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RGANIZACIONAL\GER RELACOES INVESTIDORES\1. Divulgação de Resultados\1Q22\RI\Planilha RI - site\"/>
    </mc:Choice>
  </mc:AlternateContent>
  <bookViews>
    <workbookView xWindow="0" yWindow="0" windowWidth="20490" windowHeight="7185" tabRatio="811" firstSheet="1" activeTab="1"/>
  </bookViews>
  <sheets>
    <sheet name="Cover" sheetId="1" state="hidden" r:id="rId1"/>
    <sheet name="DRE (novo)" sheetId="11" r:id="rId2"/>
    <sheet name="BP (novo)" sheetId="12" r:id="rId3"/>
    <sheet name="DFC Gerencial (novo)" sheetId="13" r:id="rId4"/>
    <sheet name="Portfolio (novo)" sheetId="14" r:id="rId5"/>
    <sheet name="Amortizações (novo)" sheetId="15" r:id="rId6"/>
    <sheet name="Cronograma Amort. (novo)" sheetId="16" r:id="rId7"/>
    <sheet name="Portfolio (histórico)" sheetId="2" r:id="rId8"/>
    <sheet name="DRE (histórico)" sheetId="3" r:id="rId9"/>
    <sheet name="BP (histórico)" sheetId="4" r:id="rId10"/>
    <sheet name="Fluxo de Caixa (histórico)" sheetId="5" r:id="rId11"/>
    <sheet name="Controle Dash" sheetId="8" state="hidden" r:id="rId12"/>
    <sheet name="Controle Dash Trimestre" sheetId="9" state="hidden" r:id="rId13"/>
    <sheet name="Amortizações (histórico)" sheetId="6"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0">#REF!</definedName>
    <definedName name="\a">#REF!</definedName>
    <definedName name="\b">#REF!</definedName>
    <definedName name="\d">'[1]Susp-Red Dominio'!#REF!</definedName>
    <definedName name="\f">'[1]Susp-Red Dominio'!#REF!</definedName>
    <definedName name="\h">'[1]Susp-Red Dominio'!#REF!</definedName>
    <definedName name="\i">#REF!</definedName>
    <definedName name="\j">'[1]Susp-Red Dominio'!#REF!</definedName>
    <definedName name="\l">#REF!</definedName>
    <definedName name="\m">#REF!</definedName>
    <definedName name="\n">'[1]Susp-Red Dominio'!#REF!</definedName>
    <definedName name="\o">'[1]Susp-Red Dominio'!#REF!</definedName>
    <definedName name="\p">#REF!</definedName>
    <definedName name="\q">#REF!</definedName>
    <definedName name="\r">#REF!</definedName>
    <definedName name="\s">'[1]Susp-Red Dominio'!#REF!</definedName>
    <definedName name="\v">'[1]Susp-Red Dominio'!#REF!</definedName>
    <definedName name="\w">'[1]Susp-Red Dominio'!#REF!</definedName>
    <definedName name="\z">'[1]Susp-Red Dominio'!#REF!</definedName>
    <definedName name="__bal11">[2]modelo!$A$362:$K$388</definedName>
    <definedName name="__bal12">[2]modelo!$A$390:$K$411</definedName>
    <definedName name="__bal13">[2]modelo!$A$413:$K$454</definedName>
    <definedName name="__bal14">[2]modelo!$A$455:$K$492</definedName>
    <definedName name="__bal15">[2]modelo!$A$493:$K$528</definedName>
    <definedName name="__map4">[3]CONSMES!#REF!</definedName>
    <definedName name="__map6">[3]CONSMES!#REF!</definedName>
    <definedName name="__nt2">#REF!</definedName>
    <definedName name="__nt23">#REF!</definedName>
    <definedName name="__nt24">#REF!</definedName>
    <definedName name="__nt27">#REF!</definedName>
    <definedName name="__TES1">#REF!</definedName>
    <definedName name="__TES2">#REF!</definedName>
    <definedName name="__TES3">#REF!</definedName>
    <definedName name="__TES5">#REF!</definedName>
    <definedName name="_04_10_99">"tab"</definedName>
    <definedName name="_1">#REF!</definedName>
    <definedName name="_1AV57">#REF!</definedName>
    <definedName name="_1DE10">#REF!</definedName>
    <definedName name="_1DS8">#REF!</definedName>
    <definedName name="_2">#REF!</definedName>
    <definedName name="_30__afeta_DRE_conf_Aline">#REF!</definedName>
    <definedName name="_bal11">[2]modelo!$A$362:$K$388</definedName>
    <definedName name="_bal12">[2]modelo!$A$390:$K$411</definedName>
    <definedName name="_bal13">[2]modelo!$A$413:$K$454</definedName>
    <definedName name="_bal14">[2]modelo!$A$455:$K$492</definedName>
    <definedName name="_bal15">[2]modelo!$A$493:$K$528</definedName>
    <definedName name="_DIS2">#REF!</definedName>
    <definedName name="_EPRCS_REPORT_PACKAGE_ID_" hidden="1">"a9b40657-14e8-4be2-b3e3-f5f7120cdd47"</definedName>
    <definedName name="_EPRCS_RP_DOCLET_ID_" hidden="1">"d865adb2-697a-4731-9442-001b27118900"</definedName>
    <definedName name="_EPRCS_VU_04f9f32e_7a5b_4902_9d29_bed0ad9ce4fc" hidden="1">"SALDOS EM 31 DE DEZEMBRO DE 2018"</definedName>
    <definedName name="_EPRCS_VU_0ef3f48f_2e1f_4011_ad70_0cd55b49145e" hidden="1">"31/03/2019"</definedName>
    <definedName name="_EPRCS_VU_1e69fb90_9f30_480e_a104_e7094fa8b0d5" hidden="1">2018</definedName>
    <definedName name="_EPRCS_VU_200a5c8b_1866_4930_9430_11f21a8fcae8" hidden="1">"31/12/2018"</definedName>
    <definedName name="_EPRCS_VU_2676de87_a630_4ecf_87d8_61f2b6c5e324" hidden="1">"SALDOS EM 31 DE DEZEMBRO DE 2019"</definedName>
    <definedName name="_EPRCS_VU_400f0c85_839b_4d71_90e4_b1e44397a04b" hidden="1">"31/12/2018"</definedName>
    <definedName name="_EPRCS_VU_4232df5b_5ddb_44ee_8bbe_a1c6909ba23b" hidden="1">"30/09/2019"</definedName>
    <definedName name="_EPRCS_VU_427aa833_bc7b_48bc_b831_c1746d1d408e" hidden="1">"SALDOS EM 30 DE SETEMBRO DE 2019"</definedName>
    <definedName name="_EPRCS_VU_56347479_9519_4f46_9c66_696aae99e13f" hidden="1">"31 de dezembro de 2018"</definedName>
    <definedName name="_EPRCS_VU_57ba70a9_db6b_4c25_9b2a_40287e81c557" hidden="1">"30 DE SETEMBRO DE 2019"</definedName>
    <definedName name="_EPRCS_VU_58e61fd6_b214_40a5_af80_bc19faa2c47f" hidden="1">"31/12/2018"</definedName>
    <definedName name="_EPRCS_VU_620c1236_c66f_44a4_9d72_3b325c6bfe25" hidden="1">"31 DE DEZEMBRO DE 2019"</definedName>
    <definedName name="_EPRCS_VU_6aca4bf0_9f15_4079_990f_3ff0cff91d62" hidden="1">"31 de dezembro de 2018"</definedName>
    <definedName name="_EPRCS_VU_6c28cd15_0d9c_41f7_a138_1d92faab3a1f" hidden="1">"31 DE DEZEMBRO DE 2018"</definedName>
    <definedName name="_EPRCS_VU_7007924f_b6ac_4974_ba1f_3bbbfb09c25c" hidden="1">2018</definedName>
    <definedName name="_EPRCS_VU_84499954_5590_4a51_b77e_5db7bdd6c898" hidden="1">"31 DE DEZEMBRO DE 2018"</definedName>
    <definedName name="_EPRCS_VU_95ea9cdc_19c4_4fc3_985e_c159c9c19dc8" hidden="1">"31/12/2019"</definedName>
    <definedName name="_EPRCS_VU_a546690c_30f0_41fe_8c19_8d1014c96ba7" hidden="1">"31/12/2018"</definedName>
    <definedName name="_EPRCS_VU_a7e55b84_fe64_44e7_a9ee_dfea0e1afe56" hidden="1">"31/12/2018"</definedName>
    <definedName name="_EPRCS_VU_c39baa5f_ed6e_4768_907d_0b82686f3e87" hidden="1">2019</definedName>
    <definedName name="_EPRCS_VU_d159f9b5_748e_4dc7_b717_49bc23d47e73" hidden="1">"SALDOS EM 30 DE SETEMBRO DE 2018"</definedName>
    <definedName name="_EPRCS_VU_d6fbcda4_6e03_443f_a8a3_af0921e84461" hidden="1">"31/12/2019"</definedName>
    <definedName name="_EPRCS_VU_dfba75bf_e7c4_46e2_bbc1_2522713891b2" hidden="1">"31 de dezembro de 2019"</definedName>
    <definedName name="_EPRCS_VU_e6d6d865_1bf4_49e4_8406_065928a222c3" hidden="1">"31 de março de 2019"</definedName>
    <definedName name="_EPRCS_VU_ed58befa_0dd0_494b_8113_6c1b55e998fb" hidden="1">"30/09/2018"</definedName>
    <definedName name="_EPRCS_VU_f327582a_0208_438b_9cf0_9c1d9889d6ac" hidden="1">2019</definedName>
    <definedName name="_Fill" hidden="1">#REF!</definedName>
    <definedName name="_xlnm._FilterDatabase" hidden="1">#REF!</definedName>
    <definedName name="_FOR1">#REF!</definedName>
    <definedName name="_FOR10">#N/A</definedName>
    <definedName name="_FOR11">#REF!</definedName>
    <definedName name="_FOR13">#REF!</definedName>
    <definedName name="_FOR14">#N/A</definedName>
    <definedName name="_FOR2">#N/A</definedName>
    <definedName name="_FOR3">#N/A</definedName>
    <definedName name="_FOR4">#N/A</definedName>
    <definedName name="_FOR5">#REF!</definedName>
    <definedName name="_Key1" hidden="1">#REF!</definedName>
    <definedName name="_Key2" hidden="1">#REF!</definedName>
    <definedName name="_map4">[3]CONSMES!#REF!</definedName>
    <definedName name="_map6">[3]CONSMES!#REF!</definedName>
    <definedName name="_nt2">#REF!</definedName>
    <definedName name="_nt23">#REF!</definedName>
    <definedName name="_nt24">#REF!</definedName>
    <definedName name="_nt27">#REF!</definedName>
    <definedName name="_Order1" hidden="1">1</definedName>
    <definedName name="_Order2" hidden="1">255</definedName>
    <definedName name="_PAG1">#REF!</definedName>
    <definedName name="_PAG2">#REF!</definedName>
    <definedName name="_PAG3">#REF!</definedName>
    <definedName name="_PAG4">#REF!</definedName>
    <definedName name="_PAG5">#REF!</definedName>
    <definedName name="_PAG6">#REF!</definedName>
    <definedName name="_r">#REF!</definedName>
    <definedName name="_REL1">#REF!</definedName>
    <definedName name="_REL2">#REF!</definedName>
    <definedName name="_REL3">#REF!</definedName>
    <definedName name="_REL4">#REF!</definedName>
    <definedName name="_REL5">#REF!</definedName>
    <definedName name="_REL6">#REF!</definedName>
    <definedName name="_REL7">#REF!</definedName>
    <definedName name="_Sort" hidden="1">#REF!</definedName>
    <definedName name="_TES1">#REF!</definedName>
    <definedName name="_TES2">#REF!</definedName>
    <definedName name="_TES3">#REF!</definedName>
    <definedName name="_TES5">#REF!</definedName>
    <definedName name="´po">'[1]Susp-Red Dominio'!#REF!</definedName>
    <definedName name="A">#REF!</definedName>
    <definedName name="A_1">#REF!</definedName>
    <definedName name="A_2">#REF!</definedName>
    <definedName name="a1xv3300">[4]CACRI!#REF!</definedName>
    <definedName name="a2a2a5s254d52">#REF!</definedName>
    <definedName name="a6a6a3a6a">'[5]Susp-Red Dominio'!#REF!</definedName>
    <definedName name="aaa">[6]Plan2!$A$3:$F$868</definedName>
    <definedName name="AAAA">#N/A</definedName>
    <definedName name="aber">[3]BMSP.!#REF!</definedName>
    <definedName name="ad879w87r987we98t787wet87987987e9y79re87y87ty7t87">'[5]Susp-Red Dominio'!#REF!</definedName>
    <definedName name="adfasdfasdfasdf" hidden="1">{"ATI",#N/A,TRUE,"BALabr97";"PAS",#N/A,TRUE,"BALabr97";"REC",#N/A,TRUE,"BALabr97"}</definedName>
    <definedName name="ADICIONAL">#REF!</definedName>
    <definedName name="ANEXO_01">#REF!</definedName>
    <definedName name="ANEXO_02">#REF!</definedName>
    <definedName name="ANEXO_03">#REF!</definedName>
    <definedName name="ANEXO_04">#REF!</definedName>
    <definedName name="_xlnm.Extract">#REF!</definedName>
    <definedName name="_xlnm.Print_Area">#REF!</definedName>
    <definedName name="Área_impressão_IM">#REF!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D">#REF!</definedName>
    <definedName name="asdfasd" hidden="1">{"ATI",#N/A,TRUE,"BALabr97";"PAS",#N/A,TRUE,"BALabr97";"REC",#N/A,TRUE,"BALabr97"}</definedName>
    <definedName name="asdfasdf" hidden="1">{"ativo analítico",#N/A,FALSE,"BALmar97";"passivo analítico",#N/A,FALSE,"BALmar97";"resultado analítico",#N/A,FALSE,"BALmar97"}</definedName>
    <definedName name="ASSINATURA">#REF!,#REF!</definedName>
    <definedName name="ASWE">'[5]Susp-Red Dominio'!#REF!</definedName>
    <definedName name="Ativo">#REF!</definedName>
    <definedName name="ATIVO_BCO">#REF!</definedName>
    <definedName name="ATIVOCON">[3]BMSP.!#REF!</definedName>
    <definedName name="B">#REF!</definedName>
    <definedName name="B_C">#REF!</definedName>
    <definedName name="baba">#REF!</definedName>
    <definedName name="BALANCETE">#REF!</definedName>
    <definedName name="BALMEN">[7]BAL0901!#REF!</definedName>
    <definedName name="BALSOC">[7]BAL0901!#REF!</definedName>
    <definedName name="baltri">[7]BAL0901!#REF!</definedName>
    <definedName name="Banco_dados_IM">#REF!</definedName>
    <definedName name="_xlnm.Database">#REF!</definedName>
    <definedName name="base">#REF!</definedName>
    <definedName name="BASE_NEGATIVA">#REF!</definedName>
    <definedName name="BASE1">#REF!</definedName>
    <definedName name="BASILÉIA">#REF!</definedName>
    <definedName name="BD">#N/A</definedName>
    <definedName name="BG_Del" hidden="1">15</definedName>
    <definedName name="BG_Ins" hidden="1">4</definedName>
    <definedName name="BG_Mod" hidden="1">6</definedName>
    <definedName name="BL_ATIVO_BCO">#REF!</definedName>
    <definedName name="BL_LIMITES">#REF!</definedName>
    <definedName name="BL_PASSIVO_BCO">#REF!</definedName>
    <definedName name="BL_RESULT_BCO">#REF!</definedName>
    <definedName name="BLOCO1">#N/A</definedName>
    <definedName name="BLPH1" hidden="1">#REF!</definedName>
    <definedName name="BLPH3" hidden="1">#REF!</definedName>
    <definedName name="BORDA">#REF!</definedName>
    <definedName name="BORDACONTRIBUIÇÃO">#REF!</definedName>
    <definedName name="bordaestima">#REF!</definedName>
    <definedName name="BORDAIMPL">#REF!</definedName>
    <definedName name="BORDAIMPOSTO">#REF!</definedName>
    <definedName name="bordaplan">#REF!</definedName>
    <definedName name="Broad">#REF!</definedName>
    <definedName name="BuiltIn_Print_Area">#REF!</definedName>
    <definedName name="Bv">#REF!</definedName>
    <definedName name="CA_PERCENTUAL">[3]BCO.CENTRAL!#REF!</definedName>
    <definedName name="CACA">#N/A</definedName>
    <definedName name="CAD_CNPJ">#REF!</definedName>
    <definedName name="CAD_GRUPO">#REF!</definedName>
    <definedName name="CAD_TX_REPO_30">#REF!</definedName>
    <definedName name="CAD_TX_REPO_60">#REF!</definedName>
    <definedName name="CAD_TX_REPO_90">#REF!</definedName>
    <definedName name="CAD_TX_REPO_LIQ">#REF!</definedName>
    <definedName name="caderno">#REF!</definedName>
    <definedName name="CADFORN1">#REF!</definedName>
    <definedName name="Cálculo_Contr_Social">#REF!</definedName>
    <definedName name="Cálculo_Contr_Social_1">#REF!</definedName>
    <definedName name="Cálculo_Imposto_Renda">#REF!</definedName>
    <definedName name="Cálculo_Imposto_Renda_1">#REF!</definedName>
    <definedName name="Cálculo_Imposto_Renda_2">#REF!</definedName>
    <definedName name="Cálculo_Imposto_Renda_3">#REF!</definedName>
    <definedName name="CBO_LIQUIDEZ">#REF!</definedName>
    <definedName name="CCON">[3]BMSP.!#REF!</definedName>
    <definedName name="CDI_Accum">[8]dados!$A$6:$B$1507</definedName>
    <definedName name="CI">#REF!</definedName>
    <definedName name="CM_BCO">#REF!</definedName>
    <definedName name="COMPARATIVO_DOS_IMPOSTOS">#REF!</definedName>
    <definedName name="COMPL">#REF!</definedName>
    <definedName name="Composição_Imobilizado">#REF!</definedName>
    <definedName name="CONFERÊNCIA">#REF!</definedName>
    <definedName name="cons11">[3]BMSP.!#REF!</definedName>
    <definedName name="cons12">[3]BMSP.!#REF!</definedName>
    <definedName name="cons2">[3]BMSP.!#REF!</definedName>
    <definedName name="cons3">[3]BMSP.!#REF!</definedName>
    <definedName name="cons5">[3]BMSP.!#REF!</definedName>
    <definedName name="cons6">[3]BMSP.!#REF!</definedName>
    <definedName name="ConsCadMarildes">#REF!</definedName>
    <definedName name="ConsCalculaMetaGERENTES_marildes">#REF!</definedName>
    <definedName name="ConsCalculaMetaSETORIAL_marildes">#REF!</definedName>
    <definedName name="ConsGeraRptGrupos_marildes">#REF!</definedName>
    <definedName name="CONSIMOB">#REF!</definedName>
    <definedName name="Consulta_Diops_uf_TRIM">#REF!</definedName>
    <definedName name="Consulta3">#REF!</definedName>
    <definedName name="cont">#REF!</definedName>
    <definedName name="contab">#REF!</definedName>
    <definedName name="CONTRIBUIÇÃO_1996_1">#REF!</definedName>
    <definedName name="CONTRIBUIÇÃO_1996_2">#REF!</definedName>
    <definedName name="CONTRIBUIÇÃO_SOCIAL_1997">#REF!</definedName>
    <definedName name="CPASCON">[3]BMSP.!#REF!</definedName>
    <definedName name="CREDITOS">[3]CRÉDITOS!$A$1:$D$88,[3]CRÉDITOS!$A$91:$D$111</definedName>
    <definedName name="CRIT1">#REF!</definedName>
    <definedName name="Criteria">#REF!</definedName>
    <definedName name="Criteria_MI">#REF!</definedName>
    <definedName name="criterio">#REF!</definedName>
    <definedName name="criterio1">#REF!</definedName>
    <definedName name="_xlnm.Criteria">#REF!</definedName>
    <definedName name="Critérios_IM">#REF!</definedName>
    <definedName name="CS">'[9]Parte B_2001'!#REF!</definedName>
    <definedName name="CURLO">[3]BMSP.!#REF!</definedName>
    <definedName name="Current">#REF!</definedName>
    <definedName name="Curva">#REF!</definedName>
    <definedName name="CurvaPrice">#REF!</definedName>
    <definedName name="CX_2018_B" hidden="1">#REF!</definedName>
    <definedName name="d">#REF!</definedName>
    <definedName name="d54af44af4sd6g54sd4g65sd4g4gds">#REF!</definedName>
    <definedName name="DA4S5FD4SDF4SD4GS5DG4">#REF!</definedName>
    <definedName name="dados">#REF!</definedName>
    <definedName name="dados1">#REF!</definedName>
    <definedName name="data">#REF!</definedName>
    <definedName name="Database_MI">#REF!</definedName>
    <definedName name="ddd">#REF!</definedName>
    <definedName name="dddd">#REF!</definedName>
    <definedName name="DECON">#REF!</definedName>
    <definedName name="DEM_AJUS">'[3]A-P-DEMONST'!#REF!</definedName>
    <definedName name="DEPR_AC">'[9]Parte B_2001'!#REF!</definedName>
    <definedName name="DESPESAS_OCORRIDAS_DURANTE_O_1__SEMESTRE_DE_1998">[3]CONSMES!$A$3:$D$51,[3]CONSMES!$AA$237:$AA$273,[3]CONSMES!$AH$306:$AJ$325</definedName>
    <definedName name="DESTINAÇÃO">'[3]A-P-DEMONST'!#REF!</definedName>
    <definedName name="dfg">#REF!</definedName>
    <definedName name="DI">#REF!</definedName>
    <definedName name="DIAS_CARENCIA">#REF!</definedName>
    <definedName name="DimList">[10]Setup!$A$6:$C$11</definedName>
    <definedName name="DimSelected">[10]Setup!$A$14</definedName>
    <definedName name="DimSelectedUps">[10]Setup!$B$14</definedName>
    <definedName name="DIS">#REF!</definedName>
    <definedName name="DiscMan_ShowVariable" hidden="1">1</definedName>
    <definedName name="DLPMEN">[7]BAL0901!#REF!</definedName>
    <definedName name="dlpsoc">[7]BAL0901!#REF!</definedName>
    <definedName name="dlptri">[7]BAL0901!#REF!</definedName>
    <definedName name="DMPL">#REF!</definedName>
    <definedName name="dolar">#REF!</definedName>
    <definedName name="DOLAR2">#REF!</definedName>
    <definedName name="DOLARDOIS">#REF!</definedName>
    <definedName name="DP6_">#REF!</definedName>
    <definedName name="DRETrab">#REF!</definedName>
    <definedName name="est_ns" hidden="1">{"ativo analítico",#N/A,FALSE,"BALmar97";"passivo analítico",#N/A,FALSE,"BALmar97";"resultado analítico",#N/A,FALSE,"BALmar97"}</definedName>
    <definedName name="estima">#REF!</definedName>
    <definedName name="estima1">#REF!</definedName>
    <definedName name="estoq" hidden="1">{"FINANCEIRAS",#N/A,FALSE,"BALmar96"}</definedName>
    <definedName name="Extract">#REF!</definedName>
    <definedName name="Extract_MI">#REF!</definedName>
    <definedName name="Extrair_IM">#REF!</definedName>
    <definedName name="FER">#REF!</definedName>
    <definedName name="FER_BR">#REF!</definedName>
    <definedName name="FERIADOS">[11]F!$A$2:$A$156</definedName>
    <definedName name="fgh">'[3]A-P-DEMONST'!#REF!</definedName>
    <definedName name="Filtra_mensal">#REF!</definedName>
    <definedName name="final">#REF!</definedName>
    <definedName name="FLUXO">#REF!</definedName>
    <definedName name="FLUXO1">#REF!</definedName>
    <definedName name="FOR0">#REF!</definedName>
    <definedName name="formatNumberI">[12]Parametros!$N$5</definedName>
    <definedName name="formatNumberZ">[12]Parametros!$N$3</definedName>
    <definedName name="FRED">#REF!</definedName>
    <definedName name="FW13_">#REF!</definedName>
    <definedName name="FZ6_">#REF!</definedName>
    <definedName name="Gap">#REF!</definedName>
    <definedName name="GB2_">#REF!</definedName>
    <definedName name="gg5g52g5g25gg20">#REF!</definedName>
    <definedName name="GH5_">#REF!</definedName>
    <definedName name="GH7_">#REF!</definedName>
    <definedName name="GH9_">#REF!</definedName>
    <definedName name="GI5_">#REF!</definedName>
    <definedName name="GI7_">#REF!</definedName>
    <definedName name="GI9_">#REF!</definedName>
    <definedName name="GJ5_">#REF!</definedName>
    <definedName name="GJ7_">#REF!</definedName>
    <definedName name="GJ9_">#REF!</definedName>
    <definedName name="_xlnm.Recorder">#REF!</definedName>
    <definedName name="GZ">#REF!</definedName>
    <definedName name="Head">#REF!</definedName>
    <definedName name="HOJE">[11]F!$C$2</definedName>
    <definedName name="holidays">[8]dados!$D$5:$D$91</definedName>
    <definedName name="IBMF">#REF!</definedName>
    <definedName name="IFRS">#REF!</definedName>
    <definedName name="imob_141">#REF!</definedName>
    <definedName name="imob_142">#REF!</definedName>
    <definedName name="imob_143">#REF!</definedName>
    <definedName name="IMPOSTO_1996_1">#REF!</definedName>
    <definedName name="IMPOSTO_1996_2">#REF!</definedName>
    <definedName name="IMPOSTO_DE_RENDA">#REF!</definedName>
    <definedName name="IMPOSTO_DE_RENDA_1997">#REF!</definedName>
    <definedName name="IMPRIME">[13]!IMPRIME</definedName>
    <definedName name="IMPRIME_A">[13]!IMPRIME_A</definedName>
    <definedName name="IMPRIME_B">[13]!IMPRIME_B</definedName>
    <definedName name="INFLACIONARIO">#REF!</definedName>
    <definedName name="Inflacionário">#REF!</definedName>
    <definedName name="INSUF_8200">'[9]Parte B_2001'!#REF!</definedName>
    <definedName name="iof">#REF!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_UNUSED_UNUSED" hidden="1">"c8135"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"c1349"</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_UNUSED_UNUSED" hidden="1">"c8280"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ERT" hidden="1">"c2536"</definedName>
    <definedName name="IQ_CONVERT_PCT" hidden="1">"c2537"</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_UNUSED_UNUSED" hidden="1">"c7947"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_UNUSED_UNUSED" hidden="1">"c8167"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27" hidden="1">"c6927"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147" hidden="1">"c7147"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367" hidden="1">"c7367"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587" hidden="1">"c7587"</definedName>
    <definedName name="IQ_ECO_METRIC_7648_UNUSED_UNUSED_UNUSED" hidden="1">"c7648"</definedName>
    <definedName name="IQ_ECO_METRIC_7704" hidden="1">"c7704"</definedName>
    <definedName name="IQ_ECO_METRIC_7705_UNUSED_UNUSED_UNUSED" hidden="1">"c7705"</definedName>
    <definedName name="IQ_ECO_METRIC_7706" hidden="1">"c7706"</definedName>
    <definedName name="IQ_ECO_METRIC_7718" hidden="1">"c7718"</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07" hidden="1">"c7807"</definedName>
    <definedName name="IQ_ECO_METRIC_7811" hidden="1">"c7811"</definedName>
    <definedName name="IQ_ECO_METRIC_7868_UNUSED_UNUSED_UNUSED" hidden="1">"c7868"</definedName>
    <definedName name="IQ_ECO_METRIC_7873" hidden="1">"c7873"</definedName>
    <definedName name="IQ_ECO_METRIC_7924" hidden="1">"c7924"</definedName>
    <definedName name="IQ_ECO_METRIC_7925_UNUSED_UNUSED_UNUSED" hidden="1">"c7925"</definedName>
    <definedName name="IQ_ECO_METRIC_7926" hidden="1">"c7926"</definedName>
    <definedName name="IQ_ECO_METRIC_7938" hidden="1">"c7938"</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27" hidden="1">"c8027"</definedName>
    <definedName name="IQ_ECO_METRIC_8031" hidden="1">"c8031"</definedName>
    <definedName name="IQ_ECO_METRIC_8088_UNUSED_UNUSED_UNUSED" hidden="1">"c8088"</definedName>
    <definedName name="IQ_ECO_METRIC_8093" hidden="1">"c8093"</definedName>
    <definedName name="IQ_ECO_METRIC_8144" hidden="1">"c8144"</definedName>
    <definedName name="IQ_ECO_METRIC_8145_UNUSED_UNUSED_UNUSED" hidden="1">"c8145"</definedName>
    <definedName name="IQ_ECO_METRIC_8146" hidden="1">"c8146"</definedName>
    <definedName name="IQ_ECO_METRIC_8158" hidden="1">"c8158"</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247" hidden="1">"c8247"</definedName>
    <definedName name="IQ_ECO_METRIC_8251" hidden="1">"c8251"</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_UNUSED_UNUSED" hidden="1">"c8436"</definedName>
    <definedName name="IQ_ECO_METRIC_8437_UNUSED_UNUSED_UNUSED" hidden="1">"c8437"</definedName>
    <definedName name="IQ_ECO_METRIC_8467" hidden="1">"c8467"</definedName>
    <definedName name="IQ_ECO_METRIC_8471" hidden="1">"c8471"</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_UNUSED_UNUSED" hidden="1">"c8401"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 hidden="1">"c11931"</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 hidden="1">"c11932"</definedName>
    <definedName name="IQ_EXPORTS_GOODS_REAL_SAAR_YOY_FC_UNUSED_UNUSED_UNUSED" hidden="1">"c8292"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_UNUSED_UNUSED" hidden="1">"c7961"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 hidden="1">"c11935"</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 hidden="1">"c11936"</definedName>
    <definedName name="IQ_EXPORTS_SERVICES_REAL_SAAR_YOY_FC_UNUSED_UNUSED_UNUSED" hidden="1">"c8296"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_UNUSED_UNUSED" hidden="1">"c8298"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 hidden="1">"c11959"</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_UNUSED_UNUSED" hidden="1">"c8304"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_UNUSED_UNUSED" hidden="1">"c8209"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D_GUARANTEED_US_FDIC" hidden="1">"c6404"</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ULTIFAMILY_RESIDENTIAL_LOANS_FDIC" hidden="1">"c6311"</definedName>
    <definedName name="IQ_NAMES_REVISION_DATE_" hidden="1">40756.7139814815</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"c11750"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_UNUSED_UNUSED" hidden="1">"c8248"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"c1414"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V_PREMIUMS_NEW_BUSINESS" hidden="1">"c9973"</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39787.5724884259</definedName>
    <definedName name="IQ_RISK_ADJ_BANK_ASSETS" hidden="1">"c2670"</definedName>
    <definedName name="IQ_RISK_WEIGHTED_ASSETS_FDIC" hidden="1">"c6370"</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S">'[9]Parte B_2001'!#REF!</definedName>
    <definedName name="J">#REF!</definedName>
    <definedName name="JCP">#REF!</definedName>
    <definedName name="lang">[14]LANG!$A:$IV</definedName>
    <definedName name="LCON">[3]BMSP.!#REF!</definedName>
    <definedName name="LI_REALIZAR">'[9]Parte B_2001'!#REF!</definedName>
    <definedName name="liminar">'[9]Parte B_2001'!#REF!</definedName>
    <definedName name="limites">#REF!</definedName>
    <definedName name="ListAccount">[10]DimensionLists!$A$3:$B$3</definedName>
    <definedName name="LocationID">'[15]De-Para Validação'!$B$2</definedName>
    <definedName name="LOJA_PLAN">#REF!</definedName>
    <definedName name="lojas">[16]CBD_06!#REF!</definedName>
    <definedName name="LOLO">[16]CBD_06!#REF!</definedName>
    <definedName name="LONGOCON">[3]BMSP.!#REF!</definedName>
    <definedName name="longoconn">[3]BMSP.!#REF!</definedName>
    <definedName name="LONGOPCON">[3]BMSP.!#REF!</definedName>
    <definedName name="LPCON">[3]BMSP.!#REF!</definedName>
    <definedName name="Macros">#REF!</definedName>
    <definedName name="MAPA">#REF!</definedName>
    <definedName name="MAPA1">#REF!</definedName>
    <definedName name="MAPA107">[17]DIGITAÇÃO!#REF!</definedName>
    <definedName name="MAPA110">[9]PAT!#REF!</definedName>
    <definedName name="MAPA112">#REF!</definedName>
    <definedName name="MAPA113">#REF!</definedName>
    <definedName name="mapa114">#REF!</definedName>
    <definedName name="MAPA115">#REF!</definedName>
    <definedName name="MAPA116">#REF!</definedName>
    <definedName name="mapa117">[17]DIGITAÇÃO!#REF!</definedName>
    <definedName name="MAPA119">[9]PDD!#REF!</definedName>
    <definedName name="mapa125">[9]PDD!#REF!</definedName>
    <definedName name="MAPA126">[9]PDD!#REF!</definedName>
    <definedName name="MAPA128">#REF!</definedName>
    <definedName name="MAPA130">[9]PDD!#REF!</definedName>
    <definedName name="mapa1999">[18]Dez_1999!$A$1:$H$33,[18]Dez_1999!$A$35:$H$64</definedName>
    <definedName name="mapa2000">[18]Dez_2000!$A$1:$H$36,[18]Dez_2000!$A$38:$H$61</definedName>
    <definedName name="mapa2001">[18]Jun_2001!$A$1:$H$39,[18]Jun_2001!$A$41:$H$67</definedName>
    <definedName name="mapa3">[17]DIGITAÇÃO!#REF!</definedName>
    <definedName name="MAPA37">[19]BCO.CENTRAL!#REF!</definedName>
    <definedName name="MAPA39">[17]BCO.CENTRAL!#REF!</definedName>
    <definedName name="MAPA44">'[17]PEÇAS BALANÇO'!#REF!</definedName>
    <definedName name="MAPA45">'[17]PEÇAS BALANÇO'!#REF!</definedName>
    <definedName name="MAPA46">'[17]PEÇAS BALANÇO'!#REF!</definedName>
    <definedName name="MAPA66">'[19]VT-PAT'!#REF!</definedName>
    <definedName name="MAPA67">'[19]VT-PAT'!#REF!</definedName>
    <definedName name="MAPA69">[9]PAT!#REF!</definedName>
    <definedName name="MAPA70">#REF!</definedName>
    <definedName name="MAPA71">#REF!</definedName>
    <definedName name="MAPA72">#REF!</definedName>
    <definedName name="MAPA73">#REF!</definedName>
    <definedName name="MAPA74">#REF!</definedName>
    <definedName name="MAPA75">#REF!</definedName>
    <definedName name="MAPA76">#REF!</definedName>
    <definedName name="MAPA77">#REF!</definedName>
    <definedName name="MAPA78">#REF!</definedName>
    <definedName name="MAPA79">#REF!</definedName>
    <definedName name="MAPA80">[17]IMPOSTO!#REF!</definedName>
    <definedName name="MAPA81">#REF!</definedName>
    <definedName name="MAPA85">#REF!</definedName>
    <definedName name="MAPA86">#REF!</definedName>
    <definedName name="MAPA87">#REF!</definedName>
    <definedName name="MAPA88">#REF!</definedName>
    <definedName name="MAPA89">#REF!</definedName>
    <definedName name="MAPA90">#REF!</definedName>
    <definedName name="MAPA91">#REF!</definedName>
    <definedName name="MAPA92">#REF!</definedName>
    <definedName name="MAPA93">[19]PDD!#REF!</definedName>
    <definedName name="MÁQ.EQ.">#REF!</definedName>
    <definedName name="MENU20">#REF!</definedName>
    <definedName name="Mês">[20]Mês!$A$1:$C$14</definedName>
    <definedName name="Mês_Acum">[20]Mês!$E$1:$G$14</definedName>
    <definedName name="MESTRE">#REF!</definedName>
    <definedName name="MESTRE1">#REF!</definedName>
    <definedName name="MM">#REF!</definedName>
    <definedName name="mmm">[21]IMPOSTO!#REF!</definedName>
    <definedName name="Módulo1.Macro2">[22]!Módulo1.Macro2</definedName>
    <definedName name="MOV_BASE_NEGATIVA">#REF!</definedName>
    <definedName name="NomeDiaSemana">[23]MUG!$A$59</definedName>
    <definedName name="nota_7">#REF!</definedName>
    <definedName name="NOTAS_11A">#REF!</definedName>
    <definedName name="NOTAS_12A">#REF!</definedName>
    <definedName name="NOTAS_13A">#REF!</definedName>
    <definedName name="NOTAS_14A">#REF!</definedName>
    <definedName name="NOTAS_15A">#REF!</definedName>
    <definedName name="NOTAS_16A">#REF!</definedName>
    <definedName name="NOTAS_19A">#REF!</definedName>
    <definedName name="NOTAS_20A">#REF!</definedName>
    <definedName name="NOTAS_2A">#REF!</definedName>
    <definedName name="NOTAS_3A">#REF!</definedName>
    <definedName name="NOTAS_4_5A">#REF!</definedName>
    <definedName name="NOTAS_7_8A">#REF!</definedName>
    <definedName name="novasoc_12" hidden="1">{"ATI",#N/A,TRUE,"BALabr97";"PAS",#N/A,TRUE,"BALabr97";"REC",#N/A,TRUE,"BALabr97"}</definedName>
    <definedName name="o4d654fdsaf544f64f64f54f464f6">#REF!</definedName>
    <definedName name="Orçado">[20]Bco_Orc!$A$1:$Q$65536</definedName>
    <definedName name="Orçamento">[24]BD_Orç!$A$2:$P$65536</definedName>
    <definedName name="ORIFUT">#REF!</definedName>
    <definedName name="ORISWAP">#REF!</definedName>
    <definedName name="OTNANT">#REF!</definedName>
    <definedName name="OTNATUAL">#REF!</definedName>
    <definedName name="OUTROS1">#REF!</definedName>
    <definedName name="P">[6]Plan3!$F$8:$I$44</definedName>
    <definedName name="PAGAMENTO">#REF!</definedName>
    <definedName name="Página1">#REF!</definedName>
    <definedName name="Página2">#REF!</definedName>
    <definedName name="Passivo">#REF!</definedName>
    <definedName name="PASSIVO_BCO">#REF!</definedName>
    <definedName name="PASSIVOCON">[3]BMSP.!#REF!</definedName>
    <definedName name="pasta3" hidden="1">{"Financ.total",#N/A,FALSE,"BALJAN97"}</definedName>
    <definedName name="PAT">'[9]Parte B_2001'!#REF!</definedName>
    <definedName name="PDD">'[9]Parte B_2001'!#REF!</definedName>
    <definedName name="peças">[3]CONSMES!$A$3:$E$50,[3]CONSMES!$AA$237:$AA$243,[3]CONSMES!$AA$243:$AA$274,[3]CONSMES!$AH$306:$AJ$325</definedName>
    <definedName name="PEÇAS_CONSOLIDADO">[3]CONSMES!$A$3:$D$51,[3]CONSMES!$AA$237:$AA$273,[3]CONSMES!$AC$274:$AF$299,[3]CONSMES!$AH$306:$AJ$325</definedName>
    <definedName name="pedro" hidden="1">{"Financ.total",#N/A,FALSE,"BALJAN97"}</definedName>
    <definedName name="PF_0494">'[9]Parte B_2001'!#REF!</definedName>
    <definedName name="PF_1193">'[9]Parte B_2001'!#REF!</definedName>
    <definedName name="PF_1293">'[9]Parte B_2001'!#REF!</definedName>
    <definedName name="PIS">'[9]Parte B_2001'!#REF!</definedName>
    <definedName name="PL_PERMANENTE">#REF!</definedName>
    <definedName name="PLANILHA_DE_CÁLCULO_DO_PIS_COFINS_SOBRE_RECEITA_BRUTA">#REF!</definedName>
    <definedName name="PLANWA">[3]BMSP.!#REF!</definedName>
    <definedName name="PLANWB">[3]BMSP.!#REF!</definedName>
    <definedName name="PLANWC">[3]BMSP.!#REF!</definedName>
    <definedName name="Ponta">#REF!</definedName>
    <definedName name="POSICAO_LP_24_11">#REF!</definedName>
    <definedName name="POSICAO_LPs_31_10">#REF!</definedName>
    <definedName name="PRE0">[12]Curvas_Balanco!$D$6</definedName>
    <definedName name="precos">[25]Registro!#REF!</definedName>
    <definedName name="PREV_SOCIAL">'[9]Parte B_2001'!#REF!</definedName>
    <definedName name="Print_Area_MI">#REF!</definedName>
    <definedName name="Prior">#REF!</definedName>
    <definedName name="PRO">#REF!</definedName>
    <definedName name="procura">#REF!</definedName>
    <definedName name="ptax_table">[8]dados!$I$5:$J$2782</definedName>
    <definedName name="PU">[6]Plan3!$B$8:$I$46</definedName>
    <definedName name="q">#REF!</definedName>
    <definedName name="QTMES">#REF!</definedName>
    <definedName name="qx">#REF!</definedName>
    <definedName name="RANSWAP">#REF!</definedName>
    <definedName name="Real">[20]Bco_Real!$A$1:$Q$65536</definedName>
    <definedName name="Real_Acum">[20]Bco_Real!$T$1:$AI$65536</definedName>
    <definedName name="RECOLHIMENTOS">#REF!</definedName>
    <definedName name="RESULTADO_BCO">#REF!</definedName>
    <definedName name="RESUMO">#REF!</definedName>
    <definedName name="RESUMO_GERAL_DE_SALDOS">#REF!</definedName>
    <definedName name="REVISTA_BANCÁRIA">#REF!</definedName>
    <definedName name="S">#REF!</definedName>
    <definedName name="SADS">'[9]Parte B_2001'!#REF!</definedName>
    <definedName name="SALDO_LP">#REF!</definedName>
    <definedName name="sdasfsdglposdkgpofsdkghdfh74hgf4j65f4j654j65hmk">#REF!</definedName>
    <definedName name="SDFGSDFGSD" hidden="1">{"ativo analítico",#N/A,FALSE,"BALmar97";"passivo analítico",#N/A,FALSE,"BALmar97";"resultado analítico",#N/A,FALSE,"BALmar97"}</definedName>
    <definedName name="SDFSD">'[9]Parte B_2001'!#REF!</definedName>
    <definedName name="sea">#REF!</definedName>
    <definedName name="SELIC">#REF!</definedName>
    <definedName name="sepa">#REF!</definedName>
    <definedName name="sepa1">#REF!</definedName>
    <definedName name="separator">#REF!</definedName>
    <definedName name="SFDGSDFG" hidden="1">{"ATI",#N/A,TRUE,"BALabr97";"PAS",#N/A,TRUE,"BALabr97";"REC",#N/A,TRUE,"BALabr97"}</definedName>
    <definedName name="SIL">#REF!</definedName>
    <definedName name="Sub_quimica">#REF!</definedName>
    <definedName name="SUPER_INSUF">'[9]Parte B_2001'!#REF!</definedName>
    <definedName name="swap">#REF!</definedName>
    <definedName name="T">#REF!</definedName>
    <definedName name="tab">#REF!</definedName>
    <definedName name="tab_vendor">#REF!</definedName>
    <definedName name="tabela3">#REF!</definedName>
    <definedName name="tabela4">#REF!</definedName>
    <definedName name="TAXAS">#REF!</definedName>
    <definedName name="Taxas_Interpol">[26]Curvas!$T$1:$Y$253</definedName>
    <definedName name="TBC">#REF!</definedName>
    <definedName name="TEST5">#REF!</definedName>
    <definedName name="TESTE">[27]abertura!$A$1:$A$44</definedName>
    <definedName name="TESTE1">#REF!</definedName>
    <definedName name="TESTE2">#REF!</definedName>
    <definedName name="TESTE3">#REF!</definedName>
    <definedName name="TESTE4">#REF!</definedName>
    <definedName name="TESTE5">#REF!</definedName>
    <definedName name="tipo">#REF!</definedName>
    <definedName name="TJLP">[28]JCP!$A$1:$C$12</definedName>
    <definedName name="total">#REF!</definedName>
    <definedName name="TRANSF">#REF!</definedName>
    <definedName name="TUDO">#REF!</definedName>
    <definedName name="U">[6]Plan3!$N$8:$O$46</definedName>
    <definedName name="US">[6]Plan3!$K$8:$O$46</definedName>
    <definedName name="valor">#REF!</definedName>
    <definedName name="Vanderlei_A">#REF!</definedName>
    <definedName name="Vanderlei_B">#REF!</definedName>
    <definedName name="Vanderlei_C">#REF!</definedName>
    <definedName name="VEÍCULOS">#REF!</definedName>
    <definedName name="VENDOR">#REF!</definedName>
    <definedName name="vol">#REF!</definedName>
    <definedName name="VT">'[9]Parte B_2001'!#REF!</definedName>
    <definedName name="wrn.ANALITICO._.COMPLETO." hidden="1">{"ativo analítico",#N/A,FALSE,"BALmar97";"passivo analítico",#N/A,FALSE,"BALmar97";"resultado analítico",#N/A,FALSE,"BALmar97"}</definedName>
    <definedName name="wrn.BALANÇOS." hidden="1">{"SOC E MEN balanços",#N/A,FALSE,"BALFEV97"}</definedName>
    <definedName name="wrn.cacri." hidden="1">{#N/A,#N/A,FALSE,"RESUMO"}</definedName>
    <definedName name="wrn.Desp._.financeiras." hidden="1">{"FINANCEIRAS",#N/A,FALSE,"BALmar96"}</definedName>
    <definedName name="wrn.Financeiras._.Totais." hidden="1">{"Financ.total",#N/A,FALSE,"BALJAN97"}</definedName>
    <definedName name="wrn.IMOBILIZADO._.GERAL." hidden="1">{"imob geral",#N/A,FALSE,"IMOB GERAL DEZ96"}</definedName>
    <definedName name="wrn.IMOBILIZADO._.GERAL._.REALIZADO." hidden="1">{"imob geral rel",#N/A,FALSE,"IMOB GERAL REL DEZ96"}</definedName>
    <definedName name="wrn.JUINTI._.IRENDA." hidden="1">{"Planil_IR",#N/A,FALSE,"BALJUN97";"Financeiras_Líquidas",#N/A,FALSE,"BALJUN97"}</definedName>
    <definedName name="wrn.PLANIL._.141." hidden="1">{"plan imob 141",#N/A,FALSE,"IMOB 141 DEZ96"}</definedName>
    <definedName name="wrn.PLANIL._.142." hidden="1">{"plan imob 142",#N/A,FALSE,"IMOB 142 DEZ96"}</definedName>
    <definedName name="wrn.PLANIL._.143." hidden="1">{"plan imob 143",#N/A,FALSE,"IMOB 143 DEZ96"}</definedName>
    <definedName name="wrn.PLANIL._.COMPLETO." hidden="1">{"plan imob 141",#N/A,FALSE,"IMOB 141 DEZ96";"plan imob 142",#N/A,FALSE,"IMOB 142 DEZ96";"plan imob 143",#N/A,FALSE,"IMOB 143 DEZ96";"imob geral",#N/A,FALSE,"IMOB GERAL DEZ96"}</definedName>
    <definedName name="wrn.RELAT.._.INVEST.._.ANUAL." hidden="1">{"PLAN INVEST. ANUAL",#N/A,FALSE,"INVEST. GERAL"}</definedName>
    <definedName name="wrn.relat.._.mut.._.dez._.96." hidden="1">{"plan mut pl dez96",#N/A,FALSE,"MUTACAO DEZ96"}</definedName>
    <definedName name="wrn.relatorio._.mutacao." hidden="1">{"mutação PL 1996",#N/A,FALSE,"MUTACAO DEZ96"}</definedName>
    <definedName name="wrn.Tudo." hidden="1">{"Demonstr",#N/A,FALSE,"Plan1";"ResumoSocietario",#N/A,FALSE,"Plan1";"ResumoSocietario",#N/A,FALSE,"Plan1"}</definedName>
    <definedName name="X">#REF!</definedName>
    <definedName name="XRefColumnsCount" hidden="1">2</definedName>
    <definedName name="XRefCopyRangeCount" hidden="1">1</definedName>
    <definedName name="XRefPasteRangeCount" hidden="1">2</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7" i="11" l="1"/>
  <c r="N90" i="11"/>
  <c r="N81" i="11"/>
  <c r="N76" i="11"/>
  <c r="N56" i="11"/>
  <c r="N13" i="11"/>
  <c r="N6" i="11"/>
  <c r="N5" i="11" s="1"/>
  <c r="N23" i="11" l="1"/>
  <c r="N22" i="11" s="1"/>
  <c r="N17" i="11"/>
  <c r="N20" i="11" s="1"/>
  <c r="N21" i="11" s="1"/>
  <c r="N37" i="11"/>
  <c r="N30" i="11"/>
  <c r="N64" i="11"/>
  <c r="N44" i="11"/>
  <c r="N51" i="11"/>
  <c r="N61" i="11" s="1"/>
  <c r="N62" i="11" l="1"/>
  <c r="N63" i="11" s="1"/>
  <c r="N102" i="11" l="1"/>
  <c r="N103" i="11" s="1"/>
  <c r="N74" i="11"/>
  <c r="N75" i="11" s="1"/>
  <c r="N80" i="11"/>
  <c r="N89" i="11" s="1"/>
  <c r="N94" i="11" s="1"/>
  <c r="L56" i="13" l="1"/>
  <c r="L54" i="13"/>
  <c r="L55" i="13"/>
  <c r="L38" i="13" l="1"/>
  <c r="L29" i="13"/>
  <c r="L49" i="13" l="1"/>
  <c r="L30" i="13"/>
  <c r="L10" i="13"/>
  <c r="L52" i="13"/>
  <c r="L50" i="13"/>
  <c r="L51" i="13"/>
  <c r="L33" i="13"/>
  <c r="L35" i="13" l="1"/>
  <c r="L23" i="12" l="1"/>
  <c r="L56" i="12" l="1"/>
  <c r="L46" i="12"/>
  <c r="L29" i="12"/>
  <c r="L15" i="12"/>
  <c r="L32" i="12"/>
  <c r="L65" i="12"/>
  <c r="L67" i="12" s="1"/>
  <c r="L68" i="12" l="1"/>
  <c r="L30" i="12"/>
  <c r="S5" i="11" l="1"/>
  <c r="P5" i="11"/>
  <c r="K23" i="12" l="1"/>
  <c r="K15" i="12" l="1"/>
  <c r="S89" i="11" l="1"/>
  <c r="P89" i="11"/>
  <c r="T99" i="11"/>
  <c r="Q99" i="11"/>
  <c r="T98" i="11"/>
  <c r="Q98" i="11"/>
  <c r="P98" i="11"/>
  <c r="S98" i="11"/>
  <c r="D97" i="11"/>
  <c r="S99" i="11"/>
  <c r="P99" i="11"/>
  <c r="P100" i="11"/>
  <c r="S100" i="11"/>
  <c r="P101" i="11"/>
  <c r="S101" i="11"/>
  <c r="Q101" i="11"/>
  <c r="T101" i="11"/>
  <c r="Q100" i="11"/>
  <c r="T100" i="11"/>
  <c r="M99" i="11"/>
  <c r="L97" i="11"/>
  <c r="M101" i="11"/>
  <c r="M98" i="11"/>
  <c r="H100" i="11"/>
  <c r="H99" i="11"/>
  <c r="H98" i="11"/>
  <c r="E97" i="11"/>
  <c r="J97" i="11"/>
  <c r="H101" i="11"/>
  <c r="G97" i="11"/>
  <c r="M100" i="11"/>
  <c r="F97" i="11"/>
  <c r="K97" i="11"/>
  <c r="I97" i="11"/>
  <c r="K51" i="11"/>
  <c r="G51" i="11"/>
  <c r="E51" i="11"/>
  <c r="P97" i="11" l="1"/>
  <c r="S97" i="11"/>
  <c r="I51" i="11"/>
  <c r="P52" i="11"/>
  <c r="S52" i="11"/>
  <c r="S53" i="11"/>
  <c r="P53" i="11"/>
  <c r="S54" i="11"/>
  <c r="P54" i="11"/>
  <c r="S55" i="11"/>
  <c r="P55" i="11"/>
  <c r="Q97" i="11"/>
  <c r="T97" i="11"/>
  <c r="Q52" i="11"/>
  <c r="T52" i="11"/>
  <c r="T53" i="11"/>
  <c r="Q53" i="11"/>
  <c r="Q54" i="11"/>
  <c r="T54" i="11"/>
  <c r="T55" i="11"/>
  <c r="Q55" i="11"/>
  <c r="H52" i="11"/>
  <c r="H54" i="11"/>
  <c r="H55" i="11"/>
  <c r="F51" i="11"/>
  <c r="J51" i="11"/>
  <c r="M54" i="11"/>
  <c r="H97" i="11"/>
  <c r="M97" i="11"/>
  <c r="M53" i="11"/>
  <c r="L51" i="11"/>
  <c r="D51" i="11"/>
  <c r="H53" i="11"/>
  <c r="M55" i="11"/>
  <c r="M52" i="11"/>
  <c r="Q51" i="11" l="1"/>
  <c r="T51" i="11"/>
  <c r="P51" i="11"/>
  <c r="S51" i="11"/>
  <c r="P93" i="11" l="1"/>
  <c r="S93" i="11"/>
  <c r="Q93" i="11"/>
  <c r="T93" i="11"/>
  <c r="P91" i="11"/>
  <c r="S91" i="11"/>
  <c r="Q91" i="11"/>
  <c r="T91" i="11"/>
  <c r="Q92" i="11"/>
  <c r="T92" i="11"/>
  <c r="S92" i="11"/>
  <c r="P92" i="11"/>
  <c r="M92" i="11"/>
  <c r="H92" i="11"/>
  <c r="M91" i="11"/>
  <c r="D90" i="11"/>
  <c r="D94" i="11" s="1"/>
  <c r="H91" i="11"/>
  <c r="H93" i="11"/>
  <c r="M93" i="11"/>
  <c r="L90" i="11"/>
  <c r="K90" i="11"/>
  <c r="J90" i="11"/>
  <c r="J94" i="11" s="1"/>
  <c r="I90" i="11"/>
  <c r="G90" i="11"/>
  <c r="G94" i="11" s="1"/>
  <c r="F90" i="11"/>
  <c r="F94" i="11" s="1"/>
  <c r="E90" i="11"/>
  <c r="E94" i="11" s="1"/>
  <c r="H89" i="11"/>
  <c r="F84" i="11"/>
  <c r="S87" i="11" l="1"/>
  <c r="P87" i="11"/>
  <c r="S85" i="11"/>
  <c r="P85" i="11"/>
  <c r="P83" i="11"/>
  <c r="S83" i="11"/>
  <c r="I94" i="11"/>
  <c r="S90" i="11"/>
  <c r="P90" i="11"/>
  <c r="S79" i="11"/>
  <c r="P79" i="11"/>
  <c r="S88" i="11"/>
  <c r="P88" i="11"/>
  <c r="Q77" i="11"/>
  <c r="T77" i="11"/>
  <c r="T82" i="11"/>
  <c r="Q82" i="11"/>
  <c r="Q90" i="11"/>
  <c r="T90" i="11"/>
  <c r="S78" i="11"/>
  <c r="P78" i="11"/>
  <c r="P77" i="11"/>
  <c r="S77" i="11"/>
  <c r="T79" i="11"/>
  <c r="Q79" i="11"/>
  <c r="Q78" i="11"/>
  <c r="T78" i="11"/>
  <c r="T88" i="11"/>
  <c r="Q88" i="11"/>
  <c r="T87" i="11"/>
  <c r="Q87" i="11"/>
  <c r="Q86" i="11"/>
  <c r="T86" i="11"/>
  <c r="Q85" i="11"/>
  <c r="T85" i="11"/>
  <c r="Q83" i="11"/>
  <c r="T83" i="11"/>
  <c r="S86" i="11"/>
  <c r="P86" i="11"/>
  <c r="P82" i="11"/>
  <c r="S82" i="11"/>
  <c r="H94" i="11"/>
  <c r="I76" i="11"/>
  <c r="K84" i="11"/>
  <c r="K81" i="11" s="1"/>
  <c r="M82" i="11"/>
  <c r="G84" i="11"/>
  <c r="G81" i="11" s="1"/>
  <c r="M90" i="11"/>
  <c r="H90" i="11"/>
  <c r="J84" i="11"/>
  <c r="J81" i="11" s="1"/>
  <c r="H88" i="11"/>
  <c r="I84" i="11"/>
  <c r="H87" i="11"/>
  <c r="E84" i="11"/>
  <c r="E81" i="11" s="1"/>
  <c r="H83" i="11"/>
  <c r="E76" i="11"/>
  <c r="L84" i="11"/>
  <c r="M85" i="11"/>
  <c r="H85" i="11"/>
  <c r="M87" i="11"/>
  <c r="M83" i="11"/>
  <c r="H82" i="11"/>
  <c r="D84" i="11"/>
  <c r="D81" i="11" s="1"/>
  <c r="H79" i="11"/>
  <c r="F76" i="11"/>
  <c r="H86" i="11"/>
  <c r="F81" i="11"/>
  <c r="M88" i="11"/>
  <c r="M86" i="11"/>
  <c r="J76" i="11"/>
  <c r="G76" i="11"/>
  <c r="M79" i="11"/>
  <c r="M78" i="11"/>
  <c r="M77" i="11"/>
  <c r="H78" i="11"/>
  <c r="D76" i="11"/>
  <c r="H77" i="11"/>
  <c r="S94" i="11" l="1"/>
  <c r="P94" i="11"/>
  <c r="P84" i="11"/>
  <c r="S84" i="11"/>
  <c r="S76" i="11"/>
  <c r="P76" i="11"/>
  <c r="Q84" i="11"/>
  <c r="T84" i="11"/>
  <c r="L81" i="11"/>
  <c r="H84" i="11"/>
  <c r="I81" i="11"/>
  <c r="M84" i="11"/>
  <c r="H81" i="11"/>
  <c r="H76" i="11"/>
  <c r="P43" i="11"/>
  <c r="P29" i="11"/>
  <c r="S28" i="11" l="1"/>
  <c r="P28" i="11"/>
  <c r="P26" i="11"/>
  <c r="S26" i="11"/>
  <c r="T29" i="11"/>
  <c r="Q29" i="11"/>
  <c r="T31" i="11"/>
  <c r="Q31" i="11"/>
  <c r="Q38" i="11"/>
  <c r="T38" i="11"/>
  <c r="Q43" i="11"/>
  <c r="T43" i="11"/>
  <c r="Q45" i="11"/>
  <c r="T45" i="11"/>
  <c r="Q57" i="11"/>
  <c r="T57" i="11"/>
  <c r="Q60" i="11"/>
  <c r="T60" i="11"/>
  <c r="Q36" i="11"/>
  <c r="T36" i="11"/>
  <c r="T50" i="11"/>
  <c r="Q50" i="11"/>
  <c r="T73" i="11"/>
  <c r="Q73" i="11"/>
  <c r="T72" i="11"/>
  <c r="Q72" i="11"/>
  <c r="T71" i="11"/>
  <c r="Q71" i="11"/>
  <c r="Q70" i="11"/>
  <c r="T70" i="11"/>
  <c r="Q69" i="11"/>
  <c r="T69" i="11"/>
  <c r="Q68" i="11"/>
  <c r="T68" i="11"/>
  <c r="Q67" i="11"/>
  <c r="T67" i="11"/>
  <c r="T66" i="11"/>
  <c r="Q66" i="11"/>
  <c r="Q35" i="11"/>
  <c r="T35" i="11"/>
  <c r="Q34" i="11"/>
  <c r="T34" i="11"/>
  <c r="T33" i="11"/>
  <c r="Q33" i="11"/>
  <c r="T32" i="11"/>
  <c r="Q32" i="11"/>
  <c r="Q49" i="11"/>
  <c r="T49" i="11"/>
  <c r="T48" i="11"/>
  <c r="Q48" i="11"/>
  <c r="T47" i="11"/>
  <c r="Q47" i="11"/>
  <c r="T46" i="11"/>
  <c r="Q46" i="11"/>
  <c r="T24" i="11"/>
  <c r="Q24" i="11"/>
  <c r="P27" i="11"/>
  <c r="S27" i="11"/>
  <c r="P25" i="11"/>
  <c r="S25" i="11"/>
  <c r="P42" i="11"/>
  <c r="S42" i="11"/>
  <c r="P41" i="11"/>
  <c r="S41" i="11"/>
  <c r="S40" i="11"/>
  <c r="P40" i="11"/>
  <c r="S39" i="11"/>
  <c r="P39" i="11"/>
  <c r="P59" i="11"/>
  <c r="S59" i="11"/>
  <c r="P58" i="11"/>
  <c r="S58" i="11"/>
  <c r="P73" i="11"/>
  <c r="S73" i="11"/>
  <c r="S72" i="11"/>
  <c r="P72" i="11"/>
  <c r="S71" i="11"/>
  <c r="P71" i="11"/>
  <c r="S70" i="11"/>
  <c r="P70" i="11"/>
  <c r="S69" i="11"/>
  <c r="P69" i="11"/>
  <c r="P68" i="11"/>
  <c r="S68" i="11"/>
  <c r="P67" i="11"/>
  <c r="S67" i="11"/>
  <c r="P66" i="11"/>
  <c r="S66" i="11"/>
  <c r="P35" i="11"/>
  <c r="S35" i="11"/>
  <c r="P34" i="11"/>
  <c r="S34" i="11"/>
  <c r="P33" i="11"/>
  <c r="S33" i="11"/>
  <c r="S32" i="11"/>
  <c r="P32" i="11"/>
  <c r="P49" i="11"/>
  <c r="S49" i="11"/>
  <c r="S48" i="11"/>
  <c r="P48" i="11"/>
  <c r="P47" i="11"/>
  <c r="S47" i="11"/>
  <c r="S46" i="11"/>
  <c r="P46" i="11"/>
  <c r="P81" i="11"/>
  <c r="S81" i="11"/>
  <c r="Q28" i="11"/>
  <c r="T28" i="11"/>
  <c r="Q26" i="11"/>
  <c r="T26" i="11"/>
  <c r="S29" i="11"/>
  <c r="S31" i="11"/>
  <c r="P31" i="11"/>
  <c r="S38" i="11"/>
  <c r="P38" i="11"/>
  <c r="S43" i="11"/>
  <c r="S45" i="11"/>
  <c r="P45" i="11"/>
  <c r="P57" i="11"/>
  <c r="S57" i="11"/>
  <c r="S60" i="11"/>
  <c r="P60" i="11"/>
  <c r="P65" i="11"/>
  <c r="S65" i="11"/>
  <c r="S36" i="11"/>
  <c r="P36" i="11"/>
  <c r="P50" i="11"/>
  <c r="S50" i="11"/>
  <c r="T27" i="11"/>
  <c r="Q27" i="11"/>
  <c r="T25" i="11"/>
  <c r="Q25" i="11"/>
  <c r="T41" i="11"/>
  <c r="Q41" i="11"/>
  <c r="Q58" i="11"/>
  <c r="T58" i="11"/>
  <c r="T81" i="11"/>
  <c r="Q81" i="11"/>
  <c r="T65" i="11"/>
  <c r="Q65" i="11"/>
  <c r="P24" i="11"/>
  <c r="S24" i="11"/>
  <c r="M24" i="11"/>
  <c r="T42" i="11"/>
  <c r="Q42" i="11"/>
  <c r="T40" i="11"/>
  <c r="Q40" i="11"/>
  <c r="T39" i="11"/>
  <c r="Q39" i="11"/>
  <c r="Q59" i="11"/>
  <c r="T59" i="11"/>
  <c r="D56" i="11"/>
  <c r="M81" i="11"/>
  <c r="D44" i="11"/>
  <c r="K64" i="11"/>
  <c r="J64" i="11"/>
  <c r="L64" i="11"/>
  <c r="D64" i="11"/>
  <c r="G64" i="11"/>
  <c r="E37" i="11"/>
  <c r="E64" i="11"/>
  <c r="F64" i="11"/>
  <c r="I30" i="11"/>
  <c r="I44" i="11"/>
  <c r="I64" i="11"/>
  <c r="M51" i="11"/>
  <c r="L37" i="11"/>
  <c r="H51" i="11"/>
  <c r="L30" i="11"/>
  <c r="D30" i="11"/>
  <c r="G30" i="11"/>
  <c r="G37" i="11"/>
  <c r="L23" i="11"/>
  <c r="J30" i="11"/>
  <c r="K37" i="11"/>
  <c r="I37" i="11"/>
  <c r="I23" i="11"/>
  <c r="D37" i="11"/>
  <c r="H33" i="11"/>
  <c r="H32" i="11"/>
  <c r="J23" i="11"/>
  <c r="E30" i="11"/>
  <c r="M34" i="11"/>
  <c r="K23" i="11"/>
  <c r="F30" i="11"/>
  <c r="F37" i="11"/>
  <c r="J37" i="11"/>
  <c r="H50" i="11"/>
  <c r="M35" i="11"/>
  <c r="K30" i="11"/>
  <c r="M32" i="11"/>
  <c r="H47" i="11"/>
  <c r="H35" i="11"/>
  <c r="H48" i="11"/>
  <c r="H34" i="11"/>
  <c r="H49" i="11"/>
  <c r="H46" i="11"/>
  <c r="M33" i="11"/>
  <c r="F56" i="11"/>
  <c r="J56" i="11"/>
  <c r="H65" i="11"/>
  <c r="H36" i="11"/>
  <c r="M65" i="11"/>
  <c r="M36" i="11"/>
  <c r="H68" i="11"/>
  <c r="H66" i="11"/>
  <c r="M73" i="11"/>
  <c r="M71" i="11"/>
  <c r="M69" i="11"/>
  <c r="H71" i="11"/>
  <c r="H70" i="11"/>
  <c r="H67" i="11"/>
  <c r="H69" i="11"/>
  <c r="M68" i="11"/>
  <c r="M70" i="11"/>
  <c r="H72" i="11"/>
  <c r="M66" i="11"/>
  <c r="H73" i="11"/>
  <c r="M67" i="11"/>
  <c r="M72" i="11"/>
  <c r="H40" i="11"/>
  <c r="H43" i="11"/>
  <c r="H60" i="11"/>
  <c r="E56" i="11"/>
  <c r="M49" i="11"/>
  <c r="H58" i="11"/>
  <c r="M38" i="11"/>
  <c r="M57" i="11"/>
  <c r="M50" i="11"/>
  <c r="M48" i="11"/>
  <c r="I56" i="11"/>
  <c r="M60" i="11"/>
  <c r="M45" i="11"/>
  <c r="H39" i="11"/>
  <c r="M43" i="11"/>
  <c r="G56" i="11"/>
  <c r="M47" i="11"/>
  <c r="M46" i="11"/>
  <c r="M42" i="11"/>
  <c r="H45" i="11"/>
  <c r="M59" i="11"/>
  <c r="M58" i="11"/>
  <c r="H59" i="11"/>
  <c r="K56" i="11"/>
  <c r="H57" i="11"/>
  <c r="M41" i="11"/>
  <c r="M40" i="11"/>
  <c r="M39" i="11"/>
  <c r="H42" i="11"/>
  <c r="H41" i="11"/>
  <c r="M31" i="11"/>
  <c r="H38" i="11"/>
  <c r="H31" i="11"/>
  <c r="T23" i="11" l="1"/>
  <c r="Q23" i="11"/>
  <c r="P64" i="11"/>
  <c r="S64" i="11"/>
  <c r="T64" i="11"/>
  <c r="Q64" i="11"/>
  <c r="P44" i="11"/>
  <c r="S44" i="11"/>
  <c r="S30" i="11"/>
  <c r="P30" i="11"/>
  <c r="S23" i="11"/>
  <c r="P23" i="11"/>
  <c r="Q30" i="11"/>
  <c r="T30" i="11"/>
  <c r="S37" i="11"/>
  <c r="P37" i="11"/>
  <c r="P56" i="11"/>
  <c r="S56" i="11"/>
  <c r="Q37" i="11"/>
  <c r="T37" i="11"/>
  <c r="D61" i="11"/>
  <c r="H64" i="11"/>
  <c r="I61" i="11"/>
  <c r="P61" i="11" l="1"/>
  <c r="S61" i="11"/>
  <c r="J44" i="11"/>
  <c r="J61" i="11" s="1"/>
  <c r="G44" i="11"/>
  <c r="G61" i="11" s="1"/>
  <c r="F44" i="11"/>
  <c r="F61" i="11" s="1"/>
  <c r="E44" i="11"/>
  <c r="E61" i="11" s="1"/>
  <c r="J22" i="11"/>
  <c r="H56" i="11"/>
  <c r="K13" i="11"/>
  <c r="J13" i="11"/>
  <c r="G13" i="11"/>
  <c r="E13" i="11"/>
  <c r="D13" i="11"/>
  <c r="F13" i="11" l="1"/>
  <c r="M16" i="11"/>
  <c r="P9" i="11"/>
  <c r="S9" i="11"/>
  <c r="T7" i="11"/>
  <c r="Q7" i="11"/>
  <c r="Q9" i="11"/>
  <c r="T9" i="11"/>
  <c r="P8" i="11"/>
  <c r="S8" i="11"/>
  <c r="P10" i="11"/>
  <c r="S10" i="11"/>
  <c r="P12" i="11"/>
  <c r="S12" i="11"/>
  <c r="S14" i="11"/>
  <c r="P14" i="11"/>
  <c r="S15" i="11"/>
  <c r="P15" i="11"/>
  <c r="P16" i="11"/>
  <c r="S16" i="11"/>
  <c r="M11" i="11"/>
  <c r="P11" i="11"/>
  <c r="S11" i="11"/>
  <c r="P18" i="11"/>
  <c r="S18" i="11"/>
  <c r="P19" i="11"/>
  <c r="S19" i="11"/>
  <c r="P7" i="11"/>
  <c r="S7" i="11"/>
  <c r="T8" i="11"/>
  <c r="Q8" i="11"/>
  <c r="T10" i="11"/>
  <c r="Q10" i="11"/>
  <c r="Q12" i="11"/>
  <c r="T12" i="11"/>
  <c r="Q14" i="11"/>
  <c r="T14" i="11"/>
  <c r="T15" i="11"/>
  <c r="Q15" i="11"/>
  <c r="T16" i="11"/>
  <c r="Q16" i="11"/>
  <c r="Q11" i="11"/>
  <c r="T11" i="11"/>
  <c r="Q18" i="11"/>
  <c r="T18" i="11"/>
  <c r="Q19" i="11"/>
  <c r="T19" i="11"/>
  <c r="I13" i="11"/>
  <c r="E23" i="11"/>
  <c r="E22" i="11" s="1"/>
  <c r="I6" i="11"/>
  <c r="F23" i="11"/>
  <c r="F22" i="11" s="1"/>
  <c r="H61" i="11"/>
  <c r="D23" i="11"/>
  <c r="D22" i="11" s="1"/>
  <c r="L13" i="11"/>
  <c r="G23" i="11"/>
  <c r="D6" i="11"/>
  <c r="H7" i="11"/>
  <c r="H9" i="11"/>
  <c r="M7" i="11"/>
  <c r="H12" i="11"/>
  <c r="H16" i="11"/>
  <c r="H11" i="11"/>
  <c r="H18" i="11"/>
  <c r="H19" i="11"/>
  <c r="G6" i="11"/>
  <c r="L6" i="11"/>
  <c r="M28" i="11"/>
  <c r="H10" i="11"/>
  <c r="M8" i="11"/>
  <c r="M14" i="11"/>
  <c r="M18" i="11"/>
  <c r="M19" i="11"/>
  <c r="H29" i="11"/>
  <c r="H8" i="11"/>
  <c r="M10" i="11"/>
  <c r="M12" i="11"/>
  <c r="M15" i="11"/>
  <c r="J17" i="11"/>
  <c r="J20" i="11" s="1"/>
  <c r="J21" i="11" s="1"/>
  <c r="M23" i="11"/>
  <c r="H26" i="11"/>
  <c r="M9" i="11"/>
  <c r="H15" i="11"/>
  <c r="M30" i="11"/>
  <c r="K22" i="11"/>
  <c r="M29" i="11"/>
  <c r="F6" i="11"/>
  <c r="K6" i="11"/>
  <c r="H44" i="11"/>
  <c r="M27" i="11"/>
  <c r="E6" i="11"/>
  <c r="M37" i="11"/>
  <c r="H28" i="11"/>
  <c r="H27" i="11"/>
  <c r="H25" i="11"/>
  <c r="H14" i="11"/>
  <c r="H30" i="11"/>
  <c r="H24" i="11"/>
  <c r="J6" i="11"/>
  <c r="I22" i="11"/>
  <c r="H37" i="11"/>
  <c r="H13" i="11"/>
  <c r="S6" i="11" l="1"/>
  <c r="P6" i="11"/>
  <c r="I17" i="11"/>
  <c r="S13" i="11"/>
  <c r="P13" i="11"/>
  <c r="K5" i="11"/>
  <c r="Q13" i="11"/>
  <c r="T13" i="11"/>
  <c r="S22" i="11"/>
  <c r="P22" i="11"/>
  <c r="L5" i="11"/>
  <c r="T5" i="11" s="1"/>
  <c r="Q6" i="11"/>
  <c r="T6" i="11"/>
  <c r="M13" i="11"/>
  <c r="G22" i="11"/>
  <c r="H22" i="11" s="1"/>
  <c r="H23" i="11"/>
  <c r="M6" i="11"/>
  <c r="J62" i="11"/>
  <c r="J102" i="11" s="1"/>
  <c r="J103" i="11" s="1"/>
  <c r="H6" i="11"/>
  <c r="M5" i="11" l="1"/>
  <c r="K17" i="11"/>
  <c r="K20" i="11" s="1"/>
  <c r="K21" i="11" s="1"/>
  <c r="I20" i="11"/>
  <c r="P17" i="11"/>
  <c r="S17" i="11"/>
  <c r="Q5" i="11"/>
  <c r="J74" i="11"/>
  <c r="J75" i="11" s="1"/>
  <c r="J80" i="11"/>
  <c r="J63" i="11"/>
  <c r="E5" i="11"/>
  <c r="E17" i="11" s="1"/>
  <c r="E20" i="11" s="1"/>
  <c r="G5" i="11"/>
  <c r="G17" i="11" s="1"/>
  <c r="G20" i="11" s="1"/>
  <c r="F5" i="11"/>
  <c r="F17" i="11" s="1"/>
  <c r="F20" i="11" s="1"/>
  <c r="D5" i="11"/>
  <c r="D17" i="11" s="1"/>
  <c r="I21" i="11" l="1"/>
  <c r="P20" i="11"/>
  <c r="S20" i="11"/>
  <c r="I62" i="11"/>
  <c r="F21" i="11"/>
  <c r="F62" i="11"/>
  <c r="F102" i="11" s="1"/>
  <c r="F103" i="11" s="1"/>
  <c r="G21" i="11"/>
  <c r="G62" i="11"/>
  <c r="G102" i="11" s="1"/>
  <c r="G103" i="11" s="1"/>
  <c r="E21" i="11"/>
  <c r="E62" i="11"/>
  <c r="E102" i="11" s="1"/>
  <c r="E103" i="11" s="1"/>
  <c r="D20" i="11"/>
  <c r="H17" i="11"/>
  <c r="H5" i="11"/>
  <c r="K65" i="12"/>
  <c r="K67" i="12" s="1"/>
  <c r="K56" i="12"/>
  <c r="K46" i="12"/>
  <c r="K29" i="12"/>
  <c r="K32" i="12"/>
  <c r="M26" i="11"/>
  <c r="M25" i="11"/>
  <c r="L22" i="11"/>
  <c r="J32" i="12"/>
  <c r="BM184" i="8"/>
  <c r="BA68" i="3"/>
  <c r="AW43" i="3"/>
  <c r="AY93" i="3"/>
  <c r="AY92" i="3"/>
  <c r="AY88" i="3"/>
  <c r="AY83" i="3"/>
  <c r="AY82" i="3"/>
  <c r="AY74" i="3"/>
  <c r="AY73" i="3"/>
  <c r="AY72" i="3"/>
  <c r="AY70" i="3"/>
  <c r="AY69" i="3"/>
  <c r="AY68" i="3"/>
  <c r="AY67" i="3"/>
  <c r="AY66" i="3"/>
  <c r="AY65" i="3"/>
  <c r="AY64" i="3"/>
  <c r="AY63" i="3"/>
  <c r="AY62" i="3"/>
  <c r="AY52" i="3"/>
  <c r="AY51" i="3"/>
  <c r="AY50" i="3"/>
  <c r="AY49" i="3"/>
  <c r="AY48" i="3"/>
  <c r="AY46" i="3"/>
  <c r="AY45" i="3"/>
  <c r="AY44" i="3"/>
  <c r="AY43" i="3"/>
  <c r="AX93" i="3"/>
  <c r="AX92" i="3"/>
  <c r="AX88" i="3"/>
  <c r="AX83" i="3"/>
  <c r="AX82" i="3"/>
  <c r="AX74" i="3"/>
  <c r="AX73" i="3"/>
  <c r="AX72" i="3"/>
  <c r="AX70" i="3"/>
  <c r="AX69" i="3"/>
  <c r="AX68" i="3"/>
  <c r="AX67" i="3"/>
  <c r="AX66" i="3"/>
  <c r="AX65" i="3"/>
  <c r="AX64" i="3"/>
  <c r="AX63" i="3"/>
  <c r="AX62" i="3"/>
  <c r="AX52" i="3"/>
  <c r="AX51" i="3"/>
  <c r="AX50" i="3"/>
  <c r="AX49" i="3"/>
  <c r="AX48" i="3"/>
  <c r="AX46" i="3"/>
  <c r="AX45" i="3"/>
  <c r="AX44" i="3"/>
  <c r="AX43" i="3"/>
  <c r="AW93" i="3"/>
  <c r="AW92" i="3"/>
  <c r="AW88" i="3"/>
  <c r="AW83" i="3"/>
  <c r="AW82" i="3"/>
  <c r="AW74" i="3"/>
  <c r="AW73" i="3"/>
  <c r="AW72" i="3"/>
  <c r="AW70" i="3"/>
  <c r="AW69" i="3"/>
  <c r="AW68" i="3"/>
  <c r="AW67" i="3"/>
  <c r="AW66" i="3"/>
  <c r="AW65" i="3"/>
  <c r="AW64" i="3"/>
  <c r="AW63" i="3"/>
  <c r="AW62" i="3"/>
  <c r="AW52" i="3"/>
  <c r="AW51" i="3"/>
  <c r="AW50" i="3"/>
  <c r="AW49" i="3"/>
  <c r="AW48" i="3"/>
  <c r="AW46" i="3"/>
  <c r="AW45" i="3"/>
  <c r="AW44" i="3"/>
  <c r="AV93" i="3"/>
  <c r="AV92" i="3"/>
  <c r="AV88" i="3"/>
  <c r="AV83" i="3"/>
  <c r="AV82" i="3"/>
  <c r="AV74" i="3"/>
  <c r="AV73" i="3"/>
  <c r="AV72" i="3"/>
  <c r="AV70" i="3"/>
  <c r="AV69" i="3"/>
  <c r="AV68" i="3"/>
  <c r="AV67" i="3"/>
  <c r="AV66" i="3"/>
  <c r="AV65" i="3"/>
  <c r="AV64" i="3"/>
  <c r="AV63" i="3"/>
  <c r="AV62" i="3"/>
  <c r="AV52" i="3"/>
  <c r="AV51" i="3"/>
  <c r="AV50" i="3"/>
  <c r="AV49" i="3"/>
  <c r="AV48" i="3"/>
  <c r="AV46" i="3"/>
  <c r="AV45" i="3"/>
  <c r="AV44" i="3"/>
  <c r="AV43" i="3"/>
  <c r="AX110" i="3"/>
  <c r="AX56" i="3"/>
  <c r="AY110" i="3"/>
  <c r="AW110" i="3"/>
  <c r="AV110" i="3"/>
  <c r="AY56" i="3"/>
  <c r="AW56" i="3"/>
  <c r="AV56" i="3"/>
  <c r="AZ137" i="3"/>
  <c r="AZ127" i="3"/>
  <c r="AZ126" i="3"/>
  <c r="AZ121" i="3"/>
  <c r="AZ118" i="3"/>
  <c r="AZ115" i="3"/>
  <c r="AZ114" i="3"/>
  <c r="AZ113" i="3"/>
  <c r="AZ111" i="3"/>
  <c r="AZ109" i="3"/>
  <c r="AZ106" i="3"/>
  <c r="AZ105" i="3"/>
  <c r="AZ103" i="3"/>
  <c r="AZ101" i="3"/>
  <c r="AZ97" i="3"/>
  <c r="AZ96" i="3"/>
  <c r="AZ95" i="3"/>
  <c r="AZ94" i="3"/>
  <c r="AZ91" i="3"/>
  <c r="AZ90" i="3"/>
  <c r="AZ89" i="3"/>
  <c r="AZ87" i="3"/>
  <c r="AZ85" i="3"/>
  <c r="AZ84" i="3"/>
  <c r="AZ81" i="3"/>
  <c r="AZ76" i="3"/>
  <c r="AZ75" i="3"/>
  <c r="AZ71" i="3"/>
  <c r="AZ60" i="3"/>
  <c r="AZ58" i="3"/>
  <c r="AZ57" i="3"/>
  <c r="AZ54" i="3"/>
  <c r="AZ53" i="3"/>
  <c r="AZ40" i="3"/>
  <c r="AZ39" i="3"/>
  <c r="AZ37" i="3"/>
  <c r="AZ36" i="3"/>
  <c r="AZ34" i="3"/>
  <c r="AZ33" i="3"/>
  <c r="AZ21" i="3"/>
  <c r="AZ20" i="3"/>
  <c r="AZ19" i="3"/>
  <c r="AZ17" i="3"/>
  <c r="AZ16" i="3"/>
  <c r="AZ14" i="3"/>
  <c r="AZ9" i="3"/>
  <c r="BE127" i="3"/>
  <c r="BE126" i="3"/>
  <c r="BE121" i="3"/>
  <c r="BA83" i="3"/>
  <c r="BA82" i="3"/>
  <c r="BA93" i="3"/>
  <c r="BA92" i="3"/>
  <c r="BA88" i="3"/>
  <c r="AV86" i="3"/>
  <c r="BA74" i="3"/>
  <c r="BA73" i="3"/>
  <c r="BA72" i="3"/>
  <c r="BA70" i="3"/>
  <c r="BA69" i="3"/>
  <c r="BA67" i="3"/>
  <c r="BA66" i="3"/>
  <c r="BA65" i="3"/>
  <c r="BA64" i="3"/>
  <c r="BA63" i="3"/>
  <c r="BA62" i="3"/>
  <c r="BA52" i="3"/>
  <c r="BA51" i="3"/>
  <c r="BA50" i="3"/>
  <c r="BA49" i="3"/>
  <c r="BA48" i="3"/>
  <c r="BA46" i="3"/>
  <c r="BA45" i="3"/>
  <c r="BA44" i="3"/>
  <c r="BA43" i="3"/>
  <c r="D2" i="9"/>
  <c r="F2" i="9"/>
  <c r="H2" i="9" s="1"/>
  <c r="K2" i="9"/>
  <c r="M2" i="9" s="1"/>
  <c r="O2" i="9" s="1"/>
  <c r="R2" i="9"/>
  <c r="T2" i="9"/>
  <c r="V2" i="9" s="1"/>
  <c r="Y2" i="9"/>
  <c r="AA2" i="9" s="1"/>
  <c r="AC2" i="9" s="1"/>
  <c r="D3" i="9"/>
  <c r="F3" i="9" s="1"/>
  <c r="H3" i="9" s="1"/>
  <c r="K3" i="9"/>
  <c r="M3" i="9" s="1"/>
  <c r="O3" i="9" s="1"/>
  <c r="R3" i="9"/>
  <c r="T3" i="9"/>
  <c r="V3" i="9" s="1"/>
  <c r="Y3" i="9"/>
  <c r="AA3" i="9" s="1"/>
  <c r="AC3" i="9" s="1"/>
  <c r="D4" i="9"/>
  <c r="F4" i="9" s="1"/>
  <c r="H4" i="9" s="1"/>
  <c r="K4" i="9"/>
  <c r="M4" i="9" s="1"/>
  <c r="O4" i="9" s="1"/>
  <c r="R4" i="9"/>
  <c r="T4" i="9" s="1"/>
  <c r="V4" i="9" s="1"/>
  <c r="Y4" i="9"/>
  <c r="AA4" i="9"/>
  <c r="AC4" i="9" s="1"/>
  <c r="D6" i="9"/>
  <c r="F6" i="9" s="1"/>
  <c r="H6" i="9" s="1"/>
  <c r="K6" i="9"/>
  <c r="M6" i="9" s="1"/>
  <c r="O6" i="9" s="1"/>
  <c r="R6" i="9"/>
  <c r="T6" i="9" s="1"/>
  <c r="V6" i="9" s="1"/>
  <c r="Y6" i="9"/>
  <c r="AA6" i="9"/>
  <c r="AC6" i="9" s="1"/>
  <c r="D7" i="9"/>
  <c r="F7" i="9" s="1"/>
  <c r="H7" i="9" s="1"/>
  <c r="H8" i="9" s="1"/>
  <c r="K7" i="9"/>
  <c r="M7" i="9" s="1"/>
  <c r="O7" i="9" s="1"/>
  <c r="R7" i="9"/>
  <c r="Y7" i="9"/>
  <c r="D9" i="9"/>
  <c r="F9" i="9"/>
  <c r="K9" i="9"/>
  <c r="M9" i="9" s="1"/>
  <c r="O9" i="9" s="1"/>
  <c r="R9" i="9"/>
  <c r="T9" i="9" s="1"/>
  <c r="Y9" i="9"/>
  <c r="AA9" i="9" s="1"/>
  <c r="D12" i="9"/>
  <c r="F12" i="9" s="1"/>
  <c r="K12" i="9"/>
  <c r="R12" i="9"/>
  <c r="Y12" i="9"/>
  <c r="AA12" i="9" s="1"/>
  <c r="D13" i="9"/>
  <c r="F13" i="9" s="1"/>
  <c r="K13" i="9"/>
  <c r="R13" i="9"/>
  <c r="T13" i="9"/>
  <c r="Y13" i="9"/>
  <c r="AA13" i="9" s="1"/>
  <c r="AC13" i="9" s="1"/>
  <c r="D14" i="9"/>
  <c r="F14" i="9" s="1"/>
  <c r="H14" i="9" s="1"/>
  <c r="K14" i="9"/>
  <c r="M14" i="9" s="1"/>
  <c r="R14" i="9"/>
  <c r="T14" i="9" s="1"/>
  <c r="V14" i="9" s="1"/>
  <c r="Y14" i="9"/>
  <c r="AA14" i="9" s="1"/>
  <c r="AC14" i="9" s="1"/>
  <c r="D15" i="9"/>
  <c r="F15" i="9" s="1"/>
  <c r="H15" i="9" s="1"/>
  <c r="K15" i="9"/>
  <c r="M15" i="9" s="1"/>
  <c r="O15" i="9" s="1"/>
  <c r="R15" i="9"/>
  <c r="T15" i="9" s="1"/>
  <c r="V15" i="9" s="1"/>
  <c r="Y15" i="9"/>
  <c r="AA15" i="9"/>
  <c r="AC15" i="9" s="1"/>
  <c r="D16" i="9"/>
  <c r="F16" i="9" s="1"/>
  <c r="H16" i="9" s="1"/>
  <c r="K16" i="9"/>
  <c r="M16" i="9"/>
  <c r="O16" i="9" s="1"/>
  <c r="R16" i="9"/>
  <c r="T16" i="9" s="1"/>
  <c r="V16" i="9" s="1"/>
  <c r="Y16" i="9"/>
  <c r="AA16" i="9" s="1"/>
  <c r="AC16" i="9" s="1"/>
  <c r="D21" i="9"/>
  <c r="F21" i="9" s="1"/>
  <c r="H21" i="9" s="1"/>
  <c r="K21" i="9"/>
  <c r="M21" i="9"/>
  <c r="O21" i="9" s="1"/>
  <c r="R21" i="9"/>
  <c r="T21" i="9" s="1"/>
  <c r="V21" i="9" s="1"/>
  <c r="Y21" i="9"/>
  <c r="AA21" i="9" s="1"/>
  <c r="AC21" i="9" s="1"/>
  <c r="D22" i="9"/>
  <c r="F22" i="9" s="1"/>
  <c r="H22" i="9" s="1"/>
  <c r="K22" i="9"/>
  <c r="M22" i="9" s="1"/>
  <c r="O22" i="9" s="1"/>
  <c r="R22" i="9"/>
  <c r="T22" i="9" s="1"/>
  <c r="V22" i="9" s="1"/>
  <c r="Y22" i="9"/>
  <c r="AA22" i="9" s="1"/>
  <c r="AC22" i="9" s="1"/>
  <c r="D23" i="9"/>
  <c r="F23" i="9" s="1"/>
  <c r="H23" i="9" s="1"/>
  <c r="K23" i="9"/>
  <c r="M23" i="9" s="1"/>
  <c r="R23" i="9"/>
  <c r="T23" i="9" s="1"/>
  <c r="V23" i="9" s="1"/>
  <c r="Y23" i="9"/>
  <c r="AA23" i="9" s="1"/>
  <c r="D24" i="9"/>
  <c r="F24" i="9" s="1"/>
  <c r="H24" i="9" s="1"/>
  <c r="K24" i="9"/>
  <c r="M24" i="9" s="1"/>
  <c r="O24" i="9" s="1"/>
  <c r="R24" i="9"/>
  <c r="T24" i="9"/>
  <c r="V24" i="9" s="1"/>
  <c r="Y24" i="9"/>
  <c r="AA24" i="9" s="1"/>
  <c r="AC24" i="9" s="1"/>
  <c r="D25" i="9"/>
  <c r="F25" i="9"/>
  <c r="H25" i="9" s="1"/>
  <c r="K25" i="9"/>
  <c r="M25" i="9" s="1"/>
  <c r="O25" i="9" s="1"/>
  <c r="R25" i="9"/>
  <c r="T25" i="9" s="1"/>
  <c r="V25" i="9" s="1"/>
  <c r="Y25" i="9"/>
  <c r="AA25" i="9" s="1"/>
  <c r="AC25" i="9" s="1"/>
  <c r="D26" i="9"/>
  <c r="F26" i="9" s="1"/>
  <c r="H26" i="9" s="1"/>
  <c r="K26" i="9"/>
  <c r="M26" i="9" s="1"/>
  <c r="O26" i="9" s="1"/>
  <c r="R26" i="9"/>
  <c r="T26" i="9" s="1"/>
  <c r="V26" i="9" s="1"/>
  <c r="Y26" i="9"/>
  <c r="AA26" i="9" s="1"/>
  <c r="AC26" i="9" s="1"/>
  <c r="R27" i="9"/>
  <c r="T27" i="9" s="1"/>
  <c r="Y27" i="9"/>
  <c r="AA27" i="9" s="1"/>
  <c r="AC27" i="9" s="1"/>
  <c r="AH28" i="9"/>
  <c r="AJ28" i="9" s="1"/>
  <c r="D30" i="9"/>
  <c r="F30" i="9" s="1"/>
  <c r="H30" i="9" s="1"/>
  <c r="K30" i="9"/>
  <c r="M30" i="9" s="1"/>
  <c r="O30" i="9" s="1"/>
  <c r="R30" i="9"/>
  <c r="Y30" i="9"/>
  <c r="AA30" i="9" s="1"/>
  <c r="AC30" i="9" s="1"/>
  <c r="D32" i="9"/>
  <c r="F32" i="9" s="1"/>
  <c r="H32" i="9" s="1"/>
  <c r="K32" i="9"/>
  <c r="M32" i="9" s="1"/>
  <c r="O32" i="9" s="1"/>
  <c r="R32" i="9"/>
  <c r="T32" i="9" s="1"/>
  <c r="V32" i="9" s="1"/>
  <c r="Y32" i="9"/>
  <c r="AA32" i="9" s="1"/>
  <c r="AC32" i="9" s="1"/>
  <c r="D33" i="9"/>
  <c r="F33" i="9" s="1"/>
  <c r="H33" i="9" s="1"/>
  <c r="K33" i="9"/>
  <c r="M33" i="9" s="1"/>
  <c r="O33" i="9" s="1"/>
  <c r="R33" i="9"/>
  <c r="T33" i="9"/>
  <c r="V33" i="9" s="1"/>
  <c r="Y33" i="9"/>
  <c r="AA33" i="9" s="1"/>
  <c r="AC33" i="9" s="1"/>
  <c r="D34" i="9"/>
  <c r="F34" i="9" s="1"/>
  <c r="H34" i="9" s="1"/>
  <c r="K34" i="9"/>
  <c r="M34" i="9" s="1"/>
  <c r="O34" i="9" s="1"/>
  <c r="R34" i="9"/>
  <c r="T34" i="9" s="1"/>
  <c r="V34" i="9" s="1"/>
  <c r="Y34" i="9"/>
  <c r="AA34" i="9" s="1"/>
  <c r="AC34" i="9" s="1"/>
  <c r="D35" i="9"/>
  <c r="F35" i="9" s="1"/>
  <c r="H35" i="9" s="1"/>
  <c r="K35" i="9"/>
  <c r="M35" i="9" s="1"/>
  <c r="O35" i="9" s="1"/>
  <c r="R35" i="9"/>
  <c r="T35" i="9" s="1"/>
  <c r="V35" i="9" s="1"/>
  <c r="Y35" i="9"/>
  <c r="AA35" i="9" s="1"/>
  <c r="AC35" i="9" s="1"/>
  <c r="D36" i="9"/>
  <c r="F36" i="9" s="1"/>
  <c r="H36" i="9" s="1"/>
  <c r="K36" i="9"/>
  <c r="M36" i="9" s="1"/>
  <c r="O36" i="9" s="1"/>
  <c r="R36" i="9"/>
  <c r="T36" i="9" s="1"/>
  <c r="V36" i="9" s="1"/>
  <c r="Y36" i="9"/>
  <c r="AA36" i="9" s="1"/>
  <c r="AC36" i="9" s="1"/>
  <c r="D38" i="9"/>
  <c r="F38" i="9" s="1"/>
  <c r="H38" i="9" s="1"/>
  <c r="K38" i="9"/>
  <c r="M38" i="9" s="1"/>
  <c r="R38" i="9"/>
  <c r="T38" i="9" s="1"/>
  <c r="Y38" i="9"/>
  <c r="D39" i="9"/>
  <c r="F39" i="9" s="1"/>
  <c r="H39" i="9" s="1"/>
  <c r="K39" i="9"/>
  <c r="M39" i="9" s="1"/>
  <c r="O39" i="9" s="1"/>
  <c r="R39" i="9"/>
  <c r="T39" i="9" s="1"/>
  <c r="V39" i="9" s="1"/>
  <c r="Y39" i="9"/>
  <c r="AA39" i="9" s="1"/>
  <c r="AC39" i="9" s="1"/>
  <c r="D40" i="9"/>
  <c r="F40" i="9" s="1"/>
  <c r="K40" i="9"/>
  <c r="M40" i="9" s="1"/>
  <c r="R40" i="9"/>
  <c r="Y40" i="9"/>
  <c r="AA40" i="9" s="1"/>
  <c r="AC40" i="9" s="1"/>
  <c r="D41" i="9"/>
  <c r="F41" i="9" s="1"/>
  <c r="H41" i="9" s="1"/>
  <c r="K41" i="9"/>
  <c r="M41" i="9" s="1"/>
  <c r="O41" i="9" s="1"/>
  <c r="R41" i="9"/>
  <c r="T41" i="9" s="1"/>
  <c r="V41" i="9" s="1"/>
  <c r="Y41" i="9"/>
  <c r="AA41" i="9" s="1"/>
  <c r="AC41" i="9" s="1"/>
  <c r="D42" i="9"/>
  <c r="F42" i="9" s="1"/>
  <c r="H42" i="9" s="1"/>
  <c r="K42" i="9"/>
  <c r="M42" i="9"/>
  <c r="O42" i="9" s="1"/>
  <c r="R42" i="9"/>
  <c r="T42" i="9" s="1"/>
  <c r="V42" i="9" s="1"/>
  <c r="Y42" i="9"/>
  <c r="AA42" i="9" s="1"/>
  <c r="AC42" i="9" s="1"/>
  <c r="AH43" i="9"/>
  <c r="AJ43" i="9" s="1"/>
  <c r="D44" i="9"/>
  <c r="F44" i="9" s="1"/>
  <c r="H44" i="9" s="1"/>
  <c r="K44" i="9"/>
  <c r="M44" i="9" s="1"/>
  <c r="O44" i="9" s="1"/>
  <c r="R44" i="9"/>
  <c r="T44" i="9" s="1"/>
  <c r="V44" i="9" s="1"/>
  <c r="Y44" i="9"/>
  <c r="AA44" i="9" s="1"/>
  <c r="AC44" i="9" s="1"/>
  <c r="D45" i="9"/>
  <c r="F45" i="9" s="1"/>
  <c r="H45" i="9" s="1"/>
  <c r="K45" i="9"/>
  <c r="M45" i="9" s="1"/>
  <c r="O45" i="9" s="1"/>
  <c r="R45" i="9"/>
  <c r="T45" i="9" s="1"/>
  <c r="V45" i="9" s="1"/>
  <c r="Y45" i="9"/>
  <c r="AA45" i="9"/>
  <c r="AC45" i="9" s="1"/>
  <c r="D46" i="9"/>
  <c r="F46" i="9" s="1"/>
  <c r="H46" i="9" s="1"/>
  <c r="K46" i="9"/>
  <c r="M46" i="9"/>
  <c r="O46" i="9" s="1"/>
  <c r="R46" i="9"/>
  <c r="T46" i="9" s="1"/>
  <c r="V46" i="9" s="1"/>
  <c r="Y46" i="9"/>
  <c r="AA46" i="9" s="1"/>
  <c r="AC46" i="9" s="1"/>
  <c r="D47" i="9"/>
  <c r="F47" i="9" s="1"/>
  <c r="H47" i="9" s="1"/>
  <c r="K47" i="9"/>
  <c r="M47" i="9" s="1"/>
  <c r="O47" i="9" s="1"/>
  <c r="R47" i="9"/>
  <c r="T47" i="9" s="1"/>
  <c r="V47" i="9" s="1"/>
  <c r="Y47" i="9"/>
  <c r="AA47" i="9"/>
  <c r="AC47" i="9" s="1"/>
  <c r="D48" i="9"/>
  <c r="F48" i="9" s="1"/>
  <c r="H48" i="9" s="1"/>
  <c r="K48" i="9"/>
  <c r="M48" i="9" s="1"/>
  <c r="O48" i="9" s="1"/>
  <c r="R48" i="9"/>
  <c r="T48" i="9" s="1"/>
  <c r="V48" i="9" s="1"/>
  <c r="Y48" i="9"/>
  <c r="AA48" i="9" s="1"/>
  <c r="AC48" i="9" s="1"/>
  <c r="AH49" i="9"/>
  <c r="AJ49" i="9" s="1"/>
  <c r="D50" i="9"/>
  <c r="F50" i="9" s="1"/>
  <c r="H50" i="9" s="1"/>
  <c r="K50" i="9"/>
  <c r="M50" i="9" s="1"/>
  <c r="O50" i="9" s="1"/>
  <c r="R50" i="9"/>
  <c r="T50" i="9" s="1"/>
  <c r="V50" i="9" s="1"/>
  <c r="Y50" i="9"/>
  <c r="AA50" i="9" s="1"/>
  <c r="AC50" i="9" s="1"/>
  <c r="AH51" i="9"/>
  <c r="AJ51" i="9" s="1"/>
  <c r="AH54" i="9"/>
  <c r="AJ54" i="9" s="1"/>
  <c r="D55" i="9"/>
  <c r="F55" i="9" s="1"/>
  <c r="K55" i="9"/>
  <c r="M55" i="9" s="1"/>
  <c r="R55" i="9"/>
  <c r="T55" i="9" s="1"/>
  <c r="Y55" i="9"/>
  <c r="AA55" i="9" s="1"/>
  <c r="D56" i="9"/>
  <c r="F56" i="9" s="1"/>
  <c r="K56" i="9"/>
  <c r="R56" i="9"/>
  <c r="T56" i="9"/>
  <c r="Y56" i="9"/>
  <c r="AA56" i="9" s="1"/>
  <c r="AH57" i="9"/>
  <c r="AJ57" i="9" s="1"/>
  <c r="D59" i="9"/>
  <c r="F59" i="9" s="1"/>
  <c r="K59" i="9"/>
  <c r="M59" i="9" s="1"/>
  <c r="R59" i="9"/>
  <c r="T59" i="9"/>
  <c r="Y59" i="9"/>
  <c r="AA59" i="9" s="1"/>
  <c r="D61" i="9"/>
  <c r="F61" i="9" s="1"/>
  <c r="K61" i="9"/>
  <c r="M61" i="9"/>
  <c r="R61" i="9"/>
  <c r="T61" i="9" s="1"/>
  <c r="Y61" i="9"/>
  <c r="AA61" i="9" s="1"/>
  <c r="AC61" i="9" s="1"/>
  <c r="D62" i="9"/>
  <c r="F62" i="9" s="1"/>
  <c r="K62" i="9"/>
  <c r="M62" i="9" s="1"/>
  <c r="R62" i="9"/>
  <c r="T62" i="9" s="1"/>
  <c r="V62" i="9" s="1"/>
  <c r="Y62" i="9"/>
  <c r="AA62" i="9" s="1"/>
  <c r="AC62" i="9" s="1"/>
  <c r="AC74" i="9" s="1"/>
  <c r="AH63" i="9"/>
  <c r="AJ63" i="9" s="1"/>
  <c r="AH66" i="9"/>
  <c r="AJ66" i="9" s="1"/>
  <c r="AH67" i="9"/>
  <c r="AJ67" i="9" s="1"/>
  <c r="AH68" i="9"/>
  <c r="AJ68" i="9" s="1"/>
  <c r="AH69" i="9"/>
  <c r="AJ69" i="9" s="1"/>
  <c r="Y71" i="9"/>
  <c r="AH76" i="9"/>
  <c r="AJ76" i="9" s="1"/>
  <c r="D79" i="9"/>
  <c r="F79" i="9" s="1"/>
  <c r="K79" i="9"/>
  <c r="M79" i="9"/>
  <c r="R79" i="9"/>
  <c r="T79" i="9" s="1"/>
  <c r="Y79" i="9"/>
  <c r="AA79" i="9" s="1"/>
  <c r="AC79" i="9" s="1"/>
  <c r="AF81" i="9"/>
  <c r="AH81" i="9"/>
  <c r="AJ81" i="9" s="1"/>
  <c r="AF82" i="9"/>
  <c r="D83" i="9"/>
  <c r="F83" i="9" s="1"/>
  <c r="H83" i="9" s="1"/>
  <c r="K83" i="9"/>
  <c r="M83" i="9" s="1"/>
  <c r="O83" i="9" s="1"/>
  <c r="R83" i="9"/>
  <c r="T83" i="9" s="1"/>
  <c r="V83" i="9" s="1"/>
  <c r="V93" i="9" s="1"/>
  <c r="Y83" i="9"/>
  <c r="AA83" i="9" s="1"/>
  <c r="AC83" i="9" s="1"/>
  <c r="AF83" i="9"/>
  <c r="AF84" i="9"/>
  <c r="AH84" i="9"/>
  <c r="AF85" i="9"/>
  <c r="D86" i="9"/>
  <c r="F86" i="9" s="1"/>
  <c r="H86" i="9" s="1"/>
  <c r="K86" i="9"/>
  <c r="M86" i="9" s="1"/>
  <c r="O86" i="9" s="1"/>
  <c r="R86" i="9"/>
  <c r="T86" i="9" s="1"/>
  <c r="V86" i="9" s="1"/>
  <c r="Y86" i="9"/>
  <c r="AA86" i="9" s="1"/>
  <c r="AC86" i="9" s="1"/>
  <c r="D87" i="9"/>
  <c r="D31" i="9" s="1"/>
  <c r="K87" i="9"/>
  <c r="K31" i="9"/>
  <c r="R87" i="9"/>
  <c r="T87" i="9" s="1"/>
  <c r="Y87" i="9"/>
  <c r="Y31" i="9" s="1"/>
  <c r="AH88" i="9"/>
  <c r="AJ88" i="9"/>
  <c r="AH91" i="9"/>
  <c r="AJ91" i="9" s="1"/>
  <c r="AH94" i="9"/>
  <c r="AJ94" i="9" s="1"/>
  <c r="AH95" i="9"/>
  <c r="AJ95" i="9" s="1"/>
  <c r="D96" i="9"/>
  <c r="F96" i="9" s="1"/>
  <c r="H96" i="9" s="1"/>
  <c r="K96" i="9"/>
  <c r="M96" i="9" s="1"/>
  <c r="O96" i="9" s="1"/>
  <c r="R96" i="9"/>
  <c r="T96" i="9" s="1"/>
  <c r="V96" i="9" s="1"/>
  <c r="Y96" i="9"/>
  <c r="AA96" i="9" s="1"/>
  <c r="AC96" i="9" s="1"/>
  <c r="D97" i="9"/>
  <c r="F97" i="9" s="1"/>
  <c r="H97" i="9" s="1"/>
  <c r="K97" i="9"/>
  <c r="M97" i="9" s="1"/>
  <c r="O97" i="9" s="1"/>
  <c r="R97" i="9"/>
  <c r="T97" i="9" s="1"/>
  <c r="V97" i="9" s="1"/>
  <c r="Y97" i="9"/>
  <c r="AA97" i="9" s="1"/>
  <c r="AC97" i="9" s="1"/>
  <c r="AH99" i="9"/>
  <c r="AJ99" i="9" s="1"/>
  <c r="D100" i="9"/>
  <c r="F100" i="9" s="1"/>
  <c r="H100" i="9" s="1"/>
  <c r="K100" i="9"/>
  <c r="M100" i="9" s="1"/>
  <c r="O100" i="9" s="1"/>
  <c r="R100" i="9"/>
  <c r="T100" i="9" s="1"/>
  <c r="V100" i="9" s="1"/>
  <c r="Y100" i="9"/>
  <c r="AA100" i="9" s="1"/>
  <c r="AC100" i="9" s="1"/>
  <c r="D101" i="9"/>
  <c r="F101" i="9" s="1"/>
  <c r="H101" i="9" s="1"/>
  <c r="K101" i="9"/>
  <c r="M101" i="9" s="1"/>
  <c r="O101" i="9" s="1"/>
  <c r="R101" i="9"/>
  <c r="T101" i="9" s="1"/>
  <c r="V101" i="9" s="1"/>
  <c r="Y101" i="9"/>
  <c r="AA101" i="9" s="1"/>
  <c r="AC101" i="9" s="1"/>
  <c r="D102" i="9"/>
  <c r="F102" i="9" s="1"/>
  <c r="H102" i="9" s="1"/>
  <c r="K102" i="9"/>
  <c r="M102" i="9" s="1"/>
  <c r="O102" i="9" s="1"/>
  <c r="R102" i="9"/>
  <c r="T102" i="9"/>
  <c r="V102" i="9" s="1"/>
  <c r="Y102" i="9"/>
  <c r="AA102" i="9" s="1"/>
  <c r="AC102" i="9" s="1"/>
  <c r="AH103" i="9"/>
  <c r="AJ103" i="9" s="1"/>
  <c r="AH104" i="9"/>
  <c r="AJ104" i="9"/>
  <c r="D105" i="9"/>
  <c r="F105" i="9" s="1"/>
  <c r="H105" i="9" s="1"/>
  <c r="K105" i="9"/>
  <c r="M105" i="9" s="1"/>
  <c r="O105" i="9" s="1"/>
  <c r="R105" i="9"/>
  <c r="T105" i="9"/>
  <c r="V105" i="9" s="1"/>
  <c r="Y105" i="9"/>
  <c r="AA105" i="9" s="1"/>
  <c r="AC105" i="9" s="1"/>
  <c r="D106" i="9"/>
  <c r="F106" i="9" s="1"/>
  <c r="H106" i="9" s="1"/>
  <c r="K106" i="9"/>
  <c r="M106" i="9" s="1"/>
  <c r="O106" i="9" s="1"/>
  <c r="R106" i="9"/>
  <c r="T106" i="9" s="1"/>
  <c r="V106" i="9" s="1"/>
  <c r="Y106" i="9"/>
  <c r="AA106" i="9" s="1"/>
  <c r="AC106" i="9" s="1"/>
  <c r="D107" i="9"/>
  <c r="F107" i="9" s="1"/>
  <c r="H107" i="9" s="1"/>
  <c r="K107" i="9"/>
  <c r="M107" i="9" s="1"/>
  <c r="O107" i="9" s="1"/>
  <c r="R107" i="9"/>
  <c r="T107" i="9"/>
  <c r="V107" i="9" s="1"/>
  <c r="Y107" i="9"/>
  <c r="AA107" i="9" s="1"/>
  <c r="AC107" i="9" s="1"/>
  <c r="D108" i="9"/>
  <c r="F108" i="9"/>
  <c r="H108" i="9" s="1"/>
  <c r="K108" i="9"/>
  <c r="M108" i="9" s="1"/>
  <c r="O108" i="9" s="1"/>
  <c r="R108" i="9"/>
  <c r="T108" i="9" s="1"/>
  <c r="V108" i="9" s="1"/>
  <c r="Y108" i="9"/>
  <c r="AA108" i="9" s="1"/>
  <c r="AC108" i="9" s="1"/>
  <c r="D109" i="9"/>
  <c r="F109" i="9" s="1"/>
  <c r="H109" i="9" s="1"/>
  <c r="K109" i="9"/>
  <c r="M109" i="9" s="1"/>
  <c r="O109" i="9" s="1"/>
  <c r="R109" i="9"/>
  <c r="T109" i="9" s="1"/>
  <c r="V109" i="9" s="1"/>
  <c r="Y109" i="9"/>
  <c r="AA109" i="9" s="1"/>
  <c r="AC109" i="9" s="1"/>
  <c r="D110" i="9"/>
  <c r="F110" i="9" s="1"/>
  <c r="H110" i="9" s="1"/>
  <c r="K110" i="9"/>
  <c r="M110" i="9" s="1"/>
  <c r="O110" i="9" s="1"/>
  <c r="R110" i="9"/>
  <c r="T110" i="9" s="1"/>
  <c r="V110" i="9" s="1"/>
  <c r="Y110" i="9"/>
  <c r="AA110" i="9" s="1"/>
  <c r="AC110" i="9" s="1"/>
  <c r="D111" i="9"/>
  <c r="F111" i="9" s="1"/>
  <c r="H111" i="9" s="1"/>
  <c r="K111" i="9"/>
  <c r="M111" i="9" s="1"/>
  <c r="O111" i="9" s="1"/>
  <c r="R111" i="9"/>
  <c r="T111" i="9" s="1"/>
  <c r="V111" i="9" s="1"/>
  <c r="Y111" i="9"/>
  <c r="AA111" i="9" s="1"/>
  <c r="AC111" i="9" s="1"/>
  <c r="D112" i="9"/>
  <c r="F112" i="9"/>
  <c r="H112" i="9" s="1"/>
  <c r="K112" i="9"/>
  <c r="M112" i="9" s="1"/>
  <c r="O112" i="9" s="1"/>
  <c r="R112" i="9"/>
  <c r="T112" i="9" s="1"/>
  <c r="V112" i="9" s="1"/>
  <c r="Y112" i="9"/>
  <c r="AA112" i="9" s="1"/>
  <c r="AC112" i="9" s="1"/>
  <c r="D113" i="9"/>
  <c r="F113" i="9" s="1"/>
  <c r="H113" i="9" s="1"/>
  <c r="K113" i="9"/>
  <c r="M113" i="9" s="1"/>
  <c r="O113" i="9" s="1"/>
  <c r="R113" i="9"/>
  <c r="T113" i="9" s="1"/>
  <c r="V113" i="9" s="1"/>
  <c r="Y113" i="9"/>
  <c r="AA113" i="9" s="1"/>
  <c r="AC113" i="9" s="1"/>
  <c r="AH114" i="9"/>
  <c r="AJ114" i="9" s="1"/>
  <c r="AH115" i="9"/>
  <c r="AJ115" i="9"/>
  <c r="D116" i="9"/>
  <c r="F116" i="9" s="1"/>
  <c r="H116" i="9" s="1"/>
  <c r="K116" i="9"/>
  <c r="M116" i="9" s="1"/>
  <c r="O116" i="9" s="1"/>
  <c r="R116" i="9"/>
  <c r="T116" i="9" s="1"/>
  <c r="V116" i="9" s="1"/>
  <c r="Y116" i="9"/>
  <c r="AA116" i="9" s="1"/>
  <c r="AC116" i="9" s="1"/>
  <c r="D117" i="9"/>
  <c r="F117" i="9" s="1"/>
  <c r="H117" i="9" s="1"/>
  <c r="K117" i="9"/>
  <c r="M117" i="9" s="1"/>
  <c r="O117" i="9" s="1"/>
  <c r="R117" i="9"/>
  <c r="T117" i="9" s="1"/>
  <c r="V117" i="9" s="1"/>
  <c r="Y117" i="9"/>
  <c r="AA117" i="9"/>
  <c r="AC117" i="9" s="1"/>
  <c r="D118" i="9"/>
  <c r="F118" i="9" s="1"/>
  <c r="H118" i="9" s="1"/>
  <c r="K118" i="9"/>
  <c r="M118" i="9" s="1"/>
  <c r="O118" i="9" s="1"/>
  <c r="R118" i="9"/>
  <c r="T118" i="9" s="1"/>
  <c r="V118" i="9" s="1"/>
  <c r="Y118" i="9"/>
  <c r="AA118" i="9" s="1"/>
  <c r="AC118" i="9" s="1"/>
  <c r="D119" i="9"/>
  <c r="F119" i="9" s="1"/>
  <c r="H119" i="9" s="1"/>
  <c r="K119" i="9"/>
  <c r="M119" i="9" s="1"/>
  <c r="O119" i="9" s="1"/>
  <c r="R119" i="9"/>
  <c r="T119" i="9" s="1"/>
  <c r="V119" i="9" s="1"/>
  <c r="Y119" i="9"/>
  <c r="AA119" i="9" s="1"/>
  <c r="AC119" i="9" s="1"/>
  <c r="D120" i="9"/>
  <c r="F120" i="9" s="1"/>
  <c r="H120" i="9" s="1"/>
  <c r="K120" i="9"/>
  <c r="M120" i="9" s="1"/>
  <c r="O120" i="9" s="1"/>
  <c r="R120" i="9"/>
  <c r="T120" i="9"/>
  <c r="V120" i="9" s="1"/>
  <c r="Y120" i="9"/>
  <c r="AA120" i="9" s="1"/>
  <c r="AC120" i="9" s="1"/>
  <c r="D121" i="9"/>
  <c r="F121" i="9" s="1"/>
  <c r="H121" i="9" s="1"/>
  <c r="K121" i="9"/>
  <c r="M121" i="9" s="1"/>
  <c r="O121" i="9" s="1"/>
  <c r="R121" i="9"/>
  <c r="T121" i="9" s="1"/>
  <c r="V121" i="9" s="1"/>
  <c r="Y121" i="9"/>
  <c r="AA121" i="9" s="1"/>
  <c r="AC121" i="9" s="1"/>
  <c r="D122" i="9"/>
  <c r="F122" i="9" s="1"/>
  <c r="H122" i="9" s="1"/>
  <c r="K122" i="9"/>
  <c r="M122" i="9" s="1"/>
  <c r="O122" i="9" s="1"/>
  <c r="R122" i="9"/>
  <c r="T122" i="9"/>
  <c r="V122" i="9" s="1"/>
  <c r="Y122" i="9"/>
  <c r="AA122" i="9" s="1"/>
  <c r="AC122" i="9" s="1"/>
  <c r="D123" i="9"/>
  <c r="F123" i="9"/>
  <c r="H123" i="9" s="1"/>
  <c r="K123" i="9"/>
  <c r="M123" i="9" s="1"/>
  <c r="O123" i="9" s="1"/>
  <c r="R123" i="9"/>
  <c r="T123" i="9" s="1"/>
  <c r="V123" i="9" s="1"/>
  <c r="Y123" i="9"/>
  <c r="AA123" i="9" s="1"/>
  <c r="AC123" i="9" s="1"/>
  <c r="D124" i="9"/>
  <c r="F124" i="9" s="1"/>
  <c r="H124" i="9" s="1"/>
  <c r="K124" i="9"/>
  <c r="M124" i="9" s="1"/>
  <c r="O124" i="9" s="1"/>
  <c r="R124" i="9"/>
  <c r="T124" i="9" s="1"/>
  <c r="V124" i="9" s="1"/>
  <c r="Y124" i="9"/>
  <c r="AA124" i="9" s="1"/>
  <c r="AC124" i="9" s="1"/>
  <c r="AH125" i="9"/>
  <c r="AJ125" i="9" s="1"/>
  <c r="AH126" i="9"/>
  <c r="AJ126" i="9"/>
  <c r="D127" i="9"/>
  <c r="F127" i="9" s="1"/>
  <c r="H127" i="9" s="1"/>
  <c r="K127" i="9"/>
  <c r="M127" i="9" s="1"/>
  <c r="O127" i="9" s="1"/>
  <c r="R127" i="9"/>
  <c r="T127" i="9" s="1"/>
  <c r="V127" i="9" s="1"/>
  <c r="Y127" i="9"/>
  <c r="AA127" i="9" s="1"/>
  <c r="AC127" i="9" s="1"/>
  <c r="F128" i="9"/>
  <c r="H128" i="9"/>
  <c r="K128" i="9"/>
  <c r="M128" i="9" s="1"/>
  <c r="O128" i="9" s="1"/>
  <c r="R128" i="9"/>
  <c r="T128" i="9" s="1"/>
  <c r="V128" i="9" s="1"/>
  <c r="Y128" i="9"/>
  <c r="AA128" i="9" s="1"/>
  <c r="AC128" i="9" s="1"/>
  <c r="D129" i="9"/>
  <c r="F129" i="9" s="1"/>
  <c r="H129" i="9" s="1"/>
  <c r="K129" i="9"/>
  <c r="M129" i="9" s="1"/>
  <c r="O129" i="9" s="1"/>
  <c r="R129" i="9"/>
  <c r="T129" i="9"/>
  <c r="V129" i="9" s="1"/>
  <c r="Y129" i="9"/>
  <c r="AA129" i="9" s="1"/>
  <c r="AC129" i="9" s="1"/>
  <c r="D131" i="9"/>
  <c r="F131" i="9"/>
  <c r="H131" i="9" s="1"/>
  <c r="K131" i="9"/>
  <c r="M131" i="9" s="1"/>
  <c r="O131" i="9" s="1"/>
  <c r="R131" i="9"/>
  <c r="T131" i="9" s="1"/>
  <c r="V131" i="9" s="1"/>
  <c r="Y131" i="9"/>
  <c r="AA131" i="9" s="1"/>
  <c r="AC131" i="9" s="1"/>
  <c r="D133" i="9"/>
  <c r="F133" i="9" s="1"/>
  <c r="H133" i="9" s="1"/>
  <c r="K133" i="9"/>
  <c r="M133" i="9" s="1"/>
  <c r="R133" i="9"/>
  <c r="Y133" i="9"/>
  <c r="AA133" i="9"/>
  <c r="D137" i="9"/>
  <c r="F137" i="9" s="1"/>
  <c r="K137" i="9"/>
  <c r="M137" i="9" s="1"/>
  <c r="R137" i="9"/>
  <c r="T137" i="9" s="1"/>
  <c r="Y137" i="9"/>
  <c r="AH140" i="9"/>
  <c r="AJ140" i="9" s="1"/>
  <c r="AH141" i="9"/>
  <c r="AJ141" i="9" s="1"/>
  <c r="D142" i="9"/>
  <c r="F142" i="9" s="1"/>
  <c r="H142" i="9" s="1"/>
  <c r="K142" i="9"/>
  <c r="M142" i="9" s="1"/>
  <c r="O142" i="9" s="1"/>
  <c r="R142" i="9"/>
  <c r="T142" i="9" s="1"/>
  <c r="V142" i="9" s="1"/>
  <c r="Y142" i="9"/>
  <c r="AA142" i="9"/>
  <c r="AC142" i="9" s="1"/>
  <c r="AH145" i="9"/>
  <c r="AJ145" i="9" s="1"/>
  <c r="AH146" i="9"/>
  <c r="AJ146" i="9" s="1"/>
  <c r="D147" i="9"/>
  <c r="F147" i="9"/>
  <c r="H147" i="9"/>
  <c r="K147" i="9"/>
  <c r="M147" i="9"/>
  <c r="O147" i="9"/>
  <c r="R147" i="9"/>
  <c r="T147" i="9"/>
  <c r="V147" i="9"/>
  <c r="Y147" i="9"/>
  <c r="AA147" i="9"/>
  <c r="AC147" i="9"/>
  <c r="AF147" i="9"/>
  <c r="D148" i="9"/>
  <c r="F148" i="9"/>
  <c r="H148" i="9"/>
  <c r="K148" i="9"/>
  <c r="M148" i="9"/>
  <c r="O148" i="9"/>
  <c r="R148" i="9"/>
  <c r="T148" i="9"/>
  <c r="V148" i="9"/>
  <c r="Y148" i="9"/>
  <c r="AA148" i="9"/>
  <c r="AC148" i="9"/>
  <c r="AF148" i="9"/>
  <c r="AH150" i="9"/>
  <c r="AJ150" i="9"/>
  <c r="D151" i="9"/>
  <c r="F151" i="9"/>
  <c r="H151" i="9"/>
  <c r="K151" i="9"/>
  <c r="M151" i="9"/>
  <c r="O151" i="9"/>
  <c r="R151" i="9"/>
  <c r="T151" i="9"/>
  <c r="V151" i="9"/>
  <c r="Y151" i="9"/>
  <c r="AA151" i="9"/>
  <c r="AC151" i="9"/>
  <c r="AF151" i="9"/>
  <c r="AH152" i="9"/>
  <c r="AJ152" i="9" s="1"/>
  <c r="AH154" i="9"/>
  <c r="AJ154" i="9" s="1"/>
  <c r="AH155" i="9"/>
  <c r="AJ155" i="9" s="1"/>
  <c r="D156" i="9"/>
  <c r="F156" i="9" s="1"/>
  <c r="H156" i="9" s="1"/>
  <c r="K156" i="9"/>
  <c r="M156" i="9" s="1"/>
  <c r="O156" i="9" s="1"/>
  <c r="R156" i="9"/>
  <c r="T156" i="9" s="1"/>
  <c r="V156" i="9" s="1"/>
  <c r="Y156" i="9"/>
  <c r="AA156" i="9" s="1"/>
  <c r="AC156" i="9" s="1"/>
  <c r="AF156" i="9"/>
  <c r="AH156" i="9" s="1"/>
  <c r="AJ156" i="9" s="1"/>
  <c r="D157" i="9"/>
  <c r="F157" i="9" s="1"/>
  <c r="H157" i="9" s="1"/>
  <c r="K157" i="9"/>
  <c r="M157" i="9"/>
  <c r="O157" i="9" s="1"/>
  <c r="R157" i="9"/>
  <c r="T157" i="9" s="1"/>
  <c r="V157" i="9" s="1"/>
  <c r="Y157" i="9"/>
  <c r="AA157" i="9" s="1"/>
  <c r="AC157" i="9" s="1"/>
  <c r="AF157" i="9"/>
  <c r="AH158" i="9"/>
  <c r="AJ158" i="9" s="1"/>
  <c r="AH159" i="9"/>
  <c r="AJ159" i="9" s="1"/>
  <c r="BM224" i="8"/>
  <c r="BL224" i="8"/>
  <c r="BK224" i="8"/>
  <c r="BL125" i="8"/>
  <c r="BL124" i="8" s="1"/>
  <c r="BK116" i="8"/>
  <c r="BL116" i="8"/>
  <c r="BM110" i="8"/>
  <c r="BK110" i="8"/>
  <c r="BL102" i="8"/>
  <c r="BM102" i="8"/>
  <c r="BK102" i="8"/>
  <c r="BM81" i="8"/>
  <c r="BM94" i="8" s="1"/>
  <c r="BL73" i="8"/>
  <c r="BM73" i="8"/>
  <c r="BM45" i="8"/>
  <c r="BM61" i="8" s="1"/>
  <c r="BK45" i="8"/>
  <c r="BM43" i="8"/>
  <c r="BL43" i="8"/>
  <c r="BK43" i="8"/>
  <c r="BM40" i="8"/>
  <c r="BL40" i="8"/>
  <c r="BM16" i="8"/>
  <c r="BM21" i="8" s="1"/>
  <c r="BL16" i="8"/>
  <c r="BL21" i="8" s="1"/>
  <c r="BK16" i="8"/>
  <c r="BK21" i="8" s="1"/>
  <c r="BM8" i="8"/>
  <c r="BM12" i="8" s="1"/>
  <c r="BJ224" i="8"/>
  <c r="BI224" i="8"/>
  <c r="BH224" i="8"/>
  <c r="BG224" i="8"/>
  <c r="BF224" i="8"/>
  <c r="BE224" i="8"/>
  <c r="BD224" i="8"/>
  <c r="BC224" i="8"/>
  <c r="BB224" i="8"/>
  <c r="BA224" i="8"/>
  <c r="AZ224" i="8"/>
  <c r="AY224" i="8"/>
  <c r="AX224" i="8"/>
  <c r="AW224" i="8"/>
  <c r="AV224" i="8"/>
  <c r="AU224" i="8"/>
  <c r="AT224" i="8"/>
  <c r="AS224" i="8"/>
  <c r="AR224" i="8"/>
  <c r="AQ224" i="8"/>
  <c r="AP224" i="8"/>
  <c r="AO224" i="8"/>
  <c r="AN224" i="8"/>
  <c r="AM224" i="8"/>
  <c r="AL224" i="8"/>
  <c r="AK224" i="8"/>
  <c r="AJ224" i="8"/>
  <c r="AI224" i="8"/>
  <c r="AH224" i="8"/>
  <c r="AG224" i="8"/>
  <c r="AF224" i="8"/>
  <c r="AE224" i="8"/>
  <c r="AD224" i="8"/>
  <c r="AC224" i="8"/>
  <c r="AB224" i="8"/>
  <c r="BE214" i="8"/>
  <c r="BA213" i="8"/>
  <c r="AM214" i="8"/>
  <c r="AA213" i="8"/>
  <c r="BG214" i="8"/>
  <c r="AX214" i="8"/>
  <c r="BA212" i="8"/>
  <c r="AN212" i="8"/>
  <c r="AF214" i="8"/>
  <c r="X214" i="8"/>
  <c r="W214" i="8"/>
  <c r="AA212" i="8"/>
  <c r="H214" i="8"/>
  <c r="BI207" i="8"/>
  <c r="BI208" i="8" s="1"/>
  <c r="BA206" i="8"/>
  <c r="AN206" i="8"/>
  <c r="V207" i="8"/>
  <c r="V208" i="8" s="1"/>
  <c r="N207" i="8"/>
  <c r="N208" i="8" s="1"/>
  <c r="BG207" i="8"/>
  <c r="BG208" i="8" s="1"/>
  <c r="AX207" i="8"/>
  <c r="AX208" i="8" s="1"/>
  <c r="BA205" i="8"/>
  <c r="AG207" i="8"/>
  <c r="AG208" i="8" s="1"/>
  <c r="Y207" i="8"/>
  <c r="Y208" i="8" s="1"/>
  <c r="Q207" i="8"/>
  <c r="Q208" i="8" s="1"/>
  <c r="I207" i="8"/>
  <c r="I208" i="8" s="1"/>
  <c r="BJ207" i="8"/>
  <c r="BJ208" i="8" s="1"/>
  <c r="AS207" i="8"/>
  <c r="AS208" i="8" s="1"/>
  <c r="AJ207" i="8"/>
  <c r="AJ208" i="8" s="1"/>
  <c r="AB207" i="8"/>
  <c r="AB208" i="8" s="1"/>
  <c r="T207" i="8"/>
  <c r="T208" i="8" s="1"/>
  <c r="L207" i="8"/>
  <c r="L208" i="8" s="1"/>
  <c r="D207" i="8"/>
  <c r="D208" i="8" s="1"/>
  <c r="BA203" i="8"/>
  <c r="AM207" i="8"/>
  <c r="AM208" i="8" s="1"/>
  <c r="AE207" i="8"/>
  <c r="AE208" i="8" s="1"/>
  <c r="W207" i="8"/>
  <c r="W208" i="8" s="1"/>
  <c r="O207" i="8"/>
  <c r="O208" i="8" s="1"/>
  <c r="G207" i="8"/>
  <c r="G208" i="8" s="1"/>
  <c r="BA195" i="8"/>
  <c r="AN195" i="8"/>
  <c r="AA195" i="8"/>
  <c r="BA194" i="8"/>
  <c r="AH196" i="8"/>
  <c r="AA194" i="8"/>
  <c r="AN193" i="8"/>
  <c r="AA193" i="8"/>
  <c r="BA191" i="8"/>
  <c r="BB196" i="8"/>
  <c r="AS196" i="8"/>
  <c r="AA189" i="8"/>
  <c r="K196" i="8"/>
  <c r="C196" i="8"/>
  <c r="BA188" i="8"/>
  <c r="AN188" i="8"/>
  <c r="W196" i="8"/>
  <c r="AN185" i="8"/>
  <c r="AP168" i="8"/>
  <c r="AV168" i="8"/>
  <c r="AM168" i="8"/>
  <c r="C125" i="8"/>
  <c r="U125" i="8"/>
  <c r="U124" i="8" s="1"/>
  <c r="N116" i="8"/>
  <c r="AB110" i="8"/>
  <c r="AV110" i="8"/>
  <c r="AP73" i="8"/>
  <c r="AP45" i="8"/>
  <c r="Z45" i="8"/>
  <c r="J45" i="8"/>
  <c r="B45" i="8"/>
  <c r="BJ43" i="8"/>
  <c r="BI43" i="8"/>
  <c r="BH43" i="8"/>
  <c r="BG43" i="8"/>
  <c r="BF43" i="8"/>
  <c r="BE43" i="8"/>
  <c r="BD43" i="8"/>
  <c r="BC43" i="8"/>
  <c r="BB43" i="8"/>
  <c r="BA43" i="8"/>
  <c r="AZ43" i="8"/>
  <c r="AY43" i="8"/>
  <c r="AX43" i="8"/>
  <c r="AW43" i="8"/>
  <c r="AV43" i="8"/>
  <c r="AU43" i="8"/>
  <c r="AT43" i="8"/>
  <c r="AS43" i="8"/>
  <c r="AR43" i="8"/>
  <c r="AQ43" i="8"/>
  <c r="AP43" i="8"/>
  <c r="AO43" i="8"/>
  <c r="AN43" i="8"/>
  <c r="AM43" i="8"/>
  <c r="AL43" i="8"/>
  <c r="AK43" i="8"/>
  <c r="AJ43" i="8"/>
  <c r="AI43" i="8"/>
  <c r="AH43" i="8"/>
  <c r="AG43" i="8"/>
  <c r="AF43" i="8"/>
  <c r="AE43" i="8"/>
  <c r="AD43" i="8"/>
  <c r="AC43" i="8"/>
  <c r="AB43" i="8"/>
  <c r="AA43" i="8"/>
  <c r="Z43" i="8"/>
  <c r="Y43" i="8"/>
  <c r="X43" i="8"/>
  <c r="W43" i="8"/>
  <c r="V43" i="8"/>
  <c r="U43" i="8"/>
  <c r="T43" i="8"/>
  <c r="S43" i="8"/>
  <c r="R43" i="8"/>
  <c r="Q43" i="8"/>
  <c r="P43" i="8"/>
  <c r="O43" i="8"/>
  <c r="N43" i="8"/>
  <c r="M43" i="8"/>
  <c r="L43" i="8"/>
  <c r="K43" i="8"/>
  <c r="J43" i="8"/>
  <c r="I43" i="8"/>
  <c r="H43" i="8"/>
  <c r="G43" i="8"/>
  <c r="F43" i="8"/>
  <c r="E43" i="8"/>
  <c r="D43" i="8"/>
  <c r="C43" i="8"/>
  <c r="B43" i="8"/>
  <c r="BJ40" i="8"/>
  <c r="BB40" i="8"/>
  <c r="AQ40" i="8"/>
  <c r="AI40" i="8"/>
  <c r="AD40" i="8"/>
  <c r="S40" i="8"/>
  <c r="K40" i="8"/>
  <c r="F40" i="8"/>
  <c r="BJ16" i="8"/>
  <c r="BJ21" i="8" s="1"/>
  <c r="BI16" i="8"/>
  <c r="BI21" i="8" s="1"/>
  <c r="BH16" i="8"/>
  <c r="BH21" i="8" s="1"/>
  <c r="BG16" i="8"/>
  <c r="BG21" i="8" s="1"/>
  <c r="BF16" i="8"/>
  <c r="BF21" i="8" s="1"/>
  <c r="BE16" i="8"/>
  <c r="BE21" i="8" s="1"/>
  <c r="BD16" i="8"/>
  <c r="BD21" i="8" s="1"/>
  <c r="BC16" i="8"/>
  <c r="BC21" i="8" s="1"/>
  <c r="BB16" i="8"/>
  <c r="BB21" i="8" s="1"/>
  <c r="BA16" i="8"/>
  <c r="BA21" i="8" s="1"/>
  <c r="AZ16" i="8"/>
  <c r="AZ21" i="8" s="1"/>
  <c r="AY16" i="8"/>
  <c r="AY21" i="8" s="1"/>
  <c r="AX16" i="8"/>
  <c r="AX21" i="8" s="1"/>
  <c r="AW16" i="8"/>
  <c r="AW21" i="8" s="1"/>
  <c r="AV16" i="8"/>
  <c r="AV21" i="8" s="1"/>
  <c r="AU16" i="8"/>
  <c r="AU21" i="8" s="1"/>
  <c r="AT16" i="8"/>
  <c r="AT21" i="8" s="1"/>
  <c r="AS16" i="8"/>
  <c r="AS21" i="8" s="1"/>
  <c r="AR16" i="8"/>
  <c r="AR21" i="8" s="1"/>
  <c r="AQ16" i="8"/>
  <c r="AQ21" i="8" s="1"/>
  <c r="AP16" i="8"/>
  <c r="AP21" i="8" s="1"/>
  <c r="AO16" i="8"/>
  <c r="AO21" i="8" s="1"/>
  <c r="AN16" i="8"/>
  <c r="AN21" i="8" s="1"/>
  <c r="AM16" i="8"/>
  <c r="AM21" i="8" s="1"/>
  <c r="AL16" i="8"/>
  <c r="AL21" i="8" s="1"/>
  <c r="AK16" i="8"/>
  <c r="AK21" i="8" s="1"/>
  <c r="AJ16" i="8"/>
  <c r="AJ21" i="8" s="1"/>
  <c r="AI16" i="8"/>
  <c r="AI21" i="8" s="1"/>
  <c r="AH16" i="8"/>
  <c r="AH21" i="8" s="1"/>
  <c r="AG16" i="8"/>
  <c r="AG21" i="8" s="1"/>
  <c r="AF16" i="8"/>
  <c r="AF21" i="8" s="1"/>
  <c r="AE16" i="8"/>
  <c r="AE21" i="8" s="1"/>
  <c r="AD16" i="8"/>
  <c r="AD21" i="8" s="1"/>
  <c r="AC16" i="8"/>
  <c r="AC21" i="8" s="1"/>
  <c r="AB16" i="8"/>
  <c r="AB21" i="8" s="1"/>
  <c r="AA16" i="8"/>
  <c r="AA21" i="8" s="1"/>
  <c r="Z16" i="8"/>
  <c r="Z21" i="8" s="1"/>
  <c r="Y16" i="8"/>
  <c r="Y21" i="8" s="1"/>
  <c r="X16" i="8"/>
  <c r="X21" i="8" s="1"/>
  <c r="W16" i="8"/>
  <c r="W21" i="8" s="1"/>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s="1"/>
  <c r="I16" i="8"/>
  <c r="I21" i="8" s="1"/>
  <c r="H16" i="8"/>
  <c r="H21" i="8" s="1"/>
  <c r="G16" i="8"/>
  <c r="G21" i="8" s="1"/>
  <c r="F16" i="8"/>
  <c r="F21" i="8" s="1"/>
  <c r="E16" i="8"/>
  <c r="E21" i="8" s="1"/>
  <c r="D16" i="8"/>
  <c r="D21" i="8" s="1"/>
  <c r="C16" i="8"/>
  <c r="C21" i="8" s="1"/>
  <c r="B16" i="8"/>
  <c r="B21" i="8" s="1"/>
  <c r="T8" i="8"/>
  <c r="BJ8" i="8"/>
  <c r="AY4" i="8"/>
  <c r="AW4" i="8"/>
  <c r="BM1" i="8"/>
  <c r="BL1" i="8"/>
  <c r="BK1" i="8"/>
  <c r="BJ1" i="8"/>
  <c r="BI1" i="8"/>
  <c r="BH1" i="8"/>
  <c r="BG1" i="8"/>
  <c r="BF1" i="8"/>
  <c r="BE1" i="8"/>
  <c r="BD1" i="8"/>
  <c r="BC1" i="8"/>
  <c r="BB1" i="8"/>
  <c r="AZ1" i="8"/>
  <c r="AY1" i="8"/>
  <c r="AX1" i="8"/>
  <c r="AW1" i="8"/>
  <c r="AV1" i="8"/>
  <c r="AU1" i="8"/>
  <c r="AT1" i="8"/>
  <c r="AS1" i="8"/>
  <c r="AR1" i="8"/>
  <c r="AQ1" i="8"/>
  <c r="AP1" i="8"/>
  <c r="AO1" i="8"/>
  <c r="AM1" i="8"/>
  <c r="AL1" i="8"/>
  <c r="AK1" i="8"/>
  <c r="AJ1" i="8"/>
  <c r="AI1" i="8"/>
  <c r="AH1" i="8"/>
  <c r="AG1" i="8"/>
  <c r="AF1" i="8"/>
  <c r="AE1" i="8"/>
  <c r="AD1" i="8"/>
  <c r="AC1" i="8"/>
  <c r="AB1" i="8"/>
  <c r="Z1" i="8"/>
  <c r="Y1" i="8"/>
  <c r="X1" i="8"/>
  <c r="W1" i="8"/>
  <c r="V1" i="8"/>
  <c r="U1" i="8"/>
  <c r="T1" i="8"/>
  <c r="S1" i="8"/>
  <c r="R1" i="8"/>
  <c r="Q1" i="8"/>
  <c r="P1" i="8"/>
  <c r="O1" i="8"/>
  <c r="M1" i="8"/>
  <c r="L1" i="8"/>
  <c r="K1" i="8"/>
  <c r="J1" i="8"/>
  <c r="I1" i="8"/>
  <c r="AE23" i="9" s="1"/>
  <c r="BB44" i="3" s="1"/>
  <c r="H1" i="8"/>
  <c r="G1" i="8"/>
  <c r="F1" i="8"/>
  <c r="E1" i="8"/>
  <c r="D1" i="8"/>
  <c r="C1" i="8"/>
  <c r="B1" i="8"/>
  <c r="AA74" i="9"/>
  <c r="K80" i="9"/>
  <c r="K93" i="9" s="1"/>
  <c r="R135" i="9"/>
  <c r="D149" i="9"/>
  <c r="D153" i="9" s="1"/>
  <c r="Y74" i="9"/>
  <c r="K149" i="9"/>
  <c r="K153" i="9" s="1"/>
  <c r="AK214" i="8"/>
  <c r="BD207" i="8"/>
  <c r="AL40" i="8"/>
  <c r="T149" i="9"/>
  <c r="T153" i="9" s="1"/>
  <c r="O149" i="9"/>
  <c r="O153" i="9" s="1"/>
  <c r="H139" i="8"/>
  <c r="P139" i="8"/>
  <c r="X139" i="8"/>
  <c r="AV139" i="8"/>
  <c r="BD139" i="8"/>
  <c r="K168" i="8"/>
  <c r="S168" i="8"/>
  <c r="AA168" i="8"/>
  <c r="AY168" i="8"/>
  <c r="BG168" i="8"/>
  <c r="BL139" i="8"/>
  <c r="V149" i="9"/>
  <c r="C40" i="8"/>
  <c r="R149" i="9"/>
  <c r="R153" i="9" s="1"/>
  <c r="S139" i="8"/>
  <c r="AC149" i="9"/>
  <c r="AC153" i="9"/>
  <c r="M136" i="9"/>
  <c r="D73" i="9"/>
  <c r="AH45" i="8"/>
  <c r="AF168" i="8"/>
  <c r="Q214" i="8"/>
  <c r="AH214" i="8"/>
  <c r="AQ214" i="8"/>
  <c r="Z214" i="8"/>
  <c r="AZ214" i="8"/>
  <c r="B207" i="8"/>
  <c r="BB83" i="3"/>
  <c r="R160" i="9"/>
  <c r="AA40" i="8"/>
  <c r="AY40" i="8"/>
  <c r="BG40" i="8"/>
  <c r="M149" i="9"/>
  <c r="M153" i="9" s="1"/>
  <c r="V153" i="9"/>
  <c r="Y139" i="9"/>
  <c r="C139" i="8"/>
  <c r="AA139" i="8"/>
  <c r="AI139" i="8"/>
  <c r="AQ139" i="8"/>
  <c r="K160" i="9"/>
  <c r="K136" i="9"/>
  <c r="R72" i="9"/>
  <c r="AA149" i="9"/>
  <c r="AA153" i="9" s="1"/>
  <c r="H149" i="9"/>
  <c r="H153" i="9" s="1"/>
  <c r="W110" i="8"/>
  <c r="G214" i="8"/>
  <c r="O214" i="8"/>
  <c r="AW214" i="8"/>
  <c r="BF214" i="8"/>
  <c r="F168" i="8"/>
  <c r="N168" i="8"/>
  <c r="V168" i="8"/>
  <c r="AT168" i="8"/>
  <c r="BB168" i="8"/>
  <c r="H207" i="8"/>
  <c r="X207" i="8"/>
  <c r="BF207" i="8"/>
  <c r="AH157" i="9"/>
  <c r="AJ157" i="9" s="1"/>
  <c r="D71" i="9"/>
  <c r="M13" i="9"/>
  <c r="O13" i="9" s="1"/>
  <c r="AP139" i="8"/>
  <c r="BF139" i="8"/>
  <c r="Y75" i="9"/>
  <c r="D80" i="9"/>
  <c r="R71" i="9"/>
  <c r="E168" i="8"/>
  <c r="AC168" i="8"/>
  <c r="AS168" i="8"/>
  <c r="BA168" i="8"/>
  <c r="K214" i="8"/>
  <c r="S214" i="8"/>
  <c r="AJ214" i="8"/>
  <c r="AS214" i="8"/>
  <c r="BB214" i="8"/>
  <c r="Y149" i="9"/>
  <c r="F149" i="9"/>
  <c r="F153" i="9" s="1"/>
  <c r="AA73" i="9"/>
  <c r="Y73" i="9"/>
  <c r="Y160" i="9"/>
  <c r="Y72" i="9"/>
  <c r="V13" i="9"/>
  <c r="V160" i="9" s="1"/>
  <c r="T160" i="9"/>
  <c r="V59" i="9"/>
  <c r="T80" i="9"/>
  <c r="BL168" i="8"/>
  <c r="BK207" i="8"/>
  <c r="BK208" i="8" s="1"/>
  <c r="R80" i="9"/>
  <c r="R93" i="9" s="1"/>
  <c r="D72" i="9"/>
  <c r="BL45" i="8"/>
  <c r="BL61" i="8" s="1"/>
  <c r="BK73" i="8"/>
  <c r="K74" i="9"/>
  <c r="R11" i="9"/>
  <c r="R18" i="9" s="1"/>
  <c r="R19" i="9" s="1"/>
  <c r="K8" i="9"/>
  <c r="AI59" i="9"/>
  <c r="AI80" i="9" s="1"/>
  <c r="AG108" i="9"/>
  <c r="BC27" i="3" s="1"/>
  <c r="T72" i="9"/>
  <c r="V56" i="9"/>
  <c r="V72" i="9" s="1"/>
  <c r="H56" i="9"/>
  <c r="H72" i="9" s="1"/>
  <c r="F72" i="9"/>
  <c r="H62" i="9"/>
  <c r="H74" i="9" s="1"/>
  <c r="F74" i="9"/>
  <c r="O23" i="9"/>
  <c r="O160" i="9" s="1"/>
  <c r="D37" i="9"/>
  <c r="Y11" i="9"/>
  <c r="Y18" i="9" s="1"/>
  <c r="Y19" i="9" s="1"/>
  <c r="Y136" i="9"/>
  <c r="T12" i="9"/>
  <c r="V12" i="9" s="1"/>
  <c r="BD214" i="8"/>
  <c r="K139" i="9"/>
  <c r="M87" i="9"/>
  <c r="M31" i="9" s="1"/>
  <c r="AH85" i="9"/>
  <c r="D74" i="9"/>
  <c r="BD83" i="3"/>
  <c r="K11" i="9"/>
  <c r="K18" i="9" s="1"/>
  <c r="K19" i="9" s="1"/>
  <c r="AN213" i="8"/>
  <c r="BM139" i="8"/>
  <c r="BM168" i="8"/>
  <c r="Y153" i="9"/>
  <c r="Y135" i="9"/>
  <c r="O8" i="9"/>
  <c r="BM207" i="8"/>
  <c r="BM208" i="8" s="1"/>
  <c r="BK40" i="8"/>
  <c r="BK168" i="8"/>
  <c r="BL81" i="8"/>
  <c r="BL196" i="8"/>
  <c r="BK139" i="8"/>
  <c r="BM4" i="8"/>
  <c r="BL8" i="8"/>
  <c r="BK81" i="8"/>
  <c r="BK94" i="8" s="1"/>
  <c r="BL110" i="8"/>
  <c r="BM116" i="8"/>
  <c r="BM125" i="8"/>
  <c r="BK196" i="8"/>
  <c r="AI23" i="9"/>
  <c r="BD44" i="3" s="1"/>
  <c r="O137" i="9"/>
  <c r="F136" i="9"/>
  <c r="M135" i="9"/>
  <c r="AA137" i="9"/>
  <c r="AC137" i="9" s="1"/>
  <c r="T133" i="9"/>
  <c r="AF128" i="9"/>
  <c r="AH128" i="9" s="1"/>
  <c r="O61" i="9"/>
  <c r="M73" i="9"/>
  <c r="AA38" i="9"/>
  <c r="Y37" i="9"/>
  <c r="Y29" i="9"/>
  <c r="T30" i="9"/>
  <c r="V30" i="9" s="1"/>
  <c r="R136" i="9"/>
  <c r="O133" i="9"/>
  <c r="O135" i="9" s="1"/>
  <c r="V87" i="9"/>
  <c r="V31" i="9" s="1"/>
  <c r="V27" i="9" s="1"/>
  <c r="V75" i="9" s="1"/>
  <c r="T31" i="9"/>
  <c r="O38" i="9"/>
  <c r="R139" i="9"/>
  <c r="K135" i="9"/>
  <c r="AC133" i="9"/>
  <c r="V79" i="9"/>
  <c r="F80" i="9"/>
  <c r="H59" i="9"/>
  <c r="H80" i="9" s="1"/>
  <c r="V74" i="9"/>
  <c r="T74" i="9"/>
  <c r="H61" i="9"/>
  <c r="H73" i="9" s="1"/>
  <c r="F73" i="9"/>
  <c r="M56" i="9"/>
  <c r="O56" i="9" s="1"/>
  <c r="O72" i="9" s="1"/>
  <c r="K72" i="9"/>
  <c r="R37" i="9"/>
  <c r="T40" i="9"/>
  <c r="V40" i="9" s="1"/>
  <c r="O79" i="9"/>
  <c r="AC59" i="9"/>
  <c r="AC80" i="9"/>
  <c r="AA80" i="9"/>
  <c r="H79" i="9"/>
  <c r="V61" i="9"/>
  <c r="T73" i="9"/>
  <c r="V80" i="9"/>
  <c r="D93" i="9"/>
  <c r="AA87" i="9"/>
  <c r="AA31" i="9" s="1"/>
  <c r="R74" i="9"/>
  <c r="R73" i="9"/>
  <c r="K37" i="9"/>
  <c r="K29" i="9" s="1"/>
  <c r="K52" i="9" s="1"/>
  <c r="F87" i="9"/>
  <c r="R31" i="9"/>
  <c r="R75" i="9"/>
  <c r="H12" i="9"/>
  <c r="R8" i="9"/>
  <c r="T7" i="9"/>
  <c r="AC73" i="9"/>
  <c r="K73" i="9"/>
  <c r="K71" i="9"/>
  <c r="H9" i="9"/>
  <c r="Y80" i="9"/>
  <c r="Y93" i="9" s="1"/>
  <c r="D11" i="9"/>
  <c r="M12" i="9"/>
  <c r="AA7" i="9"/>
  <c r="AA8" i="9" s="1"/>
  <c r="AQ207" i="8"/>
  <c r="AQ208" i="8" s="1"/>
  <c r="AY207" i="8"/>
  <c r="AY208" i="8" s="1"/>
  <c r="C207" i="8"/>
  <c r="C208" i="8" s="1"/>
  <c r="K207" i="8"/>
  <c r="K208" i="8" s="1"/>
  <c r="S207" i="8"/>
  <c r="S208" i="8" s="1"/>
  <c r="AA207" i="8"/>
  <c r="AA208" i="8" s="1"/>
  <c r="AI207" i="8"/>
  <c r="AI208" i="8" s="1"/>
  <c r="AO207" i="8"/>
  <c r="AO208" i="8" s="1"/>
  <c r="AO214" i="8"/>
  <c r="V11" i="9"/>
  <c r="AX86" i="3"/>
  <c r="T11" i="9"/>
  <c r="Y92" i="9"/>
  <c r="O87" i="9"/>
  <c r="O31" i="9" s="1"/>
  <c r="O27" i="9" s="1"/>
  <c r="O75" i="9" s="1"/>
  <c r="AW98" i="3"/>
  <c r="AY86" i="3"/>
  <c r="AW86" i="3"/>
  <c r="R29" i="9"/>
  <c r="R52" i="9" s="1"/>
  <c r="AA93" i="9"/>
  <c r="M72" i="9"/>
  <c r="V7" i="9"/>
  <c r="O136" i="9"/>
  <c r="O12" i="9"/>
  <c r="D18" i="9"/>
  <c r="D19" i="9" s="1"/>
  <c r="V133" i="9"/>
  <c r="V135" i="9" s="1"/>
  <c r="AA135" i="9"/>
  <c r="T135" i="9"/>
  <c r="O73" i="9"/>
  <c r="Y52" i="9"/>
  <c r="Y58" i="9" s="1"/>
  <c r="Y64" i="9" s="1"/>
  <c r="Y70" i="9" s="1"/>
  <c r="Y77" i="9" s="1"/>
  <c r="Y78" i="9" s="1"/>
  <c r="AX98" i="3"/>
  <c r="AX55" i="3"/>
  <c r="AX59" i="3" s="1"/>
  <c r="AY98" i="3"/>
  <c r="AY55" i="3"/>
  <c r="AY59" i="3" s="1"/>
  <c r="AW55" i="3"/>
  <c r="AW59" i="3" s="1"/>
  <c r="Y53" i="9"/>
  <c r="Y60" i="9"/>
  <c r="Y65" i="9"/>
  <c r="AH147" i="9"/>
  <c r="BD110" i="3"/>
  <c r="BD56" i="3"/>
  <c r="BE118" i="3"/>
  <c r="BC110" i="3"/>
  <c r="BC83" i="3"/>
  <c r="BC56" i="3"/>
  <c r="AZ72" i="3"/>
  <c r="AZ73" i="3"/>
  <c r="AZ74" i="3"/>
  <c r="AZ88" i="3"/>
  <c r="BB110" i="3"/>
  <c r="BA110" i="3"/>
  <c r="BA77" i="3"/>
  <c r="BF62" i="3" s="1"/>
  <c r="BB56" i="3"/>
  <c r="BA56" i="3"/>
  <c r="AZ56" i="3"/>
  <c r="AZ110" i="3"/>
  <c r="AZ49" i="3"/>
  <c r="AZ66" i="3"/>
  <c r="AZ50" i="3"/>
  <c r="AZ67" i="3"/>
  <c r="AZ82" i="3"/>
  <c r="AZ83" i="3"/>
  <c r="AZ32" i="3"/>
  <c r="AZ51" i="3"/>
  <c r="AZ68" i="3"/>
  <c r="AZ69" i="3"/>
  <c r="AZ25" i="3"/>
  <c r="AZ43" i="3"/>
  <c r="AZ52" i="3"/>
  <c r="AZ70" i="3"/>
  <c r="AZ44" i="3"/>
  <c r="AZ62" i="3"/>
  <c r="AZ92" i="3"/>
  <c r="AZ45" i="3"/>
  <c r="AZ63" i="3"/>
  <c r="AZ93" i="3"/>
  <c r="AZ46" i="3"/>
  <c r="AZ64" i="3"/>
  <c r="AZ29" i="3"/>
  <c r="AZ48" i="3"/>
  <c r="AZ65" i="3"/>
  <c r="BA98" i="3"/>
  <c r="BA55" i="3"/>
  <c r="BA59" i="3"/>
  <c r="BA86" i="3"/>
  <c r="AZ86" i="3"/>
  <c r="BE115" i="3"/>
  <c r="BE114" i="3"/>
  <c r="BE113" i="3"/>
  <c r="BE111" i="3"/>
  <c r="BE109" i="3"/>
  <c r="BE106" i="3"/>
  <c r="BE105" i="3"/>
  <c r="BE103" i="3"/>
  <c r="BE101" i="3"/>
  <c r="BE97" i="3"/>
  <c r="BE96" i="3"/>
  <c r="BE94" i="3"/>
  <c r="BE91" i="3"/>
  <c r="BE90" i="3"/>
  <c r="BE89" i="3"/>
  <c r="BE87" i="3"/>
  <c r="BE85" i="3"/>
  <c r="BE84" i="3"/>
  <c r="BE81" i="3"/>
  <c r="BE76" i="3"/>
  <c r="BE75" i="3"/>
  <c r="BE71" i="3"/>
  <c r="BE60" i="3"/>
  <c r="BE58" i="3"/>
  <c r="BE57" i="3"/>
  <c r="BE54" i="3"/>
  <c r="BE53" i="3"/>
  <c r="BE40" i="3"/>
  <c r="BE39" i="3"/>
  <c r="BE37" i="3"/>
  <c r="BE36" i="3"/>
  <c r="BE34" i="3"/>
  <c r="BE33" i="3"/>
  <c r="BE21" i="3"/>
  <c r="BE20" i="3"/>
  <c r="BE19" i="3"/>
  <c r="BE17" i="3"/>
  <c r="BE16" i="3"/>
  <c r="BE14" i="3"/>
  <c r="BE9" i="3"/>
  <c r="AZ6" i="3"/>
  <c r="AZ7" i="3"/>
  <c r="AZ8" i="3"/>
  <c r="AJ23" i="2"/>
  <c r="AI23" i="2"/>
  <c r="AH23" i="2"/>
  <c r="AG23" i="2"/>
  <c r="AF23" i="2"/>
  <c r="AF50" i="2" s="1"/>
  <c r="AE23" i="2"/>
  <c r="AE50" i="2" s="1"/>
  <c r="AD23" i="2"/>
  <c r="AD50" i="2" s="1"/>
  <c r="AC23" i="2"/>
  <c r="AB23" i="2"/>
  <c r="AA23" i="2"/>
  <c r="Z23" i="2"/>
  <c r="Y23" i="2"/>
  <c r="X23" i="2"/>
  <c r="X50" i="2" s="1"/>
  <c r="W23" i="2"/>
  <c r="W50" i="2" s="1"/>
  <c r="V23" i="2"/>
  <c r="V50" i="2" s="1"/>
  <c r="U23" i="2"/>
  <c r="T23" i="2"/>
  <c r="S23" i="2"/>
  <c r="R23" i="2"/>
  <c r="Q23" i="2"/>
  <c r="P23" i="2"/>
  <c r="P50" i="2" s="1"/>
  <c r="O23" i="2"/>
  <c r="O50" i="2" s="1"/>
  <c r="N23" i="2"/>
  <c r="N50" i="2" s="1"/>
  <c r="M23" i="2"/>
  <c r="L23" i="2"/>
  <c r="K23" i="2"/>
  <c r="J23" i="2"/>
  <c r="I23" i="2"/>
  <c r="H23" i="2"/>
  <c r="H50" i="2" s="1"/>
  <c r="G23" i="2"/>
  <c r="G50" i="2" s="1"/>
  <c r="F23" i="2"/>
  <c r="F50" i="2" s="1"/>
  <c r="E23" i="2"/>
  <c r="C23" i="2"/>
  <c r="D23" i="2"/>
  <c r="AM44" i="4"/>
  <c r="AM12" i="4"/>
  <c r="AK25" i="2"/>
  <c r="AQ44" i="4"/>
  <c r="AQ12" i="4"/>
  <c r="BE110" i="3"/>
  <c r="AR54" i="2"/>
  <c r="AJ40" i="2"/>
  <c r="AI40" i="2"/>
  <c r="AH40" i="2"/>
  <c r="AG40" i="2"/>
  <c r="AF40" i="2"/>
  <c r="AE40" i="2"/>
  <c r="AD40" i="2"/>
  <c r="AC40" i="2"/>
  <c r="AB40" i="2"/>
  <c r="AA40" i="2"/>
  <c r="Z40" i="2"/>
  <c r="Y40" i="2"/>
  <c r="X40" i="2"/>
  <c r="W40" i="2"/>
  <c r="V40" i="2"/>
  <c r="U40" i="2"/>
  <c r="T40" i="2"/>
  <c r="S40" i="2"/>
  <c r="R40" i="2"/>
  <c r="Q40" i="2"/>
  <c r="P40" i="2"/>
  <c r="O40" i="2"/>
  <c r="N40" i="2"/>
  <c r="M40" i="2"/>
  <c r="L40" i="2"/>
  <c r="K40" i="2"/>
  <c r="J40" i="2"/>
  <c r="I40" i="2"/>
  <c r="H40" i="2"/>
  <c r="G40" i="2"/>
  <c r="F40" i="2"/>
  <c r="E40" i="2"/>
  <c r="D40" i="2"/>
  <c r="C40" i="2"/>
  <c r="AP76" i="5"/>
  <c r="Z66" i="5"/>
  <c r="AP44" i="4"/>
  <c r="AP12" i="4"/>
  <c r="AO12" i="4"/>
  <c r="AU129" i="3"/>
  <c r="AT129" i="3"/>
  <c r="AS129" i="3"/>
  <c r="AR129" i="3"/>
  <c r="AQ129" i="3"/>
  <c r="AP129" i="3"/>
  <c r="AO129" i="3"/>
  <c r="AN129" i="3"/>
  <c r="AM129" i="3"/>
  <c r="AL129" i="3"/>
  <c r="AK129" i="3"/>
  <c r="AJ129" i="3"/>
  <c r="AI129" i="3"/>
  <c r="AH129" i="3"/>
  <c r="AG129" i="3"/>
  <c r="AF129" i="3"/>
  <c r="AE129" i="3"/>
  <c r="AD129" i="3"/>
  <c r="AC129" i="3"/>
  <c r="AB129" i="3"/>
  <c r="AA129" i="3"/>
  <c r="Z129" i="3"/>
  <c r="Y129" i="3"/>
  <c r="X129" i="3"/>
  <c r="W129" i="3"/>
  <c r="V129" i="3"/>
  <c r="U129" i="3"/>
  <c r="T129" i="3"/>
  <c r="S129" i="3"/>
  <c r="R129" i="3"/>
  <c r="Q129" i="3"/>
  <c r="P129" i="3"/>
  <c r="O129" i="3"/>
  <c r="N129" i="3"/>
  <c r="M129" i="3"/>
  <c r="L129" i="3"/>
  <c r="K129" i="3"/>
  <c r="J129" i="3"/>
  <c r="I129" i="3"/>
  <c r="H129" i="3"/>
  <c r="G129" i="3"/>
  <c r="F129" i="3"/>
  <c r="E129" i="3"/>
  <c r="D129" i="3"/>
  <c r="C129" i="3"/>
  <c r="AU108" i="3"/>
  <c r="AT108" i="3"/>
  <c r="AS108" i="3"/>
  <c r="AR108" i="3"/>
  <c r="AQ108" i="3"/>
  <c r="AP108" i="3"/>
  <c r="AO108" i="3"/>
  <c r="AN108" i="3"/>
  <c r="AM108" i="3"/>
  <c r="AL108" i="3"/>
  <c r="AK108" i="3"/>
  <c r="AJ108" i="3"/>
  <c r="AI108" i="3"/>
  <c r="AH108" i="3"/>
  <c r="AG108" i="3"/>
  <c r="AF108" i="3"/>
  <c r="AE108" i="3"/>
  <c r="AD108" i="3"/>
  <c r="AC108" i="3"/>
  <c r="AB108" i="3"/>
  <c r="AA108" i="3"/>
  <c r="Z108" i="3"/>
  <c r="Y108" i="3"/>
  <c r="X108" i="3"/>
  <c r="W108" i="3"/>
  <c r="V108" i="3"/>
  <c r="U108" i="3"/>
  <c r="T108" i="3"/>
  <c r="S108" i="3"/>
  <c r="R108" i="3"/>
  <c r="Q108" i="3"/>
  <c r="P108" i="3"/>
  <c r="O108" i="3"/>
  <c r="N108" i="3"/>
  <c r="M108" i="3"/>
  <c r="L108" i="3"/>
  <c r="K108" i="3"/>
  <c r="J108" i="3"/>
  <c r="I108" i="3"/>
  <c r="H108" i="3"/>
  <c r="G108" i="3"/>
  <c r="F108" i="3"/>
  <c r="E108" i="3"/>
  <c r="D108" i="3"/>
  <c r="C108" i="3"/>
  <c r="BE47" i="3"/>
  <c r="C17" i="2"/>
  <c r="AN49" i="2"/>
  <c r="AJ50" i="2"/>
  <c r="AI50" i="2"/>
  <c r="AH50" i="2"/>
  <c r="AG50" i="2"/>
  <c r="AC50" i="2"/>
  <c r="AB50" i="2"/>
  <c r="AA50" i="2"/>
  <c r="Z50" i="2"/>
  <c r="Y50" i="2"/>
  <c r="U50" i="2"/>
  <c r="T50" i="2"/>
  <c r="S50" i="2"/>
  <c r="R50" i="2"/>
  <c r="Q50" i="2"/>
  <c r="M50" i="2"/>
  <c r="L50" i="2"/>
  <c r="K50" i="2"/>
  <c r="J50" i="2"/>
  <c r="I50" i="2"/>
  <c r="E50" i="2"/>
  <c r="D50" i="2"/>
  <c r="AJ17" i="2"/>
  <c r="AJ45" i="2" s="1"/>
  <c r="AI17" i="2"/>
  <c r="AI45" i="2"/>
  <c r="AH17" i="2"/>
  <c r="AH45" i="2" s="1"/>
  <c r="AG17" i="2"/>
  <c r="AG45" i="2" s="1"/>
  <c r="AF17" i="2"/>
  <c r="AF45" i="2" s="1"/>
  <c r="AE17" i="2"/>
  <c r="AE45" i="2"/>
  <c r="AD17" i="2"/>
  <c r="AD45" i="2" s="1"/>
  <c r="AC17" i="2"/>
  <c r="AC45" i="2" s="1"/>
  <c r="AB17" i="2"/>
  <c r="AB45" i="2" s="1"/>
  <c r="AA17" i="2"/>
  <c r="AA45" i="2" s="1"/>
  <c r="Z17" i="2"/>
  <c r="Z45" i="2" s="1"/>
  <c r="Y17" i="2"/>
  <c r="Y45" i="2" s="1"/>
  <c r="X17" i="2"/>
  <c r="X45" i="2" s="1"/>
  <c r="W17" i="2"/>
  <c r="W45" i="2" s="1"/>
  <c r="V17" i="2"/>
  <c r="V45" i="2" s="1"/>
  <c r="U17" i="2"/>
  <c r="U45" i="2"/>
  <c r="T17" i="2"/>
  <c r="T45" i="2" s="1"/>
  <c r="S17" i="2"/>
  <c r="S45" i="2"/>
  <c r="R17" i="2"/>
  <c r="R45" i="2" s="1"/>
  <c r="Q17" i="2"/>
  <c r="Q45" i="2"/>
  <c r="P17" i="2"/>
  <c r="P45" i="2" s="1"/>
  <c r="O17" i="2"/>
  <c r="O45" i="2"/>
  <c r="N17" i="2"/>
  <c r="N45" i="2" s="1"/>
  <c r="M17" i="2"/>
  <c r="M45" i="2" s="1"/>
  <c r="L17" i="2"/>
  <c r="L45" i="2" s="1"/>
  <c r="K17" i="2"/>
  <c r="K45" i="2" s="1"/>
  <c r="J17" i="2"/>
  <c r="J45" i="2" s="1"/>
  <c r="I17" i="2"/>
  <c r="I45" i="2" s="1"/>
  <c r="H17" i="2"/>
  <c r="H45" i="2" s="1"/>
  <c r="G17" i="2"/>
  <c r="G45" i="2" s="1"/>
  <c r="F17" i="2"/>
  <c r="F45" i="2" s="1"/>
  <c r="E17" i="2"/>
  <c r="E45" i="2"/>
  <c r="D17" i="2"/>
  <c r="D45" i="2" s="1"/>
  <c r="AQ54" i="2"/>
  <c r="AP54" i="2"/>
  <c r="AO54" i="2"/>
  <c r="BE80" i="3"/>
  <c r="BE95" i="3"/>
  <c r="BE78" i="3"/>
  <c r="AZ124" i="3"/>
  <c r="AZ123" i="3"/>
  <c r="AZ104" i="3"/>
  <c r="AZ117" i="3"/>
  <c r="BE117" i="3"/>
  <c r="BE116" i="3"/>
  <c r="V38" i="9" l="1"/>
  <c r="T37" i="9"/>
  <c r="O62" i="9"/>
  <c r="O74" i="9" s="1"/>
  <c r="M74" i="9"/>
  <c r="AC9" i="9"/>
  <c r="AA136" i="9"/>
  <c r="AC139" i="9"/>
  <c r="V161" i="9"/>
  <c r="H40" i="9"/>
  <c r="H37" i="9" s="1"/>
  <c r="F37" i="9"/>
  <c r="T136" i="9"/>
  <c r="T18" i="9"/>
  <c r="T19" i="9" s="1"/>
  <c r="V9" i="9"/>
  <c r="V18" i="9" s="1"/>
  <c r="V19" i="9" s="1"/>
  <c r="O59" i="9"/>
  <c r="O80" i="9" s="1"/>
  <c r="O93" i="9" s="1"/>
  <c r="M80" i="9"/>
  <c r="M93" i="9" s="1"/>
  <c r="V137" i="9"/>
  <c r="T139" i="9"/>
  <c r="AA139" i="9"/>
  <c r="V55" i="9"/>
  <c r="V71" i="9" s="1"/>
  <c r="T71" i="9"/>
  <c r="H13" i="9"/>
  <c r="F11" i="9"/>
  <c r="F18" i="9" s="1"/>
  <c r="F19" i="9" s="1"/>
  <c r="AC23" i="9"/>
  <c r="AC160" i="9" s="1"/>
  <c r="AC161" i="9" s="1"/>
  <c r="AA160" i="9"/>
  <c r="AA161" i="9" s="1"/>
  <c r="AC12" i="9"/>
  <c r="AC11" i="9" s="1"/>
  <c r="AA11" i="9"/>
  <c r="AA18" i="9" s="1"/>
  <c r="AA19" i="9" s="1"/>
  <c r="H11" i="9"/>
  <c r="M139" i="9"/>
  <c r="H137" i="9"/>
  <c r="O139" i="9" s="1"/>
  <c r="AC56" i="9"/>
  <c r="AC72" i="9" s="1"/>
  <c r="AA72" i="9"/>
  <c r="F71" i="9"/>
  <c r="H55" i="9"/>
  <c r="H71" i="9" s="1"/>
  <c r="O14" i="9"/>
  <c r="M11" i="9"/>
  <c r="M18" i="9" s="1"/>
  <c r="M19" i="9" s="1"/>
  <c r="V8" i="9"/>
  <c r="S196" i="8"/>
  <c r="AI105" i="9"/>
  <c r="AI14" i="9"/>
  <c r="AE86" i="9"/>
  <c r="AF86" i="9" s="1"/>
  <c r="AE127" i="9"/>
  <c r="D8" i="9" s="1"/>
  <c r="F8" i="9" s="1"/>
  <c r="T93" i="9"/>
  <c r="AV55" i="3"/>
  <c r="AV59" i="3" s="1"/>
  <c r="AE45" i="9"/>
  <c r="AI13" i="9"/>
  <c r="AI22" i="9"/>
  <c r="BD43" i="3" s="1"/>
  <c r="AI40" i="9"/>
  <c r="BD66" i="3" s="1"/>
  <c r="BL207" i="8"/>
  <c r="BL208" i="8" s="1"/>
  <c r="M160" i="9"/>
  <c r="T161" i="9" s="1"/>
  <c r="AG42" i="9"/>
  <c r="BC70" i="3" s="1"/>
  <c r="AI30" i="9"/>
  <c r="H18" i="9"/>
  <c r="AI45" i="9"/>
  <c r="BD92" i="3" s="1"/>
  <c r="AI87" i="9"/>
  <c r="AG118" i="9"/>
  <c r="BC45" i="3" s="1"/>
  <c r="AG142" i="9"/>
  <c r="AG144" i="9" s="1"/>
  <c r="AH144" i="9" s="1"/>
  <c r="I214" i="8"/>
  <c r="Y214" i="8"/>
  <c r="AY214" i="8"/>
  <c r="BH214" i="8"/>
  <c r="AG41" i="9"/>
  <c r="BE56" i="3"/>
  <c r="R92" i="9"/>
  <c r="AI35" i="9"/>
  <c r="BD63" i="3" s="1"/>
  <c r="AI97" i="9"/>
  <c r="AE105" i="9"/>
  <c r="AF105" i="9" s="1"/>
  <c r="AG100" i="9"/>
  <c r="AH83" i="9"/>
  <c r="AH82" i="9"/>
  <c r="AG6" i="9"/>
  <c r="AG102" i="9"/>
  <c r="AZ55" i="3"/>
  <c r="AZ59" i="3" s="1"/>
  <c r="O11" i="9"/>
  <c r="T75" i="9"/>
  <c r="AA37" i="9"/>
  <c r="AI108" i="9"/>
  <c r="AE113" i="9"/>
  <c r="AF113" i="9" s="1"/>
  <c r="AG40" i="9"/>
  <c r="BC66" i="3" s="1"/>
  <c r="V136" i="9"/>
  <c r="BA193" i="8"/>
  <c r="AC7" i="9"/>
  <c r="AC8" i="9" s="1"/>
  <c r="V37" i="9"/>
  <c r="V29" i="9" s="1"/>
  <c r="AI50" i="9"/>
  <c r="AI61" i="9"/>
  <c r="AI73" i="9" s="1"/>
  <c r="AG38" i="9"/>
  <c r="BC65" i="3" s="1"/>
  <c r="AG45" i="9"/>
  <c r="T8" i="9"/>
  <c r="V139" i="9"/>
  <c r="AI127" i="9"/>
  <c r="BD82" i="3" s="1"/>
  <c r="AI129" i="9"/>
  <c r="D29" i="9"/>
  <c r="AG59" i="9"/>
  <c r="AG80" i="9" s="1"/>
  <c r="AE32" i="9"/>
  <c r="BB62" i="3" s="1"/>
  <c r="Y8" i="9"/>
  <c r="AZ98" i="3"/>
  <c r="M27" i="9"/>
  <c r="M75" i="9" s="1"/>
  <c r="AI107" i="9"/>
  <c r="AI96" i="9"/>
  <c r="AE122" i="9"/>
  <c r="AF122" i="9" s="1"/>
  <c r="AN204" i="8"/>
  <c r="AN203" i="8"/>
  <c r="AI16" i="9"/>
  <c r="BD208" i="8"/>
  <c r="D40" i="8"/>
  <c r="F207" i="8"/>
  <c r="F208" i="8" s="1"/>
  <c r="AL207" i="8"/>
  <c r="AL208" i="8" s="1"/>
  <c r="AU207" i="8"/>
  <c r="AN205" i="8"/>
  <c r="AP214" i="8"/>
  <c r="AN194" i="8"/>
  <c r="AI116" i="9"/>
  <c r="BA204" i="8"/>
  <c r="BE207" i="8"/>
  <c r="BE208" i="8" s="1"/>
  <c r="AG214" i="8"/>
  <c r="AD207" i="8"/>
  <c r="AD208" i="8" s="1"/>
  <c r="X208" i="8"/>
  <c r="AI24" i="9"/>
  <c r="BL94" i="8"/>
  <c r="H208" i="8"/>
  <c r="AI196" i="8"/>
  <c r="P214" i="8"/>
  <c r="AE62" i="9"/>
  <c r="BM124" i="8"/>
  <c r="Q45" i="8"/>
  <c r="J139" i="8"/>
  <c r="U168" i="8"/>
  <c r="BM35" i="8"/>
  <c r="AY8" i="8"/>
  <c r="AY12" i="8" s="1"/>
  <c r="AD8" i="8"/>
  <c r="AL8" i="8"/>
  <c r="AR139" i="8"/>
  <c r="BA189" i="8"/>
  <c r="BB207" i="8"/>
  <c r="BB208" i="8" s="1"/>
  <c r="AD214" i="8"/>
  <c r="C214" i="8"/>
  <c r="AB214" i="8"/>
  <c r="BJ214" i="8"/>
  <c r="AZ132" i="3"/>
  <c r="AG196" i="8"/>
  <c r="M207" i="8"/>
  <c r="M208" i="8" s="1"/>
  <c r="BC207" i="8"/>
  <c r="BC208" i="8" s="1"/>
  <c r="Z207" i="8"/>
  <c r="AH207" i="8"/>
  <c r="T214" i="8"/>
  <c r="BK125" i="8"/>
  <c r="BK124" i="8" s="1"/>
  <c r="AR4" i="8"/>
  <c r="BE40" i="8"/>
  <c r="R45" i="8"/>
  <c r="AX45" i="8"/>
  <c r="BF45" i="8"/>
  <c r="BF61" i="8" s="1"/>
  <c r="BC110" i="8"/>
  <c r="AI125" i="8"/>
  <c r="K139" i="8"/>
  <c r="AY139" i="8"/>
  <c r="BG139" i="8"/>
  <c r="AD168" i="8"/>
  <c r="AL168" i="8"/>
  <c r="BJ168" i="8"/>
  <c r="AU208" i="8"/>
  <c r="AZ207" i="8"/>
  <c r="AZ208" i="8" s="1"/>
  <c r="BM214" i="8"/>
  <c r="N40" i="8"/>
  <c r="V40" i="8"/>
  <c r="AT40" i="8"/>
  <c r="BC102" i="8"/>
  <c r="AR110" i="8"/>
  <c r="P116" i="8"/>
  <c r="AF139" i="8"/>
  <c r="AN139" i="8"/>
  <c r="C168" i="8"/>
  <c r="AI168" i="8"/>
  <c r="AQ168" i="8"/>
  <c r="AF207" i="8"/>
  <c r="AF208" i="8" s="1"/>
  <c r="AW207" i="8"/>
  <c r="AW208" i="8" s="1"/>
  <c r="P8" i="8"/>
  <c r="E45" i="8"/>
  <c r="M45" i="8"/>
  <c r="U45" i="8"/>
  <c r="AC45" i="8"/>
  <c r="AK45" i="8"/>
  <c r="AS45" i="8"/>
  <c r="BA45" i="8"/>
  <c r="BA61" i="8" s="1"/>
  <c r="BI45" i="8"/>
  <c r="BI61" i="8" s="1"/>
  <c r="C73" i="8"/>
  <c r="K73" i="8"/>
  <c r="S73" i="8"/>
  <c r="AA73" i="8"/>
  <c r="AI73" i="8"/>
  <c r="AQ73" i="8"/>
  <c r="AY73" i="8"/>
  <c r="BG73" i="8"/>
  <c r="BC81" i="8"/>
  <c r="BC94" i="8" s="1"/>
  <c r="M102" i="8"/>
  <c r="AC102" i="8"/>
  <c r="AS102" i="8"/>
  <c r="B110" i="8"/>
  <c r="Z110" i="8"/>
  <c r="I116" i="8"/>
  <c r="AO116" i="8"/>
  <c r="F125" i="8"/>
  <c r="F124" i="8" s="1"/>
  <c r="N125" i="8"/>
  <c r="N124" i="8" s="1"/>
  <c r="AT125" i="8"/>
  <c r="AT124" i="8" s="1"/>
  <c r="BJ125" i="8"/>
  <c r="BJ124" i="8" s="1"/>
  <c r="F139" i="8"/>
  <c r="N139" i="8"/>
  <c r="V139" i="8"/>
  <c r="AD139" i="8"/>
  <c r="AL139" i="8"/>
  <c r="AT139" i="8"/>
  <c r="BB139" i="8"/>
  <c r="I168" i="8"/>
  <c r="Q168" i="8"/>
  <c r="Y168" i="8"/>
  <c r="AG168" i="8"/>
  <c r="AO168" i="8"/>
  <c r="AW168" i="8"/>
  <c r="D196" i="8"/>
  <c r="AC196" i="8"/>
  <c r="AK196" i="8"/>
  <c r="BC196" i="8"/>
  <c r="AP207" i="8"/>
  <c r="B214" i="8"/>
  <c r="J214" i="8"/>
  <c r="R214" i="8"/>
  <c r="AI214" i="8"/>
  <c r="AR214" i="8"/>
  <c r="BI214" i="8"/>
  <c r="BK61" i="8"/>
  <c r="G139" i="8"/>
  <c r="O139" i="8"/>
  <c r="W139" i="8"/>
  <c r="AE139" i="8"/>
  <c r="AM139" i="8"/>
  <c r="AU139" i="8"/>
  <c r="BC139" i="8"/>
  <c r="B168" i="8"/>
  <c r="J168" i="8"/>
  <c r="R168" i="8"/>
  <c r="Z168" i="8"/>
  <c r="AH168" i="8"/>
  <c r="AX168" i="8"/>
  <c r="BF168" i="8"/>
  <c r="G40" i="8"/>
  <c r="O40" i="8"/>
  <c r="W40" i="8"/>
  <c r="AE40" i="8"/>
  <c r="AM40" i="8"/>
  <c r="AU40" i="8"/>
  <c r="BC40" i="8"/>
  <c r="AV4" i="8"/>
  <c r="BE8" i="8"/>
  <c r="AJ85" i="9"/>
  <c r="AF23" i="9"/>
  <c r="H73" i="8"/>
  <c r="P73" i="8"/>
  <c r="X73" i="8"/>
  <c r="AF73" i="8"/>
  <c r="AN73" i="8"/>
  <c r="AV73" i="8"/>
  <c r="BD73" i="8"/>
  <c r="T22" i="11"/>
  <c r="Q22" i="11"/>
  <c r="AF32" i="9"/>
  <c r="L40" i="8"/>
  <c r="T40" i="8"/>
  <c r="AB40" i="8"/>
  <c r="AJ40" i="8"/>
  <c r="AR40" i="8"/>
  <c r="AZ40" i="8"/>
  <c r="BH40" i="8"/>
  <c r="AL24" i="4"/>
  <c r="AL30" i="4" s="1"/>
  <c r="AK68" i="4"/>
  <c r="AK70" i="4" s="1"/>
  <c r="AN44" i="2"/>
  <c r="AN51" i="2" s="1"/>
  <c r="AN54" i="2" s="1"/>
  <c r="I102" i="11"/>
  <c r="S62" i="11"/>
  <c r="P62" i="11"/>
  <c r="I63" i="11"/>
  <c r="I74" i="11"/>
  <c r="I80" i="11"/>
  <c r="H45" i="8"/>
  <c r="H61" i="8" s="1"/>
  <c r="AV45" i="8"/>
  <c r="AO73" i="8"/>
  <c r="AN81" i="8"/>
  <c r="AN94" i="8" s="1"/>
  <c r="U110" i="8"/>
  <c r="AS110" i="8"/>
  <c r="BI110" i="8"/>
  <c r="X110" i="8"/>
  <c r="C110" i="8"/>
  <c r="L116" i="8"/>
  <c r="W116" i="8"/>
  <c r="B116" i="8"/>
  <c r="Z116" i="8"/>
  <c r="E116" i="8"/>
  <c r="AN116" i="8"/>
  <c r="S116" i="8"/>
  <c r="AQ116" i="8"/>
  <c r="L125" i="8"/>
  <c r="L124" i="8" s="1"/>
  <c r="AJ125" i="8"/>
  <c r="AJ124" i="8" s="1"/>
  <c r="AZ125" i="8"/>
  <c r="AZ124" i="8" s="1"/>
  <c r="W125" i="8"/>
  <c r="W124" i="8" s="1"/>
  <c r="AH125" i="8"/>
  <c r="AH124" i="8" s="1"/>
  <c r="E125" i="8"/>
  <c r="E124" i="8" s="1"/>
  <c r="AS125" i="8"/>
  <c r="AS124" i="8" s="1"/>
  <c r="P125" i="8"/>
  <c r="P124" i="8" s="1"/>
  <c r="X125" i="8"/>
  <c r="X124" i="8" s="1"/>
  <c r="AV125" i="8"/>
  <c r="AV124" i="8" s="1"/>
  <c r="AW139" i="8"/>
  <c r="L168" i="8"/>
  <c r="AJ84" i="9"/>
  <c r="H40" i="8"/>
  <c r="P40" i="8"/>
  <c r="P21" i="11"/>
  <c r="S21" i="11"/>
  <c r="AO16" i="2"/>
  <c r="AJ83" i="9"/>
  <c r="J46" i="12"/>
  <c r="R53" i="9"/>
  <c r="R58" i="9"/>
  <c r="K58" i="9"/>
  <c r="K53" i="9"/>
  <c r="H19" i="9"/>
  <c r="AA75" i="9"/>
  <c r="AA29" i="9"/>
  <c r="O55" i="9"/>
  <c r="O71" i="9" s="1"/>
  <c r="M71" i="9"/>
  <c r="AK14" i="4"/>
  <c r="AK24" i="4"/>
  <c r="AK30" i="4" s="1"/>
  <c r="AL48" i="4"/>
  <c r="AK60" i="4"/>
  <c r="AL68" i="4"/>
  <c r="AL70" i="4" s="1"/>
  <c r="AC135" i="9"/>
  <c r="O18" i="9"/>
  <c r="AF127" i="9"/>
  <c r="AL14" i="4"/>
  <c r="AT60" i="5"/>
  <c r="H136" i="9"/>
  <c r="H87" i="9"/>
  <c r="H31" i="9" s="1"/>
  <c r="F31" i="9"/>
  <c r="BB92" i="3"/>
  <c r="AF45" i="9"/>
  <c r="AL26" i="2"/>
  <c r="AK48" i="4"/>
  <c r="Y89" i="9"/>
  <c r="Y90" i="9" s="1"/>
  <c r="AC87" i="9"/>
  <c r="AC31" i="9" s="1"/>
  <c r="F93" i="9"/>
  <c r="V73" i="9"/>
  <c r="AA71" i="9"/>
  <c r="AC55" i="9"/>
  <c r="AC71" i="9" s="1"/>
  <c r="AL60" i="4"/>
  <c r="AR16" i="2"/>
  <c r="D52" i="9"/>
  <c r="AC38" i="9"/>
  <c r="AC37" i="9" s="1"/>
  <c r="BA207" i="8"/>
  <c r="BA208" i="8" s="1"/>
  <c r="H93" i="9"/>
  <c r="O40" i="9"/>
  <c r="O37" i="9" s="1"/>
  <c r="O29" i="9" s="1"/>
  <c r="O92" i="9" s="1"/>
  <c r="M37" i="9"/>
  <c r="M29" i="9" s="1"/>
  <c r="M52" i="9" s="1"/>
  <c r="T29" i="9"/>
  <c r="T92" i="9" s="1"/>
  <c r="AI98" i="9"/>
  <c r="AI15" i="9"/>
  <c r="AI36" i="9"/>
  <c r="BD67" i="3" s="1"/>
  <c r="AI44" i="9"/>
  <c r="AI111" i="9"/>
  <c r="AI100" i="9"/>
  <c r="AI109" i="9"/>
  <c r="AE56" i="9"/>
  <c r="AG122" i="9"/>
  <c r="BC49" i="3" s="1"/>
  <c r="AE119" i="9"/>
  <c r="AG47" i="9"/>
  <c r="AE34" i="9"/>
  <c r="AG23" i="9"/>
  <c r="BC44" i="3" s="1"/>
  <c r="AG116" i="9"/>
  <c r="AE137" i="9"/>
  <c r="AG137" i="9"/>
  <c r="AG139" i="9" s="1"/>
  <c r="AE36" i="9"/>
  <c r="AE108" i="9"/>
  <c r="AF108" i="9" s="1"/>
  <c r="AH108" i="9" s="1"/>
  <c r="AJ108" i="9" s="1"/>
  <c r="AG13" i="9"/>
  <c r="AE110" i="9"/>
  <c r="AF110" i="9" s="1"/>
  <c r="AG111" i="9"/>
  <c r="BC30" i="3" s="1"/>
  <c r="BE30" i="3" s="1"/>
  <c r="AE109" i="9"/>
  <c r="AF109" i="9" s="1"/>
  <c r="AG112" i="9"/>
  <c r="BC31" i="3" s="1"/>
  <c r="AE55" i="9"/>
  <c r="AG119" i="9"/>
  <c r="BC46" i="3" s="1"/>
  <c r="AE118" i="9"/>
  <c r="BB45" i="3" s="1"/>
  <c r="AE120" i="9"/>
  <c r="AF120" i="9" s="1"/>
  <c r="AE129" i="9"/>
  <c r="AE44" i="9"/>
  <c r="AF44" i="9" s="1"/>
  <c r="AE79" i="9"/>
  <c r="AF79" i="9" s="1"/>
  <c r="AA186" i="8"/>
  <c r="Z196" i="8"/>
  <c r="AN186" i="8"/>
  <c r="AG33" i="9"/>
  <c r="BC69" i="3" s="1"/>
  <c r="I196" i="8"/>
  <c r="AN187" i="8"/>
  <c r="AY196" i="8"/>
  <c r="AA190" i="8"/>
  <c r="AN190" i="8"/>
  <c r="AI41" i="9"/>
  <c r="BD68" i="3" s="1"/>
  <c r="AI48" i="9"/>
  <c r="AI113" i="9"/>
  <c r="AI106" i="9"/>
  <c r="AI120" i="9"/>
  <c r="BD48" i="3" s="1"/>
  <c r="AI142" i="9"/>
  <c r="AI144" i="9" s="1"/>
  <c r="AG32" i="9"/>
  <c r="BC62" i="3" s="1"/>
  <c r="AG86" i="9"/>
  <c r="AH86" i="9" s="1"/>
  <c r="AE123" i="9"/>
  <c r="AG97" i="9"/>
  <c r="AE39" i="9"/>
  <c r="BB64" i="3" s="1"/>
  <c r="AG34" i="9"/>
  <c r="BC74" i="3" s="1"/>
  <c r="AG120" i="9"/>
  <c r="AE107" i="9"/>
  <c r="AF107" i="9" s="1"/>
  <c r="AG101" i="9"/>
  <c r="AE41" i="9"/>
  <c r="AE38" i="9"/>
  <c r="AI6" i="9"/>
  <c r="AI12" i="9"/>
  <c r="AI11" i="9" s="1"/>
  <c r="AI47" i="9"/>
  <c r="AI110" i="9"/>
  <c r="AI34" i="9"/>
  <c r="BD74" i="3" s="1"/>
  <c r="AG46" i="9"/>
  <c r="BC88" i="3" s="1"/>
  <c r="AG56" i="9"/>
  <c r="AG72" i="9" s="1"/>
  <c r="AE87" i="9"/>
  <c r="AG105" i="9"/>
  <c r="BC24" i="3" s="1"/>
  <c r="AE48" i="9"/>
  <c r="AF48" i="9" s="1"/>
  <c r="AG39" i="9"/>
  <c r="AG79" i="9"/>
  <c r="AH79" i="9" s="1"/>
  <c r="AE117" i="9"/>
  <c r="AF117" i="9" s="1"/>
  <c r="AG107" i="9"/>
  <c r="BC26" i="3" s="1"/>
  <c r="AE46" i="9"/>
  <c r="AI117" i="9"/>
  <c r="AI55" i="9"/>
  <c r="AI71" i="9" s="1"/>
  <c r="AI137" i="9"/>
  <c r="AI139" i="9" s="1"/>
  <c r="AI32" i="9"/>
  <c r="BD62" i="3" s="1"/>
  <c r="AI79" i="9"/>
  <c r="D27" i="9"/>
  <c r="D75" i="9" s="1"/>
  <c r="D92" i="9" s="1"/>
  <c r="AE26" i="9"/>
  <c r="AF26" i="9" s="1"/>
  <c r="AE59" i="9"/>
  <c r="AG113" i="9"/>
  <c r="BC32" i="3" s="1"/>
  <c r="K27" i="9"/>
  <c r="K75" i="9" s="1"/>
  <c r="K92" i="9" s="1"/>
  <c r="AG44" i="9"/>
  <c r="AE24" i="9"/>
  <c r="AF24" i="9" s="1"/>
  <c r="AE121" i="9"/>
  <c r="AG117" i="9"/>
  <c r="AH117" i="9" s="1"/>
  <c r="AJ117" i="9" s="1"/>
  <c r="AG12" i="9"/>
  <c r="I40" i="8"/>
  <c r="Q40" i="8"/>
  <c r="Y40" i="8"/>
  <c r="AG40" i="8"/>
  <c r="AO40" i="8"/>
  <c r="AW40" i="8"/>
  <c r="AE6" i="9"/>
  <c r="AF6" i="9" s="1"/>
  <c r="AH6" i="9" s="1"/>
  <c r="AJ6" i="9" s="1"/>
  <c r="AE111" i="9"/>
  <c r="AF111" i="9" s="1"/>
  <c r="AV98" i="3"/>
  <c r="BL149" i="8"/>
  <c r="AI38" i="9"/>
  <c r="AI56" i="9"/>
  <c r="AI72" i="9" s="1"/>
  <c r="AI121" i="9"/>
  <c r="AI46" i="9"/>
  <c r="AI102" i="9"/>
  <c r="AI119" i="9"/>
  <c r="BD46" i="3" s="1"/>
  <c r="AE96" i="9"/>
  <c r="AF96" i="9" s="1"/>
  <c r="AE13" i="9"/>
  <c r="AF13" i="9" s="1"/>
  <c r="AE47" i="9"/>
  <c r="AG22" i="9"/>
  <c r="BC43" i="3" s="1"/>
  <c r="AG123" i="9"/>
  <c r="BC51" i="3" s="1"/>
  <c r="AE142" i="9"/>
  <c r="AF142" i="9" s="1"/>
  <c r="AG143" i="9" s="1"/>
  <c r="AH143" i="9" s="1"/>
  <c r="AG48" i="9"/>
  <c r="AE30" i="9"/>
  <c r="AG61" i="9"/>
  <c r="AG73" i="9" s="1"/>
  <c r="AG129" i="9"/>
  <c r="H8" i="8"/>
  <c r="X8" i="8"/>
  <c r="AF8" i="8"/>
  <c r="AN8" i="8"/>
  <c r="AV8" i="8"/>
  <c r="AV12" i="8" s="1"/>
  <c r="AV35" i="8" s="1"/>
  <c r="BD8" i="8"/>
  <c r="Z40" i="8"/>
  <c r="AX40" i="8"/>
  <c r="AE106" i="9"/>
  <c r="AF106" i="9" s="1"/>
  <c r="F214" i="8"/>
  <c r="N214" i="8"/>
  <c r="V214" i="8"/>
  <c r="AE214" i="8"/>
  <c r="AV214" i="8"/>
  <c r="AI118" i="9"/>
  <c r="AI122" i="9"/>
  <c r="AI39" i="9"/>
  <c r="BD64" i="3" s="1"/>
  <c r="AI25" i="9"/>
  <c r="AI62" i="9"/>
  <c r="AI74" i="9" s="1"/>
  <c r="AI112" i="9"/>
  <c r="AE112" i="9"/>
  <c r="AF112" i="9" s="1"/>
  <c r="AH112" i="9" s="1"/>
  <c r="AG96" i="9"/>
  <c r="AG98" i="9" s="1"/>
  <c r="AH98" i="9" s="1"/>
  <c r="AE97" i="9"/>
  <c r="AF97" i="9" s="1"/>
  <c r="AH97" i="9" s="1"/>
  <c r="AG26" i="9"/>
  <c r="AH26" i="9" s="1"/>
  <c r="AG87" i="9"/>
  <c r="AG31" i="9" s="1"/>
  <c r="AG27" i="9" s="1"/>
  <c r="AE100" i="9"/>
  <c r="AF100" i="9" s="1"/>
  <c r="AH100" i="9" s="1"/>
  <c r="AE15" i="9"/>
  <c r="AF15" i="9" s="1"/>
  <c r="AE35" i="9"/>
  <c r="AG35" i="9"/>
  <c r="BC63" i="3" s="1"/>
  <c r="AG55" i="9"/>
  <c r="AG71" i="9" s="1"/>
  <c r="C4" i="8"/>
  <c r="AA4" i="8"/>
  <c r="AI4" i="8"/>
  <c r="AQ4" i="8"/>
  <c r="BG4" i="8"/>
  <c r="N4" i="8"/>
  <c r="V4" i="8"/>
  <c r="D8" i="8"/>
  <c r="L8" i="8"/>
  <c r="AB8" i="8"/>
  <c r="AJ8" i="8"/>
  <c r="AR8" i="8"/>
  <c r="AR12" i="8" s="1"/>
  <c r="AR35" i="8" s="1"/>
  <c r="AZ8" i="8"/>
  <c r="BH8" i="8"/>
  <c r="R4" i="8"/>
  <c r="AH4" i="8"/>
  <c r="AP4" i="8"/>
  <c r="M4" i="8"/>
  <c r="AK4" i="8"/>
  <c r="BA4" i="8"/>
  <c r="K8" i="8"/>
  <c r="AQ8" i="8"/>
  <c r="BG8" i="8"/>
  <c r="X40" i="8"/>
  <c r="AF40" i="8"/>
  <c r="AN40" i="8"/>
  <c r="AZ116" i="3"/>
  <c r="AZ112" i="3"/>
  <c r="AZ122" i="3"/>
  <c r="AZ120" i="3"/>
  <c r="AZ119" i="3"/>
  <c r="AW18" i="3"/>
  <c r="AZ131" i="3"/>
  <c r="AZ12" i="3"/>
  <c r="AZ15" i="3"/>
  <c r="AW77" i="3"/>
  <c r="AW100" i="3" s="1"/>
  <c r="AZ26" i="3"/>
  <c r="AZ27" i="3"/>
  <c r="BG184" i="8"/>
  <c r="BL4" i="8"/>
  <c r="BL12" i="8" s="1"/>
  <c r="BL35" i="8" s="1"/>
  <c r="BK8" i="8"/>
  <c r="AV18" i="3"/>
  <c r="AA191" i="8"/>
  <c r="E214" i="8"/>
  <c r="M214" i="8"/>
  <c r="U214" i="8"/>
  <c r="AL214" i="8"/>
  <c r="AU214" i="8"/>
  <c r="AZ30" i="3"/>
  <c r="AZ24" i="3"/>
  <c r="J56" i="12"/>
  <c r="J65" i="12"/>
  <c r="J67" i="12" s="1"/>
  <c r="J15" i="12"/>
  <c r="AH148" i="9"/>
  <c r="AJ148" i="9" s="1"/>
  <c r="AH151" i="9"/>
  <c r="AJ151" i="9" s="1"/>
  <c r="AF149" i="9"/>
  <c r="AF153" i="9" s="1"/>
  <c r="AJ82" i="9"/>
  <c r="AU72" i="5"/>
  <c r="J23" i="12"/>
  <c r="J29" i="12" s="1"/>
  <c r="AO24" i="4"/>
  <c r="AE149" i="9"/>
  <c r="AE153" i="9" s="1"/>
  <c r="M22" i="11"/>
  <c r="E74" i="11"/>
  <c r="E75" i="11" s="1"/>
  <c r="E80" i="11"/>
  <c r="G74" i="11"/>
  <c r="G75" i="11" s="1"/>
  <c r="G80" i="11"/>
  <c r="F74" i="11"/>
  <c r="F80" i="11"/>
  <c r="K76" i="11"/>
  <c r="D62" i="11"/>
  <c r="AI86" i="9"/>
  <c r="AI26" i="9"/>
  <c r="AJ26" i="9" s="1"/>
  <c r="AI123" i="9"/>
  <c r="BD51" i="3" s="1"/>
  <c r="P4" i="8"/>
  <c r="P12" i="8" s="1"/>
  <c r="P35" i="8" s="1"/>
  <c r="X4" i="8"/>
  <c r="AF4" i="8"/>
  <c r="AF12" i="8" s="1"/>
  <c r="AF35" i="8" s="1"/>
  <c r="F8" i="8"/>
  <c r="N8" i="8"/>
  <c r="V8" i="8"/>
  <c r="AT8" i="8"/>
  <c r="BB8" i="8"/>
  <c r="Q8" i="8"/>
  <c r="AP14" i="4"/>
  <c r="AM24" i="4"/>
  <c r="AM30" i="4" s="1"/>
  <c r="BD18" i="3"/>
  <c r="AI160" i="9"/>
  <c r="AI161" i="9" s="1"/>
  <c r="AA214" i="8"/>
  <c r="K4" i="8"/>
  <c r="K12" i="8" s="1"/>
  <c r="K35" i="8" s="1"/>
  <c r="S4" i="8"/>
  <c r="AR81" i="8"/>
  <c r="AR94" i="8" s="1"/>
  <c r="AP102" i="8"/>
  <c r="AW110" i="8"/>
  <c r="AD116" i="8"/>
  <c r="S125" i="8"/>
  <c r="S124" i="8" s="1"/>
  <c r="D139" i="8"/>
  <c r="L139" i="8"/>
  <c r="T139" i="8"/>
  <c r="AB139" i="8"/>
  <c r="AJ139" i="8"/>
  <c r="AZ139" i="8"/>
  <c r="BH139" i="8"/>
  <c r="G168" i="8"/>
  <c r="O168" i="8"/>
  <c r="W168" i="8"/>
  <c r="AE168" i="8"/>
  <c r="AU168" i="8"/>
  <c r="BC168" i="8"/>
  <c r="P207" i="8"/>
  <c r="P208" i="8" s="1"/>
  <c r="AP22" i="2"/>
  <c r="AQ24" i="4"/>
  <c r="BE137" i="3"/>
  <c r="AH96" i="9"/>
  <c r="AJ96" i="9" s="1"/>
  <c r="AV40" i="8"/>
  <c r="BD40" i="8"/>
  <c r="G45" i="8"/>
  <c r="O45" i="8"/>
  <c r="O61" i="8" s="1"/>
  <c r="W45" i="8"/>
  <c r="W61" i="8" s="1"/>
  <c r="AE45" i="8"/>
  <c r="AE61" i="8" s="1"/>
  <c r="AM45" i="8"/>
  <c r="AM61" i="8" s="1"/>
  <c r="AU45" i="8"/>
  <c r="AU61" i="8" s="1"/>
  <c r="BC45" i="8"/>
  <c r="BC61" i="8" s="1"/>
  <c r="AX77" i="3"/>
  <c r="AX41" i="3" s="1"/>
  <c r="AZ28" i="3"/>
  <c r="AS72" i="5"/>
  <c r="AR72" i="5"/>
  <c r="BE5" i="3"/>
  <c r="BK214" i="8"/>
  <c r="AP19" i="5"/>
  <c r="AP34" i="5" s="1"/>
  <c r="AP41" i="5" s="1"/>
  <c r="AI7" i="9"/>
  <c r="AZ5" i="3"/>
  <c r="AZ31" i="3"/>
  <c r="AZ125" i="3"/>
  <c r="AZ134" i="3"/>
  <c r="AG160" i="9"/>
  <c r="AG161" i="9" s="1"/>
  <c r="AG124" i="9"/>
  <c r="BC52" i="3" s="1"/>
  <c r="AG30" i="9"/>
  <c r="BC73" i="3" s="1"/>
  <c r="G196" i="8"/>
  <c r="AO196" i="8"/>
  <c r="AN189" i="8"/>
  <c r="BA190" i="8"/>
  <c r="AN24" i="4"/>
  <c r="AN30" i="4" s="1"/>
  <c r="AP72" i="5"/>
  <c r="AQ48" i="4"/>
  <c r="BE10" i="3"/>
  <c r="AF55" i="9"/>
  <c r="AE71" i="9"/>
  <c r="BD86" i="3"/>
  <c r="BE83" i="3"/>
  <c r="AX100" i="3"/>
  <c r="BD50" i="3"/>
  <c r="AE72" i="9"/>
  <c r="AF56" i="9"/>
  <c r="AF72" i="9" s="1"/>
  <c r="AH72" i="9" s="1"/>
  <c r="AN191" i="8"/>
  <c r="AB196" i="8"/>
  <c r="AP16" i="2"/>
  <c r="AN68" i="4"/>
  <c r="AN70" i="4" s="1"/>
  <c r="AP60" i="5"/>
  <c r="AZ80" i="3"/>
  <c r="BE27" i="3"/>
  <c r="AN207" i="8"/>
  <c r="AN208" i="8" s="1"/>
  <c r="C124" i="8"/>
  <c r="AM26" i="2"/>
  <c r="AO14" i="4"/>
  <c r="BB48" i="3"/>
  <c r="BB51" i="3"/>
  <c r="AF123" i="9"/>
  <c r="AH123" i="9" s="1"/>
  <c r="AH45" i="9"/>
  <c r="AJ45" i="9" s="1"/>
  <c r="BC92" i="3"/>
  <c r="BE92" i="3" s="1"/>
  <c r="AE25" i="9"/>
  <c r="AF25" i="9" s="1"/>
  <c r="AY18" i="3"/>
  <c r="AX18" i="3"/>
  <c r="AZ13" i="3"/>
  <c r="AZ10" i="3"/>
  <c r="AZ78" i="3"/>
  <c r="AY77" i="3"/>
  <c r="AY41" i="3" s="1"/>
  <c r="BC48" i="3"/>
  <c r="AH120" i="9"/>
  <c r="AJ120" i="9" s="1"/>
  <c r="AE22" i="9"/>
  <c r="AE116" i="9"/>
  <c r="AF116" i="9" s="1"/>
  <c r="AG121" i="9"/>
  <c r="BC50" i="3" s="1"/>
  <c r="AG25" i="9"/>
  <c r="BJ139" i="8"/>
  <c r="AG127" i="9"/>
  <c r="BC82" i="3" s="1"/>
  <c r="BC86" i="3" s="1"/>
  <c r="AF129" i="9"/>
  <c r="AH129" i="9" s="1"/>
  <c r="BB82" i="3"/>
  <c r="BE168" i="8"/>
  <c r="AE61" i="9"/>
  <c r="BH168" i="8"/>
  <c r="AG62" i="9"/>
  <c r="T196" i="8"/>
  <c r="AA185" i="8"/>
  <c r="AT196" i="8"/>
  <c r="BA185" i="8"/>
  <c r="BA186" i="8"/>
  <c r="AR196" i="8"/>
  <c r="AA187" i="8"/>
  <c r="Q196" i="8"/>
  <c r="AQ196" i="8"/>
  <c r="BA187" i="8"/>
  <c r="AA188" i="8"/>
  <c r="O196" i="8"/>
  <c r="AE40" i="9"/>
  <c r="AE102" i="9"/>
  <c r="AF102" i="9" s="1"/>
  <c r="AH102" i="9" s="1"/>
  <c r="BF196" i="8"/>
  <c r="AI31" i="9"/>
  <c r="AN14" i="4"/>
  <c r="AP24" i="4"/>
  <c r="AP30" i="4" s="1"/>
  <c r="AO37" i="2"/>
  <c r="AO40" i="2" s="1"/>
  <c r="AQ30" i="4"/>
  <c r="BC64" i="3"/>
  <c r="AG37" i="9"/>
  <c r="AZ79" i="3"/>
  <c r="BE31" i="3"/>
  <c r="BE62" i="3"/>
  <c r="AH13" i="9"/>
  <c r="AJ13" i="9" s="1"/>
  <c r="AJ98" i="9"/>
  <c r="BE104" i="3"/>
  <c r="P45" i="8"/>
  <c r="P61" i="8" s="1"/>
  <c r="BD45" i="8"/>
  <c r="BD61" i="8" s="1"/>
  <c r="V73" i="8"/>
  <c r="AT73" i="8"/>
  <c r="AG73" i="8"/>
  <c r="BE73" i="8"/>
  <c r="BJ81" i="8"/>
  <c r="BJ94" i="8" s="1"/>
  <c r="C102" i="8"/>
  <c r="AI102" i="8"/>
  <c r="BJ102" i="8"/>
  <c r="BH102" i="8"/>
  <c r="AE102" i="8"/>
  <c r="AC110" i="8"/>
  <c r="AK110" i="8"/>
  <c r="BA110" i="8"/>
  <c r="H110" i="8"/>
  <c r="P110" i="8"/>
  <c r="AF110" i="8"/>
  <c r="AN110" i="8"/>
  <c r="BD110" i="8"/>
  <c r="S110" i="8"/>
  <c r="D116" i="8"/>
  <c r="AB116" i="8"/>
  <c r="G116" i="8"/>
  <c r="AE116" i="8"/>
  <c r="AX116" i="8"/>
  <c r="U116" i="8"/>
  <c r="BA116" i="8"/>
  <c r="X116" i="8"/>
  <c r="AI116" i="8"/>
  <c r="D125" i="8"/>
  <c r="D124" i="8" s="1"/>
  <c r="T125" i="8"/>
  <c r="T124" i="8" s="1"/>
  <c r="G125" i="8"/>
  <c r="G124" i="8" s="1"/>
  <c r="BC125" i="8"/>
  <c r="BC124" i="8" s="1"/>
  <c r="BC197" i="8" s="1"/>
  <c r="B125" i="8"/>
  <c r="B124" i="8" s="1"/>
  <c r="AX125" i="8"/>
  <c r="AX124" i="8" s="1"/>
  <c r="AK125" i="8"/>
  <c r="AK124" i="8" s="1"/>
  <c r="BA125" i="8"/>
  <c r="BA124" i="8" s="1"/>
  <c r="AF125" i="8"/>
  <c r="AF124" i="8" s="1"/>
  <c r="I139" i="8"/>
  <c r="BE123" i="3"/>
  <c r="AL37" i="2"/>
  <c r="AL40" i="2" s="1"/>
  <c r="AM14" i="4"/>
  <c r="AF160" i="9"/>
  <c r="BE120" i="3"/>
  <c r="AV72" i="5"/>
  <c r="AJ147" i="9"/>
  <c r="AJ97" i="9"/>
  <c r="AN16" i="2"/>
  <c r="BJ196" i="8"/>
  <c r="BE134" i="3"/>
  <c r="AO60" i="4"/>
  <c r="AP68" i="4"/>
  <c r="AP70" i="4" s="1"/>
  <c r="AT72" i="5"/>
  <c r="AM37" i="2"/>
  <c r="AM40" i="2" s="1"/>
  <c r="BB11" i="3"/>
  <c r="BA11" i="3"/>
  <c r="BC18" i="3"/>
  <c r="BB49" i="3"/>
  <c r="AJ129" i="9"/>
  <c r="AK61" i="8"/>
  <c r="AS61" i="8"/>
  <c r="AL11" i="2"/>
  <c r="AM16" i="2"/>
  <c r="AL22" i="2"/>
  <c r="BE24" i="3"/>
  <c r="AV60" i="5"/>
  <c r="AE160" i="9"/>
  <c r="AJ128" i="9"/>
  <c r="Z208" i="8"/>
  <c r="AP208" i="8"/>
  <c r="AI124" i="8"/>
  <c r="X45" i="8"/>
  <c r="AF45" i="8"/>
  <c r="AF61" i="8" s="1"/>
  <c r="AF70" i="8" s="1"/>
  <c r="AN45" i="8"/>
  <c r="AN61" i="8" s="1"/>
  <c r="S45" i="8"/>
  <c r="S61" i="8" s="1"/>
  <c r="AI45" i="8"/>
  <c r="AI61" i="8" s="1"/>
  <c r="AQ45" i="8"/>
  <c r="AQ61" i="8" s="1"/>
  <c r="F73" i="8"/>
  <c r="N73" i="8"/>
  <c r="AD73" i="8"/>
  <c r="AL73" i="8"/>
  <c r="BB73" i="8"/>
  <c r="BJ73" i="8"/>
  <c r="I73" i="8"/>
  <c r="Q73" i="8"/>
  <c r="Y73" i="8"/>
  <c r="AW73" i="8"/>
  <c r="D73" i="8"/>
  <c r="AC81" i="8"/>
  <c r="AC94" i="8" s="1"/>
  <c r="Q81" i="8"/>
  <c r="Q94" i="8" s="1"/>
  <c r="AF102" i="8"/>
  <c r="AV102" i="8"/>
  <c r="AY102" i="8"/>
  <c r="V102" i="8"/>
  <c r="AO102" i="8"/>
  <c r="AB102" i="8"/>
  <c r="E110" i="8"/>
  <c r="M110" i="8"/>
  <c r="AW125" i="8"/>
  <c r="AW124" i="8" s="1"/>
  <c r="Q139" i="8"/>
  <c r="Y139" i="8"/>
  <c r="AG139" i="8"/>
  <c r="AO139" i="8"/>
  <c r="BE139" i="8"/>
  <c r="D168" i="8"/>
  <c r="T168" i="8"/>
  <c r="AB168" i="8"/>
  <c r="AJ168" i="8"/>
  <c r="AR168" i="8"/>
  <c r="AZ168" i="8"/>
  <c r="E196" i="8"/>
  <c r="AU196" i="8"/>
  <c r="AR207" i="8"/>
  <c r="AR208" i="8" s="1"/>
  <c r="BE32" i="3"/>
  <c r="AR26" i="2"/>
  <c r="AO26" i="2"/>
  <c r="BE122" i="3"/>
  <c r="BE12" i="3"/>
  <c r="BE13" i="3"/>
  <c r="BC11" i="3"/>
  <c r="BF208" i="8"/>
  <c r="E40" i="8"/>
  <c r="M40" i="8"/>
  <c r="U40" i="8"/>
  <c r="AC40" i="8"/>
  <c r="AK40" i="8"/>
  <c r="AS40" i="8"/>
  <c r="BA40" i="8"/>
  <c r="BI40" i="8"/>
  <c r="AV61" i="8"/>
  <c r="B208" i="8"/>
  <c r="AY35" i="8"/>
  <c r="AY93" i="8" s="1"/>
  <c r="F45" i="8"/>
  <c r="F61" i="8" s="1"/>
  <c r="N45" i="8"/>
  <c r="N61" i="8" s="1"/>
  <c r="V45" i="8"/>
  <c r="V61" i="8" s="1"/>
  <c r="AD45" i="8"/>
  <c r="AD61" i="8" s="1"/>
  <c r="AL45" i="8"/>
  <c r="AL61" i="8" s="1"/>
  <c r="AT45" i="8"/>
  <c r="AT61" i="8" s="1"/>
  <c r="BB45" i="8"/>
  <c r="BB61" i="8" s="1"/>
  <c r="BJ45" i="8"/>
  <c r="BJ61" i="8" s="1"/>
  <c r="BE45" i="8"/>
  <c r="BE61" i="8" s="1"/>
  <c r="L73" i="8"/>
  <c r="T73" i="8"/>
  <c r="AB73" i="8"/>
  <c r="AJ73" i="8"/>
  <c r="AR73" i="8"/>
  <c r="AZ73" i="8"/>
  <c r="BH73" i="8"/>
  <c r="AC73" i="8"/>
  <c r="H81" i="8"/>
  <c r="H94" i="8" s="1"/>
  <c r="P81" i="8"/>
  <c r="P94" i="8" s="1"/>
  <c r="X81" i="8"/>
  <c r="X94" i="8" s="1"/>
  <c r="AF81" i="8"/>
  <c r="AF94" i="8" s="1"/>
  <c r="AV81" i="8"/>
  <c r="AV94" i="8" s="1"/>
  <c r="BD81" i="8"/>
  <c r="BD94" i="8" s="1"/>
  <c r="AE14" i="9"/>
  <c r="AG106" i="9"/>
  <c r="AW81" i="8"/>
  <c r="AW94" i="8" s="1"/>
  <c r="AE16" i="9"/>
  <c r="AF16" i="9" s="1"/>
  <c r="L81" i="8"/>
  <c r="L94" i="8" s="1"/>
  <c r="AJ81" i="8"/>
  <c r="AJ94" i="8" s="1"/>
  <c r="AG110" i="9"/>
  <c r="BC29" i="3" s="1"/>
  <c r="BE29" i="3" s="1"/>
  <c r="AG15" i="9"/>
  <c r="F102" i="8"/>
  <c r="N102" i="8"/>
  <c r="AD102" i="8"/>
  <c r="AL102" i="8"/>
  <c r="AT102" i="8"/>
  <c r="BB102" i="8"/>
  <c r="K110" i="8"/>
  <c r="AA110" i="8"/>
  <c r="AI110" i="8"/>
  <c r="AQ110" i="8"/>
  <c r="AY110" i="8"/>
  <c r="BG110" i="8"/>
  <c r="J116" i="8"/>
  <c r="R116" i="8"/>
  <c r="AH116" i="8"/>
  <c r="AP116" i="8"/>
  <c r="BF116" i="8"/>
  <c r="AG24" i="9"/>
  <c r="AH24" i="9" s="1"/>
  <c r="AJ24" i="9" s="1"/>
  <c r="O125" i="8"/>
  <c r="O124" i="8" s="1"/>
  <c r="AE125" i="8"/>
  <c r="AE124" i="8" s="1"/>
  <c r="AM125" i="8"/>
  <c r="AM124" i="8" s="1"/>
  <c r="AU125" i="8"/>
  <c r="AU124" i="8" s="1"/>
  <c r="AQ125" i="8"/>
  <c r="AQ124" i="8" s="1"/>
  <c r="M196" i="8"/>
  <c r="U196" i="8"/>
  <c r="AD196" i="8"/>
  <c r="AL196" i="8"/>
  <c r="R196" i="8"/>
  <c r="AY11" i="3"/>
  <c r="AY22" i="3" s="1"/>
  <c r="AV11" i="3"/>
  <c r="AV77" i="3"/>
  <c r="AV41" i="3" s="1"/>
  <c r="I4" i="8"/>
  <c r="Y4" i="8"/>
  <c r="AG4" i="8"/>
  <c r="AO4" i="8"/>
  <c r="BE4" i="8"/>
  <c r="BE12" i="8" s="1"/>
  <c r="BE35" i="8" s="1"/>
  <c r="BE91" i="8" s="1"/>
  <c r="AJ4" i="8"/>
  <c r="AJ12" i="8" s="1"/>
  <c r="AJ35" i="8" s="1"/>
  <c r="BH4" i="8"/>
  <c r="AM4" i="8"/>
  <c r="B8" i="8"/>
  <c r="J8" i="8"/>
  <c r="Z8" i="8"/>
  <c r="AH8" i="8"/>
  <c r="AH12" i="8" s="1"/>
  <c r="AH35" i="8" s="1"/>
  <c r="AH93" i="8" s="1"/>
  <c r="Z61" i="8"/>
  <c r="AE12" i="9"/>
  <c r="AG14" i="9"/>
  <c r="E81" i="8"/>
  <c r="E94" i="8" s="1"/>
  <c r="M81" i="8"/>
  <c r="U81" i="8"/>
  <c r="U94" i="8" s="1"/>
  <c r="AK81" i="8"/>
  <c r="AK94" i="8" s="1"/>
  <c r="AS81" i="8"/>
  <c r="AS94" i="8" s="1"/>
  <c r="BA81" i="8"/>
  <c r="BA94" i="8" s="1"/>
  <c r="AG109" i="9"/>
  <c r="BC28" i="3" s="1"/>
  <c r="BE28" i="3" s="1"/>
  <c r="Q102" i="8"/>
  <c r="AW102" i="8"/>
  <c r="AM102" i="8"/>
  <c r="Z102" i="8"/>
  <c r="AH102" i="8"/>
  <c r="BF102" i="8"/>
  <c r="AK102" i="8"/>
  <c r="BI102" i="8"/>
  <c r="N110" i="8"/>
  <c r="AD110" i="8"/>
  <c r="AO110" i="8"/>
  <c r="T110" i="8"/>
  <c r="G110" i="8"/>
  <c r="AM110" i="8"/>
  <c r="H116" i="8"/>
  <c r="AF116" i="8"/>
  <c r="BD116" i="8"/>
  <c r="K116" i="8"/>
  <c r="H168" i="8"/>
  <c r="P168" i="8"/>
  <c r="X168" i="8"/>
  <c r="AN168" i="8"/>
  <c r="BD168" i="8"/>
  <c r="E207" i="8"/>
  <c r="E208" i="8" s="1"/>
  <c r="U207" i="8"/>
  <c r="U208" i="8" s="1"/>
  <c r="AC207" i="8"/>
  <c r="AC208" i="8" s="1"/>
  <c r="AK207" i="8"/>
  <c r="AK208" i="8" s="1"/>
  <c r="AT207" i="8"/>
  <c r="AT208" i="8" s="1"/>
  <c r="E61" i="8"/>
  <c r="AC61" i="8"/>
  <c r="C45" i="8"/>
  <c r="C61" i="8" s="1"/>
  <c r="K45" i="8"/>
  <c r="K61" i="8" s="1"/>
  <c r="AA45" i="8"/>
  <c r="AA61" i="8" s="1"/>
  <c r="AY45" i="8"/>
  <c r="AY61" i="8" s="1"/>
  <c r="BG45" i="8"/>
  <c r="BG61" i="8" s="1"/>
  <c r="AW11" i="3"/>
  <c r="AW22" i="3" s="1"/>
  <c r="AW35" i="3"/>
  <c r="AH208" i="8"/>
  <c r="F4" i="8"/>
  <c r="F12" i="8" s="1"/>
  <c r="F35" i="8" s="1"/>
  <c r="AD4" i="8"/>
  <c r="AD12" i="8" s="1"/>
  <c r="AD35" i="8" s="1"/>
  <c r="AL4" i="8"/>
  <c r="AL12" i="8" s="1"/>
  <c r="AL35" i="8" s="1"/>
  <c r="AT4" i="8"/>
  <c r="AT12" i="8" s="1"/>
  <c r="AT35" i="8" s="1"/>
  <c r="AT93" i="8" s="1"/>
  <c r="BB4" i="8"/>
  <c r="BJ4" i="8"/>
  <c r="BJ12" i="8" s="1"/>
  <c r="BJ35" i="8" s="1"/>
  <c r="BJ91" i="8" s="1"/>
  <c r="Q4" i="8"/>
  <c r="Q12" i="8" s="1"/>
  <c r="Q35" i="8" s="1"/>
  <c r="Q91" i="8" s="1"/>
  <c r="G8" i="8"/>
  <c r="O8" i="8"/>
  <c r="W8" i="8"/>
  <c r="AE8" i="8"/>
  <c r="AM8" i="8"/>
  <c r="AU8" i="8"/>
  <c r="BC8" i="8"/>
  <c r="R8" i="8"/>
  <c r="AP8" i="8"/>
  <c r="AP12" i="8" s="1"/>
  <c r="AP35" i="8" s="1"/>
  <c r="AX8" i="8"/>
  <c r="BF8" i="8"/>
  <c r="E8" i="8"/>
  <c r="AK8" i="8"/>
  <c r="AM11" i="2"/>
  <c r="AK11" i="2"/>
  <c r="AT19" i="5"/>
  <c r="AT34" i="5" s="1"/>
  <c r="AT41" i="5" s="1"/>
  <c r="AS60" i="5"/>
  <c r="AN11" i="2"/>
  <c r="BC72" i="3"/>
  <c r="BE119" i="3"/>
  <c r="AO30" i="4"/>
  <c r="AO22" i="2"/>
  <c r="BD73" i="3"/>
  <c r="AQ60" i="5"/>
  <c r="BE112" i="3"/>
  <c r="BK149" i="8"/>
  <c r="BK197" i="8"/>
  <c r="BM93" i="8"/>
  <c r="BM91" i="8"/>
  <c r="BM70" i="8"/>
  <c r="AN48" i="4"/>
  <c r="BD11" i="3"/>
  <c r="BD22" i="3" s="1"/>
  <c r="BD35" i="3"/>
  <c r="AN214" i="8"/>
  <c r="B61" i="8"/>
  <c r="AH61" i="8"/>
  <c r="AO11" i="2"/>
  <c r="BC68" i="3"/>
  <c r="AV19" i="5"/>
  <c r="AV34" i="5" s="1"/>
  <c r="AV41" i="5" s="1"/>
  <c r="AR19" i="5"/>
  <c r="AR34" i="5" s="1"/>
  <c r="AR41" i="5" s="1"/>
  <c r="AR60" i="5"/>
  <c r="AH122" i="9"/>
  <c r="AJ122" i="9" s="1"/>
  <c r="Q61" i="8"/>
  <c r="J81" i="8"/>
  <c r="J94" i="8" s="1"/>
  <c r="AP48" i="4"/>
  <c r="AO48" i="4"/>
  <c r="AN60" i="4"/>
  <c r="AP60" i="4"/>
  <c r="AO68" i="4"/>
  <c r="AO70" i="4" s="1"/>
  <c r="AS19" i="5"/>
  <c r="AS34" i="5" s="1"/>
  <c r="AS41" i="5" s="1"/>
  <c r="AR37" i="2"/>
  <c r="AR40" i="2" s="1"/>
  <c r="AP37" i="2"/>
  <c r="AP40" i="2" s="1"/>
  <c r="AK37" i="2"/>
  <c r="AK40" i="2" s="1"/>
  <c r="AN37" i="2"/>
  <c r="AN40" i="2" s="1"/>
  <c r="AQ14" i="4"/>
  <c r="AQ60" i="4"/>
  <c r="AQ68" i="4"/>
  <c r="AQ70" i="4" s="1"/>
  <c r="AQ37" i="2"/>
  <c r="AQ40" i="2" s="1"/>
  <c r="AM48" i="4"/>
  <c r="AM60" i="4"/>
  <c r="AM68" i="4"/>
  <c r="AM70" i="4" s="1"/>
  <c r="BE132" i="3"/>
  <c r="BA214" i="8"/>
  <c r="BC4" i="8"/>
  <c r="BE15" i="3"/>
  <c r="BB35" i="3"/>
  <c r="BE131" i="3"/>
  <c r="BD93" i="3"/>
  <c r="B40" i="8"/>
  <c r="J40" i="8"/>
  <c r="AH40" i="8"/>
  <c r="X61" i="8"/>
  <c r="AL16" i="2"/>
  <c r="AR22" i="2"/>
  <c r="AP11" i="2"/>
  <c r="AZ18" i="3"/>
  <c r="BE125" i="3"/>
  <c r="AI149" i="9"/>
  <c r="AI153" i="9" s="1"/>
  <c r="R61" i="8"/>
  <c r="I45" i="8"/>
  <c r="I61" i="8" s="1"/>
  <c r="Y45" i="8"/>
  <c r="Y61" i="8" s="1"/>
  <c r="T45" i="8"/>
  <c r="T61" i="8" s="1"/>
  <c r="AM73" i="8"/>
  <c r="AH73" i="8"/>
  <c r="AK73" i="8"/>
  <c r="S81" i="8"/>
  <c r="S94" i="8" s="1"/>
  <c r="AQ81" i="8"/>
  <c r="AQ94" i="8" s="1"/>
  <c r="P102" i="8"/>
  <c r="AN102" i="8"/>
  <c r="K102" i="8"/>
  <c r="S102" i="8"/>
  <c r="AA102" i="8"/>
  <c r="AQ102" i="8"/>
  <c r="BG102" i="8"/>
  <c r="J110" i="8"/>
  <c r="R110" i="8"/>
  <c r="AH110" i="8"/>
  <c r="AP110" i="8"/>
  <c r="AX110" i="8"/>
  <c r="BF110" i="8"/>
  <c r="AU60" i="5"/>
  <c r="E4" i="8"/>
  <c r="U4" i="8"/>
  <c r="AC4" i="8"/>
  <c r="AS4" i="8"/>
  <c r="BI4" i="8"/>
  <c r="H4" i="8"/>
  <c r="H12" i="8" s="1"/>
  <c r="H35" i="8" s="1"/>
  <c r="H70" i="8" s="1"/>
  <c r="AN4" i="8"/>
  <c r="AN12" i="8" s="1"/>
  <c r="AN35" i="8" s="1"/>
  <c r="BD4" i="8"/>
  <c r="BD12" i="8" s="1"/>
  <c r="BD35" i="8" s="1"/>
  <c r="I8" i="8"/>
  <c r="Y8" i="8"/>
  <c r="AG8" i="8"/>
  <c r="AO8" i="8"/>
  <c r="AW8" i="8"/>
  <c r="AW12" i="8" s="1"/>
  <c r="AW35" i="8" s="1"/>
  <c r="AP26" i="2"/>
  <c r="BE124" i="3"/>
  <c r="BE6" i="3"/>
  <c r="BA35" i="3"/>
  <c r="AU19" i="5"/>
  <c r="AU34" i="5" s="1"/>
  <c r="AU41" i="5" s="1"/>
  <c r="AK16" i="2"/>
  <c r="AK17" i="2" s="1"/>
  <c r="AK45" i="2" s="1"/>
  <c r="AR11" i="2"/>
  <c r="AQ16" i="2"/>
  <c r="AM22" i="2"/>
  <c r="AQ26" i="2"/>
  <c r="AQ11" i="2"/>
  <c r="AQ19" i="5"/>
  <c r="AQ34" i="5" s="1"/>
  <c r="AQ41" i="5" s="1"/>
  <c r="AQ72" i="5"/>
  <c r="AE50" i="9"/>
  <c r="AF50" i="9" s="1"/>
  <c r="D4" i="8"/>
  <c r="D12" i="8" s="1"/>
  <c r="D35" i="8" s="1"/>
  <c r="D91" i="8" s="1"/>
  <c r="L4" i="8"/>
  <c r="L12" i="8" s="1"/>
  <c r="L35" i="8" s="1"/>
  <c r="T4" i="8"/>
  <c r="T12" i="8" s="1"/>
  <c r="T35" i="8" s="1"/>
  <c r="T91" i="8" s="1"/>
  <c r="AB4" i="8"/>
  <c r="AB12" i="8" s="1"/>
  <c r="AB35" i="8" s="1"/>
  <c r="AZ4" i="8"/>
  <c r="AZ12" i="8" s="1"/>
  <c r="AZ35" i="8" s="1"/>
  <c r="O4" i="8"/>
  <c r="M8" i="8"/>
  <c r="U8" i="8"/>
  <c r="AC8" i="8"/>
  <c r="AS8" i="8"/>
  <c r="BA8" i="8"/>
  <c r="BI8" i="8"/>
  <c r="BI12" i="8" s="1"/>
  <c r="BI35" i="8" s="1"/>
  <c r="AI8" i="8"/>
  <c r="L196" i="8"/>
  <c r="AD125" i="8"/>
  <c r="AD124" i="8" s="1"/>
  <c r="B196" i="8"/>
  <c r="J196" i="8"/>
  <c r="AZ196" i="8"/>
  <c r="M116" i="8"/>
  <c r="AC116" i="8"/>
  <c r="AK116" i="8"/>
  <c r="AA116" i="8"/>
  <c r="BG116" i="8"/>
  <c r="BJ116" i="8"/>
  <c r="Q116" i="8"/>
  <c r="Y116" i="8"/>
  <c r="BE116" i="8"/>
  <c r="T116" i="8"/>
  <c r="AR116" i="8"/>
  <c r="BH116" i="8"/>
  <c r="O116" i="8"/>
  <c r="AM116" i="8"/>
  <c r="AU116" i="8"/>
  <c r="BC116" i="8"/>
  <c r="J125" i="8"/>
  <c r="J124" i="8" s="1"/>
  <c r="R125" i="8"/>
  <c r="R124" i="8" s="1"/>
  <c r="Z125" i="8"/>
  <c r="Z124" i="8" s="1"/>
  <c r="AP125" i="8"/>
  <c r="AP124" i="8" s="1"/>
  <c r="BF125" i="8"/>
  <c r="BF124" i="8" s="1"/>
  <c r="M125" i="8"/>
  <c r="M124" i="8" s="1"/>
  <c r="AC125" i="8"/>
  <c r="AC124" i="8" s="1"/>
  <c r="BI125" i="8"/>
  <c r="BI124" i="8" s="1"/>
  <c r="H125" i="8"/>
  <c r="H124" i="8" s="1"/>
  <c r="AN125" i="8"/>
  <c r="AN124" i="8" s="1"/>
  <c r="AN149" i="8" s="1"/>
  <c r="BD125" i="8"/>
  <c r="BD124" i="8" s="1"/>
  <c r="K125" i="8"/>
  <c r="K124" i="8" s="1"/>
  <c r="AA125" i="8"/>
  <c r="AA124" i="8" s="1"/>
  <c r="AY125" i="8"/>
  <c r="AY124" i="8" s="1"/>
  <c r="BG125" i="8"/>
  <c r="BG124" i="8" s="1"/>
  <c r="V125" i="8"/>
  <c r="V124" i="8" s="1"/>
  <c r="AL125" i="8"/>
  <c r="AL124" i="8" s="1"/>
  <c r="BB125" i="8"/>
  <c r="BB124" i="8" s="1"/>
  <c r="I125" i="8"/>
  <c r="I124" i="8" s="1"/>
  <c r="AG125" i="8"/>
  <c r="AG124" i="8" s="1"/>
  <c r="BE125" i="8"/>
  <c r="BE124" i="8" s="1"/>
  <c r="AB125" i="8"/>
  <c r="AB124" i="8" s="1"/>
  <c r="AR125" i="8"/>
  <c r="AR124" i="8" s="1"/>
  <c r="BH125" i="8"/>
  <c r="BH124" i="8" s="1"/>
  <c r="B139" i="8"/>
  <c r="R139" i="8"/>
  <c r="Z139" i="8"/>
  <c r="AH139" i="8"/>
  <c r="AX139" i="8"/>
  <c r="E139" i="8"/>
  <c r="M139" i="8"/>
  <c r="U139" i="8"/>
  <c r="AC139" i="8"/>
  <c r="AK139" i="8"/>
  <c r="AS139" i="8"/>
  <c r="BA139" i="8"/>
  <c r="BI139" i="8"/>
  <c r="M168" i="8"/>
  <c r="AK168" i="8"/>
  <c r="BI168" i="8"/>
  <c r="H196" i="8"/>
  <c r="P196" i="8"/>
  <c r="X196" i="8"/>
  <c r="AP196" i="8"/>
  <c r="AX196" i="8"/>
  <c r="F196" i="8"/>
  <c r="N196" i="8"/>
  <c r="V196" i="8"/>
  <c r="AE196" i="8"/>
  <c r="AM196" i="8"/>
  <c r="AV196" i="8"/>
  <c r="BE196" i="8"/>
  <c r="BD196" i="8"/>
  <c r="AJ196" i="8"/>
  <c r="Y196" i="8"/>
  <c r="AF196" i="8"/>
  <c r="BH196" i="8"/>
  <c r="AW196" i="8"/>
  <c r="J207" i="8"/>
  <c r="J208" i="8" s="1"/>
  <c r="R207" i="8"/>
  <c r="R208" i="8" s="1"/>
  <c r="BH207" i="8"/>
  <c r="BH208" i="8" s="1"/>
  <c r="AV207" i="8"/>
  <c r="AV208" i="8" s="1"/>
  <c r="D214" i="8"/>
  <c r="L214" i="8"/>
  <c r="AC214" i="8"/>
  <c r="AT214" i="8"/>
  <c r="BC214" i="8"/>
  <c r="AN26" i="2"/>
  <c r="AN22" i="2"/>
  <c r="AK26" i="2"/>
  <c r="AK28" i="2" s="1"/>
  <c r="AL25" i="2" s="1"/>
  <c r="AK22" i="2"/>
  <c r="BB18" i="3"/>
  <c r="BE7" i="3"/>
  <c r="BA41" i="3"/>
  <c r="AQ22" i="2"/>
  <c r="AG36" i="9"/>
  <c r="BA18" i="3"/>
  <c r="BE8" i="3"/>
  <c r="BE26" i="3"/>
  <c r="BA100" i="3"/>
  <c r="BE44" i="3"/>
  <c r="AG149" i="9"/>
  <c r="AF93" i="8"/>
  <c r="AF91" i="8"/>
  <c r="AY100" i="3"/>
  <c r="AF87" i="9"/>
  <c r="AE31" i="9"/>
  <c r="AE124" i="9"/>
  <c r="BD65" i="3"/>
  <c r="AI131" i="9"/>
  <c r="BD45" i="3"/>
  <c r="BD49" i="3"/>
  <c r="AV100" i="3"/>
  <c r="AY35" i="3"/>
  <c r="BD88" i="3"/>
  <c r="AG93" i="9"/>
  <c r="AJ144" i="9"/>
  <c r="AH56" i="9"/>
  <c r="BM149" i="8"/>
  <c r="BL197" i="8"/>
  <c r="AH15" i="9"/>
  <c r="AJ15" i="9" s="1"/>
  <c r="AX61" i="8"/>
  <c r="AG45" i="8"/>
  <c r="AG61" i="8" s="1"/>
  <c r="AO45" i="8"/>
  <c r="AO61" i="8" s="1"/>
  <c r="AW45" i="8"/>
  <c r="AW61" i="8" s="1"/>
  <c r="D45" i="8"/>
  <c r="D61" i="8" s="1"/>
  <c r="L45" i="8"/>
  <c r="L61" i="8" s="1"/>
  <c r="AB45" i="8"/>
  <c r="AB61" i="8" s="1"/>
  <c r="AJ45" i="8"/>
  <c r="AJ61" i="8" s="1"/>
  <c r="AR45" i="8"/>
  <c r="AR61" i="8" s="1"/>
  <c r="AZ45" i="8"/>
  <c r="AZ61" i="8" s="1"/>
  <c r="BH45" i="8"/>
  <c r="BH61" i="8" s="1"/>
  <c r="G73" i="8"/>
  <c r="O73" i="8"/>
  <c r="W73" i="8"/>
  <c r="AE73" i="8"/>
  <c r="AU73" i="8"/>
  <c r="BC73" i="8"/>
  <c r="B73" i="8"/>
  <c r="J73" i="8"/>
  <c r="R73" i="8"/>
  <c r="Z73" i="8"/>
  <c r="AX73" i="8"/>
  <c r="BF73" i="8"/>
  <c r="E73" i="8"/>
  <c r="M73" i="8"/>
  <c r="U73" i="8"/>
  <c r="AS73" i="8"/>
  <c r="BA73" i="8"/>
  <c r="BI73" i="8"/>
  <c r="C81" i="8"/>
  <c r="C94" i="8" s="1"/>
  <c r="K81" i="8"/>
  <c r="K94" i="8" s="1"/>
  <c r="AA81" i="8"/>
  <c r="AA94" i="8" s="1"/>
  <c r="AI81" i="8"/>
  <c r="AI94" i="8" s="1"/>
  <c r="AY81" i="8"/>
  <c r="AY94" i="8" s="1"/>
  <c r="V81" i="8"/>
  <c r="V94" i="8" s="1"/>
  <c r="AD81" i="8"/>
  <c r="AD94" i="8" s="1"/>
  <c r="BB81" i="8"/>
  <c r="BB94" i="8" s="1"/>
  <c r="Y81" i="8"/>
  <c r="Y94" i="8" s="1"/>
  <c r="D81" i="8"/>
  <c r="D94" i="8" s="1"/>
  <c r="AM81" i="8"/>
  <c r="AM94" i="8" s="1"/>
  <c r="AP81" i="8"/>
  <c r="AP94" i="8" s="1"/>
  <c r="AX81" i="8"/>
  <c r="AX94" i="8" s="1"/>
  <c r="AK12" i="8"/>
  <c r="AK35" i="8" s="1"/>
  <c r="BI81" i="8"/>
  <c r="BI94" i="8" s="1"/>
  <c r="BG81" i="8"/>
  <c r="BG94" i="8" s="1"/>
  <c r="F81" i="8"/>
  <c r="F94" i="8" s="1"/>
  <c r="N81" i="8"/>
  <c r="N94" i="8" s="1"/>
  <c r="AL81" i="8"/>
  <c r="AL94" i="8" s="1"/>
  <c r="AT81" i="8"/>
  <c r="AT94" i="8" s="1"/>
  <c r="I81" i="8"/>
  <c r="I94" i="8" s="1"/>
  <c r="AG81" i="8"/>
  <c r="AG94" i="8" s="1"/>
  <c r="AO81" i="8"/>
  <c r="AO94" i="8" s="1"/>
  <c r="BE81" i="8"/>
  <c r="BE94" i="8" s="1"/>
  <c r="T81" i="8"/>
  <c r="T94" i="8" s="1"/>
  <c r="AB81" i="8"/>
  <c r="AB94" i="8" s="1"/>
  <c r="AZ81" i="8"/>
  <c r="AZ94" i="8" s="1"/>
  <c r="BH81" i="8"/>
  <c r="BH94" i="8" s="1"/>
  <c r="G81" i="8"/>
  <c r="G94" i="8" s="1"/>
  <c r="O81" i="8"/>
  <c r="O94" i="8" s="1"/>
  <c r="W81" i="8"/>
  <c r="W94" i="8" s="1"/>
  <c r="AE81" i="8"/>
  <c r="AE94" i="8" s="1"/>
  <c r="AU81" i="8"/>
  <c r="AU94" i="8" s="1"/>
  <c r="B81" i="8"/>
  <c r="B94" i="8" s="1"/>
  <c r="R81" i="8"/>
  <c r="R94" i="8" s="1"/>
  <c r="Z81" i="8"/>
  <c r="Z94" i="8" s="1"/>
  <c r="AH81" i="8"/>
  <c r="AH94" i="8" s="1"/>
  <c r="BF81" i="8"/>
  <c r="BF94" i="8" s="1"/>
  <c r="M94" i="8"/>
  <c r="I102" i="8"/>
  <c r="Y102" i="8"/>
  <c r="AG102" i="8"/>
  <c r="BE102" i="8"/>
  <c r="D102" i="8"/>
  <c r="L102" i="8"/>
  <c r="T102" i="8"/>
  <c r="AJ102" i="8"/>
  <c r="AR102" i="8"/>
  <c r="AZ102" i="8"/>
  <c r="G102" i="8"/>
  <c r="O102" i="8"/>
  <c r="W102" i="8"/>
  <c r="AU102" i="8"/>
  <c r="B102" i="8"/>
  <c r="J102" i="8"/>
  <c r="R102" i="8"/>
  <c r="AX102" i="8"/>
  <c r="E102" i="8"/>
  <c r="U102" i="8"/>
  <c r="BA102" i="8"/>
  <c r="H102" i="8"/>
  <c r="X102" i="8"/>
  <c r="BD102" i="8"/>
  <c r="F110" i="8"/>
  <c r="V110" i="8"/>
  <c r="AL110" i="8"/>
  <c r="AT110" i="8"/>
  <c r="BB110" i="8"/>
  <c r="BJ110" i="8"/>
  <c r="I110" i="8"/>
  <c r="Q110" i="8"/>
  <c r="Y110" i="8"/>
  <c r="AG110" i="8"/>
  <c r="BE110" i="8"/>
  <c r="D110" i="8"/>
  <c r="L110" i="8"/>
  <c r="AJ110" i="8"/>
  <c r="AZ110" i="8"/>
  <c r="BH110" i="8"/>
  <c r="O110" i="8"/>
  <c r="AE110" i="8"/>
  <c r="AU110" i="8"/>
  <c r="AS116" i="8"/>
  <c r="BI116" i="8"/>
  <c r="AV116" i="8"/>
  <c r="AV149" i="8" s="1"/>
  <c r="C116" i="8"/>
  <c r="AY116" i="8"/>
  <c r="F116" i="8"/>
  <c r="V116" i="8"/>
  <c r="AL116" i="8"/>
  <c r="AT116" i="8"/>
  <c r="BB116" i="8"/>
  <c r="AG116" i="8"/>
  <c r="AW116" i="8"/>
  <c r="AJ116" i="8"/>
  <c r="AZ116" i="8"/>
  <c r="Q125" i="8"/>
  <c r="Q124" i="8" s="1"/>
  <c r="Y125" i="8"/>
  <c r="Y124" i="8" s="1"/>
  <c r="AO125" i="8"/>
  <c r="AO124" i="8" s="1"/>
  <c r="AO149" i="8" s="1"/>
  <c r="AG16" i="9"/>
  <c r="B4" i="8"/>
  <c r="B12" i="8" s="1"/>
  <c r="B35" i="8" s="1"/>
  <c r="J4" i="8"/>
  <c r="J12" i="8" s="1"/>
  <c r="J35" i="8" s="1"/>
  <c r="Z4" i="8"/>
  <c r="AX4" i="8"/>
  <c r="BF4" i="8"/>
  <c r="C8" i="8"/>
  <c r="C12" i="8" s="1"/>
  <c r="C35" i="8" s="1"/>
  <c r="S8" i="8"/>
  <c r="S12" i="8" s="1"/>
  <c r="S35" i="8" s="1"/>
  <c r="AA8" i="8"/>
  <c r="AA12" i="8" s="1"/>
  <c r="AA35" i="8" s="1"/>
  <c r="M61" i="8"/>
  <c r="AX11" i="3"/>
  <c r="AX22" i="3" s="1"/>
  <c r="AV35" i="3"/>
  <c r="AX35" i="3"/>
  <c r="R40" i="8"/>
  <c r="AP40" i="8"/>
  <c r="BF40" i="8"/>
  <c r="G61" i="8"/>
  <c r="U61" i="8"/>
  <c r="BL214" i="8"/>
  <c r="BI196" i="8"/>
  <c r="BK4" i="8"/>
  <c r="BK12" i="8" s="1"/>
  <c r="BK35" i="8" s="1"/>
  <c r="G4" i="8"/>
  <c r="W4" i="8"/>
  <c r="W12" i="8" s="1"/>
  <c r="W35" i="8" s="1"/>
  <c r="AE4" i="8"/>
  <c r="AU4" i="8"/>
  <c r="AU12" i="8" s="1"/>
  <c r="AU35" i="8" s="1"/>
  <c r="J61" i="8"/>
  <c r="AP61" i="8"/>
  <c r="E63" i="11"/>
  <c r="G63" i="11"/>
  <c r="F63" i="11"/>
  <c r="L76" i="11"/>
  <c r="K30" i="12"/>
  <c r="K68" i="12"/>
  <c r="K44" i="11"/>
  <c r="K61" i="11" s="1"/>
  <c r="L44" i="11"/>
  <c r="L56" i="11"/>
  <c r="L17" i="11"/>
  <c r="H20" i="11"/>
  <c r="D21" i="11"/>
  <c r="V52" i="9" l="1"/>
  <c r="V92" i="9"/>
  <c r="AS197" i="8"/>
  <c r="AC18" i="9"/>
  <c r="AC19" i="9" s="1"/>
  <c r="AC136" i="9"/>
  <c r="AF62" i="9"/>
  <c r="AF74" i="9" s="1"/>
  <c r="AE74" i="9"/>
  <c r="AK31" i="4"/>
  <c r="AJ79" i="9"/>
  <c r="AJ72" i="9"/>
  <c r="AJ56" i="9"/>
  <c r="BA12" i="8"/>
  <c r="BA35" i="8" s="1"/>
  <c r="BB12" i="8"/>
  <c r="BB35" i="8" s="1"/>
  <c r="AE143" i="9"/>
  <c r="AI93" i="9"/>
  <c r="AI133" i="9"/>
  <c r="AC197" i="8"/>
  <c r="AL70" i="8"/>
  <c r="AE144" i="9"/>
  <c r="AH142" i="9"/>
  <c r="AJ142" i="9" s="1"/>
  <c r="N12" i="8"/>
  <c r="N35" i="8" s="1"/>
  <c r="N93" i="8" s="1"/>
  <c r="AL72" i="4"/>
  <c r="BH12" i="8"/>
  <c r="BH35" i="8" s="1"/>
  <c r="BH91" i="8" s="1"/>
  <c r="AF118" i="9"/>
  <c r="AH118" i="9" s="1"/>
  <c r="AJ118" i="9" s="1"/>
  <c r="AM17" i="2"/>
  <c r="BE18" i="3"/>
  <c r="AG133" i="9"/>
  <c r="AG135" i="9" s="1"/>
  <c r="AJ112" i="9"/>
  <c r="BC93" i="3"/>
  <c r="AH127" i="9"/>
  <c r="AJ127" i="9" s="1"/>
  <c r="AV197" i="8"/>
  <c r="BD38" i="3"/>
  <c r="AJ123" i="9"/>
  <c r="AT197" i="8"/>
  <c r="O12" i="8"/>
  <c r="O35" i="8" s="1"/>
  <c r="O91" i="8" s="1"/>
  <c r="P70" i="8"/>
  <c r="AK72" i="4"/>
  <c r="AT149" i="8"/>
  <c r="AE7" i="9"/>
  <c r="H93" i="8"/>
  <c r="R12" i="8"/>
  <c r="R35" i="8" s="1"/>
  <c r="R91" i="8" s="1"/>
  <c r="AW38" i="3"/>
  <c r="AJ102" i="9"/>
  <c r="H91" i="8"/>
  <c r="AH116" i="9"/>
  <c r="AJ116" i="9" s="1"/>
  <c r="AJ100" i="9"/>
  <c r="AH44" i="9"/>
  <c r="AJ44" i="9" s="1"/>
  <c r="AX12" i="8"/>
  <c r="AX35" i="8" s="1"/>
  <c r="P149" i="8"/>
  <c r="AH111" i="9"/>
  <c r="AJ111" i="9" s="1"/>
  <c r="Z12" i="8"/>
  <c r="Z35" i="8" s="1"/>
  <c r="AW70" i="8"/>
  <c r="AS12" i="8"/>
  <c r="AS35" i="8" s="1"/>
  <c r="AH48" i="9"/>
  <c r="AJ48" i="9" s="1"/>
  <c r="C197" i="8"/>
  <c r="AI143" i="9"/>
  <c r="AJ143" i="9" s="1"/>
  <c r="C149" i="8"/>
  <c r="T197" i="8"/>
  <c r="AL28" i="2"/>
  <c r="AM25" i="2" s="1"/>
  <c r="N149" i="8"/>
  <c r="AN196" i="8"/>
  <c r="AW41" i="3"/>
  <c r="AR17" i="2"/>
  <c r="AO17" i="2"/>
  <c r="AP17" i="2"/>
  <c r="AN31" i="4"/>
  <c r="AO31" i="4"/>
  <c r="AQ31" i="4"/>
  <c r="AP31" i="4"/>
  <c r="Z149" i="8"/>
  <c r="Z197" i="8"/>
  <c r="Q76" i="11"/>
  <c r="T76" i="11"/>
  <c r="Q17" i="11"/>
  <c r="T17" i="11"/>
  <c r="AZ70" i="8"/>
  <c r="AJ86" i="9"/>
  <c r="S102" i="11"/>
  <c r="P102" i="11"/>
  <c r="I103" i="11"/>
  <c r="AV70" i="8"/>
  <c r="BC98" i="3"/>
  <c r="AH107" i="9"/>
  <c r="AJ107" i="9" s="1"/>
  <c r="AH160" i="9"/>
  <c r="AI162" i="9" s="1"/>
  <c r="Q44" i="11"/>
  <c r="T44" i="11"/>
  <c r="BF12" i="8"/>
  <c r="BF35" i="8" s="1"/>
  <c r="AY197" i="8"/>
  <c r="AM23" i="2"/>
  <c r="AQ149" i="8"/>
  <c r="AI197" i="8"/>
  <c r="AI124" i="9"/>
  <c r="BD52" i="3" s="1"/>
  <c r="V12" i="8"/>
  <c r="V35" i="8" s="1"/>
  <c r="V91" i="8" s="1"/>
  <c r="BG12" i="8"/>
  <c r="BG35" i="8" s="1"/>
  <c r="BG70" i="8" s="1"/>
  <c r="P80" i="11"/>
  <c r="S80" i="11"/>
  <c r="I75" i="11"/>
  <c r="P74" i="11"/>
  <c r="S74" i="11"/>
  <c r="T56" i="11"/>
  <c r="Q56" i="11"/>
  <c r="BE51" i="3"/>
  <c r="AZ11" i="3"/>
  <c r="S63" i="11"/>
  <c r="P63" i="11"/>
  <c r="AS74" i="5"/>
  <c r="AG75" i="9"/>
  <c r="AG21" i="9"/>
  <c r="BL93" i="8"/>
  <c r="BL91" i="8"/>
  <c r="BL70" i="8"/>
  <c r="V93" i="8"/>
  <c r="AR93" i="8"/>
  <c r="AR91" i="8"/>
  <c r="AG162" i="9"/>
  <c r="AH25" i="9"/>
  <c r="AJ25" i="9" s="1"/>
  <c r="J68" i="12"/>
  <c r="AE80" i="9"/>
  <c r="AE93" i="9" s="1"/>
  <c r="AF59" i="9"/>
  <c r="BB88" i="3"/>
  <c r="AF46" i="9"/>
  <c r="AH46" i="9" s="1"/>
  <c r="AJ46" i="9" s="1"/>
  <c r="AF36" i="9"/>
  <c r="BB67" i="3"/>
  <c r="AH113" i="9"/>
  <c r="AJ113" i="9" s="1"/>
  <c r="AY149" i="8"/>
  <c r="AG7" i="9"/>
  <c r="D70" i="8"/>
  <c r="D93" i="8"/>
  <c r="AI12" i="8"/>
  <c r="AI35" i="8" s="1"/>
  <c r="BC77" i="3"/>
  <c r="X12" i="8"/>
  <c r="X35" i="8" s="1"/>
  <c r="J30" i="12"/>
  <c r="AF30" i="9"/>
  <c r="BB73" i="3"/>
  <c r="BE73" i="3" s="1"/>
  <c r="AF41" i="9"/>
  <c r="AH41" i="9" s="1"/>
  <c r="AJ41" i="9" s="1"/>
  <c r="BB68" i="3"/>
  <c r="BE68" i="3" s="1"/>
  <c r="M92" i="9"/>
  <c r="AC93" i="9"/>
  <c r="BA22" i="3"/>
  <c r="BA38" i="3" s="1"/>
  <c r="BA130" i="3" s="1"/>
  <c r="AM197" i="8"/>
  <c r="AE139" i="9"/>
  <c r="AE138" i="9"/>
  <c r="AF137" i="9"/>
  <c r="AH32" i="9"/>
  <c r="AJ32" i="9" s="1"/>
  <c r="F29" i="9"/>
  <c r="F27" i="9"/>
  <c r="F75" i="9" s="1"/>
  <c r="S149" i="8"/>
  <c r="BJ197" i="8"/>
  <c r="AF39" i="9"/>
  <c r="AH39" i="9" s="1"/>
  <c r="AJ39" i="9" s="1"/>
  <c r="BB63" i="3"/>
  <c r="BE63" i="3" s="1"/>
  <c r="AF35" i="9"/>
  <c r="AH35" i="9" s="1"/>
  <c r="AJ35" i="9" s="1"/>
  <c r="BB50" i="3"/>
  <c r="AF121" i="9"/>
  <c r="AH121" i="9" s="1"/>
  <c r="AJ121" i="9" s="1"/>
  <c r="H29" i="9"/>
  <c r="H27" i="9"/>
  <c r="H75" i="9" s="1"/>
  <c r="T52" i="9"/>
  <c r="AR70" i="8"/>
  <c r="AR79" i="8" s="1"/>
  <c r="BB149" i="8"/>
  <c r="BB197" i="8"/>
  <c r="AT70" i="8"/>
  <c r="AT79" i="8" s="1"/>
  <c r="AT95" i="8" s="1"/>
  <c r="AV22" i="3"/>
  <c r="AV102" i="3" s="1"/>
  <c r="AV107" i="3" s="1"/>
  <c r="AH30" i="9"/>
  <c r="AJ30" i="9" s="1"/>
  <c r="AQ12" i="8"/>
  <c r="AQ35" i="8" s="1"/>
  <c r="AQ70" i="8" s="1"/>
  <c r="D58" i="9"/>
  <c r="D64" i="9" s="1"/>
  <c r="D53" i="9"/>
  <c r="AC75" i="9"/>
  <c r="AC29" i="9"/>
  <c r="AH23" i="9"/>
  <c r="AJ23" i="9" s="1"/>
  <c r="O52" i="9"/>
  <c r="O19" i="9"/>
  <c r="AA92" i="9"/>
  <c r="AA52" i="9"/>
  <c r="AZ22" i="3"/>
  <c r="BC55" i="3"/>
  <c r="BB74" i="3"/>
  <c r="BE74" i="3" s="1"/>
  <c r="AF34" i="9"/>
  <c r="AH34" i="9" s="1"/>
  <c r="AJ34" i="9" s="1"/>
  <c r="AH105" i="9"/>
  <c r="AJ105" i="9" s="1"/>
  <c r="K64" i="9"/>
  <c r="K60" i="9"/>
  <c r="AJ70" i="8"/>
  <c r="V70" i="8"/>
  <c r="BB93" i="3"/>
  <c r="BE93" i="3" s="1"/>
  <c r="AF47" i="9"/>
  <c r="AH47" i="9" s="1"/>
  <c r="AJ47" i="9" s="1"/>
  <c r="M53" i="9"/>
  <c r="M58" i="9"/>
  <c r="M64" i="9" s="1"/>
  <c r="R60" i="9"/>
  <c r="R64" i="9"/>
  <c r="BB22" i="3"/>
  <c r="BB38" i="3" s="1"/>
  <c r="AG50" i="9"/>
  <c r="AH50" i="9" s="1"/>
  <c r="AJ50" i="9" s="1"/>
  <c r="M12" i="8"/>
  <c r="M35" i="8" s="1"/>
  <c r="M70" i="8" s="1"/>
  <c r="BB65" i="3"/>
  <c r="BE65" i="3" s="1"/>
  <c r="AF38" i="9"/>
  <c r="AH38" i="9" s="1"/>
  <c r="AJ38" i="9" s="1"/>
  <c r="AF119" i="9"/>
  <c r="AH119" i="9" s="1"/>
  <c r="AJ119" i="9" s="1"/>
  <c r="BB46" i="3"/>
  <c r="BE46" i="3" s="1"/>
  <c r="AM28" i="2"/>
  <c r="AN25" i="2" s="1"/>
  <c r="AP23" i="2"/>
  <c r="AN17" i="2"/>
  <c r="AN45" i="2" s="1"/>
  <c r="AR23" i="2"/>
  <c r="AM31" i="4"/>
  <c r="H62" i="11"/>
  <c r="H63" i="11" s="1"/>
  <c r="D102" i="11"/>
  <c r="D63" i="11"/>
  <c r="AQ74" i="5"/>
  <c r="AP72" i="4"/>
  <c r="AR74" i="5"/>
  <c r="AN72" i="4"/>
  <c r="F75" i="11"/>
  <c r="M76" i="11"/>
  <c r="D74" i="11"/>
  <c r="H74" i="11" s="1"/>
  <c r="D80" i="11"/>
  <c r="H80" i="11" s="1"/>
  <c r="L61" i="11"/>
  <c r="AD91" i="8"/>
  <c r="AD93" i="8"/>
  <c r="AD70" i="8"/>
  <c r="B197" i="8"/>
  <c r="R70" i="8"/>
  <c r="R79" i="8" s="1"/>
  <c r="R95" i="8" s="1"/>
  <c r="AM72" i="4"/>
  <c r="R93" i="8"/>
  <c r="P91" i="8"/>
  <c r="BJ70" i="8"/>
  <c r="AY70" i="8"/>
  <c r="AT74" i="5"/>
  <c r="BA196" i="8"/>
  <c r="BE93" i="8"/>
  <c r="Q70" i="8"/>
  <c r="Q71" i="8" s="1"/>
  <c r="AM12" i="8"/>
  <c r="AM35" i="8" s="1"/>
  <c r="AF149" i="8"/>
  <c r="BE70" i="8"/>
  <c r="BE71" i="8" s="1"/>
  <c r="N197" i="8"/>
  <c r="AG12" i="8"/>
  <c r="AG35" i="8" s="1"/>
  <c r="AG93" i="8" s="1"/>
  <c r="Q93" i="8"/>
  <c r="F70" i="8"/>
  <c r="F79" i="8" s="1"/>
  <c r="AA196" i="8"/>
  <c r="AA197" i="8" s="1"/>
  <c r="AE2" i="9"/>
  <c r="AF2" i="9" s="1"/>
  <c r="AT91" i="8"/>
  <c r="M197" i="8"/>
  <c r="AM149" i="8"/>
  <c r="Y12" i="8"/>
  <c r="Y35" i="8" s="1"/>
  <c r="Y93" i="8" s="1"/>
  <c r="BC12" i="8"/>
  <c r="BC35" i="8" s="1"/>
  <c r="BC91" i="8" s="1"/>
  <c r="AQ72" i="4"/>
  <c r="BJ93" i="8"/>
  <c r="AK197" i="8"/>
  <c r="AZ77" i="3"/>
  <c r="AZ100" i="3" s="1"/>
  <c r="AH149" i="8"/>
  <c r="P93" i="8"/>
  <c r="AP91" i="8"/>
  <c r="AP93" i="8"/>
  <c r="V71" i="8"/>
  <c r="V79" i="8"/>
  <c r="V97" i="8" s="1"/>
  <c r="BC41" i="3"/>
  <c r="BC100" i="3"/>
  <c r="BC59" i="3"/>
  <c r="AL71" i="8"/>
  <c r="AL79" i="8"/>
  <c r="AL97" i="8" s="1"/>
  <c r="BI197" i="8"/>
  <c r="BI149" i="8"/>
  <c r="BA149" i="8"/>
  <c r="O70" i="8"/>
  <c r="AH70" i="8"/>
  <c r="AP74" i="5"/>
  <c r="AP78" i="5" s="1"/>
  <c r="AQ76" i="5" s="1"/>
  <c r="AW197" i="8"/>
  <c r="P197" i="8"/>
  <c r="I12" i="8"/>
  <c r="I35" i="8" s="1"/>
  <c r="I93" i="8" s="1"/>
  <c r="E12" i="8"/>
  <c r="E35" i="8" s="1"/>
  <c r="E91" i="8" s="1"/>
  <c r="AH197" i="8"/>
  <c r="AL93" i="8"/>
  <c r="AF40" i="9"/>
  <c r="AH40" i="9" s="1"/>
  <c r="AJ40" i="9" s="1"/>
  <c r="BB66" i="3"/>
  <c r="BE66" i="3" s="1"/>
  <c r="BE48" i="3"/>
  <c r="AS149" i="8"/>
  <c r="D149" i="8"/>
  <c r="BH70" i="8"/>
  <c r="BH79" i="8" s="1"/>
  <c r="BH95" i="8" s="1"/>
  <c r="O93" i="8"/>
  <c r="AH91" i="8"/>
  <c r="AL17" i="2"/>
  <c r="AL45" i="2" s="1"/>
  <c r="AL91" i="8"/>
  <c r="AF12" i="9"/>
  <c r="AE11" i="9"/>
  <c r="AH106" i="9"/>
  <c r="AJ106" i="9" s="1"/>
  <c r="BC25" i="3"/>
  <c r="AG74" i="9"/>
  <c r="AH74" i="9" s="1"/>
  <c r="AJ74" i="9" s="1"/>
  <c r="AH62" i="9"/>
  <c r="AJ62" i="9" s="1"/>
  <c r="BC22" i="3"/>
  <c r="V149" i="8"/>
  <c r="AE197" i="8"/>
  <c r="V197" i="8"/>
  <c r="BH93" i="8"/>
  <c r="N70" i="8"/>
  <c r="N79" i="8" s="1"/>
  <c r="N95" i="8" s="1"/>
  <c r="BG149" i="8"/>
  <c r="AU74" i="5"/>
  <c r="F93" i="8"/>
  <c r="AY91" i="8"/>
  <c r="AF61" i="9"/>
  <c r="AE73" i="9"/>
  <c r="BE64" i="3"/>
  <c r="AG131" i="9"/>
  <c r="AL149" i="8"/>
  <c r="AF197" i="8"/>
  <c r="BE50" i="3"/>
  <c r="AE12" i="8"/>
  <c r="AE35" i="8" s="1"/>
  <c r="AE70" i="8" s="1"/>
  <c r="N91" i="8"/>
  <c r="BA102" i="3"/>
  <c r="BA107" i="3" s="1"/>
  <c r="BA108" i="3" s="1"/>
  <c r="AO23" i="2"/>
  <c r="F91" i="8"/>
  <c r="AE133" i="9"/>
  <c r="AF22" i="9"/>
  <c r="AH22" i="9" s="1"/>
  <c r="AJ22" i="9" s="1"/>
  <c r="BB43" i="3"/>
  <c r="BE43" i="3" s="1"/>
  <c r="AF71" i="9"/>
  <c r="AH71" i="9" s="1"/>
  <c r="AJ71" i="9" s="1"/>
  <c r="AH55" i="9"/>
  <c r="AJ55" i="9" s="1"/>
  <c r="AV74" i="5"/>
  <c r="F149" i="8"/>
  <c r="AB70" i="8"/>
  <c r="AB79" i="8" s="1"/>
  <c r="AB95" i="8" s="1"/>
  <c r="T93" i="8"/>
  <c r="BE49" i="3"/>
  <c r="AO12" i="8"/>
  <c r="AO35" i="8" s="1"/>
  <c r="AO91" i="8" s="1"/>
  <c r="AI149" i="8"/>
  <c r="BD77" i="3"/>
  <c r="AI27" i="9"/>
  <c r="BD72" i="3"/>
  <c r="BE82" i="3"/>
  <c r="BE86" i="3" s="1"/>
  <c r="BB86" i="3"/>
  <c r="AH109" i="9"/>
  <c r="AJ109" i="9" s="1"/>
  <c r="AL197" i="8"/>
  <c r="BC149" i="8"/>
  <c r="AF14" i="9"/>
  <c r="AH14" i="9" s="1"/>
  <c r="AJ14" i="9" s="1"/>
  <c r="AE131" i="9"/>
  <c r="AE162" i="9"/>
  <c r="AE161" i="9"/>
  <c r="AM70" i="8"/>
  <c r="AM79" i="8" s="1"/>
  <c r="AM95" i="8" s="1"/>
  <c r="F197" i="8"/>
  <c r="G12" i="8"/>
  <c r="G35" i="8" s="1"/>
  <c r="G91" i="8" s="1"/>
  <c r="AW149" i="8"/>
  <c r="X197" i="8"/>
  <c r="T70" i="8"/>
  <c r="T79" i="8" s="1"/>
  <c r="AP197" i="8"/>
  <c r="AP149" i="8"/>
  <c r="AH110" i="9"/>
  <c r="AJ110" i="9" s="1"/>
  <c r="AW102" i="3"/>
  <c r="AW107" i="3" s="1"/>
  <c r="Y91" i="8"/>
  <c r="L93" i="8"/>
  <c r="L91" i="8"/>
  <c r="M149" i="8"/>
  <c r="BD93" i="8"/>
  <c r="BD70" i="8"/>
  <c r="BD91" i="8"/>
  <c r="AM93" i="8"/>
  <c r="AM91" i="8"/>
  <c r="AB197" i="8"/>
  <c r="AB149" i="8"/>
  <c r="AN70" i="8"/>
  <c r="AN91" i="8"/>
  <c r="AN93" i="8"/>
  <c r="AQ17" i="2"/>
  <c r="AJ149" i="8"/>
  <c r="AJ197" i="8"/>
  <c r="AA149" i="8"/>
  <c r="BF149" i="8"/>
  <c r="BF197" i="8"/>
  <c r="AQ197" i="8"/>
  <c r="K91" i="8"/>
  <c r="K70" i="8"/>
  <c r="K93" i="8"/>
  <c r="AP70" i="8"/>
  <c r="AP79" i="8" s="1"/>
  <c r="AP95" i="8" s="1"/>
  <c r="I149" i="8"/>
  <c r="L70" i="8"/>
  <c r="L79" i="8" s="1"/>
  <c r="AN28" i="2"/>
  <c r="AO25" i="2" s="1"/>
  <c r="AO28" i="2" s="1"/>
  <c r="AP25" i="2" s="1"/>
  <c r="AP28" i="2" s="1"/>
  <c r="AQ25" i="2" s="1"/>
  <c r="AQ28" i="2" s="1"/>
  <c r="AR25" i="2" s="1"/>
  <c r="AR28" i="2" s="1"/>
  <c r="K197" i="8"/>
  <c r="K149" i="8"/>
  <c r="AD149" i="8"/>
  <c r="AD197" i="8"/>
  <c r="AN197" i="8"/>
  <c r="AW91" i="8"/>
  <c r="AW93" i="8"/>
  <c r="S197" i="8"/>
  <c r="M93" i="8"/>
  <c r="M91" i="8"/>
  <c r="BB93" i="8"/>
  <c r="BB91" i="8"/>
  <c r="BB70" i="8"/>
  <c r="BM79" i="8"/>
  <c r="BM71" i="8"/>
  <c r="AJ93" i="8"/>
  <c r="AJ91" i="8"/>
  <c r="L149" i="8"/>
  <c r="AK149" i="8"/>
  <c r="AC12" i="8"/>
  <c r="AC35" i="8" s="1"/>
  <c r="AO72" i="4"/>
  <c r="O197" i="8"/>
  <c r="AO70" i="8"/>
  <c r="AO71" i="8" s="1"/>
  <c r="AC149" i="8"/>
  <c r="AZ93" i="8"/>
  <c r="AZ91" i="8"/>
  <c r="U12" i="8"/>
  <c r="U35" i="8" s="1"/>
  <c r="U70" i="8" s="1"/>
  <c r="AV91" i="8"/>
  <c r="AV93" i="8"/>
  <c r="P79" i="8"/>
  <c r="P71" i="8"/>
  <c r="AU149" i="8"/>
  <c r="BE11" i="3"/>
  <c r="BE22" i="3" s="1"/>
  <c r="AB91" i="8"/>
  <c r="AB93" i="8"/>
  <c r="L71" i="8"/>
  <c r="D79" i="8"/>
  <c r="D95" i="8" s="1"/>
  <c r="D71" i="8"/>
  <c r="AU70" i="8"/>
  <c r="AU93" i="8"/>
  <c r="AU91" i="8"/>
  <c r="BE79" i="8"/>
  <c r="AX38" i="3"/>
  <c r="AX130" i="3" s="1"/>
  <c r="AX133" i="3" s="1"/>
  <c r="AX135" i="3" s="1"/>
  <c r="AX138" i="3" s="1"/>
  <c r="AX141" i="3" s="1"/>
  <c r="AX102" i="3"/>
  <c r="AX107" i="3" s="1"/>
  <c r="AZ35" i="3"/>
  <c r="BE197" i="8"/>
  <c r="AE29" i="9"/>
  <c r="AX70" i="8"/>
  <c r="AX91" i="8"/>
  <c r="AX93" i="8"/>
  <c r="AZ149" i="8"/>
  <c r="O149" i="8"/>
  <c r="R149" i="8"/>
  <c r="R197" i="8"/>
  <c r="AR197" i="8"/>
  <c r="AR149" i="8"/>
  <c r="I197" i="8"/>
  <c r="BJ71" i="8"/>
  <c r="BJ79" i="8"/>
  <c r="AY38" i="3"/>
  <c r="AY130" i="3" s="1"/>
  <c r="AY133" i="3" s="1"/>
  <c r="AY135" i="3" s="1"/>
  <c r="AY138" i="3" s="1"/>
  <c r="AY141" i="3" s="1"/>
  <c r="B149" i="8"/>
  <c r="BB72" i="3"/>
  <c r="AE27" i="9"/>
  <c r="AI42" i="9"/>
  <c r="AI101" i="9"/>
  <c r="BK70" i="8"/>
  <c r="BK93" i="8"/>
  <c r="BK91" i="8"/>
  <c r="AI2" i="9"/>
  <c r="Z70" i="8"/>
  <c r="Z93" i="8"/>
  <c r="Z91" i="8"/>
  <c r="AG29" i="9"/>
  <c r="BH197" i="8"/>
  <c r="BH149" i="8"/>
  <c r="BD197" i="8"/>
  <c r="BD149" i="8"/>
  <c r="J149" i="8"/>
  <c r="J197" i="8"/>
  <c r="BE95" i="8"/>
  <c r="AJ79" i="8"/>
  <c r="AJ71" i="8"/>
  <c r="BA70" i="8"/>
  <c r="BA93" i="8"/>
  <c r="BA91" i="8"/>
  <c r="AF31" i="9"/>
  <c r="AH87" i="9"/>
  <c r="AJ87" i="9" s="1"/>
  <c r="AH36" i="9"/>
  <c r="AJ36" i="9" s="1"/>
  <c r="BC67" i="3"/>
  <c r="AI33" i="9"/>
  <c r="BM196" i="8"/>
  <c r="BM197" i="8" s="1"/>
  <c r="AF7" i="9"/>
  <c r="AH7" i="9" s="1"/>
  <c r="AJ7" i="9" s="1"/>
  <c r="BD98" i="3"/>
  <c r="BE88" i="3"/>
  <c r="AZ41" i="3"/>
  <c r="AH71" i="8"/>
  <c r="AH79" i="8"/>
  <c r="AH95" i="8" s="1"/>
  <c r="AI135" i="9"/>
  <c r="BA197" i="8"/>
  <c r="AA70" i="8"/>
  <c r="AA93" i="8"/>
  <c r="AA91" i="8"/>
  <c r="J91" i="8"/>
  <c r="J70" i="8"/>
  <c r="J93" i="8"/>
  <c r="S70" i="8"/>
  <c r="S91" i="8"/>
  <c r="S93" i="8"/>
  <c r="B93" i="8"/>
  <c r="B70" i="8"/>
  <c r="B91" i="8"/>
  <c r="AG149" i="8"/>
  <c r="H149" i="8"/>
  <c r="H197" i="8"/>
  <c r="AU197" i="8"/>
  <c r="L197" i="8"/>
  <c r="O79" i="8"/>
  <c r="O71" i="8"/>
  <c r="AD71" i="8"/>
  <c r="AD79" i="8"/>
  <c r="AD95" i="8" s="1"/>
  <c r="BJ149" i="8"/>
  <c r="AV79" i="8"/>
  <c r="AV71" i="8"/>
  <c r="BG196" i="8"/>
  <c r="BG197" i="8" s="1"/>
  <c r="AE33" i="9"/>
  <c r="AF71" i="8"/>
  <c r="AF79" i="8"/>
  <c r="AN23" i="2"/>
  <c r="AN50" i="2" s="1"/>
  <c r="AH16" i="9"/>
  <c r="AJ16" i="9" s="1"/>
  <c r="AG11" i="9"/>
  <c r="W197" i="8"/>
  <c r="W149" i="8"/>
  <c r="D197" i="8"/>
  <c r="AE149" i="8"/>
  <c r="AE101" i="9"/>
  <c r="AF101" i="9" s="1"/>
  <c r="AH101" i="9" s="1"/>
  <c r="AE42" i="9"/>
  <c r="AG153" i="9"/>
  <c r="AH153" i="9" s="1"/>
  <c r="AJ153" i="9" s="1"/>
  <c r="AH149" i="9"/>
  <c r="AJ149" i="9" s="1"/>
  <c r="H79" i="8"/>
  <c r="H71" i="8"/>
  <c r="AL23" i="2"/>
  <c r="AL50" i="2" s="1"/>
  <c r="AK23" i="2"/>
  <c r="AK50" i="2" s="1"/>
  <c r="AQ23" i="2"/>
  <c r="AK93" i="8"/>
  <c r="AK70" i="8"/>
  <c r="AK91" i="8"/>
  <c r="BI70" i="8"/>
  <c r="BI93" i="8"/>
  <c r="BI91" i="8"/>
  <c r="AG2" i="9"/>
  <c r="AH2" i="9" s="1"/>
  <c r="U197" i="8"/>
  <c r="U149" i="8"/>
  <c r="AW79" i="8"/>
  <c r="AW71" i="8"/>
  <c r="T149" i="8"/>
  <c r="AY71" i="8"/>
  <c r="AY79" i="8"/>
  <c r="AY95" i="8" s="1"/>
  <c r="X149" i="8"/>
  <c r="BA128" i="3"/>
  <c r="BA129" i="3" s="1"/>
  <c r="AE93" i="8"/>
  <c r="AS91" i="8"/>
  <c r="AS93" i="8"/>
  <c r="AS70" i="8"/>
  <c r="Y149" i="8"/>
  <c r="Y197" i="8"/>
  <c r="BE149" i="8"/>
  <c r="E197" i="8"/>
  <c r="E149" i="8"/>
  <c r="G149" i="8"/>
  <c r="G197" i="8"/>
  <c r="AG197" i="8"/>
  <c r="AO79" i="8"/>
  <c r="AI132" i="9"/>
  <c r="AO197" i="8"/>
  <c r="AY102" i="3"/>
  <c r="AY107" i="3" s="1"/>
  <c r="AI29" i="9"/>
  <c r="C70" i="8"/>
  <c r="C91" i="8"/>
  <c r="C93" i="8"/>
  <c r="W91" i="8"/>
  <c r="W93" i="8"/>
  <c r="W70" i="8"/>
  <c r="BF70" i="8"/>
  <c r="BF91" i="8"/>
  <c r="BF93" i="8"/>
  <c r="Q149" i="8"/>
  <c r="Q197" i="8"/>
  <c r="AX197" i="8"/>
  <c r="AX149" i="8"/>
  <c r="AZ197" i="8"/>
  <c r="AZ71" i="8"/>
  <c r="AZ79" i="8"/>
  <c r="AZ95" i="8" s="1"/>
  <c r="AR71" i="8"/>
  <c r="BE45" i="3"/>
  <c r="BD55" i="3"/>
  <c r="AF124" i="9"/>
  <c r="AH124" i="9" s="1"/>
  <c r="AJ124" i="9" s="1"/>
  <c r="BB52" i="3"/>
  <c r="K62" i="11"/>
  <c r="M44" i="11"/>
  <c r="M56" i="11"/>
  <c r="M64" i="11"/>
  <c r="L20" i="11"/>
  <c r="M17" i="11"/>
  <c r="H21" i="11"/>
  <c r="V58" i="9" l="1"/>
  <c r="V53" i="9"/>
  <c r="Q79" i="8"/>
  <c r="F71" i="8"/>
  <c r="BH71" i="8"/>
  <c r="AG4" i="9"/>
  <c r="AQ78" i="5"/>
  <c r="AR76" i="5" s="1"/>
  <c r="G93" i="8"/>
  <c r="BG71" i="8"/>
  <c r="BG79" i="8"/>
  <c r="BG95" i="8" s="1"/>
  <c r="AJ160" i="9"/>
  <c r="AV38" i="3"/>
  <c r="AV130" i="3" s="1"/>
  <c r="I91" i="8"/>
  <c r="I70" i="8"/>
  <c r="I71" i="8" s="1"/>
  <c r="AW130" i="3"/>
  <c r="AW133" i="3" s="1"/>
  <c r="AW135" i="3" s="1"/>
  <c r="AW138" i="3" s="1"/>
  <c r="AW141" i="3" s="1"/>
  <c r="AQ79" i="8"/>
  <c r="AQ71" i="8"/>
  <c r="R71" i="8"/>
  <c r="AG91" i="8"/>
  <c r="Q20" i="11"/>
  <c r="T20" i="11"/>
  <c r="AG70" i="8"/>
  <c r="AG79" i="8" s="1"/>
  <c r="AL95" i="8"/>
  <c r="P75" i="11"/>
  <c r="S75" i="11"/>
  <c r="AL83" i="8"/>
  <c r="Q61" i="11"/>
  <c r="T61" i="11"/>
  <c r="AL215" i="8"/>
  <c r="AL142" i="8"/>
  <c r="Y70" i="8"/>
  <c r="Y79" i="8" s="1"/>
  <c r="Y95" i="8" s="1"/>
  <c r="S103" i="11"/>
  <c r="P103" i="11"/>
  <c r="BG91" i="8"/>
  <c r="BG93" i="8"/>
  <c r="M71" i="8"/>
  <c r="M79" i="8"/>
  <c r="M95" i="8" s="1"/>
  <c r="AG71" i="8"/>
  <c r="AE91" i="8"/>
  <c r="G70" i="8"/>
  <c r="BE98" i="3"/>
  <c r="O53" i="9"/>
  <c r="O58" i="9"/>
  <c r="T58" i="9"/>
  <c r="T64" i="9" s="1"/>
  <c r="T53" i="9"/>
  <c r="BB98" i="3"/>
  <c r="AF80" i="9"/>
  <c r="AH59" i="9"/>
  <c r="AJ59" i="9" s="1"/>
  <c r="N71" i="8"/>
  <c r="AT71" i="8"/>
  <c r="AZ102" i="3"/>
  <c r="AZ107" i="3" s="1"/>
  <c r="AC52" i="9"/>
  <c r="AC92" i="9"/>
  <c r="H52" i="9"/>
  <c r="H92" i="9"/>
  <c r="X70" i="8"/>
  <c r="X93" i="8"/>
  <c r="X91" i="8"/>
  <c r="BL71" i="8"/>
  <c r="BL79" i="8"/>
  <c r="T71" i="8"/>
  <c r="AB71" i="8"/>
  <c r="BC70" i="8"/>
  <c r="BC71" i="8" s="1"/>
  <c r="R65" i="9"/>
  <c r="R70" i="9"/>
  <c r="R77" i="9" s="1"/>
  <c r="F52" i="9"/>
  <c r="F92" i="9"/>
  <c r="AO93" i="8"/>
  <c r="K65" i="9"/>
  <c r="K70" i="9"/>
  <c r="K77" i="9" s="1"/>
  <c r="AA58" i="9"/>
  <c r="AA53" i="9"/>
  <c r="D70" i="9"/>
  <c r="D77" i="9" s="1"/>
  <c r="D65" i="9"/>
  <c r="AI70" i="8"/>
  <c r="AI91" i="8"/>
  <c r="AI93" i="8"/>
  <c r="BE67" i="3"/>
  <c r="BE72" i="3"/>
  <c r="BC93" i="8"/>
  <c r="AR78" i="5"/>
  <c r="AS76" i="5" s="1"/>
  <c r="AS78" i="5" s="1"/>
  <c r="AT76" i="5" s="1"/>
  <c r="AT78" i="5" s="1"/>
  <c r="AU76" i="5" s="1"/>
  <c r="AU78" i="5" s="1"/>
  <c r="AV76" i="5" s="1"/>
  <c r="AV78" i="5" s="1"/>
  <c r="M65" i="9"/>
  <c r="M70" i="9"/>
  <c r="M77" i="9" s="1"/>
  <c r="AQ93" i="8"/>
  <c r="AQ91" i="8"/>
  <c r="AH137" i="9"/>
  <c r="AF139" i="9"/>
  <c r="AH139" i="9" s="1"/>
  <c r="AJ139" i="9" s="1"/>
  <c r="AG138" i="9"/>
  <c r="AH138" i="9" s="1"/>
  <c r="K80" i="11"/>
  <c r="K102" i="11"/>
  <c r="D103" i="11"/>
  <c r="H102" i="11"/>
  <c r="H103" i="11" s="1"/>
  <c r="H75" i="11"/>
  <c r="D75" i="11"/>
  <c r="K63" i="11"/>
  <c r="K74" i="11"/>
  <c r="U79" i="8"/>
  <c r="U97" i="8" s="1"/>
  <c r="U71" i="8"/>
  <c r="AW128" i="3"/>
  <c r="AW129" i="3" s="1"/>
  <c r="AW108" i="3"/>
  <c r="V95" i="8"/>
  <c r="Y71" i="8"/>
  <c r="AM71" i="8"/>
  <c r="AF73" i="9"/>
  <c r="AH73" i="9" s="1"/>
  <c r="AJ73" i="9" s="1"/>
  <c r="AH61" i="9"/>
  <c r="AJ61" i="9" s="1"/>
  <c r="AF11" i="9"/>
  <c r="AH12" i="9"/>
  <c r="AJ12" i="9" s="1"/>
  <c r="E93" i="8"/>
  <c r="AE134" i="9"/>
  <c r="AF133" i="9"/>
  <c r="AE135" i="9"/>
  <c r="AP71" i="8"/>
  <c r="E70" i="8"/>
  <c r="AE130" i="9"/>
  <c r="AE132" i="9"/>
  <c r="AF131" i="9"/>
  <c r="AH131" i="9" s="1"/>
  <c r="AI75" i="9"/>
  <c r="AI21" i="9"/>
  <c r="AG132" i="9"/>
  <c r="AH132" i="9" s="1"/>
  <c r="AJ132" i="9" s="1"/>
  <c r="V142" i="8"/>
  <c r="V215" i="8"/>
  <c r="V83" i="8"/>
  <c r="BC35" i="3"/>
  <c r="BC102" i="3" s="1"/>
  <c r="BC107" i="3" s="1"/>
  <c r="BE25" i="3"/>
  <c r="AN71" i="8"/>
  <c r="AN79" i="8"/>
  <c r="Q215" i="8"/>
  <c r="Q95" i="8"/>
  <c r="Q97" i="8"/>
  <c r="Q98" i="8" s="1"/>
  <c r="Q142" i="8"/>
  <c r="Q83" i="8"/>
  <c r="AC93" i="8"/>
  <c r="AC91" i="8"/>
  <c r="AC70" i="8"/>
  <c r="F142" i="8"/>
  <c r="F215" i="8"/>
  <c r="F97" i="8"/>
  <c r="F83" i="8"/>
  <c r="I79" i="8"/>
  <c r="BD79" i="8"/>
  <c r="BD71" i="8"/>
  <c r="P83" i="8"/>
  <c r="P95" i="8"/>
  <c r="P97" i="8"/>
  <c r="P142" i="8"/>
  <c r="P215" i="8"/>
  <c r="BB79" i="8"/>
  <c r="BB71" i="8"/>
  <c r="F95" i="8"/>
  <c r="K79" i="8"/>
  <c r="K71" i="8"/>
  <c r="U91" i="8"/>
  <c r="U93" i="8"/>
  <c r="BM142" i="8"/>
  <c r="BM97" i="8"/>
  <c r="BM215" i="8"/>
  <c r="BM95" i="8"/>
  <c r="BM83" i="8"/>
  <c r="AG3" i="9"/>
  <c r="AG9" i="9"/>
  <c r="AG8" i="9"/>
  <c r="BE52" i="3"/>
  <c r="BE55" i="3" s="1"/>
  <c r="BB55" i="3"/>
  <c r="W71" i="8"/>
  <c r="W79" i="8"/>
  <c r="AO97" i="8"/>
  <c r="AO142" i="8"/>
  <c r="AO83" i="8"/>
  <c r="AO215" i="8"/>
  <c r="AH11" i="9"/>
  <c r="AJ11" i="9" s="1"/>
  <c r="AG92" i="9"/>
  <c r="AD83" i="8"/>
  <c r="AD97" i="8"/>
  <c r="AD142" i="8"/>
  <c r="AD215" i="8"/>
  <c r="BG215" i="8"/>
  <c r="AH31" i="9"/>
  <c r="AJ31" i="9" s="1"/>
  <c r="Z71" i="8"/>
  <c r="Z79" i="8"/>
  <c r="BD70" i="3"/>
  <c r="AI37" i="9"/>
  <c r="BA133" i="3"/>
  <c r="AY108" i="3"/>
  <c r="AY128" i="3"/>
  <c r="AY129" i="3" s="1"/>
  <c r="U215" i="8"/>
  <c r="AK71" i="8"/>
  <c r="AK79" i="8"/>
  <c r="AA71" i="8"/>
  <c r="AA79" i="8"/>
  <c r="AO95" i="8"/>
  <c r="M97" i="8"/>
  <c r="M83" i="8"/>
  <c r="M142" i="8"/>
  <c r="M215" i="8"/>
  <c r="AX71" i="8"/>
  <c r="AX79" i="8"/>
  <c r="AZ128" i="3"/>
  <c r="AZ129" i="3" s="1"/>
  <c r="AZ108" i="3"/>
  <c r="D97" i="8"/>
  <c r="D83" i="8"/>
  <c r="D215" i="8"/>
  <c r="D142" i="8"/>
  <c r="AE79" i="8"/>
  <c r="AE71" i="8"/>
  <c r="AF42" i="9"/>
  <c r="BB70" i="3"/>
  <c r="AE37" i="9"/>
  <c r="AE43" i="9" s="1"/>
  <c r="AV215" i="8"/>
  <c r="AV97" i="8"/>
  <c r="AV83" i="8"/>
  <c r="AV95" i="8"/>
  <c r="AV142" i="8"/>
  <c r="AV133" i="3"/>
  <c r="AZ130" i="3"/>
  <c r="BA79" i="8"/>
  <c r="BA71" i="8"/>
  <c r="AZ38" i="3"/>
  <c r="AU79" i="8"/>
  <c r="AU71" i="8"/>
  <c r="C79" i="8"/>
  <c r="C71" i="8"/>
  <c r="AF215" i="8"/>
  <c r="AF97" i="8"/>
  <c r="AF95" i="8"/>
  <c r="AF142" i="8"/>
  <c r="AF83" i="8"/>
  <c r="O97" i="8"/>
  <c r="O142" i="8"/>
  <c r="O215" i="8"/>
  <c r="O83" i="8"/>
  <c r="S79" i="8"/>
  <c r="S71" i="8"/>
  <c r="N83" i="8"/>
  <c r="N215" i="8"/>
  <c r="N142" i="8"/>
  <c r="N97" i="8"/>
  <c r="AJ2" i="9"/>
  <c r="V151" i="8"/>
  <c r="V98" i="8"/>
  <c r="BJ83" i="8"/>
  <c r="BJ215" i="8"/>
  <c r="BJ95" i="8"/>
  <c r="BJ97" i="8"/>
  <c r="BJ142" i="8"/>
  <c r="AX108" i="3"/>
  <c r="AX128" i="3"/>
  <c r="AX129" i="3" s="1"/>
  <c r="L97" i="8"/>
  <c r="L142" i="8"/>
  <c r="L95" i="8"/>
  <c r="L83" i="8"/>
  <c r="L215" i="8"/>
  <c r="AR215" i="8"/>
  <c r="AR142" i="8"/>
  <c r="AR97" i="8"/>
  <c r="AR83" i="8"/>
  <c r="AR95" i="8"/>
  <c r="AL151" i="8"/>
  <c r="AL98" i="8"/>
  <c r="AJ97" i="8"/>
  <c r="AJ142" i="8"/>
  <c r="AJ215" i="8"/>
  <c r="AJ95" i="8"/>
  <c r="AJ83" i="8"/>
  <c r="G71" i="8"/>
  <c r="G79" i="8"/>
  <c r="BF79" i="8"/>
  <c r="BF71" i="8"/>
  <c r="AS79" i="8"/>
  <c r="AS71" i="8"/>
  <c r="AW95" i="8"/>
  <c r="AW83" i="8"/>
  <c r="AW97" i="8"/>
  <c r="AW215" i="8"/>
  <c r="AW142" i="8"/>
  <c r="BB69" i="3"/>
  <c r="AF33" i="9"/>
  <c r="AH33" i="9" s="1"/>
  <c r="AJ33" i="9" s="1"/>
  <c r="J79" i="8"/>
  <c r="J71" i="8"/>
  <c r="BD69" i="3"/>
  <c r="AV128" i="3"/>
  <c r="AV129" i="3" s="1"/>
  <c r="AV108" i="3"/>
  <c r="AT142" i="8"/>
  <c r="AT215" i="8"/>
  <c r="AT97" i="8"/>
  <c r="AT83" i="8"/>
  <c r="BH97" i="8"/>
  <c r="BH142" i="8"/>
  <c r="BH215" i="8"/>
  <c r="BH83" i="8"/>
  <c r="AP97" i="8"/>
  <c r="AP83" i="8"/>
  <c r="AP142" i="8"/>
  <c r="AP215" i="8"/>
  <c r="AG83" i="8"/>
  <c r="AG142" i="8"/>
  <c r="AG215" i="8"/>
  <c r="AG97" i="8"/>
  <c r="T83" i="8"/>
  <c r="T142" i="8"/>
  <c r="T97" i="8"/>
  <c r="T215" i="8"/>
  <c r="AG95" i="8"/>
  <c r="AQ95" i="8"/>
  <c r="AQ97" i="8"/>
  <c r="AQ142" i="8"/>
  <c r="AQ215" i="8"/>
  <c r="AQ83" i="8"/>
  <c r="AI4" i="9"/>
  <c r="BK71" i="8"/>
  <c r="BK79" i="8"/>
  <c r="AF27" i="9"/>
  <c r="AE75" i="9"/>
  <c r="AE21" i="9"/>
  <c r="T95" i="8"/>
  <c r="AM97" i="8"/>
  <c r="AM142" i="8"/>
  <c r="AM83" i="8"/>
  <c r="AM215" i="8"/>
  <c r="AE4" i="9"/>
  <c r="BD59" i="3"/>
  <c r="BD100" i="3"/>
  <c r="BD102" i="3" s="1"/>
  <c r="BD107" i="3" s="1"/>
  <c r="BD41" i="3"/>
  <c r="BD130" i="3" s="1"/>
  <c r="BD133" i="3" s="1"/>
  <c r="BD135" i="3" s="1"/>
  <c r="BD138" i="3" s="1"/>
  <c r="BD141" i="3" s="1"/>
  <c r="AZ97" i="8"/>
  <c r="AZ83" i="8"/>
  <c r="AZ142" i="8"/>
  <c r="AZ215" i="8"/>
  <c r="AY83" i="8"/>
  <c r="AY142" i="8"/>
  <c r="AY97" i="8"/>
  <c r="AY215" i="8"/>
  <c r="BI79" i="8"/>
  <c r="BI71" i="8"/>
  <c r="H95" i="8"/>
  <c r="H97" i="8"/>
  <c r="H83" i="8"/>
  <c r="H215" i="8"/>
  <c r="H142" i="8"/>
  <c r="O95" i="8"/>
  <c r="B71" i="8"/>
  <c r="B79" i="8"/>
  <c r="AH97" i="8"/>
  <c r="AH142" i="8"/>
  <c r="AH83" i="8"/>
  <c r="AH215" i="8"/>
  <c r="Y142" i="8"/>
  <c r="Y215" i="8"/>
  <c r="Y83" i="8"/>
  <c r="Y97" i="8"/>
  <c r="AJ101" i="9"/>
  <c r="BB77" i="3"/>
  <c r="BE79" i="3"/>
  <c r="BE77" i="3" s="1"/>
  <c r="BE97" i="8"/>
  <c r="BE215" i="8"/>
  <c r="BE83" i="8"/>
  <c r="BE142" i="8"/>
  <c r="R215" i="8"/>
  <c r="R97" i="8"/>
  <c r="R142" i="8"/>
  <c r="R83" i="8"/>
  <c r="AB83" i="8"/>
  <c r="AB97" i="8"/>
  <c r="AB215" i="8"/>
  <c r="AB142" i="8"/>
  <c r="M61" i="11"/>
  <c r="L62" i="11"/>
  <c r="M20" i="11"/>
  <c r="L21" i="11"/>
  <c r="V64" i="9" l="1"/>
  <c r="V60" i="9"/>
  <c r="U83" i="8"/>
  <c r="U142" i="8"/>
  <c r="U95" i="8"/>
  <c r="BG142" i="8"/>
  <c r="BG97" i="8"/>
  <c r="BG83" i="8"/>
  <c r="Q21" i="11"/>
  <c r="T21" i="11"/>
  <c r="L102" i="11"/>
  <c r="M102" i="11" s="1"/>
  <c r="M103" i="11" s="1"/>
  <c r="T62" i="11"/>
  <c r="Q62" i="11"/>
  <c r="BC79" i="8"/>
  <c r="M89" i="9"/>
  <c r="M90" i="9" s="1"/>
  <c r="M78" i="9"/>
  <c r="AI79" i="8"/>
  <c r="AI71" i="8"/>
  <c r="O64" i="9"/>
  <c r="O60" i="9"/>
  <c r="F53" i="9"/>
  <c r="F58" i="9"/>
  <c r="F64" i="9" s="1"/>
  <c r="D89" i="9"/>
  <c r="D90" i="9" s="1"/>
  <c r="D78" i="9"/>
  <c r="R89" i="9"/>
  <c r="R90" i="9" s="1"/>
  <c r="R78" i="9"/>
  <c r="X79" i="8"/>
  <c r="X71" i="8"/>
  <c r="AA60" i="9"/>
  <c r="AA64" i="9"/>
  <c r="AH80" i="9"/>
  <c r="AJ80" i="9" s="1"/>
  <c r="AF93" i="9"/>
  <c r="AH93" i="9" s="1"/>
  <c r="AJ93" i="9" s="1"/>
  <c r="AI138" i="9"/>
  <c r="AJ138" i="9" s="1"/>
  <c r="AJ137" i="9"/>
  <c r="K89" i="9"/>
  <c r="K90" i="9" s="1"/>
  <c r="K78" i="9"/>
  <c r="H53" i="9"/>
  <c r="H58" i="9"/>
  <c r="H64" i="9" s="1"/>
  <c r="AG130" i="9"/>
  <c r="AH130" i="9" s="1"/>
  <c r="BL95" i="8"/>
  <c r="BL215" i="8"/>
  <c r="BL97" i="8"/>
  <c r="BL83" i="8"/>
  <c r="BL142" i="8"/>
  <c r="AC58" i="9"/>
  <c r="AC53" i="9"/>
  <c r="T65" i="9"/>
  <c r="T70" i="9"/>
  <c r="T77" i="9" s="1"/>
  <c r="K103" i="11"/>
  <c r="K75" i="11"/>
  <c r="M21" i="11"/>
  <c r="L80" i="11"/>
  <c r="L63" i="11"/>
  <c r="Q151" i="8"/>
  <c r="Q152" i="8" s="1"/>
  <c r="AI92" i="9"/>
  <c r="AJ131" i="9"/>
  <c r="AI130" i="9"/>
  <c r="BC97" i="8"/>
  <c r="BC151" i="8" s="1"/>
  <c r="BC128" i="3"/>
  <c r="BC129" i="3" s="1"/>
  <c r="BC108" i="3"/>
  <c r="BC38" i="3"/>
  <c r="BE35" i="3"/>
  <c r="AH133" i="9"/>
  <c r="AF135" i="9"/>
  <c r="AH135" i="9" s="1"/>
  <c r="AJ135" i="9" s="1"/>
  <c r="AG134" i="9"/>
  <c r="AH134" i="9" s="1"/>
  <c r="E71" i="8"/>
  <c r="E79" i="8"/>
  <c r="I142" i="8"/>
  <c r="I215" i="8"/>
  <c r="I83" i="8"/>
  <c r="I97" i="8"/>
  <c r="I95" i="8"/>
  <c r="BM98" i="8"/>
  <c r="BM151" i="8"/>
  <c r="BD215" i="8"/>
  <c r="BD95" i="8"/>
  <c r="BD142" i="8"/>
  <c r="BD97" i="8"/>
  <c r="BD83" i="8"/>
  <c r="BB142" i="8"/>
  <c r="BB83" i="8"/>
  <c r="BB215" i="8"/>
  <c r="BB97" i="8"/>
  <c r="BB95" i="8"/>
  <c r="F98" i="8"/>
  <c r="F151" i="8"/>
  <c r="P98" i="8"/>
  <c r="P151" i="8"/>
  <c r="AC79" i="8"/>
  <c r="AC71" i="8"/>
  <c r="AN83" i="8"/>
  <c r="AN95" i="8"/>
  <c r="AN97" i="8"/>
  <c r="AN142" i="8"/>
  <c r="AN215" i="8"/>
  <c r="K95" i="8"/>
  <c r="K142" i="8"/>
  <c r="K83" i="8"/>
  <c r="K97" i="8"/>
  <c r="K215" i="8"/>
  <c r="BE59" i="3"/>
  <c r="BE100" i="3"/>
  <c r="BE102" i="3" s="1"/>
  <c r="BE107" i="3" s="1"/>
  <c r="BJ98" i="8"/>
  <c r="BJ151" i="8"/>
  <c r="AV135" i="3"/>
  <c r="AZ133" i="3"/>
  <c r="AA142" i="8"/>
  <c r="AA83" i="8"/>
  <c r="AA97" i="8"/>
  <c r="AA215" i="8"/>
  <c r="AA95" i="8"/>
  <c r="AB98" i="8"/>
  <c r="AB151" i="8"/>
  <c r="Y151" i="8"/>
  <c r="Y98" i="8"/>
  <c r="B142" i="8"/>
  <c r="B83" i="8"/>
  <c r="B97" i="8"/>
  <c r="B215" i="8"/>
  <c r="B95" i="8"/>
  <c r="BI97" i="8"/>
  <c r="BI83" i="8"/>
  <c r="BI215" i="8"/>
  <c r="BI142" i="8"/>
  <c r="BI95" i="8"/>
  <c r="N151" i="8"/>
  <c r="N98" i="8"/>
  <c r="C83" i="8"/>
  <c r="C142" i="8"/>
  <c r="C215" i="8"/>
  <c r="C97" i="8"/>
  <c r="C95" i="8"/>
  <c r="BE70" i="3"/>
  <c r="AI9" i="9"/>
  <c r="AI3" i="9"/>
  <c r="AI8" i="9"/>
  <c r="BH151" i="8"/>
  <c r="BH98" i="8"/>
  <c r="O151" i="8"/>
  <c r="O98" i="8"/>
  <c r="AH42" i="9"/>
  <c r="AJ42" i="9" s="1"/>
  <c r="AF37" i="9"/>
  <c r="AH37" i="9" s="1"/>
  <c r="D98" i="8"/>
  <c r="D151" i="8"/>
  <c r="M151" i="8"/>
  <c r="M98" i="8"/>
  <c r="AK97" i="8"/>
  <c r="AK215" i="8"/>
  <c r="AK83" i="8"/>
  <c r="AK142" i="8"/>
  <c r="AK95" i="8"/>
  <c r="Z142" i="8"/>
  <c r="Z97" i="8"/>
  <c r="Z83" i="8"/>
  <c r="Z215" i="8"/>
  <c r="Z95" i="8"/>
  <c r="BK215" i="8"/>
  <c r="BK97" i="8"/>
  <c r="BK83" i="8"/>
  <c r="BK142" i="8"/>
  <c r="BK95" i="8"/>
  <c r="AL156" i="8"/>
  <c r="AL152" i="8"/>
  <c r="BB41" i="3"/>
  <c r="BB59" i="3"/>
  <c r="BB100" i="3"/>
  <c r="BB102" i="3" s="1"/>
  <c r="BB107" i="3" s="1"/>
  <c r="AY151" i="8"/>
  <c r="AY98" i="8"/>
  <c r="AZ98" i="8"/>
  <c r="AZ151" i="8"/>
  <c r="AM98" i="8"/>
  <c r="AM151" i="8"/>
  <c r="T98" i="8"/>
  <c r="T151" i="8"/>
  <c r="AS83" i="8"/>
  <c r="AS142" i="8"/>
  <c r="AS215" i="8"/>
  <c r="AS97" i="8"/>
  <c r="AS95" i="8"/>
  <c r="AR98" i="8"/>
  <c r="AR151" i="8"/>
  <c r="AU97" i="8"/>
  <c r="AU142" i="8"/>
  <c r="AU83" i="8"/>
  <c r="AU215" i="8"/>
  <c r="AU95" i="8"/>
  <c r="AT98" i="8"/>
  <c r="AT151" i="8"/>
  <c r="BE69" i="3"/>
  <c r="AJ98" i="8"/>
  <c r="AJ151" i="8"/>
  <c r="L98" i="8"/>
  <c r="L151" i="8"/>
  <c r="AV151" i="8"/>
  <c r="AV98" i="8"/>
  <c r="BA135" i="3"/>
  <c r="AF29" i="9"/>
  <c r="AH29" i="9" s="1"/>
  <c r="AJ29" i="9" s="1"/>
  <c r="AD151" i="8"/>
  <c r="AD98" i="8"/>
  <c r="U98" i="8"/>
  <c r="U151" i="8"/>
  <c r="R151" i="8"/>
  <c r="R98" i="8"/>
  <c r="BD128" i="3"/>
  <c r="BD129" i="3" s="1"/>
  <c r="BD108" i="3"/>
  <c r="AF21" i="9"/>
  <c r="AE92" i="9"/>
  <c r="J215" i="8"/>
  <c r="J83" i="8"/>
  <c r="J142" i="8"/>
  <c r="J97" i="8"/>
  <c r="J95" i="8"/>
  <c r="BF97" i="8"/>
  <c r="BF215" i="8"/>
  <c r="BF142" i="8"/>
  <c r="BF83" i="8"/>
  <c r="BF95" i="8"/>
  <c r="V156" i="8"/>
  <c r="V152" i="8"/>
  <c r="AX142" i="8"/>
  <c r="AX83" i="8"/>
  <c r="AX215" i="8"/>
  <c r="AX97" i="8"/>
  <c r="AX95" i="8"/>
  <c r="AO151" i="8"/>
  <c r="AO98" i="8"/>
  <c r="AG18" i="9"/>
  <c r="AH98" i="8"/>
  <c r="AH151" i="8"/>
  <c r="BE151" i="8"/>
  <c r="BE98" i="8"/>
  <c r="H151" i="8"/>
  <c r="H98" i="8"/>
  <c r="AQ151" i="8"/>
  <c r="AQ98" i="8"/>
  <c r="AG98" i="8"/>
  <c r="AG151" i="8"/>
  <c r="AP98" i="8"/>
  <c r="AP151" i="8"/>
  <c r="G83" i="8"/>
  <c r="G215" i="8"/>
  <c r="G97" i="8"/>
  <c r="G142" i="8"/>
  <c r="G95" i="8"/>
  <c r="S95" i="8"/>
  <c r="S97" i="8"/>
  <c r="S142" i="8"/>
  <c r="S215" i="8"/>
  <c r="S83" i="8"/>
  <c r="AF98" i="8"/>
  <c r="AF151" i="8"/>
  <c r="BA83" i="8"/>
  <c r="BA142" i="8"/>
  <c r="BA215" i="8"/>
  <c r="BA97" i="8"/>
  <c r="BA95" i="8"/>
  <c r="AE215" i="8"/>
  <c r="AE142" i="8"/>
  <c r="AE97" i="8"/>
  <c r="AE83" i="8"/>
  <c r="AE95" i="8"/>
  <c r="W215" i="8"/>
  <c r="W97" i="8"/>
  <c r="W142" i="8"/>
  <c r="W83" i="8"/>
  <c r="W95" i="8"/>
  <c r="AF4" i="9"/>
  <c r="AE9" i="9"/>
  <c r="AE3" i="9"/>
  <c r="AF3" i="9" s="1"/>
  <c r="AH3" i="9" s="1"/>
  <c r="AE8" i="9"/>
  <c r="AF75" i="9"/>
  <c r="AH75" i="9" s="1"/>
  <c r="AJ75" i="9" s="1"/>
  <c r="AH27" i="9"/>
  <c r="AJ27" i="9" s="1"/>
  <c r="AW98" i="8"/>
  <c r="AW151" i="8"/>
  <c r="AJ37" i="9"/>
  <c r="BG151" i="8"/>
  <c r="BG98" i="8"/>
  <c r="L74" i="11"/>
  <c r="M62" i="11"/>
  <c r="M63" i="11" s="1"/>
  <c r="L103" i="11" l="1"/>
  <c r="Q103" i="11" s="1"/>
  <c r="V65" i="9"/>
  <c r="V70" i="9"/>
  <c r="V77" i="9" s="1"/>
  <c r="T63" i="11"/>
  <c r="Q63" i="11"/>
  <c r="T80" i="11"/>
  <c r="Q80" i="11"/>
  <c r="BC95" i="8"/>
  <c r="BC83" i="8"/>
  <c r="BC142" i="8"/>
  <c r="BC215" i="8"/>
  <c r="AJ130" i="9"/>
  <c r="Q102" i="11"/>
  <c r="T102" i="11"/>
  <c r="Q74" i="11"/>
  <c r="T74" i="11"/>
  <c r="H70" i="9"/>
  <c r="H77" i="9" s="1"/>
  <c r="H65" i="9"/>
  <c r="AA65" i="9"/>
  <c r="AA70" i="9"/>
  <c r="AA77" i="9" s="1"/>
  <c r="F70" i="9"/>
  <c r="F77" i="9" s="1"/>
  <c r="F65" i="9"/>
  <c r="AC64" i="9"/>
  <c r="AC60" i="9"/>
  <c r="X97" i="8"/>
  <c r="X95" i="8"/>
  <c r="X215" i="8"/>
  <c r="X142" i="8"/>
  <c r="X83" i="8"/>
  <c r="O70" i="9"/>
  <c r="O77" i="9" s="1"/>
  <c r="O65" i="9"/>
  <c r="BL151" i="8"/>
  <c r="BL98" i="8"/>
  <c r="Q156" i="8"/>
  <c r="AI97" i="8"/>
  <c r="AI142" i="8"/>
  <c r="AI83" i="8"/>
  <c r="AI215" i="8"/>
  <c r="AI95" i="8"/>
  <c r="T89" i="9"/>
  <c r="T90" i="9" s="1"/>
  <c r="T78" i="9"/>
  <c r="M80" i="11"/>
  <c r="L75" i="11"/>
  <c r="L89" i="11"/>
  <c r="E83" i="8"/>
  <c r="E97" i="8"/>
  <c r="E142" i="8"/>
  <c r="E215" i="8"/>
  <c r="E95" i="8"/>
  <c r="AI134" i="9"/>
  <c r="AJ134" i="9" s="1"/>
  <c r="AJ133" i="9"/>
  <c r="BC98" i="8"/>
  <c r="BE38" i="3"/>
  <c r="BC130" i="3"/>
  <c r="BC133" i="3" s="1"/>
  <c r="BC135" i="3" s="1"/>
  <c r="BC138" i="3" s="1"/>
  <c r="BC141" i="3" s="1"/>
  <c r="AC95" i="8"/>
  <c r="AC97" i="8"/>
  <c r="AC83" i="8"/>
  <c r="AC142" i="8"/>
  <c r="AC215" i="8"/>
  <c r="BB98" i="8"/>
  <c r="BB151" i="8"/>
  <c r="BM152" i="8"/>
  <c r="BM156" i="8"/>
  <c r="P156" i="8"/>
  <c r="P152" i="8"/>
  <c r="AN151" i="8"/>
  <c r="AN98" i="8"/>
  <c r="I98" i="8"/>
  <c r="I151" i="8"/>
  <c r="F156" i="8"/>
  <c r="F152" i="8"/>
  <c r="BD98" i="8"/>
  <c r="BD151" i="8"/>
  <c r="K151" i="8"/>
  <c r="K98" i="8"/>
  <c r="G151" i="8"/>
  <c r="G98" i="8"/>
  <c r="AQ152" i="8"/>
  <c r="AQ156" i="8"/>
  <c r="AG52" i="9"/>
  <c r="AG19" i="9"/>
  <c r="BF151" i="8"/>
  <c r="BF98" i="8"/>
  <c r="AD156" i="8"/>
  <c r="AD152" i="8"/>
  <c r="L152" i="8"/>
  <c r="L156" i="8"/>
  <c r="AR156" i="8"/>
  <c r="AR152" i="8"/>
  <c r="Y152" i="8"/>
  <c r="Y156" i="8"/>
  <c r="BA98" i="8"/>
  <c r="BA151" i="8"/>
  <c r="V164" i="8"/>
  <c r="V171" i="8" s="1"/>
  <c r="V157" i="8"/>
  <c r="AM152" i="8"/>
  <c r="AM156" i="8"/>
  <c r="BB130" i="3"/>
  <c r="BE41" i="3"/>
  <c r="AB152" i="8"/>
  <c r="AB156" i="8"/>
  <c r="AV138" i="3"/>
  <c r="AZ135" i="3"/>
  <c r="W151" i="8"/>
  <c r="W98" i="8"/>
  <c r="S151" i="8"/>
  <c r="S98" i="8"/>
  <c r="H156" i="8"/>
  <c r="H152" i="8"/>
  <c r="AO152" i="8"/>
  <c r="AO156" i="8"/>
  <c r="J98" i="8"/>
  <c r="J151" i="8"/>
  <c r="BA138" i="3"/>
  <c r="BA141" i="3"/>
  <c r="AJ156" i="8"/>
  <c r="AJ152" i="8"/>
  <c r="AK151" i="8"/>
  <c r="AK98" i="8"/>
  <c r="O156" i="8"/>
  <c r="O152" i="8"/>
  <c r="N152" i="8"/>
  <c r="N156" i="8"/>
  <c r="BJ156" i="8"/>
  <c r="BJ152" i="8"/>
  <c r="BC156" i="8"/>
  <c r="BC152" i="8"/>
  <c r="AE151" i="8"/>
  <c r="AE98" i="8"/>
  <c r="AP156" i="8"/>
  <c r="AP152" i="8"/>
  <c r="R152" i="8"/>
  <c r="R156" i="8"/>
  <c r="AS98" i="8"/>
  <c r="AS151" i="8"/>
  <c r="AZ156" i="8"/>
  <c r="AZ152" i="8"/>
  <c r="AL157" i="8"/>
  <c r="AL164" i="8"/>
  <c r="AL171" i="8" s="1"/>
  <c r="BE156" i="8"/>
  <c r="BE152" i="8"/>
  <c r="AX151" i="8"/>
  <c r="AX98" i="8"/>
  <c r="U156" i="8"/>
  <c r="U152" i="8"/>
  <c r="Z98" i="8"/>
  <c r="Z151" i="8"/>
  <c r="M156" i="8"/>
  <c r="M152" i="8"/>
  <c r="BH156" i="8"/>
  <c r="BH152" i="8"/>
  <c r="B151" i="8"/>
  <c r="B98" i="8"/>
  <c r="AF156" i="8"/>
  <c r="AF152" i="8"/>
  <c r="AG152" i="8"/>
  <c r="AG156" i="8"/>
  <c r="AH152" i="8"/>
  <c r="AH156" i="8"/>
  <c r="AT156" i="8"/>
  <c r="AT152" i="8"/>
  <c r="D152" i="8"/>
  <c r="D156" i="8"/>
  <c r="C151" i="8"/>
  <c r="C98" i="8"/>
  <c r="AA98" i="8"/>
  <c r="AA151" i="8"/>
  <c r="BG152" i="8"/>
  <c r="BG156" i="8"/>
  <c r="AE18" i="9"/>
  <c r="AF9" i="9"/>
  <c r="AY152" i="8"/>
  <c r="AY156" i="8"/>
  <c r="AJ3" i="9"/>
  <c r="BE128" i="3"/>
  <c r="BE129" i="3" s="1"/>
  <c r="BE108" i="3"/>
  <c r="AW152" i="8"/>
  <c r="AW156" i="8"/>
  <c r="AH4" i="9"/>
  <c r="AJ4" i="9" s="1"/>
  <c r="AF8" i="9"/>
  <c r="AH8" i="9" s="1"/>
  <c r="AJ8" i="9" s="1"/>
  <c r="AF92" i="9"/>
  <c r="AH92" i="9" s="1"/>
  <c r="AJ92" i="9" s="1"/>
  <c r="AH21" i="9"/>
  <c r="AJ21" i="9" s="1"/>
  <c r="AV156" i="8"/>
  <c r="AV152" i="8"/>
  <c r="AU151" i="8"/>
  <c r="AU98" i="8"/>
  <c r="T152" i="8"/>
  <c r="T156" i="8"/>
  <c r="BB128" i="3"/>
  <c r="BB129" i="3" s="1"/>
  <c r="BB108" i="3"/>
  <c r="BK98" i="8"/>
  <c r="BK151" i="8"/>
  <c r="AI18" i="9"/>
  <c r="BI98" i="8"/>
  <c r="BI151" i="8"/>
  <c r="M74" i="11"/>
  <c r="T103" i="11" l="1"/>
  <c r="V89" i="9"/>
  <c r="V90" i="9" s="1"/>
  <c r="V78" i="9"/>
  <c r="L94" i="11"/>
  <c r="T89" i="11"/>
  <c r="Q89" i="11"/>
  <c r="T75" i="11"/>
  <c r="Q75" i="11"/>
  <c r="BL156" i="8"/>
  <c r="BL152" i="8"/>
  <c r="AC70" i="9"/>
  <c r="AC77" i="9" s="1"/>
  <c r="AC65" i="9"/>
  <c r="O78" i="9"/>
  <c r="O89" i="9"/>
  <c r="O90" i="9" s="1"/>
  <c r="F78" i="9"/>
  <c r="F89" i="9"/>
  <c r="F90" i="9" s="1"/>
  <c r="AA78" i="9"/>
  <c r="AA89" i="9"/>
  <c r="AA90" i="9" s="1"/>
  <c r="AI98" i="8"/>
  <c r="AI151" i="8"/>
  <c r="Q164" i="8"/>
  <c r="Q171" i="8" s="1"/>
  <c r="Q157" i="8"/>
  <c r="X151" i="8"/>
  <c r="X98" i="8"/>
  <c r="H89" i="9"/>
  <c r="H90" i="9" s="1"/>
  <c r="H78" i="9"/>
  <c r="M75" i="11"/>
  <c r="E98" i="8"/>
  <c r="E151" i="8"/>
  <c r="F157" i="8"/>
  <c r="F164" i="8"/>
  <c r="F171" i="8" s="1"/>
  <c r="I152" i="8"/>
  <c r="I156" i="8"/>
  <c r="BB156" i="8"/>
  <c r="BB152" i="8"/>
  <c r="K156" i="8"/>
  <c r="K152" i="8"/>
  <c r="AN152" i="8"/>
  <c r="AN156" i="8"/>
  <c r="BD156" i="8"/>
  <c r="BD152" i="8"/>
  <c r="P164" i="8"/>
  <c r="P171" i="8" s="1"/>
  <c r="P157" i="8"/>
  <c r="AC98" i="8"/>
  <c r="AC151" i="8"/>
  <c r="BM157" i="8"/>
  <c r="BM164" i="8"/>
  <c r="BM171" i="8" s="1"/>
  <c r="D164" i="8"/>
  <c r="D171" i="8" s="1"/>
  <c r="D157" i="8"/>
  <c r="N164" i="8"/>
  <c r="N171" i="8" s="1"/>
  <c r="N157" i="8"/>
  <c r="W152" i="8"/>
  <c r="W156" i="8"/>
  <c r="AR164" i="8"/>
  <c r="AR171" i="8" s="1"/>
  <c r="AR157" i="8"/>
  <c r="BH164" i="8"/>
  <c r="BH171" i="8" s="1"/>
  <c r="BH157" i="8"/>
  <c r="U164" i="8"/>
  <c r="U171" i="8" s="1"/>
  <c r="U157" i="8"/>
  <c r="AZ164" i="8"/>
  <c r="AZ171" i="8" s="1"/>
  <c r="AZ157" i="8"/>
  <c r="AP157" i="8"/>
  <c r="AP164" i="8"/>
  <c r="AP171" i="8" s="1"/>
  <c r="AO157" i="8"/>
  <c r="AO164" i="8"/>
  <c r="AO171" i="8" s="1"/>
  <c r="L164" i="8"/>
  <c r="L171" i="8" s="1"/>
  <c r="L157" i="8"/>
  <c r="AG53" i="9"/>
  <c r="AG58" i="9"/>
  <c r="BK152" i="8"/>
  <c r="BK156" i="8"/>
  <c r="AS152" i="8"/>
  <c r="AS156" i="8"/>
  <c r="AV141" i="3"/>
  <c r="AZ138" i="3"/>
  <c r="AZ141" i="3" s="1"/>
  <c r="V172" i="8"/>
  <c r="V180" i="8"/>
  <c r="V181" i="8" s="1"/>
  <c r="AQ157" i="8"/>
  <c r="AQ164" i="8"/>
  <c r="AQ171" i="8" s="1"/>
  <c r="AI19" i="9"/>
  <c r="AI52" i="9"/>
  <c r="AA152" i="8"/>
  <c r="AA156" i="8"/>
  <c r="AT164" i="8"/>
  <c r="AT171" i="8" s="1"/>
  <c r="AT157" i="8"/>
  <c r="AF157" i="8"/>
  <c r="AF164" i="8"/>
  <c r="AF171" i="8" s="1"/>
  <c r="M157" i="8"/>
  <c r="M164" i="8"/>
  <c r="M171" i="8" s="1"/>
  <c r="AX156" i="8"/>
  <c r="AX152" i="8"/>
  <c r="AE156" i="8"/>
  <c r="AE152" i="8"/>
  <c r="AJ164" i="8"/>
  <c r="AJ171" i="8" s="1"/>
  <c r="AJ157" i="8"/>
  <c r="AB164" i="8"/>
  <c r="AB171" i="8" s="1"/>
  <c r="AB157" i="8"/>
  <c r="BA156" i="8"/>
  <c r="BA152" i="8"/>
  <c r="AW164" i="8"/>
  <c r="AW171" i="8" s="1"/>
  <c r="AW157" i="8"/>
  <c r="AH164" i="8"/>
  <c r="AH171" i="8" s="1"/>
  <c r="AH157" i="8"/>
  <c r="Z152" i="8"/>
  <c r="Z156" i="8"/>
  <c r="R164" i="8"/>
  <c r="R171" i="8" s="1"/>
  <c r="R157" i="8"/>
  <c r="H164" i="8"/>
  <c r="H171" i="8" s="1"/>
  <c r="H157" i="8"/>
  <c r="AD164" i="8"/>
  <c r="AD171" i="8" s="1"/>
  <c r="AD157" i="8"/>
  <c r="AU152" i="8"/>
  <c r="AU156" i="8"/>
  <c r="AV157" i="8"/>
  <c r="AV164" i="8"/>
  <c r="AV171" i="8" s="1"/>
  <c r="AF18" i="9"/>
  <c r="AF136" i="9"/>
  <c r="AH136" i="9" s="1"/>
  <c r="AJ136" i="9" s="1"/>
  <c r="AH9" i="9"/>
  <c r="AJ9" i="9" s="1"/>
  <c r="BE157" i="8"/>
  <c r="BE164" i="8"/>
  <c r="BE171" i="8" s="1"/>
  <c r="BC164" i="8"/>
  <c r="BC171" i="8" s="1"/>
  <c r="BC157" i="8"/>
  <c r="O164" i="8"/>
  <c r="O171" i="8" s="1"/>
  <c r="O157" i="8"/>
  <c r="Y157" i="8"/>
  <c r="Y164" i="8"/>
  <c r="Y171" i="8" s="1"/>
  <c r="G152" i="8"/>
  <c r="G156" i="8"/>
  <c r="BI156" i="8"/>
  <c r="BI152" i="8"/>
  <c r="T157" i="8"/>
  <c r="T164" i="8"/>
  <c r="T171" i="8" s="1"/>
  <c r="AE19" i="9"/>
  <c r="AE52" i="9"/>
  <c r="C156" i="8"/>
  <c r="C152" i="8"/>
  <c r="AG164" i="8"/>
  <c r="AG171" i="8" s="1"/>
  <c r="AG157" i="8"/>
  <c r="AL180" i="8"/>
  <c r="AL181" i="8" s="1"/>
  <c r="AL172" i="8"/>
  <c r="S156" i="8"/>
  <c r="S152" i="8"/>
  <c r="BB133" i="3"/>
  <c r="BE130" i="3"/>
  <c r="BF152" i="8"/>
  <c r="BF156" i="8"/>
  <c r="AY164" i="8"/>
  <c r="AY171" i="8" s="1"/>
  <c r="AY157" i="8"/>
  <c r="BG164" i="8"/>
  <c r="BG171" i="8" s="1"/>
  <c r="BG157" i="8"/>
  <c r="B152" i="8"/>
  <c r="B156" i="8"/>
  <c r="BJ157" i="8"/>
  <c r="BJ164" i="8"/>
  <c r="BJ171" i="8" s="1"/>
  <c r="AK156" i="8"/>
  <c r="AK152" i="8"/>
  <c r="J156" i="8"/>
  <c r="J152" i="8"/>
  <c r="AM157" i="8"/>
  <c r="AM164" i="8"/>
  <c r="AM171" i="8" s="1"/>
  <c r="K89" i="11"/>
  <c r="Q94" i="11" l="1"/>
  <c r="T94" i="11"/>
  <c r="X156" i="8"/>
  <c r="X152" i="8"/>
  <c r="Q180" i="8"/>
  <c r="Q181" i="8" s="1"/>
  <c r="Q172" i="8"/>
  <c r="AI156" i="8"/>
  <c r="AI152" i="8"/>
  <c r="AC78" i="9"/>
  <c r="AC89" i="9"/>
  <c r="AC90" i="9" s="1"/>
  <c r="BL164" i="8"/>
  <c r="BL171" i="8" s="1"/>
  <c r="BL157" i="8"/>
  <c r="K94" i="11"/>
  <c r="M89" i="11"/>
  <c r="E156" i="8"/>
  <c r="E152" i="8"/>
  <c r="AC152" i="8"/>
  <c r="AC156" i="8"/>
  <c r="K157" i="8"/>
  <c r="K164" i="8"/>
  <c r="K171" i="8" s="1"/>
  <c r="P172" i="8"/>
  <c r="P180" i="8"/>
  <c r="P181" i="8" s="1"/>
  <c r="BB164" i="8"/>
  <c r="BB171" i="8" s="1"/>
  <c r="BB157" i="8"/>
  <c r="I157" i="8"/>
  <c r="I164" i="8"/>
  <c r="I171" i="8" s="1"/>
  <c r="BD157" i="8"/>
  <c r="BD164" i="8"/>
  <c r="BD171" i="8" s="1"/>
  <c r="BM180" i="8"/>
  <c r="BM181" i="8" s="1"/>
  <c r="BM172" i="8"/>
  <c r="AN164" i="8"/>
  <c r="AN171" i="8" s="1"/>
  <c r="AN157" i="8"/>
  <c r="F172" i="8"/>
  <c r="F180" i="8"/>
  <c r="F181" i="8" s="1"/>
  <c r="AF52" i="9"/>
  <c r="AF19" i="9"/>
  <c r="AH19" i="9" s="1"/>
  <c r="AH18" i="9"/>
  <c r="AJ18" i="9" s="1"/>
  <c r="H180" i="8"/>
  <c r="H181" i="8" s="1"/>
  <c r="H172" i="8"/>
  <c r="AW180" i="8"/>
  <c r="AW181" i="8" s="1"/>
  <c r="AW172" i="8"/>
  <c r="AQ180" i="8"/>
  <c r="AQ181" i="8" s="1"/>
  <c r="AQ172" i="8"/>
  <c r="L172" i="8"/>
  <c r="L180" i="8"/>
  <c r="L181" i="8" s="1"/>
  <c r="U180" i="8"/>
  <c r="U181" i="8" s="1"/>
  <c r="U172" i="8"/>
  <c r="W157" i="8"/>
  <c r="W164" i="8"/>
  <c r="W171" i="8" s="1"/>
  <c r="G164" i="8"/>
  <c r="G171" i="8" s="1"/>
  <c r="G157" i="8"/>
  <c r="BC180" i="8"/>
  <c r="BC181" i="8" s="1"/>
  <c r="BC172" i="8"/>
  <c r="AV180" i="8"/>
  <c r="AV181" i="8" s="1"/>
  <c r="AV172" i="8"/>
  <c r="AO172" i="8"/>
  <c r="AO180" i="8"/>
  <c r="AO181" i="8" s="1"/>
  <c r="J164" i="8"/>
  <c r="J171" i="8" s="1"/>
  <c r="J157" i="8"/>
  <c r="BE180" i="8"/>
  <c r="BE181" i="8" s="1"/>
  <c r="BE172" i="8"/>
  <c r="R180" i="8"/>
  <c r="R181" i="8" s="1"/>
  <c r="R172" i="8"/>
  <c r="BA157" i="8"/>
  <c r="BA164" i="8"/>
  <c r="BA171" i="8" s="1"/>
  <c r="AE157" i="8"/>
  <c r="AE164" i="8"/>
  <c r="AE171" i="8" s="1"/>
  <c r="AT180" i="8"/>
  <c r="AT181" i="8" s="1"/>
  <c r="AT172" i="8"/>
  <c r="BK164" i="8"/>
  <c r="BK171" i="8" s="1"/>
  <c r="BK157" i="8"/>
  <c r="BH180" i="8"/>
  <c r="BH181" i="8" s="1"/>
  <c r="BH172" i="8"/>
  <c r="AE58" i="9"/>
  <c r="AE53" i="9"/>
  <c r="Y172" i="8"/>
  <c r="Y180" i="8"/>
  <c r="Y181" i="8" s="1"/>
  <c r="AU157" i="8"/>
  <c r="AU164" i="8"/>
  <c r="AU171" i="8" s="1"/>
  <c r="Z164" i="8"/>
  <c r="Z171" i="8" s="1"/>
  <c r="Z157" i="8"/>
  <c r="AA157" i="8"/>
  <c r="AA164" i="8"/>
  <c r="AA171" i="8" s="1"/>
  <c r="AP180" i="8"/>
  <c r="AP181" i="8" s="1"/>
  <c r="AP172" i="8"/>
  <c r="N180" i="8"/>
  <c r="N181" i="8" s="1"/>
  <c r="N172" i="8"/>
  <c r="B164" i="8"/>
  <c r="B171" i="8" s="1"/>
  <c r="B157" i="8"/>
  <c r="BB135" i="3"/>
  <c r="BE133" i="3"/>
  <c r="AK157" i="8"/>
  <c r="AK164" i="8"/>
  <c r="AK171" i="8" s="1"/>
  <c r="BG172" i="8"/>
  <c r="BG180" i="8"/>
  <c r="BG181" i="8" s="1"/>
  <c r="S164" i="8"/>
  <c r="S171" i="8" s="1"/>
  <c r="S157" i="8"/>
  <c r="AB172" i="8"/>
  <c r="AB180" i="8"/>
  <c r="AB181" i="8" s="1"/>
  <c r="AX164" i="8"/>
  <c r="AX171" i="8" s="1"/>
  <c r="AX157" i="8"/>
  <c r="AG180" i="8"/>
  <c r="AG181" i="8" s="1"/>
  <c r="AG172" i="8"/>
  <c r="BJ172" i="8"/>
  <c r="BJ180" i="8"/>
  <c r="BJ181" i="8" s="1"/>
  <c r="T172" i="8"/>
  <c r="T180" i="8"/>
  <c r="T181" i="8" s="1"/>
  <c r="M180" i="8"/>
  <c r="M181" i="8" s="1"/>
  <c r="M172" i="8"/>
  <c r="AG64" i="9"/>
  <c r="AG60" i="9"/>
  <c r="D172" i="8"/>
  <c r="D180" i="8"/>
  <c r="D181" i="8" s="1"/>
  <c r="AY180" i="8"/>
  <c r="AY181" i="8" s="1"/>
  <c r="AY172" i="8"/>
  <c r="AD172" i="8"/>
  <c r="AD180" i="8"/>
  <c r="AD181" i="8" s="1"/>
  <c r="AH172" i="8"/>
  <c r="AH180" i="8"/>
  <c r="AH181" i="8" s="1"/>
  <c r="AJ180" i="8"/>
  <c r="AJ181" i="8" s="1"/>
  <c r="AJ172" i="8"/>
  <c r="AI58" i="9"/>
  <c r="AI53" i="9"/>
  <c r="AS164" i="8"/>
  <c r="AS171" i="8" s="1"/>
  <c r="AS157" i="8"/>
  <c r="AZ172" i="8"/>
  <c r="AZ180" i="8"/>
  <c r="AZ181" i="8" s="1"/>
  <c r="BI164" i="8"/>
  <c r="BI171" i="8" s="1"/>
  <c r="BI157" i="8"/>
  <c r="C164" i="8"/>
  <c r="C171" i="8" s="1"/>
  <c r="C157" i="8"/>
  <c r="AM172" i="8"/>
  <c r="AM180" i="8"/>
  <c r="AM181" i="8" s="1"/>
  <c r="BF157" i="8"/>
  <c r="BF164" i="8"/>
  <c r="BF171" i="8" s="1"/>
  <c r="O180" i="8"/>
  <c r="O181" i="8" s="1"/>
  <c r="O172" i="8"/>
  <c r="AF180" i="8"/>
  <c r="AF181" i="8" s="1"/>
  <c r="AF172" i="8"/>
  <c r="AJ19" i="9"/>
  <c r="AR172" i="8"/>
  <c r="AR180" i="8"/>
  <c r="AR181" i="8" s="1"/>
  <c r="AI164" i="8" l="1"/>
  <c r="AI171" i="8" s="1"/>
  <c r="AI157" i="8"/>
  <c r="BL180" i="8"/>
  <c r="BL181" i="8" s="1"/>
  <c r="BL172" i="8"/>
  <c r="X157" i="8"/>
  <c r="X164" i="8"/>
  <c r="X171" i="8" s="1"/>
  <c r="E164" i="8"/>
  <c r="E171" i="8" s="1"/>
  <c r="E157" i="8"/>
  <c r="AN172" i="8"/>
  <c r="AN180" i="8"/>
  <c r="AN181" i="8" s="1"/>
  <c r="BB180" i="8"/>
  <c r="BB181" i="8" s="1"/>
  <c r="BB172" i="8"/>
  <c r="BD180" i="8"/>
  <c r="BD181" i="8" s="1"/>
  <c r="BD172" i="8"/>
  <c r="K180" i="8"/>
  <c r="K181" i="8" s="1"/>
  <c r="K172" i="8"/>
  <c r="I180" i="8"/>
  <c r="I181" i="8" s="1"/>
  <c r="I172" i="8"/>
  <c r="AC164" i="8"/>
  <c r="AC171" i="8" s="1"/>
  <c r="AC157" i="8"/>
  <c r="S180" i="8"/>
  <c r="S181" i="8" s="1"/>
  <c r="S172" i="8"/>
  <c r="B180" i="8"/>
  <c r="B181" i="8" s="1"/>
  <c r="B172" i="8"/>
  <c r="Z172" i="8"/>
  <c r="Z180" i="8"/>
  <c r="Z181" i="8" s="1"/>
  <c r="G180" i="8"/>
  <c r="G181" i="8" s="1"/>
  <c r="G172" i="8"/>
  <c r="AU180" i="8"/>
  <c r="AU181" i="8" s="1"/>
  <c r="AU172" i="8"/>
  <c r="W172" i="8"/>
  <c r="W180" i="8"/>
  <c r="W181" i="8" s="1"/>
  <c r="AS180" i="8"/>
  <c r="AS181" i="8" s="1"/>
  <c r="AS172" i="8"/>
  <c r="AG70" i="9"/>
  <c r="AG65" i="9"/>
  <c r="BK180" i="8"/>
  <c r="BK181" i="8" s="1"/>
  <c r="BK172" i="8"/>
  <c r="C172" i="8"/>
  <c r="C180" i="8"/>
  <c r="C181" i="8" s="1"/>
  <c r="AK180" i="8"/>
  <c r="AK181" i="8" s="1"/>
  <c r="AK172" i="8"/>
  <c r="AX172" i="8"/>
  <c r="AX180" i="8"/>
  <c r="AX181" i="8" s="1"/>
  <c r="BI172" i="8"/>
  <c r="BI180" i="8"/>
  <c r="BI181" i="8" s="1"/>
  <c r="AI64" i="9"/>
  <c r="AI60" i="9"/>
  <c r="AA180" i="8"/>
  <c r="AA181" i="8" s="1"/>
  <c r="AA172" i="8"/>
  <c r="AE180" i="8"/>
  <c r="AE181" i="8" s="1"/>
  <c r="AE172" i="8"/>
  <c r="BF180" i="8"/>
  <c r="BF181" i="8" s="1"/>
  <c r="BF172" i="8"/>
  <c r="BB141" i="3"/>
  <c r="BB138" i="3"/>
  <c r="BE138" i="3" s="1"/>
  <c r="BE141" i="3" s="1"/>
  <c r="BE135" i="3"/>
  <c r="AE64" i="9"/>
  <c r="AE60" i="9"/>
  <c r="J180" i="8"/>
  <c r="J181" i="8" s="1"/>
  <c r="J172" i="8"/>
  <c r="BA180" i="8"/>
  <c r="BA181" i="8" s="1"/>
  <c r="BA172" i="8"/>
  <c r="AF58" i="9"/>
  <c r="AF53" i="9"/>
  <c r="AH53" i="9" s="1"/>
  <c r="AJ53" i="9" s="1"/>
  <c r="AH52" i="9"/>
  <c r="AJ52" i="9" s="1"/>
  <c r="X172" i="8" l="1"/>
  <c r="X180" i="8"/>
  <c r="X181" i="8" s="1"/>
  <c r="AI180" i="8"/>
  <c r="AI181" i="8" s="1"/>
  <c r="AI172" i="8"/>
  <c r="M94" i="11"/>
  <c r="E172" i="8"/>
  <c r="E180" i="8"/>
  <c r="E181" i="8" s="1"/>
  <c r="AC180" i="8"/>
  <c r="AC181" i="8" s="1"/>
  <c r="AC172" i="8"/>
  <c r="AG77" i="9"/>
  <c r="AF64" i="9"/>
  <c r="AF60" i="9"/>
  <c r="AH60" i="9" s="1"/>
  <c r="AJ60" i="9" s="1"/>
  <c r="AH58" i="9"/>
  <c r="AJ58" i="9" s="1"/>
  <c r="AI70" i="9"/>
  <c r="AI65" i="9"/>
  <c r="AE65" i="9"/>
  <c r="AE70" i="9"/>
  <c r="AE77" i="9" s="1"/>
  <c r="AE78" i="9" l="1"/>
  <c r="AE89" i="9"/>
  <c r="AF65" i="9"/>
  <c r="AH65" i="9" s="1"/>
  <c r="AJ65" i="9" s="1"/>
  <c r="AF70" i="9"/>
  <c r="AH64" i="9"/>
  <c r="AJ64" i="9" s="1"/>
  <c r="AI77" i="9"/>
  <c r="AG89" i="9"/>
  <c r="AG78" i="9"/>
  <c r="AI78" i="9" l="1"/>
  <c r="AI89" i="9"/>
  <c r="AF77" i="9"/>
  <c r="AH70" i="9"/>
  <c r="AJ70" i="9" s="1"/>
  <c r="AF89" i="9"/>
  <c r="AF90" i="9" s="1"/>
  <c r="AE90" i="9"/>
  <c r="AG90" i="9"/>
  <c r="AF78" i="9" l="1"/>
  <c r="AH78" i="9" s="1"/>
  <c r="AJ78" i="9" s="1"/>
  <c r="AH77" i="9"/>
  <c r="AJ77" i="9" s="1"/>
  <c r="AI90" i="9"/>
  <c r="AH89" i="9"/>
  <c r="AJ89" i="9" s="1"/>
  <c r="AH90" i="9"/>
  <c r="AJ90" i="9" l="1"/>
  <c r="L43" i="13" l="1"/>
  <c r="L46" i="13" l="1"/>
  <c r="L42" i="13"/>
  <c r="L28" i="13"/>
  <c r="L26" i="13"/>
  <c r="L25" i="13"/>
  <c r="L24" i="13"/>
  <c r="L21" i="13"/>
  <c r="L20" i="13"/>
  <c r="L14" i="13"/>
  <c r="L13" i="13"/>
  <c r="L9" i="13"/>
  <c r="L48" i="13"/>
  <c r="L47" i="13"/>
  <c r="L44" i="13"/>
  <c r="L41" i="13"/>
  <c r="L40" i="13"/>
  <c r="L39" i="13"/>
  <c r="L27" i="13"/>
  <c r="L23" i="13"/>
  <c r="L22" i="13"/>
  <c r="L17" i="13"/>
  <c r="L12" i="13"/>
  <c r="L11" i="13"/>
  <c r="L8" i="13"/>
  <c r="L19" i="13" l="1"/>
  <c r="L18" i="13"/>
  <c r="L45" i="13"/>
  <c r="L7" i="13"/>
  <c r="L6" i="13"/>
  <c r="L37" i="13"/>
  <c r="L36" i="13"/>
  <c r="L15" i="13"/>
  <c r="L32" i="13" l="1"/>
  <c r="L34" i="13"/>
  <c r="L31" i="13"/>
  <c r="L16" i="13" l="1"/>
  <c r="L5" i="13" l="1"/>
  <c r="L53" i="13" l="1"/>
  <c r="M52" i="13" l="1"/>
  <c r="M36" i="13" l="1"/>
  <c r="M41" i="13"/>
  <c r="M46" i="13"/>
  <c r="M6" i="13"/>
  <c r="M55" i="13" l="1"/>
  <c r="M30" i="13" l="1"/>
  <c r="M35" i="13" s="1"/>
  <c r="M40" i="13" s="1"/>
  <c r="M56" i="13" s="1"/>
</calcChain>
</file>

<file path=xl/comments1.xml><?xml version="1.0" encoding="utf-8"?>
<comments xmlns="http://schemas.openxmlformats.org/spreadsheetml/2006/main">
  <authors>
    <author>Renato Kobashi</author>
    <author>Claudio Aparecido Barboza</author>
    <author>Natalie Langner</author>
    <author>Pedro Henrique Rocha Nocetti</author>
  </authors>
  <commentList>
    <comment ref="A117" authorId="0" shapeId="0">
      <text>
        <r>
          <rPr>
            <b/>
            <sz val="9"/>
            <color indexed="81"/>
            <rFont val="Tahoma"/>
            <family val="2"/>
          </rPr>
          <t>Renato Kobashi:</t>
        </r>
        <r>
          <rPr>
            <sz val="9"/>
            <color indexed="81"/>
            <rFont val="Tahoma"/>
            <family val="2"/>
          </rPr>
          <t xml:space="preserve">
Linha de payroll do ITR = Payroll + Profit Sharing + Stock Option</t>
        </r>
      </text>
    </comment>
    <comment ref="A139" authorId="1" shapeId="0">
      <text>
        <r>
          <rPr>
            <b/>
            <sz val="9"/>
            <color indexed="39"/>
            <rFont val="Tahoma"/>
            <family val="2"/>
          </rPr>
          <t>Valores em vermelho por conta de ajustes efetuados de Bate Fatura</t>
        </r>
      </text>
    </comment>
    <comment ref="A145" authorId="0" shapeId="0">
      <text>
        <r>
          <rPr>
            <b/>
            <sz val="9"/>
            <color indexed="81"/>
            <rFont val="Tahoma"/>
            <family val="2"/>
          </rPr>
          <t>Renato Kobashi:</t>
        </r>
        <r>
          <rPr>
            <sz val="9"/>
            <color indexed="81"/>
            <rFont val="Tahoma"/>
            <family val="2"/>
          </rPr>
          <t xml:space="preserve">
PPR com CRC Gama fica igual ao PPR de QC+Aliança pois o PPR da CRC fica alocado no Custo</t>
        </r>
      </text>
    </comment>
    <comment ref="A147" authorId="1" shapeId="0">
      <text>
        <r>
          <rPr>
            <b/>
            <sz val="9"/>
            <color indexed="39"/>
            <rFont val="Tahoma"/>
            <family val="2"/>
          </rPr>
          <t>Valores em vermelho por conta de ajustes efetuados de Bate Fatura</t>
        </r>
      </text>
    </comment>
    <comment ref="Q212"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2" authorId="3" shapeId="0">
      <text>
        <r>
          <rPr>
            <b/>
            <sz val="9"/>
            <color indexed="81"/>
            <rFont val="Segoe UI"/>
            <family val="2"/>
          </rPr>
          <t>Pedro Henrique Rocha Nocetti:</t>
        </r>
        <r>
          <rPr>
            <sz val="9"/>
            <color indexed="81"/>
            <rFont val="Segoe UI"/>
            <family val="2"/>
          </rPr>
          <t xml:space="preserve">
muda a planilha fonte</t>
        </r>
      </text>
    </comment>
    <comment ref="AE212" authorId="3" shapeId="0">
      <text>
        <r>
          <rPr>
            <b/>
            <sz val="9"/>
            <color indexed="81"/>
            <rFont val="Segoe UI"/>
            <family val="2"/>
          </rPr>
          <t>Pedro Henrique Rocha Nocetti:</t>
        </r>
        <r>
          <rPr>
            <sz val="9"/>
            <color indexed="81"/>
            <rFont val="Segoe UI"/>
            <family val="2"/>
          </rPr>
          <t xml:space="preserve">
muda a planilha fonte</t>
        </r>
      </text>
    </comment>
    <comment ref="AH212" authorId="3" shapeId="0">
      <text>
        <r>
          <rPr>
            <b/>
            <sz val="9"/>
            <color indexed="81"/>
            <rFont val="Segoe UI"/>
            <family val="2"/>
          </rPr>
          <t>Pedro Henrique Rocha Nocetti:</t>
        </r>
        <r>
          <rPr>
            <sz val="9"/>
            <color indexed="81"/>
            <rFont val="Segoe UI"/>
            <family val="2"/>
          </rPr>
          <t xml:space="preserve">
muda a planilha fonte</t>
        </r>
      </text>
    </comment>
    <comment ref="AR212" authorId="3" shapeId="0">
      <text>
        <r>
          <rPr>
            <b/>
            <sz val="9"/>
            <color indexed="81"/>
            <rFont val="Segoe UI"/>
            <family val="2"/>
          </rPr>
          <t>Pedro Henrique Rocha Nocetti:</t>
        </r>
        <r>
          <rPr>
            <sz val="9"/>
            <color indexed="81"/>
            <rFont val="Segoe UI"/>
            <family val="2"/>
          </rPr>
          <t xml:space="preserve">
muda a planilha fonte</t>
        </r>
      </text>
    </comment>
    <comment ref="AU212" authorId="3" shapeId="0">
      <text>
        <r>
          <rPr>
            <b/>
            <sz val="9"/>
            <color indexed="81"/>
            <rFont val="Segoe UI"/>
            <family val="2"/>
          </rPr>
          <t>Pedro Henrique Rocha Nocetti:</t>
        </r>
        <r>
          <rPr>
            <sz val="9"/>
            <color indexed="81"/>
            <rFont val="Segoe UI"/>
            <family val="2"/>
          </rPr>
          <t xml:space="preserve">
muda a planilha fonte</t>
        </r>
      </text>
    </comment>
    <comment ref="AX212" authorId="3" shapeId="0">
      <text>
        <r>
          <rPr>
            <b/>
            <sz val="9"/>
            <color indexed="81"/>
            <rFont val="Segoe UI"/>
            <family val="2"/>
          </rPr>
          <t>Pedro Henrique Rocha Nocetti:</t>
        </r>
        <r>
          <rPr>
            <sz val="9"/>
            <color indexed="81"/>
            <rFont val="Segoe UI"/>
            <family val="2"/>
          </rPr>
          <t xml:space="preserve">
muda a planilha fonte</t>
        </r>
      </text>
    </comment>
    <comment ref="Q213" authorId="2" shapeId="0">
      <text>
        <r>
          <rPr>
            <b/>
            <sz val="9"/>
            <color indexed="81"/>
            <rFont val="Segoe UI"/>
            <family val="2"/>
          </rPr>
          <t>Natalie Langner:</t>
        </r>
        <r>
          <rPr>
            <sz val="9"/>
            <color indexed="81"/>
            <rFont val="Segoe UI"/>
            <family val="2"/>
          </rPr>
          <t xml:space="preserve">
Alteração no cálculo de impostos retroativa do planejamento financ. não foi considerada, mantivemos o reportado.</t>
        </r>
      </text>
    </comment>
    <comment ref="R213" authorId="3" shapeId="0">
      <text>
        <r>
          <rPr>
            <b/>
            <sz val="9"/>
            <color indexed="81"/>
            <rFont val="Segoe UI"/>
            <family val="2"/>
          </rPr>
          <t>Pedro Henrique Rocha Nocetti:</t>
        </r>
        <r>
          <rPr>
            <sz val="9"/>
            <color indexed="81"/>
            <rFont val="Segoe UI"/>
            <family val="2"/>
          </rPr>
          <t xml:space="preserve">
muda a planilha fonte</t>
        </r>
      </text>
    </comment>
    <comment ref="AE213" authorId="3" shapeId="0">
      <text>
        <r>
          <rPr>
            <b/>
            <sz val="9"/>
            <color indexed="81"/>
            <rFont val="Segoe UI"/>
            <family val="2"/>
          </rPr>
          <t>Pedro Henrique Rocha Nocetti:</t>
        </r>
        <r>
          <rPr>
            <sz val="9"/>
            <color indexed="81"/>
            <rFont val="Segoe UI"/>
            <family val="2"/>
          </rPr>
          <t xml:space="preserve">
muda a planilha fonte</t>
        </r>
      </text>
    </comment>
    <comment ref="AH213" authorId="3" shapeId="0">
      <text>
        <r>
          <rPr>
            <b/>
            <sz val="9"/>
            <color indexed="81"/>
            <rFont val="Segoe UI"/>
            <family val="2"/>
          </rPr>
          <t>Pedro Henrique Rocha Nocetti:</t>
        </r>
        <r>
          <rPr>
            <sz val="9"/>
            <color indexed="81"/>
            <rFont val="Segoe UI"/>
            <family val="2"/>
          </rPr>
          <t xml:space="preserve">
muda a planilha fonte</t>
        </r>
      </text>
    </comment>
    <comment ref="AR213" authorId="3" shapeId="0">
      <text>
        <r>
          <rPr>
            <b/>
            <sz val="9"/>
            <color indexed="81"/>
            <rFont val="Segoe UI"/>
            <family val="2"/>
          </rPr>
          <t>Pedro Henrique Rocha Nocetti:</t>
        </r>
        <r>
          <rPr>
            <sz val="9"/>
            <color indexed="81"/>
            <rFont val="Segoe UI"/>
            <family val="2"/>
          </rPr>
          <t xml:space="preserve">
muda a planilha fonte</t>
        </r>
      </text>
    </comment>
    <comment ref="AU213" authorId="3" shapeId="0">
      <text>
        <r>
          <rPr>
            <b/>
            <sz val="9"/>
            <color indexed="81"/>
            <rFont val="Segoe UI"/>
            <family val="2"/>
          </rPr>
          <t>Pedro Henrique Rocha Nocetti:</t>
        </r>
        <r>
          <rPr>
            <sz val="9"/>
            <color indexed="81"/>
            <rFont val="Segoe UI"/>
            <family val="2"/>
          </rPr>
          <t xml:space="preserve">
muda a planilha fonte</t>
        </r>
      </text>
    </comment>
    <comment ref="AX213" authorId="3" shapeId="0">
      <text>
        <r>
          <rPr>
            <b/>
            <sz val="9"/>
            <color indexed="81"/>
            <rFont val="Segoe UI"/>
            <family val="2"/>
          </rPr>
          <t>Pedro Henrique Rocha Nocetti:</t>
        </r>
        <r>
          <rPr>
            <sz val="9"/>
            <color indexed="81"/>
            <rFont val="Segoe UI"/>
            <family val="2"/>
          </rPr>
          <t xml:space="preserve">
muda a planilha fonte</t>
        </r>
      </text>
    </comment>
  </commentList>
</comments>
</file>

<file path=xl/comments2.xml><?xml version="1.0" encoding="utf-8"?>
<comments xmlns="http://schemas.openxmlformats.org/spreadsheetml/2006/main">
  <authors>
    <author>Natalie Langner</author>
  </authors>
  <commentList>
    <comment ref="N55" authorId="0" shapeId="0">
      <text>
        <r>
          <rPr>
            <b/>
            <sz val="9"/>
            <color indexed="81"/>
            <rFont val="Segoe UI"/>
            <family val="2"/>
          </rPr>
          <t>Natalie Langner:</t>
        </r>
        <r>
          <rPr>
            <sz val="9"/>
            <color indexed="81"/>
            <rFont val="Segoe UI"/>
            <family val="2"/>
          </rPr>
          <t xml:space="preserve">
Coloquei ajuste para ficar em linha com o reportado</t>
        </r>
      </text>
    </comment>
  </commentList>
</comments>
</file>

<file path=xl/sharedStrings.xml><?xml version="1.0" encoding="utf-8"?>
<sst xmlns="http://schemas.openxmlformats.org/spreadsheetml/2006/main" count="5364" uniqueCount="1177">
  <si>
    <t/>
  </si>
  <si>
    <t>Portfólio</t>
  </si>
  <si>
    <t>Portfolio</t>
  </si>
  <si>
    <t>2009</t>
  </si>
  <si>
    <t>2010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</si>
  <si>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</si>
  <si>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</si>
  <si>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</si>
  <si>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</si>
  <si>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</si>
  <si>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</si>
  <si>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</si>
  <si>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</si>
  <si>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</si>
  <si>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</si>
  <si>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</si>
  <si>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</si>
  <si>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</si>
  <si>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</si>
  <si>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</si>
  <si>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</si>
  <si>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</si>
  <si>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</si>
  <si>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</si>
  <si>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</si>
  <si>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</si>
  <si>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</si>
  <si>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</si>
  <si>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</si>
  <si>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</si>
  <si>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</si>
  <si>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</si>
  <si>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</si>
  <si>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</si>
  <si>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</si>
  <si>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</si>
  <si>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</si>
  <si>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</si>
  <si>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</si>
  <si>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</si>
  <si>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</si>
  <si>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</si>
  <si>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</si>
  <si>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</si>
  <si>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Número de Vidas (final do período) (milhares de vidas)</t>
  </si>
  <si>
    <t>Number of lives (end of period) (thousands of lives)</t>
  </si>
  <si>
    <t>Affinity lives</t>
  </si>
  <si>
    <t>Empresarial</t>
  </si>
  <si>
    <t>Corporate</t>
  </si>
  <si>
    <t xml:space="preserve">Outras (Gama e PME) </t>
  </si>
  <si>
    <t>Other (TPA, SME, Health Management)</t>
  </si>
  <si>
    <t xml:space="preserve">Total Número de Vidas </t>
  </si>
  <si>
    <t>Total number of lives</t>
  </si>
  <si>
    <t>Affinity lives - Health (thousands of lives)</t>
  </si>
  <si>
    <t xml:space="preserve">Total Portfolio (início do período) </t>
  </si>
  <si>
    <t>Total portfolio (beginning of period)</t>
  </si>
  <si>
    <t xml:space="preserve">Novas Vidas (líquido) </t>
  </si>
  <si>
    <t>New lives (net)</t>
  </si>
  <si>
    <t xml:space="preserve">Venda Potencial </t>
  </si>
  <si>
    <t xml:space="preserve">Sale of Potencial </t>
  </si>
  <si>
    <t>-</t>
  </si>
  <si>
    <t xml:space="preserve">Total Portfolio (final do período) </t>
  </si>
  <si>
    <t>Total portfolio (end of period)</t>
  </si>
  <si>
    <t>Portfólio Médio do Período</t>
  </si>
  <si>
    <t>Average portfolio along the period</t>
  </si>
  <si>
    <t>Other affinity products (thousands of lives)</t>
  </si>
  <si>
    <t>Total affinity lives (thousands of lives)</t>
  </si>
  <si>
    <t>Net revenue</t>
  </si>
  <si>
    <t>Affinity - Health</t>
  </si>
  <si>
    <t>Recurring affinity revenue (R$ MN)</t>
  </si>
  <si>
    <t>Affinity One-Time (R$ MN)</t>
  </si>
  <si>
    <t>Total affinity - Health (R$ MN)</t>
  </si>
  <si>
    <t>Average Monthly per Life Affinity health (R$)</t>
  </si>
  <si>
    <t>Affinity - New products</t>
  </si>
  <si>
    <t>Receitas Recorrentes (R$ MM)</t>
  </si>
  <si>
    <t>Affinity Recurring (R$ MN)</t>
  </si>
  <si>
    <t>Affinity - Other products (R$ MN)</t>
  </si>
  <si>
    <t>Average Monthly Ticket Affinity - New products (R$)</t>
  </si>
  <si>
    <t>Total affinity (Health + Other Products) (R$ MN)</t>
  </si>
  <si>
    <t>Corporate and SME (R$ MN)</t>
  </si>
  <si>
    <t>Gama (R$ MM)</t>
  </si>
  <si>
    <t>Gama (R$ MN)</t>
  </si>
  <si>
    <t>Total Receita Líquida (Ex. USS) (R$ MM)</t>
  </si>
  <si>
    <t>Total net revenue (Ex. US$) (R$ MN)</t>
  </si>
  <si>
    <t>Demonstrações do Resultado (R$ MM)</t>
  </si>
  <si>
    <t>Income Statement (R$ MM)</t>
  </si>
  <si>
    <t>1T10</t>
  </si>
  <si>
    <t>2T10</t>
  </si>
  <si>
    <t>3T10</t>
  </si>
  <si>
    <t>4T10</t>
  </si>
  <si>
    <t>2011</t>
  </si>
  <si>
    <t>2012</t>
  </si>
  <si>
    <t>2013</t>
  </si>
  <si>
    <t>2014</t>
  </si>
  <si>
    <t>2015</t>
  </si>
  <si>
    <t>2016</t>
  </si>
  <si>
    <t>2017</t>
  </si>
  <si>
    <t>2018</t>
  </si>
  <si>
    <t xml:space="preserve">Receita Operacional Liquida </t>
  </si>
  <si>
    <t xml:space="preserve">Net operating revenue </t>
  </si>
  <si>
    <t xml:space="preserve">Taxa de administração </t>
  </si>
  <si>
    <t xml:space="preserve">Administration fees </t>
  </si>
  <si>
    <t xml:space="preserve">Corretagem </t>
  </si>
  <si>
    <t xml:space="preserve">Brokerage fees </t>
  </si>
  <si>
    <t xml:space="preserve">Agenciamento </t>
  </si>
  <si>
    <t xml:space="preserve">Sales fees </t>
  </si>
  <si>
    <t xml:space="preserve">Repasses financeiros com estipulação de contratos </t>
  </si>
  <si>
    <t xml:space="preserve">Financial transfers from contract stipulation </t>
  </si>
  <si>
    <t xml:space="preserve">Benefício PIS/COFINS recorrente </t>
  </si>
  <si>
    <t xml:space="preserve">Recurring PIS/COFINS benefit </t>
  </si>
  <si>
    <t xml:space="preserve">Massificados </t>
  </si>
  <si>
    <t xml:space="preserve">Total Segmento Afinidades </t>
  </si>
  <si>
    <t xml:space="preserve">Total affinity segment </t>
  </si>
  <si>
    <t>Gama</t>
  </si>
  <si>
    <t xml:space="preserve">Health management </t>
  </si>
  <si>
    <t>Sales fees</t>
  </si>
  <si>
    <t xml:space="preserve">Mass </t>
  </si>
  <si>
    <t xml:space="preserve">Conectividade </t>
  </si>
  <si>
    <t xml:space="preserve">Connectivity </t>
  </si>
  <si>
    <t xml:space="preserve">Total Segmento Corporativos e Outros </t>
  </si>
  <si>
    <t>Total corporate segment and other</t>
  </si>
  <si>
    <t xml:space="preserve">Receita operacional líquida - Ex. CRC/Gama </t>
  </si>
  <si>
    <t xml:space="preserve">Net operating revenue - Ex. CRC/Gama </t>
  </si>
  <si>
    <t>Receita operacional retroativa - PIS/COFINS Jan-maio 14</t>
  </si>
  <si>
    <t xml:space="preserve">Retroactive operating revenue - PIS/COFINS Jan-May 14 </t>
  </si>
  <si>
    <t xml:space="preserve">Receita operacional líquida - CRC/Gama </t>
  </si>
  <si>
    <t xml:space="preserve">Net operating revenue - CRC/Gama </t>
  </si>
  <si>
    <t xml:space="preserve">Receita operacional líquida - Consolidado </t>
  </si>
  <si>
    <t xml:space="preserve">Net operating revenue - Consolidated </t>
  </si>
  <si>
    <t xml:space="preserve">Custos dos Serviços Prestados </t>
  </si>
  <si>
    <t>COGS</t>
  </si>
  <si>
    <t xml:space="preserve">Gastos com pessoal </t>
  </si>
  <si>
    <t xml:space="preserve">Personnel </t>
  </si>
  <si>
    <t xml:space="preserve">Gastos com serviços de terceiros </t>
  </si>
  <si>
    <t xml:space="preserve">Third-party services </t>
  </si>
  <si>
    <t xml:space="preserve">Gastos com material de expediente </t>
  </si>
  <si>
    <t xml:space="preserve">Office supplies </t>
  </si>
  <si>
    <t xml:space="preserve">Gastos com ocupação </t>
  </si>
  <si>
    <t xml:space="preserve">Occupancy </t>
  </si>
  <si>
    <t xml:space="preserve">Gastos com correio </t>
  </si>
  <si>
    <t xml:space="preserve">Mailing </t>
  </si>
  <si>
    <t xml:space="preserve">Processos Judiciais </t>
  </si>
  <si>
    <t xml:space="preserve">Lawsuits </t>
  </si>
  <si>
    <t xml:space="preserve">Outros custos dos serviços prestados </t>
  </si>
  <si>
    <t xml:space="preserve">Other cost of services </t>
  </si>
  <si>
    <t>Pro labore</t>
  </si>
  <si>
    <t xml:space="preserve">Reembolso de títulos e mensalidades associativas (b) </t>
  </si>
  <si>
    <t xml:space="preserve">Reimbursement of membership and monthly fees (b) </t>
  </si>
  <si>
    <t xml:space="preserve">Custos dos Serviços Prestados - Ex. CRC/Gama </t>
  </si>
  <si>
    <t xml:space="preserve">COGS - Ex. CRC/Gama </t>
  </si>
  <si>
    <t xml:space="preserve">Custos dos Serviços Prestados - CRC/Gama </t>
  </si>
  <si>
    <t xml:space="preserve">COGS - CRC/Gama </t>
  </si>
  <si>
    <t>Custos dos Serviços Prestados - Consolidado</t>
  </si>
  <si>
    <t xml:space="preserve">COGS - Consolidated </t>
  </si>
  <si>
    <t xml:space="preserve">Lucro bruto - Ex. CRC/Gama </t>
  </si>
  <si>
    <t xml:space="preserve">Gross profit - Ex. CRC/Gama </t>
  </si>
  <si>
    <t xml:space="preserve">Lucro bruto - CRC/Gama </t>
  </si>
  <si>
    <t xml:space="preserve">Gross profit - CRC/Gama </t>
  </si>
  <si>
    <t xml:space="preserve">Lucro bruto Consolidado </t>
  </si>
  <si>
    <t xml:space="preserve">Gross profit - Consolidated </t>
  </si>
  <si>
    <t xml:space="preserve">Despesas operacionais - Ex. CRC/Gama </t>
  </si>
  <si>
    <t xml:space="preserve">Operating expenses - Ex. CRC/Gama </t>
  </si>
  <si>
    <t xml:space="preserve">Despesas operacionais - CRC/Gama </t>
  </si>
  <si>
    <t xml:space="preserve">Operating expenses - CRC/Gama </t>
  </si>
  <si>
    <t xml:space="preserve">Despesas operacionais Consolidado </t>
  </si>
  <si>
    <t xml:space="preserve">Operating expenses - Consolidated </t>
  </si>
  <si>
    <t xml:space="preserve">Despesas Administrativas </t>
  </si>
  <si>
    <t xml:space="preserve">Administrative expenses </t>
  </si>
  <si>
    <t>Gastos com serviços de terceiros</t>
  </si>
  <si>
    <t xml:space="preserve">Gastos com contribuições e doações </t>
  </si>
  <si>
    <t xml:space="preserve">Contribution and donation </t>
  </si>
  <si>
    <t xml:space="preserve">Processos judiciais </t>
  </si>
  <si>
    <t xml:space="preserve">Outras despesas administrativas </t>
  </si>
  <si>
    <t xml:space="preserve">Other </t>
  </si>
  <si>
    <t xml:space="preserve">Amortização Aluguel </t>
  </si>
  <si>
    <t xml:space="preserve">Rental amortization </t>
  </si>
  <si>
    <t>D&amp;A (depreciações e amortizações)</t>
  </si>
  <si>
    <t xml:space="preserve">D&amp;A (depreciation and amortization) </t>
  </si>
  <si>
    <t xml:space="preserve">Despesas Administrativas - Ex. CRC/Gama </t>
  </si>
  <si>
    <t xml:space="preserve">Administrative expenses - Ex. CRC/Gama </t>
  </si>
  <si>
    <t xml:space="preserve">Despesas Administrativas - CRC/Gama </t>
  </si>
  <si>
    <t xml:space="preserve">Administrative expenses - CRC/Gama </t>
  </si>
  <si>
    <t xml:space="preserve"> - </t>
  </si>
  <si>
    <t xml:space="preserve">Despesas Administrativas Consolidado </t>
  </si>
  <si>
    <t xml:space="preserve">Administrative expenses - Consolidated </t>
  </si>
  <si>
    <t xml:space="preserve">(+) Despesas Extraordinárias Administrativas </t>
  </si>
  <si>
    <t xml:space="preserve">(+) Non-recurring administrative expenses </t>
  </si>
  <si>
    <t xml:space="preserve">Stock Options (não caixa) </t>
  </si>
  <si>
    <t xml:space="preserve">Stock options (non-cash) </t>
  </si>
  <si>
    <t xml:space="preserve">Outras </t>
  </si>
  <si>
    <t xml:space="preserve">Despesas Administrativas Recorrentes </t>
  </si>
  <si>
    <t xml:space="preserve">Recurring administrative expenses </t>
  </si>
  <si>
    <t xml:space="preserve">Reclassificação </t>
  </si>
  <si>
    <t xml:space="preserve">Reclassification </t>
  </si>
  <si>
    <t xml:space="preserve">Despesas Comerciais </t>
  </si>
  <si>
    <t xml:space="preserve">Selling expenses </t>
  </si>
  <si>
    <t>Gastos com material de expediente</t>
  </si>
  <si>
    <t>Processos Judiciais</t>
  </si>
  <si>
    <t xml:space="preserve">Outras despesas comerciais </t>
  </si>
  <si>
    <t xml:space="preserve">Campanha de vendas </t>
  </si>
  <si>
    <t xml:space="preserve">Sales campaign </t>
  </si>
  <si>
    <t xml:space="preserve">Patrocínios </t>
  </si>
  <si>
    <t xml:space="preserve">Sponsorships </t>
  </si>
  <si>
    <t xml:space="preserve">Descontos concedidos </t>
  </si>
  <si>
    <t>Discounts granted</t>
  </si>
  <si>
    <t>Amortização de Comissões por Novas Vendas</t>
  </si>
  <si>
    <t xml:space="preserve">Amortization of commissions on new sales </t>
  </si>
  <si>
    <t xml:space="preserve">Comissão de terceiros </t>
  </si>
  <si>
    <t xml:space="preserve">Third-party commissions </t>
  </si>
  <si>
    <t xml:space="preserve">Publicidade e propaganda </t>
  </si>
  <si>
    <t xml:space="preserve">Marketing and advertising </t>
  </si>
  <si>
    <t xml:space="preserve">Despesas Comerciais - Ex. CRC/Gama </t>
  </si>
  <si>
    <t xml:space="preserve">Selling expenses - Ex. CRC/Gama </t>
  </si>
  <si>
    <t xml:space="preserve">Despesas Comerciais - CRC/Gama </t>
  </si>
  <si>
    <t xml:space="preserve">Selling expenses - CRC/Gama </t>
  </si>
  <si>
    <t>Despesas Comerciais Consolidado</t>
  </si>
  <si>
    <t xml:space="preserve">Selling expenses - Consolidated </t>
  </si>
  <si>
    <t xml:space="preserve">Fixas </t>
  </si>
  <si>
    <t xml:space="preserve">Fixed </t>
  </si>
  <si>
    <t xml:space="preserve">Variáveis </t>
  </si>
  <si>
    <t xml:space="preserve">Variable </t>
  </si>
  <si>
    <t xml:space="preserve">Verba de Marketing </t>
  </si>
  <si>
    <t xml:space="preserve">Marketing budget </t>
  </si>
  <si>
    <t xml:space="preserve">Não Recorrente </t>
  </si>
  <si>
    <t xml:space="preserve">Non-recurring </t>
  </si>
  <si>
    <t xml:space="preserve">Perdas com créditos incobráveis bruta - Ex. CRC/Gama </t>
  </si>
  <si>
    <t xml:space="preserve">Gross losses from uncollectible receivables - Ex. CRC/Gama </t>
  </si>
  <si>
    <t xml:space="preserve">Recuperação de créditos </t>
  </si>
  <si>
    <t xml:space="preserve">Credit recovery </t>
  </si>
  <si>
    <t xml:space="preserve">Perdas com créditos incobráveis líquida </t>
  </si>
  <si>
    <t xml:space="preserve">Net losses from uncollectible receivables </t>
  </si>
  <si>
    <t xml:space="preserve">Perdas com créditos incobráveis líquida - CRC/Gama </t>
  </si>
  <si>
    <t>Net losses from uncollectible receivables - CRC/Gama</t>
  </si>
  <si>
    <t xml:space="preserve">Perdas com créditos incobráveis líquida Consolidado </t>
  </si>
  <si>
    <t>Net losses from uncollectible receivables - Consolidated</t>
  </si>
  <si>
    <t>Outras (despesas) receitas operacionais líquidas - Ex. CRC/Gama</t>
  </si>
  <si>
    <t xml:space="preserve">Other net operating income (expenses) - Ex. CRC/Gama </t>
  </si>
  <si>
    <t xml:space="preserve">Despesas relativas à contingências </t>
  </si>
  <si>
    <t xml:space="preserve">Expenses related to contingencies </t>
  </si>
  <si>
    <t xml:space="preserve">Provisão por redução de valor recuperável </t>
  </si>
  <si>
    <t xml:space="preserve">Provision for impairment </t>
  </si>
  <si>
    <t>Constituição (Baixa) de Crédito Tributário em controladas</t>
  </si>
  <si>
    <t xml:space="preserve">Recording (write-off) of tax credits in subsidiaries </t>
  </si>
  <si>
    <t>Recuperação INSS</t>
  </si>
  <si>
    <t xml:space="preserve">INSS recovery </t>
  </si>
  <si>
    <t>(Perdas) Ganhos Operacionais</t>
  </si>
  <si>
    <t xml:space="preserve">Operating (losses) gains </t>
  </si>
  <si>
    <t xml:space="preserve">Outras (despesas) receitas líquidas </t>
  </si>
  <si>
    <t xml:space="preserve">Other net operating income (expenses) </t>
  </si>
  <si>
    <t xml:space="preserve">PIS e COFINS s/ outras receitas </t>
  </si>
  <si>
    <t xml:space="preserve">PIS and COFINS on other revenue </t>
  </si>
  <si>
    <t>Venda da Potencial</t>
  </si>
  <si>
    <t xml:space="preserve">Constituição de Crédito Tributário - PIS / COFINS </t>
  </si>
  <si>
    <t xml:space="preserve">Recording of tax credits - PIS/COFINS </t>
  </si>
  <si>
    <t>Outras (despesas) receitas operacionais líquidas - CRC/Gama (R$)</t>
  </si>
  <si>
    <t>Other net operating income (expenses) - CRC/Gama (R$)</t>
  </si>
  <si>
    <t xml:space="preserve">Outras (despesas) receitas operacionais líquidas Consolidado </t>
  </si>
  <si>
    <t xml:space="preserve">Other net operating income (expenses) - Consolidated </t>
  </si>
  <si>
    <t>Total de Despesas Operacionais - Ex. CRC/Gama</t>
  </si>
  <si>
    <t xml:space="preserve">Total operating expenses - Ex. CRC/Gama </t>
  </si>
  <si>
    <t>Total de Despesas Operacionais - Consolidado</t>
  </si>
  <si>
    <t xml:space="preserve">Total operating expenses - Consolidated </t>
  </si>
  <si>
    <t xml:space="preserve">EBIT - Ex. CRC/Gama </t>
  </si>
  <si>
    <t xml:space="preserve">EBIT - Consolidado </t>
  </si>
  <si>
    <t>EBIT - Consolidated</t>
  </si>
  <si>
    <t xml:space="preserve">(+) Depreciação e Amortização Ex. CRC/Gama </t>
  </si>
  <si>
    <t xml:space="preserve">(+) Depreciation and amortization - Ex. CRC/Gama </t>
  </si>
  <si>
    <t xml:space="preserve">(+) Depreciação e Amortização Consolidado </t>
  </si>
  <si>
    <t xml:space="preserve">(+) Depreciation and amortization - Consolidated </t>
  </si>
  <si>
    <t>EBITDA contábil - Ex. CRC/Gama</t>
  </si>
  <si>
    <t>Accounting EBITDA - Ex. CRC/Gama</t>
  </si>
  <si>
    <r>
      <t xml:space="preserve">Margem </t>
    </r>
    <r>
      <rPr>
        <sz val="11"/>
        <color indexed="8"/>
        <rFont val="Calibri Light"/>
        <family val="2"/>
        <scheme val="major"/>
      </rPr>
      <t>(%)</t>
    </r>
  </si>
  <si>
    <t>Margin (%)</t>
  </si>
  <si>
    <t xml:space="preserve">EBITDA contábil - Consolidado </t>
  </si>
  <si>
    <t xml:space="preserve">Accounting EBITDA - Consolidated </t>
  </si>
  <si>
    <t>Margem (%)</t>
  </si>
  <si>
    <t xml:space="preserve">Ajustes ao EBITDA </t>
  </si>
  <si>
    <t xml:space="preserve">Adjustments to EBITDA </t>
  </si>
  <si>
    <t>Stock Options</t>
  </si>
  <si>
    <t>Stock options</t>
  </si>
  <si>
    <t xml:space="preserve">Não recorrentes </t>
  </si>
  <si>
    <t xml:space="preserve">Non-recurring items </t>
  </si>
  <si>
    <t>Juros e multa Clientes</t>
  </si>
  <si>
    <t>Interest and fine - Clients</t>
  </si>
  <si>
    <t xml:space="preserve">Reclassificações financeiras/operacionais </t>
  </si>
  <si>
    <t xml:space="preserve">Financial/operating reclassifications </t>
  </si>
  <si>
    <t xml:space="preserve">PIS / COFINS Retroativo (c) </t>
  </si>
  <si>
    <t xml:space="preserve">Retroactive PIS/COFINS (c) </t>
  </si>
  <si>
    <t>Amortização Comissões</t>
  </si>
  <si>
    <t>Amortization Commissions</t>
  </si>
  <si>
    <t>Rental amortization</t>
  </si>
  <si>
    <t>Venda da aeronave</t>
  </si>
  <si>
    <t>Aircraft sale</t>
  </si>
  <si>
    <t>Terminations</t>
  </si>
  <si>
    <t>Venda Qsaúde</t>
  </si>
  <si>
    <t>Qsaúde selling</t>
  </si>
  <si>
    <t>Ação Covid</t>
  </si>
  <si>
    <t>COVID-19  Actions</t>
  </si>
  <si>
    <t>Baixa Benfeitorias</t>
  </si>
  <si>
    <t>Betterment Write-off</t>
  </si>
  <si>
    <t xml:space="preserve">EBITDA Ajustado - Ex. CRC/Gama </t>
  </si>
  <si>
    <t xml:space="preserve">Adjusted EBITDA - Ex. CRC/Gama </t>
  </si>
  <si>
    <t xml:space="preserve">EBITDA Aj. </t>
  </si>
  <si>
    <t>Adj. EBITDA</t>
  </si>
  <si>
    <t xml:space="preserve">Lucro Operacional Antes do Resultado Financeiro </t>
  </si>
  <si>
    <t xml:space="preserve">Operating profit before financial income (expense) </t>
  </si>
  <si>
    <t xml:space="preserve">Receitas financeiras Consolidada </t>
  </si>
  <si>
    <t xml:space="preserve">Consolidated financial income </t>
  </si>
  <si>
    <t xml:space="preserve">Despesas financeiras Consolidada </t>
  </si>
  <si>
    <t xml:space="preserve">Consolidated financial expense </t>
  </si>
  <si>
    <t xml:space="preserve">Resultado Antes do Imposto de Renda </t>
  </si>
  <si>
    <t xml:space="preserve">Income (loss) before income tax </t>
  </si>
  <si>
    <t xml:space="preserve">Imposto de Renda e Contribuição Social </t>
  </si>
  <si>
    <t xml:space="preserve">Income tax and social contribution </t>
  </si>
  <si>
    <t xml:space="preserve">Lucro (Prejuízo) Líquido do Período - Consolidado </t>
  </si>
  <si>
    <t xml:space="preserve">Net (loss) income for the period - Consolidated </t>
  </si>
  <si>
    <t xml:space="preserve">Atribuível a </t>
  </si>
  <si>
    <t xml:space="preserve">Attributable to </t>
  </si>
  <si>
    <t xml:space="preserve">Participações dos controladores </t>
  </si>
  <si>
    <t xml:space="preserve">Controlling interest </t>
  </si>
  <si>
    <t xml:space="preserve"> -   </t>
  </si>
  <si>
    <t>Balanço Patrimonial (R$ MM)</t>
  </si>
  <si>
    <t>Statement of Financial Position  (R$ MM)</t>
  </si>
  <si>
    <t xml:space="preserve">ATIVO </t>
  </si>
  <si>
    <t xml:space="preserve">ASSETS </t>
  </si>
  <si>
    <t xml:space="preserve">CIRCULANTE </t>
  </si>
  <si>
    <t>CURRENT ASSETS</t>
  </si>
  <si>
    <t xml:space="preserve">Caixa e equivalentes de caixa </t>
  </si>
  <si>
    <t xml:space="preserve">Cash and cash equivalents </t>
  </si>
  <si>
    <t xml:space="preserve">Aplicações financeiras </t>
  </si>
  <si>
    <t xml:space="preserve">Financial investments </t>
  </si>
  <si>
    <t xml:space="preserve">Créditos a receber de clientes </t>
  </si>
  <si>
    <t xml:space="preserve">Trade receivables </t>
  </si>
  <si>
    <t xml:space="preserve">Outros ativos </t>
  </si>
  <si>
    <t xml:space="preserve">Other assets </t>
  </si>
  <si>
    <t xml:space="preserve">Outros ativos financeiros </t>
  </si>
  <si>
    <t xml:space="preserve">Other financial assets </t>
  </si>
  <si>
    <t xml:space="preserve">Outros ativos não financeiros </t>
  </si>
  <si>
    <t xml:space="preserve">Other non-financial assets </t>
  </si>
  <si>
    <t xml:space="preserve">Ativos não circulantes classificados como mantidos para venda </t>
  </si>
  <si>
    <t xml:space="preserve">Non-current assets classified as held for sale </t>
  </si>
  <si>
    <t xml:space="preserve">Partes relacionadas </t>
  </si>
  <si>
    <t xml:space="preserve">Related parties </t>
  </si>
  <si>
    <t xml:space="preserve">Total do ativo circulante </t>
  </si>
  <si>
    <t xml:space="preserve">Total current assets </t>
  </si>
  <si>
    <t xml:space="preserve">NÃO CIRCULANTE </t>
  </si>
  <si>
    <t xml:space="preserve">NON-CURRENT ASSETS </t>
  </si>
  <si>
    <t xml:space="preserve">Realizável a longo prazo: </t>
  </si>
  <si>
    <t xml:space="preserve">Long-term assets: </t>
  </si>
  <si>
    <t xml:space="preserve">Imposto de renda e contribuição social diferidos </t>
  </si>
  <si>
    <t xml:space="preserve">Deferred income tax and social contribution </t>
  </si>
  <si>
    <t>Total do realizável a longo prazo</t>
  </si>
  <si>
    <t xml:space="preserve">Total long-term assets </t>
  </si>
  <si>
    <t xml:space="preserve">Investimentos </t>
  </si>
  <si>
    <t xml:space="preserve">Investments </t>
  </si>
  <si>
    <t xml:space="preserve">Imobilizado </t>
  </si>
  <si>
    <t xml:space="preserve">Property, plant and equipment </t>
  </si>
  <si>
    <t xml:space="preserve">Intangível </t>
  </si>
  <si>
    <t xml:space="preserve">Intangible assets </t>
  </si>
  <si>
    <t xml:space="preserve">Ágio </t>
  </si>
  <si>
    <t xml:space="preserve">Goodwill </t>
  </si>
  <si>
    <t>Outros ativos intangíveis</t>
  </si>
  <si>
    <t xml:space="preserve">Other intangible assets </t>
  </si>
  <si>
    <t>Total do ativo não circulante</t>
  </si>
  <si>
    <t xml:space="preserve">Total non-current assets </t>
  </si>
  <si>
    <t>TOTAL DO ATIVO</t>
  </si>
  <si>
    <t xml:space="preserve">TOTAL ASSETS </t>
  </si>
  <si>
    <t>PASSIVO E PATRIMÔNIO LÍQUIDO</t>
  </si>
  <si>
    <t xml:space="preserve">LIABILITIES AND EQUITY </t>
  </si>
  <si>
    <t xml:space="preserve">CURRENT LIABILITIES </t>
  </si>
  <si>
    <t xml:space="preserve">Debêntures </t>
  </si>
  <si>
    <t xml:space="preserve">Debentures </t>
  </si>
  <si>
    <t xml:space="preserve">Empréstimos e Financiamentos </t>
  </si>
  <si>
    <t xml:space="preserve">Loans and financing </t>
  </si>
  <si>
    <t xml:space="preserve">Impostos e contribuições a recolher </t>
  </si>
  <si>
    <t xml:space="preserve">Taxes and contributions payable </t>
  </si>
  <si>
    <t xml:space="preserve">Prêmios a repassar </t>
  </si>
  <si>
    <t xml:space="preserve">Transferable premiums </t>
  </si>
  <si>
    <t xml:space="preserve">Repasses financeiros a pagar </t>
  </si>
  <si>
    <t xml:space="preserve">Financial transfers payable </t>
  </si>
  <si>
    <t xml:space="preserve">Obrigações com pessoal </t>
  </si>
  <si>
    <t xml:space="preserve">Personnel obligations </t>
  </si>
  <si>
    <t xml:space="preserve">Antecipações a repassar </t>
  </si>
  <si>
    <t xml:space="preserve">Transferable advances </t>
  </si>
  <si>
    <t xml:space="preserve">Débitos diversos </t>
  </si>
  <si>
    <t xml:space="preserve">Sundry debits </t>
  </si>
  <si>
    <t xml:space="preserve">Opções para aquisição de participação de não controladores </t>
  </si>
  <si>
    <t xml:space="preserve">Options to buy non-controlling interest </t>
  </si>
  <si>
    <t xml:space="preserve">Arrendamentos </t>
  </si>
  <si>
    <t xml:space="preserve">Leases </t>
  </si>
  <si>
    <t>Passivos diretamente associados a ativos não circulantes classificados como mantidos para venda</t>
  </si>
  <si>
    <t xml:space="preserve">
Liabilities directly associated with non-current assets classified as held for sale</t>
  </si>
  <si>
    <t xml:space="preserve">Provisões técnicas de operações de assistência à saúde </t>
  </si>
  <si>
    <t xml:space="preserve">Technical provisions for health care operations </t>
  </si>
  <si>
    <t xml:space="preserve">Total do passivo circulante </t>
  </si>
  <si>
    <t xml:space="preserve">Total current liabilities </t>
  </si>
  <si>
    <t xml:space="preserve">Provisão para riscos tributários, cíveis e trabalhistas </t>
  </si>
  <si>
    <t xml:space="preserve">Provision for tax, civil and labor risks </t>
  </si>
  <si>
    <t xml:space="preserve">Receitas diferidas </t>
  </si>
  <si>
    <t xml:space="preserve">Deferred revenue </t>
  </si>
  <si>
    <t xml:space="preserve">Opções de ações de participação dos não controladores </t>
  </si>
  <si>
    <t xml:space="preserve">Stock options of non-controlling interest </t>
  </si>
  <si>
    <t>Obrigações com Pessoal</t>
  </si>
  <si>
    <t xml:space="preserve">Total do passivo não circulante </t>
  </si>
  <si>
    <t xml:space="preserve">Total non-current liabilities </t>
  </si>
  <si>
    <t xml:space="preserve">PATRIMÔNIO LÍQUIDO </t>
  </si>
  <si>
    <t xml:space="preserve">EQUITY </t>
  </si>
  <si>
    <t xml:space="preserve">Capital social </t>
  </si>
  <si>
    <t xml:space="preserve">Capital stock </t>
  </si>
  <si>
    <t xml:space="preserve">Reservas de capital </t>
  </si>
  <si>
    <t xml:space="preserve">Capital reserves </t>
  </si>
  <si>
    <t xml:space="preserve">Reserva de Lucro </t>
  </si>
  <si>
    <t xml:space="preserve">Profit reserve </t>
  </si>
  <si>
    <t xml:space="preserve">Ajuste de avaliação patrimonial </t>
  </si>
  <si>
    <t xml:space="preserve">Equity valuation adjustment </t>
  </si>
  <si>
    <t xml:space="preserve">Lucros (Prejuízos) acumulados </t>
  </si>
  <si>
    <t>Accumulated Profit (losses)</t>
  </si>
  <si>
    <t xml:space="preserve">Total do patrimônio líquido dos acionistas controladores </t>
  </si>
  <si>
    <t xml:space="preserve">Total controlling interest </t>
  </si>
  <si>
    <t>Participação dos não controladores no patrimônio líquido das controladas</t>
  </si>
  <si>
    <t xml:space="preserve">Non-controlling interest in the equity of subsidiaries </t>
  </si>
  <si>
    <t xml:space="preserve">Total do patrimônio líquido </t>
  </si>
  <si>
    <t xml:space="preserve">Total equity </t>
  </si>
  <si>
    <t xml:space="preserve">TOTAL DO PASSIVO E PATRIMÔNIO LÍQUIDO  </t>
  </si>
  <si>
    <t xml:space="preserve">TOTAL LIABILITIES AND EQUITY </t>
  </si>
  <si>
    <t>Fluxo de Caixa das Atividades Operacionais (R$ MM)</t>
  </si>
  <si>
    <t>Cash Flow from Operating Activities (R$ MM)</t>
  </si>
  <si>
    <t>2011A</t>
  </si>
  <si>
    <t>2012A</t>
  </si>
  <si>
    <t>2013A</t>
  </si>
  <si>
    <t xml:space="preserve">Lucro (prejuízo) líquido antes do imposto de renda e da contribuição social </t>
  </si>
  <si>
    <t xml:space="preserve">Net income (loss) before income tax and social contribution </t>
  </si>
  <si>
    <t xml:space="preserve">Ajustes por: </t>
  </si>
  <si>
    <t xml:space="preserve">Adjustment for: </t>
  </si>
  <si>
    <t xml:space="preserve">Depreciações e amortizações </t>
  </si>
  <si>
    <t xml:space="preserve">Depreciation and amortization </t>
  </si>
  <si>
    <t xml:space="preserve">Equivalência patrimonial </t>
  </si>
  <si>
    <t xml:space="preserve">Equity income </t>
  </si>
  <si>
    <t>Resultado na venda de ativo imobilizado e outros</t>
  </si>
  <si>
    <t xml:space="preserve">Result from the sale of fixed assets and other </t>
  </si>
  <si>
    <t xml:space="preserve">Opções outorgadas reconhecidas </t>
  </si>
  <si>
    <t xml:space="preserve">Options granted </t>
  </si>
  <si>
    <t xml:space="preserve">Perdas por redução de valor recuperavel </t>
  </si>
  <si>
    <t xml:space="preserve">Impairment losses </t>
  </si>
  <si>
    <t xml:space="preserve">Despesas financeiras </t>
  </si>
  <si>
    <t xml:space="preserve">Financial expenses </t>
  </si>
  <si>
    <t>Ações Restritas</t>
  </si>
  <si>
    <t>Restricted actions</t>
  </si>
  <si>
    <t xml:space="preserve">Impostos a compensar - PIS/COFINS </t>
  </si>
  <si>
    <t xml:space="preserve">Taxes to offset - PIS/COFINS </t>
  </si>
  <si>
    <t>Provisão para riscos tributários, cíveis e trabalhistas</t>
  </si>
  <si>
    <t xml:space="preserve">Resultado na Venda da Potencial </t>
  </si>
  <si>
    <t xml:space="preserve">Result from the sale of Potencial </t>
  </si>
  <si>
    <t>Perdas com dividendos desproporcionais</t>
  </si>
  <si>
    <t>Losses with disproportionate dividends</t>
  </si>
  <si>
    <t>Provisão de reajustes</t>
  </si>
  <si>
    <t>Provision for readjustments</t>
  </si>
  <si>
    <t>Resultado na Venda de Controlada</t>
  </si>
  <si>
    <t>Result from the sale of Qsaúde</t>
  </si>
  <si>
    <t xml:space="preserve">Lucro Líquido Ajustado </t>
  </si>
  <si>
    <t xml:space="preserve">Adjusted net income </t>
  </si>
  <si>
    <t xml:space="preserve">Aumento de créditos a receber de clientes </t>
  </si>
  <si>
    <t xml:space="preserve">Increase in trade receivables </t>
  </si>
  <si>
    <t xml:space="preserve">Aumento de outros ativos </t>
  </si>
  <si>
    <t xml:space="preserve">Increase in other assets </t>
  </si>
  <si>
    <t xml:space="preserve">Aumento (redução) de impostos e contribuições a recolher </t>
  </si>
  <si>
    <t xml:space="preserve">Increase (decrease) in taxes and contributions payable </t>
  </si>
  <si>
    <t xml:space="preserve">Aumento de prêmios a repassar </t>
  </si>
  <si>
    <t xml:space="preserve">Increase in transferable premiums </t>
  </si>
  <si>
    <t xml:space="preserve">Aumento (redução) de repasses financeiros a pagar </t>
  </si>
  <si>
    <t xml:space="preserve">Increase (decrease) of financial transfers payable </t>
  </si>
  <si>
    <t xml:space="preserve">Aumento (redução) de obrigações com pessoal </t>
  </si>
  <si>
    <t xml:space="preserve">Increase (decrease) in personnel obligations </t>
  </si>
  <si>
    <t xml:space="preserve">Redução (aumento) de débitos diversos </t>
  </si>
  <si>
    <t xml:space="preserve">Decrease (increase) in sundry debits </t>
  </si>
  <si>
    <t xml:space="preserve">(Redução) aumento de antecipações a repassar </t>
  </si>
  <si>
    <t xml:space="preserve">(Decrease) increase in transferable advances </t>
  </si>
  <si>
    <t xml:space="preserve">Aumento de aplicações financeiras </t>
  </si>
  <si>
    <t xml:space="preserve">Increase in financial investments </t>
  </si>
  <si>
    <t xml:space="preserve">Aumento (redução) de partes relacionadas </t>
  </si>
  <si>
    <t xml:space="preserve">Increase (decrease) in related parties </t>
  </si>
  <si>
    <t>Redução de receitas diferidas</t>
  </si>
  <si>
    <t xml:space="preserve">Decrease in deferred revenue </t>
  </si>
  <si>
    <t xml:space="preserve">Outros </t>
  </si>
  <si>
    <t xml:space="preserve">Caixa proveniente das (utilizado nas) operações </t>
  </si>
  <si>
    <t xml:space="preserve">Cash provided by (used in) operations </t>
  </si>
  <si>
    <t xml:space="preserve">Juros pagos sobre debêntures </t>
  </si>
  <si>
    <t>Interest paid on debentures</t>
  </si>
  <si>
    <t xml:space="preserve">Dividendos recebidos de controladas </t>
  </si>
  <si>
    <t xml:space="preserve">Dividends received from subsidiaries </t>
  </si>
  <si>
    <t xml:space="preserve">Imposto de renda e contribuição social pagos </t>
  </si>
  <si>
    <t>Income tax and social contribution paid</t>
  </si>
  <si>
    <t xml:space="preserve">Dividendos pagos a controladoras </t>
  </si>
  <si>
    <t xml:space="preserve">Dividends paid to controlling shareholders </t>
  </si>
  <si>
    <t xml:space="preserve">Dividendos pagos para minoritários </t>
  </si>
  <si>
    <t xml:space="preserve">Dividends paid to minority shareholders </t>
  </si>
  <si>
    <t xml:space="preserve">Dividendos pagos para acionistas não controladores </t>
  </si>
  <si>
    <t xml:space="preserve">Dividends paid to non-controlling shareholders </t>
  </si>
  <si>
    <t xml:space="preserve">Caixa líquido proveniente das (utilizado nas) atividades operacionais </t>
  </si>
  <si>
    <t xml:space="preserve">Net cash provided by (used in) operating activities </t>
  </si>
  <si>
    <t xml:space="preserve">FLUXO DE CAIXA DAS ATIVIDADES DE INVESTIMENTO </t>
  </si>
  <si>
    <t xml:space="preserve">CASH FLOW FROM INVESTING ACTIVITIES </t>
  </si>
  <si>
    <t xml:space="preserve">Caixa Inicial Gama Saúde e Connectmed-CRC </t>
  </si>
  <si>
    <t xml:space="preserve">Initial cash at Gama Saúde and Connectmed-CRC </t>
  </si>
  <si>
    <t>Increase in financial investments</t>
  </si>
  <si>
    <t xml:space="preserve">Aplicações no ativo intangível </t>
  </si>
  <si>
    <t xml:space="preserve">Investment in intangible assets </t>
  </si>
  <si>
    <t xml:space="preserve">Aquisição de ativo imobilizado </t>
  </si>
  <si>
    <t>Acquisition of fixed assets</t>
  </si>
  <si>
    <t>Aquisição da UniConsult</t>
  </si>
  <si>
    <t>Acquisition of Uniconsult</t>
  </si>
  <si>
    <t xml:space="preserve">Valor pago na aquisição da Medlink, líquido do caixa adquirido </t>
  </si>
  <si>
    <t xml:space="preserve">Amount paid for the acquisition of Medlink, net of acquired cash </t>
  </si>
  <si>
    <t>Valor pago na aquisição da Praxis, líquido do caixa adquirido</t>
  </si>
  <si>
    <t xml:space="preserve">Amount paid for the acquisition of Praxis, net of acquired cash </t>
  </si>
  <si>
    <t xml:space="preserve">Participações dos não controladores </t>
  </si>
  <si>
    <t>Non-controlling interest</t>
  </si>
  <si>
    <t>Valor pago na aquisição da Aliança, líquido do caixa adquirido</t>
  </si>
  <si>
    <t xml:space="preserve">Amount paid for the acquisition of Aliança, net of acquired cash </t>
  </si>
  <si>
    <t xml:space="preserve">Valor pago na aquisição da GA Consultoria, líquido do caixa adquirido </t>
  </si>
  <si>
    <t>Amount paid for the acquisition of GA Consultoria, net of acquired cash</t>
  </si>
  <si>
    <t xml:space="preserve">Valor pago na aquisição da CRC-Gama Saúde, líquido do caixa adquirido </t>
  </si>
  <si>
    <t xml:space="preserve">Amount paid for the acquisition of CRC-Gama Saúde, net of acquired cash </t>
  </si>
  <si>
    <t xml:space="preserve">Acordo de Não Competição </t>
  </si>
  <si>
    <t xml:space="preserve">Non-compete agreement </t>
  </si>
  <si>
    <t xml:space="preserve">Pagamento do Bonus de Subscrição - Connectemed-CRC e Gama Saúde </t>
  </si>
  <si>
    <t xml:space="preserve">Payment of subscription warrant - Connectemed-CRC and Gama Saúde </t>
  </si>
  <si>
    <t xml:space="preserve">Valor pago na aquisição do Grupo Padrão, líquido do caixa adquirido </t>
  </si>
  <si>
    <t xml:space="preserve">Amount paid for the acquisition of Grupo Padrão, net of acquired cash </t>
  </si>
  <si>
    <t>Caixa líquido utilizado nas atividades de investimento</t>
  </si>
  <si>
    <t xml:space="preserve">Net cash used in investing activities </t>
  </si>
  <si>
    <t xml:space="preserve">FLUXO DE CAIXA DAS ATIVIDADES DE FINANCIAMENTO </t>
  </si>
  <si>
    <t xml:space="preserve">CASH FLOW FROM FINANCING ACTIVITIES </t>
  </si>
  <si>
    <t>Valores pagos de empréstimos e financiamentos</t>
  </si>
  <si>
    <t>Loans and financing paid</t>
  </si>
  <si>
    <t>Pagamento Arrendamento</t>
  </si>
  <si>
    <t>Rental Payment</t>
  </si>
  <si>
    <t>Compra de ações em tesourária</t>
  </si>
  <si>
    <t>Purchase of treasury shares</t>
  </si>
  <si>
    <t xml:space="preserve">Dividendos pago aos acionistas Qualicorp S/A </t>
  </si>
  <si>
    <t xml:space="preserve">Dividends paid to Qualicorp S/A shareholders </t>
  </si>
  <si>
    <t xml:space="preserve">Valores pagos na emissão de debêntures </t>
  </si>
  <si>
    <t xml:space="preserve">Amounts paid for the issue of debentures </t>
  </si>
  <si>
    <t xml:space="preserve">Valores recebidos de debêntures emitidas </t>
  </si>
  <si>
    <t xml:space="preserve">Amounts received from the debenture issue </t>
  </si>
  <si>
    <t>Redução de Capital</t>
  </si>
  <si>
    <t>Capital reduction</t>
  </si>
  <si>
    <t xml:space="preserve">Aumento de Capital </t>
  </si>
  <si>
    <t xml:space="preserve">Capital increase </t>
  </si>
  <si>
    <t xml:space="preserve">Gasto com Emissão de Ações </t>
  </si>
  <si>
    <t xml:space="preserve">Share issue costs </t>
  </si>
  <si>
    <t xml:space="preserve">Caixa líquido proveniente das atividades de financiamento </t>
  </si>
  <si>
    <t xml:space="preserve">Net cash provided by financing activities </t>
  </si>
  <si>
    <t xml:space="preserve">AUMENTO (REDUÇÃO) LÍQUIDO(A) NO CAIXA E EQUIVALENTES DE CAIXA  </t>
  </si>
  <si>
    <t xml:space="preserve">NET INCREASE (DECREASE) IN CASH AND CASH EQUIVALENTS </t>
  </si>
  <si>
    <t xml:space="preserve">CAIXA E EQUIVALENTES DE CAIXA NO INÍCIO DO EXERCÍCIO/PERÍODO </t>
  </si>
  <si>
    <t>CASH AND CASH EQUIVALENTS AT BEGINNING OF YEAR/PERIOD</t>
  </si>
  <si>
    <t>CAIXA E EQUIVALENTES DE CAIXA NO FIM DO EXERCÍCIO/PERÍODO</t>
  </si>
  <si>
    <t xml:space="preserve">CASH AND CASH EQUIVALENTS AT END OF YEAR/PERIOD </t>
  </si>
  <si>
    <t>Amortizações</t>
  </si>
  <si>
    <t>Amortizations</t>
  </si>
  <si>
    <t>Amortização de Relacionamento c/ Clientes</t>
  </si>
  <si>
    <t>Amortization Clients Relationship</t>
  </si>
  <si>
    <t>Amortização de Aquisição de Portfólio</t>
  </si>
  <si>
    <t>Portfolio Amortization</t>
  </si>
  <si>
    <t>Amortização Ágio</t>
  </si>
  <si>
    <t>Goodwill Amortization</t>
  </si>
  <si>
    <t>Relacionamento com cliente</t>
  </si>
  <si>
    <t>Rentabilidade Futura - Ágio</t>
  </si>
  <si>
    <t>Goodwill</t>
  </si>
  <si>
    <t>Portfólio/Intangíveis</t>
  </si>
  <si>
    <t>PME</t>
  </si>
  <si>
    <t>PME Estipulação</t>
  </si>
  <si>
    <t>Empresarial e PME (R$ MM)</t>
  </si>
  <si>
    <t>Receita Bruta</t>
  </si>
  <si>
    <t xml:space="preserve">Adesão - Saúde </t>
  </si>
  <si>
    <t>Receitas Recorrentes Adesão (R$ MM)</t>
  </si>
  <si>
    <t xml:space="preserve">Vidas Adesão </t>
  </si>
  <si>
    <t>Adesão Vidas - Saúde  (milhares de vidas)</t>
  </si>
  <si>
    <t>Adesão Outros Produtos (milhares de vidas)</t>
  </si>
  <si>
    <t>Total Vidas Adesão (milhares de vidas)</t>
  </si>
  <si>
    <t xml:space="preserve">   Adesão One-time (R$ MM)</t>
  </si>
  <si>
    <t>Total Adesão - Saúde (R$ MM)</t>
  </si>
  <si>
    <t>Ticket Médio Mensal por Vida Adesão -  Saúde (R$)</t>
  </si>
  <si>
    <t xml:space="preserve">Adesãos - Novos Produtos </t>
  </si>
  <si>
    <t>Adesãos - Outros Produtos (R$ MM)</t>
  </si>
  <si>
    <t>Ticket Médio Mensal Adesãos - Novos Produtos (R$)</t>
  </si>
  <si>
    <t>Total Adesãos (Saúde + Outros Produtos)  (R$ MM)</t>
  </si>
  <si>
    <t>Adesão (R$ MM)</t>
  </si>
  <si>
    <t>Empresarial (R$ MM)</t>
  </si>
  <si>
    <t>PME (R$ MM)</t>
  </si>
  <si>
    <t>PME Estipulação (R$ MM)</t>
  </si>
  <si>
    <t>Médico-Hospitalar (R$ MM)</t>
  </si>
  <si>
    <t>Total Receita Bruta (R$ MM)</t>
  </si>
  <si>
    <t>Cancelamentos</t>
  </si>
  <si>
    <t>Impostos sobre a venda</t>
  </si>
  <si>
    <t>Receita Líquida (R$ MM)</t>
  </si>
  <si>
    <t>4T20</t>
  </si>
  <si>
    <t>Reap.</t>
  </si>
  <si>
    <t>Reapresentado</t>
  </si>
  <si>
    <t>Outros Adesão (Massificados)</t>
  </si>
  <si>
    <t>Outros (Consult. / Gestão de Saúde)</t>
  </si>
  <si>
    <t>Adesão Outros/Massificados (R$ MM)</t>
  </si>
  <si>
    <t>Rescisões + ações restritas</t>
  </si>
  <si>
    <t>Despesas Comitê de Apuração</t>
  </si>
  <si>
    <t>Impairment Gama</t>
  </si>
  <si>
    <t>Committee expenses</t>
  </si>
  <si>
    <t>Participações de minoritários</t>
  </si>
  <si>
    <t>Aquisição da Plural</t>
  </si>
  <si>
    <t>Aquisição da Oxcorp</t>
  </si>
  <si>
    <t>trimestre</t>
  </si>
  <si>
    <t>Mês</t>
  </si>
  <si>
    <t>Receita Bruta Afinidade - Saúde</t>
  </si>
  <si>
    <t>Recorrente</t>
  </si>
  <si>
    <t>Taxa de Administração</t>
  </si>
  <si>
    <t>Corretagem</t>
  </si>
  <si>
    <t xml:space="preserve"> </t>
  </si>
  <si>
    <t>Não Recorrente</t>
  </si>
  <si>
    <t>Novas Vendas</t>
  </si>
  <si>
    <t>Membership</t>
  </si>
  <si>
    <t>Consultoria</t>
  </si>
  <si>
    <t>Total Receita Bruta Afinidade Saúde</t>
  </si>
  <si>
    <t>Receita Bruta Afinidade - Outros Produtos</t>
  </si>
  <si>
    <t>Corretagem / Taxa Adm.  / Royalties</t>
  </si>
  <si>
    <t>Novas Vendas / Consultoria</t>
  </si>
  <si>
    <t>Total Receita Bruta Afinidade Outros Produtos</t>
  </si>
  <si>
    <t>Acquisitions</t>
  </si>
  <si>
    <t>Cotacom</t>
  </si>
  <si>
    <t>Recurring (Brokerage, Admin, Rep, Royalties)</t>
  </si>
  <si>
    <t>Fess Access Adm &amp; Clube</t>
  </si>
  <si>
    <t>Brokerage</t>
  </si>
  <si>
    <t>One-Time (New Sales, Membership, Consulting)</t>
  </si>
  <si>
    <t>New Sales</t>
  </si>
  <si>
    <t>Divicom</t>
  </si>
  <si>
    <t xml:space="preserve">Brokerage / Fees Adm </t>
  </si>
  <si>
    <t>Total Receita Bruta Afinidade</t>
  </si>
  <si>
    <t>Receita Bruta - PME</t>
  </si>
  <si>
    <t>Não recorrente</t>
  </si>
  <si>
    <t>Total Receita Bruta PME</t>
  </si>
  <si>
    <t>Receita Bruta - Corporativo</t>
  </si>
  <si>
    <t>New Port</t>
  </si>
  <si>
    <t>Recurring (Brokerage)</t>
  </si>
  <si>
    <t>Fidelitas</t>
  </si>
  <si>
    <t>Total Receita Bruta Corporativo</t>
  </si>
  <si>
    <t>TPA</t>
  </si>
  <si>
    <t>Gestão de Saúde (Athon)</t>
  </si>
  <si>
    <t>IT Health Service</t>
  </si>
  <si>
    <t>Praxis</t>
  </si>
  <si>
    <t>CRC Gama</t>
  </si>
  <si>
    <t>Adesão PJ</t>
  </si>
  <si>
    <t>% Cancelamentos em relação a receita bruta</t>
  </si>
  <si>
    <t>ISS</t>
  </si>
  <si>
    <t>PIS</t>
  </si>
  <si>
    <t>COFINS</t>
  </si>
  <si>
    <t>Redução alíquota Pis/Cofins</t>
  </si>
  <si>
    <t>Receita Líquida</t>
  </si>
  <si>
    <t>Custos Operacionais</t>
  </si>
  <si>
    <t>Gastos com Pessoal - Custo</t>
  </si>
  <si>
    <t>% Receita Líquida</t>
  </si>
  <si>
    <t>Gastos com Ocupação - Custo</t>
  </si>
  <si>
    <t>Serviços de Terceiros - Custo</t>
  </si>
  <si>
    <t>Material de Escritório - Custo</t>
  </si>
  <si>
    <t>Outros</t>
  </si>
  <si>
    <t>Processos Judiciais Custos</t>
  </si>
  <si>
    <t>Correio - Custo</t>
  </si>
  <si>
    <t>Royalties</t>
  </si>
  <si>
    <t>% Receita Bruta Afinidade</t>
  </si>
  <si>
    <t>Premição com Entidades</t>
  </si>
  <si>
    <t>Custos Total</t>
  </si>
  <si>
    <t>Juros e Multas por atraso no pagamento</t>
  </si>
  <si>
    <t>Lucro Bruto</t>
  </si>
  <si>
    <t>% Margem Bruta</t>
  </si>
  <si>
    <t>Despesas Operacionais</t>
  </si>
  <si>
    <t>Despesas Comerciais</t>
  </si>
  <si>
    <t>Fixas (dash)</t>
  </si>
  <si>
    <t>Gastos com Pessoal - Comercial</t>
  </si>
  <si>
    <t>Gastos com Ocupação - Comercial</t>
  </si>
  <si>
    <t>Serviços de Terceiros - Comercial</t>
  </si>
  <si>
    <t>Material de Escritório - Comercial</t>
  </si>
  <si>
    <t>Processos Judiciais Comercial</t>
  </si>
  <si>
    <t>Correio - Comercial</t>
  </si>
  <si>
    <t>Variáveis (dash)</t>
  </si>
  <si>
    <t>Comissões de Terceiros</t>
  </si>
  <si>
    <t>Supplies</t>
  </si>
  <si>
    <t>Outros Descontos</t>
  </si>
  <si>
    <t>Others / Sponsorships</t>
  </si>
  <si>
    <t>Administrative Expenses</t>
  </si>
  <si>
    <t>Gastos com Pessoal - Adm</t>
  </si>
  <si>
    <t>Gastos com Ocupação -Adm</t>
  </si>
  <si>
    <t>Serviços de Terceiros - Adm</t>
  </si>
  <si>
    <t>Material de Escritório - Adm</t>
  </si>
  <si>
    <t>Processos Judiciais Adm</t>
  </si>
  <si>
    <t>Correio - Adm</t>
  </si>
  <si>
    <t>Despesas de Propaganda</t>
  </si>
  <si>
    <t>Pessoas / Estrutura</t>
  </si>
  <si>
    <t>Gastos com Pessoal - Propaganda</t>
  </si>
  <si>
    <t>Gastos com Ocupação - Propaganda</t>
  </si>
  <si>
    <t>Serviços de Terceiros - Propaganda</t>
  </si>
  <si>
    <t>Material de Escritóroo - Propaganda</t>
  </si>
  <si>
    <t>Processos Judiciais Mkt</t>
  </si>
  <si>
    <t>Correio - Propaganda</t>
  </si>
  <si>
    <t>Publicidade e Propaganda</t>
  </si>
  <si>
    <t>Acquisition Costs/Expenses</t>
  </si>
  <si>
    <t>Grupo Afinidades</t>
  </si>
  <si>
    <t>Perdas com Créditos Incobráveis</t>
  </si>
  <si>
    <t xml:space="preserve">     PDD</t>
  </si>
  <si>
    <t xml:space="preserve">     Liminares</t>
  </si>
  <si>
    <t>PDD (% Receita Líquida)</t>
  </si>
  <si>
    <t>SCP</t>
  </si>
  <si>
    <t>Bank Tariffs</t>
  </si>
  <si>
    <t>PPR</t>
  </si>
  <si>
    <t>Bank Fees' recuperation</t>
  </si>
  <si>
    <t>Outras Receitas (Despesas Operacionais)</t>
  </si>
  <si>
    <t>Donation</t>
  </si>
  <si>
    <t>Total Operating Expenses</t>
  </si>
  <si>
    <t>Ganho GVG +Ajustes Budget</t>
  </si>
  <si>
    <t>EBITDA COMPARÁVEL</t>
  </si>
  <si>
    <t>% margin</t>
  </si>
  <si>
    <t>Itens não recorrentes</t>
  </si>
  <si>
    <t>Pis/Cofins retroativo</t>
  </si>
  <si>
    <t>EBITDA AJUSTADO</t>
  </si>
  <si>
    <t>Depreciação e Amortização</t>
  </si>
  <si>
    <t>Receitas Financeiras</t>
  </si>
  <si>
    <t>Despesas Financeiras</t>
  </si>
  <si>
    <t>Non-Operating Results</t>
  </si>
  <si>
    <t>LAIR (EBIT)</t>
  </si>
  <si>
    <t>IRPJ</t>
  </si>
  <si>
    <t>Constribuição Social</t>
  </si>
  <si>
    <t>Total Income Taxes</t>
  </si>
  <si>
    <t>Lucro Líquido antes de Stock Option</t>
  </si>
  <si>
    <t>% Margem Líquida antes de Stock Option</t>
  </si>
  <si>
    <r>
      <t xml:space="preserve">Non-Recurring Adjustments to Net Income </t>
    </r>
    <r>
      <rPr>
        <vertAlign val="superscript"/>
        <sz val="8"/>
        <color rgb="FF00B050"/>
        <rFont val="Arial"/>
        <family val="2"/>
      </rPr>
      <t>(1)</t>
    </r>
  </si>
  <si>
    <t>Contingencies</t>
  </si>
  <si>
    <t>PIS/COFINS s/JCP</t>
  </si>
  <si>
    <t>Bad Debt Provisios</t>
  </si>
  <si>
    <t>Resultado Potencial</t>
  </si>
  <si>
    <t>Intercompany Operation</t>
  </si>
  <si>
    <t>Lucro Líquido</t>
  </si>
  <si>
    <t>% Margem Líquida</t>
  </si>
  <si>
    <t>Despesas Comerciais ITR consolidado</t>
  </si>
  <si>
    <t>Serviços de Terceiros</t>
  </si>
  <si>
    <t>Campanha de vendas</t>
  </si>
  <si>
    <t>Comissão de Terceiros</t>
  </si>
  <si>
    <t>Correio</t>
  </si>
  <si>
    <t>Material de Escritório</t>
  </si>
  <si>
    <t>Patrocinios</t>
  </si>
  <si>
    <t>Publicidade e propaganda</t>
  </si>
  <si>
    <t>Total</t>
  </si>
  <si>
    <t>check</t>
  </si>
  <si>
    <t>Outros Op. Líquidas</t>
  </si>
  <si>
    <t>Bate Fatura</t>
  </si>
  <si>
    <t>Contingências</t>
  </si>
  <si>
    <t>Resultado Não Operacional</t>
  </si>
  <si>
    <t>Impairment</t>
  </si>
  <si>
    <t>Receita Líquida por Segmento</t>
  </si>
  <si>
    <t>Segmento Afinidades</t>
  </si>
  <si>
    <t>Segmento Corporativo e Outros</t>
  </si>
  <si>
    <t>Gastos com Pessoal (Custo EX CRC Gama)</t>
  </si>
  <si>
    <t>Receita Líquida (CRC GAMA)</t>
  </si>
  <si>
    <t>Amortização de Comissões por novas vendas</t>
  </si>
  <si>
    <t>Amortização de gastos com ocupação</t>
  </si>
  <si>
    <t>Serviços de terceiros</t>
  </si>
  <si>
    <t xml:space="preserve">     Fluxo de Caixa Operacional (-) Capex</t>
  </si>
  <si>
    <t>Fluxo de Caixa Operacional</t>
  </si>
  <si>
    <t>Informações de Fluxo de Caixa</t>
  </si>
  <si>
    <t>Dívida Líquida</t>
  </si>
  <si>
    <t>Disponibilidades</t>
  </si>
  <si>
    <t>Dívida Total</t>
  </si>
  <si>
    <t>Dívida de Longo Prazo</t>
  </si>
  <si>
    <t>Dívida de Curto Prazo</t>
  </si>
  <si>
    <t>Informações de Balanço</t>
  </si>
  <si>
    <t>Receita Líquida CRC Gama</t>
  </si>
  <si>
    <t>Gastos Pessoal em Custo (Ex CRC Gama)</t>
  </si>
  <si>
    <t>Gastos com Pessoal</t>
  </si>
  <si>
    <t>Despesas com Ocupação</t>
  </si>
  <si>
    <t>Perdas com Liminares</t>
  </si>
  <si>
    <t>Recuperação de Perdas</t>
  </si>
  <si>
    <t>Perdas</t>
  </si>
  <si>
    <t>Breakdown PCI</t>
  </si>
  <si>
    <t xml:space="preserve">Gastos com depreciações e amortizações </t>
  </si>
  <si>
    <t>Amortização de Gastos com Aluguel</t>
  </si>
  <si>
    <t>Outras despesas administrativas</t>
  </si>
  <si>
    <t>Gastos com ocupação</t>
  </si>
  <si>
    <t>Despesas Adm</t>
  </si>
  <si>
    <t>Reembolso de títulos e mensalidades associativas (b)</t>
  </si>
  <si>
    <t xml:space="preserve">Repasses financeiros de contratos de adesão (a) </t>
  </si>
  <si>
    <t>Custo dos Serviços Prestados</t>
  </si>
  <si>
    <t>Outros (a)</t>
  </si>
  <si>
    <t>Outras Despesas Comerciais</t>
  </si>
  <si>
    <t>Receita Líquida Corporativo e Outros</t>
  </si>
  <si>
    <t>Receita Líquida Afinidades</t>
  </si>
  <si>
    <t>Ajustes ao EBITDA</t>
  </si>
  <si>
    <t>Total Despesas (Ex-Depreciação e Amortização)</t>
  </si>
  <si>
    <t>% Margem EBITDA Ajustada</t>
  </si>
  <si>
    <t>EBITDA Ajustado</t>
  </si>
  <si>
    <t>Ações COVID</t>
  </si>
  <si>
    <t>Devolução Gastos Qsaúde</t>
  </si>
  <si>
    <t>Rescisão Executivo</t>
  </si>
  <si>
    <t>(+) Venda da Potencial</t>
  </si>
  <si>
    <t xml:space="preserve">(+) Despesas com Plano de Opção de Ações </t>
  </si>
  <si>
    <t>% Margem EBITDA</t>
  </si>
  <si>
    <t>EBITDA</t>
  </si>
  <si>
    <t>Gastos com depreciações e amortizações (+)</t>
  </si>
  <si>
    <t>Constribuição Social (+)</t>
  </si>
  <si>
    <t>IRPJ (+)</t>
  </si>
  <si>
    <t>Despesas Financeiras (+)</t>
  </si>
  <si>
    <t>Receitas Financeiras (-)</t>
  </si>
  <si>
    <t>EBITDA AJUSTADO'</t>
  </si>
  <si>
    <t>Outras Aberturas de Informações</t>
  </si>
  <si>
    <t xml:space="preserve">Lucro líquido consolidado </t>
  </si>
  <si>
    <t>(-) CSLL</t>
  </si>
  <si>
    <t>(-) IRPJ</t>
  </si>
  <si>
    <t>Venda Potencial</t>
  </si>
  <si>
    <t>Lucro antes do Imposto de Renda</t>
  </si>
  <si>
    <t>% Margem Operacional</t>
  </si>
  <si>
    <t>Lucro Operacional Antes do Resultado Financeiro</t>
  </si>
  <si>
    <t xml:space="preserve">Perdas com créditos incobráveis </t>
  </si>
  <si>
    <t>Outra Receitas (despesas) operacionais</t>
  </si>
  <si>
    <t>Despesas Administrativas</t>
  </si>
  <si>
    <t>Outros (b)</t>
  </si>
  <si>
    <t>Alíquota Impostos sobre a venda</t>
  </si>
  <si>
    <t>Total Receita Bruta Outros</t>
  </si>
  <si>
    <t>9M20</t>
  </si>
  <si>
    <t>1S20</t>
  </si>
  <si>
    <t>2019</t>
  </si>
  <si>
    <t>9M19</t>
  </si>
  <si>
    <t>1S19</t>
  </si>
  <si>
    <t>9M18</t>
  </si>
  <si>
    <t>1S18</t>
  </si>
  <si>
    <t>9M17</t>
  </si>
  <si>
    <t>1S17</t>
  </si>
  <si>
    <t>9M16</t>
  </si>
  <si>
    <t>1S16</t>
  </si>
  <si>
    <t>Médico Hospitalar</t>
  </si>
  <si>
    <t>Agenciamento</t>
  </si>
  <si>
    <t>Margem EBITDA</t>
  </si>
  <si>
    <t>EBITDA Aj.</t>
  </si>
  <si>
    <t>Margem EBITDA Aj.</t>
  </si>
  <si>
    <t>Intangível/ Imobilizado</t>
  </si>
  <si>
    <t>Amort. Aluguel</t>
  </si>
  <si>
    <t>Amort. Comissões</t>
  </si>
  <si>
    <t>Total Custos e SG&amp;A</t>
  </si>
  <si>
    <t>Ocupação</t>
  </si>
  <si>
    <t>Total Consolidado</t>
  </si>
  <si>
    <t>Juros e Multas Clientes</t>
  </si>
  <si>
    <t>Adesão</t>
  </si>
  <si>
    <t>PME Total</t>
  </si>
  <si>
    <t>1T21</t>
  </si>
  <si>
    <t>Custo dos Serviços</t>
  </si>
  <si>
    <t>Desp. Administrativas</t>
  </si>
  <si>
    <t>Desp. Comerciais</t>
  </si>
  <si>
    <t>D&amp;A</t>
  </si>
  <si>
    <t>Lucro Operacional</t>
  </si>
  <si>
    <t>LAIR</t>
  </si>
  <si>
    <t>(-) Part. de minoritários</t>
  </si>
  <si>
    <t>Lucro Líquido Controladora</t>
  </si>
  <si>
    <t>DRE (R$ MM)</t>
  </si>
  <si>
    <t>Aplic. Financeiras</t>
  </si>
  <si>
    <t>Juros Arrendamentos</t>
  </si>
  <si>
    <t>Resultado Financeiro</t>
  </si>
  <si>
    <t>ATIVO (R$ MM)</t>
  </si>
  <si>
    <t>PASSIVO E PATRIMÔNIO LÍQUIDO (R$ MM)</t>
  </si>
  <si>
    <t>Circulante</t>
  </si>
  <si>
    <t>Caixa e equivalentes de caixa</t>
  </si>
  <si>
    <t>Aplicações financeiras</t>
  </si>
  <si>
    <t>Impostos e contribuições a recolher</t>
  </si>
  <si>
    <t>Créditos a receber de clientes</t>
  </si>
  <si>
    <t>Provisões técnicas de operações de assistência a saúde</t>
  </si>
  <si>
    <t>Outros ativos</t>
  </si>
  <si>
    <t>Prêmios a repassar</t>
  </si>
  <si>
    <t>Outros ativos financeiros</t>
  </si>
  <si>
    <t>Repasses financeiros a pagar</t>
  </si>
  <si>
    <t>Outros ativos não financeiros</t>
  </si>
  <si>
    <t>Obrigações com pessoal</t>
  </si>
  <si>
    <t>Partes Relacionadas</t>
  </si>
  <si>
    <t>Antecipações a repassar</t>
  </si>
  <si>
    <t>Total do ativo circulante</t>
  </si>
  <si>
    <t>Não Circulante</t>
  </si>
  <si>
    <t>Débitos diversos</t>
  </si>
  <si>
    <t>Realizável a longo prazo</t>
  </si>
  <si>
    <t>Arrendamentos</t>
  </si>
  <si>
    <t>Total do Passivo circulante</t>
  </si>
  <si>
    <t xml:space="preserve">Imposto de renda e contribuição social </t>
  </si>
  <si>
    <t>Imposto de renda e contribuição social a recolher</t>
  </si>
  <si>
    <t>Imposto de renda e contribuição social diferidos</t>
  </si>
  <si>
    <t>Investimentos</t>
  </si>
  <si>
    <t>Opções para aquisição de participação de não controladores</t>
  </si>
  <si>
    <t>Imobilizado</t>
  </si>
  <si>
    <t>Provisão para riscos</t>
  </si>
  <si>
    <t>Intangível</t>
  </si>
  <si>
    <t>Ágio</t>
  </si>
  <si>
    <t>Total do passivo não circulante</t>
  </si>
  <si>
    <t>PATRIMÔNIO LÍQUIDO</t>
  </si>
  <si>
    <t>Capital social</t>
  </si>
  <si>
    <t>Ações em tesouraria</t>
  </si>
  <si>
    <t>Reservas de capital</t>
  </si>
  <si>
    <t>Reservas de Lucro</t>
  </si>
  <si>
    <t>Lucros acumulados</t>
  </si>
  <si>
    <t>Total do patrimônio líquido dos acionistas controladores</t>
  </si>
  <si>
    <t>Participação dos não controladores no PL das controladas</t>
  </si>
  <si>
    <t>Total do patrimônio líquido</t>
  </si>
  <si>
    <t>TOTAL DO PASSIVO E PATRIMÔNIO LÍQUIDO</t>
  </si>
  <si>
    <t>Fluxo de Caixa</t>
  </si>
  <si>
    <t>Affinity Health Lives</t>
  </si>
  <si>
    <t>Total Portfolio (BOP)</t>
  </si>
  <si>
    <t>(+) Gross Adds</t>
  </si>
  <si>
    <t>(-) Churn</t>
  </si>
  <si>
    <t>(+) Portfolio Acquisition</t>
  </si>
  <si>
    <t>New Lives Added (net)</t>
  </si>
  <si>
    <t>Total Portfolio (EOP)</t>
  </si>
  <si>
    <t>Affinity Other (Massified)</t>
  </si>
  <si>
    <t>Affinity Portfolio</t>
  </si>
  <si>
    <t>SME</t>
  </si>
  <si>
    <t>SME Stipulation</t>
  </si>
  <si>
    <t>Corp., Gama and SME Portf.</t>
  </si>
  <si>
    <t>Total Portfolio</t>
  </si>
  <si>
    <t xml:space="preserve">Portfólio </t>
  </si>
  <si>
    <t>Adesão Médico-Hospitalar</t>
  </si>
  <si>
    <t>Total de Vidas Iníc. Período</t>
  </si>
  <si>
    <t xml:space="preserve">(+) Adições Brutas </t>
  </si>
  <si>
    <t>(-) Saídas</t>
  </si>
  <si>
    <t>(+) Aquisição de Portfólio</t>
  </si>
  <si>
    <t>Novas Vidas (líquida)</t>
  </si>
  <si>
    <t xml:space="preserve">Total Vidas no Fim Período </t>
  </si>
  <si>
    <t>Adesão Outros (Massif.)</t>
  </si>
  <si>
    <t>Total Vidas Iníc. Período</t>
  </si>
  <si>
    <t>Portfólio Adesão</t>
  </si>
  <si>
    <t>Portf. Empresarial, Gama e PME</t>
  </si>
  <si>
    <t xml:space="preserve">Portfólio Total </t>
  </si>
  <si>
    <t>Cash Flow</t>
  </si>
  <si>
    <t>Amount Paid for Leasing</t>
  </si>
  <si>
    <t>Commisions</t>
  </si>
  <si>
    <t>Financial Investments</t>
  </si>
  <si>
    <t>Cash Prov. Financing Activ.</t>
  </si>
  <si>
    <t>Capex (Intang.- Software)</t>
  </si>
  <si>
    <t>Capex (Intang. - Others)</t>
  </si>
  <si>
    <t>ASSETS (R$ MN)</t>
  </si>
  <si>
    <t>Cash and cash equivalents</t>
  </si>
  <si>
    <t>Short-term investments</t>
  </si>
  <si>
    <t>Trade receivables</t>
  </si>
  <si>
    <t>Other assets</t>
  </si>
  <si>
    <t>Other financial assets</t>
  </si>
  <si>
    <t>Other non-financial assets</t>
  </si>
  <si>
    <t>Related Parties</t>
  </si>
  <si>
    <t>Total current assets</t>
  </si>
  <si>
    <t>Long-term assets</t>
  </si>
  <si>
    <t>Income tax and social contribution</t>
  </si>
  <si>
    <t>Other non financial assets</t>
  </si>
  <si>
    <t>Total long-term assets</t>
  </si>
  <si>
    <t>Investments</t>
  </si>
  <si>
    <t>Property, plant and equipment</t>
  </si>
  <si>
    <t>Intangible assets</t>
  </si>
  <si>
    <t>Others intangible assets</t>
  </si>
  <si>
    <t>Non-current assets classified as held for sale</t>
  </si>
  <si>
    <t>TOTAL ASSETS</t>
  </si>
  <si>
    <t>LIABILITIES &amp; SHAREHOLDERS EQUITY (R$ MM)</t>
  </si>
  <si>
    <t>CURRENT LIABILITIES</t>
  </si>
  <si>
    <t>Taxes payable</t>
  </si>
  <si>
    <t>Technical Reserves</t>
  </si>
  <si>
    <t>Premiums to be transferred</t>
  </si>
  <si>
    <t>Financial transfers payable</t>
  </si>
  <si>
    <t>Payroll and related taxes</t>
  </si>
  <si>
    <t>Transferable prepayments</t>
  </si>
  <si>
    <t>Related parties</t>
  </si>
  <si>
    <t>Other payables</t>
  </si>
  <si>
    <t>Leases</t>
  </si>
  <si>
    <t>Total current liabilities</t>
  </si>
  <si>
    <t>NONCURRENT LIABILITIES</t>
  </si>
  <si>
    <t>Deferred income tax and social contribution</t>
  </si>
  <si>
    <t xml:space="preserve">Options for non-controlling interests acquiring </t>
  </si>
  <si>
    <t>Provision for risks</t>
  </si>
  <si>
    <t>Total noncurrent liabilities</t>
  </si>
  <si>
    <t>EQUITY</t>
  </si>
  <si>
    <t>Capital</t>
  </si>
  <si>
    <t>Treasury Shares</t>
  </si>
  <si>
    <t>Capital reserves</t>
  </si>
  <si>
    <t>Profit reserves</t>
  </si>
  <si>
    <t>Others</t>
  </si>
  <si>
    <t>Total Equity of controlling shareholders</t>
  </si>
  <si>
    <t>Noncontrolling interest in subsidiaries</t>
  </si>
  <si>
    <t>Total equity</t>
  </si>
  <si>
    <t>TOTAL LIABILITIES AND EQUITY</t>
  </si>
  <si>
    <t>Liabilities directly associated with non-current assets classified as held for sale</t>
  </si>
  <si>
    <t>Equity valuation adjustment</t>
  </si>
  <si>
    <t>Income Statement (R$ MN)</t>
  </si>
  <si>
    <t>Affinities</t>
  </si>
  <si>
    <t>Health Lives</t>
  </si>
  <si>
    <t>Agency</t>
  </si>
  <si>
    <t>Massified</t>
  </si>
  <si>
    <t>SME total</t>
  </si>
  <si>
    <t>Gross Revenue</t>
  </si>
  <si>
    <t>Net Revenue</t>
  </si>
  <si>
    <t>Gross Profit</t>
  </si>
  <si>
    <t>Administrative Exp.</t>
  </si>
  <si>
    <t>3rd-Services</t>
  </si>
  <si>
    <t>Other Oper. Inc. (Exp.)</t>
  </si>
  <si>
    <t>Total Consolidated</t>
  </si>
  <si>
    <t>Adjusted EBITDA Margin</t>
  </si>
  <si>
    <t>Inter. and Fine on Late Paym.</t>
  </si>
  <si>
    <t>Mon. Adj. from Acq. Payables</t>
  </si>
  <si>
    <t>Cronograma Amortizações</t>
  </si>
  <si>
    <t>Amortização Non Compete</t>
  </si>
  <si>
    <t>Net Financial Result</t>
  </si>
  <si>
    <t>(-) Minority Interest</t>
  </si>
  <si>
    <t>2T21</t>
  </si>
  <si>
    <t>YoY</t>
  </si>
  <si>
    <t>QoQ</t>
  </si>
  <si>
    <t>Instrumentos financeiros derivativos</t>
  </si>
  <si>
    <t>Derivative financial instruments</t>
  </si>
  <si>
    <t>Outros resultados abrangentes</t>
  </si>
  <si>
    <t>Earnings</t>
  </si>
  <si>
    <t>Equivalência Patrimonial</t>
  </si>
  <si>
    <t>(+/-) Ajustes ao EBITDA</t>
  </si>
  <si>
    <t>3T21</t>
  </si>
  <si>
    <t>Emprestimos, Financiamentos e Debêntures</t>
  </si>
  <si>
    <t>Loans, Financing and Debentures</t>
  </si>
  <si>
    <t>Dividends Paid to minority shareholders</t>
  </si>
  <si>
    <t>Equity Equivalence</t>
  </si>
  <si>
    <t>4T21</t>
  </si>
  <si>
    <t>Bad Debt Provision</t>
  </si>
  <si>
    <t>Outras Receitas</t>
  </si>
  <si>
    <t>Outros Adesão</t>
  </si>
  <si>
    <t>Impostos s/ faturamento</t>
  </si>
  <si>
    <t>Devoluções e cancelamentos</t>
  </si>
  <si>
    <t>Income Taxes</t>
  </si>
  <si>
    <t>Cancellations and rebates</t>
  </si>
  <si>
    <t>Total de COGS e SG&amp;A</t>
  </si>
  <si>
    <t>Pessoal</t>
  </si>
  <si>
    <t>Comissões e Repasses</t>
  </si>
  <si>
    <t>Personnel</t>
  </si>
  <si>
    <t>Occupancy</t>
  </si>
  <si>
    <t>Comissions and Transf.</t>
  </si>
  <si>
    <t>Outros Custos e SG&amp;A</t>
  </si>
  <si>
    <t>Other Costs and SG&amp;A</t>
  </si>
  <si>
    <t>PCI</t>
  </si>
  <si>
    <t>Outras Operac.</t>
  </si>
  <si>
    <t>Qsaúde</t>
  </si>
  <si>
    <t>Outros Ajustes ao Ebitda</t>
  </si>
  <si>
    <t>COVID-19 Company Actions</t>
  </si>
  <si>
    <t>Write-off</t>
  </si>
  <si>
    <t>Bad Debt Provision Adj.</t>
  </si>
  <si>
    <t>Other EBITDA Adj.</t>
  </si>
  <si>
    <t>Contingências e Desp. Judiciais</t>
  </si>
  <si>
    <t>Contingencies and Legal Exp.</t>
  </si>
  <si>
    <t>Demais resultados financeiros</t>
  </si>
  <si>
    <t>Juros Empr. e Financ.</t>
  </si>
  <si>
    <t>Outras Rec. Desp. Financ.</t>
  </si>
  <si>
    <t>Other Financ. Res.</t>
  </si>
  <si>
    <t>(-) IR/CSLL</t>
  </si>
  <si>
    <t>(-) Income Tax./Social Contrib.</t>
  </si>
  <si>
    <t xml:space="preserve"> IRPJ</t>
  </si>
  <si>
    <t>CSLL</t>
  </si>
  <si>
    <t>Income taxes</t>
  </si>
  <si>
    <t>Social Contribuition</t>
  </si>
  <si>
    <t>Marketing e Trade</t>
  </si>
  <si>
    <t>Baixa PCI Recomposição</t>
  </si>
  <si>
    <t>Autos de Infração</t>
  </si>
  <si>
    <t>Custas Processos</t>
  </si>
  <si>
    <t>Legal Actions</t>
  </si>
  <si>
    <t>Infraction Notices</t>
  </si>
  <si>
    <t>Rescisão</t>
  </si>
  <si>
    <t>Marketing and Trade</t>
  </si>
  <si>
    <t xml:space="preserve">EBITDA Aj. Modelo Anterior </t>
  </si>
  <si>
    <t>Margem EBITDA Aj. Modelo Ant.</t>
  </si>
  <si>
    <t>(+/-) Aj. ao EBITDA - Modelo Anterior</t>
  </si>
  <si>
    <t>(+/-) Adj. EBITDA - Previous format</t>
  </si>
  <si>
    <t>Adj. EBITDA - Previous format</t>
  </si>
  <si>
    <t>Adj. EBITDA Margin- Previous format</t>
  </si>
  <si>
    <t>Total COGS and SG&amp;A</t>
  </si>
  <si>
    <t>Commercial Exp.</t>
  </si>
  <si>
    <t>EBITDA Margin</t>
  </si>
  <si>
    <t>(+/-) Adjustments to EBITDA</t>
  </si>
  <si>
    <t>Adjusted EBITDA</t>
  </si>
  <si>
    <t>EBIT</t>
  </si>
  <si>
    <t>Earnings Before Taxes</t>
  </si>
  <si>
    <t>Net Income Controlling</t>
  </si>
  <si>
    <t>Commissions Amortization</t>
  </si>
  <si>
    <t>Tenance Amortization</t>
  </si>
  <si>
    <t>Risk Provision</t>
  </si>
  <si>
    <t>Lawsuits Expenses</t>
  </si>
  <si>
    <t>Bad Debt</t>
  </si>
  <si>
    <t>Injunctions</t>
  </si>
  <si>
    <t>Recoveries</t>
  </si>
  <si>
    <t>Severance Costs</t>
  </si>
  <si>
    <t>Invetigation Committee Exp.</t>
  </si>
  <si>
    <t>Gama Imapairment</t>
  </si>
  <si>
    <t>Equity Income</t>
  </si>
  <si>
    <t>Intang./ PP&amp;E</t>
  </si>
  <si>
    <t>Interests on Loans</t>
  </si>
  <si>
    <t>Other Financ. Inc. (Exp.)</t>
  </si>
  <si>
    <t>Non-current Assets</t>
  </si>
  <si>
    <t>Total non-current assets</t>
  </si>
  <si>
    <t>New Lives (net)</t>
  </si>
  <si>
    <t>Recoverable Losses</t>
  </si>
  <si>
    <t>Result from fixed Assets and Intangibles</t>
  </si>
  <si>
    <t>Restricted Shares</t>
  </si>
  <si>
    <t>Readjustments Provision</t>
  </si>
  <si>
    <t>Provision for Risks</t>
  </si>
  <si>
    <t>Decrease (increase) in trade receivables</t>
  </si>
  <si>
    <t>(Increase) decrease in other assets</t>
  </si>
  <si>
    <t>Increase (decrease) in taxes payables</t>
  </si>
  <si>
    <t>Increase (decrease) in premiums to be transferred</t>
  </si>
  <si>
    <t>Increase (decrease) in financial transfers payable</t>
  </si>
  <si>
    <t>Increase (decrease) in technical provisions of health care operations</t>
  </si>
  <si>
    <t>Increase (decrease) in personnel expenses</t>
  </si>
  <si>
    <t>Increase (decrease) in other payables</t>
  </si>
  <si>
    <t>Increase (decrease) in transferable prepayments</t>
  </si>
  <si>
    <t>Other costs of raising debentures</t>
  </si>
  <si>
    <t>Cost of raising debentures</t>
  </si>
  <si>
    <t>Financial income/expenses</t>
  </si>
  <si>
    <t>Non cash items</t>
  </si>
  <si>
    <t>Income taxes paid</t>
  </si>
  <si>
    <t>Changes In Working Capital</t>
  </si>
  <si>
    <t>Cash Provided by Operating Activities</t>
  </si>
  <si>
    <t>Capex (PP&amp;E)</t>
  </si>
  <si>
    <t>Capex (Aquisitions)</t>
  </si>
  <si>
    <t>Capital Increase / Reduction</t>
  </si>
  <si>
    <t>Shares buyback</t>
  </si>
  <si>
    <t>Dividends and IoC Paid</t>
  </si>
  <si>
    <t>Free Cash Flow</t>
  </si>
  <si>
    <t>Cash provided by investing activities</t>
  </si>
  <si>
    <t>1T22</t>
  </si>
  <si>
    <t>Capex (Intang. + Imob.)</t>
  </si>
  <si>
    <t>Loans and Funding</t>
  </si>
  <si>
    <t>Recognized Granted Options</t>
  </si>
  <si>
    <t>Result on asset retirement</t>
  </si>
  <si>
    <t>Acquisitions portfolio</t>
  </si>
  <si>
    <t xml:space="preserve">Acquisitions companies </t>
  </si>
  <si>
    <t>Loan Raising</t>
  </si>
  <si>
    <t>Hedge Accounting</t>
  </si>
  <si>
    <t>EBITDA Contábil</t>
  </si>
  <si>
    <t>Itens não caixa</t>
  </si>
  <si>
    <t>Perda por redução ao valor recuperável</t>
  </si>
  <si>
    <t>Resultado na venda de controlada</t>
  </si>
  <si>
    <t>Opções outorgadas reconhecidas</t>
  </si>
  <si>
    <t>Ações restritas</t>
  </si>
  <si>
    <t>Resultado na baixa de ativo imobilizado</t>
  </si>
  <si>
    <t xml:space="preserve">Provisão (reversão) para riscos </t>
  </si>
  <si>
    <t>Equivalência patrimonial</t>
  </si>
  <si>
    <t>Valores pagos de arrendamentos</t>
  </si>
  <si>
    <t>Comissões</t>
  </si>
  <si>
    <t>IR e CSLL Pagos</t>
  </si>
  <si>
    <t>Var. de Capital de Giro</t>
  </si>
  <si>
    <t>Aumento (redução) de créditos a receber de clientes</t>
  </si>
  <si>
    <t>(Aumento) redução de outros ativos</t>
  </si>
  <si>
    <t>Aumento (redução) de impostos e contribuições a recolher</t>
  </si>
  <si>
    <t xml:space="preserve">Aumento (redução) de prêmios a repassar </t>
  </si>
  <si>
    <t>Aumento (redução) de repasses financeiros a pagar</t>
  </si>
  <si>
    <t>Aumento (redução) das provisões técnicas de operações de assistência à saúde</t>
  </si>
  <si>
    <t>Aumento (redução) de obrigações com pessoal</t>
  </si>
  <si>
    <t>Aumento (redução) de débitos diversos</t>
  </si>
  <si>
    <t>Aumento (redução) de antecipações a repassar</t>
  </si>
  <si>
    <t>Aumento (redução) partes relacionadas</t>
  </si>
  <si>
    <t>Cx. Ativ. Operacionais</t>
  </si>
  <si>
    <t>Capex (Imobilizado)</t>
  </si>
  <si>
    <t>Capex (Intangível - Software)</t>
  </si>
  <si>
    <t>Capex (Intangível - Outros)</t>
  </si>
  <si>
    <t>Fluxo de Caixa Oper. após Capex</t>
  </si>
  <si>
    <t>Aquisições e Outros Intangível</t>
  </si>
  <si>
    <t>Aquisições - Carteiras</t>
  </si>
  <si>
    <t>Aquisições - Empresas</t>
  </si>
  <si>
    <t>Fluxo de Caixa Livre</t>
  </si>
  <si>
    <t>Rec./Desp. Financeiras</t>
  </si>
  <si>
    <t>Receitas/Despesas financeiras</t>
  </si>
  <si>
    <t>Juros pagos sobre empréstimos e financiamentos</t>
  </si>
  <si>
    <t>Custo de captação de empréstimos e financiamentos</t>
  </si>
  <si>
    <t>Outros custos de captação de empréstimos e financiamentos</t>
  </si>
  <si>
    <t>Empréstimos e Financiamentos</t>
  </si>
  <si>
    <t>Captação de empréstimos</t>
  </si>
  <si>
    <t>Aumento de capital</t>
  </si>
  <si>
    <t>Recompra de ações</t>
  </si>
  <si>
    <t>Dividendos pagos</t>
  </si>
  <si>
    <t>Dividendos pagos a minoritários</t>
  </si>
  <si>
    <t>Cx. Ativ. Financiamento</t>
  </si>
  <si>
    <t>Variação Caixa Final</t>
  </si>
  <si>
    <t>Adminstration Fee</t>
  </si>
  <si>
    <t>NM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</si>
</sst>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43" formatCode="_-* #,##0.00_-;\-* #,##0.00_-;_-* &quot;-&quot;??_-;_-@_-"/>
    <numFmt numFmtId="164" formatCode="_-* #,##0.0_-;\-* #,##0.0_-;_-* &quot;-&quot;??_-;_-@_-"/>
    <numFmt numFmtId="165" formatCode="_(* #,##0.00_);_(* \(#,##0.00\);_(* &quot;-&quot;??_);_(@_)"/>
    <numFmt numFmtId="166" formatCode="_(* #,##0.0_);_(* \(#,##0.0\);_(* &quot;-&quot;??_);_(@_)"/>
    <numFmt numFmtId="167" formatCode="_-* #,##0.0_-;\-* #,##0.0_-;_-* &quot;-&quot;?_-;_-@_-"/>
    <numFmt numFmtId="168" formatCode="&quot;$&quot;#,##0_);&quot;$&quot;\(#,##0\);&quot;$&quot;&quot;-&quot;_);@_)"/>
    <numFmt numFmtId="169" formatCode="0.0%_);\(0.0%\);&quot;-&quot;_)"/>
    <numFmt numFmtId="170" formatCode="0.0%"/>
    <numFmt numFmtId="171" formatCode="_(* #,##0.000000_);_(* \(#,##0.000000\);_(* &quot;-&quot;??_);_(@_)"/>
    <numFmt numFmtId="172" formatCode="0.0"/>
    <numFmt numFmtId="173" formatCode="_(* #,##0.000_);_(* \(#,##0.000\);_(* &quot;-&quot;??_);_(@_)"/>
    <numFmt numFmtId="174" formatCode="_(* #,##0.0000_);_(* \(#,##0.0000\);_(* &quot;-&quot;??_);_(@_)"/>
    <numFmt numFmtId="175" formatCode="0.000%"/>
    <numFmt numFmtId="176" formatCode="_-* #,##0.000_-;\-* #,##0.000_-;_-* &quot;-&quot;?_-;_-@_-"/>
    <numFmt numFmtId="177" formatCode="_-* #,##0_-;\-* #,##0_-;_-* &quot;-&quot;??_-;_-@_-"/>
    <numFmt numFmtId="178" formatCode="_(* #,##0.0_);_(* \(#,##0.0\);_(* &quot;-&quot;_);_(@_)"/>
    <numFmt numFmtId="179" formatCode="General_)"/>
    <numFmt numFmtId="180" formatCode="_(* #,##0_);_(* \(#,##0\);_(* &quot;-&quot;??_);_(@_)"/>
    <numFmt numFmtId="181" formatCode="0.000"/>
    <numFmt numFmtId="182" formatCode="#,##0.0_);\(#,##0.0\);&quot;-&quot;_)"/>
    <numFmt numFmtId="183" formatCode="_(* #,##0_);_(* \(#,##0\);_(* &quot;-&quot;_);_(@_)"/>
    <numFmt numFmtId="184" formatCode="_(&quot;R$ &quot;* #,##0.00_);_(&quot;R$ &quot;* \(#,##0.00\);_(&quot;R$ &quot;* &quot;-&quot;??_);_(@_)"/>
    <numFmt numFmtId="185" formatCode="#,##0_%_);\(#,##0\)_%;#,##0_%_);@_%_)"/>
    <numFmt numFmtId="186" formatCode="#,##0_%_);\(#,##0\)_%;**;@_%_)"/>
    <numFmt numFmtId="187" formatCode="&quot;R$&quot;#,##0_%_);\(&quot;R$&quot;#,##0\)_%;&quot;R$&quot;#,##0_%_);@_%_)"/>
    <numFmt numFmtId="188" formatCode="&quot;R$&quot;#,##0.00_%_);\(&quot;R$&quot;#,##0.00\)_%;&quot;R$&quot;#,##0.00_%_);@_%_)"/>
    <numFmt numFmtId="189" formatCode="m/d/yy_%_)"/>
    <numFmt numFmtId="190" formatCode="0_%_);\(0\)_%;0_%_);@_%_)"/>
    <numFmt numFmtId="191" formatCode="0.0\%_);\(0.0\%\);0.0\%_);@_%_)"/>
    <numFmt numFmtId="192" formatCode="0.0\x_)_);&quot;NM&quot;_x_)_);0.0\x_)_);@_%_)"/>
    <numFmt numFmtId="193" formatCode="0\ \ ;\(0\)\ \ \ "/>
    <numFmt numFmtId="194" formatCode="&quot;$&quot;#,##0_%_);\(&quot;$&quot;#,##0\)_%;&quot;$&quot;#,##0_%_);@_%_)"/>
    <numFmt numFmtId="195" formatCode="&quot;$&quot;#,##0.00_%_);\(&quot;$&quot;#,##0.00\)_%;&quot;$&quot;#,##0.00_%_);@_%_)"/>
    <numFmt numFmtId="196" formatCode="_(&quot;$&quot;* #,##0.00_);_(&quot;$&quot;* \(#,##0.00\);_(&quot;$&quot;* &quot;-&quot;??_);_(@_)"/>
  </numFmts>
  <fonts count="106">
    <font>
      <sz val="11"/>
      <color theme="1"/>
      <name val="Calibri"/>
      <family val="2"/>
      <scheme val="minor"/>
    </font>
    <font>
      <sz val="11"/>
      <color theme="1"/>
      <name val="Calibri"/>
      <family val="2"/>
      <scheme val="minor"/>
    </font>
    <font>
      <sz val="11"/>
      <color theme="1"/>
      <name val="Calibri Light"/>
      <family val="2"/>
      <scheme val="major"/>
    </font>
    <font>
      <b/>
      <sz val="12"/>
      <color theme="0"/>
      <name val="Calibri Light"/>
      <family val="2"/>
      <scheme val="major"/>
    </font>
    <font>
      <b/>
      <sz val="12"/>
      <color theme="1"/>
      <name val="Calibri Light"/>
      <family val="2"/>
      <scheme val="major"/>
    </font>
    <font>
      <b/>
      <sz val="11"/>
      <color theme="1"/>
      <name val="Calibri Light"/>
      <family val="2"/>
      <scheme val="major"/>
    </font>
    <font>
      <b/>
      <sz val="11"/>
      <color theme="0"/>
      <name val="Calibri Light"/>
      <family val="2"/>
      <scheme val="major"/>
    </font>
    <font>
      <sz val="11"/>
      <color indexed="8"/>
      <name val="Calibri Light"/>
      <family val="2"/>
      <scheme val="major"/>
    </font>
    <font>
      <sz val="11"/>
      <color rgb="FF002060"/>
      <name val="Calibri Light"/>
      <family val="2"/>
      <scheme val="major"/>
    </font>
    <font>
      <b/>
      <sz val="14"/>
      <color theme="8" tint="-0.249977111117893"/>
      <name val="Calibri Light"/>
      <family val="2"/>
      <scheme val="major"/>
    </font>
    <font>
      <sz val="17"/>
      <color theme="0"/>
      <name val="Calibri Light"/>
      <family val="2"/>
      <scheme val="major"/>
    </font>
    <font>
      <b/>
      <sz val="11"/>
      <color theme="8" tint="-0.249977111117893"/>
      <name val="Calibri Light"/>
      <family val="2"/>
      <scheme val="major"/>
    </font>
    <font>
      <sz val="11"/>
      <name val="Calibri"/>
      <family val="2"/>
      <scheme val="minor"/>
    </font>
    <font>
      <sz val="12"/>
      <color rgb="FF383838"/>
      <name val="Calibri"/>
      <family val="2"/>
      <scheme val="minor"/>
    </font>
    <font>
      <b/>
      <sz val="24"/>
      <color theme="0"/>
      <name val="Verdana"/>
      <family val="2"/>
    </font>
    <font>
      <sz val="11"/>
      <name val="Calibri Light"/>
      <family val="2"/>
      <scheme val="major"/>
    </font>
    <font>
      <b/>
      <sz val="11"/>
      <color theme="1"/>
      <name val="Calibri"/>
      <family val="2"/>
      <scheme val="minor"/>
    </font>
    <font>
      <sz val="11"/>
      <color rgb="FFFF0000"/>
      <name val="Calibri"/>
      <family val="2"/>
      <scheme val="minor"/>
    </font>
    <font>
      <sz val="10"/>
      <name val="Times New Roman"/>
      <family val="1"/>
    </font>
    <font>
      <b/>
      <i/>
      <u/>
      <sz val="8"/>
      <name val="Arial"/>
      <family val="2"/>
    </font>
    <font>
      <b/>
      <sz val="8"/>
      <name val="Arial"/>
      <family val="2"/>
    </font>
    <font>
      <sz val="8"/>
      <name val="Arial"/>
      <family val="2"/>
    </font>
    <font>
      <b/>
      <u/>
      <sz val="8"/>
      <name val="Arial"/>
      <family val="2"/>
    </font>
    <font>
      <b/>
      <sz val="11"/>
      <name val="Calibri"/>
      <family val="2"/>
      <scheme val="minor"/>
    </font>
    <font>
      <i/>
      <sz val="7"/>
      <name val="Arial"/>
      <family val="2"/>
    </font>
    <font>
      <i/>
      <sz val="7"/>
      <color theme="1"/>
      <name val="Calibri"/>
      <family val="2"/>
      <scheme val="minor"/>
    </font>
    <font>
      <sz val="10"/>
      <name val="Arial"/>
      <family val="2"/>
    </font>
    <font>
      <i/>
      <sz val="8"/>
      <name val="Arial"/>
      <family val="2"/>
    </font>
    <font>
      <i/>
      <sz val="10"/>
      <color theme="1"/>
      <name val="Calibri"/>
      <family val="2"/>
      <scheme val="minor"/>
    </font>
    <font>
      <i/>
      <sz val="8"/>
      <color rgb="FFFF0000"/>
      <name val="Arial"/>
      <family val="2"/>
    </font>
    <font>
      <sz val="10"/>
      <color rgb="FFFF0000"/>
      <name val="Calibri"/>
      <family val="2"/>
      <scheme val="minor"/>
    </font>
    <font>
      <i/>
      <sz val="10"/>
      <color rgb="FFFF0000"/>
      <name val="Calibri"/>
      <family val="2"/>
      <scheme val="minor"/>
    </font>
    <font>
      <b/>
      <i/>
      <sz val="8"/>
      <name val="Arial"/>
      <family val="2"/>
    </font>
    <font>
      <b/>
      <i/>
      <sz val="10"/>
      <name val="Calibri"/>
      <family val="2"/>
      <scheme val="minor"/>
    </font>
    <font>
      <sz val="8"/>
      <color rgb="FFFF0000"/>
      <name val="Arial"/>
      <family val="2"/>
    </font>
    <font>
      <sz val="8"/>
      <color rgb="FF00B050"/>
      <name val="Arial"/>
      <family val="2"/>
    </font>
    <font>
      <b/>
      <sz val="8"/>
      <color rgb="FFFF0000"/>
      <name val="Arial"/>
      <family val="2"/>
    </font>
    <font>
      <vertAlign val="superscript"/>
      <sz val="8"/>
      <color rgb="FF00B050"/>
      <name val="Arial"/>
      <family val="2"/>
    </font>
    <font>
      <b/>
      <sz val="10"/>
      <name val="Arial"/>
      <family val="2"/>
    </font>
    <font>
      <b/>
      <sz val="9"/>
      <color indexed="81"/>
      <name val="Tahoma"/>
      <family val="2"/>
    </font>
    <font>
      <sz val="9"/>
      <color indexed="81"/>
      <name val="Tahoma"/>
      <family val="2"/>
    </font>
    <font>
      <b/>
      <sz val="9"/>
      <color indexed="39"/>
      <name val="Tahoma"/>
      <family val="2"/>
    </font>
    <font>
      <b/>
      <sz val="9"/>
      <color indexed="81"/>
      <name val="Segoe UI"/>
      <family val="2"/>
    </font>
    <font>
      <sz val="9"/>
      <color indexed="81"/>
      <name val="Segoe UI"/>
      <family val="2"/>
    </font>
    <font>
      <i/>
      <sz val="11"/>
      <color theme="1"/>
      <name val="Calibri"/>
      <family val="2"/>
      <scheme val="minor"/>
    </font>
    <font>
      <b/>
      <i/>
      <sz val="11"/>
      <color theme="1"/>
      <name val="Calibri"/>
      <family val="2"/>
      <scheme val="minor"/>
    </font>
    <font>
      <sz val="9"/>
      <color theme="1"/>
      <name val="Calibri"/>
      <family val="2"/>
      <scheme val="minor"/>
    </font>
    <font>
      <sz val="10"/>
      <color theme="1"/>
      <name val="Calibri"/>
      <family val="2"/>
      <scheme val="minor"/>
    </font>
    <font>
      <b/>
      <sz val="12"/>
      <color rgb="FF383838"/>
      <name val="Calibri"/>
      <family val="2"/>
      <scheme val="minor"/>
    </font>
    <font>
      <sz val="12"/>
      <name val="Calibri"/>
      <family val="2"/>
      <scheme val="minor"/>
    </font>
    <font>
      <b/>
      <sz val="12"/>
      <name val="Calibri"/>
      <family val="2"/>
      <scheme val="minor"/>
    </font>
    <font>
      <b/>
      <sz val="11"/>
      <color theme="1" tint="0.14999847407452621"/>
      <name val="Calibri"/>
      <family val="2"/>
      <scheme val="minor"/>
    </font>
    <font>
      <sz val="11"/>
      <color theme="1" tint="0.14999847407452621"/>
      <name val="Calibri"/>
      <family val="2"/>
      <scheme val="minor"/>
    </font>
    <font>
      <b/>
      <sz val="12.5"/>
      <color rgb="FF383838"/>
      <name val="Calibri"/>
      <family val="2"/>
      <scheme val="minor"/>
    </font>
    <font>
      <sz val="12.5"/>
      <color rgb="FF383838"/>
      <name val="Calibri"/>
      <family val="2"/>
      <scheme val="minor"/>
    </font>
    <font>
      <b/>
      <sz val="12"/>
      <color rgb="FF383838"/>
      <name val="Calibri Light"/>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8"/>
      <name val="Palatino"/>
      <family val="1"/>
    </font>
    <font>
      <b/>
      <sz val="10"/>
      <color indexed="9"/>
      <name val="Arial"/>
      <family val="2"/>
    </font>
    <font>
      <i/>
      <sz val="11"/>
      <color indexed="23"/>
      <name val="Calibri"/>
      <family val="2"/>
    </font>
    <font>
      <sz val="7"/>
      <name val="Palatino"/>
      <family val="1"/>
    </font>
    <font>
      <sz val="11"/>
      <color indexed="17"/>
      <name val="Calibri"/>
      <family val="2"/>
    </font>
    <font>
      <sz val="6"/>
      <color indexed="16"/>
      <name val="Palatino"/>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Palatino"/>
      <family val="1"/>
    </font>
    <font>
      <b/>
      <sz val="11"/>
      <color indexed="63"/>
      <name val="Calibri"/>
      <family val="2"/>
    </font>
    <font>
      <sz val="10"/>
      <color indexed="16"/>
      <name val="Helvetica-Black"/>
      <family val="2"/>
    </font>
    <font>
      <sz val="9.5"/>
      <color indexed="23"/>
      <name val="Helvetica-Black"/>
      <family val="2"/>
    </font>
    <font>
      <b/>
      <sz val="9"/>
      <name val="Palatino"/>
      <family val="1"/>
    </font>
    <font>
      <sz val="9"/>
      <color indexed="21"/>
      <name val="Helvetica-Black"/>
      <family val="2"/>
    </font>
    <font>
      <b/>
      <sz val="10"/>
      <name val="Palatino"/>
      <family val="1"/>
    </font>
    <font>
      <sz val="9"/>
      <name val="Helvetica-Black"/>
      <family val="2"/>
    </font>
    <font>
      <b/>
      <sz val="10"/>
      <name val="Times New Roman"/>
      <family val="1"/>
    </font>
    <font>
      <sz val="12"/>
      <color indexed="8"/>
      <name val="Palatino"/>
      <family val="1"/>
    </font>
    <font>
      <sz val="11"/>
      <color indexed="8"/>
      <name val="Helvetica-Black"/>
      <family val="2"/>
    </font>
    <font>
      <b/>
      <sz val="18"/>
      <color indexed="56"/>
      <name val="Cambria"/>
      <family val="2"/>
    </font>
    <font>
      <u/>
      <sz val="8"/>
      <color indexed="8"/>
      <name val="Arial"/>
      <family val="2"/>
    </font>
    <font>
      <sz val="11"/>
      <color indexed="10"/>
      <name val="Calibri"/>
      <family val="2"/>
    </font>
    <font>
      <b/>
      <i/>
      <sz val="8"/>
      <name val="Helv"/>
    </font>
    <font>
      <sz val="10"/>
      <color indexed="16"/>
      <name val="Helvetica-Black"/>
    </font>
    <font>
      <sz val="9.5"/>
      <color indexed="23"/>
      <name val="Helvetica-Black"/>
    </font>
    <font>
      <sz val="9"/>
      <color indexed="21"/>
      <name val="Helvetica-Black"/>
    </font>
    <font>
      <sz val="9"/>
      <name val="Helvetica-Black"/>
    </font>
    <font>
      <sz val="11"/>
      <color indexed="8"/>
      <name val="Helvetica-Black"/>
    </font>
    <font>
      <sz val="12"/>
      <color rgb="FF383838"/>
      <name val="Segoe UI"/>
      <family val="2"/>
    </font>
    <font>
      <b/>
      <sz val="12"/>
      <color rgb="FF383838"/>
      <name val="Segoe UI"/>
      <family val="2"/>
    </font>
    <font>
      <b/>
      <sz val="12"/>
      <color theme="1" tint="0.14999847407452621"/>
      <name val="Segoe UI"/>
      <family val="2"/>
    </font>
    <font>
      <sz val="12"/>
      <color theme="1" tint="0.14999847407452621"/>
      <name val="Segoe UI"/>
      <family val="2"/>
    </font>
    <font>
      <b/>
      <i/>
      <sz val="12"/>
      <color theme="1" tint="0.14999847407452621"/>
      <name val="Segoe UI"/>
      <family val="2"/>
    </font>
    <font>
      <i/>
      <sz val="12"/>
      <color theme="1" tint="0.14999847407452621"/>
      <name val="Segoe UI"/>
      <family val="2"/>
    </font>
    <font>
      <sz val="12"/>
      <color theme="1"/>
      <name val="Segoe UI"/>
      <family val="2"/>
    </font>
    <font>
      <b/>
      <sz val="12"/>
      <color theme="1"/>
      <name val="Segoe UI"/>
      <family val="2"/>
    </font>
    <font>
      <b/>
      <sz val="12"/>
      <name val="Segoe UI"/>
      <family val="2"/>
    </font>
    <font>
      <b/>
      <i/>
      <sz val="12"/>
      <name val="Segoe UI"/>
      <family val="2"/>
    </font>
    <font>
      <sz val="12"/>
      <name val="Segoe UI"/>
      <family val="2"/>
    </font>
    <font>
      <i/>
      <sz val="12"/>
      <name val="Segoe UI"/>
      <family val="2"/>
    </font>
  </fonts>
  <fills count="53">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FFC000"/>
        <bgColor indexed="64"/>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92D050"/>
        <bgColor indexed="64"/>
      </patternFill>
    </fill>
    <fill>
      <patternFill patternType="solid">
        <fgColor rgb="FFFF0000"/>
        <bgColor indexed="64"/>
      </patternFill>
    </fill>
    <fill>
      <patternFill patternType="solid">
        <fgColor rgb="FFDDDDDD"/>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FF99"/>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22"/>
      </patternFill>
    </fill>
    <fill>
      <patternFill patternType="solid">
        <fgColor indexed="55"/>
      </patternFill>
    </fill>
    <fill>
      <patternFill patternType="solid">
        <fgColor indexed="23"/>
        <bgColor indexed="64"/>
      </patternFill>
    </fill>
    <fill>
      <patternFill patternType="solid">
        <fgColor indexed="43"/>
      </patternFill>
    </fill>
    <fill>
      <patternFill patternType="solid">
        <fgColor indexed="26"/>
      </patternFill>
    </fill>
    <fill>
      <patternFill patternType="solid">
        <fgColor indexed="16"/>
        <bgColor indexed="64"/>
      </patternFill>
    </fill>
    <fill>
      <patternFill patternType="solid">
        <fgColor indexed="8"/>
        <bgColor indexed="64"/>
      </patternFill>
    </fill>
    <fill>
      <patternFill patternType="solid">
        <fgColor rgb="FF00B050"/>
        <bgColor indexed="64"/>
      </patternFill>
    </fill>
  </fills>
  <borders count="45">
    <border>
      <left/>
      <right/>
      <top/>
      <bottom/>
      <diagonal/>
    </border>
    <border>
      <left/>
      <right/>
      <top style="medium">
        <color theme="1"/>
      </top>
      <bottom style="medium">
        <color theme="1"/>
      </bottom>
      <diagonal/>
    </border>
    <border>
      <left/>
      <right/>
      <top/>
      <bottom style="thin">
        <color indexed="64"/>
      </bottom>
      <diagonal/>
    </border>
    <border>
      <left/>
      <right/>
      <top style="medium">
        <color theme="1"/>
      </top>
      <bottom style="thin">
        <color rgb="FFD3D3D3"/>
      </bottom>
      <diagonal/>
    </border>
    <border>
      <left/>
      <right/>
      <top/>
      <bottom style="medium">
        <color indexed="64"/>
      </bottom>
      <diagonal/>
    </border>
    <border>
      <left/>
      <right/>
      <top/>
      <bottom style="thin">
        <color rgb="FFD3D3D3"/>
      </bottom>
      <diagonal/>
    </border>
    <border>
      <left/>
      <right/>
      <top/>
      <bottom style="medium">
        <color theme="1"/>
      </bottom>
      <diagonal/>
    </border>
    <border>
      <left/>
      <right/>
      <top/>
      <bottom style="medium">
        <color rgb="FFFFC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right/>
      <top style="thin">
        <color auto="1"/>
      </top>
      <bottom/>
      <diagonal/>
    </border>
    <border>
      <left/>
      <right style="thin">
        <color indexed="64"/>
      </right>
      <top style="thin">
        <color auto="1"/>
      </top>
      <bottom/>
      <diagonal/>
    </border>
    <border>
      <left/>
      <right style="medium">
        <color indexed="64"/>
      </right>
      <top style="thin">
        <color auto="1"/>
      </top>
      <bottom/>
      <diagonal/>
    </border>
    <border>
      <left style="medium">
        <color indexed="64"/>
      </left>
      <right style="medium">
        <color indexed="64"/>
      </right>
      <top style="thin">
        <color auto="1"/>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rgb="FFFFC000"/>
      </top>
      <bottom style="medium">
        <color rgb="FFFFC00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64"/>
      </left>
      <right/>
      <top/>
      <bottom/>
      <diagonal/>
    </border>
  </borders>
  <cellStyleXfs count="168">
    <xf numFmtId="0" fontId="0"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8" fillId="0" borderId="0"/>
    <xf numFmtId="0" fontId="26" fillId="0" borderId="0"/>
    <xf numFmtId="0" fontId="26" fillId="0" borderId="0"/>
    <xf numFmtId="9" fontId="26" fillId="0" borderId="0" applyFont="0" applyFill="0" applyBorder="0" applyAlignment="0" applyProtection="0"/>
    <xf numFmtId="0" fontId="26" fillId="0" borderId="0"/>
    <xf numFmtId="165" fontId="1" fillId="0" borderId="0" applyFont="0" applyFill="0" applyBorder="0" applyAlignment="0" applyProtection="0"/>
    <xf numFmtId="0" fontId="26"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1" fillId="0" borderId="0" applyFont="0" applyFill="0" applyBorder="0" applyAlignment="0" applyProtection="0"/>
    <xf numFmtId="0" fontId="56" fillId="0" borderId="0">
      <alignment vertical="top"/>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6" fillId="0" borderId="0">
      <alignment vertical="top"/>
    </xf>
    <xf numFmtId="0" fontId="56" fillId="0" borderId="0">
      <alignment vertical="top"/>
    </xf>
    <xf numFmtId="0" fontId="26" fillId="0" borderId="0"/>
    <xf numFmtId="0" fontId="56" fillId="0" borderId="0">
      <alignment vertical="top"/>
    </xf>
    <xf numFmtId="0" fontId="56" fillId="0" borderId="0">
      <alignment vertical="top"/>
    </xf>
    <xf numFmtId="0" fontId="56" fillId="0" borderId="0">
      <alignment vertical="top"/>
    </xf>
    <xf numFmtId="0" fontId="56" fillId="0" borderId="0">
      <alignment vertical="top"/>
    </xf>
    <xf numFmtId="0" fontId="26" fillId="0" borderId="0"/>
    <xf numFmtId="0" fontId="26" fillId="0" borderId="0"/>
    <xf numFmtId="182" fontId="21" fillId="0" borderId="0" applyFont="0" applyFill="0" applyBorder="0" applyAlignment="0" applyProtection="0">
      <alignment horizontal="right"/>
    </xf>
    <xf numFmtId="0" fontId="57" fillId="26" borderId="0" applyNumberFormat="0" applyBorder="0" applyAlignment="0" applyProtection="0"/>
    <xf numFmtId="0" fontId="57" fillId="27"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57" fillId="31" borderId="0" applyNumberFormat="0" applyBorder="0" applyAlignment="0" applyProtection="0"/>
    <xf numFmtId="0" fontId="57"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57" fillId="29" borderId="0" applyNumberFormat="0" applyBorder="0" applyAlignment="0" applyProtection="0"/>
    <xf numFmtId="0" fontId="57" fillId="32" borderId="0" applyNumberFormat="0" applyBorder="0" applyAlignment="0" applyProtection="0"/>
    <xf numFmtId="0" fontId="57" fillId="35" borderId="0" applyNumberFormat="0" applyBorder="0" applyAlignment="0" applyProtection="0"/>
    <xf numFmtId="0" fontId="58" fillId="36" borderId="0" applyNumberFormat="0" applyBorder="0" applyAlignment="0" applyProtection="0"/>
    <xf numFmtId="0" fontId="58" fillId="33" borderId="0" applyNumberFormat="0" applyBorder="0" applyAlignment="0" applyProtection="0"/>
    <xf numFmtId="0" fontId="58" fillId="34"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39" borderId="0" applyNumberFormat="0" applyBorder="0" applyAlignment="0" applyProtection="0"/>
    <xf numFmtId="0" fontId="58" fillId="40" borderId="0" applyNumberFormat="0" applyBorder="0" applyAlignment="0" applyProtection="0"/>
    <xf numFmtId="0" fontId="58" fillId="41" borderId="0" applyNumberFormat="0" applyBorder="0" applyAlignment="0" applyProtection="0"/>
    <xf numFmtId="0" fontId="58" fillId="42" borderId="0" applyNumberFormat="0" applyBorder="0" applyAlignment="0" applyProtection="0"/>
    <xf numFmtId="0" fontId="58" fillId="37" borderId="0" applyNumberFormat="0" applyBorder="0" applyAlignment="0" applyProtection="0"/>
    <xf numFmtId="0" fontId="58" fillId="38" borderId="0" applyNumberFormat="0" applyBorder="0" applyAlignment="0" applyProtection="0"/>
    <xf numFmtId="0" fontId="58" fillId="43" borderId="0" applyNumberFormat="0" applyBorder="0" applyAlignment="0" applyProtection="0"/>
    <xf numFmtId="0" fontId="59" fillId="27" borderId="0" applyNumberFormat="0" applyBorder="0" applyAlignment="0" applyProtection="0"/>
    <xf numFmtId="0" fontId="18" fillId="44" borderId="0"/>
    <xf numFmtId="0" fontId="60" fillId="45" borderId="34" applyNumberFormat="0" applyAlignment="0" applyProtection="0"/>
    <xf numFmtId="0" fontId="61" fillId="46" borderId="35" applyNumberFormat="0" applyAlignment="0" applyProtection="0"/>
    <xf numFmtId="185" fontId="62" fillId="0" borderId="0" applyFont="0" applyFill="0" applyBorder="0" applyAlignment="0" applyProtection="0">
      <alignment horizontal="right"/>
    </xf>
    <xf numFmtId="186" fontId="62" fillId="0" borderId="0" applyFont="0" applyFill="0" applyBorder="0" applyAlignment="0" applyProtection="0"/>
    <xf numFmtId="43" fontId="26" fillId="0" borderId="0" applyFont="0" applyFill="0" applyBorder="0" applyAlignment="0" applyProtection="0"/>
    <xf numFmtId="187" fontId="62" fillId="0" borderId="0" applyFont="0" applyFill="0" applyBorder="0" applyAlignment="0" applyProtection="0">
      <alignment horizontal="right"/>
    </xf>
    <xf numFmtId="188" fontId="62" fillId="0" borderId="0" applyFont="0" applyFill="0" applyBorder="0" applyAlignment="0" applyProtection="0">
      <alignment horizontal="right"/>
    </xf>
    <xf numFmtId="189" fontId="62" fillId="0" borderId="0" applyFont="0" applyFill="0" applyBorder="0" applyAlignment="0" applyProtection="0"/>
    <xf numFmtId="190" fontId="62" fillId="0" borderId="36" applyNumberFormat="0" applyFont="0" applyFill="0" applyAlignment="0" applyProtection="0"/>
    <xf numFmtId="0" fontId="56" fillId="0" borderId="0">
      <alignment vertical="top"/>
    </xf>
    <xf numFmtId="0" fontId="63" fillId="47" borderId="0"/>
    <xf numFmtId="0" fontId="64" fillId="0" borderId="0" applyNumberFormat="0" applyFill="0" applyBorder="0" applyAlignment="0" applyProtection="0"/>
    <xf numFmtId="0" fontId="65" fillId="0" borderId="0" applyFill="0" applyBorder="0" applyProtection="0">
      <alignment horizontal="left"/>
    </xf>
    <xf numFmtId="0" fontId="66" fillId="28" borderId="0" applyNumberFormat="0" applyBorder="0" applyAlignment="0" applyProtection="0"/>
    <xf numFmtId="191" fontId="62" fillId="0" borderId="0" applyFont="0" applyFill="0" applyBorder="0" applyAlignment="0" applyProtection="0">
      <alignment horizontal="right"/>
    </xf>
    <xf numFmtId="0" fontId="67" fillId="0" borderId="0" applyProtection="0">
      <alignment horizontal="right"/>
    </xf>
    <xf numFmtId="0" fontId="68" fillId="0" borderId="37" applyNumberFormat="0" applyFill="0" applyAlignment="0" applyProtection="0"/>
    <xf numFmtId="0" fontId="69" fillId="0" borderId="38" applyNumberFormat="0" applyFill="0" applyAlignment="0" applyProtection="0"/>
    <xf numFmtId="0" fontId="70" fillId="0" borderId="39" applyNumberFormat="0" applyFill="0" applyAlignment="0" applyProtection="0"/>
    <xf numFmtId="0" fontId="70" fillId="0" borderId="0" applyNumberFormat="0" applyFill="0" applyBorder="0" applyAlignment="0" applyProtection="0"/>
    <xf numFmtId="0" fontId="71" fillId="31" borderId="34" applyNumberFormat="0" applyAlignment="0" applyProtection="0"/>
    <xf numFmtId="0" fontId="72" fillId="0" borderId="40" applyNumberFormat="0" applyFill="0" applyAlignment="0" applyProtection="0"/>
    <xf numFmtId="184" fontId="26" fillId="0" borderId="0" applyFont="0" applyFill="0" applyBorder="0" applyAlignment="0" applyProtection="0"/>
    <xf numFmtId="192" fontId="62" fillId="0" borderId="0" applyFont="0" applyFill="0" applyBorder="0" applyAlignment="0" applyProtection="0">
      <alignment horizontal="right"/>
    </xf>
    <xf numFmtId="0" fontId="73" fillId="48"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56" fillId="0" borderId="0"/>
    <xf numFmtId="0" fontId="1" fillId="0" borderId="0"/>
    <xf numFmtId="0" fontId="74" fillId="0" borderId="0"/>
    <xf numFmtId="0" fontId="57" fillId="49" borderId="41" applyNumberFormat="0" applyFont="0" applyAlignment="0" applyProtection="0"/>
    <xf numFmtId="0" fontId="75" fillId="45" borderId="42" applyNumberFormat="0" applyAlignment="0" applyProtection="0"/>
    <xf numFmtId="1" fontId="76" fillId="0" borderId="0" applyProtection="0">
      <alignment horizontal="right" vertical="center"/>
    </xf>
    <xf numFmtId="9" fontId="26" fillId="0" borderId="0" applyFont="0" applyFill="0" applyBorder="0" applyAlignment="0" applyProtection="0"/>
    <xf numFmtId="9" fontId="57" fillId="0" borderId="0" applyFont="0" applyFill="0" applyBorder="0" applyAlignment="0" applyProtection="0"/>
    <xf numFmtId="9" fontId="26" fillId="0" borderId="0" applyFont="0" applyFill="0" applyBorder="0" applyAlignment="0" applyProtection="0"/>
    <xf numFmtId="0" fontId="77"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alignment vertical="top"/>
    </xf>
    <xf numFmtId="0" fontId="78" fillId="0" borderId="0" applyBorder="0" applyProtection="0">
      <alignment vertical="center"/>
    </xf>
    <xf numFmtId="190" fontId="78" fillId="0" borderId="2" applyBorder="0" applyProtection="0">
      <alignment horizontal="right" vertical="center"/>
    </xf>
    <xf numFmtId="0" fontId="79" fillId="50" borderId="0" applyBorder="0" applyProtection="0">
      <alignment horizontal="centerContinuous" vertical="center"/>
    </xf>
    <xf numFmtId="0" fontId="79" fillId="51" borderId="2" applyBorder="0" applyProtection="0">
      <alignment horizontal="centerContinuous" vertical="center"/>
    </xf>
    <xf numFmtId="0" fontId="80" fillId="0" borderId="0"/>
    <xf numFmtId="0" fontId="20" fillId="0" borderId="0" applyBorder="0" applyProtection="0">
      <alignment horizontal="left"/>
    </xf>
    <xf numFmtId="0" fontId="74" fillId="0" borderId="0"/>
    <xf numFmtId="0" fontId="81" fillId="0" borderId="0" applyFill="0" applyBorder="0" applyProtection="0">
      <alignment horizontal="left"/>
    </xf>
    <xf numFmtId="0" fontId="65" fillId="0" borderId="44" applyFill="0" applyBorder="0" applyProtection="0">
      <alignment horizontal="left" vertical="top"/>
    </xf>
    <xf numFmtId="0" fontId="82" fillId="0" borderId="0">
      <alignment horizontal="centerContinuous"/>
    </xf>
    <xf numFmtId="0" fontId="83" fillId="0" borderId="0"/>
    <xf numFmtId="0" fontId="84" fillId="0" borderId="0"/>
    <xf numFmtId="0" fontId="85" fillId="0" borderId="0" applyNumberFormat="0" applyFill="0" applyBorder="0" applyAlignment="0" applyProtection="0"/>
    <xf numFmtId="0" fontId="86" fillId="0" borderId="0">
      <alignment horizontal="fill"/>
    </xf>
    <xf numFmtId="0" fontId="87" fillId="0" borderId="0" applyNumberFormat="0" applyFill="0" applyBorder="0" applyAlignment="0" applyProtection="0"/>
    <xf numFmtId="193" fontId="88" fillId="0" borderId="2" applyBorder="0" applyProtection="0">
      <alignment horizontal="right"/>
    </xf>
    <xf numFmtId="43" fontId="1" fillId="0" borderId="0" applyFont="0" applyFill="0" applyBorder="0" applyAlignment="0" applyProtection="0"/>
    <xf numFmtId="0" fontId="1" fillId="0" borderId="0"/>
    <xf numFmtId="43" fontId="1" fillId="0" borderId="0" applyFont="0" applyFill="0" applyBorder="0" applyAlignment="0" applyProtection="0"/>
    <xf numFmtId="194" fontId="62" fillId="0" borderId="0" applyFont="0" applyFill="0" applyBorder="0" applyAlignment="0" applyProtection="0">
      <alignment horizontal="right"/>
    </xf>
    <xf numFmtId="195" fontId="62" fillId="0" borderId="0" applyFont="0" applyFill="0" applyBorder="0" applyAlignment="0" applyProtection="0">
      <alignment horizontal="right"/>
    </xf>
    <xf numFmtId="43" fontId="1" fillId="0" borderId="0" applyFont="0" applyFill="0" applyBorder="0" applyAlignment="0" applyProtection="0"/>
    <xf numFmtId="43" fontId="26" fillId="0" borderId="0" applyFont="0" applyFill="0" applyBorder="0" applyAlignment="0" applyProtection="0"/>
    <xf numFmtId="19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45" borderId="34" applyNumberFormat="0" applyAlignment="0" applyProtection="0"/>
    <xf numFmtId="43" fontId="26" fillId="0" borderId="0" applyFont="0" applyFill="0" applyBorder="0" applyAlignment="0" applyProtection="0"/>
    <xf numFmtId="0" fontId="71" fillId="31" borderId="34" applyNumberFormat="0" applyAlignment="0" applyProtection="0"/>
    <xf numFmtId="0" fontId="57" fillId="49" borderId="41" applyNumberFormat="0" applyFont="0" applyAlignment="0" applyProtection="0"/>
    <xf numFmtId="0" fontId="75" fillId="45" borderId="42" applyNumberFormat="0" applyAlignment="0" applyProtection="0"/>
    <xf numFmtId="1" fontId="89" fillId="0" borderId="0" applyProtection="0">
      <alignment horizontal="right" vertical="center"/>
    </xf>
    <xf numFmtId="0" fontId="90" fillId="0" borderId="43">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1" fillId="50" borderId="0" applyBorder="0" applyProtection="0">
      <alignment horizontal="centerContinuous" vertical="center"/>
    </xf>
    <xf numFmtId="0" fontId="91" fillId="51" borderId="2" applyBorder="0" applyProtection="0">
      <alignment horizontal="centerContinuous" vertical="center"/>
    </xf>
    <xf numFmtId="0" fontId="92" fillId="0" borderId="0" applyFill="0" applyBorder="0" applyProtection="0">
      <alignment horizontal="left"/>
    </xf>
    <xf numFmtId="0" fontId="9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591">
    <xf numFmtId="0" fontId="0" fillId="0" borderId="0" xfId="0"/>
    <xf numFmtId="0" fontId="0" fillId="2" borderId="0" xfId="0" applyFill="1"/>
    <xf numFmtId="0" fontId="0" fillId="2" borderId="0" xfId="0" quotePrefix="1" applyFill="1"/>
    <xf numFmtId="0" fontId="0" fillId="3" borderId="0" xfId="0" applyFill="1"/>
    <xf numFmtId="0" fontId="2" fillId="4" borderId="0" xfId="0" applyFont="1" applyFill="1"/>
    <xf numFmtId="0" fontId="3" fillId="2" borderId="1" xfId="0" applyFont="1" applyFill="1" applyBorder="1" applyAlignment="1">
      <alignment horizontal="right" vertical="center"/>
    </xf>
    <xf numFmtId="0" fontId="4" fillId="5" borderId="0" xfId="0" applyFont="1" applyFill="1" applyBorder="1" applyAlignment="1">
      <alignment horizontal="left" vertical="center" indent="1"/>
    </xf>
    <xf numFmtId="164" fontId="5" fillId="5" borderId="0" xfId="1" applyNumberFormat="1" applyFont="1" applyFill="1" applyBorder="1" applyAlignment="1">
      <alignment horizontal="right" vertical="center" wrapText="1"/>
    </xf>
    <xf numFmtId="0" fontId="3" fillId="2" borderId="1" xfId="0" applyFont="1" applyFill="1" applyBorder="1" applyAlignment="1">
      <alignment horizontal="right" vertical="center" wrapText="1"/>
    </xf>
    <xf numFmtId="0" fontId="2" fillId="3" borderId="0" xfId="0" applyFont="1" applyFill="1"/>
    <xf numFmtId="0" fontId="2" fillId="4" borderId="0" xfId="0" applyFont="1" applyFill="1" applyAlignment="1">
      <alignment horizontal="right"/>
    </xf>
    <xf numFmtId="0" fontId="2" fillId="3" borderId="0" xfId="0" applyFont="1" applyFill="1" applyAlignment="1">
      <alignment horizontal="right"/>
    </xf>
    <xf numFmtId="0" fontId="6" fillId="2" borderId="3" xfId="2" applyNumberFormat="1" applyFont="1" applyFill="1" applyBorder="1" applyAlignment="1">
      <alignment horizontal="left" vertical="center" indent="1"/>
    </xf>
    <xf numFmtId="0" fontId="5" fillId="5" borderId="0" xfId="0" applyFont="1" applyFill="1" applyAlignment="1">
      <alignment horizontal="left" indent="1"/>
    </xf>
    <xf numFmtId="0" fontId="2" fillId="0" borderId="0" xfId="0" applyFont="1" applyAlignment="1">
      <alignment horizontal="left" indent="2"/>
    </xf>
    <xf numFmtId="0" fontId="2" fillId="5" borderId="0" xfId="0" applyFont="1" applyFill="1" applyAlignment="1">
      <alignment horizontal="left" indent="2"/>
    </xf>
    <xf numFmtId="0" fontId="5" fillId="0" borderId="0" xfId="0" applyFont="1" applyAlignment="1">
      <alignment horizontal="left" indent="2"/>
    </xf>
    <xf numFmtId="0" fontId="5" fillId="5" borderId="0" xfId="0" applyFont="1" applyFill="1" applyAlignment="1">
      <alignment horizontal="left" indent="2"/>
    </xf>
    <xf numFmtId="164" fontId="2" fillId="0" borderId="0" xfId="1" applyNumberFormat="1" applyFont="1" applyAlignment="1">
      <alignment horizontal="right" wrapText="1"/>
    </xf>
    <xf numFmtId="164" fontId="2" fillId="5" borderId="0" xfId="1" applyNumberFormat="1" applyFont="1" applyFill="1" applyAlignment="1">
      <alignment horizontal="right" wrapText="1"/>
    </xf>
    <xf numFmtId="0" fontId="8" fillId="4" borderId="0" xfId="0" applyFont="1" applyFill="1"/>
    <xf numFmtId="164" fontId="8" fillId="4" borderId="0" xfId="1" applyNumberFormat="1" applyFont="1" applyFill="1"/>
    <xf numFmtId="0" fontId="6" fillId="2" borderId="5" xfId="2" applyNumberFormat="1" applyFont="1" applyFill="1" applyBorder="1" applyAlignment="1">
      <alignment horizontal="left" vertical="center" indent="1"/>
    </xf>
    <xf numFmtId="0" fontId="3" fillId="2" borderId="6" xfId="0" applyFont="1" applyFill="1" applyBorder="1" applyAlignment="1">
      <alignment horizontal="right" vertical="center"/>
    </xf>
    <xf numFmtId="164" fontId="3" fillId="2" borderId="6" xfId="1" applyNumberFormat="1" applyFont="1" applyFill="1" applyBorder="1" applyAlignment="1">
      <alignment horizontal="right" vertical="center"/>
    </xf>
    <xf numFmtId="0" fontId="9" fillId="5" borderId="0" xfId="0" applyFont="1" applyFill="1" applyAlignment="1">
      <alignment horizontal="left" indent="1"/>
    </xf>
    <xf numFmtId="0" fontId="9" fillId="0" borderId="0" xfId="0" applyFont="1" applyAlignment="1">
      <alignment horizontal="left" indent="1"/>
    </xf>
    <xf numFmtId="0" fontId="5" fillId="0" borderId="0" xfId="0" applyFont="1" applyAlignment="1">
      <alignment horizontal="right" wrapText="1"/>
    </xf>
    <xf numFmtId="164" fontId="5" fillId="5" borderId="0" xfId="1" applyNumberFormat="1" applyFont="1" applyFill="1" applyAlignment="1">
      <alignment horizontal="right" wrapText="1"/>
    </xf>
    <xf numFmtId="0" fontId="5" fillId="5" borderId="0" xfId="0" applyFont="1" applyFill="1" applyAlignment="1">
      <alignment horizontal="right" wrapText="1"/>
    </xf>
    <xf numFmtId="0" fontId="5" fillId="0" borderId="0" xfId="0" applyFont="1" applyAlignment="1">
      <alignment horizontal="left" indent="1"/>
    </xf>
    <xf numFmtId="164" fontId="5" fillId="0" borderId="0" xfId="1" applyNumberFormat="1" applyFont="1" applyAlignment="1">
      <alignment horizontal="right" wrapText="1"/>
    </xf>
    <xf numFmtId="0" fontId="2" fillId="5" borderId="0" xfId="0" applyFont="1" applyFill="1" applyAlignment="1">
      <alignment horizontal="left" indent="1"/>
    </xf>
    <xf numFmtId="0" fontId="2" fillId="0" borderId="0" xfId="0" applyFont="1" applyAlignment="1">
      <alignment horizontal="left" indent="1"/>
    </xf>
    <xf numFmtId="0" fontId="2" fillId="0" borderId="0" xfId="0" applyFont="1" applyAlignment="1">
      <alignment horizontal="right" wrapText="1"/>
    </xf>
    <xf numFmtId="164" fontId="2" fillId="0" borderId="0" xfId="3" applyNumberFormat="1" applyFont="1"/>
    <xf numFmtId="164" fontId="2" fillId="0" borderId="0" xfId="3" applyNumberFormat="1" applyFont="1" applyFill="1"/>
    <xf numFmtId="164" fontId="2" fillId="5" borderId="0" xfId="1" applyNumberFormat="1" applyFont="1" applyFill="1"/>
    <xf numFmtId="164" fontId="2" fillId="5" borderId="0" xfId="3" applyNumberFormat="1" applyFont="1" applyFill="1"/>
    <xf numFmtId="164" fontId="2" fillId="0" borderId="0" xfId="1" applyNumberFormat="1" applyFont="1"/>
    <xf numFmtId="164" fontId="5" fillId="0" borderId="0" xfId="3" applyNumberFormat="1" applyFont="1"/>
    <xf numFmtId="164" fontId="5" fillId="0" borderId="0" xfId="3" applyNumberFormat="1" applyFont="1" applyFill="1"/>
    <xf numFmtId="164" fontId="5" fillId="5" borderId="0" xfId="1" applyNumberFormat="1" applyFont="1" applyFill="1"/>
    <xf numFmtId="164" fontId="5" fillId="5" borderId="0" xfId="3" applyNumberFormat="1" applyFont="1" applyFill="1"/>
    <xf numFmtId="164" fontId="5" fillId="0" borderId="0" xfId="1" applyNumberFormat="1" applyFont="1"/>
    <xf numFmtId="0" fontId="5" fillId="5" borderId="2" xfId="0" applyFont="1" applyFill="1" applyBorder="1" applyAlignment="1">
      <alignment horizontal="left" indent="1"/>
    </xf>
    <xf numFmtId="0" fontId="5" fillId="0" borderId="2" xfId="0" applyFont="1" applyBorder="1" applyAlignment="1">
      <alignment horizontal="left" indent="1"/>
    </xf>
    <xf numFmtId="0" fontId="5" fillId="0" borderId="2" xfId="0" applyFont="1" applyBorder="1" applyAlignment="1">
      <alignment horizontal="right" wrapText="1"/>
    </xf>
    <xf numFmtId="164" fontId="5" fillId="0" borderId="2" xfId="3" applyNumberFormat="1" applyFont="1" applyBorder="1"/>
    <xf numFmtId="164" fontId="5" fillId="0" borderId="2" xfId="3" applyNumberFormat="1" applyFont="1" applyFill="1" applyBorder="1"/>
    <xf numFmtId="164" fontId="5" fillId="5" borderId="2" xfId="1" applyNumberFormat="1" applyFont="1" applyFill="1" applyBorder="1"/>
    <xf numFmtId="164" fontId="5" fillId="5" borderId="2" xfId="3" applyNumberFormat="1" applyFont="1" applyFill="1" applyBorder="1"/>
    <xf numFmtId="0" fontId="0" fillId="0" borderId="2" xfId="0" applyBorder="1"/>
    <xf numFmtId="0" fontId="10" fillId="4" borderId="0" xfId="0" applyFont="1" applyFill="1"/>
    <xf numFmtId="0" fontId="11" fillId="5" borderId="0" xfId="0" applyFont="1" applyFill="1" applyAlignment="1">
      <alignment horizontal="left" indent="1"/>
    </xf>
    <xf numFmtId="0" fontId="11" fillId="0" borderId="0" xfId="0" applyFont="1" applyAlignment="1">
      <alignment horizontal="left" indent="1"/>
    </xf>
    <xf numFmtId="0" fontId="5" fillId="5" borderId="6" xfId="0" applyFont="1" applyFill="1" applyBorder="1" applyAlignment="1">
      <alignment horizontal="left" indent="2"/>
    </xf>
    <xf numFmtId="0" fontId="6" fillId="2" borderId="0" xfId="2" applyNumberFormat="1" applyFont="1" applyFill="1" applyBorder="1" applyAlignment="1">
      <alignment horizontal="left" vertical="center" indent="1"/>
    </xf>
    <xf numFmtId="0" fontId="3" fillId="2" borderId="0" xfId="0" applyFont="1" applyFill="1" applyBorder="1" applyAlignment="1">
      <alignment horizontal="right" vertical="center"/>
    </xf>
    <xf numFmtId="0" fontId="3" fillId="2" borderId="0" xfId="0" applyFont="1" applyFill="1" applyBorder="1" applyAlignment="1">
      <alignment horizontal="right" vertical="center" wrapText="1"/>
    </xf>
    <xf numFmtId="164" fontId="0" fillId="0" borderId="0" xfId="1" applyNumberFormat="1" applyFont="1"/>
    <xf numFmtId="0" fontId="12" fillId="6" borderId="0" xfId="0" applyFont="1" applyFill="1"/>
    <xf numFmtId="164" fontId="2" fillId="5" borderId="0" xfId="1" applyNumberFormat="1" applyFont="1" applyFill="1" applyAlignment="1">
      <alignment horizontal="left"/>
    </xf>
    <xf numFmtId="164" fontId="0" fillId="0" borderId="2" xfId="1" applyNumberFormat="1" applyFont="1" applyBorder="1"/>
    <xf numFmtId="0" fontId="14" fillId="4" borderId="0" xfId="0" applyFont="1" applyFill="1" applyAlignment="1">
      <alignment vertical="center"/>
    </xf>
    <xf numFmtId="0" fontId="5" fillId="6" borderId="0" xfId="0" applyFont="1" applyFill="1" applyBorder="1" applyAlignment="1">
      <alignment horizontal="left" vertical="center" indent="1"/>
    </xf>
    <xf numFmtId="0" fontId="5" fillId="0" borderId="0" xfId="0" applyFont="1" applyFill="1" applyBorder="1" applyAlignment="1">
      <alignment horizontal="left" vertical="center" indent="1"/>
    </xf>
    <xf numFmtId="0" fontId="4" fillId="0" borderId="8" xfId="0" applyFont="1" applyFill="1" applyBorder="1" applyAlignment="1">
      <alignment horizontal="left" vertical="center" indent="1"/>
    </xf>
    <xf numFmtId="0" fontId="4" fillId="0" borderId="9" xfId="0" applyFont="1" applyFill="1" applyBorder="1" applyAlignment="1">
      <alignment horizontal="left" vertical="center" indent="1"/>
    </xf>
    <xf numFmtId="0" fontId="5" fillId="3" borderId="0" xfId="0" applyFont="1" applyFill="1" applyBorder="1" applyAlignment="1">
      <alignment horizontal="left" vertical="center" indent="1"/>
    </xf>
    <xf numFmtId="0" fontId="2" fillId="6" borderId="0" xfId="0" applyFont="1" applyFill="1" applyBorder="1" applyAlignment="1">
      <alignment horizontal="left" vertical="center" indent="1"/>
    </xf>
    <xf numFmtId="0" fontId="2" fillId="4" borderId="0" xfId="0" applyFont="1" applyFill="1" applyBorder="1"/>
    <xf numFmtId="0" fontId="2" fillId="3" borderId="0" xfId="0" applyFont="1" applyFill="1" applyBorder="1"/>
    <xf numFmtId="0" fontId="3" fillId="2" borderId="0" xfId="0" applyFont="1" applyFill="1" applyBorder="1" applyAlignment="1">
      <alignment horizontal="center" vertical="center"/>
    </xf>
    <xf numFmtId="0" fontId="2" fillId="0" borderId="0" xfId="0" applyFont="1" applyBorder="1" applyAlignment="1">
      <alignment horizontal="left" vertical="center" indent="1"/>
    </xf>
    <xf numFmtId="0" fontId="2" fillId="0" borderId="0" xfId="0" applyFont="1" applyFill="1" applyBorder="1" applyAlignment="1">
      <alignment horizontal="left" vertical="center" indent="1"/>
    </xf>
    <xf numFmtId="0" fontId="2" fillId="3" borderId="0" xfId="0" applyFont="1" applyFill="1" applyBorder="1" applyAlignment="1">
      <alignment horizontal="left" vertical="center" indent="2"/>
    </xf>
    <xf numFmtId="0" fontId="2" fillId="3" borderId="0" xfId="0" applyFont="1" applyFill="1" applyBorder="1" applyAlignment="1">
      <alignment horizontal="left" vertical="center" indent="1"/>
    </xf>
    <xf numFmtId="0" fontId="5" fillId="0" borderId="8" xfId="0" applyFont="1" applyFill="1" applyBorder="1" applyAlignment="1">
      <alignment horizontal="left" vertical="center" indent="1"/>
    </xf>
    <xf numFmtId="0" fontId="5" fillId="0" borderId="9" xfId="0" applyFont="1" applyFill="1" applyBorder="1" applyAlignment="1">
      <alignment horizontal="left" vertical="center" indent="1"/>
    </xf>
    <xf numFmtId="0" fontId="5" fillId="6" borderId="8" xfId="0" applyFont="1" applyFill="1" applyBorder="1" applyAlignment="1">
      <alignment horizontal="left" vertical="center" indent="1"/>
    </xf>
    <xf numFmtId="0" fontId="5" fillId="6" borderId="9" xfId="0" applyFont="1" applyFill="1" applyBorder="1" applyAlignment="1">
      <alignment horizontal="left" vertical="center" indent="1"/>
    </xf>
    <xf numFmtId="0" fontId="5" fillId="3" borderId="8" xfId="0" applyFont="1" applyFill="1" applyBorder="1" applyAlignment="1">
      <alignment horizontal="left" vertical="center" indent="1"/>
    </xf>
    <xf numFmtId="0" fontId="5" fillId="3" borderId="9" xfId="0" applyFont="1" applyFill="1" applyBorder="1" applyAlignment="1">
      <alignment horizontal="left" vertical="center" indent="1"/>
    </xf>
    <xf numFmtId="0" fontId="4" fillId="6" borderId="8"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7" borderId="0" xfId="0" applyFont="1" applyFill="1"/>
    <xf numFmtId="0" fontId="15" fillId="5" borderId="0" xfId="0" applyFont="1" applyFill="1" applyAlignment="1">
      <alignment horizontal="left" indent="2"/>
    </xf>
    <xf numFmtId="0" fontId="12" fillId="0" borderId="0" xfId="0" applyFont="1"/>
    <xf numFmtId="0" fontId="5" fillId="0" borderId="0" xfId="0" applyFont="1" applyFill="1" applyAlignment="1">
      <alignment horizontal="left" indent="1"/>
    </xf>
    <xf numFmtId="0" fontId="0" fillId="0" borderId="0" xfId="0" applyFill="1"/>
    <xf numFmtId="166" fontId="2" fillId="0" borderId="0" xfId="1" applyNumberFormat="1" applyFont="1" applyBorder="1" applyAlignment="1">
      <alignment horizontal="right" vertical="center" wrapText="1"/>
    </xf>
    <xf numFmtId="166" fontId="2" fillId="6" borderId="0" xfId="1" applyNumberFormat="1" applyFont="1" applyFill="1" applyBorder="1" applyAlignment="1">
      <alignment horizontal="right" vertical="center" wrapText="1"/>
    </xf>
    <xf numFmtId="166" fontId="5" fillId="0" borderId="9" xfId="1" applyNumberFormat="1" applyFont="1" applyFill="1" applyBorder="1" applyAlignment="1">
      <alignment horizontal="right" vertical="center" wrapText="1"/>
    </xf>
    <xf numFmtId="166" fontId="5" fillId="6" borderId="0" xfId="1" applyNumberFormat="1" applyFont="1" applyFill="1" applyBorder="1" applyAlignment="1">
      <alignment horizontal="right" vertical="center" wrapText="1"/>
    </xf>
    <xf numFmtId="166" fontId="2" fillId="0" borderId="0" xfId="1" applyNumberFormat="1" applyFont="1" applyFill="1" applyBorder="1" applyAlignment="1">
      <alignment horizontal="right" vertical="center" wrapText="1"/>
    </xf>
    <xf numFmtId="166" fontId="5" fillId="3" borderId="0" xfId="1" applyNumberFormat="1" applyFont="1" applyFill="1" applyBorder="1" applyAlignment="1">
      <alignment horizontal="right" vertical="center" wrapText="1"/>
    </xf>
    <xf numFmtId="166" fontId="2" fillId="3" borderId="0" xfId="1" applyNumberFormat="1" applyFont="1" applyFill="1" applyBorder="1" applyAlignment="1">
      <alignment horizontal="right" vertical="center" wrapText="1"/>
    </xf>
    <xf numFmtId="166" fontId="5" fillId="3" borderId="9" xfId="1" applyNumberFormat="1" applyFont="1" applyFill="1" applyBorder="1" applyAlignment="1">
      <alignment horizontal="right" vertical="center" wrapText="1"/>
    </xf>
    <xf numFmtId="166" fontId="5" fillId="0" borderId="0" xfId="1" applyNumberFormat="1" applyFont="1" applyFill="1" applyBorder="1" applyAlignment="1">
      <alignment horizontal="right" vertical="center" wrapText="1"/>
    </xf>
    <xf numFmtId="166" fontId="5" fillId="6" borderId="9" xfId="1" applyNumberFormat="1" applyFont="1" applyFill="1" applyBorder="1" applyAlignment="1">
      <alignment horizontal="right" vertical="center" wrapText="1"/>
    </xf>
    <xf numFmtId="166" fontId="0" fillId="0" borderId="0" xfId="1" applyNumberFormat="1" applyFont="1"/>
    <xf numFmtId="166" fontId="5" fillId="0" borderId="0" xfId="1" applyNumberFormat="1" applyFont="1" applyFill="1" applyAlignment="1">
      <alignment horizontal="left" wrapText="1" indent="1"/>
    </xf>
    <xf numFmtId="166" fontId="2" fillId="0" borderId="0" xfId="1" applyNumberFormat="1" applyFont="1" applyAlignment="1">
      <alignment horizontal="left" wrapText="1"/>
    </xf>
    <xf numFmtId="166" fontId="2" fillId="5" borderId="0" xfId="1" applyNumberFormat="1" applyFont="1" applyFill="1" applyAlignment="1">
      <alignment horizontal="left" wrapText="1"/>
    </xf>
    <xf numFmtId="166" fontId="15" fillId="5" borderId="0" xfId="1" applyNumberFormat="1" applyFont="1" applyFill="1" applyAlignment="1">
      <alignment horizontal="left" wrapText="1"/>
    </xf>
    <xf numFmtId="166" fontId="5" fillId="0" borderId="0" xfId="1" applyNumberFormat="1" applyFont="1" applyAlignment="1">
      <alignment horizontal="left" wrapText="1"/>
    </xf>
    <xf numFmtId="166" fontId="5" fillId="5" borderId="0" xfId="1" applyNumberFormat="1" applyFont="1" applyFill="1" applyAlignment="1">
      <alignment horizontal="left" wrapText="1"/>
    </xf>
    <xf numFmtId="166" fontId="2" fillId="0" borderId="0" xfId="1" applyNumberFormat="1" applyFont="1" applyAlignment="1">
      <alignment horizontal="right" wrapText="1"/>
    </xf>
    <xf numFmtId="166" fontId="2" fillId="5" borderId="0" xfId="1" applyNumberFormat="1" applyFont="1" applyFill="1" applyAlignment="1">
      <alignment horizontal="right" wrapText="1"/>
    </xf>
    <xf numFmtId="166" fontId="0" fillId="0" borderId="0" xfId="0" applyNumberFormat="1"/>
    <xf numFmtId="164" fontId="2" fillId="0" borderId="0" xfId="1" applyNumberFormat="1" applyFont="1" applyAlignment="1">
      <alignment horizontal="left" wrapText="1"/>
    </xf>
    <xf numFmtId="164" fontId="2" fillId="5" borderId="0" xfId="1" applyNumberFormat="1" applyFont="1" applyFill="1" applyAlignment="1">
      <alignment horizontal="left" wrapText="1"/>
    </xf>
    <xf numFmtId="164" fontId="5" fillId="0" borderId="0" xfId="1" applyNumberFormat="1" applyFont="1" applyAlignment="1">
      <alignment horizontal="left" wrapText="1"/>
    </xf>
    <xf numFmtId="164" fontId="5" fillId="5" borderId="0" xfId="1" applyNumberFormat="1" applyFont="1" applyFill="1" applyAlignment="1">
      <alignment horizontal="left" wrapText="1"/>
    </xf>
    <xf numFmtId="0" fontId="16" fillId="0" borderId="0" xfId="0" applyFont="1"/>
    <xf numFmtId="166" fontId="5" fillId="5" borderId="0" xfId="1" applyNumberFormat="1" applyFont="1" applyFill="1" applyAlignment="1">
      <alignment horizontal="right" wrapText="1"/>
    </xf>
    <xf numFmtId="166" fontId="5" fillId="0" borderId="0" xfId="1" applyNumberFormat="1" applyFont="1" applyAlignment="1">
      <alignment horizontal="right" wrapText="1"/>
    </xf>
    <xf numFmtId="0" fontId="2" fillId="0" borderId="0" xfId="0" applyFont="1" applyFill="1" applyAlignment="1">
      <alignment horizontal="left" indent="1"/>
    </xf>
    <xf numFmtId="0" fontId="2" fillId="0" borderId="0" xfId="0" applyFont="1" applyFill="1" applyAlignment="1">
      <alignment horizontal="left" indent="2"/>
    </xf>
    <xf numFmtId="164" fontId="2" fillId="0" borderId="0" xfId="1" applyNumberFormat="1" applyFont="1" applyFill="1" applyAlignment="1">
      <alignment horizontal="right" wrapText="1"/>
    </xf>
    <xf numFmtId="0" fontId="16" fillId="3" borderId="0" xfId="0" applyFont="1" applyFill="1"/>
    <xf numFmtId="164" fontId="5" fillId="5" borderId="6" xfId="1" applyNumberFormat="1" applyFont="1" applyFill="1" applyBorder="1" applyAlignment="1">
      <alignment horizontal="right" wrapText="1"/>
    </xf>
    <xf numFmtId="167" fontId="0" fillId="0" borderId="0" xfId="0" applyNumberFormat="1"/>
    <xf numFmtId="165" fontId="0" fillId="0" borderId="0" xfId="0" applyNumberFormat="1"/>
    <xf numFmtId="0" fontId="5" fillId="0" borderId="4" xfId="0" applyFont="1" applyBorder="1" applyAlignment="1">
      <alignment horizontal="left" indent="2"/>
    </xf>
    <xf numFmtId="166" fontId="5" fillId="0" borderId="4" xfId="1" applyNumberFormat="1" applyFont="1" applyFill="1" applyBorder="1" applyAlignment="1">
      <alignment horizontal="left" wrapText="1" indent="1"/>
    </xf>
    <xf numFmtId="0" fontId="0" fillId="0" borderId="10" xfId="0" applyBorder="1"/>
    <xf numFmtId="0" fontId="0" fillId="0" borderId="11" xfId="0" applyBorder="1"/>
    <xf numFmtId="0" fontId="16" fillId="0" borderId="12" xfId="0" applyFont="1" applyBorder="1" applyAlignment="1">
      <alignment horizontal="center"/>
    </xf>
    <xf numFmtId="17" fontId="0" fillId="0" borderId="0" xfId="0" applyNumberFormat="1"/>
    <xf numFmtId="17" fontId="0" fillId="0" borderId="10" xfId="0" applyNumberFormat="1" applyBorder="1"/>
    <xf numFmtId="17" fontId="0" fillId="0" borderId="11" xfId="0" applyNumberFormat="1" applyBorder="1"/>
    <xf numFmtId="0" fontId="19" fillId="0" borderId="13" xfId="5" applyFont="1" applyFill="1" applyBorder="1"/>
    <xf numFmtId="0" fontId="0" fillId="0" borderId="12" xfId="0" applyBorder="1"/>
    <xf numFmtId="0" fontId="20" fillId="0" borderId="13" xfId="5" applyFont="1" applyFill="1" applyBorder="1"/>
    <xf numFmtId="165" fontId="16" fillId="0" borderId="0" xfId="3" applyFont="1"/>
    <xf numFmtId="165" fontId="16" fillId="0" borderId="10" xfId="3" applyFont="1" applyBorder="1"/>
    <xf numFmtId="165" fontId="16" fillId="0" borderId="11" xfId="3" applyFont="1" applyBorder="1"/>
    <xf numFmtId="165" fontId="16" fillId="0" borderId="12" xfId="3" applyFont="1" applyBorder="1"/>
    <xf numFmtId="0" fontId="21" fillId="0" borderId="13" xfId="5" applyFont="1" applyFill="1" applyBorder="1" applyAlignment="1">
      <alignment horizontal="left" indent="1"/>
    </xf>
    <xf numFmtId="165" fontId="0" fillId="0" borderId="0" xfId="3" applyFont="1"/>
    <xf numFmtId="165" fontId="0" fillId="0" borderId="10" xfId="3" applyFont="1" applyBorder="1"/>
    <xf numFmtId="165" fontId="0" fillId="0" borderId="11" xfId="3" applyFont="1" applyBorder="1"/>
    <xf numFmtId="165" fontId="0" fillId="0" borderId="12" xfId="3" applyFont="1" applyBorder="1"/>
    <xf numFmtId="0" fontId="20" fillId="0" borderId="14" xfId="5" applyFont="1" applyFill="1" applyBorder="1"/>
    <xf numFmtId="165" fontId="16" fillId="0" borderId="15" xfId="3" applyFont="1" applyBorder="1"/>
    <xf numFmtId="165" fontId="16" fillId="0" borderId="16" xfId="3" applyFont="1" applyBorder="1"/>
    <xf numFmtId="165" fontId="16" fillId="0" borderId="17" xfId="3" applyFont="1" applyBorder="1"/>
    <xf numFmtId="165" fontId="16" fillId="0" borderId="18" xfId="3" applyFont="1" applyBorder="1"/>
    <xf numFmtId="165" fontId="16" fillId="11" borderId="15" xfId="3" applyFont="1" applyFill="1" applyBorder="1"/>
    <xf numFmtId="165" fontId="16" fillId="11" borderId="16" xfId="3" applyFont="1" applyFill="1" applyBorder="1"/>
    <xf numFmtId="0" fontId="21" fillId="0" borderId="13" xfId="5" applyFont="1" applyFill="1" applyBorder="1"/>
    <xf numFmtId="165" fontId="16" fillId="0" borderId="0" xfId="0" applyNumberFormat="1" applyFont="1"/>
    <xf numFmtId="0" fontId="22" fillId="0" borderId="13" xfId="5" applyFont="1" applyFill="1" applyBorder="1"/>
    <xf numFmtId="0" fontId="22" fillId="0" borderId="13" xfId="5" applyFont="1" applyFill="1" applyBorder="1" applyAlignment="1">
      <alignment horizontal="left" indent="1"/>
    </xf>
    <xf numFmtId="0" fontId="21" fillId="0" borderId="13" xfId="5" applyFont="1" applyFill="1" applyBorder="1" applyAlignment="1">
      <alignment horizontal="left" indent="3"/>
    </xf>
    <xf numFmtId="0" fontId="20" fillId="0" borderId="19" xfId="5" applyFont="1" applyFill="1" applyBorder="1"/>
    <xf numFmtId="165" fontId="16" fillId="0" borderId="9" xfId="0" applyNumberFormat="1" applyFont="1" applyBorder="1"/>
    <xf numFmtId="165" fontId="16" fillId="0" borderId="9" xfId="3" applyFont="1" applyBorder="1"/>
    <xf numFmtId="165" fontId="16" fillId="0" borderId="20" xfId="3" applyFont="1" applyBorder="1"/>
    <xf numFmtId="165" fontId="16" fillId="0" borderId="21" xfId="3" applyFont="1" applyBorder="1"/>
    <xf numFmtId="165" fontId="16" fillId="0" borderId="22" xfId="3" applyFont="1" applyBorder="1"/>
    <xf numFmtId="165" fontId="16" fillId="11" borderId="9" xfId="3" applyFont="1" applyFill="1" applyBorder="1"/>
    <xf numFmtId="165" fontId="16" fillId="11" borderId="20" xfId="3" applyFont="1" applyFill="1" applyBorder="1"/>
    <xf numFmtId="168" fontId="20" fillId="13" borderId="19" xfId="5" applyNumberFormat="1" applyFont="1" applyFill="1" applyBorder="1"/>
    <xf numFmtId="165" fontId="23" fillId="13" borderId="9" xfId="3" applyFont="1" applyFill="1" applyBorder="1"/>
    <xf numFmtId="165" fontId="23" fillId="13" borderId="20" xfId="3" applyFont="1" applyFill="1" applyBorder="1"/>
    <xf numFmtId="165" fontId="23" fillId="13" borderId="21" xfId="3" applyFont="1" applyFill="1" applyBorder="1"/>
    <xf numFmtId="165" fontId="23" fillId="13" borderId="22" xfId="3" applyFont="1" applyFill="1" applyBorder="1"/>
    <xf numFmtId="165" fontId="23" fillId="11" borderId="9" xfId="3" applyFont="1" applyFill="1" applyBorder="1"/>
    <xf numFmtId="165" fontId="23" fillId="11" borderId="20" xfId="3" applyFont="1" applyFill="1" applyBorder="1"/>
    <xf numFmtId="0" fontId="24" fillId="0" borderId="13" xfId="5" applyFont="1" applyBorder="1"/>
    <xf numFmtId="10" fontId="25" fillId="0" borderId="0" xfId="4" applyNumberFormat="1" applyFont="1"/>
    <xf numFmtId="10" fontId="25" fillId="0" borderId="10" xfId="4" applyNumberFormat="1" applyFont="1" applyBorder="1"/>
    <xf numFmtId="10" fontId="25" fillId="0" borderId="11" xfId="4" applyNumberFormat="1" applyFont="1" applyBorder="1"/>
    <xf numFmtId="10" fontId="25" fillId="0" borderId="12" xfId="4" applyNumberFormat="1" applyFont="1" applyBorder="1"/>
    <xf numFmtId="0" fontId="21" fillId="0" borderId="13" xfId="5" applyFont="1" applyFill="1" applyBorder="1" applyAlignment="1">
      <alignment horizontal="left"/>
    </xf>
    <xf numFmtId="0" fontId="20" fillId="0" borderId="13" xfId="5" applyFont="1" applyBorder="1"/>
    <xf numFmtId="0" fontId="21" fillId="0" borderId="13" xfId="5" applyFont="1" applyBorder="1" applyAlignment="1">
      <alignment horizontal="left" indent="1"/>
    </xf>
    <xf numFmtId="0" fontId="21" fillId="0" borderId="13" xfId="5" applyFont="1" applyBorder="1"/>
    <xf numFmtId="165" fontId="23" fillId="13" borderId="22" xfId="3" applyNumberFormat="1" applyFont="1" applyFill="1" applyBorder="1"/>
    <xf numFmtId="165" fontId="23" fillId="13" borderId="9" xfId="3" applyNumberFormat="1" applyFont="1" applyFill="1" applyBorder="1"/>
    <xf numFmtId="165" fontId="23" fillId="11" borderId="9" xfId="3" applyNumberFormat="1" applyFont="1" applyFill="1" applyBorder="1"/>
    <xf numFmtId="165" fontId="16" fillId="11" borderId="0" xfId="3" applyFont="1" applyFill="1"/>
    <xf numFmtId="165" fontId="16" fillId="11" borderId="10" xfId="3" applyFont="1" applyFill="1" applyBorder="1"/>
    <xf numFmtId="0" fontId="21" fillId="0" borderId="13" xfId="6" applyFont="1" applyFill="1" applyBorder="1" applyAlignment="1">
      <alignment horizontal="left" vertical="center" indent="1"/>
    </xf>
    <xf numFmtId="169" fontId="27" fillId="0" borderId="13" xfId="6" applyNumberFormat="1" applyFont="1" applyFill="1" applyBorder="1" applyAlignment="1">
      <alignment horizontal="left" vertical="center" indent="2"/>
    </xf>
    <xf numFmtId="10" fontId="28" fillId="0" borderId="0" xfId="4" applyNumberFormat="1" applyFont="1"/>
    <xf numFmtId="10" fontId="28" fillId="0" borderId="10" xfId="4" applyNumberFormat="1" applyFont="1" applyBorder="1"/>
    <xf numFmtId="10" fontId="28" fillId="0" borderId="11" xfId="4" applyNumberFormat="1" applyFont="1" applyBorder="1"/>
    <xf numFmtId="10" fontId="28" fillId="0" borderId="12" xfId="4" applyNumberFormat="1" applyFont="1" applyBorder="1"/>
    <xf numFmtId="165" fontId="0" fillId="0" borderId="0" xfId="3" applyFont="1" applyFill="1"/>
    <xf numFmtId="165" fontId="0" fillId="0" borderId="10" xfId="3" applyFont="1" applyFill="1" applyBorder="1"/>
    <xf numFmtId="169" fontId="29" fillId="0" borderId="13" xfId="6" applyNumberFormat="1" applyFont="1" applyFill="1" applyBorder="1" applyAlignment="1">
      <alignment horizontal="left" vertical="center" indent="2"/>
    </xf>
    <xf numFmtId="10" fontId="30" fillId="0" borderId="0" xfId="4" applyNumberFormat="1" applyFont="1"/>
    <xf numFmtId="10" fontId="31" fillId="0" borderId="0" xfId="4" applyNumberFormat="1" applyFont="1"/>
    <xf numFmtId="10" fontId="31" fillId="0" borderId="10" xfId="4" applyNumberFormat="1" applyFont="1" applyBorder="1"/>
    <xf numFmtId="10" fontId="31" fillId="0" borderId="11" xfId="4" applyNumberFormat="1" applyFont="1" applyBorder="1"/>
    <xf numFmtId="10" fontId="31" fillId="0" borderId="12" xfId="4" applyNumberFormat="1" applyFont="1" applyBorder="1"/>
    <xf numFmtId="0" fontId="17" fillId="0" borderId="0" xfId="0" applyFont="1"/>
    <xf numFmtId="10" fontId="30" fillId="0" borderId="2" xfId="4" applyNumberFormat="1" applyFont="1" applyBorder="1"/>
    <xf numFmtId="10" fontId="31" fillId="0" borderId="2" xfId="4" applyNumberFormat="1" applyFont="1" applyBorder="1"/>
    <xf numFmtId="10" fontId="31" fillId="0" borderId="23" xfId="4" applyNumberFormat="1" applyFont="1" applyBorder="1"/>
    <xf numFmtId="10" fontId="31" fillId="0" borderId="24" xfId="4" applyNumberFormat="1" applyFont="1" applyBorder="1"/>
    <xf numFmtId="10" fontId="31" fillId="0" borderId="25" xfId="4" applyNumberFormat="1" applyFont="1" applyBorder="1"/>
    <xf numFmtId="0" fontId="20" fillId="0" borderId="26" xfId="5" applyFont="1" applyFill="1" applyBorder="1"/>
    <xf numFmtId="165" fontId="16" fillId="0" borderId="27" xfId="0" applyNumberFormat="1" applyFont="1" applyBorder="1"/>
    <xf numFmtId="165" fontId="16" fillId="0" borderId="27" xfId="3" applyFont="1" applyBorder="1"/>
    <xf numFmtId="165" fontId="16" fillId="0" borderId="28" xfId="3" applyFont="1" applyBorder="1"/>
    <xf numFmtId="165" fontId="16" fillId="0" borderId="29" xfId="3" applyFont="1" applyBorder="1"/>
    <xf numFmtId="165" fontId="16" fillId="0" borderId="30" xfId="3" applyFont="1" applyBorder="1"/>
    <xf numFmtId="165" fontId="16" fillId="11" borderId="27" xfId="3" applyFont="1" applyFill="1" applyBorder="1"/>
    <xf numFmtId="165" fontId="16" fillId="11" borderId="28" xfId="3" applyFont="1" applyFill="1" applyBorder="1"/>
    <xf numFmtId="168" fontId="20" fillId="13" borderId="26" xfId="5" applyNumberFormat="1" applyFont="1" applyFill="1" applyBorder="1"/>
    <xf numFmtId="165" fontId="23" fillId="13" borderId="27" xfId="3" applyFont="1" applyFill="1" applyBorder="1"/>
    <xf numFmtId="165" fontId="23" fillId="13" borderId="28" xfId="3" applyFont="1" applyFill="1" applyBorder="1"/>
    <xf numFmtId="165" fontId="23" fillId="13" borderId="29" xfId="3" applyFont="1" applyFill="1" applyBorder="1"/>
    <xf numFmtId="165" fontId="23" fillId="13" borderId="30" xfId="3" applyFont="1" applyFill="1" applyBorder="1"/>
    <xf numFmtId="165" fontId="23" fillId="11" borderId="27" xfId="3" applyFont="1" applyFill="1" applyBorder="1"/>
    <xf numFmtId="165" fontId="23" fillId="11" borderId="28" xfId="3" applyFont="1" applyFill="1" applyBorder="1"/>
    <xf numFmtId="169" fontId="32" fillId="13" borderId="31" xfId="5" applyNumberFormat="1" applyFont="1" applyFill="1" applyBorder="1" applyAlignment="1">
      <alignment horizontal="left" indent="1"/>
    </xf>
    <xf numFmtId="170" fontId="33" fillId="13" borderId="2" xfId="4" applyNumberFormat="1" applyFont="1" applyFill="1" applyBorder="1"/>
    <xf numFmtId="10" fontId="33" fillId="13" borderId="2" xfId="4" applyNumberFormat="1" applyFont="1" applyFill="1" applyBorder="1"/>
    <xf numFmtId="10" fontId="33" fillId="13" borderId="23" xfId="4" applyNumberFormat="1" applyFont="1" applyFill="1" applyBorder="1"/>
    <xf numFmtId="10" fontId="33" fillId="13" borderId="24" xfId="4" applyNumberFormat="1" applyFont="1" applyFill="1" applyBorder="1"/>
    <xf numFmtId="10" fontId="33" fillId="13" borderId="25" xfId="4" applyNumberFormat="1" applyFont="1" applyFill="1" applyBorder="1"/>
    <xf numFmtId="0" fontId="20" fillId="0" borderId="13" xfId="5" applyFont="1" applyFill="1" applyBorder="1" applyAlignment="1">
      <alignment horizontal="left"/>
    </xf>
    <xf numFmtId="0" fontId="20" fillId="0" borderId="13" xfId="6" applyFont="1" applyBorder="1" applyAlignment="1">
      <alignment horizontal="left" vertical="center" indent="1"/>
    </xf>
    <xf numFmtId="0" fontId="21" fillId="0" borderId="13" xfId="6" applyFont="1" applyFill="1" applyBorder="1" applyAlignment="1">
      <alignment horizontal="left" vertical="center" indent="2"/>
    </xf>
    <xf numFmtId="165" fontId="0" fillId="0" borderId="0" xfId="3" applyNumberFormat="1" applyFont="1"/>
    <xf numFmtId="0" fontId="34" fillId="0" borderId="13" xfId="6" applyFont="1" applyFill="1" applyBorder="1" applyAlignment="1">
      <alignment horizontal="left" vertical="center" indent="2"/>
    </xf>
    <xf numFmtId="165" fontId="17" fillId="0" borderId="0" xfId="3" applyFont="1"/>
    <xf numFmtId="165" fontId="17" fillId="0" borderId="10" xfId="3" applyFont="1" applyBorder="1"/>
    <xf numFmtId="165" fontId="17" fillId="0" borderId="11" xfId="3" applyFont="1" applyBorder="1"/>
    <xf numFmtId="165" fontId="17" fillId="0" borderId="12" xfId="3" applyFont="1" applyBorder="1"/>
    <xf numFmtId="0" fontId="27" fillId="0" borderId="13" xfId="6" applyFont="1" applyFill="1" applyBorder="1" applyAlignment="1">
      <alignment horizontal="left" vertical="center" indent="2"/>
    </xf>
    <xf numFmtId="0" fontId="21" fillId="14" borderId="13" xfId="6" applyFont="1" applyFill="1" applyBorder="1" applyAlignment="1">
      <alignment horizontal="left" vertical="center" indent="2"/>
    </xf>
    <xf numFmtId="165" fontId="0" fillId="14" borderId="0" xfId="3" applyFont="1" applyFill="1"/>
    <xf numFmtId="165" fontId="0" fillId="14" borderId="10" xfId="3" applyFont="1" applyFill="1" applyBorder="1"/>
    <xf numFmtId="165" fontId="0" fillId="14" borderId="11" xfId="3" applyFont="1" applyFill="1" applyBorder="1"/>
    <xf numFmtId="165" fontId="0" fillId="14" borderId="12" xfId="3" applyFont="1" applyFill="1" applyBorder="1"/>
    <xf numFmtId="0" fontId="0" fillId="14" borderId="0" xfId="0" applyFill="1"/>
    <xf numFmtId="0" fontId="20" fillId="0" borderId="13" xfId="6" applyFont="1" applyFill="1" applyBorder="1" applyAlignment="1">
      <alignment horizontal="left" vertical="center" indent="1"/>
    </xf>
    <xf numFmtId="165" fontId="16" fillId="0" borderId="0" xfId="3" applyNumberFormat="1" applyFont="1"/>
    <xf numFmtId="165" fontId="16" fillId="0" borderId="10" xfId="3" applyNumberFormat="1" applyFont="1" applyBorder="1"/>
    <xf numFmtId="0" fontId="20" fillId="0" borderId="13" xfId="7" applyFont="1" applyFill="1" applyBorder="1" applyAlignment="1">
      <alignment horizontal="left" vertical="center"/>
    </xf>
    <xf numFmtId="0" fontId="34" fillId="0" borderId="13" xfId="5" applyFont="1" applyFill="1" applyBorder="1"/>
    <xf numFmtId="170" fontId="31" fillId="0" borderId="0" xfId="4" applyNumberFormat="1" applyFont="1"/>
    <xf numFmtId="0" fontId="35" fillId="0" borderId="13" xfId="5" applyFont="1" applyFill="1" applyBorder="1"/>
    <xf numFmtId="0" fontId="21" fillId="14" borderId="13" xfId="5" applyFont="1" applyFill="1" applyBorder="1"/>
    <xf numFmtId="165" fontId="0" fillId="11" borderId="0" xfId="3" applyFont="1" applyFill="1"/>
    <xf numFmtId="165" fontId="0" fillId="11" borderId="10" xfId="3" applyFont="1" applyFill="1" applyBorder="1"/>
    <xf numFmtId="0" fontId="27" fillId="0" borderId="13" xfId="5" applyFont="1" applyFill="1" applyBorder="1"/>
    <xf numFmtId="165" fontId="16" fillId="15" borderId="10" xfId="3" applyFont="1" applyFill="1" applyBorder="1"/>
    <xf numFmtId="165" fontId="16" fillId="15" borderId="12" xfId="3" applyFont="1" applyFill="1" applyBorder="1"/>
    <xf numFmtId="0" fontId="27" fillId="0" borderId="13" xfId="5" applyFont="1" applyBorder="1"/>
    <xf numFmtId="170" fontId="32" fillId="13" borderId="31" xfId="8" applyNumberFormat="1" applyFont="1" applyFill="1" applyBorder="1" applyAlignment="1">
      <alignment horizontal="left" indent="1"/>
    </xf>
    <xf numFmtId="0" fontId="20" fillId="14" borderId="13" xfId="5" applyFont="1" applyFill="1" applyBorder="1"/>
    <xf numFmtId="165" fontId="23" fillId="13" borderId="28" xfId="3" applyNumberFormat="1" applyFont="1" applyFill="1" applyBorder="1"/>
    <xf numFmtId="0" fontId="35" fillId="0" borderId="13" xfId="5" applyFont="1" applyBorder="1"/>
    <xf numFmtId="0" fontId="20" fillId="0" borderId="26" xfId="5" applyFont="1" applyBorder="1"/>
    <xf numFmtId="0" fontId="36" fillId="0" borderId="13" xfId="5" applyFont="1" applyBorder="1"/>
    <xf numFmtId="0" fontId="35" fillId="14" borderId="13" xfId="5" applyFont="1" applyFill="1" applyBorder="1"/>
    <xf numFmtId="0" fontId="21" fillId="0" borderId="13" xfId="9" applyFont="1" applyFill="1" applyBorder="1" applyAlignment="1"/>
    <xf numFmtId="170" fontId="32" fillId="13" borderId="32" xfId="8" applyNumberFormat="1" applyFont="1" applyFill="1" applyBorder="1" applyAlignment="1">
      <alignment horizontal="left" indent="1"/>
    </xf>
    <xf numFmtId="0" fontId="0" fillId="0" borderId="10" xfId="0" applyFill="1" applyBorder="1"/>
    <xf numFmtId="0" fontId="0" fillId="0" borderId="11" xfId="0" applyFill="1" applyBorder="1"/>
    <xf numFmtId="0" fontId="0" fillId="0" borderId="12" xfId="0" applyFill="1" applyBorder="1"/>
    <xf numFmtId="0" fontId="16" fillId="0" borderId="0" xfId="0" applyFont="1" applyFill="1" applyAlignment="1">
      <alignment vertical="center" wrapText="1"/>
    </xf>
    <xf numFmtId="165" fontId="0" fillId="0" borderId="11" xfId="3" applyFont="1" applyFill="1" applyBorder="1"/>
    <xf numFmtId="165" fontId="0" fillId="0" borderId="12" xfId="0" applyNumberFormat="1" applyFill="1" applyBorder="1"/>
    <xf numFmtId="165" fontId="0" fillId="0" borderId="0" xfId="3" applyNumberFormat="1" applyFont="1" applyFill="1"/>
    <xf numFmtId="165" fontId="0" fillId="0" borderId="10" xfId="3" applyNumberFormat="1" applyFont="1" applyFill="1" applyBorder="1"/>
    <xf numFmtId="165" fontId="0" fillId="0" borderId="12" xfId="3" applyFont="1" applyFill="1" applyBorder="1"/>
    <xf numFmtId="0" fontId="38" fillId="0" borderId="0" xfId="0" applyFont="1" applyFill="1"/>
    <xf numFmtId="165" fontId="16" fillId="0" borderId="0" xfId="3" applyFont="1" applyFill="1"/>
    <xf numFmtId="165" fontId="16" fillId="0" borderId="10" xfId="3" applyFont="1" applyFill="1" applyBorder="1"/>
    <xf numFmtId="165" fontId="16" fillId="0" borderId="11" xfId="3" applyFont="1" applyFill="1" applyBorder="1"/>
    <xf numFmtId="165" fontId="16" fillId="0" borderId="12" xfId="3" applyFont="1" applyFill="1" applyBorder="1"/>
    <xf numFmtId="165" fontId="16" fillId="0" borderId="0" xfId="3" applyNumberFormat="1" applyFont="1" applyFill="1"/>
    <xf numFmtId="165" fontId="16" fillId="0" borderId="10" xfId="3" applyNumberFormat="1" applyFont="1" applyFill="1" applyBorder="1"/>
    <xf numFmtId="165" fontId="0" fillId="0" borderId="0" xfId="0" applyNumberFormat="1" applyFill="1"/>
    <xf numFmtId="166" fontId="0" fillId="8" borderId="0" xfId="3" applyNumberFormat="1" applyFont="1" applyFill="1"/>
    <xf numFmtId="166" fontId="0" fillId="8" borderId="10" xfId="3" applyNumberFormat="1" applyFont="1" applyFill="1" applyBorder="1"/>
    <xf numFmtId="0" fontId="16" fillId="0" borderId="0" xfId="0" applyFont="1" applyFill="1"/>
    <xf numFmtId="171" fontId="0" fillId="0" borderId="12" xfId="0" applyNumberFormat="1" applyFill="1" applyBorder="1"/>
    <xf numFmtId="165" fontId="38" fillId="0" borderId="0" xfId="3" applyFont="1" applyFill="1"/>
    <xf numFmtId="165" fontId="17" fillId="0" borderId="10" xfId="3" applyFont="1" applyFill="1" applyBorder="1"/>
    <xf numFmtId="165" fontId="16" fillId="0" borderId="0" xfId="0" applyNumberFormat="1" applyFont="1" applyFill="1"/>
    <xf numFmtId="165" fontId="0" fillId="16" borderId="0" xfId="3" applyFont="1" applyFill="1" applyAlignment="1">
      <alignment horizontal="center"/>
    </xf>
    <xf numFmtId="165" fontId="0" fillId="0" borderId="0" xfId="3" applyFont="1" applyAlignment="1">
      <alignment horizontal="center"/>
    </xf>
    <xf numFmtId="0" fontId="0" fillId="16" borderId="0" xfId="0" applyFill="1" applyAlignment="1">
      <alignment horizontal="center"/>
    </xf>
    <xf numFmtId="0" fontId="0" fillId="0" borderId="0" xfId="0" applyAlignment="1">
      <alignment horizontal="center"/>
    </xf>
    <xf numFmtId="170" fontId="0" fillId="0" borderId="0" xfId="4" applyNumberFormat="1" applyFont="1" applyAlignment="1">
      <alignment horizontal="center"/>
    </xf>
    <xf numFmtId="9" fontId="44" fillId="0" borderId="0" xfId="4" applyFont="1" applyAlignment="1">
      <alignment horizontal="center"/>
    </xf>
    <xf numFmtId="10" fontId="44" fillId="16" borderId="0" xfId="4" applyNumberFormat="1" applyFont="1" applyFill="1" applyAlignment="1">
      <alignment horizontal="center"/>
    </xf>
    <xf numFmtId="165" fontId="44" fillId="0" borderId="0" xfId="3" applyFont="1" applyAlignment="1">
      <alignment horizontal="center"/>
    </xf>
    <xf numFmtId="170" fontId="44" fillId="0" borderId="0" xfId="4" applyNumberFormat="1" applyFont="1" applyAlignment="1">
      <alignment horizontal="center"/>
    </xf>
    <xf numFmtId="165" fontId="16" fillId="16" borderId="0" xfId="3" applyFont="1" applyFill="1" applyAlignment="1">
      <alignment horizontal="center"/>
    </xf>
    <xf numFmtId="165" fontId="16" fillId="0" borderId="0" xfId="3" applyFont="1" applyAlignment="1">
      <alignment horizontal="center"/>
    </xf>
    <xf numFmtId="172" fontId="0" fillId="16" borderId="0" xfId="0" applyNumberFormat="1" applyFill="1" applyAlignment="1">
      <alignment horizontal="center"/>
    </xf>
    <xf numFmtId="172" fontId="0" fillId="0" borderId="0" xfId="0" applyNumberFormat="1" applyAlignment="1">
      <alignment horizontal="center"/>
    </xf>
    <xf numFmtId="165" fontId="45" fillId="12" borderId="0" xfId="3" applyFont="1" applyFill="1" applyAlignment="1">
      <alignment horizontal="right"/>
    </xf>
    <xf numFmtId="170" fontId="45" fillId="12" borderId="0" xfId="4" applyNumberFormat="1" applyFont="1" applyFill="1" applyAlignment="1">
      <alignment horizontal="right"/>
    </xf>
    <xf numFmtId="0" fontId="16" fillId="12" borderId="0" xfId="0" applyFont="1" applyFill="1"/>
    <xf numFmtId="0" fontId="16" fillId="16" borderId="0" xfId="0" applyFont="1" applyFill="1" applyAlignment="1">
      <alignment horizontal="center"/>
    </xf>
    <xf numFmtId="0" fontId="16" fillId="0" borderId="0" xfId="0" applyFont="1" applyAlignment="1">
      <alignment horizontal="center"/>
    </xf>
    <xf numFmtId="172" fontId="16" fillId="0" borderId="0" xfId="0" applyNumberFormat="1" applyFont="1" applyAlignment="1">
      <alignment horizontal="center"/>
    </xf>
    <xf numFmtId="165" fontId="0" fillId="0" borderId="0" xfId="0" applyNumberFormat="1" applyAlignment="1">
      <alignment horizontal="center"/>
    </xf>
    <xf numFmtId="170" fontId="0" fillId="16" borderId="0" xfId="4" applyNumberFormat="1" applyFont="1" applyFill="1" applyAlignment="1">
      <alignment horizontal="center"/>
    </xf>
    <xf numFmtId="165" fontId="16" fillId="0" borderId="0" xfId="0" applyNumberFormat="1" applyFont="1" applyAlignment="1">
      <alignment horizontal="center"/>
    </xf>
    <xf numFmtId="165" fontId="28" fillId="0" borderId="0" xfId="3" applyFont="1" applyAlignment="1">
      <alignment horizontal="center"/>
    </xf>
    <xf numFmtId="170" fontId="28" fillId="0" borderId="0" xfId="4" applyNumberFormat="1" applyFont="1" applyAlignment="1">
      <alignment horizontal="center"/>
    </xf>
    <xf numFmtId="165" fontId="12" fillId="0" borderId="0" xfId="0" applyNumberFormat="1" applyFont="1" applyFill="1" applyAlignment="1">
      <alignment horizontal="center"/>
    </xf>
    <xf numFmtId="165" fontId="17" fillId="8" borderId="0" xfId="0" applyNumberFormat="1" applyFont="1" applyFill="1" applyAlignment="1">
      <alignment horizontal="center"/>
    </xf>
    <xf numFmtId="165" fontId="0" fillId="0" borderId="0" xfId="0" applyNumberFormat="1" applyFill="1" applyAlignment="1">
      <alignment horizontal="center"/>
    </xf>
    <xf numFmtId="165" fontId="0" fillId="8" borderId="0" xfId="0" applyNumberFormat="1" applyFill="1" applyAlignment="1">
      <alignment horizontal="center"/>
    </xf>
    <xf numFmtId="165" fontId="45" fillId="16" borderId="0" xfId="3" applyFont="1" applyFill="1" applyAlignment="1">
      <alignment horizontal="right"/>
    </xf>
    <xf numFmtId="165" fontId="45" fillId="0" borderId="0" xfId="3" applyFont="1" applyAlignment="1">
      <alignment horizontal="right"/>
    </xf>
    <xf numFmtId="170" fontId="45" fillId="16" borderId="0" xfId="4" applyNumberFormat="1" applyFont="1" applyFill="1" applyAlignment="1">
      <alignment horizontal="right"/>
    </xf>
    <xf numFmtId="170" fontId="45" fillId="0" borderId="0" xfId="4" applyNumberFormat="1" applyFont="1" applyAlignment="1">
      <alignment horizontal="right"/>
    </xf>
    <xf numFmtId="165" fontId="16" fillId="16" borderId="0" xfId="0" applyNumberFormat="1" applyFont="1" applyFill="1" applyAlignment="1">
      <alignment horizontal="center"/>
    </xf>
    <xf numFmtId="165" fontId="0" fillId="0" borderId="0" xfId="0" quotePrefix="1" applyNumberFormat="1" applyAlignment="1">
      <alignment horizontal="center"/>
    </xf>
    <xf numFmtId="165" fontId="0" fillId="9" borderId="0" xfId="0" applyNumberFormat="1" applyFill="1" applyAlignment="1">
      <alignment horizontal="center"/>
    </xf>
    <xf numFmtId="0" fontId="0" fillId="0" borderId="0" xfId="0" applyBorder="1"/>
    <xf numFmtId="165" fontId="0" fillId="16" borderId="0" xfId="3" applyFont="1" applyFill="1" applyBorder="1" applyAlignment="1">
      <alignment horizontal="center"/>
    </xf>
    <xf numFmtId="165" fontId="0" fillId="0" borderId="0" xfId="3" applyFont="1" applyBorder="1" applyAlignment="1">
      <alignment horizontal="center"/>
    </xf>
    <xf numFmtId="165" fontId="0" fillId="0" borderId="0" xfId="0" applyNumberFormat="1" applyBorder="1" applyAlignment="1">
      <alignment horizontal="center"/>
    </xf>
    <xf numFmtId="166" fontId="16" fillId="0" borderId="0" xfId="0" applyNumberFormat="1" applyFont="1" applyAlignment="1">
      <alignment horizontal="center"/>
    </xf>
    <xf numFmtId="165" fontId="45" fillId="0" borderId="0" xfId="3" applyFont="1" applyFill="1" applyAlignment="1">
      <alignment horizontal="right"/>
    </xf>
    <xf numFmtId="165" fontId="16" fillId="0" borderId="0" xfId="3" applyFont="1" applyFill="1" applyAlignment="1">
      <alignment horizontal="center"/>
    </xf>
    <xf numFmtId="165" fontId="16" fillId="0" borderId="0" xfId="0" applyNumberFormat="1" applyFont="1" applyFill="1" applyAlignment="1">
      <alignment horizontal="center"/>
    </xf>
    <xf numFmtId="173" fontId="16" fillId="16" borderId="0" xfId="0" applyNumberFormat="1" applyFont="1" applyFill="1" applyAlignment="1">
      <alignment horizontal="center"/>
    </xf>
    <xf numFmtId="165" fontId="0" fillId="0" borderId="0" xfId="3" applyFont="1" applyFill="1" applyAlignment="1">
      <alignment horizontal="center"/>
    </xf>
    <xf numFmtId="0" fontId="0" fillId="0" borderId="0" xfId="0" applyFill="1" applyAlignment="1">
      <alignment horizontal="center"/>
    </xf>
    <xf numFmtId="173" fontId="0" fillId="16" borderId="0" xfId="3" applyNumberFormat="1" applyFont="1" applyFill="1" applyAlignment="1">
      <alignment horizontal="center"/>
    </xf>
    <xf numFmtId="165" fontId="44" fillId="16" borderId="0" xfId="3" applyFont="1" applyFill="1" applyAlignment="1">
      <alignment horizontal="center"/>
    </xf>
    <xf numFmtId="170" fontId="44" fillId="16" borderId="0" xfId="4" applyNumberFormat="1" applyFont="1" applyFill="1" applyAlignment="1">
      <alignment horizontal="center"/>
    </xf>
    <xf numFmtId="10" fontId="44" fillId="0" borderId="0" xfId="4" applyNumberFormat="1" applyFont="1" applyFill="1" applyAlignment="1">
      <alignment horizontal="center"/>
    </xf>
    <xf numFmtId="10" fontId="44" fillId="0" borderId="0" xfId="4" applyNumberFormat="1" applyFont="1" applyAlignment="1">
      <alignment horizontal="center"/>
    </xf>
    <xf numFmtId="0" fontId="44" fillId="16" borderId="0" xfId="0" applyFont="1" applyFill="1" applyAlignment="1">
      <alignment horizontal="center"/>
    </xf>
    <xf numFmtId="165" fontId="44" fillId="16" borderId="0" xfId="0" applyNumberFormat="1" applyFont="1" applyFill="1" applyAlignment="1">
      <alignment horizontal="center"/>
    </xf>
    <xf numFmtId="173" fontId="16" fillId="16" borderId="0" xfId="3" applyNumberFormat="1" applyFont="1" applyFill="1" applyAlignment="1">
      <alignment horizontal="center"/>
    </xf>
    <xf numFmtId="170" fontId="45" fillId="0" borderId="0" xfId="4" applyNumberFormat="1" applyFont="1" applyFill="1" applyAlignment="1">
      <alignment horizontal="right"/>
    </xf>
    <xf numFmtId="0" fontId="45" fillId="0" borderId="0" xfId="0" applyFont="1" applyAlignment="1">
      <alignment horizontal="left" indent="2"/>
    </xf>
    <xf numFmtId="165" fontId="16" fillId="16" borderId="0" xfId="3" applyNumberFormat="1" applyFont="1" applyFill="1" applyAlignment="1">
      <alignment horizontal="center"/>
    </xf>
    <xf numFmtId="165" fontId="16" fillId="8" borderId="0" xfId="0" applyNumberFormat="1" applyFont="1" applyFill="1" applyAlignment="1">
      <alignment horizontal="center"/>
    </xf>
    <xf numFmtId="0" fontId="0" fillId="0" borderId="0" xfId="0" applyAlignment="1">
      <alignment horizontal="left" indent="2"/>
    </xf>
    <xf numFmtId="165" fontId="16" fillId="17" borderId="0" xfId="0" applyNumberFormat="1" applyFont="1" applyFill="1" applyAlignment="1">
      <alignment horizontal="center"/>
    </xf>
    <xf numFmtId="165" fontId="46" fillId="16" borderId="0" xfId="3" applyFont="1" applyFill="1" applyAlignment="1">
      <alignment horizontal="center"/>
    </xf>
    <xf numFmtId="165" fontId="46" fillId="0" borderId="0" xfId="3" applyFont="1" applyAlignment="1">
      <alignment horizontal="center"/>
    </xf>
    <xf numFmtId="165" fontId="46" fillId="0" borderId="0" xfId="0" applyNumberFormat="1" applyFont="1" applyAlignment="1">
      <alignment horizontal="center"/>
    </xf>
    <xf numFmtId="165" fontId="46" fillId="18" borderId="0" xfId="0" applyNumberFormat="1" applyFont="1" applyFill="1" applyAlignment="1">
      <alignment horizontal="center"/>
    </xf>
    <xf numFmtId="0" fontId="47" fillId="0" borderId="0" xfId="0" applyFont="1" applyAlignment="1">
      <alignment horizontal="left" indent="5"/>
    </xf>
    <xf numFmtId="165" fontId="46" fillId="19" borderId="0" xfId="0" applyNumberFormat="1" applyFont="1" applyFill="1" applyAlignment="1">
      <alignment horizontal="center"/>
    </xf>
    <xf numFmtId="165" fontId="46" fillId="15" borderId="0" xfId="0" applyNumberFormat="1" applyFont="1" applyFill="1" applyAlignment="1">
      <alignment horizontal="center"/>
    </xf>
    <xf numFmtId="165" fontId="46" fillId="20" borderId="0" xfId="0" applyNumberFormat="1" applyFont="1" applyFill="1" applyAlignment="1">
      <alignment horizontal="center"/>
    </xf>
    <xf numFmtId="165" fontId="46" fillId="21" borderId="0" xfId="0" applyNumberFormat="1" applyFont="1" applyFill="1" applyAlignment="1">
      <alignment horizontal="center"/>
    </xf>
    <xf numFmtId="0" fontId="0" fillId="8" borderId="0" xfId="0" applyFill="1"/>
    <xf numFmtId="165" fontId="0" fillId="8" borderId="0" xfId="3" applyFont="1" applyFill="1" applyAlignment="1">
      <alignment horizontal="center"/>
    </xf>
    <xf numFmtId="0" fontId="0" fillId="8" borderId="0" xfId="0" applyFill="1" applyAlignment="1">
      <alignment horizontal="left" indent="2"/>
    </xf>
    <xf numFmtId="165" fontId="0" fillId="10" borderId="0" xfId="0" applyNumberFormat="1" applyFill="1" applyAlignment="1">
      <alignment horizontal="center"/>
    </xf>
    <xf numFmtId="165" fontId="0" fillId="22" borderId="0" xfId="0" applyNumberFormat="1" applyFill="1" applyAlignment="1">
      <alignment horizontal="center"/>
    </xf>
    <xf numFmtId="165" fontId="0" fillId="23" borderId="0" xfId="0" applyNumberFormat="1" applyFill="1" applyAlignment="1">
      <alignment horizontal="center"/>
    </xf>
    <xf numFmtId="165" fontId="0" fillId="24" borderId="0" xfId="0" applyNumberFormat="1" applyFill="1" applyAlignment="1">
      <alignment horizontal="center"/>
    </xf>
    <xf numFmtId="165" fontId="0" fillId="25" borderId="0" xfId="0" applyNumberFormat="1" applyFill="1" applyAlignment="1">
      <alignment horizontal="center"/>
    </xf>
    <xf numFmtId="173" fontId="16" fillId="0" borderId="0" xfId="0" applyNumberFormat="1" applyFont="1" applyAlignment="1">
      <alignment horizontal="center"/>
    </xf>
    <xf numFmtId="174" fontId="0" fillId="16" borderId="0" xfId="3" applyNumberFormat="1" applyFont="1" applyFill="1" applyAlignment="1">
      <alignment horizontal="center"/>
    </xf>
    <xf numFmtId="174" fontId="16" fillId="16" borderId="0" xfId="3" applyNumberFormat="1" applyFont="1" applyFill="1" applyAlignment="1">
      <alignment horizontal="center"/>
    </xf>
    <xf numFmtId="165" fontId="31" fillId="16" borderId="0" xfId="3" applyFont="1" applyFill="1" applyAlignment="1">
      <alignment horizontal="center"/>
    </xf>
    <xf numFmtId="165" fontId="31" fillId="0" borderId="0" xfId="3" applyFont="1" applyAlignment="1">
      <alignment horizontal="center"/>
    </xf>
    <xf numFmtId="170" fontId="31" fillId="16" borderId="0" xfId="4" applyNumberFormat="1" applyFont="1" applyFill="1" applyAlignment="1">
      <alignment horizontal="center"/>
    </xf>
    <xf numFmtId="170" fontId="31" fillId="0" borderId="0" xfId="4" applyNumberFormat="1" applyFont="1" applyAlignment="1">
      <alignment horizontal="center"/>
    </xf>
    <xf numFmtId="10" fontId="31" fillId="0" borderId="0" xfId="4" applyNumberFormat="1" applyFont="1" applyAlignment="1">
      <alignment horizontal="center"/>
    </xf>
    <xf numFmtId="175" fontId="31" fillId="0" borderId="0" xfId="4" applyNumberFormat="1" applyFont="1" applyAlignment="1">
      <alignment horizontal="center"/>
    </xf>
    <xf numFmtId="165" fontId="0" fillId="16" borderId="0" xfId="0" applyNumberFormat="1" applyFill="1" applyAlignment="1">
      <alignment horizontal="center"/>
    </xf>
    <xf numFmtId="0" fontId="28" fillId="0" borderId="0" xfId="0" applyFont="1"/>
    <xf numFmtId="165" fontId="16" fillId="0" borderId="0" xfId="3" applyFont="1" applyAlignment="1">
      <alignment horizontal="left"/>
    </xf>
    <xf numFmtId="165" fontId="0" fillId="0" borderId="0" xfId="3" applyFont="1" applyAlignment="1">
      <alignment horizontal="left"/>
    </xf>
    <xf numFmtId="0" fontId="16" fillId="16" borderId="0" xfId="0" quotePrefix="1" applyFont="1" applyFill="1" applyAlignment="1">
      <alignment horizontal="center"/>
    </xf>
    <xf numFmtId="176" fontId="0" fillId="0" borderId="0" xfId="0" applyNumberFormat="1"/>
    <xf numFmtId="167" fontId="16" fillId="0" borderId="0" xfId="0" applyNumberFormat="1" applyFont="1"/>
    <xf numFmtId="166" fontId="2" fillId="4" borderId="0" xfId="0" applyNumberFormat="1" applyFont="1" applyFill="1" applyAlignment="1">
      <alignment horizontal="right"/>
    </xf>
    <xf numFmtId="165" fontId="2" fillId="4" borderId="0" xfId="0" applyNumberFormat="1" applyFont="1" applyFill="1" applyAlignment="1">
      <alignment horizontal="right"/>
    </xf>
    <xf numFmtId="0" fontId="15" fillId="0" borderId="0" xfId="0" applyFont="1" applyAlignment="1">
      <alignment horizontal="left" indent="2"/>
    </xf>
    <xf numFmtId="165" fontId="12" fillId="12" borderId="0" xfId="0" applyNumberFormat="1" applyFont="1" applyFill="1" applyAlignment="1">
      <alignment horizontal="center"/>
    </xf>
    <xf numFmtId="165" fontId="12" fillId="12" borderId="0" xfId="3" applyFont="1" applyFill="1" applyAlignment="1">
      <alignment horizontal="center"/>
    </xf>
    <xf numFmtId="170" fontId="0" fillId="0" borderId="0" xfId="4" applyNumberFormat="1" applyFont="1"/>
    <xf numFmtId="0" fontId="49" fillId="0" borderId="7" xfId="0" applyFont="1" applyFill="1" applyBorder="1"/>
    <xf numFmtId="166" fontId="49" fillId="0" borderId="7" xfId="3" applyNumberFormat="1" applyFont="1" applyFill="1" applyBorder="1"/>
    <xf numFmtId="0" fontId="50" fillId="0" borderId="7" xfId="0" applyFont="1" applyFill="1" applyBorder="1" applyAlignment="1">
      <alignment vertical="center"/>
    </xf>
    <xf numFmtId="166" fontId="50" fillId="0" borderId="7" xfId="3" applyNumberFormat="1" applyFont="1" applyFill="1" applyBorder="1" applyAlignment="1">
      <alignment horizontal="center" vertical="center"/>
    </xf>
    <xf numFmtId="0" fontId="50" fillId="0" borderId="33" xfId="0" applyFont="1" applyFill="1" applyBorder="1" applyAlignment="1">
      <alignment vertical="center"/>
    </xf>
    <xf numFmtId="0" fontId="50" fillId="0" borderId="0" xfId="0" applyFont="1" applyFill="1" applyBorder="1" applyAlignment="1">
      <alignment vertical="center"/>
    </xf>
    <xf numFmtId="166" fontId="49" fillId="0" borderId="0" xfId="3" applyNumberFormat="1" applyFont="1" applyFill="1" applyBorder="1" applyAlignment="1">
      <alignment horizontal="center" vertical="center"/>
    </xf>
    <xf numFmtId="179" fontId="49" fillId="0" borderId="0" xfId="0" applyNumberFormat="1" applyFont="1" applyFill="1" applyBorder="1" applyAlignment="1">
      <alignment vertical="center"/>
    </xf>
    <xf numFmtId="166" fontId="49" fillId="0" borderId="0" xfId="3" applyNumberFormat="1" applyFont="1" applyFill="1"/>
    <xf numFmtId="179" fontId="49" fillId="0" borderId="0" xfId="0" applyNumberFormat="1" applyFont="1" applyFill="1" applyBorder="1" applyAlignment="1">
      <alignment horizontal="left" vertical="center" indent="1"/>
    </xf>
    <xf numFmtId="179" fontId="50" fillId="0" borderId="0" xfId="0" applyNumberFormat="1" applyFont="1" applyFill="1" applyBorder="1" applyAlignment="1">
      <alignment vertical="center"/>
    </xf>
    <xf numFmtId="166" fontId="50" fillId="0" borderId="0" xfId="3" applyNumberFormat="1" applyFont="1" applyFill="1" applyBorder="1" applyAlignment="1">
      <alignment vertical="center"/>
    </xf>
    <xf numFmtId="166" fontId="49" fillId="0" borderId="0" xfId="3" applyNumberFormat="1" applyFont="1" applyFill="1" applyBorder="1" applyAlignment="1">
      <alignment vertical="center"/>
    </xf>
    <xf numFmtId="179" fontId="49" fillId="0" borderId="0" xfId="0" applyNumberFormat="1" applyFont="1" applyFill="1" applyBorder="1" applyAlignment="1">
      <alignment horizontal="left" vertical="center" wrapText="1"/>
    </xf>
    <xf numFmtId="179" fontId="49" fillId="0" borderId="0" xfId="0" applyNumberFormat="1" applyFont="1" applyFill="1" applyBorder="1" applyAlignment="1">
      <alignment horizontal="left" vertical="center"/>
    </xf>
    <xf numFmtId="179" fontId="50" fillId="0" borderId="0" xfId="0" applyNumberFormat="1" applyFont="1" applyFill="1" applyBorder="1" applyAlignment="1">
      <alignment horizontal="left" vertical="center"/>
    </xf>
    <xf numFmtId="166" fontId="50" fillId="0" borderId="7" xfId="3" applyNumberFormat="1" applyFont="1" applyFill="1" applyBorder="1" applyAlignment="1">
      <alignment vertical="center" wrapText="1"/>
    </xf>
    <xf numFmtId="166" fontId="50" fillId="0" borderId="7" xfId="3" applyNumberFormat="1" applyFont="1" applyFill="1" applyBorder="1" applyAlignment="1">
      <alignment horizontal="right" vertical="center" wrapText="1"/>
    </xf>
    <xf numFmtId="0" fontId="0" fillId="0" borderId="0" xfId="0" applyFont="1" applyFill="1"/>
    <xf numFmtId="0" fontId="51" fillId="0" borderId="33" xfId="0" applyFont="1" applyBorder="1"/>
    <xf numFmtId="0" fontId="51" fillId="0" borderId="0" xfId="0" applyFont="1" applyFill="1"/>
    <xf numFmtId="0" fontId="52" fillId="0" borderId="0" xfId="0" applyFont="1" applyFill="1"/>
    <xf numFmtId="0" fontId="52" fillId="0" borderId="0" xfId="11" applyFont="1" applyFill="1" applyAlignment="1" applyProtection="1">
      <alignment horizontal="left" vertical="center" indent="2"/>
      <protection locked="0"/>
    </xf>
    <xf numFmtId="0" fontId="12" fillId="0" borderId="0" xfId="0" applyFont="1" applyFill="1"/>
    <xf numFmtId="0" fontId="48" fillId="0" borderId="33" xfId="0" applyFont="1" applyFill="1" applyBorder="1" applyAlignment="1">
      <alignment vertical="center" wrapText="1"/>
    </xf>
    <xf numFmtId="0" fontId="48" fillId="0" borderId="33" xfId="0" applyFont="1" applyFill="1" applyBorder="1" applyAlignment="1">
      <alignment horizontal="center" vertical="center" wrapText="1"/>
    </xf>
    <xf numFmtId="179" fontId="53" fillId="0" borderId="0" xfId="0" applyNumberFormat="1" applyFont="1" applyFill="1" applyBorder="1" applyAlignment="1">
      <alignment vertical="center"/>
    </xf>
    <xf numFmtId="183" fontId="13" fillId="0" borderId="0" xfId="3" applyNumberFormat="1" applyFont="1" applyFill="1" applyBorder="1" applyAlignment="1">
      <alignment horizontal="center" vertical="center"/>
    </xf>
    <xf numFmtId="179" fontId="54" fillId="0" borderId="0" xfId="0" applyNumberFormat="1" applyFont="1" applyFill="1" applyBorder="1" applyAlignment="1">
      <alignment vertical="center"/>
    </xf>
    <xf numFmtId="179" fontId="54" fillId="0" borderId="2" xfId="0" applyNumberFormat="1" applyFont="1" applyFill="1" applyBorder="1" applyAlignment="1">
      <alignment vertical="center"/>
    </xf>
    <xf numFmtId="183" fontId="13" fillId="0" borderId="27" xfId="3" applyNumberFormat="1" applyFont="1" applyFill="1" applyBorder="1" applyAlignment="1">
      <alignment horizontal="center" vertical="center"/>
    </xf>
    <xf numFmtId="0" fontId="53" fillId="0" borderId="9" xfId="0" applyFont="1" applyFill="1" applyBorder="1" applyAlignment="1">
      <alignment horizontal="left" vertical="center"/>
    </xf>
    <xf numFmtId="183" fontId="48" fillId="0" borderId="9" xfId="3" applyNumberFormat="1" applyFont="1" applyFill="1" applyBorder="1" applyAlignment="1">
      <alignment horizontal="center" vertical="center"/>
    </xf>
    <xf numFmtId="0" fontId="53" fillId="0" borderId="7" xfId="0" applyFont="1" applyFill="1" applyBorder="1" applyAlignment="1">
      <alignment horizontal="left" vertical="center"/>
    </xf>
    <xf numFmtId="179" fontId="13" fillId="0" borderId="0" xfId="0" applyNumberFormat="1" applyFont="1" applyFill="1" applyBorder="1" applyAlignment="1">
      <alignment vertical="center"/>
    </xf>
    <xf numFmtId="179" fontId="50" fillId="0" borderId="27" xfId="0" applyNumberFormat="1" applyFont="1" applyFill="1" applyBorder="1" applyAlignment="1">
      <alignment vertical="center"/>
    </xf>
    <xf numFmtId="0" fontId="48" fillId="0" borderId="9" xfId="0" applyFont="1" applyFill="1" applyBorder="1" applyAlignment="1">
      <alignment horizontal="left" vertical="center"/>
    </xf>
    <xf numFmtId="0" fontId="55" fillId="0" borderId="9" xfId="0" applyFont="1" applyFill="1" applyBorder="1" applyAlignment="1">
      <alignment horizontal="left" vertical="center"/>
    </xf>
    <xf numFmtId="0" fontId="49" fillId="0" borderId="0" xfId="0" applyFont="1" applyFill="1"/>
    <xf numFmtId="166" fontId="49" fillId="0" borderId="0" xfId="3" applyNumberFormat="1" applyFont="1" applyFill="1" applyAlignment="1">
      <alignment vertical="center"/>
    </xf>
    <xf numFmtId="0" fontId="0" fillId="0" borderId="0" xfId="0" applyAlignment="1">
      <alignment vertical="center"/>
    </xf>
    <xf numFmtId="0" fontId="0" fillId="0" borderId="0" xfId="0"/>
    <xf numFmtId="0" fontId="0" fillId="0" borderId="0" xfId="0" applyFont="1" applyFill="1"/>
    <xf numFmtId="0" fontId="48" fillId="0" borderId="33" xfId="0" applyFont="1" applyFill="1" applyBorder="1" applyAlignment="1">
      <alignment horizontal="center" vertical="center" wrapText="1"/>
    </xf>
    <xf numFmtId="179" fontId="13" fillId="0" borderId="0" xfId="0" applyNumberFormat="1" applyFont="1" applyFill="1" applyBorder="1" applyAlignment="1">
      <alignment horizontal="left" indent="2"/>
    </xf>
    <xf numFmtId="0" fontId="48" fillId="0" borderId="33" xfId="0" applyFont="1" applyFill="1" applyBorder="1" applyAlignment="1">
      <alignment horizontal="left" vertical="center"/>
    </xf>
    <xf numFmtId="166" fontId="13" fillId="0" borderId="7" xfId="0" applyNumberFormat="1" applyFont="1" applyFill="1" applyBorder="1" applyAlignment="1">
      <alignment horizontal="right"/>
    </xf>
    <xf numFmtId="179" fontId="13" fillId="0" borderId="7" xfId="0" applyNumberFormat="1" applyFont="1" applyFill="1" applyBorder="1" applyAlignment="1">
      <alignment horizontal="left" indent="2"/>
    </xf>
    <xf numFmtId="166" fontId="13" fillId="0" borderId="0" xfId="0" applyNumberFormat="1" applyFont="1" applyFill="1" applyBorder="1" applyAlignment="1">
      <alignment horizontal="right"/>
    </xf>
    <xf numFmtId="0" fontId="48" fillId="0" borderId="33" xfId="0" applyFont="1" applyFill="1" applyBorder="1" applyAlignment="1">
      <alignment horizontal="center" vertical="center" wrapText="1"/>
    </xf>
    <xf numFmtId="164" fontId="13" fillId="0" borderId="7" xfId="0" applyNumberFormat="1" applyFont="1" applyFill="1" applyBorder="1" applyAlignment="1">
      <alignment horizontal="left" indent="1"/>
    </xf>
    <xf numFmtId="164" fontId="13" fillId="0" borderId="0" xfId="1" applyNumberFormat="1" applyFont="1" applyFill="1" applyBorder="1" applyAlignment="1">
      <alignment horizontal="center" vertical="center"/>
    </xf>
    <xf numFmtId="164" fontId="13" fillId="0" borderId="0" xfId="0" applyNumberFormat="1" applyFont="1" applyFill="1" applyBorder="1" applyAlignment="1">
      <alignment horizontal="left" indent="1"/>
    </xf>
    <xf numFmtId="0" fontId="48" fillId="0" borderId="33" xfId="0" applyFont="1" applyFill="1" applyBorder="1" applyAlignment="1">
      <alignment horizontal="left" vertical="center" wrapText="1"/>
    </xf>
    <xf numFmtId="165" fontId="0" fillId="7" borderId="0" xfId="0" applyNumberFormat="1" applyFill="1" applyAlignment="1">
      <alignment horizontal="center"/>
    </xf>
    <xf numFmtId="165" fontId="0" fillId="12" borderId="0" xfId="3" applyFont="1" applyFill="1"/>
    <xf numFmtId="165" fontId="0" fillId="12" borderId="10" xfId="3" applyFont="1" applyFill="1" applyBorder="1"/>
    <xf numFmtId="165" fontId="16" fillId="52" borderId="0" xfId="3" applyFont="1" applyFill="1"/>
    <xf numFmtId="165" fontId="16" fillId="52" borderId="10" xfId="3" applyFont="1" applyFill="1" applyBorder="1"/>
    <xf numFmtId="43" fontId="0" fillId="0" borderId="0" xfId="0" applyNumberFormat="1" applyAlignment="1">
      <alignment horizontal="center"/>
    </xf>
    <xf numFmtId="165" fontId="0" fillId="52" borderId="10" xfId="3" applyFont="1" applyFill="1" applyBorder="1"/>
    <xf numFmtId="165" fontId="17" fillId="11" borderId="10" xfId="3" applyFont="1" applyFill="1" applyBorder="1"/>
    <xf numFmtId="0" fontId="0" fillId="52" borderId="0" xfId="0" applyFill="1"/>
    <xf numFmtId="0" fontId="0" fillId="52" borderId="10" xfId="0" applyFill="1" applyBorder="1"/>
    <xf numFmtId="165" fontId="0" fillId="52" borderId="0" xfId="3" applyFont="1" applyFill="1"/>
    <xf numFmtId="9" fontId="0" fillId="0" borderId="0" xfId="4" applyFont="1" applyFill="1"/>
    <xf numFmtId="165" fontId="0" fillId="18" borderId="10" xfId="3" applyFont="1" applyFill="1" applyBorder="1"/>
    <xf numFmtId="0" fontId="0" fillId="18" borderId="0" xfId="0" applyFill="1"/>
    <xf numFmtId="0" fontId="0" fillId="18" borderId="10" xfId="0" applyFill="1" applyBorder="1"/>
    <xf numFmtId="9" fontId="0" fillId="18" borderId="0" xfId="4" applyFont="1" applyFill="1"/>
    <xf numFmtId="165" fontId="46" fillId="0" borderId="0" xfId="0" applyNumberFormat="1" applyFont="1" applyFill="1" applyAlignment="1">
      <alignment horizontal="center"/>
    </xf>
    <xf numFmtId="0" fontId="0" fillId="0" borderId="10" xfId="0" quotePrefix="1" applyFill="1" applyBorder="1"/>
    <xf numFmtId="179" fontId="48" fillId="0" borderId="0" xfId="0" applyNumberFormat="1" applyFont="1" applyFill="1" applyBorder="1" applyAlignment="1">
      <alignment vertical="center"/>
    </xf>
    <xf numFmtId="179" fontId="53" fillId="0" borderId="2" xfId="0" applyNumberFormat="1" applyFont="1" applyFill="1" applyBorder="1" applyAlignment="1">
      <alignment vertical="center"/>
    </xf>
    <xf numFmtId="183" fontId="48" fillId="0" borderId="0" xfId="3" applyNumberFormat="1" applyFont="1" applyFill="1" applyBorder="1" applyAlignment="1">
      <alignment horizontal="center" vertical="center"/>
    </xf>
    <xf numFmtId="0" fontId="0" fillId="0" borderId="7" xfId="0" applyBorder="1"/>
    <xf numFmtId="166" fontId="95" fillId="0" borderId="0" xfId="3" applyNumberFormat="1" applyFont="1"/>
    <xf numFmtId="166" fontId="94" fillId="0" borderId="0" xfId="3" applyNumberFormat="1" applyFont="1"/>
    <xf numFmtId="166" fontId="95" fillId="0" borderId="0" xfId="3" applyNumberFormat="1" applyFont="1" applyBorder="1"/>
    <xf numFmtId="166" fontId="95" fillId="0" borderId="0" xfId="3" applyNumberFormat="1" applyFont="1" applyBorder="1" applyAlignment="1">
      <alignment horizontal="right"/>
    </xf>
    <xf numFmtId="17" fontId="96" fillId="0" borderId="33" xfId="0" applyNumberFormat="1" applyFont="1" applyFill="1" applyBorder="1" applyAlignment="1">
      <alignment horizontal="center" vertical="center"/>
    </xf>
    <xf numFmtId="1" fontId="96" fillId="0" borderId="33" xfId="0" applyNumberFormat="1" applyFont="1" applyFill="1" applyBorder="1" applyAlignment="1">
      <alignment horizontal="center" vertical="center"/>
    </xf>
    <xf numFmtId="166" fontId="96" fillId="0" borderId="0" xfId="3" applyNumberFormat="1" applyFont="1"/>
    <xf numFmtId="166" fontId="96" fillId="0" borderId="0" xfId="3" applyNumberFormat="1" applyFont="1" applyBorder="1"/>
    <xf numFmtId="166" fontId="97" fillId="0" borderId="0" xfId="3" applyNumberFormat="1" applyFont="1"/>
    <xf numFmtId="167" fontId="96" fillId="0" borderId="0" xfId="3" applyNumberFormat="1" applyFont="1" applyBorder="1"/>
    <xf numFmtId="178" fontId="96" fillId="0" borderId="33" xfId="0" applyNumberFormat="1" applyFont="1" applyBorder="1"/>
    <xf numFmtId="178" fontId="96" fillId="0" borderId="0" xfId="0" applyNumberFormat="1" applyFont="1"/>
    <xf numFmtId="178" fontId="97" fillId="0" borderId="0" xfId="0" applyNumberFormat="1" applyFont="1" applyFill="1"/>
    <xf numFmtId="178" fontId="96" fillId="0" borderId="0" xfId="0" applyNumberFormat="1" applyFont="1" applyBorder="1"/>
    <xf numFmtId="167" fontId="96" fillId="0" borderId="33" xfId="0" applyNumberFormat="1" applyFont="1" applyFill="1" applyBorder="1"/>
    <xf numFmtId="178" fontId="96" fillId="0" borderId="0" xfId="3" applyNumberFormat="1" applyFont="1" applyFill="1" applyBorder="1"/>
    <xf numFmtId="164" fontId="96" fillId="0" borderId="33" xfId="3" applyNumberFormat="1" applyFont="1" applyFill="1" applyBorder="1" applyAlignment="1">
      <alignment horizontal="left" vertical="center" wrapText="1"/>
    </xf>
    <xf numFmtId="170" fontId="98" fillId="0" borderId="0" xfId="4" applyNumberFormat="1" applyFont="1" applyFill="1" applyBorder="1" applyAlignment="1">
      <alignment horizontal="right" vertical="center" wrapText="1"/>
    </xf>
    <xf numFmtId="167" fontId="97" fillId="0" borderId="0" xfId="0" applyNumberFormat="1" applyFont="1"/>
    <xf numFmtId="170" fontId="97" fillId="0" borderId="0" xfId="0" applyNumberFormat="1" applyFont="1"/>
    <xf numFmtId="170" fontId="98" fillId="0" borderId="0" xfId="4" applyNumberFormat="1" applyFont="1"/>
    <xf numFmtId="0" fontId="97" fillId="0" borderId="0" xfId="0" applyFont="1"/>
    <xf numFmtId="0" fontId="96" fillId="0" borderId="0" xfId="0" applyFont="1"/>
    <xf numFmtId="170" fontId="99" fillId="0" borderId="0" xfId="0" applyNumberFormat="1" applyFont="1"/>
    <xf numFmtId="164" fontId="96" fillId="0" borderId="33" xfId="3" applyNumberFormat="1" applyFont="1" applyBorder="1" applyAlignment="1">
      <alignment vertical="center"/>
    </xf>
    <xf numFmtId="164" fontId="96" fillId="0" borderId="0" xfId="3" applyNumberFormat="1" applyFont="1" applyAlignment="1">
      <alignment horizontal="left"/>
    </xf>
    <xf numFmtId="164" fontId="96" fillId="0" borderId="0" xfId="3" applyNumberFormat="1" applyFont="1" applyAlignment="1">
      <alignment horizontal="left" indent="1"/>
    </xf>
    <xf numFmtId="164" fontId="97" fillId="0" borderId="0" xfId="3" applyNumberFormat="1" applyFont="1" applyAlignment="1">
      <alignment horizontal="left" indent="3"/>
    </xf>
    <xf numFmtId="164" fontId="96" fillId="0" borderId="0" xfId="3" applyNumberFormat="1" applyFont="1" applyBorder="1" applyAlignment="1">
      <alignment horizontal="left" indent="1"/>
    </xf>
    <xf numFmtId="164" fontId="96" fillId="0" borderId="0" xfId="3" applyNumberFormat="1" applyFont="1" applyBorder="1" applyAlignment="1">
      <alignment horizontal="left"/>
    </xf>
    <xf numFmtId="177" fontId="97" fillId="0" borderId="0" xfId="3" applyNumberFormat="1" applyFont="1" applyAlignment="1">
      <alignment horizontal="left" indent="1"/>
    </xf>
    <xf numFmtId="164" fontId="96" fillId="0" borderId="0" xfId="3" applyNumberFormat="1" applyFont="1" applyBorder="1" applyAlignment="1">
      <alignment horizontal="left" vertical="center"/>
    </xf>
    <xf numFmtId="177" fontId="96" fillId="0" borderId="0" xfId="3" applyNumberFormat="1" applyFont="1" applyBorder="1"/>
    <xf numFmtId="164" fontId="97" fillId="0" borderId="0" xfId="3" applyNumberFormat="1" applyFont="1" applyAlignment="1">
      <alignment horizontal="left" indent="1"/>
    </xf>
    <xf numFmtId="0" fontId="96" fillId="0" borderId="33" xfId="0" applyFont="1" applyBorder="1" applyAlignment="1">
      <alignment horizontal="left"/>
    </xf>
    <xf numFmtId="0" fontId="96" fillId="0" borderId="0" xfId="0" applyFont="1" applyAlignment="1">
      <alignment horizontal="left" indent="1"/>
    </xf>
    <xf numFmtId="0" fontId="97" fillId="0" borderId="0" xfId="0" applyFont="1" applyAlignment="1">
      <alignment horizontal="left" indent="2"/>
    </xf>
    <xf numFmtId="0" fontId="97" fillId="0" borderId="0" xfId="0" applyFont="1" applyAlignment="1">
      <alignment horizontal="left" indent="1"/>
    </xf>
    <xf numFmtId="0" fontId="97" fillId="0" borderId="0" xfId="0" applyFont="1" applyFill="1" applyAlignment="1">
      <alignment horizontal="left" indent="1"/>
    </xf>
    <xf numFmtId="0" fontId="96" fillId="0" borderId="0" xfId="0" applyFont="1" applyAlignment="1">
      <alignment horizontal="left"/>
    </xf>
    <xf numFmtId="0" fontId="97" fillId="0" borderId="0" xfId="0" applyFont="1" applyFill="1" applyBorder="1" applyAlignment="1">
      <alignment horizontal="left" vertical="center" indent="2"/>
    </xf>
    <xf numFmtId="0" fontId="96" fillId="0" borderId="33" xfId="0" applyFont="1" applyBorder="1"/>
    <xf numFmtId="170" fontId="98" fillId="0" borderId="0" xfId="4" applyNumberFormat="1" applyFont="1" applyFill="1" applyBorder="1" applyAlignment="1">
      <alignment horizontal="left" vertical="center" wrapText="1"/>
    </xf>
    <xf numFmtId="170" fontId="96" fillId="0" borderId="33" xfId="4" applyNumberFormat="1" applyFont="1" applyFill="1" applyBorder="1" applyAlignment="1">
      <alignment horizontal="left" vertical="center" wrapText="1"/>
    </xf>
    <xf numFmtId="170" fontId="96" fillId="0" borderId="0" xfId="4" applyNumberFormat="1" applyFont="1" applyFill="1" applyBorder="1" applyAlignment="1">
      <alignment horizontal="left" vertical="center" wrapText="1"/>
    </xf>
    <xf numFmtId="0" fontId="96" fillId="0" borderId="0" xfId="0" applyFont="1" applyFill="1" applyBorder="1" applyAlignment="1">
      <alignment vertical="center"/>
    </xf>
    <xf numFmtId="0" fontId="96" fillId="0" borderId="0" xfId="0" applyFont="1" applyFill="1" applyBorder="1" applyAlignment="1">
      <alignment horizontal="left" vertical="center" wrapText="1"/>
    </xf>
    <xf numFmtId="179" fontId="96" fillId="0" borderId="33" xfId="0" applyNumberFormat="1" applyFont="1" applyFill="1" applyBorder="1" applyAlignment="1">
      <alignment horizontal="left" vertical="center"/>
    </xf>
    <xf numFmtId="172" fontId="97" fillId="0" borderId="0" xfId="0" applyNumberFormat="1" applyFont="1"/>
    <xf numFmtId="166" fontId="95" fillId="0" borderId="33" xfId="3" applyNumberFormat="1" applyFont="1" applyBorder="1"/>
    <xf numFmtId="178" fontId="94" fillId="0" borderId="0" xfId="0" applyNumberFormat="1" applyFont="1"/>
    <xf numFmtId="178" fontId="96" fillId="0" borderId="0" xfId="0" applyNumberFormat="1" applyFont="1" applyFill="1"/>
    <xf numFmtId="179" fontId="94" fillId="0" borderId="0" xfId="0" applyNumberFormat="1" applyFont="1" applyFill="1" applyBorder="1" applyAlignment="1">
      <alignment horizontal="left" indent="3"/>
    </xf>
    <xf numFmtId="170" fontId="96" fillId="0" borderId="33" xfId="4" applyNumberFormat="1" applyFont="1" applyFill="1" applyBorder="1" applyAlignment="1">
      <alignment horizontal="center" vertical="center"/>
    </xf>
    <xf numFmtId="170" fontId="96" fillId="0" borderId="0" xfId="4" applyNumberFormat="1" applyFont="1" applyFill="1" applyBorder="1"/>
    <xf numFmtId="0" fontId="100" fillId="0" borderId="0" xfId="0" applyFont="1"/>
    <xf numFmtId="0" fontId="100" fillId="0" borderId="0" xfId="0" applyFont="1" applyFill="1"/>
    <xf numFmtId="0" fontId="101" fillId="0" borderId="0" xfId="0" applyFont="1"/>
    <xf numFmtId="0" fontId="96" fillId="0" borderId="0" xfId="0" applyFont="1" applyFill="1" applyBorder="1" applyAlignment="1">
      <alignment horizontal="left" vertical="center"/>
    </xf>
    <xf numFmtId="178" fontId="95" fillId="0" borderId="0" xfId="0" applyNumberFormat="1" applyFont="1"/>
    <xf numFmtId="179" fontId="96" fillId="0" borderId="0" xfId="0" applyNumberFormat="1" applyFont="1" applyFill="1" applyBorder="1" applyAlignment="1">
      <alignment horizontal="left" vertical="center"/>
    </xf>
    <xf numFmtId="43" fontId="97" fillId="0" borderId="0" xfId="1" applyFont="1" applyFill="1" applyBorder="1"/>
    <xf numFmtId="170" fontId="102" fillId="0" borderId="0" xfId="4" applyNumberFormat="1" applyFont="1" applyFill="1"/>
    <xf numFmtId="170" fontId="102" fillId="0" borderId="0" xfId="4" applyNumberFormat="1" applyFont="1" applyFill="1" applyBorder="1"/>
    <xf numFmtId="170" fontId="102" fillId="0" borderId="33" xfId="4" applyNumberFormat="1" applyFont="1" applyFill="1" applyBorder="1"/>
    <xf numFmtId="170" fontId="102" fillId="0" borderId="33" xfId="4" applyNumberFormat="1" applyFont="1" applyFill="1" applyBorder="1" applyAlignment="1">
      <alignment horizontal="left" vertical="center" wrapText="1"/>
    </xf>
    <xf numFmtId="170" fontId="103" fillId="0" borderId="0" xfId="4" applyNumberFormat="1" applyFont="1" applyFill="1" applyBorder="1" applyAlignment="1">
      <alignment horizontal="right" vertical="center" wrapText="1"/>
    </xf>
    <xf numFmtId="0" fontId="101" fillId="0" borderId="0" xfId="0" applyFont="1" applyFill="1"/>
    <xf numFmtId="178" fontId="94" fillId="0" borderId="0" xfId="0" applyNumberFormat="1" applyFont="1" applyFill="1" applyAlignment="1">
      <alignment horizontal="right"/>
    </xf>
    <xf numFmtId="165" fontId="94" fillId="0" borderId="0" xfId="3" applyFont="1" applyFill="1" applyAlignment="1">
      <alignment horizontal="left" indent="1"/>
    </xf>
    <xf numFmtId="165" fontId="95" fillId="0" borderId="0" xfId="3" applyFont="1" applyFill="1" applyAlignment="1">
      <alignment horizontal="left"/>
    </xf>
    <xf numFmtId="170" fontId="98" fillId="0" borderId="0" xfId="4" applyNumberFormat="1" applyFont="1" applyFill="1" applyBorder="1" applyAlignment="1">
      <alignment horizontal="left" vertical="center"/>
    </xf>
    <xf numFmtId="170" fontId="98" fillId="0" borderId="0" xfId="4" applyNumberFormat="1" applyFont="1" applyAlignment="1"/>
    <xf numFmtId="178" fontId="95" fillId="0" borderId="0" xfId="0" applyNumberFormat="1" applyFont="1" applyFill="1" applyAlignment="1">
      <alignment horizontal="right"/>
    </xf>
    <xf numFmtId="170" fontId="97" fillId="0" borderId="0" xfId="4" applyNumberFormat="1" applyFont="1" applyFill="1"/>
    <xf numFmtId="0" fontId="0" fillId="0" borderId="0" xfId="0" applyFill="1" applyAlignment="1">
      <alignment horizontal="right"/>
    </xf>
    <xf numFmtId="1" fontId="96" fillId="0" borderId="33" xfId="0" applyNumberFormat="1" applyFont="1" applyFill="1" applyBorder="1" applyAlignment="1">
      <alignment horizontal="right" vertical="center"/>
    </xf>
    <xf numFmtId="166" fontId="96" fillId="0" borderId="0" xfId="3" applyNumberFormat="1" applyFont="1" applyFill="1" applyAlignment="1">
      <alignment horizontal="right"/>
    </xf>
    <xf numFmtId="166" fontId="95" fillId="0" borderId="33" xfId="3" applyNumberFormat="1" applyFont="1" applyFill="1" applyBorder="1" applyAlignment="1">
      <alignment horizontal="right"/>
    </xf>
    <xf numFmtId="178" fontId="96" fillId="0" borderId="33" xfId="0" applyNumberFormat="1" applyFont="1" applyFill="1" applyBorder="1" applyAlignment="1">
      <alignment horizontal="right"/>
    </xf>
    <xf numFmtId="167" fontId="96" fillId="0" borderId="33" xfId="0" applyNumberFormat="1" applyFont="1" applyFill="1" applyBorder="1" applyAlignment="1">
      <alignment horizontal="right"/>
    </xf>
    <xf numFmtId="164" fontId="96" fillId="0" borderId="33" xfId="3" applyNumberFormat="1" applyFont="1" applyFill="1" applyBorder="1" applyAlignment="1">
      <alignment horizontal="right" vertical="center" wrapText="1"/>
    </xf>
    <xf numFmtId="178" fontId="96" fillId="0" borderId="0" xfId="0" applyNumberFormat="1" applyFont="1" applyFill="1" applyBorder="1" applyAlignment="1">
      <alignment horizontal="right"/>
    </xf>
    <xf numFmtId="0" fontId="96" fillId="0" borderId="0" xfId="0" applyFont="1" applyFill="1" applyAlignment="1">
      <alignment horizontal="right"/>
    </xf>
    <xf numFmtId="167" fontId="97" fillId="0" borderId="0" xfId="0" applyNumberFormat="1" applyFont="1" applyFill="1" applyAlignment="1">
      <alignment horizontal="right"/>
    </xf>
    <xf numFmtId="170" fontId="99" fillId="0" borderId="0" xfId="0" applyNumberFormat="1" applyFont="1" applyFill="1" applyAlignment="1">
      <alignment horizontal="right"/>
    </xf>
    <xf numFmtId="0" fontId="97" fillId="0" borderId="0" xfId="0" applyFont="1" applyFill="1" applyAlignment="1">
      <alignment horizontal="right"/>
    </xf>
    <xf numFmtId="0" fontId="48" fillId="0" borderId="7" xfId="0" applyFont="1" applyFill="1" applyBorder="1" applyAlignment="1">
      <alignment horizontal="left" vertical="center"/>
    </xf>
    <xf numFmtId="180" fontId="48" fillId="0" borderId="7" xfId="3" applyNumberFormat="1" applyFont="1" applyFill="1" applyBorder="1" applyAlignment="1">
      <alignment horizontal="left" vertical="center"/>
    </xf>
    <xf numFmtId="0" fontId="0" fillId="0" borderId="0" xfId="0" applyFont="1"/>
    <xf numFmtId="0" fontId="48" fillId="0" borderId="33" xfId="0" applyFont="1" applyFill="1" applyBorder="1" applyAlignment="1">
      <alignment horizontal="right" vertical="center" wrapText="1"/>
    </xf>
    <xf numFmtId="166" fontId="51" fillId="0" borderId="33" xfId="0" applyNumberFormat="1" applyFont="1" applyBorder="1" applyAlignment="1">
      <alignment horizontal="right"/>
    </xf>
    <xf numFmtId="0" fontId="52" fillId="0" borderId="0" xfId="0" applyFont="1" applyFill="1" applyAlignment="1">
      <alignment horizontal="left"/>
    </xf>
    <xf numFmtId="0" fontId="52" fillId="0" borderId="0" xfId="0" applyFont="1" applyFill="1" applyAlignment="1">
      <alignment horizontal="left" indent="1"/>
    </xf>
    <xf numFmtId="0" fontId="52" fillId="0" borderId="0" xfId="11" applyFont="1" applyFill="1" applyAlignment="1" applyProtection="1">
      <alignment horizontal="left" vertical="center"/>
      <protection locked="0"/>
    </xf>
    <xf numFmtId="0" fontId="12" fillId="0" borderId="0" xfId="0" applyFont="1" applyFill="1" applyAlignment="1">
      <alignment horizontal="left" indent="1"/>
    </xf>
    <xf numFmtId="166" fontId="51" fillId="0" borderId="0" xfId="0" applyNumberFormat="1" applyFont="1" applyBorder="1" applyAlignment="1">
      <alignment horizontal="right"/>
    </xf>
    <xf numFmtId="0" fontId="52" fillId="0" borderId="0" xfId="11" applyFont="1" applyFill="1" applyAlignment="1" applyProtection="1">
      <alignment horizontal="left" vertical="center" indent="1"/>
      <protection locked="0"/>
    </xf>
    <xf numFmtId="166" fontId="51" fillId="0" borderId="33" xfId="0" applyNumberFormat="1" applyFont="1" applyBorder="1" applyAlignment="1">
      <alignment horizontal="left"/>
    </xf>
    <xf numFmtId="0" fontId="2" fillId="7" borderId="0" xfId="0" applyFont="1" applyFill="1" applyBorder="1" applyAlignment="1">
      <alignment horizontal="center"/>
    </xf>
    <xf numFmtId="0" fontId="2" fillId="7" borderId="6" xfId="0" applyFont="1" applyFill="1" applyBorder="1" applyAlignment="1">
      <alignment horizontal="center"/>
    </xf>
    <xf numFmtId="0" fontId="2" fillId="7" borderId="0" xfId="0" applyFont="1" applyFill="1" applyAlignment="1">
      <alignment horizontal="center"/>
    </xf>
    <xf numFmtId="170" fontId="104" fillId="0" borderId="0" xfId="4" applyNumberFormat="1" applyFont="1" applyFill="1"/>
    <xf numFmtId="166" fontId="97" fillId="0" borderId="0" xfId="3" applyNumberFormat="1" applyFont="1" applyFill="1" applyAlignment="1">
      <alignment horizontal="right"/>
    </xf>
    <xf numFmtId="170" fontId="105" fillId="0" borderId="0" xfId="4" applyNumberFormat="1" applyFont="1" applyFill="1" applyBorder="1" applyAlignment="1">
      <alignment horizontal="right" vertical="center" wrapText="1"/>
    </xf>
    <xf numFmtId="170" fontId="104" fillId="0" borderId="0" xfId="4" applyNumberFormat="1" applyFont="1" applyFill="1" applyBorder="1"/>
    <xf numFmtId="178" fontId="97" fillId="0" borderId="0" xfId="0" applyNumberFormat="1" applyFont="1" applyFill="1" applyBorder="1" applyAlignment="1">
      <alignment horizontal="right"/>
    </xf>
    <xf numFmtId="170" fontId="96" fillId="0" borderId="0" xfId="4" applyNumberFormat="1" applyFont="1" applyFill="1" applyBorder="1" applyAlignment="1">
      <alignment horizontal="right"/>
    </xf>
    <xf numFmtId="0" fontId="0" fillId="0" borderId="0" xfId="0" applyAlignment="1">
      <alignment horizontal="right"/>
    </xf>
    <xf numFmtId="181" fontId="51" fillId="0" borderId="33" xfId="0" applyNumberFormat="1" applyFont="1" applyBorder="1" applyAlignment="1">
      <alignment horizontal="right"/>
    </xf>
    <xf numFmtId="172" fontId="16" fillId="0" borderId="0" xfId="0" applyNumberFormat="1" applyFont="1" applyAlignment="1">
      <alignment horizontal="right"/>
    </xf>
    <xf numFmtId="182" fontId="52" fillId="0" borderId="0" xfId="0" applyNumberFormat="1" applyFont="1" applyFill="1" applyAlignment="1">
      <alignment horizontal="right"/>
    </xf>
    <xf numFmtId="182" fontId="52" fillId="0" borderId="0" xfId="10" applyNumberFormat="1" applyFont="1" applyAlignment="1">
      <alignment horizontal="right"/>
    </xf>
    <xf numFmtId="182" fontId="51" fillId="0" borderId="0" xfId="10" applyNumberFormat="1" applyFont="1" applyAlignment="1">
      <alignment horizontal="right"/>
    </xf>
    <xf numFmtId="182" fontId="52" fillId="0" borderId="0" xfId="10" applyNumberFormat="1" applyFont="1" applyBorder="1" applyAlignment="1">
      <alignment horizontal="right"/>
    </xf>
    <xf numFmtId="0" fontId="0" fillId="0" borderId="0" xfId="0" applyBorder="1" applyAlignment="1">
      <alignment horizontal="right"/>
    </xf>
    <xf numFmtId="1" fontId="51" fillId="0" borderId="33" xfId="0" applyNumberFormat="1" applyFont="1" applyBorder="1" applyAlignment="1">
      <alignment horizontal="right"/>
    </xf>
    <xf numFmtId="182" fontId="12" fillId="0" borderId="0" xfId="10" applyNumberFormat="1" applyFont="1" applyFill="1" applyAlignment="1">
      <alignment horizontal="right"/>
    </xf>
    <xf numFmtId="182" fontId="51" fillId="0" borderId="0" xfId="10" applyNumberFormat="1" applyFont="1" applyFill="1" applyAlignment="1">
      <alignment horizontal="right"/>
    </xf>
    <xf numFmtId="182" fontId="52" fillId="0" borderId="0" xfId="10" applyNumberFormat="1" applyFont="1" applyFill="1" applyAlignment="1">
      <alignment horizontal="right"/>
    </xf>
    <xf numFmtId="182" fontId="0" fillId="0" borderId="0" xfId="0" applyNumberFormat="1" applyAlignment="1">
      <alignment horizontal="right"/>
    </xf>
    <xf numFmtId="182" fontId="12" fillId="0" borderId="0" xfId="0" applyNumberFormat="1" applyFont="1" applyFill="1" applyAlignment="1">
      <alignment horizontal="right"/>
    </xf>
    <xf numFmtId="172" fontId="0" fillId="0" borderId="0" xfId="0" applyNumberFormat="1" applyFont="1" applyAlignment="1">
      <alignment horizontal="right"/>
    </xf>
    <xf numFmtId="182" fontId="51" fillId="0" borderId="0" xfId="0" applyNumberFormat="1" applyFont="1" applyFill="1" applyAlignment="1">
      <alignment horizontal="right"/>
    </xf>
    <xf numFmtId="0" fontId="51" fillId="0" borderId="33" xfId="0" applyNumberFormat="1" applyFont="1" applyBorder="1" applyAlignment="1">
      <alignment horizontal="right"/>
    </xf>
    <xf numFmtId="178" fontId="51" fillId="0" borderId="33" xfId="0" applyNumberFormat="1" applyFont="1" applyBorder="1" applyAlignment="1">
      <alignment horizontal="right"/>
    </xf>
  </cellXfs>
  <cellStyles count="168">
    <cellStyle name=" 1" xfId="16"/>
    <cellStyle name="_Analise_Clientes" xfId="17"/>
    <cellStyle name="_Analise_Clientes_Attrition" xfId="18"/>
    <cellStyle name="_Analise_Clientes_Attrition_Dashboard GA - Mês de Jan 2009 - 26.02.09" xfId="19"/>
    <cellStyle name="_Analise_Clientes_Financial Reporting GA  - Jan - 16.02.09" xfId="20"/>
    <cellStyle name="_Analise_Clientes_Financial Reporting GA  - Jan - 16.02.09_Dashboard GA - Mês de Jan 2009 - 26.02.09" xfId="21"/>
    <cellStyle name="_Analise_Clientes_Plan2" xfId="22"/>
    <cellStyle name="_Analise_Clientes_Plan2_Dashboard GA - Mês de Jan 2009 - 26.02.09" xfId="23"/>
    <cellStyle name="_Analise_Clientes_Valores Atrittion Jan" xfId="24"/>
    <cellStyle name="_CARTEIRA TOTAL 2008" xfId="25"/>
    <cellStyle name="_CARTEIRA TOTAL 2008_Resumo do Portifólio de Vidas - Dezembro 2009 - 06.01.10" xfId="26"/>
    <cellStyle name="_MAPEAMENTO_VARIACAO_MARGEM" xfId="27"/>
    <cellStyle name="_MAPEAMENTO_VARIACAO_MARGEM_Attrition" xfId="28"/>
    <cellStyle name="_MAPEAMENTO_VARIACAO_MARGEM_Attrition_Dashboard GA - Mês de Jan 2009 - 26.02.09" xfId="29"/>
    <cellStyle name="_MAPEAMENTO_VARIACAO_MARGEM_Financial Reporting GA  - Jan - 16.02.09" xfId="30"/>
    <cellStyle name="_MAPEAMENTO_VARIACAO_MARGEM_Financial Reporting GA  - Jan - 16.02.09_Dashboard GA - Mês de Jan 2009 - 26.02.09" xfId="31"/>
    <cellStyle name="_MAPEAMENTO_VARIACAO_MARGEM_Plan2" xfId="32"/>
    <cellStyle name="_MAPEAMENTO_VARIACAO_MARGEM_Plan2_Dashboard GA - Mês de Jan 2009 - 26.02.09" xfId="33"/>
    <cellStyle name="_MAPEAMENTO_VARIACAO_MARGEM_Valores Atrittion Jan" xfId="34"/>
    <cellStyle name="_Resumo do Portifólio de Vidas - Julho 2009 - 07.08.09" xfId="35"/>
    <cellStyle name="_Resumo do Portifólio de Vidas - Julho 2009 - 07.08.09_05 DRE" xfId="36"/>
    <cellStyle name="_REVISÃO_Alt_Vidas_250707" xfId="37"/>
    <cellStyle name="_VENDAS_PREMIO_MEDIO" xfId="38"/>
    <cellStyle name="_VENDAS_PREMIO_MEDIO_05 DRE" xfId="39"/>
    <cellStyle name="_VIDAS EM CARTEIRA_JUNHO 2009 - 06.07" xfId="40"/>
    <cellStyle name="_VIDAS EM CARTEIRA_JUNHO 2009 - 06.07_05 DRE" xfId="41"/>
    <cellStyle name="_VIDAS EM CARTEIRA_MAI09 - 01.06.09" xfId="42"/>
    <cellStyle name="_VIDAS EM CARTEIRA_MAI09 - 01.06.09_Resumo do Portifólio de Vidas - Dezembro 2009 - 06.01.10" xfId="43"/>
    <cellStyle name="0.0" xfId="44"/>
    <cellStyle name="20% - Accent1" xfId="45"/>
    <cellStyle name="20% - Accent2" xfId="46"/>
    <cellStyle name="20% - Accent3" xfId="47"/>
    <cellStyle name="20% - Accent4" xfId="48"/>
    <cellStyle name="20% - Accent5" xfId="49"/>
    <cellStyle name="20% - Accent6" xfId="50"/>
    <cellStyle name="40% - Accent1" xfId="51"/>
    <cellStyle name="40% - Accent2" xfId="52"/>
    <cellStyle name="40% - Accent3" xfId="53"/>
    <cellStyle name="40% - Accent4" xfId="54"/>
    <cellStyle name="40% - Accent5" xfId="55"/>
    <cellStyle name="40% - Accent6" xfId="56"/>
    <cellStyle name="60% - Accent1" xfId="57"/>
    <cellStyle name="60% - Accent2" xfId="58"/>
    <cellStyle name="60% - Accent3" xfId="59"/>
    <cellStyle name="60% - Accent4" xfId="60"/>
    <cellStyle name="60% - Accent5" xfId="61"/>
    <cellStyle name="60% - Accent6" xfId="62"/>
    <cellStyle name="Accent1" xfId="63"/>
    <cellStyle name="Accent2" xfId="64"/>
    <cellStyle name="Accent3" xfId="65"/>
    <cellStyle name="Accent4" xfId="66"/>
    <cellStyle name="Accent5" xfId="67"/>
    <cellStyle name="Accent6" xfId="68"/>
    <cellStyle name="Bad" xfId="69"/>
    <cellStyle name="Body_InputCellText" xfId="70"/>
    <cellStyle name="Calculation" xfId="71"/>
    <cellStyle name="Calculation 2" xfId="148"/>
    <cellStyle name="Check Cell" xfId="72"/>
    <cellStyle name="Comma 0" xfId="73"/>
    <cellStyle name="Comma 0*" xfId="74"/>
    <cellStyle name="Comma 2" xfId="75"/>
    <cellStyle name="Comma 2 2" xfId="149"/>
    <cellStyle name="Currency 0" xfId="76"/>
    <cellStyle name="Currency 0 2" xfId="141"/>
    <cellStyle name="Currency 2" xfId="77"/>
    <cellStyle name="Currency 2 2" xfId="142"/>
    <cellStyle name="Date Aligned" xfId="78"/>
    <cellStyle name="Dotted Line" xfId="79"/>
    <cellStyle name="Estilo 1" xfId="80"/>
    <cellStyle name="Estilo 2" xfId="81"/>
    <cellStyle name="Explanatory Text" xfId="82"/>
    <cellStyle name="Footnote" xfId="83"/>
    <cellStyle name="Good" xfId="84"/>
    <cellStyle name="Hard Percent" xfId="85"/>
    <cellStyle name="Header" xfId="86"/>
    <cellStyle name="Heading 1" xfId="87"/>
    <cellStyle name="Heading 2" xfId="88"/>
    <cellStyle name="Heading 3" xfId="89"/>
    <cellStyle name="Heading 4" xfId="90"/>
    <cellStyle name="Input" xfId="91"/>
    <cellStyle name="Input 2" xfId="150"/>
    <cellStyle name="Linked Cell" xfId="92"/>
    <cellStyle name="Moeda 2" xfId="93"/>
    <cellStyle name="Moeda 3" xfId="145"/>
    <cellStyle name="Multiple" xfId="94"/>
    <cellStyle name="Neutral" xfId="95"/>
    <cellStyle name="Normal" xfId="0" builtinId="0"/>
    <cellStyle name="Normal 2" xfId="11"/>
    <cellStyle name="Normal 2 2" xfId="96"/>
    <cellStyle name="Normal 2 2 2" xfId="97"/>
    <cellStyle name="Normal 2 2_DRE NOVO COLAR" xfId="98"/>
    <cellStyle name="Normal 2 3" xfId="5"/>
    <cellStyle name="Normal 2 4" xfId="99"/>
    <cellStyle name="Normal 2_% SOBRE RECEITA ROSANGELA_VERSAO2" xfId="100"/>
    <cellStyle name="Normal 25 6" xfId="139"/>
    <cellStyle name="Normal 3" xfId="101"/>
    <cellStyle name="Normal 4" xfId="102"/>
    <cellStyle name="Normal 5" xfId="103"/>
    <cellStyle name="Normal 6" xfId="104"/>
    <cellStyle name="Normal 7" xfId="105"/>
    <cellStyle name="Normal 8" xfId="14"/>
    <cellStyle name="Normal 9" xfId="106"/>
    <cellStyle name="Normal_BD_2008_GA_mail separado200812 2 2" xfId="9"/>
    <cellStyle name="Normal_FINANC_DRE 2" xfId="6"/>
    <cellStyle name="Normal_FINANC_DRE 3" xfId="7"/>
    <cellStyle name="NormalGB" xfId="107"/>
    <cellStyle name="Note" xfId="108"/>
    <cellStyle name="Note 2" xfId="151"/>
    <cellStyle name="Output" xfId="109"/>
    <cellStyle name="Output 2" xfId="152"/>
    <cellStyle name="Page Number" xfId="110"/>
    <cellStyle name="Page Number 2" xfId="153"/>
    <cellStyle name="Percent 2" xfId="111"/>
    <cellStyle name="Porcentagem" xfId="4" builtinId="5"/>
    <cellStyle name="Porcentagem 2" xfId="8"/>
    <cellStyle name="Porcentagem 3" xfId="112"/>
    <cellStyle name="Porcentagem 4" xfId="113"/>
    <cellStyle name="Salomon Logo" xfId="114"/>
    <cellStyle name="Salomon Logo 2" xfId="154"/>
    <cellStyle name="Separador de milhares 2" xfId="115"/>
    <cellStyle name="Separador de milhares 2 2" xfId="155"/>
    <cellStyle name="Separador de milhares 2 7" xfId="13"/>
    <cellStyle name="Separador de milhares 2 7 2" xfId="146"/>
    <cellStyle name="Separador de milhares 3" xfId="116"/>
    <cellStyle name="Separador de milhares 3 2" xfId="156"/>
    <cellStyle name="Separador de milhares 4" xfId="117"/>
    <cellStyle name="Separador de milhares 4 2" xfId="157"/>
    <cellStyle name="Separador de milhares 5" xfId="118"/>
    <cellStyle name="Separador de milhares 5 2" xfId="158"/>
    <cellStyle name="Separador de milhares 6" xfId="119"/>
    <cellStyle name="Separador de milhares 6 2" xfId="159"/>
    <cellStyle name="Separador de milhares 7" xfId="120"/>
    <cellStyle name="Separador de milhares 7 2" xfId="160"/>
    <cellStyle name="Style 1" xfId="121"/>
    <cellStyle name="Table Head" xfId="122"/>
    <cellStyle name="Table Head Aligned" xfId="123"/>
    <cellStyle name="Table Head Blue" xfId="124"/>
    <cellStyle name="Table Head Blue 2" xfId="161"/>
    <cellStyle name="Table Head Green" xfId="125"/>
    <cellStyle name="Table Head Green 2" xfId="162"/>
    <cellStyle name="Table Head_Val_Sum_Graph" xfId="126"/>
    <cellStyle name="Table Heading" xfId="127"/>
    <cellStyle name="Table Text" xfId="128"/>
    <cellStyle name="Table Title" xfId="129"/>
    <cellStyle name="Table Title 2" xfId="163"/>
    <cellStyle name="Table Units" xfId="130"/>
    <cellStyle name="Table_Header" xfId="131"/>
    <cellStyle name="Text 1" xfId="132"/>
    <cellStyle name="Text Head 1" xfId="133"/>
    <cellStyle name="Text Head 1 2" xfId="164"/>
    <cellStyle name="Title" xfId="134"/>
    <cellStyle name="Underline_Single" xfId="135"/>
    <cellStyle name="Vírgula" xfId="1" builtinId="3"/>
    <cellStyle name="Vírgula 11" xfId="3"/>
    <cellStyle name="Vírgula 11 2" xfId="138"/>
    <cellStyle name="Vírgula 11 2 2" xfId="165"/>
    <cellStyle name="Vírgula 2" xfId="10"/>
    <cellStyle name="Vírgula 2 2" xfId="140"/>
    <cellStyle name="Vírgula 2 2 2" xfId="166"/>
    <cellStyle name="Vírgula 2 3" xfId="15"/>
    <cellStyle name="Vírgula 2 3 2" xfId="147"/>
    <cellStyle name="Vírgula 2 4" xfId="144"/>
    <cellStyle name="Vírgula 3" xfId="2"/>
    <cellStyle name="Vírgula 3 2" xfId="167"/>
    <cellStyle name="Vírgula 4" xfId="12"/>
    <cellStyle name="Vírgula 4 2" xfId="143"/>
    <cellStyle name="Warning Text" xfId="136"/>
    <cellStyle name="year" xfId="137"/>
  </cellStyles>
  <dxfs count="83">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1"/>
        <name val="Calibri Light"/>
        <scheme val="major"/>
      </font>
      <numFmt numFmtId="164" formatCode="_-* #,##0.0_-;\-* #,##0.0_-;_-* &quot;-&quot;??_-;_-@_-"/>
      <fill>
        <patternFill patternType="solid">
          <fgColor theme="0" tint="-0.14999847407452621"/>
          <bgColor theme="0" tint="-0.14999847407452621"/>
        </patternFill>
      </fill>
      <alignment horizontal="right" vertical="bottom" textRotation="0" wrapText="1" indent="0" justifyLastLine="0" shrinkToFit="0" readingOrder="0"/>
    </dxf>
    <dxf>
      <font>
        <b/>
        <i val="0"/>
        <strike val="0"/>
        <condense val="0"/>
        <extend val="0"/>
        <outline val="0"/>
        <shadow val="0"/>
        <u val="none"/>
        <vertAlign val="baseline"/>
        <sz val="11"/>
        <color theme="8" tint="-0.249977111117893"/>
        <name val="Calibri Light"/>
        <scheme val="major"/>
      </font>
      <alignment horizontal="left" vertical="bottom" textRotation="0" wrapText="0" indent="1" justifyLastLine="0" shrinkToFit="0" readingOrder="0"/>
    </dxf>
    <dxf>
      <border outline="0">
        <top style="medium">
          <color theme="1"/>
        </top>
      </border>
    </dxf>
    <dxf>
      <font>
        <b/>
        <i val="0"/>
        <strike val="0"/>
        <condense val="0"/>
        <extend val="0"/>
        <outline val="0"/>
        <shadow val="0"/>
        <u val="none"/>
        <vertAlign val="baseline"/>
        <sz val="11"/>
        <color theme="1"/>
        <name val="Calibri Light"/>
        <scheme val="major"/>
      </font>
      <alignment horizontal="right" vertical="bottom" textRotation="0" wrapText="1" indent="0" justifyLastLine="0" shrinkToFit="0" readingOrder="0"/>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strike val="0"/>
        <outline val="0"/>
        <shadow val="0"/>
        <u val="none"/>
        <vertAlign val="baseline"/>
        <name val="Calibri Light"/>
        <scheme val="major"/>
      </font>
      <alignment horizontal="right" vertical="bottom" textRotation="0" indent="0" justifyLastLine="0" shrinkToFit="0" readingOrder="0"/>
    </dxf>
    <dxf>
      <font>
        <b val="0"/>
        <i val="0"/>
        <strike val="0"/>
        <condense val="0"/>
        <extend val="0"/>
        <outline val="0"/>
        <shadow val="0"/>
        <u val="none"/>
        <vertAlign val="baseline"/>
        <sz val="11"/>
        <color theme="1"/>
        <name val="Calibri Light"/>
        <scheme val="major"/>
      </font>
      <alignment horizontal="left" vertical="bottom" textRotation="0" relativeIndent="1" justifyLastLine="0" shrinkToFit="0" readingOrder="0"/>
    </dxf>
    <dxf>
      <border outline="0">
        <top style="medium">
          <color theme="1"/>
        </top>
        <bottom style="thin">
          <color indexed="64"/>
        </bottom>
      </border>
    </dxf>
    <dxf>
      <font>
        <strike val="0"/>
        <outline val="0"/>
        <shadow val="0"/>
        <u val="none"/>
        <vertAlign val="baseline"/>
        <name val="Calibri Light"/>
        <scheme val="major"/>
      </font>
    </dxf>
    <dxf>
      <font>
        <b/>
        <i val="0"/>
        <strike val="0"/>
        <condense val="0"/>
        <extend val="0"/>
        <outline val="0"/>
        <shadow val="0"/>
        <u val="none"/>
        <vertAlign val="baseline"/>
        <sz val="12"/>
        <color theme="0"/>
        <name val="Calibri Light"/>
        <scheme val="major"/>
      </font>
      <fill>
        <patternFill patternType="solid">
          <fgColor indexed="64"/>
          <bgColor rgb="FF002060"/>
        </patternFill>
      </fill>
      <alignment horizontal="right" vertical="center" textRotation="0" wrapText="0" indent="0" justifyLastLine="0" shrinkToFit="0" readingOrder="0"/>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calcChain" Target="calcChain.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3" Type="http://schemas.openxmlformats.org/officeDocument/2006/relationships/hyperlink" Target="#'Demonstra&#231;&#227;o de Resultados'!A1"/><Relationship Id="rId7" Type="http://schemas.openxmlformats.org/officeDocument/2006/relationships/hyperlink" Target="#'Cronograma de Amortiza&#231;&#245;es'!A1"/><Relationship Id="rId2" Type="http://schemas.openxmlformats.org/officeDocument/2006/relationships/hyperlink" Target="#Portfolio!A1"/><Relationship Id="rId1" Type="http://schemas.openxmlformats.org/officeDocument/2006/relationships/image" Target="../media/image1.png"/><Relationship Id="rId6" Type="http://schemas.openxmlformats.org/officeDocument/2006/relationships/hyperlink" Target="#Amortiza&#231;&#245;es!A1"/><Relationship Id="rId5" Type="http://schemas.openxmlformats.org/officeDocument/2006/relationships/hyperlink" Target="#'Fluxo de Caixa'!A1"/><Relationship Id="rId4" Type="http://schemas.openxmlformats.org/officeDocument/2006/relationships/hyperlink" Target="#'Balan&#231;o Patrimonial'!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38</xdr:row>
      <xdr:rowOff>0</xdr:rowOff>
    </xdr:to>
    <xdr:sp macro="" textlink="">
      <xdr:nvSpPr>
        <xdr:cNvPr id="2" name="Retângulo 1">
          <a:extLst/>
        </xdr:cNvPr>
        <xdr:cNvSpPr/>
      </xdr:nvSpPr>
      <xdr:spPr>
        <a:xfrm>
          <a:off x="0" y="0"/>
          <a:ext cx="6318946" cy="7239000"/>
        </a:xfrm>
        <a:prstGeom prst="rect">
          <a:avLst/>
        </a:prstGeom>
        <a:solidFill>
          <a:schemeClr val="bg1"/>
        </a:solidFill>
        <a:ln>
          <a:solidFill>
            <a:srgbClr val="50555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2</xdr:col>
      <xdr:colOff>180975</xdr:colOff>
      <xdr:row>8</xdr:row>
      <xdr:rowOff>171450</xdr:rowOff>
    </xdr:from>
    <xdr:to>
      <xdr:col>7</xdr:col>
      <xdr:colOff>349063</xdr:colOff>
      <xdr:row>24</xdr:row>
      <xdr:rowOff>66151</xdr:rowOff>
    </xdr:to>
    <xdr:pic>
      <xdr:nvPicPr>
        <xdr:cNvPr id="3" name="Imagem 2">
          <a:extLst>
            <a:ext uri="{FF2B5EF4-FFF2-40B4-BE49-F238E27FC236}">
              <a16:creationId xmlns:a16="http://schemas.microsoft.com/office/drawing/2014/main" id="{12FF358C-E833-534F-927C-74D1A18CBA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0175" y="1695450"/>
          <a:ext cx="3216088" cy="2942701"/>
        </a:xfrm>
        <a:prstGeom prst="rect">
          <a:avLst/>
        </a:prstGeom>
      </xdr:spPr>
    </xdr:pic>
    <xdr:clientData/>
  </xdr:twoCellAnchor>
  <xdr:twoCellAnchor>
    <xdr:from>
      <xdr:col>12</xdr:col>
      <xdr:colOff>141883</xdr:colOff>
      <xdr:row>6</xdr:row>
      <xdr:rowOff>120124</xdr:rowOff>
    </xdr:from>
    <xdr:to>
      <xdr:col>22</xdr:col>
      <xdr:colOff>43459</xdr:colOff>
      <xdr:row>11</xdr:row>
      <xdr:rowOff>31509</xdr:rowOff>
    </xdr:to>
    <xdr:sp macro="" textlink="">
      <xdr:nvSpPr>
        <xdr:cNvPr id="4" name="Retângulo de cantos arredondados 4">
          <a:hlinkClick xmlns:r="http://schemas.openxmlformats.org/officeDocument/2006/relationships" r:id="rId2"/>
          <a:extLst/>
        </xdr:cNvPr>
        <xdr:cNvSpPr/>
      </xdr:nvSpPr>
      <xdr:spPr>
        <a:xfrm>
          <a:off x="9285883" y="1263124"/>
          <a:ext cx="5997576" cy="863885"/>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900"/>
            </a:lnSpc>
          </a:pPr>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Portfólio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Portfolio</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152466</xdr:colOff>
      <xdr:row>11</xdr:row>
      <xdr:rowOff>166913</xdr:rowOff>
    </xdr:from>
    <xdr:to>
      <xdr:col>22</xdr:col>
      <xdr:colOff>54042</xdr:colOff>
      <xdr:row>16</xdr:row>
      <xdr:rowOff>80214</xdr:rowOff>
    </xdr:to>
    <xdr:sp macro="" textlink="">
      <xdr:nvSpPr>
        <xdr:cNvPr id="5" name="Retângulo de cantos arredondados 5">
          <a:hlinkClick xmlns:r="http://schemas.openxmlformats.org/officeDocument/2006/relationships" r:id="rId3"/>
          <a:extLst/>
        </xdr:cNvPr>
        <xdr:cNvSpPr/>
      </xdr:nvSpPr>
      <xdr:spPr>
        <a:xfrm>
          <a:off x="9296466" y="2262413"/>
          <a:ext cx="5997576" cy="865801"/>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Demonstrações de Resultados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 Income</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 Statement</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176123</xdr:colOff>
      <xdr:row>17</xdr:row>
      <xdr:rowOff>2214</xdr:rowOff>
    </xdr:from>
    <xdr:to>
      <xdr:col>22</xdr:col>
      <xdr:colOff>77699</xdr:colOff>
      <xdr:row>21</xdr:row>
      <xdr:rowOff>75980</xdr:rowOff>
    </xdr:to>
    <xdr:sp macro="" textlink="">
      <xdr:nvSpPr>
        <xdr:cNvPr id="6" name="Retângulo de cantos arredondados 7">
          <a:hlinkClick xmlns:r="http://schemas.openxmlformats.org/officeDocument/2006/relationships" r:id="rId4"/>
          <a:extLst/>
        </xdr:cNvPr>
        <xdr:cNvSpPr/>
      </xdr:nvSpPr>
      <xdr:spPr>
        <a:xfrm>
          <a:off x="9320123" y="3240714"/>
          <a:ext cx="5997576" cy="835766"/>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Balanço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Patrimonial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Statement of Financial Position</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187391</xdr:colOff>
      <xdr:row>22</xdr:row>
      <xdr:rowOff>32807</xdr:rowOff>
    </xdr:from>
    <xdr:to>
      <xdr:col>22</xdr:col>
      <xdr:colOff>88967</xdr:colOff>
      <xdr:row>26</xdr:row>
      <xdr:rowOff>113679</xdr:rowOff>
    </xdr:to>
    <xdr:sp macro="" textlink="">
      <xdr:nvSpPr>
        <xdr:cNvPr id="7" name="Retângulo de cantos arredondados 6">
          <a:hlinkClick xmlns:r="http://schemas.openxmlformats.org/officeDocument/2006/relationships" r:id="rId5"/>
          <a:extLst/>
        </xdr:cNvPr>
        <xdr:cNvSpPr/>
      </xdr:nvSpPr>
      <xdr:spPr>
        <a:xfrm>
          <a:off x="9331391" y="4223807"/>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Fluxo</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de Caixa /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Cash Flow</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200025</xdr:colOff>
      <xdr:row>27</xdr:row>
      <xdr:rowOff>66675</xdr:rowOff>
    </xdr:from>
    <xdr:to>
      <xdr:col>22</xdr:col>
      <xdr:colOff>101601</xdr:colOff>
      <xdr:row>31</xdr:row>
      <xdr:rowOff>147547</xdr:rowOff>
    </xdr:to>
    <xdr:sp macro="" textlink="">
      <xdr:nvSpPr>
        <xdr:cNvPr id="8" name="Retângulo de cantos arredondados 6">
          <a:hlinkClick xmlns:r="http://schemas.openxmlformats.org/officeDocument/2006/relationships" r:id="rId6"/>
          <a:extLst/>
        </xdr:cNvPr>
        <xdr:cNvSpPr/>
      </xdr:nvSpPr>
      <xdr:spPr>
        <a:xfrm>
          <a:off x="7515225" y="5210175"/>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219075</xdr:colOff>
      <xdr:row>32</xdr:row>
      <xdr:rowOff>95250</xdr:rowOff>
    </xdr:from>
    <xdr:to>
      <xdr:col>22</xdr:col>
      <xdr:colOff>120651</xdr:colOff>
      <xdr:row>36</xdr:row>
      <xdr:rowOff>176122</xdr:rowOff>
    </xdr:to>
    <xdr:sp macro="" textlink="">
      <xdr:nvSpPr>
        <xdr:cNvPr id="9" name="Retângulo de cantos arredondados 6">
          <a:hlinkClick xmlns:r="http://schemas.openxmlformats.org/officeDocument/2006/relationships" r:id="rId7"/>
          <a:extLst/>
        </xdr:cNvPr>
        <xdr:cNvSpPr/>
      </xdr:nvSpPr>
      <xdr:spPr>
        <a:xfrm>
          <a:off x="7534275" y="6191250"/>
          <a:ext cx="5997576" cy="842872"/>
        </a:xfrm>
        <a:prstGeom prst="roundRect">
          <a:avLst/>
        </a:prstGeom>
        <a:solidFill>
          <a:srgbClr val="FFC000"/>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r>
            <a:rPr lang="pt-BR" sz="1600" b="0">
              <a:solidFill>
                <a:schemeClr val="bg1"/>
              </a:solidFill>
              <a:latin typeface="Verdana" panose="020B0604030504040204" pitchFamily="34" charset="0"/>
              <a:ea typeface="Verdana" panose="020B0604030504040204" pitchFamily="34" charset="0"/>
              <a:cs typeface="Verdana" panose="020B0604030504040204" pitchFamily="34" charset="0"/>
            </a:rPr>
            <a:t>Cronograma de Amortizações</a:t>
          </a:r>
          <a:r>
            <a:rPr lang="pt-BR" sz="1600" b="0" baseline="0">
              <a:solidFill>
                <a:schemeClr val="bg1"/>
              </a:solidFill>
              <a:latin typeface="Verdana" panose="020B0604030504040204" pitchFamily="34" charset="0"/>
              <a:ea typeface="Verdana" panose="020B0604030504040204" pitchFamily="34" charset="0"/>
              <a:cs typeface="Verdana" panose="020B0604030504040204" pitchFamily="34" charset="0"/>
            </a:rPr>
            <a:t>/ </a:t>
          </a:r>
          <a:r>
            <a:rPr lang="pt-BR" sz="1600" b="0" i="1" baseline="0">
              <a:solidFill>
                <a:schemeClr val="bg1"/>
              </a:solidFill>
              <a:latin typeface="Verdana" panose="020B0604030504040204" pitchFamily="34" charset="0"/>
              <a:ea typeface="Verdana" panose="020B0604030504040204" pitchFamily="34" charset="0"/>
              <a:cs typeface="Verdana" panose="020B0604030504040204" pitchFamily="34" charset="0"/>
            </a:rPr>
            <a:t>Amortizations Schedule</a:t>
          </a:r>
          <a:endParaRPr lang="pt-BR" sz="1600" b="0" i="1">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9</xdr:col>
      <xdr:colOff>140781</xdr:colOff>
      <xdr:row>0</xdr:row>
      <xdr:rowOff>590593</xdr:rowOff>
    </xdr:to>
    <xdr:sp macro="" textlink="">
      <xdr:nvSpPr>
        <xdr:cNvPr id="2" name="CaixaDeTexto 1">
          <a:extLst/>
        </xdr:cNvPr>
        <xdr:cNvSpPr txBox="1"/>
      </xdr:nvSpPr>
      <xdr:spPr>
        <a:xfrm>
          <a:off x="0" y="0"/>
          <a:ext cx="9751506" cy="5905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Portfólio</a:t>
          </a:r>
        </a:p>
      </xdr:txBody>
    </xdr:sp>
    <xdr:clientData/>
  </xdr:twoCellAnchor>
  <xdr:twoCellAnchor editAs="absolute">
    <xdr:from>
      <xdr:col>2</xdr:col>
      <xdr:colOff>104775</xdr:colOff>
      <xdr:row>0</xdr:row>
      <xdr:rowOff>38100</xdr:rowOff>
    </xdr:from>
    <xdr:to>
      <xdr:col>2</xdr:col>
      <xdr:colOff>676275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4314825" y="38100"/>
          <a:ext cx="571500" cy="552450"/>
          <a:chOff x="25556307" y="144961"/>
          <a:chExt cx="467591" cy="46105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42511" y="144961"/>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25556307" y="375490"/>
            <a:ext cx="467591" cy="230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8</xdr:col>
      <xdr:colOff>124454</xdr:colOff>
      <xdr:row>0</xdr:row>
      <xdr:rowOff>668868</xdr:rowOff>
    </xdr:to>
    <xdr:sp macro="" textlink="">
      <xdr:nvSpPr>
        <xdr:cNvPr id="2" name="CaixaDeTexto 1">
          <a:extLst/>
        </xdr:cNvPr>
        <xdr:cNvSpPr txBox="1"/>
      </xdr:nvSpPr>
      <xdr:spPr>
        <a:xfrm>
          <a:off x="0" y="0"/>
          <a:ext cx="8325479" cy="668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Demonstração do Resultados (R$</a:t>
          </a:r>
          <a:r>
            <a:rPr lang="pt-BR" sz="1700" b="1" baseline="0">
              <a:solidFill>
                <a:schemeClr val="bg1"/>
              </a:solidFill>
              <a:latin typeface="Verdana" panose="020B0604030504040204" pitchFamily="34" charset="0"/>
              <a:ea typeface="Verdana" panose="020B0604030504040204" pitchFamily="34" charset="0"/>
              <a:cs typeface="Verdana" panose="020B0604030504040204" pitchFamily="34" charset="0"/>
            </a:rPr>
            <a:t> MM)</a:t>
          </a:r>
        </a:p>
      </xdr:txBody>
    </xdr:sp>
    <xdr:clientData/>
  </xdr:twoCellAnchor>
  <xdr:twoCellAnchor editAs="absolute">
    <xdr:from>
      <xdr:col>5</xdr:col>
      <xdr:colOff>438150</xdr:colOff>
      <xdr:row>0</xdr:row>
      <xdr:rowOff>95250</xdr:rowOff>
    </xdr:from>
    <xdr:to>
      <xdr:col>6</xdr:col>
      <xdr:colOff>304800</xdr:colOff>
      <xdr:row>0</xdr:row>
      <xdr:rowOff>657225</xdr:rowOff>
    </xdr:to>
    <xdr:grpSp>
      <xdr:nvGrpSpPr>
        <xdr:cNvPr id="3" name="Grupo 14">
          <a:hlinkClick xmlns:r="http://schemas.openxmlformats.org/officeDocument/2006/relationships" r:id="rId1"/>
        </xdr:cNvPr>
        <xdr:cNvGrpSpPr>
          <a:grpSpLocks/>
        </xdr:cNvGrpSpPr>
      </xdr:nvGrpSpPr>
      <xdr:grpSpPr bwMode="auto">
        <a:xfrm>
          <a:off x="6553200" y="95250"/>
          <a:ext cx="561975" cy="561975"/>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4138"/>
            <a:ext cx="467591" cy="2309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7</xdr:col>
      <xdr:colOff>266288</xdr:colOff>
      <xdr:row>0</xdr:row>
      <xdr:rowOff>590690</xdr:rowOff>
    </xdr:to>
    <xdr:sp macro="" textlink="">
      <xdr:nvSpPr>
        <xdr:cNvPr id="2" name="CaixaDeTexto 1">
          <a:extLst/>
        </xdr:cNvPr>
        <xdr:cNvSpPr txBox="1"/>
      </xdr:nvSpPr>
      <xdr:spPr>
        <a:xfrm>
          <a:off x="0" y="0"/>
          <a:ext cx="9591263" cy="590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Balanço Patrimonial</a:t>
          </a:r>
        </a:p>
      </xdr:txBody>
    </xdr:sp>
    <xdr:clientData/>
  </xdr:twoCellAnchor>
  <xdr:twoCellAnchor editAs="absolute">
    <xdr:from>
      <xdr:col>2</xdr:col>
      <xdr:colOff>19050</xdr:colOff>
      <xdr:row>0</xdr:row>
      <xdr:rowOff>38100</xdr:rowOff>
    </xdr:from>
    <xdr:to>
      <xdr:col>3</xdr:col>
      <xdr:colOff>9525</xdr:colOff>
      <xdr:row>0</xdr:row>
      <xdr:rowOff>590550</xdr:rowOff>
    </xdr:to>
    <xdr:grpSp>
      <xdr:nvGrpSpPr>
        <xdr:cNvPr id="3" name="Grupo 14">
          <a:hlinkClick xmlns:r="http://schemas.openxmlformats.org/officeDocument/2006/relationships" r:id="rId1"/>
        </xdr:cNvPr>
        <xdr:cNvGrpSpPr>
          <a:grpSpLocks/>
        </xdr:cNvGrpSpPr>
      </xdr:nvGrpSpPr>
      <xdr:grpSpPr bwMode="auto">
        <a:xfrm>
          <a:off x="5886450" y="38100"/>
          <a:ext cx="552450" cy="552450"/>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5</xdr:col>
      <xdr:colOff>656957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Fluxo de Caixa</a:t>
          </a:r>
        </a:p>
      </xdr:txBody>
    </xdr:sp>
    <xdr:clientData/>
  </xdr:twoCellAnchor>
  <xdr:twoCellAnchor editAs="absolute">
    <xdr:from>
      <xdr:col>2</xdr:col>
      <xdr:colOff>619125</xdr:colOff>
      <xdr:row>0</xdr:row>
      <xdr:rowOff>76200</xdr:rowOff>
    </xdr:from>
    <xdr:to>
      <xdr:col>3</xdr:col>
      <xdr:colOff>485775</xdr:colOff>
      <xdr:row>0</xdr:row>
      <xdr:rowOff>632883</xdr:rowOff>
    </xdr:to>
    <xdr:grpSp>
      <xdr:nvGrpSpPr>
        <xdr:cNvPr id="3" name="Grupo 14">
          <a:hlinkClick xmlns:r="http://schemas.openxmlformats.org/officeDocument/2006/relationships" r:id="rId1"/>
        </xdr:cNvPr>
        <xdr:cNvGrpSpPr>
          <a:grpSpLocks/>
        </xdr:cNvGrpSpPr>
      </xdr:nvGrpSpPr>
      <xdr:grpSpPr bwMode="auto">
        <a:xfrm>
          <a:off x="5905500" y="76200"/>
          <a:ext cx="55245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275957</xdr:colOff>
      <xdr:row>0</xdr:row>
      <xdr:rowOff>598263</xdr:rowOff>
    </xdr:to>
    <xdr:sp macro="" textlink="">
      <xdr:nvSpPr>
        <xdr:cNvPr id="2" name="CaixaDeTexto 1">
          <a:extLst/>
        </xdr:cNvPr>
        <xdr:cNvSpPr txBox="1"/>
      </xdr:nvSpPr>
      <xdr:spPr>
        <a:xfrm>
          <a:off x="0" y="0"/>
          <a:ext cx="8000732" cy="5982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700" b="1">
              <a:solidFill>
                <a:schemeClr val="bg1"/>
              </a:solidFill>
              <a:latin typeface="Verdana" panose="020B0604030504040204" pitchFamily="34" charset="0"/>
              <a:ea typeface="Verdana" panose="020B0604030504040204" pitchFamily="34" charset="0"/>
              <a:cs typeface="Verdana" panose="020B0604030504040204" pitchFamily="34" charset="0"/>
            </a:rPr>
            <a:t>Amortizações</a:t>
          </a:r>
        </a:p>
      </xdr:txBody>
    </xdr:sp>
    <xdr:clientData/>
  </xdr:twoCellAnchor>
  <xdr:twoCellAnchor editAs="absolute">
    <xdr:from>
      <xdr:col>5</xdr:col>
      <xdr:colOff>238125</xdr:colOff>
      <xdr:row>0</xdr:row>
      <xdr:rowOff>38100</xdr:rowOff>
    </xdr:from>
    <xdr:to>
      <xdr:col>6</xdr:col>
      <xdr:colOff>161925</xdr:colOff>
      <xdr:row>0</xdr:row>
      <xdr:rowOff>594783</xdr:rowOff>
    </xdr:to>
    <xdr:grpSp>
      <xdr:nvGrpSpPr>
        <xdr:cNvPr id="3" name="Grupo 14">
          <a:hlinkClick xmlns:r="http://schemas.openxmlformats.org/officeDocument/2006/relationships" r:id="rId1"/>
        </xdr:cNvPr>
        <xdr:cNvGrpSpPr>
          <a:grpSpLocks/>
        </xdr:cNvGrpSpPr>
      </xdr:nvGrpSpPr>
      <xdr:grpSpPr bwMode="auto">
        <a:xfrm>
          <a:off x="4819650" y="38100"/>
          <a:ext cx="552450" cy="556683"/>
          <a:chOff x="11605780" y="215217"/>
          <a:chExt cx="467591" cy="469878"/>
        </a:xfrm>
      </xdr:grpSpPr>
      <xdr:pic>
        <xdr:nvPicPr>
          <xdr:cNvPr id="4" name="Imagem 2">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1982" y="215217"/>
            <a:ext cx="295187" cy="295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CaixaDeTexto 4">
            <a:extLst/>
          </xdr:cNvPr>
          <xdr:cNvSpPr txBox="1"/>
        </xdr:nvSpPr>
        <xdr:spPr>
          <a:xfrm>
            <a:off x="11605780" y="458257"/>
            <a:ext cx="467591" cy="226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800">
                <a:solidFill>
                  <a:schemeClr val="bg1"/>
                </a:solidFill>
                <a:latin typeface="Verdana" panose="020B0604030504040204" pitchFamily="34" charset="0"/>
                <a:ea typeface="Verdana" panose="020B0604030504040204" pitchFamily="34" charset="0"/>
                <a:cs typeface="Verdana" panose="020B0604030504040204" pitchFamily="34" charset="0"/>
              </a:rPr>
              <a:t>Home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Documents%20and%20Settings\ldinizsouza\Local%20Settings\Temporary%20Internet%20Files\OLK15\PLR2008%20ACCESS%20ADM.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De-Para%20Empresas%2004201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WINDOWS\TEMP\INTERPOL%20PRI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Sales\MasterCalcEvolution\Teste\MCE_2\MasterCalcEvolution_Reuters_Atualizacao.03.01.2012.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Startup" Target="LIA/LALUR_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qualicorp-my.sharepoint.com/FOX2/casino/PACK3T02/-0293-3T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Organizacional\VP%20Serv%20Corporativos\Sp%20de%20Financas%20e%20Controladoria\Contabilidade\DEMONSTRA&#199;&#213;ES%20FINANCEIRAS\Reports\2016\Mensais\Abril-2016\Draft\Worbench%20HFM%20-%20Abril201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licorp-my.sharepoint.com/FOX2/CVM/2000/ITR03/ESTOQU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BALANCO\BAL_M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BALANCO\BRADESCO\CREDITO_TRIBUTARIO_BANC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BALANCO\BRADESCO\BACK\BAL_060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odelo"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erro\QualiGeral\Organizacional\Diretoria%20Corporativa\Ger&#234;ncia%20de%20Controladoria\Custos,%20Or&#231;amentos%20e%20Relat&#243;rios%20Gerenciais\Revis&#227;o%20Or&#231;ament&#225;ria\DRE\An&#225;lise%20de%20Despesas_Ger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BALANCO\BAL_M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Users\i104771\Desktop\COE%20Fechado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data\utordepto\TRADING\DAN\bloomberg\xCDI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erro\Qualigeral\Workflow\Comparativo%20de%20Despesas\Or&#231;amento_Despesas_20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MESA\Front%20Office\Hedge\Controle%20PL%20exposicao%20ALUMINI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treasury\Sales\Mesa%20Empresas\ESPECIALISTAS\Indicativo%20NDF\NDF%20-%20SWAP%20INDICATIVO%20final.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GERAL\DECOF\CL-BACEN.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Startup" Target="excel/Ano%202002/Prov%2002%202002/ProvC2002/Banco%20Bradesco/excel/Ano%202001/ProvB102001/JCP%20%202001-BANC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EASING\SYS\BALANCO\BAL_M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RSAOFSR01\TAX\clientes\Grupo%20Zogbi\PIR%2003.2004\banco\BNDU-JUNHO-BCN(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ssio\Qualigeral\Documents%20and%20Settings\ldinizsouza\Local%20Settings\Temporary%20Internet%20Files\OLK15\PLR2008%20ACCESS%20AD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LIMITES%20nov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qualicorp-my.sharepoint.com/USER/APFIN/TEMPORARIO/NOVA1_0901.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Hedge/Trade_Pape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CONTABIL\DECLARACAO\ADICOES_EXCLUSOES2_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 val="ORIENT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ditional Instructions"/>
      <sheetName val="Map"/>
      <sheetName val="DimensionLists"/>
      <sheetName val="Setup"/>
      <sheetName val="Sheet1"/>
      <sheetName val="De-Para Empresas 042016"/>
    </sheetNames>
    <sheetDataSet>
      <sheetData sheetId="0"/>
      <sheetData sheetId="1"/>
      <sheetData sheetId="2"/>
      <sheetData sheetId="3">
        <row r="3">
          <cell r="A3" t="str">
            <v>IGNORE</v>
          </cell>
          <cell r="B3" t="str">
            <v>Ignore Account - Not Loaded</v>
          </cell>
        </row>
      </sheetData>
      <sheetData sheetId="4">
        <row r="6">
          <cell r="A6" t="str">
            <v>Account</v>
          </cell>
          <cell r="B6" t="str">
            <v>ACCOUNT</v>
          </cell>
          <cell r="C6" t="str">
            <v>ListAccount</v>
          </cell>
        </row>
        <row r="7">
          <cell r="A7" t="str">
            <v>Centro_Custo</v>
          </cell>
          <cell r="B7" t="str">
            <v>UD2</v>
          </cell>
          <cell r="C7" t="str">
            <v>ListCentro_Custo</v>
          </cell>
        </row>
        <row r="8">
          <cell r="A8" t="str">
            <v>Classificacao</v>
          </cell>
          <cell r="B8" t="str">
            <v>UD1</v>
          </cell>
          <cell r="C8" t="str">
            <v>ListClassificacao</v>
          </cell>
        </row>
        <row r="9">
          <cell r="A9" t="str">
            <v>Entity</v>
          </cell>
          <cell r="B9" t="str">
            <v>ENTITY</v>
          </cell>
          <cell r="C9" t="str">
            <v>ListEntity</v>
          </cell>
        </row>
        <row r="10">
          <cell r="A10" t="str">
            <v>ICP</v>
          </cell>
          <cell r="B10" t="str">
            <v>ICP</v>
          </cell>
          <cell r="C10" t="str">
            <v>ListICP</v>
          </cell>
        </row>
        <row r="11">
          <cell r="A11" t="str">
            <v>Segmentacao</v>
          </cell>
          <cell r="B11" t="str">
            <v>UD3</v>
          </cell>
          <cell r="C11" t="str">
            <v>ListSegmentacao</v>
          </cell>
        </row>
        <row r="14">
          <cell r="A14">
            <v>1</v>
          </cell>
          <cell r="B14" t="str">
            <v>ACCOUNT</v>
          </cell>
        </row>
      </sheetData>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Volatilities"/>
      <sheetName val="Plan2"/>
      <sheetName val="Plan3"/>
    </sheetNames>
    <sheetDataSet>
      <sheetData sheetId="0" refreshError="1">
        <row r="2">
          <cell r="A2">
            <v>36161</v>
          </cell>
          <cell r="C2">
            <v>37547</v>
          </cell>
        </row>
        <row r="3">
          <cell r="A3">
            <v>36206</v>
          </cell>
        </row>
        <row r="4">
          <cell r="A4">
            <v>36207</v>
          </cell>
        </row>
        <row r="5">
          <cell r="A5">
            <v>36251</v>
          </cell>
        </row>
        <row r="6">
          <cell r="A6">
            <v>36252</v>
          </cell>
        </row>
        <row r="7">
          <cell r="A7">
            <v>36271</v>
          </cell>
        </row>
        <row r="8">
          <cell r="A8">
            <v>36281</v>
          </cell>
        </row>
        <row r="9">
          <cell r="A9">
            <v>36314</v>
          </cell>
        </row>
        <row r="10">
          <cell r="A10">
            <v>36410</v>
          </cell>
        </row>
        <row r="11">
          <cell r="A11">
            <v>36445</v>
          </cell>
        </row>
        <row r="12">
          <cell r="A12">
            <v>36466</v>
          </cell>
        </row>
        <row r="13">
          <cell r="A13">
            <v>36479</v>
          </cell>
        </row>
        <row r="14">
          <cell r="A14">
            <v>36591</v>
          </cell>
        </row>
        <row r="15">
          <cell r="A15">
            <v>36592</v>
          </cell>
        </row>
        <row r="16">
          <cell r="A16">
            <v>36637</v>
          </cell>
        </row>
        <row r="17">
          <cell r="A17">
            <v>36647</v>
          </cell>
        </row>
        <row r="18">
          <cell r="A18">
            <v>36699</v>
          </cell>
        </row>
        <row r="19">
          <cell r="A19">
            <v>36776</v>
          </cell>
        </row>
        <row r="20">
          <cell r="A20">
            <v>36800</v>
          </cell>
        </row>
        <row r="21">
          <cell r="A21">
            <v>36811</v>
          </cell>
        </row>
        <row r="22">
          <cell r="A22">
            <v>36832</v>
          </cell>
        </row>
        <row r="23">
          <cell r="A23">
            <v>36845</v>
          </cell>
        </row>
        <row r="24">
          <cell r="A24">
            <v>36885</v>
          </cell>
        </row>
        <row r="25">
          <cell r="A25">
            <v>36892</v>
          </cell>
        </row>
        <row r="26">
          <cell r="A26">
            <v>36948</v>
          </cell>
        </row>
        <row r="27">
          <cell r="A27">
            <v>36949</v>
          </cell>
        </row>
        <row r="28">
          <cell r="A28">
            <v>36994</v>
          </cell>
        </row>
        <row r="29">
          <cell r="A29">
            <v>37002</v>
          </cell>
        </row>
        <row r="30">
          <cell r="A30">
            <v>37012</v>
          </cell>
        </row>
        <row r="31">
          <cell r="A31">
            <v>37056</v>
          </cell>
        </row>
        <row r="32">
          <cell r="A32">
            <v>37141</v>
          </cell>
        </row>
        <row r="33">
          <cell r="A33">
            <v>37176</v>
          </cell>
        </row>
        <row r="34">
          <cell r="A34">
            <v>37197</v>
          </cell>
        </row>
        <row r="35">
          <cell r="A35">
            <v>37210</v>
          </cell>
        </row>
        <row r="36">
          <cell r="A36">
            <v>37250</v>
          </cell>
        </row>
        <row r="37">
          <cell r="A37">
            <v>37257</v>
          </cell>
        </row>
        <row r="38">
          <cell r="A38">
            <v>37298</v>
          </cell>
        </row>
        <row r="39">
          <cell r="A39">
            <v>37299</v>
          </cell>
        </row>
        <row r="40">
          <cell r="A40">
            <v>37344</v>
          </cell>
        </row>
        <row r="41">
          <cell r="A41">
            <v>37367</v>
          </cell>
        </row>
        <row r="42">
          <cell r="A42">
            <v>37377</v>
          </cell>
        </row>
        <row r="43">
          <cell r="A43">
            <v>37406</v>
          </cell>
        </row>
        <row r="44">
          <cell r="A44">
            <v>37506</v>
          </cell>
        </row>
        <row r="45">
          <cell r="A45">
            <v>37541</v>
          </cell>
        </row>
        <row r="46">
          <cell r="A46">
            <v>37562</v>
          </cell>
        </row>
        <row r="47">
          <cell r="A47">
            <v>37575</v>
          </cell>
        </row>
        <row r="48">
          <cell r="A48">
            <v>37615</v>
          </cell>
        </row>
        <row r="49">
          <cell r="A49">
            <v>37622</v>
          </cell>
        </row>
        <row r="50">
          <cell r="A50">
            <v>37683</v>
          </cell>
        </row>
        <row r="51">
          <cell r="A51">
            <v>37684</v>
          </cell>
        </row>
        <row r="52">
          <cell r="A52">
            <v>37729</v>
          </cell>
        </row>
        <row r="53">
          <cell r="A53">
            <v>37732</v>
          </cell>
        </row>
        <row r="54">
          <cell r="A54">
            <v>37742</v>
          </cell>
        </row>
        <row r="55">
          <cell r="A55">
            <v>37791</v>
          </cell>
        </row>
        <row r="56">
          <cell r="A56">
            <v>37871</v>
          </cell>
        </row>
        <row r="57">
          <cell r="A57">
            <v>37906</v>
          </cell>
        </row>
        <row r="58">
          <cell r="A58">
            <v>37927</v>
          </cell>
        </row>
        <row r="59">
          <cell r="A59">
            <v>37940</v>
          </cell>
        </row>
        <row r="60">
          <cell r="A60">
            <v>37980</v>
          </cell>
        </row>
        <row r="61">
          <cell r="A61">
            <v>37987</v>
          </cell>
        </row>
        <row r="62">
          <cell r="A62">
            <v>38040</v>
          </cell>
        </row>
        <row r="63">
          <cell r="A63">
            <v>38041</v>
          </cell>
        </row>
        <row r="64">
          <cell r="A64">
            <v>38086</v>
          </cell>
        </row>
        <row r="65">
          <cell r="A65">
            <v>38098</v>
          </cell>
        </row>
        <row r="66">
          <cell r="A66">
            <v>38108</v>
          </cell>
        </row>
        <row r="67">
          <cell r="A67">
            <v>38148</v>
          </cell>
        </row>
        <row r="68">
          <cell r="A68">
            <v>38237</v>
          </cell>
        </row>
        <row r="69">
          <cell r="A69">
            <v>38272</v>
          </cell>
        </row>
        <row r="70">
          <cell r="A70">
            <v>38293</v>
          </cell>
        </row>
        <row r="71">
          <cell r="A71">
            <v>38306</v>
          </cell>
        </row>
        <row r="72">
          <cell r="A72">
            <v>38346</v>
          </cell>
        </row>
        <row r="73">
          <cell r="A73">
            <v>38353</v>
          </cell>
        </row>
        <row r="74">
          <cell r="A74">
            <v>38390</v>
          </cell>
        </row>
        <row r="75">
          <cell r="A75">
            <v>38391</v>
          </cell>
        </row>
        <row r="76">
          <cell r="A76">
            <v>38436</v>
          </cell>
        </row>
        <row r="77">
          <cell r="A77">
            <v>38463</v>
          </cell>
        </row>
        <row r="78">
          <cell r="A78">
            <v>38473</v>
          </cell>
        </row>
        <row r="79">
          <cell r="A79">
            <v>38498</v>
          </cell>
        </row>
        <row r="80">
          <cell r="A80">
            <v>38602</v>
          </cell>
        </row>
        <row r="81">
          <cell r="A81">
            <v>38637</v>
          </cell>
        </row>
        <row r="82">
          <cell r="A82">
            <v>38658</v>
          </cell>
        </row>
        <row r="83">
          <cell r="A83">
            <v>38671</v>
          </cell>
        </row>
        <row r="84">
          <cell r="A84">
            <v>38711</v>
          </cell>
        </row>
        <row r="85">
          <cell r="A85">
            <v>38718</v>
          </cell>
        </row>
        <row r="86">
          <cell r="A86">
            <v>38775</v>
          </cell>
        </row>
        <row r="87">
          <cell r="A87">
            <v>38776</v>
          </cell>
        </row>
        <row r="88">
          <cell r="A88">
            <v>38821</v>
          </cell>
        </row>
        <row r="89">
          <cell r="A89">
            <v>38828</v>
          </cell>
        </row>
        <row r="90">
          <cell r="A90">
            <v>38838</v>
          </cell>
        </row>
        <row r="91">
          <cell r="A91">
            <v>38883</v>
          </cell>
        </row>
        <row r="92">
          <cell r="A92">
            <v>38967</v>
          </cell>
        </row>
        <row r="93">
          <cell r="A93">
            <v>39002</v>
          </cell>
        </row>
        <row r="94">
          <cell r="A94">
            <v>39023</v>
          </cell>
        </row>
        <row r="95">
          <cell r="A95">
            <v>39036</v>
          </cell>
        </row>
        <row r="96">
          <cell r="A96">
            <v>39076</v>
          </cell>
        </row>
        <row r="97">
          <cell r="A97">
            <v>39083</v>
          </cell>
        </row>
        <row r="98">
          <cell r="A98">
            <v>39132</v>
          </cell>
        </row>
        <row r="99">
          <cell r="A99">
            <v>39133</v>
          </cell>
        </row>
        <row r="100">
          <cell r="A100">
            <v>39178</v>
          </cell>
        </row>
        <row r="101">
          <cell r="A101">
            <v>39193</v>
          </cell>
        </row>
        <row r="102">
          <cell r="A102">
            <v>39203</v>
          </cell>
        </row>
        <row r="103">
          <cell r="A103">
            <v>39240</v>
          </cell>
        </row>
        <row r="104">
          <cell r="A104">
            <v>39332</v>
          </cell>
        </row>
        <row r="105">
          <cell r="A105">
            <v>39367</v>
          </cell>
        </row>
        <row r="106">
          <cell r="A106">
            <v>39388</v>
          </cell>
        </row>
        <row r="107">
          <cell r="A107">
            <v>39401</v>
          </cell>
        </row>
        <row r="108">
          <cell r="A108">
            <v>39441</v>
          </cell>
        </row>
        <row r="109">
          <cell r="A109">
            <v>39448</v>
          </cell>
        </row>
        <row r="110">
          <cell r="A110">
            <v>39482</v>
          </cell>
        </row>
        <row r="111">
          <cell r="A111">
            <v>39483</v>
          </cell>
        </row>
        <row r="112">
          <cell r="A112">
            <v>39528</v>
          </cell>
        </row>
        <row r="113">
          <cell r="A113">
            <v>39559</v>
          </cell>
        </row>
        <row r="114">
          <cell r="A114">
            <v>39569</v>
          </cell>
        </row>
        <row r="115">
          <cell r="A115">
            <v>39590</v>
          </cell>
        </row>
        <row r="116">
          <cell r="A116">
            <v>39698</v>
          </cell>
        </row>
        <row r="117">
          <cell r="A117">
            <v>39733</v>
          </cell>
        </row>
        <row r="118">
          <cell r="A118">
            <v>39754</v>
          </cell>
        </row>
        <row r="119">
          <cell r="A119">
            <v>39767</v>
          </cell>
        </row>
        <row r="120">
          <cell r="A120">
            <v>39807</v>
          </cell>
        </row>
        <row r="121">
          <cell r="A121">
            <v>39814</v>
          </cell>
        </row>
        <row r="122">
          <cell r="A122">
            <v>39867</v>
          </cell>
        </row>
        <row r="123">
          <cell r="A123">
            <v>39868</v>
          </cell>
        </row>
        <row r="124">
          <cell r="A124">
            <v>39913</v>
          </cell>
        </row>
        <row r="125">
          <cell r="A125">
            <v>39924</v>
          </cell>
        </row>
        <row r="126">
          <cell r="A126">
            <v>39934</v>
          </cell>
        </row>
        <row r="127">
          <cell r="A127">
            <v>39975</v>
          </cell>
        </row>
        <row r="128">
          <cell r="A128">
            <v>40063</v>
          </cell>
        </row>
        <row r="129">
          <cell r="A129">
            <v>40098</v>
          </cell>
        </row>
        <row r="130">
          <cell r="A130">
            <v>40119</v>
          </cell>
        </row>
        <row r="131">
          <cell r="A131">
            <v>40132</v>
          </cell>
        </row>
        <row r="132">
          <cell r="A132">
            <v>40172</v>
          </cell>
        </row>
        <row r="133">
          <cell r="A133">
            <v>40179</v>
          </cell>
        </row>
        <row r="134">
          <cell r="A134">
            <v>40224</v>
          </cell>
        </row>
        <row r="135">
          <cell r="A135">
            <v>40225</v>
          </cell>
        </row>
        <row r="136">
          <cell r="A136">
            <v>40270</v>
          </cell>
        </row>
        <row r="137">
          <cell r="A137">
            <v>40289</v>
          </cell>
        </row>
        <row r="138">
          <cell r="A138">
            <v>40299</v>
          </cell>
        </row>
        <row r="139">
          <cell r="A139">
            <v>40332</v>
          </cell>
        </row>
        <row r="140">
          <cell r="A140">
            <v>40428</v>
          </cell>
        </row>
        <row r="141">
          <cell r="A141">
            <v>40463</v>
          </cell>
        </row>
        <row r="142">
          <cell r="A142">
            <v>40484</v>
          </cell>
        </row>
        <row r="143">
          <cell r="A143">
            <v>40497</v>
          </cell>
        </row>
        <row r="144">
          <cell r="A144">
            <v>40537</v>
          </cell>
        </row>
        <row r="145">
          <cell r="A145">
            <v>40544</v>
          </cell>
        </row>
        <row r="146">
          <cell r="A146">
            <v>40609</v>
          </cell>
        </row>
        <row r="147">
          <cell r="A147">
            <v>40610</v>
          </cell>
        </row>
        <row r="148">
          <cell r="A148">
            <v>40654</v>
          </cell>
        </row>
        <row r="149">
          <cell r="A149">
            <v>40655</v>
          </cell>
        </row>
        <row r="150">
          <cell r="A150">
            <v>40664</v>
          </cell>
        </row>
        <row r="151">
          <cell r="A151">
            <v>40717</v>
          </cell>
        </row>
        <row r="152">
          <cell r="A152">
            <v>40793</v>
          </cell>
        </row>
        <row r="153">
          <cell r="A153">
            <v>40828</v>
          </cell>
        </row>
        <row r="154">
          <cell r="A154">
            <v>40849</v>
          </cell>
        </row>
        <row r="155">
          <cell r="A155">
            <v>40862</v>
          </cell>
        </row>
        <row r="156">
          <cell r="A156">
            <v>40902</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ação"/>
      <sheetName val="Cotação-Swap ME"/>
      <sheetName val="Cotação-Brw Fwd"/>
      <sheetName val="Cotação-NDF Asiático"/>
      <sheetName val="Cotação-Dealable NDF"/>
      <sheetName val="FWD-A"/>
      <sheetName val="Trava_Exp"/>
      <sheetName val="Curvas_Balanco"/>
      <sheetName val="Curvas"/>
      <sheetName val="Pips"/>
      <sheetName val="Tabelas Dealables NDF"/>
      <sheetName val="Parametros"/>
      <sheetName val="Limites"/>
      <sheetName val="Produtos Aprovados"/>
      <sheetName val="Subjacentes Aprovados"/>
      <sheetName val="NDF"/>
      <sheetName val="CCS"/>
      <sheetName val="IRS"/>
      <sheetName val="Duplo"/>
      <sheetName val="Sheet1"/>
      <sheetName val="Delta NDF"/>
      <sheetName val="Delta CCS"/>
      <sheetName val="Delta IRS"/>
      <sheetName val="Cotação-Fwd A"/>
      <sheetName val="Sheet2"/>
    </sheetNames>
    <sheetDataSet>
      <sheetData sheetId="0">
        <row r="8">
          <cell r="N8">
            <v>3.6110500000000001</v>
          </cell>
        </row>
      </sheetData>
      <sheetData sheetId="1"/>
      <sheetData sheetId="2"/>
      <sheetData sheetId="3"/>
      <sheetData sheetId="4"/>
      <sheetData sheetId="5"/>
      <sheetData sheetId="6"/>
      <sheetData sheetId="7">
        <row r="6">
          <cell r="D6">
            <v>0.50531250000000005</v>
          </cell>
        </row>
      </sheetData>
      <sheetData sheetId="8"/>
      <sheetData sheetId="9"/>
      <sheetData sheetId="10"/>
      <sheetData sheetId="11">
        <row r="3">
          <cell r="N3">
            <v>0</v>
          </cell>
        </row>
        <row r="5">
          <cell r="N5">
            <v>99999</v>
          </cell>
        </row>
      </sheetData>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LUR_C"/>
    </sheetNames>
    <definedNames>
      <definedName name="IMPRIME"/>
      <definedName name="IMPRIME_A"/>
      <definedName name="IMPRIME_B"/>
    </defined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G_LANGUE"/>
      <sheetName val="SIG_VOCABLE"/>
      <sheetName val="stockage FC"/>
      <sheetName val="BALB"/>
      <sheetName val="BALR"/>
      <sheetName val="BALA"/>
      <sheetName val="OUVE"/>
      <sheetName val="OUVC"/>
      <sheetName val="MENU"/>
      <sheetName val="INTRO"/>
      <sheetName val="LGK"/>
      <sheetName val="CTRL"/>
      <sheetName val="LG11"/>
      <sheetName val="LG12"/>
      <sheetName val="LG13"/>
      <sheetName val="LG14"/>
      <sheetName val="LG141"/>
      <sheetName val="LG15"/>
      <sheetName val="LG15BIS"/>
      <sheetName val="LG16"/>
      <sheetName val="LG21"/>
      <sheetName val="LG22"/>
      <sheetName val="LG23"/>
      <sheetName val="LG24"/>
      <sheetName val="LG25"/>
      <sheetName val="LG26"/>
      <sheetName val="LG31"/>
      <sheetName val="LG31B"/>
      <sheetName val="LG33"/>
      <sheetName val="LG34"/>
      <sheetName val="LGPR"/>
      <sheetName val="LG100"/>
      <sheetName val="LG101"/>
      <sheetName val="LG102"/>
      <sheetName val="LG110"/>
      <sheetName val="LG120"/>
      <sheetName val="LGINFOS"/>
      <sheetName val="LR1"/>
      <sheetName val="LR2"/>
      <sheetName val="LR3"/>
      <sheetName val="LR4"/>
      <sheetName val="LR5"/>
      <sheetName val="LR6"/>
      <sheetName val="LR7"/>
      <sheetName val="LR8"/>
      <sheetName val="LR9"/>
      <sheetName val="LR10"/>
      <sheetName val="LR11"/>
      <sheetName val="LR12"/>
      <sheetName val="LR13"/>
      <sheetName val="LR14"/>
      <sheetName val="LR15"/>
      <sheetName val="LR16"/>
      <sheetName val="LR17"/>
      <sheetName val="LT3B"/>
      <sheetName val="LT4"/>
      <sheetName val="LT4B"/>
      <sheetName val="LT5"/>
      <sheetName val="LT5A"/>
      <sheetName val="LT6"/>
      <sheetName val="LT6A"/>
      <sheetName val="LT7"/>
      <sheetName val="LT8A"/>
      <sheetName val="LT8B"/>
      <sheetName val="LGR11"/>
      <sheetName val="LGR12"/>
      <sheetName val="LGR13"/>
      <sheetName val="LGR14"/>
      <sheetName val="BASE"/>
      <sheetName val="LGRKP"/>
      <sheetName val="DONNEES"/>
      <sheetName val="LANG"/>
      <sheetName val="ENTITY"/>
      <sheetName val="ENTITY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1">
          <cell r="A1" t="str">
            <v>Code</v>
          </cell>
          <cell r="B1" t="str">
            <v>Fr</v>
          </cell>
          <cell r="C1" t="str">
            <v>Engl</v>
          </cell>
          <cell r="D1" t="str">
            <v>Esp</v>
          </cell>
          <cell r="E1" t="str">
            <v>Feuil</v>
          </cell>
        </row>
        <row r="2">
          <cell r="A2">
            <v>1010</v>
          </cell>
          <cell r="B2" t="str">
            <v>Capital</v>
          </cell>
          <cell r="C2" t="str">
            <v>Common stock</v>
          </cell>
          <cell r="D2" t="str">
            <v>Capital</v>
          </cell>
        </row>
        <row r="3">
          <cell r="A3">
            <v>1040</v>
          </cell>
          <cell r="B3" t="str">
            <v>Primes Emiss,Fus,Apport</v>
          </cell>
          <cell r="C3" t="str">
            <v>Additional paid-in capital</v>
          </cell>
          <cell r="D3" t="str">
            <v>Primas emisión, Fus., Aport.</v>
          </cell>
        </row>
        <row r="4">
          <cell r="A4">
            <v>1050</v>
          </cell>
          <cell r="B4" t="str">
            <v>Ecarts de Réévaluation</v>
          </cell>
          <cell r="C4" t="str">
            <v>Revaluation reserve</v>
          </cell>
          <cell r="D4" t="str">
            <v>Diferencias de Revalorización</v>
          </cell>
        </row>
        <row r="5">
          <cell r="A5">
            <v>1061</v>
          </cell>
          <cell r="B5" t="str">
            <v>Réserve Légale</v>
          </cell>
          <cell r="C5" t="str">
            <v>Legal reserve</v>
          </cell>
          <cell r="D5" t="str">
            <v>Reserva legal</v>
          </cell>
        </row>
        <row r="6">
          <cell r="A6">
            <v>1063</v>
          </cell>
          <cell r="B6" t="str">
            <v>Réserve Statut./Contractuelle</v>
          </cell>
          <cell r="C6" t="str">
            <v>Reserves: contractual/reqd under by laws</v>
          </cell>
          <cell r="D6" t="str">
            <v>Reserva estatut./contractual</v>
          </cell>
        </row>
        <row r="7">
          <cell r="A7">
            <v>1064</v>
          </cell>
          <cell r="B7" t="str">
            <v>Réserves Réglementées</v>
          </cell>
          <cell r="C7" t="str">
            <v>Restricted reserves</v>
          </cell>
          <cell r="D7" t="str">
            <v>Reserves reglamentadas</v>
          </cell>
        </row>
        <row r="8">
          <cell r="A8">
            <v>1068</v>
          </cell>
          <cell r="B8" t="str">
            <v>Réserves (Autres)</v>
          </cell>
          <cell r="C8" t="str">
            <v>Other reserves</v>
          </cell>
          <cell r="D8" t="str">
            <v>Reservas (otras)</v>
          </cell>
        </row>
        <row r="9">
          <cell r="A9">
            <v>1090</v>
          </cell>
          <cell r="B9" t="str">
            <v>Capital Souscrit Non-Appelé</v>
          </cell>
          <cell r="C9" t="str">
            <v>Common stock subscribed but not called</v>
          </cell>
          <cell r="D9" t="str">
            <v>Desemb. sobre acciones no exigidos</v>
          </cell>
        </row>
        <row r="10">
          <cell r="A10">
            <v>1100</v>
          </cell>
          <cell r="B10" t="str">
            <v>Report a Nouveau</v>
          </cell>
          <cell r="C10" t="str">
            <v>Retained earnings</v>
          </cell>
          <cell r="D10" t="str">
            <v>Resultados ejercicios anteriores</v>
          </cell>
        </row>
        <row r="11">
          <cell r="A11">
            <v>1200</v>
          </cell>
          <cell r="B11" t="str">
            <v>Résultat de l'Exerc. +/-</v>
          </cell>
          <cell r="C11" t="str">
            <v>Net income/loss for period</v>
          </cell>
          <cell r="D11" t="str">
            <v>Pérdidas y ganancias del ejercicio</v>
          </cell>
        </row>
        <row r="12">
          <cell r="A12">
            <v>1210</v>
          </cell>
          <cell r="B12" t="str">
            <v>Résultat en instance d'affectation</v>
          </cell>
          <cell r="C12" t="str">
            <v>Unappropriated earnings</v>
          </cell>
          <cell r="D12" t="str">
            <v>Resultado pendiente de aplicación</v>
          </cell>
        </row>
        <row r="13">
          <cell r="A13">
            <v>1300</v>
          </cell>
          <cell r="B13" t="str">
            <v>Subv. d'Investissements</v>
          </cell>
          <cell r="C13" t="str">
            <v>Investment subsidies</v>
          </cell>
          <cell r="D13" t="str">
            <v>Subvenciones a la inversión</v>
          </cell>
        </row>
        <row r="14">
          <cell r="A14">
            <v>1400</v>
          </cell>
          <cell r="B14" t="str">
            <v>Provisions Réglementées</v>
          </cell>
          <cell r="C14" t="str">
            <v>Tax-driven provisions</v>
          </cell>
          <cell r="D14" t="str">
            <v>Provisiones reglamentadas</v>
          </cell>
        </row>
        <row r="15">
          <cell r="A15">
            <v>1420</v>
          </cell>
          <cell r="B15" t="str">
            <v>Prov. règlementées sur Immo.</v>
          </cell>
          <cell r="C15" t="str">
            <v>Tax-driven provisions: fixed assets</v>
          </cell>
          <cell r="D15" t="str">
            <v>Prov. reglam. del inmovilizado</v>
          </cell>
        </row>
        <row r="16">
          <cell r="A16">
            <v>1431</v>
          </cell>
          <cell r="B16" t="str">
            <v>Prov. pour Hausse des Prix</v>
          </cell>
          <cell r="C16" t="str">
            <v>Tax-driven prov: inventory price rises</v>
          </cell>
          <cell r="D16" t="str">
            <v>Prov. para subidas de precios</v>
          </cell>
        </row>
        <row r="17">
          <cell r="A17">
            <v>1432</v>
          </cell>
          <cell r="B17" t="str">
            <v>Prov. pr Fluctuation de Cours</v>
          </cell>
          <cell r="C17" t="str">
            <v>Tax-driven prov: commodity price mvmts</v>
          </cell>
          <cell r="D17" t="str">
            <v>Prov. para fluctuaciones de cambio</v>
          </cell>
        </row>
        <row r="18">
          <cell r="A18">
            <v>1440</v>
          </cell>
          <cell r="B18" t="str">
            <v>Prov. sur Autres Elts d'Actif</v>
          </cell>
          <cell r="C18" t="str">
            <v>Tax-driven provisions: other assets</v>
          </cell>
          <cell r="D18" t="str">
            <v>Prov. de otros elemento del activo</v>
          </cell>
        </row>
        <row r="19">
          <cell r="A19">
            <v>1450</v>
          </cell>
          <cell r="B19" t="str">
            <v>Amortissements Dérogatoires</v>
          </cell>
          <cell r="C19" t="str">
            <v>Accelerated fiscal depreciation</v>
          </cell>
          <cell r="D19" t="str">
            <v>Amortización acelerada</v>
          </cell>
        </row>
        <row r="20">
          <cell r="A20">
            <v>1460</v>
          </cell>
          <cell r="B20" t="str">
            <v>Prov. Spéciale de Réévaluation</v>
          </cell>
          <cell r="C20" t="str">
            <v>Tax-driven revaluation provision</v>
          </cell>
          <cell r="D20" t="str">
            <v>Prov. especial de revalorización</v>
          </cell>
        </row>
        <row r="21">
          <cell r="A21">
            <v>1470</v>
          </cell>
          <cell r="B21" t="str">
            <v>Plus-Values Réinvesties</v>
          </cell>
          <cell r="C21" t="str">
            <v>Reinvested capital gains</v>
          </cell>
          <cell r="D21" t="str">
            <v>Plusvalías reinvertidas</v>
          </cell>
        </row>
        <row r="22">
          <cell r="A22">
            <v>1480</v>
          </cell>
          <cell r="B22" t="str">
            <v>Prov. pr Implantation a l'Etr.</v>
          </cell>
          <cell r="C22" t="str">
            <v>Tax-driven prov: foreign start-ups</v>
          </cell>
          <cell r="D22" t="str">
            <v>Prov. establecimiento en el extranjero</v>
          </cell>
        </row>
        <row r="23">
          <cell r="A23">
            <v>1490</v>
          </cell>
          <cell r="B23" t="str">
            <v>Autres Provisions Règlementées</v>
          </cell>
          <cell r="C23" t="str">
            <v>Other tax-driven provisions</v>
          </cell>
          <cell r="D23" t="str">
            <v>Otras provisiones reglamentadas</v>
          </cell>
        </row>
        <row r="24">
          <cell r="A24">
            <v>1510</v>
          </cell>
          <cell r="B24" t="str">
            <v>Provisions pour Risques</v>
          </cell>
          <cell r="C24" t="str">
            <v>Provisions for contingencies</v>
          </cell>
          <cell r="D24" t="str">
            <v>Provisiones para riesgos generales</v>
          </cell>
        </row>
        <row r="25">
          <cell r="A25">
            <v>1515</v>
          </cell>
          <cell r="B25" t="str">
            <v>Prov. Risques a caract. Dettes</v>
          </cell>
          <cell r="C25" t="str">
            <v>Prov/contingencies treated as accruals</v>
          </cell>
          <cell r="D25" t="str">
            <v>Prov. para riesgos con caráct. de deudas</v>
          </cell>
        </row>
        <row r="26">
          <cell r="A26">
            <v>1550</v>
          </cell>
          <cell r="B26" t="str">
            <v>Impôt Différé Passif</v>
          </cell>
          <cell r="C26" t="str">
            <v>Deferred tax liability</v>
          </cell>
          <cell r="D26" t="str">
            <v>Impuestos diferidos (pasivo)</v>
          </cell>
        </row>
        <row r="27">
          <cell r="A27">
            <v>1570</v>
          </cell>
          <cell r="B27" t="str">
            <v>Provisions pour Charges</v>
          </cell>
          <cell r="C27" t="str">
            <v>Provisions for charges</v>
          </cell>
          <cell r="D27" t="str">
            <v>Provisiones para gastos</v>
          </cell>
        </row>
        <row r="28">
          <cell r="A28">
            <v>1575</v>
          </cell>
          <cell r="B28" t="str">
            <v>Prov. Charges a caract. Dettes</v>
          </cell>
          <cell r="C28" t="str">
            <v>Prov/charges treated as accruals</v>
          </cell>
          <cell r="D28" t="str">
            <v>Prov. gastos y otras obligaciones</v>
          </cell>
        </row>
        <row r="29">
          <cell r="A29">
            <v>1580</v>
          </cell>
          <cell r="B29" t="str">
            <v>Prov.d'Ecarts (-) d'acquisit.</v>
          </cell>
          <cell r="C29" t="str">
            <v>Provision for negative goodwill</v>
          </cell>
          <cell r="D29" t="str">
            <v>Prov. Dif. Neg. de adquisición</v>
          </cell>
        </row>
        <row r="30">
          <cell r="A30">
            <v>1610</v>
          </cell>
          <cell r="B30" t="str">
            <v>Emprunts Obligat.Convert.</v>
          </cell>
          <cell r="C30" t="str">
            <v>Convertible bond issues</v>
          </cell>
          <cell r="D30" t="str">
            <v>Emisiones de obligaciones convert.</v>
          </cell>
        </row>
        <row r="31">
          <cell r="A31">
            <v>1630</v>
          </cell>
          <cell r="B31" t="str">
            <v>Autres Emprunts Obligataires</v>
          </cell>
          <cell r="C31" t="str">
            <v>Other bond issues</v>
          </cell>
          <cell r="D31" t="str">
            <v>Otras obligaciones</v>
          </cell>
        </row>
        <row r="32">
          <cell r="A32">
            <v>1640</v>
          </cell>
          <cell r="B32" t="str">
            <v>Emprts &amp; Det.c/o Ets.Cdt.</v>
          </cell>
          <cell r="C32" t="str">
            <v>Bank borrowings</v>
          </cell>
          <cell r="D32" t="str">
            <v>Prést. y deudas con establ. de crédito</v>
          </cell>
        </row>
        <row r="33">
          <cell r="A33">
            <v>1645</v>
          </cell>
          <cell r="B33" t="str">
            <v>Emprunt en Cdt-Bail</v>
          </cell>
          <cell r="C33" t="str">
            <v>Capital lease liabilities</v>
          </cell>
          <cell r="D33" t="str">
            <v>Deudas por arrendamiento financiero</v>
          </cell>
        </row>
        <row r="34">
          <cell r="A34">
            <v>1660</v>
          </cell>
          <cell r="B34" t="str">
            <v>Participation des Salariés</v>
          </cell>
          <cell r="C34" t="str">
            <v>Employee profit sharing</v>
          </cell>
          <cell r="D34" t="str">
            <v>Participaciones de empleados</v>
          </cell>
        </row>
        <row r="35">
          <cell r="A35">
            <v>1671</v>
          </cell>
          <cell r="B35" t="str">
            <v>Prod.Emiss.Tit.Participation</v>
          </cell>
          <cell r="C35" t="str">
            <v>Participating securities issued</v>
          </cell>
          <cell r="D35" t="str">
            <v>Prod. Emis.valores negociables</v>
          </cell>
        </row>
        <row r="36">
          <cell r="A36">
            <v>1674</v>
          </cell>
          <cell r="B36" t="str">
            <v>Avances Conditionnées</v>
          </cell>
          <cell r="C36" t="str">
            <v>Conditional advances</v>
          </cell>
          <cell r="D36" t="str">
            <v>Anticipos condicionados</v>
          </cell>
        </row>
        <row r="37">
          <cell r="A37">
            <v>1680</v>
          </cell>
          <cell r="B37" t="str">
            <v>Emp.&amp; Det. Fin. Divers</v>
          </cell>
          <cell r="C37" t="str">
            <v>Other borrowings</v>
          </cell>
          <cell r="D37" t="str">
            <v>Empréstitos y deudas fin. diversas</v>
          </cell>
        </row>
        <row r="38">
          <cell r="A38">
            <v>1688</v>
          </cell>
          <cell r="B38" t="str">
            <v>Intérêts courus sur Emp. &amp; Det.Fin</v>
          </cell>
          <cell r="C38" t="str">
            <v>Accrued interest on borrowings</v>
          </cell>
          <cell r="D38" t="str">
            <v>Intereses dev. / emprest. y deudas fin.</v>
          </cell>
        </row>
        <row r="39">
          <cell r="A39">
            <v>1690</v>
          </cell>
          <cell r="B39" t="str">
            <v>Prime de Rbrsmt/Obligations</v>
          </cell>
          <cell r="C39" t="str">
            <v>Bond redemption premium</v>
          </cell>
          <cell r="D39" t="str">
            <v>Prima de Reembolso/Obligaciones</v>
          </cell>
        </row>
        <row r="40">
          <cell r="A40">
            <v>2010</v>
          </cell>
          <cell r="B40" t="str">
            <v>Frais d'Etablissement</v>
          </cell>
          <cell r="C40" t="str">
            <v>Incorporation/capital issue costs</v>
          </cell>
          <cell r="D40" t="str">
            <v>Gastos de establecimiento</v>
          </cell>
        </row>
        <row r="41">
          <cell r="A41">
            <v>2030</v>
          </cell>
          <cell r="B41" t="str">
            <v>Frais de Rech. &amp; Développement</v>
          </cell>
          <cell r="C41" t="str">
            <v>Capitalized R&amp;D expenditure</v>
          </cell>
          <cell r="D41" t="str">
            <v>Gastos Investig. y Desarrollo</v>
          </cell>
        </row>
        <row r="42">
          <cell r="A42">
            <v>2040</v>
          </cell>
          <cell r="B42" t="str">
            <v>Ecarts d'Acquisition</v>
          </cell>
          <cell r="C42" t="str">
            <v>Goodwill arising on consolidation</v>
          </cell>
          <cell r="D42" t="str">
            <v>Diferencias de adquisición</v>
          </cell>
        </row>
        <row r="43">
          <cell r="A43">
            <v>2050</v>
          </cell>
          <cell r="B43" t="str">
            <v>Concess,Brevets,Licences</v>
          </cell>
          <cell r="C43" t="str">
            <v>Concessions, patents, licenses</v>
          </cell>
          <cell r="D43" t="str">
            <v>Concesiones, patentes y licencias</v>
          </cell>
        </row>
        <row r="44">
          <cell r="A44">
            <v>2070</v>
          </cell>
          <cell r="B44" t="str">
            <v>Fonds Commercial</v>
          </cell>
          <cell r="C44" t="str">
            <v>Trading goodwill</v>
          </cell>
          <cell r="D44" t="str">
            <v>Fondo de comercio</v>
          </cell>
        </row>
        <row r="45">
          <cell r="A45">
            <v>2080</v>
          </cell>
          <cell r="B45" t="str">
            <v>Immob. Incorp. (Autres)</v>
          </cell>
          <cell r="C45" t="str">
            <v>Other intangible assets</v>
          </cell>
          <cell r="D45" t="str">
            <v>Inmov. inmateriales (otras)</v>
          </cell>
        </row>
        <row r="46">
          <cell r="A46">
            <v>2110</v>
          </cell>
          <cell r="B46" t="str">
            <v>Terrains</v>
          </cell>
          <cell r="C46" t="str">
            <v>Land</v>
          </cell>
          <cell r="D46" t="str">
            <v>Terrenos</v>
          </cell>
        </row>
        <row r="47">
          <cell r="A47">
            <v>2112</v>
          </cell>
          <cell r="B47" t="str">
            <v>Terrains en Crédit-Bail</v>
          </cell>
          <cell r="C47" t="str">
            <v>Land held on capital leases</v>
          </cell>
          <cell r="D47" t="str">
            <v>Terrenos en arrendamiento fin.</v>
          </cell>
        </row>
        <row r="48">
          <cell r="A48">
            <v>2130</v>
          </cell>
          <cell r="B48" t="str">
            <v>Constructions</v>
          </cell>
          <cell r="C48" t="str">
            <v>Buildings</v>
          </cell>
          <cell r="D48" t="str">
            <v>Construcciones</v>
          </cell>
        </row>
        <row r="49">
          <cell r="A49">
            <v>2132</v>
          </cell>
          <cell r="B49" t="str">
            <v>Const. en Crédit-Bail</v>
          </cell>
          <cell r="C49" t="str">
            <v>Buildings held on capital leases</v>
          </cell>
          <cell r="D49" t="str">
            <v>Const. en arrendamiento fin.</v>
          </cell>
        </row>
        <row r="50">
          <cell r="A50">
            <v>2150</v>
          </cell>
          <cell r="B50" t="str">
            <v>Install,Mat-Outil.Industriel</v>
          </cell>
          <cell r="C50" t="str">
            <v>Industrial plant and equipment</v>
          </cell>
          <cell r="D50" t="str">
            <v>Instal, Maq.-Utill. Industrial</v>
          </cell>
        </row>
        <row r="51">
          <cell r="A51">
            <v>2152</v>
          </cell>
          <cell r="B51" t="str">
            <v>Inst.Mat.et Out en C-Bail</v>
          </cell>
          <cell r="C51" t="str">
            <v>Ind plant &amp; eqpt held on capital leases</v>
          </cell>
          <cell r="D51" t="str">
            <v>Instal,Maq.-Utill. en arrendamiento fin.</v>
          </cell>
        </row>
        <row r="52">
          <cell r="A52">
            <v>2180</v>
          </cell>
          <cell r="B52" t="str">
            <v>Immob. Corp. (Autres)</v>
          </cell>
          <cell r="C52" t="str">
            <v>Other property, plant &amp; equipment</v>
          </cell>
          <cell r="D52" t="str">
            <v>Inmov. materiales (otras)</v>
          </cell>
        </row>
        <row r="53">
          <cell r="A53">
            <v>2182</v>
          </cell>
          <cell r="B53" t="str">
            <v>Autres Immo.Corp en C-Bail</v>
          </cell>
          <cell r="C53" t="str">
            <v>Other PP&amp;E held on capital leases</v>
          </cell>
          <cell r="D53" t="str">
            <v>Otras inmov. mat. en arrendamiento fin.</v>
          </cell>
        </row>
        <row r="54">
          <cell r="A54">
            <v>2310</v>
          </cell>
          <cell r="B54" t="str">
            <v>Immobilis.Corp. en cours</v>
          </cell>
          <cell r="C54" t="str">
            <v>Property, plant &amp; equipment in process</v>
          </cell>
          <cell r="D54" t="str">
            <v>Inmovilizaciones materiales en curso</v>
          </cell>
        </row>
        <row r="55">
          <cell r="A55">
            <v>2370</v>
          </cell>
          <cell r="B55" t="str">
            <v>Avanc.&amp; Acompt./Immo. Inc.</v>
          </cell>
          <cell r="C55" t="str">
            <v>Advance/progress payments: Intangibles</v>
          </cell>
          <cell r="D55" t="str">
            <v>Anticipos para Inmov. inmat.</v>
          </cell>
        </row>
        <row r="56">
          <cell r="A56">
            <v>2380</v>
          </cell>
          <cell r="B56" t="str">
            <v>Avanc.&amp; Acompt./Immo. Corp.</v>
          </cell>
          <cell r="C56" t="str">
            <v>Advance/progress payments: PP&amp;E</v>
          </cell>
          <cell r="D56" t="str">
            <v>Anticipos para Inmov. materiales</v>
          </cell>
        </row>
        <row r="57">
          <cell r="A57">
            <v>2400</v>
          </cell>
          <cell r="B57" t="str">
            <v>Immobilisations a vendre</v>
          </cell>
          <cell r="C57" t="str">
            <v>Fixed assets held for sale</v>
          </cell>
          <cell r="D57" t="str">
            <v>Inmovilizaciones en venta</v>
          </cell>
        </row>
        <row r="58">
          <cell r="A58">
            <v>2610</v>
          </cell>
          <cell r="B58" t="str">
            <v>Participations Financières</v>
          </cell>
          <cell r="C58" t="str">
            <v>Participating interests</v>
          </cell>
          <cell r="D58" t="str">
            <v>Participaciones financieras</v>
          </cell>
        </row>
        <row r="59">
          <cell r="A59">
            <v>2670</v>
          </cell>
          <cell r="B59" t="str">
            <v>Créances Ratt.a Participations</v>
          </cell>
          <cell r="C59" t="str">
            <v>Loans to participating interests</v>
          </cell>
          <cell r="D59" t="str">
            <v>Créditos rel. con participaciones fin.</v>
          </cell>
        </row>
        <row r="60">
          <cell r="A60">
            <v>2720</v>
          </cell>
          <cell r="B60" t="str">
            <v>Autr. Titres Immobilisés</v>
          </cell>
          <cell r="C60" t="str">
            <v>Other long-term investments</v>
          </cell>
          <cell r="D60" t="str">
            <v>Otras inversiones fin. permanentes</v>
          </cell>
        </row>
        <row r="61">
          <cell r="A61">
            <v>2740</v>
          </cell>
          <cell r="B61" t="str">
            <v>Prets</v>
          </cell>
          <cell r="C61" t="str">
            <v>Loans receivable</v>
          </cell>
          <cell r="D61" t="str">
            <v>Créditos</v>
          </cell>
        </row>
        <row r="62">
          <cell r="A62">
            <v>2760</v>
          </cell>
          <cell r="B62" t="str">
            <v>Immobilis. Fin. (Autres)</v>
          </cell>
          <cell r="C62" t="str">
            <v>Other long-term receivables</v>
          </cell>
          <cell r="D62" t="str">
            <v>Inmovilizaciones fin. (Otras)</v>
          </cell>
        </row>
        <row r="63">
          <cell r="A63">
            <v>2768</v>
          </cell>
          <cell r="B63" t="str">
            <v>Int. courus/Créanc. Fin.</v>
          </cell>
          <cell r="C63" t="str">
            <v>Accrued interest: long-term receivables</v>
          </cell>
          <cell r="D63" t="str">
            <v>Int. dev./Créditos. Fin.</v>
          </cell>
        </row>
        <row r="64">
          <cell r="A64">
            <v>2801</v>
          </cell>
          <cell r="B64" t="str">
            <v>Amort/Frais d'Etablissement</v>
          </cell>
          <cell r="C64" t="str">
            <v>Amortization: start-up/issuance costs</v>
          </cell>
          <cell r="D64" t="str">
            <v>Amort/Gastos de establecimiento</v>
          </cell>
        </row>
        <row r="65">
          <cell r="A65">
            <v>2803</v>
          </cell>
          <cell r="B65" t="str">
            <v>Amort/Frais Rech.&amp; Dével.</v>
          </cell>
          <cell r="C65" t="str">
            <v>Amortization: R&amp;D expenditure</v>
          </cell>
          <cell r="D65" t="str">
            <v>Amort/Gastos Invest. y desarrollo</v>
          </cell>
        </row>
        <row r="66">
          <cell r="A66">
            <v>2804</v>
          </cell>
          <cell r="B66" t="str">
            <v>Amort/Ecarts Acquisition</v>
          </cell>
          <cell r="C66" t="str">
            <v>Amortization: consolidation goodwill</v>
          </cell>
          <cell r="D66" t="str">
            <v>Amort/Dif. de adquisición</v>
          </cell>
        </row>
        <row r="67">
          <cell r="A67">
            <v>2805</v>
          </cell>
          <cell r="B67" t="str">
            <v>Amort/Concess,Brevets,...</v>
          </cell>
          <cell r="C67" t="str">
            <v>Amortization: concessions, patents etc</v>
          </cell>
          <cell r="D67" t="str">
            <v>Amort/Conces.,Patentes,...</v>
          </cell>
        </row>
        <row r="68">
          <cell r="A68">
            <v>2807</v>
          </cell>
          <cell r="B68" t="str">
            <v>Amort/Fonds Commercial</v>
          </cell>
          <cell r="C68" t="str">
            <v>Amortization: trading goodwill</v>
          </cell>
          <cell r="D68" t="str">
            <v>Amort/Fondo de comercio</v>
          </cell>
        </row>
        <row r="69">
          <cell r="A69">
            <v>2808</v>
          </cell>
          <cell r="B69" t="str">
            <v>Amort/Immo.Incorp.(Aut.)</v>
          </cell>
          <cell r="C69" t="str">
            <v>Amortization: other intangible assets</v>
          </cell>
          <cell r="D69" t="str">
            <v>Amort/Inmov. inmat.(otros)</v>
          </cell>
        </row>
        <row r="70">
          <cell r="A70">
            <v>2811</v>
          </cell>
          <cell r="B70" t="str">
            <v>Prov./Terrains</v>
          </cell>
          <cell r="C70" t="str">
            <v>Provisions: land</v>
          </cell>
          <cell r="D70" t="str">
            <v>Prov./Terrenos</v>
          </cell>
        </row>
        <row r="71">
          <cell r="A71">
            <v>2812</v>
          </cell>
          <cell r="B71" t="str">
            <v>Prov./Terrains en Cdt-Bail</v>
          </cell>
          <cell r="C71" t="str">
            <v>Prov: land held on capital leases</v>
          </cell>
          <cell r="D71" t="str">
            <v>Prov./Terrenos en arrendamiento fin.</v>
          </cell>
        </row>
        <row r="72">
          <cell r="A72">
            <v>2813</v>
          </cell>
          <cell r="B72" t="str">
            <v>Amort/Constructions</v>
          </cell>
          <cell r="C72" t="str">
            <v>Depreciation: buildings</v>
          </cell>
          <cell r="D72" t="str">
            <v>Amort/Construcciones</v>
          </cell>
        </row>
        <row r="73">
          <cell r="A73">
            <v>2815</v>
          </cell>
          <cell r="B73" t="str">
            <v>Amort/Inst.Mat.Outil.Ind.</v>
          </cell>
          <cell r="C73" t="str">
            <v>Depreciation: ind plant &amp; eqpt</v>
          </cell>
          <cell r="D73" t="str">
            <v>Amort/Inst.Maq.Utill.Ind.</v>
          </cell>
        </row>
        <row r="74">
          <cell r="A74">
            <v>2818</v>
          </cell>
          <cell r="B74" t="str">
            <v>Amort/Immo.Corp.(Autres)</v>
          </cell>
          <cell r="C74" t="str">
            <v>Depreciation: other PP&amp;E</v>
          </cell>
          <cell r="D74" t="str">
            <v>Amort/Inmov. Mat.(Otros)</v>
          </cell>
        </row>
        <row r="75">
          <cell r="A75">
            <v>2831</v>
          </cell>
          <cell r="B75" t="str">
            <v>Prov./Immo.Corp.en cours</v>
          </cell>
          <cell r="C75" t="str">
            <v>Provisions: PP&amp;E in process</v>
          </cell>
          <cell r="D75" t="str">
            <v>Prov./ Inmov. Mat. en curso</v>
          </cell>
        </row>
        <row r="76">
          <cell r="A76">
            <v>2837</v>
          </cell>
          <cell r="B76" t="str">
            <v>Prov./Av.&amp; Acptes Incorp.</v>
          </cell>
          <cell r="C76" t="str">
            <v>Provisions: advance pmts/intangibles</v>
          </cell>
          <cell r="D76" t="str">
            <v>Prov./Anticipos de Inmov. Inmat.</v>
          </cell>
        </row>
        <row r="77">
          <cell r="A77">
            <v>2838</v>
          </cell>
          <cell r="B77" t="str">
            <v>Prov/Avanc.&amp; Acptes Corp.</v>
          </cell>
          <cell r="C77" t="str">
            <v>Provisions: advance payments/PP&amp;E</v>
          </cell>
          <cell r="D77" t="str">
            <v>Prov/ Anticipos de Inmov. Mat.</v>
          </cell>
        </row>
        <row r="78">
          <cell r="A78">
            <v>2840</v>
          </cell>
          <cell r="B78" t="str">
            <v>Amort. Immob. a vendre</v>
          </cell>
          <cell r="C78" t="str">
            <v>Depreciation: fixed assets held for sale</v>
          </cell>
          <cell r="D78" t="str">
            <v>Amort. Inmov. en venta</v>
          </cell>
        </row>
        <row r="79">
          <cell r="A79">
            <v>2907</v>
          </cell>
          <cell r="B79" t="str">
            <v>Provisions dépréciations FDC</v>
          </cell>
          <cell r="C79" t="str">
            <v>Impairment: trading goodwill</v>
          </cell>
          <cell r="D79" t="str">
            <v>Provisiones por depreciación FDC</v>
          </cell>
        </row>
        <row r="80">
          <cell r="A80">
            <v>2911</v>
          </cell>
          <cell r="B80" t="str">
            <v>Provisions dépréciation de terrain</v>
          </cell>
          <cell r="C80" t="str">
            <v>Impairment: land</v>
          </cell>
          <cell r="D80" t="str">
            <v>Provisiones por depreciación de terrenos</v>
          </cell>
        </row>
        <row r="81">
          <cell r="A81">
            <v>2961</v>
          </cell>
          <cell r="B81" t="str">
            <v>Prov/Participations Fin.</v>
          </cell>
          <cell r="C81" t="str">
            <v>Impairment: participating interests</v>
          </cell>
          <cell r="D81" t="str">
            <v>Prov/Participaciones Fin.</v>
          </cell>
        </row>
        <row r="82">
          <cell r="A82">
            <v>2967</v>
          </cell>
          <cell r="B82" t="str">
            <v>Prov/Créances/Part.Fin.</v>
          </cell>
          <cell r="C82" t="str">
            <v>Impairment: loans to participating int</v>
          </cell>
          <cell r="D82" t="str">
            <v>Prov/Créditos/Part.Fin.</v>
          </cell>
        </row>
        <row r="83">
          <cell r="A83">
            <v>2972</v>
          </cell>
          <cell r="B83" t="str">
            <v>Prov/Autres Tit. Immob.</v>
          </cell>
          <cell r="C83" t="str">
            <v>Impairment: other long-term investments</v>
          </cell>
          <cell r="D83" t="str">
            <v>Prov/Otras Inmov. Fin.</v>
          </cell>
        </row>
        <row r="84">
          <cell r="A84">
            <v>2974</v>
          </cell>
          <cell r="B84" t="str">
            <v>Prov/Prets</v>
          </cell>
          <cell r="C84" t="str">
            <v>Impairment: loans receivable</v>
          </cell>
          <cell r="D84" t="str">
            <v>Prov/Préstamos</v>
          </cell>
        </row>
        <row r="85">
          <cell r="A85">
            <v>2976</v>
          </cell>
          <cell r="B85" t="str">
            <v>Prov/Immo. Fin. (Autres)</v>
          </cell>
          <cell r="C85" t="str">
            <v>Impairment/other LT investments</v>
          </cell>
          <cell r="D85" t="str">
            <v>Prov/Inmov. Fin. (Otras)</v>
          </cell>
        </row>
        <row r="86">
          <cell r="A86">
            <v>3100</v>
          </cell>
          <cell r="B86" t="str">
            <v>Matières Prem. &amp; Approv.</v>
          </cell>
          <cell r="C86" t="str">
            <v>Raw materials and consumables</v>
          </cell>
          <cell r="D86" t="str">
            <v>Materias primas y aprovisionamientos</v>
          </cell>
        </row>
        <row r="87">
          <cell r="A87">
            <v>3300</v>
          </cell>
          <cell r="B87" t="str">
            <v>En-cours de Prod./Biens</v>
          </cell>
          <cell r="C87" t="str">
            <v>Work in process: goods</v>
          </cell>
          <cell r="D87" t="str">
            <v>Productos en curso</v>
          </cell>
        </row>
        <row r="88">
          <cell r="A88">
            <v>3400</v>
          </cell>
          <cell r="B88" t="str">
            <v>En-cours Product/Service</v>
          </cell>
          <cell r="C88" t="str">
            <v>Work in process: services</v>
          </cell>
          <cell r="D88" t="str">
            <v>Servicios en curso</v>
          </cell>
        </row>
        <row r="89">
          <cell r="A89">
            <v>3500</v>
          </cell>
          <cell r="B89" t="str">
            <v>Prod. Interméd. &amp; Finis</v>
          </cell>
          <cell r="C89" t="str">
            <v>Semi-finished and finished goods</v>
          </cell>
          <cell r="D89" t="str">
            <v>Prod. Semiterm. y terminados</v>
          </cell>
        </row>
        <row r="90">
          <cell r="A90">
            <v>3700</v>
          </cell>
          <cell r="B90" t="str">
            <v>Marchandises</v>
          </cell>
          <cell r="C90" t="str">
            <v>Merchandise</v>
          </cell>
          <cell r="D90" t="str">
            <v>Mercaderías</v>
          </cell>
        </row>
        <row r="91">
          <cell r="A91">
            <v>3910</v>
          </cell>
          <cell r="B91" t="str">
            <v>Prov/Stck.M.Prem.&amp; Approv.</v>
          </cell>
          <cell r="C91" t="str">
            <v>Impairment: raw materials/consumables</v>
          </cell>
          <cell r="D91" t="str">
            <v>Prov/Exist. M.Primas y aprovision.</v>
          </cell>
        </row>
        <row r="92">
          <cell r="A92">
            <v>3930</v>
          </cell>
          <cell r="B92" t="str">
            <v>Prov/En-cours Prod/Biens</v>
          </cell>
          <cell r="C92" t="str">
            <v>Impairment: WIP - goods</v>
          </cell>
          <cell r="D92" t="str">
            <v>Prov/ Productos en curso</v>
          </cell>
        </row>
        <row r="93">
          <cell r="A93">
            <v>3940</v>
          </cell>
          <cell r="B93" t="str">
            <v>Prov/En-cours Prod./Serv.</v>
          </cell>
          <cell r="C93" t="str">
            <v>Impairment: WIP - services</v>
          </cell>
          <cell r="D93" t="str">
            <v>Prov/ Servicios en curso</v>
          </cell>
        </row>
        <row r="94">
          <cell r="A94">
            <v>3950</v>
          </cell>
          <cell r="B94" t="str">
            <v>Prov/Stck.Prod.Int.&amp; Fin.</v>
          </cell>
          <cell r="C94" t="str">
            <v>Impairment: semi-finished/finished goods</v>
          </cell>
          <cell r="D94" t="str">
            <v>Prov/Exist. Prod. semi.y terminados</v>
          </cell>
        </row>
        <row r="95">
          <cell r="A95">
            <v>3970</v>
          </cell>
          <cell r="B95" t="str">
            <v>Prov/Stocks Marchandises</v>
          </cell>
          <cell r="C95" t="str">
            <v>Impairment: merchandise</v>
          </cell>
          <cell r="D95" t="str">
            <v>Prov/Exist. Mercaderías</v>
          </cell>
        </row>
        <row r="96">
          <cell r="A96">
            <v>4000</v>
          </cell>
          <cell r="B96" t="str">
            <v>Dettes Fourn.&amp; Cpts Rattachés</v>
          </cell>
          <cell r="C96" t="str">
            <v>Trade payables</v>
          </cell>
          <cell r="D96" t="str">
            <v>Proveedores y efectos com. a pagar</v>
          </cell>
        </row>
        <row r="97">
          <cell r="A97">
            <v>4040</v>
          </cell>
          <cell r="B97" t="str">
            <v>Dettes/Immob.&amp; Cpts Rattachés</v>
          </cell>
          <cell r="C97" t="str">
            <v>Fixed asset creditors</v>
          </cell>
          <cell r="D97" t="str">
            <v>Deudas con proveedores de inmovilizado</v>
          </cell>
        </row>
        <row r="98">
          <cell r="A98">
            <v>4091</v>
          </cell>
          <cell r="B98" t="str">
            <v>Av.et acptes versés s/Cdes.</v>
          </cell>
          <cell r="C98" t="str">
            <v>Advance/progress payments to suppliers</v>
          </cell>
          <cell r="D98" t="str">
            <v>Anticipos pagados sobre pedidos</v>
          </cell>
        </row>
        <row r="99">
          <cell r="A99">
            <v>4100</v>
          </cell>
          <cell r="B99" t="str">
            <v>Créanc./Clts.&amp; Cpts Rattachés</v>
          </cell>
          <cell r="C99" t="str">
            <v>Trade receivables</v>
          </cell>
          <cell r="D99" t="str">
            <v>Clientes y efectos com. a cobrar</v>
          </cell>
        </row>
        <row r="100">
          <cell r="A100">
            <v>4140</v>
          </cell>
          <cell r="B100" t="str">
            <v>Créanc/Immob. &amp; Cptes ratt.</v>
          </cell>
          <cell r="C100" t="str">
            <v>Receivables from fixed asset disposals</v>
          </cell>
          <cell r="D100" t="str">
            <v>Créditos por enajen. de inmovilizado</v>
          </cell>
        </row>
        <row r="101">
          <cell r="A101">
            <v>4191</v>
          </cell>
          <cell r="B101" t="str">
            <v>Av. et acptes Reçus s/Cdes.</v>
          </cell>
          <cell r="C101" t="str">
            <v>Advance/progress payments from customers</v>
          </cell>
          <cell r="D101" t="str">
            <v>Anticipos recibidos sobre pedidos</v>
          </cell>
        </row>
        <row r="102">
          <cell r="A102">
            <v>4200</v>
          </cell>
          <cell r="B102" t="str">
            <v>Dettes Fisc. et Sociales</v>
          </cell>
          <cell r="C102" t="str">
            <v>Tax &amp; employee-related payables</v>
          </cell>
          <cell r="D102" t="str">
            <v>Deudas con Hacienda y Seg. Social</v>
          </cell>
        </row>
        <row r="103">
          <cell r="A103">
            <v>4300</v>
          </cell>
          <cell r="B103" t="str">
            <v>Autres Dettes d'Exploitation</v>
          </cell>
          <cell r="C103" t="str">
            <v>Other operating payables</v>
          </cell>
          <cell r="D103" t="str">
            <v>Otros acreedores de tráfico</v>
          </cell>
        </row>
        <row r="104">
          <cell r="A104">
            <v>4400</v>
          </cell>
          <cell r="B104" t="str">
            <v>Autres Créances d'Exploitation</v>
          </cell>
          <cell r="C104" t="str">
            <v>Other operating receivables</v>
          </cell>
          <cell r="D104" t="str">
            <v>Otros deudores de tráfico</v>
          </cell>
        </row>
        <row r="105">
          <cell r="A105">
            <v>4440</v>
          </cell>
          <cell r="B105" t="str">
            <v>Dettes Fisc.Divers.(I.S)</v>
          </cell>
          <cell r="C105" t="str">
            <v>Tax payable (Income tax)</v>
          </cell>
          <cell r="D105" t="str">
            <v>Hacienda acreedora (I.S.)</v>
          </cell>
        </row>
        <row r="106">
          <cell r="A106">
            <v>4500</v>
          </cell>
          <cell r="B106" t="str">
            <v>Dettes Diverses (Autres)</v>
          </cell>
          <cell r="C106" t="str">
            <v>Other sundry payables</v>
          </cell>
          <cell r="D106" t="str">
            <v>Otras deudas</v>
          </cell>
        </row>
        <row r="107">
          <cell r="A107">
            <v>4510</v>
          </cell>
          <cell r="B107" t="str">
            <v>Cptes Cts Dt - Avances Tréso.</v>
          </cell>
          <cell r="C107" t="str">
            <v>Current a/cs in debit - cash advances</v>
          </cell>
          <cell r="D107" t="str">
            <v>Ctas. corrientes deudoras - Anticipos</v>
          </cell>
        </row>
        <row r="108">
          <cell r="A108">
            <v>4518</v>
          </cell>
          <cell r="B108" t="str">
            <v>Int. courus/Cpt Cts Dt-Tréso.</v>
          </cell>
          <cell r="C108" t="str">
            <v>Accrued int/curr a/cs in debit+cash adv</v>
          </cell>
          <cell r="D108" t="str">
            <v>Int.dev./ Ctas.Corr. deud. Anticipos</v>
          </cell>
        </row>
        <row r="109">
          <cell r="A109">
            <v>4550</v>
          </cell>
          <cell r="B109" t="str">
            <v>Cptes Cts Ct - Avances Tréso.</v>
          </cell>
          <cell r="C109" t="str">
            <v>Current a/cs in credit + cash advances</v>
          </cell>
          <cell r="D109" t="str">
            <v>Ctas. corrientes acreedoras - Anticipos</v>
          </cell>
        </row>
        <row r="110">
          <cell r="A110">
            <v>4558</v>
          </cell>
          <cell r="B110" t="str">
            <v>Int. courus/Cpt Cts Ct-Av Trés</v>
          </cell>
          <cell r="C110" t="str">
            <v>Accrued int/curr a/cs in credit+cash adv</v>
          </cell>
          <cell r="D110" t="str">
            <v>Int.dev./ Ctas. Corr. acreed. Anticipos</v>
          </cell>
        </row>
        <row r="111">
          <cell r="A111">
            <v>4562</v>
          </cell>
          <cell r="B111" t="str">
            <v>Cap. Sscrit.App.N-Versé</v>
          </cell>
          <cell r="C111" t="str">
            <v>Common stock called &amp; unpaid</v>
          </cell>
          <cell r="D111" t="str">
            <v>Desembolsos pendientes sobre acciones</v>
          </cell>
        </row>
        <row r="112">
          <cell r="A112">
            <v>4579</v>
          </cell>
          <cell r="B112" t="str">
            <v>Associés,acpte divid.versés</v>
          </cell>
          <cell r="C112" t="str">
            <v>Interim dividends paid</v>
          </cell>
          <cell r="D112" t="str">
            <v>Dividendo a cuenta entregado</v>
          </cell>
        </row>
        <row r="113">
          <cell r="A113">
            <v>4600</v>
          </cell>
          <cell r="B113" t="str">
            <v>Créances Diverses</v>
          </cell>
          <cell r="C113" t="str">
            <v>Sundry receivables</v>
          </cell>
          <cell r="D113" t="str">
            <v>Deudores varios</v>
          </cell>
        </row>
        <row r="114">
          <cell r="A114">
            <v>4760</v>
          </cell>
          <cell r="B114" t="str">
            <v>Ecart de Conversion Actif</v>
          </cell>
          <cell r="C114" t="str">
            <v>Unrealized forex translation losses</v>
          </cell>
          <cell r="D114" t="str">
            <v>Diferencias positivas de cambio</v>
          </cell>
        </row>
        <row r="115">
          <cell r="A115">
            <v>4770</v>
          </cell>
          <cell r="B115" t="str">
            <v>Ecart de Conversion Passif</v>
          </cell>
          <cell r="C115" t="str">
            <v>Unrealized forex translation gains</v>
          </cell>
          <cell r="D115" t="str">
            <v>Diferencias negativas de cambio</v>
          </cell>
        </row>
        <row r="116">
          <cell r="A116">
            <v>4810</v>
          </cell>
          <cell r="B116" t="str">
            <v>Charg.a répart.s/+ Exercices</v>
          </cell>
          <cell r="C116" t="str">
            <v>Deferred expenses</v>
          </cell>
          <cell r="D116" t="str">
            <v>Gastos a distribuir en varios ejercicios</v>
          </cell>
        </row>
        <row r="117">
          <cell r="A117">
            <v>4860</v>
          </cell>
          <cell r="B117" t="str">
            <v>Charges Constatées d'avance</v>
          </cell>
          <cell r="C117" t="str">
            <v>Prepayments</v>
          </cell>
          <cell r="D117" t="str">
            <v>Gastos anticipados</v>
          </cell>
        </row>
        <row r="118">
          <cell r="A118">
            <v>4870</v>
          </cell>
          <cell r="B118" t="str">
            <v>Produits Constatés d'avance</v>
          </cell>
          <cell r="C118" t="str">
            <v>Deferred income</v>
          </cell>
          <cell r="D118" t="str">
            <v>Ingresos anticipados</v>
          </cell>
        </row>
        <row r="119">
          <cell r="A119">
            <v>4880</v>
          </cell>
          <cell r="B119" t="str">
            <v>Impôt Différé Actif</v>
          </cell>
          <cell r="C119" t="str">
            <v>Deferred tax assets</v>
          </cell>
          <cell r="D119" t="str">
            <v>Impuestos diferidos (activo)</v>
          </cell>
        </row>
        <row r="120">
          <cell r="A120">
            <v>4909</v>
          </cell>
          <cell r="B120" t="str">
            <v>Prov/Av.Acptes Vers./Cdes.</v>
          </cell>
          <cell r="C120" t="str">
            <v>Impairment: adv/prog pmnts to suppliers</v>
          </cell>
          <cell r="D120" t="str">
            <v>Prov/Anticipos pagados sobre pedidos</v>
          </cell>
        </row>
        <row r="121">
          <cell r="A121">
            <v>4910</v>
          </cell>
          <cell r="B121" t="str">
            <v>Prov/Créanc.Clts.&amp; Ct.Ratt.</v>
          </cell>
          <cell r="C121" t="str">
            <v>Impairment: trade receivables</v>
          </cell>
          <cell r="D121" t="str">
            <v>Prov/ Clientes y efectos com. a cobrar</v>
          </cell>
        </row>
        <row r="122">
          <cell r="A122">
            <v>4940</v>
          </cell>
          <cell r="B122" t="str">
            <v>Prov/Créanc.d'Expl.(Aut)</v>
          </cell>
          <cell r="C122" t="str">
            <v>Impairment: other operating receivables</v>
          </cell>
          <cell r="D122" t="str">
            <v>Prov/Otros deudores de tráfico</v>
          </cell>
        </row>
        <row r="123">
          <cell r="A123">
            <v>4945</v>
          </cell>
          <cell r="B123" t="str">
            <v>Prov/Cap.Scrt.App.N.Versé</v>
          </cell>
          <cell r="C123" t="str">
            <v>Impairment: common stock called &amp; unpaid</v>
          </cell>
          <cell r="D123" t="str">
            <v>Prov/Desemb. pend. sobre acciones</v>
          </cell>
        </row>
        <row r="124">
          <cell r="A124">
            <v>4951</v>
          </cell>
          <cell r="B124" t="str">
            <v>Prov. dépréc./Cpt Cts-Av Tréso</v>
          </cell>
          <cell r="C124" t="str">
            <v>Impairment: current a/c &amp; cash advances</v>
          </cell>
          <cell r="D124" t="str">
            <v>Prov. deprec./Ctas.Corr-Anticipos</v>
          </cell>
        </row>
        <row r="125">
          <cell r="A125">
            <v>4960</v>
          </cell>
          <cell r="B125" t="str">
            <v>Prov/Créances Diverses</v>
          </cell>
          <cell r="C125" t="str">
            <v>Impairment: sundry receivables</v>
          </cell>
          <cell r="D125" t="str">
            <v>Prov/Deudores varios</v>
          </cell>
        </row>
        <row r="126">
          <cell r="A126">
            <v>4986</v>
          </cell>
          <cell r="B126" t="str">
            <v>Prov/Charg.Constat.d'Avance</v>
          </cell>
          <cell r="C126" t="str">
            <v>Impairment: prepayments</v>
          </cell>
          <cell r="D126" t="str">
            <v>Prov/Gastos anticipados</v>
          </cell>
        </row>
        <row r="127">
          <cell r="A127">
            <v>5000</v>
          </cell>
          <cell r="B127" t="str">
            <v>Val.Mob.: Autres Titres</v>
          </cell>
          <cell r="C127" t="str">
            <v>Other marketable securities</v>
          </cell>
          <cell r="D127" t="str">
            <v>Val.Negoc.: Otros valores</v>
          </cell>
        </row>
        <row r="128">
          <cell r="A128">
            <v>5020</v>
          </cell>
          <cell r="B128" t="str">
            <v>Val.Mob. Actions Propres</v>
          </cell>
          <cell r="C128" t="str">
            <v>Treasury stock</v>
          </cell>
          <cell r="D128" t="str">
            <v>Val.Negoc. Acciones propias</v>
          </cell>
        </row>
        <row r="129">
          <cell r="A129">
            <v>5100</v>
          </cell>
          <cell r="B129" t="str">
            <v>Disponibilités</v>
          </cell>
          <cell r="C129" t="str">
            <v>Cash &amp; equivalents</v>
          </cell>
          <cell r="D129" t="str">
            <v>Tesorería</v>
          </cell>
        </row>
        <row r="130">
          <cell r="A130">
            <v>5188</v>
          </cell>
          <cell r="B130" t="str">
            <v>Int. courus / Cptes Financ.</v>
          </cell>
          <cell r="C130" t="str">
            <v>Accrued interest: financial accounts</v>
          </cell>
          <cell r="D130" t="str">
            <v>Int. deveng. / Ctas. Financ.</v>
          </cell>
        </row>
        <row r="131">
          <cell r="A131">
            <v>5190</v>
          </cell>
          <cell r="B131" t="str">
            <v>Soldes Créditeurs Banques</v>
          </cell>
          <cell r="C131" t="str">
            <v>Bank overdrafts</v>
          </cell>
          <cell r="D131" t="str">
            <v>Saldos acreedores Bancos</v>
          </cell>
        </row>
        <row r="132">
          <cell r="A132">
            <v>5198</v>
          </cell>
          <cell r="B132" t="str">
            <v>Int. courus/Soldes Cr Banques.</v>
          </cell>
          <cell r="C132" t="str">
            <v>Accrued interest: bank overdrafts</v>
          </cell>
          <cell r="D132" t="str">
            <v>Int. dev./Saldos acr. Bancos</v>
          </cell>
        </row>
        <row r="133">
          <cell r="A133">
            <v>5900</v>
          </cell>
          <cell r="B133" t="str">
            <v>Prov/Val.Mob.Autr.Titres</v>
          </cell>
          <cell r="C133" t="str">
            <v>Impairment: other marketable securities</v>
          </cell>
          <cell r="D133" t="str">
            <v>Prov/Otros Val.Negoc.</v>
          </cell>
        </row>
        <row r="134">
          <cell r="A134">
            <v>5910</v>
          </cell>
          <cell r="B134" t="str">
            <v>Prov/Disponibilités</v>
          </cell>
          <cell r="C134" t="str">
            <v>Impairment: cash &amp; equivalents</v>
          </cell>
          <cell r="D134" t="str">
            <v>Prov/Tesorería</v>
          </cell>
        </row>
        <row r="135">
          <cell r="A135">
            <v>5920</v>
          </cell>
          <cell r="B135" t="str">
            <v>Prov/Val.Mob.Act.Propres</v>
          </cell>
          <cell r="C135" t="str">
            <v>Impairment: treasury stock</v>
          </cell>
          <cell r="D135" t="str">
            <v>Prov/Acciones propias</v>
          </cell>
        </row>
        <row r="136">
          <cell r="A136">
            <v>6010</v>
          </cell>
          <cell r="B136" t="str">
            <v>Achats Mat.Prem.&amp; Approv.</v>
          </cell>
          <cell r="C136" t="str">
            <v>Purchases: raw materials/consumables</v>
          </cell>
          <cell r="D136" t="str">
            <v>Compras Mat. Primas y aprovisionamientos</v>
          </cell>
        </row>
        <row r="137">
          <cell r="A137">
            <v>6031</v>
          </cell>
          <cell r="B137" t="str">
            <v>Var.Stk.Mat.Prem.&amp; Approv.</v>
          </cell>
          <cell r="C137" t="str">
            <v>Inventory mvt: raw materials/consumables</v>
          </cell>
          <cell r="D137" t="str">
            <v>Var. Exist. Mat.Prim. y aprovisionamientos</v>
          </cell>
        </row>
        <row r="138">
          <cell r="A138">
            <v>6037</v>
          </cell>
          <cell r="B138" t="str">
            <v>Variation Stocks Marchandises</v>
          </cell>
          <cell r="C138" t="str">
            <v>Inventory movement: merchandise</v>
          </cell>
          <cell r="D138" t="str">
            <v>Variación Exist. Mercaderías</v>
          </cell>
        </row>
        <row r="139">
          <cell r="A139">
            <v>6040</v>
          </cell>
          <cell r="B139" t="str">
            <v>Achats de Sous-Traitance</v>
          </cell>
          <cell r="C139" t="str">
            <v>Purchases: subcontracting</v>
          </cell>
          <cell r="D139" t="str">
            <v>Trabajos realizados por otras empresas</v>
          </cell>
        </row>
        <row r="140">
          <cell r="A140">
            <v>6060</v>
          </cell>
          <cell r="B140" t="str">
            <v>Ach.Non-Stké/Mat.&amp; Fournitures</v>
          </cell>
          <cell r="C140" t="str">
            <v>Purch: non-inventorized mats/consumables</v>
          </cell>
          <cell r="D140" t="str">
            <v>Compras no almacenadas de Mat.y aprovis.</v>
          </cell>
        </row>
        <row r="141">
          <cell r="A141">
            <v>6070</v>
          </cell>
          <cell r="B141" t="str">
            <v>Achats de Marchandises</v>
          </cell>
          <cell r="C141" t="str">
            <v>Purchases: merchandise</v>
          </cell>
          <cell r="D141" t="str">
            <v>Compras de mercaderías</v>
          </cell>
        </row>
        <row r="142">
          <cell r="A142">
            <v>6100</v>
          </cell>
          <cell r="B142" t="str">
            <v>Autres Serv.Extérieurs</v>
          </cell>
          <cell r="C142" t="str">
            <v>Other external services</v>
          </cell>
          <cell r="D142" t="str">
            <v>Otros Serv. Exteriores</v>
          </cell>
        </row>
        <row r="143">
          <cell r="A143">
            <v>6122</v>
          </cell>
          <cell r="B143" t="str">
            <v>Loyer,Crédit-bail Mobilier</v>
          </cell>
          <cell r="C143" t="str">
            <v>Rent &amp; capital lease payments: eqpt</v>
          </cell>
          <cell r="D143" t="str">
            <v>Arrendam. Bienes muebles</v>
          </cell>
        </row>
        <row r="144">
          <cell r="A144">
            <v>6125</v>
          </cell>
          <cell r="B144" t="str">
            <v>Loyer,Crédit-bail Immobilier</v>
          </cell>
          <cell r="C144" t="str">
            <v>Rent &amp; capital lease payments: real estate</v>
          </cell>
          <cell r="D144" t="str">
            <v>Arrendam. Bienes inmuebles</v>
          </cell>
        </row>
        <row r="145">
          <cell r="A145">
            <v>6210</v>
          </cell>
          <cell r="B145" t="str">
            <v>Personnel Extérieur</v>
          </cell>
          <cell r="C145" t="str">
            <v>External contract personnel</v>
          </cell>
          <cell r="D145" t="str">
            <v>Personal externo</v>
          </cell>
        </row>
        <row r="146">
          <cell r="A146">
            <v>6310</v>
          </cell>
          <cell r="B146" t="str">
            <v>Impôt &amp; Taxes: s/Remunérations</v>
          </cell>
          <cell r="C146" t="str">
            <v>Payroll taxes</v>
          </cell>
          <cell r="D146" t="str">
            <v>Impuestos y tributos: s/Remuneraciones</v>
          </cell>
        </row>
        <row r="147">
          <cell r="A147">
            <v>6350</v>
          </cell>
          <cell r="B147" t="str">
            <v>Impôt &amp; Taxes: Autres</v>
          </cell>
          <cell r="C147" t="str">
            <v>Other taxes (excluding income tax)</v>
          </cell>
          <cell r="D147" t="str">
            <v>Impuestos y tributos: Otros</v>
          </cell>
        </row>
        <row r="148">
          <cell r="A148">
            <v>6410</v>
          </cell>
          <cell r="B148" t="str">
            <v>Salaires et Traitements</v>
          </cell>
          <cell r="C148" t="str">
            <v>Wages and salaries</v>
          </cell>
          <cell r="D148" t="str">
            <v>Sueldos y salarios</v>
          </cell>
        </row>
        <row r="149">
          <cell r="A149">
            <v>6420</v>
          </cell>
          <cell r="B149" t="str">
            <v>Intéressement du personnel</v>
          </cell>
          <cell r="C149" t="str">
            <v>Voluntary profit-sharing</v>
          </cell>
          <cell r="D149" t="str">
            <v>Participación de trabajadores en beneficios</v>
          </cell>
        </row>
        <row r="150">
          <cell r="A150">
            <v>6450</v>
          </cell>
          <cell r="B150" t="str">
            <v>Charges Sociales</v>
          </cell>
          <cell r="C150" t="str">
            <v>Social security taxes</v>
          </cell>
          <cell r="D150" t="str">
            <v>Cargas Sociales</v>
          </cell>
        </row>
        <row r="151">
          <cell r="A151">
            <v>6500</v>
          </cell>
          <cell r="B151" t="str">
            <v>Autres Charges</v>
          </cell>
          <cell r="C151" t="str">
            <v>Other expenses</v>
          </cell>
          <cell r="D151" t="str">
            <v>Otras cargas</v>
          </cell>
        </row>
        <row r="152">
          <cell r="A152">
            <v>6550</v>
          </cell>
          <cell r="B152" t="str">
            <v>Q-P.Résult/Opé.en Commun</v>
          </cell>
          <cell r="C152" t="str">
            <v>Share of loss from unincorporated JVs</v>
          </cell>
          <cell r="D152" t="str">
            <v>Resultados neg. de operaciones en común</v>
          </cell>
        </row>
        <row r="153">
          <cell r="A153">
            <v>6610</v>
          </cell>
          <cell r="B153" t="str">
            <v>Int.+Charg.Fin.&amp; Assimilés</v>
          </cell>
          <cell r="C153" t="str">
            <v>Interest &amp; similar expense</v>
          </cell>
          <cell r="D153" t="str">
            <v>Gastos financieros y gastos asimil.</v>
          </cell>
        </row>
        <row r="154">
          <cell r="A154">
            <v>6612</v>
          </cell>
          <cell r="B154" t="str">
            <v>Résultats négatifs SNC-SCI</v>
          </cell>
          <cell r="C154" t="str">
            <v>Losses from tax-transparent entities</v>
          </cell>
          <cell r="D154" t="str">
            <v>Resultados negativos AIE/Soc.Colect.</v>
          </cell>
        </row>
        <row r="155">
          <cell r="A155">
            <v>6618</v>
          </cell>
          <cell r="B155" t="str">
            <v>Frais financiers Cdt-Bail</v>
          </cell>
          <cell r="C155" t="str">
            <v>Interest on capital leases</v>
          </cell>
          <cell r="D155" t="str">
            <v>Intereses de arrendamientos fin.</v>
          </cell>
        </row>
        <row r="156">
          <cell r="A156">
            <v>6660</v>
          </cell>
          <cell r="B156" t="str">
            <v>Diff. Négative de Change</v>
          </cell>
          <cell r="C156" t="str">
            <v>Foreign exchange losses</v>
          </cell>
          <cell r="D156" t="str">
            <v>Diferencias negativas de cambio</v>
          </cell>
        </row>
        <row r="157">
          <cell r="A157">
            <v>6670</v>
          </cell>
          <cell r="B157" t="str">
            <v>Ch.Net./Cess.Val.Mob.Plact.</v>
          </cell>
          <cell r="C157" t="str">
            <v>Net loss: sale of marketable securities</v>
          </cell>
          <cell r="D157" t="str">
            <v>Pérdidas proc. de valores negociables</v>
          </cell>
        </row>
        <row r="158">
          <cell r="A158">
            <v>6710</v>
          </cell>
          <cell r="B158" t="str">
            <v>Ch.Excep/Opér.de Gestion</v>
          </cell>
          <cell r="C158" t="str">
            <v>Exceptional loss: non-capital operations</v>
          </cell>
          <cell r="D158" t="str">
            <v>Gastos Excep/Oper.de Gestión</v>
          </cell>
        </row>
        <row r="159">
          <cell r="A159">
            <v>6751</v>
          </cell>
          <cell r="B159" t="str">
            <v>Val.El.d'Immo.Inc.Cédés</v>
          </cell>
          <cell r="C159" t="str">
            <v>Book value of intangible assets sold</v>
          </cell>
          <cell r="D159" t="str">
            <v>Valor el. de Inmov. Inmat. enajenadas</v>
          </cell>
        </row>
        <row r="160">
          <cell r="A160">
            <v>6752</v>
          </cell>
          <cell r="B160" t="str">
            <v>Val.El.d'Immo.Corp.Cédés</v>
          </cell>
          <cell r="C160" t="str">
            <v>Book value of PP&amp;E sold</v>
          </cell>
          <cell r="D160" t="str">
            <v>Valor el. de Inmov. Mat. enajenadas</v>
          </cell>
        </row>
        <row r="161">
          <cell r="A161">
            <v>6755</v>
          </cell>
          <cell r="B161" t="str">
            <v>Valeur Titres Conso cédés</v>
          </cell>
          <cell r="C161" t="str">
            <v>Book value consolidated companies sold</v>
          </cell>
          <cell r="D161" t="str">
            <v>Valor participac. conso. enajenadas</v>
          </cell>
        </row>
        <row r="162">
          <cell r="A162">
            <v>6756</v>
          </cell>
          <cell r="B162" t="str">
            <v>Val.El.d'Immo.Fin.Cédés</v>
          </cell>
          <cell r="C162" t="str">
            <v>Net Book value of LT investments sold</v>
          </cell>
          <cell r="D162" t="str">
            <v>Valor el. de Inmov. Fin. enajenadas</v>
          </cell>
        </row>
        <row r="163">
          <cell r="A163">
            <v>6780</v>
          </cell>
          <cell r="B163" t="str">
            <v>Ch.Exc./Op.Capit./Autres</v>
          </cell>
          <cell r="C163" t="str">
            <v>Exceptional loss: oth capital operations</v>
          </cell>
          <cell r="D163" t="str">
            <v>Gastos Excep./Op.Capit./Otros</v>
          </cell>
        </row>
        <row r="164">
          <cell r="A164">
            <v>6785</v>
          </cell>
          <cell r="B164" t="str">
            <v>Resultat sur variation de périmètre</v>
          </cell>
          <cell r="C164" t="str">
            <v>Gain/loss: chg in scope of consolidation</v>
          </cell>
          <cell r="D164" t="str">
            <v>Resultado por variación de perímetro</v>
          </cell>
        </row>
        <row r="165">
          <cell r="A165">
            <v>6804</v>
          </cell>
          <cell r="B165" t="str">
            <v>Dot.Amrt./Ecarts de 1ère Conso</v>
          </cell>
          <cell r="C165" t="str">
            <v>Amortization exp: consolidation goodwill</v>
          </cell>
          <cell r="D165" t="str">
            <v>Dot. Amort./Diferencia de 1ª Conso</v>
          </cell>
        </row>
        <row r="166">
          <cell r="A166">
            <v>6811</v>
          </cell>
          <cell r="B166" t="str">
            <v>Dot.Amort. Immobilisations</v>
          </cell>
          <cell r="C166" t="str">
            <v>Depn/amort exp: fixed assets</v>
          </cell>
          <cell r="D166" t="str">
            <v>Dot. Amort. Inmovilizaciones</v>
          </cell>
        </row>
        <row r="167">
          <cell r="A167">
            <v>6812</v>
          </cell>
          <cell r="B167" t="str">
            <v>Dot.Amt.Immo en Crédit-Bail</v>
          </cell>
          <cell r="C167" t="str">
            <v>Depn expense: fixed assets on cap lease</v>
          </cell>
          <cell r="D167" t="str">
            <v>Dot. Amt.Inmov. en arrend. fin.</v>
          </cell>
        </row>
        <row r="168">
          <cell r="A168">
            <v>6815</v>
          </cell>
          <cell r="B168" t="str">
            <v>Dot.Prov.Risques &amp; Charges</v>
          </cell>
          <cell r="C168" t="str">
            <v>Charge: prov for contingencies &amp; charges</v>
          </cell>
          <cell r="D168" t="str">
            <v>Dot. Prov. Riesgos y Gastos</v>
          </cell>
        </row>
        <row r="169">
          <cell r="A169">
            <v>6816</v>
          </cell>
          <cell r="B169" t="str">
            <v>Dot.Prov. Immobilisations</v>
          </cell>
          <cell r="C169" t="str">
            <v>Impairment losses: fixed assets</v>
          </cell>
          <cell r="D169" t="str">
            <v>Dot. Prov. Inmovilizaciones</v>
          </cell>
        </row>
        <row r="170">
          <cell r="A170">
            <v>6817</v>
          </cell>
          <cell r="B170" t="str">
            <v>Dot.Prov.Actif Circulant</v>
          </cell>
          <cell r="C170" t="str">
            <v>Impairment losses: current assets</v>
          </cell>
          <cell r="D170" t="str">
            <v>Dot. Prov. Activo Circulante</v>
          </cell>
        </row>
        <row r="171">
          <cell r="A171">
            <v>6862</v>
          </cell>
          <cell r="B171" t="str">
            <v>Dot./Prov. pour Titres</v>
          </cell>
          <cell r="C171" t="str">
            <v>Impairment losses: investments</v>
          </cell>
          <cell r="D171" t="str">
            <v>Dot. Prov. Valores negoc. L. plazo</v>
          </cell>
        </row>
        <row r="172">
          <cell r="A172">
            <v>6863</v>
          </cell>
          <cell r="B172" t="str">
            <v>Dot.Prov./Créances Fin.</v>
          </cell>
          <cell r="C172" t="str">
            <v>Impairment losses: loans receivable</v>
          </cell>
          <cell r="D172" t="str">
            <v>Dot. Prov. Insolvencias de créditos</v>
          </cell>
        </row>
        <row r="173">
          <cell r="A173">
            <v>6864</v>
          </cell>
          <cell r="B173" t="str">
            <v>Dot. Prov Fin/Actifs Tréso.</v>
          </cell>
          <cell r="C173" t="str">
            <v>Impairment losses: treasury assets</v>
          </cell>
          <cell r="D173" t="str">
            <v>Dot. Prov Fin/Activo Tesorería.</v>
          </cell>
        </row>
        <row r="174">
          <cell r="A174">
            <v>6870</v>
          </cell>
          <cell r="B174" t="str">
            <v>Dot.Prov.Réglementées</v>
          </cell>
          <cell r="C174" t="str">
            <v>Charge: tax-driven provisions</v>
          </cell>
          <cell r="D174" t="str">
            <v>Dot.Prov. reglamentadas</v>
          </cell>
        </row>
        <row r="175">
          <cell r="A175">
            <v>6874</v>
          </cell>
          <cell r="B175" t="str">
            <v>Dot Prov Exc/Act Circ &amp; Tréso.</v>
          </cell>
          <cell r="C175" t="str">
            <v>Exceptional prov-current/treasury assets</v>
          </cell>
          <cell r="D175" t="str">
            <v>Dot Prov Excep./Act circ y tesorería.</v>
          </cell>
        </row>
        <row r="176">
          <cell r="A176">
            <v>6875</v>
          </cell>
          <cell r="B176" t="str">
            <v>Dot.Amt.&amp; Aut.Prov.Excep.</v>
          </cell>
          <cell r="C176" t="str">
            <v>Other exceptional depn, amort &amp; prov (exc.)</v>
          </cell>
          <cell r="D176" t="str">
            <v>Dot. Amort. y otras Prov. Excep.</v>
          </cell>
        </row>
        <row r="177">
          <cell r="A177">
            <v>6899</v>
          </cell>
          <cell r="B177" t="str">
            <v>Dot. Except. amortisst</v>
          </cell>
          <cell r="C177" t="str">
            <v>Exceptional depreciation/amortization</v>
          </cell>
          <cell r="D177" t="str">
            <v>Dot. Excep. amortización</v>
          </cell>
        </row>
        <row r="178">
          <cell r="A178">
            <v>6910</v>
          </cell>
          <cell r="B178" t="str">
            <v>Part.Salariés/Fruits Exp.</v>
          </cell>
          <cell r="C178" t="str">
            <v>Statutory employee profit-sharing</v>
          </cell>
          <cell r="D178" t="str">
            <v>Part. Trabajadores en beneficios</v>
          </cell>
        </row>
        <row r="179">
          <cell r="A179">
            <v>6950</v>
          </cell>
          <cell r="B179" t="str">
            <v>Impôts sur les Bénéfices</v>
          </cell>
          <cell r="C179" t="str">
            <v>Income tax expense</v>
          </cell>
          <cell r="D179" t="str">
            <v>Impuesto sobre Beneficios</v>
          </cell>
        </row>
        <row r="180">
          <cell r="A180">
            <v>6951</v>
          </cell>
          <cell r="B180" t="str">
            <v>Impôt Distribution</v>
          </cell>
          <cell r="C180" t="str">
            <v>Tax on dividends paid</v>
          </cell>
          <cell r="D180" t="str">
            <v>Impuesto sobre dividendos</v>
          </cell>
        </row>
        <row r="181">
          <cell r="A181">
            <v>6959</v>
          </cell>
          <cell r="B181" t="str">
            <v>Charge Impôt Différé (+/-)  (XII)</v>
          </cell>
          <cell r="C181" t="str">
            <v>Deferred tax expense (+/-)  (XII)</v>
          </cell>
          <cell r="D181" t="str">
            <v>Gasto por impuestos diferidos (+/-)  (XII)</v>
          </cell>
        </row>
        <row r="182">
          <cell r="A182">
            <v>6990</v>
          </cell>
          <cell r="B182" t="str">
            <v>Produit Impôt Différé (+/-)  (XI)</v>
          </cell>
          <cell r="C182" t="str">
            <v>Deferred tax revenue (+/-)  (XI)</v>
          </cell>
          <cell r="D182" t="str">
            <v>Ingresos por impuestos diferidos (+/-)  (XI)</v>
          </cell>
        </row>
        <row r="183">
          <cell r="A183">
            <v>7010</v>
          </cell>
          <cell r="B183" t="str">
            <v>Ventes</v>
          </cell>
          <cell r="C183" t="str">
            <v>Sales</v>
          </cell>
          <cell r="D183" t="str">
            <v>Ventas</v>
          </cell>
        </row>
        <row r="184">
          <cell r="A184">
            <v>7040</v>
          </cell>
          <cell r="B184" t="str">
            <v>Travaux</v>
          </cell>
          <cell r="C184" t="str">
            <v>Works contracts</v>
          </cell>
          <cell r="D184" t="str">
            <v>Trabajos</v>
          </cell>
        </row>
        <row r="185">
          <cell r="A185">
            <v>7060</v>
          </cell>
          <cell r="B185" t="str">
            <v>Prestations de Services</v>
          </cell>
          <cell r="C185" t="str">
            <v>Services provided</v>
          </cell>
          <cell r="D185" t="str">
            <v>Prestación de Servicios</v>
          </cell>
        </row>
        <row r="186">
          <cell r="A186">
            <v>7070</v>
          </cell>
          <cell r="B186" t="str">
            <v>Ventes de Marchandises</v>
          </cell>
          <cell r="C186" t="str">
            <v>Sales of merchandise</v>
          </cell>
          <cell r="D186" t="str">
            <v>Ventas de Mercaderías</v>
          </cell>
        </row>
        <row r="187">
          <cell r="A187">
            <v>7133</v>
          </cell>
          <cell r="B187" t="str">
            <v>Var.Stk/en-c.Prod.Biens</v>
          </cell>
          <cell r="C187" t="str">
            <v>Inventory movement: WIP - goods</v>
          </cell>
          <cell r="D187" t="str">
            <v>Var.Exist./Productos en curso</v>
          </cell>
        </row>
        <row r="188">
          <cell r="A188">
            <v>7134</v>
          </cell>
          <cell r="B188" t="str">
            <v>Var.Stk/en-c.Prod.Serv.</v>
          </cell>
          <cell r="C188" t="str">
            <v>Inventory movement: WIP - services</v>
          </cell>
          <cell r="D188" t="str">
            <v>Var.Exist./Servicios en curso</v>
          </cell>
        </row>
        <row r="189">
          <cell r="A189">
            <v>7135</v>
          </cell>
          <cell r="B189" t="str">
            <v>Var.Stk/Produits Finis</v>
          </cell>
          <cell r="C189" t="str">
            <v>Inventory movement: finished goods</v>
          </cell>
          <cell r="D189" t="str">
            <v>Var.Exist./Productos terminados</v>
          </cell>
        </row>
        <row r="190">
          <cell r="A190">
            <v>7200</v>
          </cell>
          <cell r="B190" t="str">
            <v>Production Immobilisée</v>
          </cell>
          <cell r="C190" t="str">
            <v>Self-production capitalized</v>
          </cell>
          <cell r="D190" t="str">
            <v>Trabajos realizados para Inmovilizado</v>
          </cell>
        </row>
        <row r="191">
          <cell r="A191">
            <v>7400</v>
          </cell>
          <cell r="B191" t="str">
            <v>Subventions d'Exploitation</v>
          </cell>
          <cell r="C191" t="str">
            <v>Operating subsidies</v>
          </cell>
          <cell r="D191" t="str">
            <v>Subvenciones a la explotación</v>
          </cell>
        </row>
        <row r="192">
          <cell r="A192">
            <v>7500</v>
          </cell>
          <cell r="B192" t="str">
            <v>Autres Produits</v>
          </cell>
          <cell r="C192" t="str">
            <v>Other revenues</v>
          </cell>
          <cell r="D192" t="str">
            <v>Otros ingresos</v>
          </cell>
        </row>
        <row r="193">
          <cell r="A193">
            <v>7550</v>
          </cell>
          <cell r="B193" t="str">
            <v>Q-P.Résul.s/Op. Com(Prod)</v>
          </cell>
          <cell r="C193" t="str">
            <v>Share of profit from unincorporated JVs</v>
          </cell>
          <cell r="D193" t="str">
            <v>Resultados de operaciones en común</v>
          </cell>
        </row>
        <row r="194">
          <cell r="A194">
            <v>7610</v>
          </cell>
          <cell r="B194" t="str">
            <v>Prod. Fin. Participation</v>
          </cell>
          <cell r="C194" t="str">
            <v>Dividends from participating interests</v>
          </cell>
          <cell r="D194" t="str">
            <v>Ingresos de particip. en capital</v>
          </cell>
        </row>
        <row r="195">
          <cell r="A195">
            <v>7611</v>
          </cell>
          <cell r="B195" t="str">
            <v>Acompte sur dividende</v>
          </cell>
          <cell r="C195" t="str">
            <v>Interim dividends received</v>
          </cell>
          <cell r="D195" t="str">
            <v>Dividendo a cuenta cobrado</v>
          </cell>
        </row>
        <row r="196">
          <cell r="A196">
            <v>7612</v>
          </cell>
          <cell r="B196" t="str">
            <v>Résultats positifs SNC-SCI</v>
          </cell>
          <cell r="C196" t="str">
            <v>Profits from tax-transparent entities</v>
          </cell>
          <cell r="D196" t="str">
            <v>Rdos.positivos AIE-S.Colect.</v>
          </cell>
        </row>
        <row r="197">
          <cell r="A197">
            <v>7620</v>
          </cell>
          <cell r="B197" t="str">
            <v>Prod.Autres Actifs Immob.</v>
          </cell>
          <cell r="C197" t="str">
            <v>Income from other fixed assets</v>
          </cell>
          <cell r="D197" t="str">
            <v>Ingresos proced. de otras inmovil.</v>
          </cell>
        </row>
        <row r="198">
          <cell r="A198">
            <v>7660</v>
          </cell>
          <cell r="B198" t="str">
            <v>Différence (+) de Change</v>
          </cell>
          <cell r="C198" t="str">
            <v>Foreign exchange gains</v>
          </cell>
          <cell r="D198" t="str">
            <v>Diferencias positivas de cambio</v>
          </cell>
        </row>
        <row r="199">
          <cell r="A199">
            <v>7670</v>
          </cell>
          <cell r="B199" t="str">
            <v>Prod.Net/Cess.Val.Mob.Pl.</v>
          </cell>
          <cell r="C199" t="str">
            <v>Net gain: sale of marketable securities</v>
          </cell>
          <cell r="D199" t="str">
            <v>Beneficio en enajen. valores negociables</v>
          </cell>
        </row>
        <row r="200">
          <cell r="A200">
            <v>7680</v>
          </cell>
          <cell r="B200" t="str">
            <v>Autr.Int.&amp; Prod.Assimilés</v>
          </cell>
          <cell r="C200" t="str">
            <v>Other interest &amp; similar income</v>
          </cell>
          <cell r="D200" t="str">
            <v>Otros intereses e ingresos asim.</v>
          </cell>
        </row>
        <row r="201">
          <cell r="A201">
            <v>7710</v>
          </cell>
          <cell r="B201" t="str">
            <v>Prod.Exc./Opérat.Gestion</v>
          </cell>
          <cell r="C201" t="str">
            <v>Exceptional income: non-capital ops</v>
          </cell>
          <cell r="D201" t="str">
            <v>Ingresos Excep./Oper.Gestión</v>
          </cell>
        </row>
        <row r="202">
          <cell r="A202">
            <v>7751</v>
          </cell>
          <cell r="B202" t="str">
            <v>Prod.Cess./Elmts Act.Inc.</v>
          </cell>
          <cell r="C202" t="str">
            <v>Proceeds from sale of intangible assets</v>
          </cell>
          <cell r="D202" t="str">
            <v>Beneficios en enajen. de Inmov. Inmat.</v>
          </cell>
        </row>
        <row r="203">
          <cell r="A203">
            <v>7752</v>
          </cell>
          <cell r="B203" t="str">
            <v>Prod.Cess./Elmts Act.Corp.</v>
          </cell>
          <cell r="C203" t="str">
            <v>Proceeds from sale of PP&amp;E</v>
          </cell>
          <cell r="D203" t="str">
            <v>Beneficios en enajen. de Inmov. Mat.</v>
          </cell>
        </row>
        <row r="204">
          <cell r="A204">
            <v>7755</v>
          </cell>
          <cell r="B204" t="str">
            <v>Pdt cession Titres consolidés</v>
          </cell>
          <cell r="C204" t="str">
            <v>Proceeds: sale of consolidated companies</v>
          </cell>
          <cell r="D204" t="str">
            <v>Beneficios en enajen. Particip. Consol.</v>
          </cell>
        </row>
        <row r="205">
          <cell r="A205">
            <v>7756</v>
          </cell>
          <cell r="B205" t="str">
            <v>Prod.Cess./Elmts Act.Fin.</v>
          </cell>
          <cell r="C205" t="str">
            <v>Proceeds from sale: other investments</v>
          </cell>
          <cell r="D205" t="str">
            <v>Beneficios en enajen. de Inmov. Fin.</v>
          </cell>
        </row>
        <row r="206">
          <cell r="A206">
            <v>7770</v>
          </cell>
          <cell r="B206" t="str">
            <v>QP.Subv.Inv.Virés/Rés.Ex.</v>
          </cell>
          <cell r="C206" t="str">
            <v>Subsidies released to income statement</v>
          </cell>
          <cell r="D206" t="str">
            <v>Subvenciones traspasadas a resultados</v>
          </cell>
        </row>
        <row r="207">
          <cell r="A207">
            <v>7780</v>
          </cell>
          <cell r="B207" t="str">
            <v>Aut.Prod.Exc/Op.en Capital</v>
          </cell>
          <cell r="C207" t="str">
            <v>Other exceptional income: capital ops</v>
          </cell>
          <cell r="D207" t="str">
            <v>Otros ingresos extra. (Op. de Capital)</v>
          </cell>
        </row>
        <row r="208">
          <cell r="A208">
            <v>7788</v>
          </cell>
          <cell r="B208" t="str">
            <v>Reprise écart réévaluation</v>
          </cell>
          <cell r="C208" t="str">
            <v>Write-back: revaluation reserve</v>
          </cell>
          <cell r="D208" t="str">
            <v>Exceso de diferencia de revalorización</v>
          </cell>
        </row>
        <row r="209">
          <cell r="A209">
            <v>7804</v>
          </cell>
          <cell r="B209" t="str">
            <v>Rep. Amort.écart de 1ère Conso</v>
          </cell>
          <cell r="C209" t="str">
            <v>Write-back: consol goodwill amortization</v>
          </cell>
          <cell r="D209" t="str">
            <v>Exceso amort. Dif. 1ª Conso.</v>
          </cell>
        </row>
        <row r="210">
          <cell r="A210">
            <v>7810</v>
          </cell>
          <cell r="B210" t="str">
            <v>Rep. Prov.&amp; Amort.Expl.</v>
          </cell>
          <cell r="C210" t="str">
            <v>Write-back: depn, amort, impairment (op)</v>
          </cell>
          <cell r="D210" t="str">
            <v>Exc. Prov. para operaciones de tráfico</v>
          </cell>
        </row>
        <row r="211">
          <cell r="A211">
            <v>7815</v>
          </cell>
          <cell r="B211" t="str">
            <v>Rep. Prov. pr R&amp;C Exploitation</v>
          </cell>
          <cell r="C211" t="str">
            <v>W/back prov contingencies &amp; charges (op)</v>
          </cell>
          <cell r="D211" t="str">
            <v>Exc. Prov. para riesgos y gastos</v>
          </cell>
        </row>
        <row r="212">
          <cell r="A212">
            <v>7817</v>
          </cell>
          <cell r="B212" t="str">
            <v>Rep. Prov Expl/Act Circulants</v>
          </cell>
          <cell r="C212" t="str">
            <v>Write-back: impairment curr assets (op)</v>
          </cell>
          <cell r="D212" t="str">
            <v>Exc. Prov. para insolvencias de tráfico</v>
          </cell>
        </row>
        <row r="213">
          <cell r="A213">
            <v>7862</v>
          </cell>
          <cell r="B213" t="str">
            <v>Rep. Prov. pour Titres</v>
          </cell>
          <cell r="C213" t="str">
            <v>Write-back: impairment of investments</v>
          </cell>
          <cell r="D213" t="str">
            <v>Exc. Prov. para valores negociables</v>
          </cell>
        </row>
        <row r="214">
          <cell r="A214">
            <v>7863</v>
          </cell>
          <cell r="B214" t="str">
            <v>Rep. Prov.p/Créances Fin.</v>
          </cell>
          <cell r="C214" t="str">
            <v>Write-back: impairment loans receivable</v>
          </cell>
          <cell r="D214" t="str">
            <v>Exc. Prov. para participac. en capital</v>
          </cell>
        </row>
        <row r="215">
          <cell r="A215">
            <v>7864</v>
          </cell>
          <cell r="B215" t="str">
            <v>Rep. Prov Fin/Actifs Tréso.</v>
          </cell>
          <cell r="C215" t="str">
            <v>W/B: impairment treasury assets (fin)</v>
          </cell>
          <cell r="D215" t="str">
            <v>Exc. Prov. insolvencias créditos c.plazo</v>
          </cell>
        </row>
        <row r="216">
          <cell r="A216">
            <v>7870</v>
          </cell>
          <cell r="B216" t="str">
            <v>Rep. /Prov. Règlementées</v>
          </cell>
          <cell r="C216" t="str">
            <v>Write-back: tax-driven provisions</v>
          </cell>
          <cell r="D216" t="str">
            <v>Exc. Prov. reglamentadas</v>
          </cell>
        </row>
        <row r="217">
          <cell r="A217">
            <v>7871</v>
          </cell>
          <cell r="B217" t="str">
            <v>Rep. /Prov spéc de Réév.</v>
          </cell>
          <cell r="C217" t="str">
            <v>Write-back: tax-driven revaluation prov</v>
          </cell>
          <cell r="D217" t="str">
            <v>Exc. Prov. especial de revalorización</v>
          </cell>
        </row>
        <row r="218">
          <cell r="A218">
            <v>7874</v>
          </cell>
          <cell r="B218" t="str">
            <v>Rep.Prov Exc/Act Circ &amp; Tréso.</v>
          </cell>
          <cell r="C218" t="str">
            <v>W/B prov curr/treas assets (exceptional)</v>
          </cell>
          <cell r="D218" t="str">
            <v>Exc. Prov. Act Circ y Tesorería.</v>
          </cell>
        </row>
        <row r="219">
          <cell r="A219">
            <v>7875</v>
          </cell>
          <cell r="B219" t="str">
            <v>Rep. Prov. R&amp;C Exceptionnels</v>
          </cell>
          <cell r="C219" t="str">
            <v>W/B prov contingencies chg (exceptional)</v>
          </cell>
          <cell r="D219" t="str">
            <v>Exc. Prov. RyG excepcionales</v>
          </cell>
        </row>
        <row r="220">
          <cell r="A220">
            <v>7899</v>
          </cell>
          <cell r="B220" t="str">
            <v>Reprises sur amortissement</v>
          </cell>
          <cell r="C220" t="str">
            <v>Write-back: depreciation &amp; amortization (exc.)</v>
          </cell>
          <cell r="D220" t="str">
            <v>Exceso de dotaciones a la amortización</v>
          </cell>
        </row>
        <row r="221">
          <cell r="A221">
            <v>7910</v>
          </cell>
          <cell r="B221" t="str">
            <v>Transf.Charges d'Exploit.</v>
          </cell>
          <cell r="C221" t="str">
            <v>Operating expense transfer</v>
          </cell>
          <cell r="D221" t="str">
            <v>Traspaso de gastos de explot.</v>
          </cell>
        </row>
        <row r="222">
          <cell r="A222">
            <v>7960</v>
          </cell>
          <cell r="B222" t="str">
            <v>Transf. Charges. Financ.</v>
          </cell>
          <cell r="C222" t="str">
            <v>Financial expense transfer</v>
          </cell>
          <cell r="D222" t="str">
            <v>Traspaso de gastos financ.</v>
          </cell>
        </row>
        <row r="223">
          <cell r="A223">
            <v>7970</v>
          </cell>
          <cell r="B223" t="str">
            <v>Transf. Charges. Except.</v>
          </cell>
          <cell r="C223" t="str">
            <v>Exceptional expense transfer</v>
          </cell>
          <cell r="D223" t="str">
            <v>Traspaso de gastos excep.</v>
          </cell>
        </row>
        <row r="224">
          <cell r="A224">
            <v>8800</v>
          </cell>
          <cell r="B224" t="str">
            <v>Résultat</v>
          </cell>
          <cell r="C224" t="str">
            <v>Net income/loss for year</v>
          </cell>
          <cell r="D224" t="str">
            <v>Resultado</v>
          </cell>
        </row>
        <row r="225">
          <cell r="A225">
            <v>9010</v>
          </cell>
          <cell r="B225" t="str">
            <v>Engagt. Pensions Indemnités</v>
          </cell>
          <cell r="C225" t="str">
            <v>Pension &amp; retirement commitments</v>
          </cell>
          <cell r="D225" t="str">
            <v>Compromisos Pensiones Indemniz.</v>
          </cell>
        </row>
        <row r="226">
          <cell r="A226">
            <v>9011</v>
          </cell>
          <cell r="B226" t="str">
            <v>Avals,cautions,garant. Donnés</v>
          </cell>
          <cell r="C226" t="str">
            <v>Guarantee commitments given</v>
          </cell>
          <cell r="D226" t="str">
            <v>Avales, garantías, depósitos constit.</v>
          </cell>
        </row>
        <row r="227">
          <cell r="A227">
            <v>9012</v>
          </cell>
          <cell r="B227" t="str">
            <v>Effets circulants s/endos</v>
          </cell>
          <cell r="C227" t="str">
            <v>Bills/securities endorsed</v>
          </cell>
          <cell r="D227" t="str">
            <v>Efectos endosados corto plazo</v>
          </cell>
        </row>
        <row r="228">
          <cell r="A228">
            <v>9013</v>
          </cell>
          <cell r="B228" t="str">
            <v>Redev.Cdt Bail mob. a courir</v>
          </cell>
          <cell r="C228" t="str">
            <v>Capital lease commitments: equipment</v>
          </cell>
          <cell r="D228" t="str">
            <v>Cuotas pendientes leasing bienes mueb.</v>
          </cell>
        </row>
        <row r="229">
          <cell r="A229">
            <v>9014</v>
          </cell>
          <cell r="B229" t="str">
            <v>Redev.Cdt Bail immob. a courir</v>
          </cell>
          <cell r="C229" t="str">
            <v>Capital lease commitments: real estate</v>
          </cell>
          <cell r="D229" t="str">
            <v>Cuotas pendientes leasing bienes inmob.</v>
          </cell>
        </row>
        <row r="230">
          <cell r="A230">
            <v>9015</v>
          </cell>
          <cell r="B230" t="str">
            <v>Autres engagements donnés</v>
          </cell>
          <cell r="C230" t="str">
            <v>Other commitments given</v>
          </cell>
          <cell r="D230" t="str">
            <v>Otros compromisos</v>
          </cell>
        </row>
        <row r="231">
          <cell r="A231">
            <v>9020</v>
          </cell>
          <cell r="B231" t="str">
            <v>Avals,cautions,garant. Reçus</v>
          </cell>
          <cell r="C231" t="str">
            <v>Guarantee commitments received</v>
          </cell>
          <cell r="D231" t="str">
            <v>Avales, garantías, depósitos recibidos</v>
          </cell>
        </row>
        <row r="232">
          <cell r="A232">
            <v>9021</v>
          </cell>
          <cell r="B232" t="str">
            <v>Créances escomptées non échues</v>
          </cell>
          <cell r="C232" t="str">
            <v>Unmatured discounted receivables</v>
          </cell>
          <cell r="D232" t="str">
            <v>Efectos descontados no vencidos</v>
          </cell>
        </row>
        <row r="233">
          <cell r="A233">
            <v>9022</v>
          </cell>
          <cell r="B233" t="str">
            <v>Engag. Reçus /Cdt Bail mob.</v>
          </cell>
          <cell r="C233" t="str">
            <v>Commitments recd: capital lease (eqpt)</v>
          </cell>
          <cell r="D233" t="str">
            <v>Compr. recib./leasing bienes muebles</v>
          </cell>
        </row>
        <row r="234">
          <cell r="A234">
            <v>9023</v>
          </cell>
          <cell r="B234" t="str">
            <v>Engag. Reçus /Cdt Bail immob.</v>
          </cell>
          <cell r="C234" t="str">
            <v>Commitments recd/cap lease (real estate)</v>
          </cell>
          <cell r="D234" t="str">
            <v>Compr. recib./leasing bienes inmueb.</v>
          </cell>
        </row>
        <row r="235">
          <cell r="A235">
            <v>9024</v>
          </cell>
          <cell r="B235" t="str">
            <v>Autres engagements reçus</v>
          </cell>
          <cell r="C235" t="str">
            <v>Other commitments received</v>
          </cell>
          <cell r="D235" t="str">
            <v>Otros compromisos recibidos</v>
          </cell>
        </row>
        <row r="236">
          <cell r="A236">
            <v>9110</v>
          </cell>
          <cell r="B236" t="str">
            <v>Dettes a échéance &lt; = 1 an</v>
          </cell>
          <cell r="C236" t="str">
            <v>Liabilities due after &lt;= 1 year</v>
          </cell>
          <cell r="D236" t="str">
            <v>Deudas a corto plazo &lt; 1 año</v>
          </cell>
        </row>
        <row r="237">
          <cell r="A237">
            <v>9111</v>
          </cell>
          <cell r="B237" t="str">
            <v>Dettes a échéance &gt;1an &amp; &lt;5ans</v>
          </cell>
          <cell r="C237" t="str">
            <v>Liabilities due &gt; 1 year &amp; &lt; 5 years</v>
          </cell>
          <cell r="D237" t="str">
            <v>Deudas con vencim. 1 y 5 años</v>
          </cell>
        </row>
        <row r="238">
          <cell r="A238">
            <v>9112</v>
          </cell>
          <cell r="B238" t="str">
            <v>Dettes a échéance &gt; = 5 ans</v>
          </cell>
          <cell r="C238" t="str">
            <v>Liabilities due &gt;= 5 years</v>
          </cell>
          <cell r="D238" t="str">
            <v>Deudas con vencim. &gt; 5 años</v>
          </cell>
        </row>
        <row r="239">
          <cell r="A239">
            <v>9120</v>
          </cell>
          <cell r="B239" t="str">
            <v>Hypothèques</v>
          </cell>
          <cell r="C239" t="str">
            <v>Mortgages</v>
          </cell>
          <cell r="D239" t="str">
            <v>Hipotecas</v>
          </cell>
        </row>
        <row r="240">
          <cell r="A240">
            <v>9121</v>
          </cell>
          <cell r="B240" t="str">
            <v>Nantissements</v>
          </cell>
          <cell r="C240" t="str">
            <v>Liens</v>
          </cell>
          <cell r="D240" t="str">
            <v>Pignoración</v>
          </cell>
        </row>
        <row r="241">
          <cell r="A241">
            <v>9122</v>
          </cell>
          <cell r="B241" t="str">
            <v>Gages</v>
          </cell>
          <cell r="C241" t="str">
            <v>Pledges</v>
          </cell>
          <cell r="D241" t="str">
            <v>Prendas</v>
          </cell>
        </row>
        <row r="242">
          <cell r="A242">
            <v>9123</v>
          </cell>
          <cell r="B242" t="str">
            <v>Autres</v>
          </cell>
          <cell r="C242" t="str">
            <v>Other collateral</v>
          </cell>
          <cell r="D242" t="str">
            <v>Otros</v>
          </cell>
        </row>
        <row r="243">
          <cell r="A243">
            <v>9210</v>
          </cell>
          <cell r="B243" t="str">
            <v>Avances administrateurs</v>
          </cell>
          <cell r="C243" t="str">
            <v>Advances to Management Board members</v>
          </cell>
          <cell r="D243" t="str">
            <v>Anticipos administradores</v>
          </cell>
        </row>
        <row r="244">
          <cell r="A244">
            <v>9211</v>
          </cell>
          <cell r="B244" t="str">
            <v>Avances directeurs</v>
          </cell>
          <cell r="C244" t="str">
            <v>Advances to executive directors</v>
          </cell>
          <cell r="D244" t="str">
            <v>Anticipos directores</v>
          </cell>
        </row>
        <row r="245">
          <cell r="A245">
            <v>9212</v>
          </cell>
          <cell r="B245" t="str">
            <v>Avances surveillance</v>
          </cell>
          <cell r="C245" t="str">
            <v>Advances to Supervisory Board members</v>
          </cell>
          <cell r="D245" t="str">
            <v>Anticipos vigilancia</v>
          </cell>
        </row>
        <row r="246">
          <cell r="A246">
            <v>9220</v>
          </cell>
          <cell r="B246" t="str">
            <v>Crédits administrateurs</v>
          </cell>
          <cell r="C246" t="str">
            <v>Loans to Management Board members</v>
          </cell>
          <cell r="D246" t="str">
            <v>Créditos administradores</v>
          </cell>
        </row>
        <row r="247">
          <cell r="A247">
            <v>9221</v>
          </cell>
          <cell r="B247" t="str">
            <v>Crédits directeurs</v>
          </cell>
          <cell r="C247" t="str">
            <v>Loans to executive directors</v>
          </cell>
          <cell r="D247" t="str">
            <v>Créditos directores</v>
          </cell>
        </row>
        <row r="248">
          <cell r="A248">
            <v>9222</v>
          </cell>
          <cell r="B248" t="str">
            <v>Crédits surveillance</v>
          </cell>
          <cell r="C248" t="str">
            <v>Loans to Supervisory Board members</v>
          </cell>
          <cell r="D248" t="str">
            <v>Créditos vigilancia</v>
          </cell>
        </row>
        <row r="249">
          <cell r="A249">
            <v>9230</v>
          </cell>
          <cell r="B249" t="str">
            <v>Rémunérations administrateurs</v>
          </cell>
          <cell r="C249" t="str">
            <v>Management Board remuneration</v>
          </cell>
          <cell r="D249" t="str">
            <v>Remuneración administradores</v>
          </cell>
        </row>
        <row r="250">
          <cell r="A250">
            <v>9231</v>
          </cell>
          <cell r="B250" t="str">
            <v>Rémunérations directeurs</v>
          </cell>
          <cell r="C250" t="str">
            <v>Executive director remuneration</v>
          </cell>
          <cell r="D250" t="str">
            <v>Remuneración directores</v>
          </cell>
        </row>
        <row r="251">
          <cell r="A251">
            <v>9232</v>
          </cell>
          <cell r="B251" t="str">
            <v>Rémunérations surveillance</v>
          </cell>
          <cell r="C251" t="str">
            <v>Supervisory Board remuneration</v>
          </cell>
          <cell r="D251" t="str">
            <v>Remuneración vigilancia</v>
          </cell>
        </row>
        <row r="252">
          <cell r="A252">
            <v>9240</v>
          </cell>
          <cell r="B252" t="str">
            <v>Pensions administrateurs</v>
          </cell>
          <cell r="C252" t="str">
            <v>Management Board pensions</v>
          </cell>
          <cell r="D252" t="str">
            <v>Pensiones administradores</v>
          </cell>
        </row>
        <row r="253">
          <cell r="A253">
            <v>9241</v>
          </cell>
          <cell r="B253" t="str">
            <v>Pensions directeurs</v>
          </cell>
          <cell r="C253" t="str">
            <v>Executive director pensions</v>
          </cell>
          <cell r="D253" t="str">
            <v>Pensiones directores</v>
          </cell>
        </row>
        <row r="254">
          <cell r="A254">
            <v>9242</v>
          </cell>
          <cell r="B254" t="str">
            <v>Pensions surveillance</v>
          </cell>
          <cell r="C254" t="str">
            <v>Supervisory Board pensions</v>
          </cell>
          <cell r="D254" t="str">
            <v>Pensiones vigilancia</v>
          </cell>
        </row>
        <row r="255">
          <cell r="A255">
            <v>9400</v>
          </cell>
          <cell r="B255" t="str">
            <v>Effectif Moyen Inscrit</v>
          </cell>
          <cell r="C255" t="str">
            <v>Average headcount</v>
          </cell>
          <cell r="D255" t="str">
            <v>Media de empleados</v>
          </cell>
        </row>
        <row r="256">
          <cell r="A256">
            <v>9501</v>
          </cell>
          <cell r="B256" t="str">
            <v>Provisions pour congés payés</v>
          </cell>
          <cell r="C256" t="str">
            <v>Provision for holiday pay</v>
          </cell>
          <cell r="D256" t="str">
            <v>Provisiones para vacaciones remun.</v>
          </cell>
        </row>
        <row r="257">
          <cell r="A257">
            <v>9502</v>
          </cell>
          <cell r="B257" t="str">
            <v>Prov./participation salariés</v>
          </cell>
          <cell r="C257" t="str">
            <v>Statutory profit-sharing accrual</v>
          </cell>
          <cell r="D257" t="str">
            <v>Prov./participación trabajadores</v>
          </cell>
        </row>
        <row r="258">
          <cell r="A258">
            <v>9503</v>
          </cell>
          <cell r="B258" t="str">
            <v>Prov./cont. Soc. Solidarité</v>
          </cell>
          <cell r="C258" t="str">
            <v>Solidarity contribution accrual</v>
          </cell>
          <cell r="D258" t="str">
            <v>Prov./contrib. Sociales</v>
          </cell>
        </row>
        <row r="259">
          <cell r="A259">
            <v>9504</v>
          </cell>
          <cell r="B259" t="str">
            <v>Autres élmts d'actif d'impôt</v>
          </cell>
          <cell r="C259" t="str">
            <v>Other deferred tax asset items</v>
          </cell>
          <cell r="D259" t="str">
            <v>Otros impuestos anticipados</v>
          </cell>
        </row>
        <row r="260">
          <cell r="A260">
            <v>9505</v>
          </cell>
          <cell r="B260" t="str">
            <v>Autres élmts de passif d'impôt</v>
          </cell>
          <cell r="C260" t="str">
            <v>Other deferred tax liability items</v>
          </cell>
          <cell r="D260" t="str">
            <v>Otros impuestos diferidos</v>
          </cell>
        </row>
        <row r="261">
          <cell r="A261">
            <v>9506</v>
          </cell>
          <cell r="B261" t="str">
            <v>Base ID subvention équipement</v>
          </cell>
          <cell r="C261" t="str">
            <v>Equipment subsidy deferred tax base</v>
          </cell>
          <cell r="D261" t="str">
            <v>Base Impuestos difer. subvención equip.</v>
          </cell>
        </row>
        <row r="262">
          <cell r="A262">
            <v>9507</v>
          </cell>
          <cell r="B262" t="str">
            <v>Reports déficitaires</v>
          </cell>
          <cell r="C262" t="str">
            <v>Tax loss carry-forwards</v>
          </cell>
          <cell r="D262" t="str">
            <v>Bases imponibles negativas</v>
          </cell>
        </row>
        <row r="263">
          <cell r="A263">
            <v>9508</v>
          </cell>
          <cell r="B263" t="str">
            <v>Amort. Réputés différés</v>
          </cell>
          <cell r="C263" t="str">
            <v>Rolled-over depreciation</v>
          </cell>
          <cell r="D263" t="str">
            <v>NA</v>
          </cell>
        </row>
        <row r="264">
          <cell r="A264">
            <v>9509</v>
          </cell>
          <cell r="B264" t="str">
            <v>Autres déficits reportables</v>
          </cell>
          <cell r="C264" t="str">
            <v>Other losses available for carry-forward</v>
          </cell>
          <cell r="D264" t="str">
            <v>Otras pérdidas a compensar</v>
          </cell>
        </row>
        <row r="265">
          <cell r="A265">
            <v>9510</v>
          </cell>
          <cell r="B265" t="str">
            <v>M-Values nettes LT N-imputées</v>
          </cell>
          <cell r="C265" t="str">
            <v>Net LT capital losses not utilized</v>
          </cell>
          <cell r="D265" t="str">
            <v>Minusvalías netas LP no imputadas</v>
          </cell>
        </row>
        <row r="266">
          <cell r="A266">
            <v>9512</v>
          </cell>
          <cell r="B266" t="str">
            <v>Bases IS ajust cptes récip.</v>
          </cell>
          <cell r="C266" t="str">
            <v>Income tax bases: intragroup a/c adj</v>
          </cell>
          <cell r="D266" t="str">
            <v>Bases IS ajust. Ctas. recípr.</v>
          </cell>
        </row>
        <row r="267">
          <cell r="A267">
            <v>9519</v>
          </cell>
          <cell r="B267" t="str">
            <v>Base Impôts diff./Retr. Divers</v>
          </cell>
          <cell r="C267" t="str">
            <v>Deferred tax base: misc restatements</v>
          </cell>
          <cell r="D267" t="str">
            <v>Base Impuestos dif./Ajust. diversos</v>
          </cell>
        </row>
        <row r="268">
          <cell r="A268">
            <v>9524</v>
          </cell>
          <cell r="B268" t="str">
            <v>Bases IS Indemn. fin de carrière</v>
          </cell>
          <cell r="C268" t="str">
            <v>Income tax bases:postemployment benefits</v>
          </cell>
          <cell r="D268" t="str">
            <v>Bases IS Indemn. personal</v>
          </cell>
        </row>
        <row r="269">
          <cell r="A269">
            <v>9529</v>
          </cell>
          <cell r="B269" t="str">
            <v>Base Impôts diff./Elim. IS CT</v>
          </cell>
          <cell r="C269" t="str">
            <v>Deferred tax base: elim ST income tax</v>
          </cell>
          <cell r="D269" t="str">
            <v>Base Impuestos dif./Elim. IS c.plazo</v>
          </cell>
        </row>
        <row r="270">
          <cell r="A270">
            <v>9531</v>
          </cell>
          <cell r="B270" t="str">
            <v>Reports déficitaires</v>
          </cell>
          <cell r="C270" t="str">
            <v>Tax loss carry-forwards</v>
          </cell>
          <cell r="D270" t="str">
            <v>Bases imponibles negativas</v>
          </cell>
        </row>
        <row r="271">
          <cell r="A271">
            <v>9532</v>
          </cell>
          <cell r="B271" t="str">
            <v>Amort. réputés différés</v>
          </cell>
          <cell r="C271" t="str">
            <v>Rolled-over depreciation</v>
          </cell>
          <cell r="D271" t="str">
            <v>NA</v>
          </cell>
        </row>
        <row r="272">
          <cell r="A272">
            <v>9533</v>
          </cell>
          <cell r="B272" t="str">
            <v>Abandon déficits fiscaux</v>
          </cell>
          <cell r="C272" t="str">
            <v>Tax losses extinguished</v>
          </cell>
          <cell r="D272" t="str">
            <v>Abandono bases imp. negativas</v>
          </cell>
        </row>
        <row r="273">
          <cell r="A273">
            <v>9534</v>
          </cell>
          <cell r="B273" t="str">
            <v>Bases IS Intég. Fiscale</v>
          </cell>
          <cell r="C273" t="str">
            <v>Income tax bases: group tax election</v>
          </cell>
          <cell r="D273" t="str">
            <v>Bases IS Integ. Fiscal</v>
          </cell>
        </row>
        <row r="274">
          <cell r="A274">
            <v>9539</v>
          </cell>
          <cell r="B274" t="str">
            <v>Base Impôts diff./Elim. IS LT</v>
          </cell>
          <cell r="C274" t="str">
            <v>Deferred tax base: elim LT income tax</v>
          </cell>
          <cell r="D274" t="str">
            <v>Base Impuestos dif./Elim. IS l.plazo</v>
          </cell>
        </row>
        <row r="275">
          <cell r="A275">
            <v>9545</v>
          </cell>
          <cell r="B275" t="str">
            <v>Immo coût histo tx réduit</v>
          </cell>
          <cell r="C275" t="str">
            <v>Fixed assets historic cost reduced rate</v>
          </cell>
          <cell r="D275" t="str">
            <v>Inmov. coste histor. tipo reducido</v>
          </cell>
        </row>
        <row r="276">
          <cell r="A276">
            <v>9900</v>
          </cell>
          <cell r="B276" t="str">
            <v>Divers C.A.F</v>
          </cell>
          <cell r="C276" t="str">
            <v>Misc funds generated from operations</v>
          </cell>
          <cell r="D276" t="str">
            <v>Diversos C.A.F</v>
          </cell>
        </row>
        <row r="277">
          <cell r="A277">
            <v>9901</v>
          </cell>
          <cell r="B277" t="str">
            <v>Résultat/variation périmètre</v>
          </cell>
          <cell r="C277" t="str">
            <v>Gain/loss on change in scope of conso</v>
          </cell>
          <cell r="D277" t="str">
            <v>Resultado/variación perímetro</v>
          </cell>
        </row>
        <row r="278">
          <cell r="A278">
            <v>9999</v>
          </cell>
          <cell r="B278" t="str">
            <v>Contrepartie</v>
          </cell>
          <cell r="C278" t="str">
            <v>Balancing entry</v>
          </cell>
          <cell r="D278" t="str">
            <v>Contrapartida</v>
          </cell>
        </row>
        <row r="279">
          <cell r="A279">
            <v>28132</v>
          </cell>
          <cell r="B279" t="str">
            <v>Amort./Const. en Cdt-Bail</v>
          </cell>
          <cell r="C279" t="str">
            <v>Depn: buildings held on capital leases</v>
          </cell>
          <cell r="D279" t="str">
            <v>Amort./Constr. en arrend. fin.</v>
          </cell>
        </row>
        <row r="280">
          <cell r="A280">
            <v>28152</v>
          </cell>
          <cell r="B280" t="str">
            <v>Amort/Inst.Mat &amp; O. C-Bail</v>
          </cell>
          <cell r="C280" t="str">
            <v>Depn: ind plant/eqpt held on cap leases</v>
          </cell>
          <cell r="D280" t="str">
            <v>Amort/Inst. Maq. Utill. en arrend. fin.</v>
          </cell>
        </row>
        <row r="281">
          <cell r="A281">
            <v>28182</v>
          </cell>
          <cell r="B281" t="str">
            <v>Amort/Aut.Immo Corp C-Bail</v>
          </cell>
          <cell r="C281" t="str">
            <v>Depn: other PP&amp;E held on capital leases</v>
          </cell>
          <cell r="D281" t="str">
            <v>Amort/Otras Imov. Mat. en arrend. fin.</v>
          </cell>
        </row>
        <row r="282">
          <cell r="A282">
            <v>68154</v>
          </cell>
          <cell r="B282" t="str">
            <v>Dot Pr R&amp;C Expl Car dettes</v>
          </cell>
          <cell r="C282" t="str">
            <v>Depn: other PP&amp;E held on capital leases</v>
          </cell>
          <cell r="D282" t="str">
            <v>Dot Prov Riesgos y Gastos de explot.</v>
          </cell>
        </row>
        <row r="283">
          <cell r="A283">
            <v>68754</v>
          </cell>
          <cell r="B283" t="str">
            <v>Dot Pr R&amp;C Excep Car dettes</v>
          </cell>
          <cell r="C283" t="str">
            <v>Prov cont/chg treated as accruals (exc)</v>
          </cell>
          <cell r="D283" t="str">
            <v>Dot Prov Riesgos y Gastos Extra.</v>
          </cell>
        </row>
        <row r="284">
          <cell r="A284">
            <v>78154</v>
          </cell>
          <cell r="B284" t="str">
            <v>Rep. Pr R&amp;C Expl Car dettes</v>
          </cell>
          <cell r="C284" t="str">
            <v>W/B prov cont/chg treated as accruals op</v>
          </cell>
          <cell r="D284" t="str">
            <v>Exc. Prov Riesgos y Gastos de explot.</v>
          </cell>
        </row>
        <row r="285">
          <cell r="A285">
            <v>78754</v>
          </cell>
          <cell r="B285" t="str">
            <v>Rep. Pr R&amp;C Excep Car dettes</v>
          </cell>
          <cell r="C285" t="str">
            <v>W/B prov cont/chg treated/accruals exc</v>
          </cell>
          <cell r="D285" t="str">
            <v>Exc. Prov Riesgos y Gastos Extra.</v>
          </cell>
        </row>
        <row r="286">
          <cell r="A286" t="str">
            <v>106AG</v>
          </cell>
          <cell r="B286" t="str">
            <v>Ecart Conv.Cum.Ant Gpe</v>
          </cell>
          <cell r="C286" t="str">
            <v>Cumul transl adj B/F - group</v>
          </cell>
          <cell r="D286" t="str">
            <v>Dif. de cambio acum. Ant Grupo</v>
          </cell>
        </row>
        <row r="287">
          <cell r="A287" t="str">
            <v>106AM</v>
          </cell>
          <cell r="B287" t="str">
            <v>Ecart Conv.Cum.Ant IM</v>
          </cell>
          <cell r="C287" t="str">
            <v>Cumul transl adj B/F - minorities</v>
          </cell>
          <cell r="D287" t="str">
            <v>Dif. de cambio acum. Ant Int.Minor.</v>
          </cell>
        </row>
        <row r="288">
          <cell r="A288" t="str">
            <v>106C</v>
          </cell>
          <cell r="B288" t="str">
            <v>Autres Rés.Consol.(Elim) Gpe</v>
          </cell>
          <cell r="C288" t="str">
            <v>Other consol reserves (elim): group</v>
          </cell>
          <cell r="D288" t="str">
            <v>Otras Reservas Cons.(Elim) Grupo</v>
          </cell>
        </row>
        <row r="289">
          <cell r="A289" t="str">
            <v>106CM</v>
          </cell>
          <cell r="B289" t="str">
            <v>Autres Rés.Consol.(Elim) IM</v>
          </cell>
          <cell r="C289" t="str">
            <v>Other consol reserves (elim): minorities</v>
          </cell>
          <cell r="D289" t="str">
            <v>Otras Reservas Cons.(Elim) Int.Minor.</v>
          </cell>
        </row>
        <row r="290">
          <cell r="A290" t="str">
            <v>106G</v>
          </cell>
          <cell r="B290" t="str">
            <v>Réserves Consolidées Groupe</v>
          </cell>
          <cell r="C290" t="str">
            <v>Consolidated reserves: group</v>
          </cell>
          <cell r="D290" t="str">
            <v>Reservas Consolidadas Grupo</v>
          </cell>
        </row>
        <row r="291">
          <cell r="A291" t="str">
            <v>106M</v>
          </cell>
          <cell r="B291" t="str">
            <v>Intérets mino. dans Réserves</v>
          </cell>
          <cell r="C291" t="str">
            <v>Consolidated reserves: minorities</v>
          </cell>
          <cell r="D291" t="str">
            <v>Intereses minor. en Reservas</v>
          </cell>
        </row>
        <row r="292">
          <cell r="A292" t="str">
            <v>106R</v>
          </cell>
          <cell r="B292" t="str">
            <v>Réserves de Retraitement</v>
          </cell>
          <cell r="C292" t="str">
            <v>Restatement reserves</v>
          </cell>
          <cell r="D292" t="str">
            <v>Reservas de Revalorización</v>
          </cell>
        </row>
        <row r="293">
          <cell r="A293" t="str">
            <v>106VG</v>
          </cell>
          <cell r="B293" t="str">
            <v>Ecart conv. S.N.% Gpe</v>
          </cell>
          <cell r="C293" t="str">
            <v>Transl adj opening equity: group</v>
          </cell>
          <cell r="D293" t="str">
            <v>Dif. cambio Fondos Propios % Grupo</v>
          </cell>
        </row>
        <row r="294">
          <cell r="A294" t="str">
            <v>106VM</v>
          </cell>
          <cell r="B294" t="str">
            <v>Ecart conv. S.N.% IM</v>
          </cell>
          <cell r="C294" t="str">
            <v>Transl adj opening equity: minorities</v>
          </cell>
          <cell r="D294" t="str">
            <v>Dif. cambio Fondos Propios % Int Min.</v>
          </cell>
        </row>
        <row r="295">
          <cell r="A295" t="str">
            <v>106WB</v>
          </cell>
          <cell r="B295" t="str">
            <v>Ecart Conv. Résultat TC/TM</v>
          </cell>
          <cell r="C295" t="str">
            <v>Transl adj P&amp;L closing/average rate</v>
          </cell>
          <cell r="D295" t="str">
            <v>Dif. cambio Result. Tipo cierre/T. medio</v>
          </cell>
        </row>
        <row r="296">
          <cell r="A296" t="str">
            <v>106WG</v>
          </cell>
          <cell r="B296" t="str">
            <v>Ecart Conv. Rt.TC/TM Gpe</v>
          </cell>
          <cell r="C296" t="str">
            <v>Transl adj P&amp;L clos/ave rate: group</v>
          </cell>
          <cell r="D296" t="str">
            <v>Dif. cambio Rdo. T.cierre/T.medio Grupo</v>
          </cell>
        </row>
        <row r="297">
          <cell r="A297" t="str">
            <v>106WM</v>
          </cell>
          <cell r="B297" t="str">
            <v>Ecart Conv. Rt.TC/TM IM</v>
          </cell>
          <cell r="C297" t="str">
            <v>Transl adj P&amp;L clos/ave rate: minorities</v>
          </cell>
          <cell r="D297" t="str">
            <v>Dif. cambio Rdo. T.cierre/T.medio I Min.</v>
          </cell>
        </row>
        <row r="298">
          <cell r="A298" t="str">
            <v>106X</v>
          </cell>
          <cell r="B298" t="str">
            <v>Auto-Contrôle</v>
          </cell>
          <cell r="C298" t="str">
            <v>Treasury stock</v>
          </cell>
          <cell r="D298" t="str">
            <v>Acciones propias</v>
          </cell>
        </row>
        <row r="299">
          <cell r="A299" t="str">
            <v>120G</v>
          </cell>
          <cell r="B299" t="str">
            <v>Résultat Part du Groupe</v>
          </cell>
          <cell r="C299" t="str">
            <v>Net income/loss attributable to group</v>
          </cell>
          <cell r="D299" t="str">
            <v>Resultado atribuible al Grupo</v>
          </cell>
        </row>
        <row r="300">
          <cell r="A300" t="str">
            <v>120M</v>
          </cell>
          <cell r="B300" t="str">
            <v>Inter.Mino.dans Résultat</v>
          </cell>
          <cell r="C300" t="str">
            <v>Minority interest in net income/loss</v>
          </cell>
          <cell r="D300" t="str">
            <v>Resultado atribuible a intereses minor.</v>
          </cell>
        </row>
        <row r="301">
          <cell r="A301" t="str">
            <v>124G</v>
          </cell>
          <cell r="B301" t="str">
            <v>RT /Dot. Amt.&amp;Prov. Ec.Acq.Gpe</v>
          </cell>
          <cell r="C301" t="str">
            <v>Goodwill amortization &amp; prov: group</v>
          </cell>
          <cell r="D301" t="str">
            <v>Rdo /Dot. Amt.y Prov. F. Com. Grupo</v>
          </cell>
        </row>
        <row r="302">
          <cell r="A302" t="str">
            <v>124M</v>
          </cell>
          <cell r="B302" t="str">
            <v>RT /Dot. Amt.&amp;Prov. Ec.Acq.IM</v>
          </cell>
          <cell r="C302" t="str">
            <v>Goodwill amortization &amp; prov: minorities</v>
          </cell>
          <cell r="D302" t="str">
            <v>Rdo /Dot. Amt.y Prov. F.Com. Int Min.</v>
          </cell>
        </row>
        <row r="303">
          <cell r="A303" t="str">
            <v>1550I</v>
          </cell>
          <cell r="B303" t="str">
            <v>Impôt Différé Passif IG</v>
          </cell>
          <cell r="C303" t="str">
            <v>Deferred tax liab: intragroup</v>
          </cell>
          <cell r="D303" t="str">
            <v>Impuestos diferidos (pasivo) Intragrupos</v>
          </cell>
        </row>
        <row r="304">
          <cell r="A304" t="str">
            <v>180L</v>
          </cell>
          <cell r="B304" t="str">
            <v>Cpte. Liaison Haut Bilan</v>
          </cell>
          <cell r="C304" t="str">
            <v>Elimination a/c: non-current asset/liab</v>
          </cell>
          <cell r="D304" t="str">
            <v>Cta. enlace balance no circulante</v>
          </cell>
        </row>
        <row r="305">
          <cell r="A305" t="str">
            <v>189L</v>
          </cell>
          <cell r="B305" t="str">
            <v>Ecart/Cpt.Récip.Haut Bilan</v>
          </cell>
          <cell r="C305" t="str">
            <v>Diff on intragroup a/cs: non-current</v>
          </cell>
          <cell r="D305" t="str">
            <v>Dif/Cta.Recip.No Circulante</v>
          </cell>
        </row>
        <row r="306">
          <cell r="A306" t="str">
            <v>190L</v>
          </cell>
          <cell r="B306" t="str">
            <v>Contrepartie Elim.Flux Ht Bil</v>
          </cell>
          <cell r="C306" t="str">
            <v>Elim non-current asset/liab mvts</v>
          </cell>
          <cell r="D306" t="str">
            <v>Contrapart.Elim.Flujo No Circulante</v>
          </cell>
        </row>
        <row r="307">
          <cell r="A307" t="str">
            <v>199L</v>
          </cell>
          <cell r="B307" t="str">
            <v>Contrepartie Elim.Flux Ht Bil</v>
          </cell>
          <cell r="C307" t="str">
            <v>Elim non-current asset/liab mvts</v>
          </cell>
          <cell r="D307" t="str">
            <v>Contrapart.Elim.Flujo No Circulante</v>
          </cell>
        </row>
        <row r="308">
          <cell r="A308" t="str">
            <v>261D</v>
          </cell>
          <cell r="B308" t="str">
            <v>Val Mis en Eq.Stés décons.</v>
          </cell>
          <cell r="C308" t="str">
            <v>Equity value of deconsolidated entities</v>
          </cell>
          <cell r="D308" t="str">
            <v>Val puesto en equiv. Soc. descons.</v>
          </cell>
        </row>
        <row r="309">
          <cell r="A309" t="str">
            <v>261E</v>
          </cell>
          <cell r="B309" t="str">
            <v>Titres Mis en Equivalence</v>
          </cell>
          <cell r="C309" t="str">
            <v>Companies accounted for at equity</v>
          </cell>
          <cell r="D309" t="str">
            <v>Particip. puestas en equivalencia</v>
          </cell>
        </row>
        <row r="310">
          <cell r="A310" t="str">
            <v>296D</v>
          </cell>
          <cell r="B310" t="str">
            <v>Prov/Val. Stés Déconsolidées</v>
          </cell>
          <cell r="C310" t="str">
            <v>Impairment: deconsolidated entities</v>
          </cell>
          <cell r="D310" t="str">
            <v>Prov/Val. Sociedades descons.</v>
          </cell>
        </row>
        <row r="311">
          <cell r="A311" t="str">
            <v>400VB</v>
          </cell>
          <cell r="B311" t="str">
            <v>Ecart conv. Fds de roulement</v>
          </cell>
          <cell r="C311" t="str">
            <v>Working capital translation adjustment</v>
          </cell>
          <cell r="D311" t="str">
            <v>Dif de cambio Capital circulante</v>
          </cell>
        </row>
        <row r="312">
          <cell r="A312" t="str">
            <v>4570M</v>
          </cell>
          <cell r="B312" t="str">
            <v>Distribution de Dividendes</v>
          </cell>
          <cell r="C312" t="str">
            <v>Dividends declared</v>
          </cell>
          <cell r="D312" t="str">
            <v>Distribución de dividendos</v>
          </cell>
        </row>
        <row r="313">
          <cell r="A313" t="str">
            <v>4570MG</v>
          </cell>
          <cell r="B313" t="str">
            <v>Distribution de dividendes part groupe</v>
          </cell>
          <cell r="C313" t="str">
            <v>Dividends declared: group share</v>
          </cell>
          <cell r="D313" t="str">
            <v>Distribución de dividendos parte grupo</v>
          </cell>
        </row>
        <row r="314">
          <cell r="A314" t="str">
            <v>4570MM</v>
          </cell>
          <cell r="B314" t="str">
            <v>Distribution de dividendes part minos.</v>
          </cell>
          <cell r="C314" t="str">
            <v>Dividends declared: minority interests</v>
          </cell>
          <cell r="D314" t="str">
            <v>Distribución de dividendos parte minor.</v>
          </cell>
        </row>
        <row r="315">
          <cell r="A315" t="str">
            <v>4571M</v>
          </cell>
          <cell r="B315" t="str">
            <v>Distribution de Dividendes - Acpte versé</v>
          </cell>
          <cell r="C315" t="str">
            <v>Interim dividends paid</v>
          </cell>
          <cell r="D315" t="str">
            <v>Distribución de dividendo a cuenta</v>
          </cell>
        </row>
        <row r="316">
          <cell r="A316" t="str">
            <v>4571MG</v>
          </cell>
          <cell r="B316" t="str">
            <v>Distribution de Dividendes - Acpte versé</v>
          </cell>
          <cell r="C316" t="str">
            <v>Interim dividends paid: group share</v>
          </cell>
          <cell r="D316" t="str">
            <v>Distribución de dividendo a cuenta</v>
          </cell>
        </row>
        <row r="317">
          <cell r="A317" t="str">
            <v>4571MM</v>
          </cell>
          <cell r="B317" t="str">
            <v>Distribution de Dividendes - Acpte versé</v>
          </cell>
          <cell r="C317" t="str">
            <v>Interim dividends paid: minorities</v>
          </cell>
          <cell r="D317" t="str">
            <v>Distribución de dividendo a cuenta</v>
          </cell>
        </row>
        <row r="318">
          <cell r="A318" t="str">
            <v>4572M</v>
          </cell>
          <cell r="B318" t="str">
            <v>Résultat SNC/SCI</v>
          </cell>
          <cell r="C318" t="str">
            <v>Gain/loss from tax-transparent entities</v>
          </cell>
          <cell r="D318" t="str">
            <v>Resultado AIE/Soc.Colect.</v>
          </cell>
        </row>
        <row r="319">
          <cell r="A319" t="str">
            <v>4572MG</v>
          </cell>
          <cell r="B319" t="str">
            <v>Résultat SNC/SCI - Groupe</v>
          </cell>
          <cell r="C319" t="str">
            <v>Gain/loss: tax-transparent entities/grp</v>
          </cell>
          <cell r="D319" t="str">
            <v>Resultado  AIE/Soc.Colect.-Grupo</v>
          </cell>
        </row>
        <row r="320">
          <cell r="A320" t="str">
            <v>4572MM</v>
          </cell>
          <cell r="B320" t="str">
            <v>Résultat SNC/SCI - Minos</v>
          </cell>
          <cell r="C320" t="str">
            <v>Gain/loss: tax-transparent entities/MI</v>
          </cell>
          <cell r="D320" t="str">
            <v>Resultado  AIE/Soc.Colect.–Minor.</v>
          </cell>
        </row>
        <row r="321">
          <cell r="A321" t="str">
            <v>476L</v>
          </cell>
          <cell r="B321" t="str">
            <v>Compte de liaison bas de Bilan</v>
          </cell>
          <cell r="C321" t="str">
            <v>Elimination a/c: current asset/liab</v>
          </cell>
          <cell r="D321" t="str">
            <v>Cuenta enlace Capital Circulante</v>
          </cell>
        </row>
        <row r="322">
          <cell r="A322" t="str">
            <v>479L</v>
          </cell>
          <cell r="B322" t="str">
            <v>Ecart/Cpt.Récip.Bas Bilan</v>
          </cell>
          <cell r="C322" t="str">
            <v>Diff on intragroup a/cs: current</v>
          </cell>
          <cell r="D322" t="str">
            <v>Dif/Cta.Recip.Capital Circulante</v>
          </cell>
        </row>
        <row r="323">
          <cell r="A323" t="str">
            <v>4880I</v>
          </cell>
          <cell r="B323" t="str">
            <v>Impôt Différé Actif IG</v>
          </cell>
          <cell r="C323" t="str">
            <v>Deferred tax assets: intragroup</v>
          </cell>
          <cell r="D323" t="str">
            <v>Impuestos diferidos (activo) Intragrupos</v>
          </cell>
        </row>
        <row r="324">
          <cell r="A324" t="str">
            <v>489L</v>
          </cell>
          <cell r="B324" t="str">
            <v>Contrepartie Elim.Flux Bas Bil</v>
          </cell>
          <cell r="C324" t="str">
            <v>Elim current asset/liab mvts</v>
          </cell>
          <cell r="D324" t="str">
            <v>Contrapartida Elim.Flujo Cap.Circulante</v>
          </cell>
        </row>
        <row r="325">
          <cell r="A325" t="str">
            <v>500VB</v>
          </cell>
          <cell r="B325" t="str">
            <v>Ecart conv. Trésorerie</v>
          </cell>
          <cell r="C325" t="str">
            <v>Cash translation adjustment</v>
          </cell>
          <cell r="D325" t="str">
            <v>Dif. Cambio Tesorería</v>
          </cell>
        </row>
        <row r="326">
          <cell r="A326" t="str">
            <v>659L</v>
          </cell>
          <cell r="B326" t="str">
            <v>Ecart/Opé.Récip.Exploitation</v>
          </cell>
          <cell r="C326" t="str">
            <v>Diff. on intragroup transactions (op)</v>
          </cell>
          <cell r="D326" t="str">
            <v>Dif/Oper. Recípr. Explotación</v>
          </cell>
        </row>
        <row r="327">
          <cell r="A327" t="str">
            <v>669L</v>
          </cell>
          <cell r="B327" t="str">
            <v>Ecarts/Opér.Fin.Réciproques</v>
          </cell>
          <cell r="C327" t="str">
            <v>Diff. on intragroup transactions (fin)</v>
          </cell>
          <cell r="D327" t="str">
            <v>Dif/Oper. Recípr. Financ.</v>
          </cell>
        </row>
        <row r="328">
          <cell r="A328" t="str">
            <v>679L</v>
          </cell>
          <cell r="B328" t="str">
            <v>Ecarts/Opér.Except.Réciproques</v>
          </cell>
          <cell r="C328" t="str">
            <v>Diff. on intragroup transactions (excep)</v>
          </cell>
          <cell r="D328" t="str">
            <v>Dif/Oper. Recípr. Extra.</v>
          </cell>
        </row>
        <row r="329">
          <cell r="A329" t="str">
            <v>6959I</v>
          </cell>
          <cell r="B329" t="str">
            <v>Charge Impôt Différé IG</v>
          </cell>
          <cell r="C329" t="str">
            <v>Deferred tax expense: intragroup</v>
          </cell>
          <cell r="D329" t="str">
            <v>Gasto por impuestos diferidos Intragrupos</v>
          </cell>
        </row>
        <row r="330">
          <cell r="A330" t="str">
            <v>6990I</v>
          </cell>
          <cell r="B330" t="str">
            <v>Produit Impôt Différé IG</v>
          </cell>
          <cell r="C330" t="str">
            <v>Deferred tax revenue: intragroup</v>
          </cell>
          <cell r="D330" t="str">
            <v>Ingreso por impuestos difer. Intragrupos</v>
          </cell>
        </row>
        <row r="331">
          <cell r="A331" t="str">
            <v>713E</v>
          </cell>
          <cell r="B331" t="str">
            <v>Mge s/stocks - stés MEE</v>
          </cell>
          <cell r="C331" t="str">
            <v>Profit on inventory: equity method cos</v>
          </cell>
          <cell r="D331" t="str">
            <v>Margen Exist.- Soc. p. en equivalencia</v>
          </cell>
        </row>
        <row r="332">
          <cell r="A332" t="str">
            <v>761E</v>
          </cell>
          <cell r="B332" t="str">
            <v>Divid.reçus de stés MEE</v>
          </cell>
          <cell r="C332" t="str">
            <v>Dividend recd from equity method cos</v>
          </cell>
          <cell r="D332" t="str">
            <v>Divid. recib. de Soc. p. en equivalencia</v>
          </cell>
        </row>
        <row r="333">
          <cell r="A333" t="str">
            <v>767E</v>
          </cell>
          <cell r="B333" t="str">
            <v>Plus-values - stés MEE</v>
          </cell>
          <cell r="C333" t="str">
            <v>Capital gains: equity method companies</v>
          </cell>
          <cell r="D333" t="str">
            <v>Plusvalías - Soc. p. en equivalencia</v>
          </cell>
        </row>
        <row r="334">
          <cell r="A334" t="str">
            <v>771E</v>
          </cell>
          <cell r="B334" t="str">
            <v>Cess. Immo. Inc. - Stés MEE</v>
          </cell>
          <cell r="C334" t="str">
            <v>Sale of intangibles: equity method cos</v>
          </cell>
          <cell r="D334" t="str">
            <v>Enaj. Inmov. Inmat.-Soc.p. en equival.</v>
          </cell>
        </row>
        <row r="335">
          <cell r="A335" t="str">
            <v>772E</v>
          </cell>
          <cell r="B335" t="str">
            <v>Cess. Immo. Corp. - Stés MEE</v>
          </cell>
          <cell r="C335" t="str">
            <v>Sale of PP&amp;E: equity method cos</v>
          </cell>
          <cell r="D335" t="str">
            <v>Enaj. Inmov. Mat.-Soc.p. en equivalencia</v>
          </cell>
        </row>
        <row r="336">
          <cell r="A336" t="str">
            <v>775E</v>
          </cell>
          <cell r="B336" t="str">
            <v>Cess.Titres conso.- Stés MEE</v>
          </cell>
          <cell r="C336" t="str">
            <v>Sale of cons invmnts: equity method cos</v>
          </cell>
          <cell r="D336" t="str">
            <v>Enaj. Particip. conso.- Soc.p. en equiv.</v>
          </cell>
        </row>
        <row r="337">
          <cell r="A337" t="str">
            <v>776E</v>
          </cell>
          <cell r="B337" t="str">
            <v>Cess.Titres n/conso.- Stés MEE</v>
          </cell>
          <cell r="C337" t="str">
            <v>Sale noncons invmnts: equity method cos</v>
          </cell>
          <cell r="D337" t="str">
            <v>Enaj. Partic.no conso.- Soc. p.en equiv.</v>
          </cell>
        </row>
        <row r="338">
          <cell r="A338" t="str">
            <v>880E</v>
          </cell>
          <cell r="B338" t="str">
            <v>QP.Stés Mises en Equiv.  (XIII)</v>
          </cell>
          <cell r="C338" t="str">
            <v>Share in net income of equity method cos  (XIII)</v>
          </cell>
          <cell r="D338" t="str">
            <v>Beneficio atrib. Soc. p. en equivalencia  (XIII)</v>
          </cell>
        </row>
        <row r="339">
          <cell r="A339" t="str">
            <v>884E</v>
          </cell>
          <cell r="B339" t="str">
            <v>RT MEE/Dot. Amt.&amp;Prov. Ec. Acq</v>
          </cell>
          <cell r="C339" t="str">
            <v>Goodwill amort/prov: equity method cos</v>
          </cell>
          <cell r="D339" t="str">
            <v>Rdo.Soc.p.equiv./Dot.Amt.y Prov. F.Com</v>
          </cell>
        </row>
        <row r="340">
          <cell r="A340" t="str">
            <v>CTRL</v>
          </cell>
          <cell r="B340" t="str">
            <v>CONTROLES</v>
          </cell>
          <cell r="C340" t="str">
            <v>CONTROL CHECKS</v>
          </cell>
          <cell r="D340" t="str">
            <v>CONTROLES</v>
          </cell>
        </row>
        <row r="341">
          <cell r="A341" t="str">
            <v>LG11</v>
          </cell>
          <cell r="B341" t="str">
            <v>BILAN ACTIF</v>
          </cell>
          <cell r="C341" t="str">
            <v>BALANCE SHEET: ASSETS</v>
          </cell>
          <cell r="D341" t="str">
            <v>ACTIVO</v>
          </cell>
        </row>
        <row r="342">
          <cell r="A342" t="str">
            <v>LG12</v>
          </cell>
          <cell r="B342" t="str">
            <v>BILAN PASSIF</v>
          </cell>
          <cell r="C342" t="str">
            <v>BALANCE SHEET: LIABILITIES &amp; EQUITY</v>
          </cell>
          <cell r="D342" t="str">
            <v>PASIVO</v>
          </cell>
        </row>
        <row r="343">
          <cell r="A343" t="str">
            <v>LG13</v>
          </cell>
          <cell r="B343" t="str">
            <v>COMPTE DE RESULTAT 1/2</v>
          </cell>
          <cell r="C343" t="str">
            <v>INCOME STATEMENT 1/2</v>
          </cell>
          <cell r="D343" t="str">
            <v>CUENTA DE RESULTADOS 1/2</v>
          </cell>
        </row>
        <row r="344">
          <cell r="A344" t="str">
            <v>LG14</v>
          </cell>
          <cell r="B344" t="str">
            <v>COMPTE DE RESULTAT 2/2</v>
          </cell>
          <cell r="C344" t="str">
            <v>INCOME STATEMENT 2/2</v>
          </cell>
          <cell r="D344" t="str">
            <v>CUENTA DE RESULTADOS 2/2</v>
          </cell>
        </row>
        <row r="345">
          <cell r="A345" t="str">
            <v>LG141</v>
          </cell>
          <cell r="B345" t="str">
            <v>VENTILATION DU RESULTAT EXCEPTIONNEL PAR NATURE</v>
          </cell>
          <cell r="C345" t="str">
            <v>EXCEPTIONAL ITEMS BY TYPE</v>
          </cell>
          <cell r="D345" t="str">
            <v>DESGLOSE RESULTADO EXTRA. POR NATURALEZA</v>
          </cell>
        </row>
        <row r="346">
          <cell r="A346" t="str">
            <v>LG15</v>
          </cell>
          <cell r="B346" t="str">
            <v>BASES D'IMPOT DIFFERE</v>
          </cell>
          <cell r="C346" t="str">
            <v>DEFERRED TAX BASES</v>
          </cell>
          <cell r="D346" t="str">
            <v>BASES DEL IMPUESTO DIFERIDO</v>
          </cell>
        </row>
        <row r="347">
          <cell r="A347" t="str">
            <v>LG15Bis</v>
          </cell>
          <cell r="B347" t="str">
            <v>PREUVE D'IMPOT OU ANALYSE DU BENEFICE FISCAL DE LA PERIODE</v>
          </cell>
          <cell r="C347" t="str">
            <v>TAX PROOF</v>
          </cell>
          <cell r="D347" t="str">
            <v>PRUEBA DE IMPUESTO O ANALISIS DEL BENEFICIO FISCAL DEL PERIODO</v>
          </cell>
        </row>
        <row r="348">
          <cell r="A348" t="str">
            <v>LG16</v>
          </cell>
          <cell r="B348" t="str">
            <v>ENGAGEMENTS HORS BILAN</v>
          </cell>
          <cell r="C348" t="str">
            <v>OFF BALANCE SHEET COMMITMENTS</v>
          </cell>
          <cell r="D348" t="str">
            <v>COMPROMISOS EXTRACONTABLES</v>
          </cell>
        </row>
        <row r="349">
          <cell r="A349" t="str">
            <v>LG21</v>
          </cell>
          <cell r="B349" t="str">
            <v>FLUX D'IMMOBILISATIONS</v>
          </cell>
          <cell r="C349" t="str">
            <v>MOVEMENTS: FIXED ASSETS</v>
          </cell>
          <cell r="D349" t="str">
            <v>FLUJO - INMOVILIZACIONES</v>
          </cell>
        </row>
        <row r="350">
          <cell r="A350" t="str">
            <v>LG22</v>
          </cell>
          <cell r="B350" t="str">
            <v>FLUX D'AMORTISSEMENTS ET PROVISIONS</v>
          </cell>
          <cell r="C350" t="str">
            <v>MOVEMENTS: DEPN, AMORT &amp; PROVISIONS</v>
          </cell>
          <cell r="D350" t="str">
            <v>FLUJO AMORT. Y PROVISIONES</v>
          </cell>
        </row>
        <row r="351">
          <cell r="A351" t="str">
            <v>LG23</v>
          </cell>
          <cell r="B351" t="str">
            <v>FLUX DE CAPITAUX PROPRES</v>
          </cell>
          <cell r="C351" t="str">
            <v>MOVEMENTS: STOCKHOLDERS' EQUITY</v>
          </cell>
          <cell r="D351" t="str">
            <v>FLUJO DE FONDOS PROPIOS</v>
          </cell>
        </row>
        <row r="352">
          <cell r="A352" t="str">
            <v>LG24</v>
          </cell>
          <cell r="B352" t="str">
            <v>FLUX AUTRES MOUVEMENTS</v>
          </cell>
          <cell r="C352" t="str">
            <v>MOVEMENTS: OTHER</v>
          </cell>
          <cell r="D352" t="str">
            <v>FLUJO OTROS MOVIMIENTOS</v>
          </cell>
        </row>
        <row r="353">
          <cell r="A353" t="str">
            <v>LG25</v>
          </cell>
          <cell r="B353" t="str">
            <v>FLUX  BAS DE BILAN</v>
          </cell>
          <cell r="C353" t="str">
            <v>MVMT: CURRENT ASSETS/LIABS</v>
          </cell>
          <cell r="D353" t="str">
            <v>FLUJO – VAR. CAPITAL CIRCULANTE</v>
          </cell>
        </row>
        <row r="354">
          <cell r="A354" t="str">
            <v>LG26</v>
          </cell>
          <cell r="B354" t="str">
            <v>FLUX  PROVISIONS BAS DE BILAN</v>
          </cell>
          <cell r="C354" t="str">
            <v>MVMT: PROV/CURRENT ASSETS &amp; LIABS</v>
          </cell>
          <cell r="D354" t="str">
            <v>FLUJO - PROV. CAPITAL CIRCULANTE</v>
          </cell>
        </row>
        <row r="355">
          <cell r="A355" t="str">
            <v>LG31</v>
          </cell>
          <cell r="B355" t="str">
            <v>VENTILATION DES DETTES PAR ECHEANCE</v>
          </cell>
          <cell r="C355" t="str">
            <v>NOTES: LIABILITIES BY DUE DATE</v>
          </cell>
          <cell r="D355" t="str">
            <v>ANEXO DEUDAS POR VENCIMIENTOS</v>
          </cell>
        </row>
        <row r="356">
          <cell r="A356" t="str">
            <v>LG31B</v>
          </cell>
          <cell r="B356" t="str">
            <v>COUVERTURE PAR SURETES REELLES</v>
          </cell>
          <cell r="C356" t="str">
            <v>NOTES: LIABILITIES BY COLLATERAL</v>
          </cell>
          <cell r="D356" t="str">
            <v>ANEXO DEUDAS POR GARANTÍAS</v>
          </cell>
        </row>
        <row r="357">
          <cell r="A357" t="str">
            <v>LG32</v>
          </cell>
          <cell r="B357" t="str">
            <v>ANNEXES DIRIGEANTS</v>
          </cell>
          <cell r="C357" t="str">
            <v>NOTES: DIRECTORS</v>
          </cell>
          <cell r="D357" t="str">
            <v>ANEXO DIRECTIVOS</v>
          </cell>
        </row>
        <row r="358">
          <cell r="A358" t="str">
            <v>LG33</v>
          </cell>
          <cell r="B358" t="str">
            <v>EFFECTIFS</v>
          </cell>
          <cell r="C358" t="str">
            <v>HEADCOUNT</v>
          </cell>
          <cell r="D358" t="str">
            <v>PLANTILLA</v>
          </cell>
        </row>
        <row r="359">
          <cell r="A359" t="str">
            <v>LG34</v>
          </cell>
          <cell r="B359" t="str">
            <v>RISQUES DE MARCHE</v>
          </cell>
          <cell r="C359" t="str">
            <v>MARKET RISKS EXPOSURE</v>
          </cell>
        </row>
        <row r="360">
          <cell r="A360" t="str">
            <v>LGPR</v>
          </cell>
          <cell r="B360" t="str">
            <v>DETAILS DES PROVISIONS  REGLEMENTEES</v>
          </cell>
          <cell r="C360" t="str">
            <v>DETAIL OF TAX-DRIVEN PROVISIONS</v>
          </cell>
          <cell r="D360" t="str">
            <v>DETALLE DE PROV. REGL.</v>
          </cell>
        </row>
        <row r="361">
          <cell r="A361" t="str">
            <v>LT3B</v>
          </cell>
          <cell r="B361" t="str">
            <v>AUG/DIM CAPITAL INTRAGROUPE</v>
          </cell>
          <cell r="C361" t="str">
            <v>INTRAGROUP CAPITAL INCREASE/REDUCTION</v>
          </cell>
          <cell r="D361" t="str">
            <v>AMPL./REDUC. CAPITAL INTRAGRUPO</v>
          </cell>
        </row>
        <row r="362">
          <cell r="A362" t="str">
            <v>LT4</v>
          </cell>
          <cell r="B362" t="str">
            <v>DISTRIBUTION DIVIDENDES ET ACOMPTES</v>
          </cell>
          <cell r="C362" t="str">
            <v>DIVIDENDS &amp; INTERIM DIVIDENDS PAID</v>
          </cell>
          <cell r="D362" t="str">
            <v>ADQ., CESIÓN IG DE CAPITAL</v>
          </cell>
        </row>
        <row r="363">
          <cell r="A363" t="str">
            <v>LT4B</v>
          </cell>
          <cell r="B363" t="str">
            <v>DIVIDENDES RECUS</v>
          </cell>
          <cell r="C363" t="str">
            <v>DIVIDENDS &amp; INTERIM DIVIDENDS RECEIVED</v>
          </cell>
          <cell r="D363" t="str">
            <v>INGRESOS FINANCIEROS:DIV Y ANTICIPOS</v>
          </cell>
        </row>
        <row r="364">
          <cell r="A364" t="str">
            <v>LT5</v>
          </cell>
          <cell r="B364" t="str">
            <v>TITRES CONSOLIDES</v>
          </cell>
          <cell r="C364" t="str">
            <v>CONSOLIDATED INVESTMENTS BY VALUE</v>
          </cell>
          <cell r="D364" t="str">
            <v>PARTICIPACIONES CONSOL. EN VALOR</v>
          </cell>
        </row>
        <row r="365">
          <cell r="A365" t="str">
            <v>LT6</v>
          </cell>
          <cell r="B365" t="str">
            <v>PROVISIONS / TITRES CONSOLIDES + IMPACT RESULTAT</v>
          </cell>
          <cell r="C365" t="str">
            <v>IMPAIRMENT OF CONSOLIDATED INVESTMENTS</v>
          </cell>
          <cell r="D365" t="str">
            <v>PROVISIONES / PARTICIPACIONES CONSOL.</v>
          </cell>
        </row>
        <row r="366">
          <cell r="A366" t="str">
            <v>LT7</v>
          </cell>
          <cell r="B366" t="str">
            <v>AUGMENTATION TITRES CONSOLIDES I.G</v>
          </cell>
          <cell r="C366" t="str">
            <v>INTRAGROUP ACQ OF CONSOL INVESTMENTS</v>
          </cell>
          <cell r="D366" t="str">
            <v>ADQUISICIÓN INT. GLOB. PARTICIP. CONSOL.</v>
          </cell>
        </row>
        <row r="367">
          <cell r="A367" t="str">
            <v>LT8A</v>
          </cell>
          <cell r="B367" t="str">
            <v>DIMINUTION TITRES CONSOLIDES I.G</v>
          </cell>
          <cell r="C367" t="str">
            <v>INTRAGROUP SALE OF CONSOL INVESTMENTS</v>
          </cell>
          <cell r="D367" t="str">
            <v>ENAJENACIÓN INT. GLOB. PARTICIP. CONSOL.</v>
          </cell>
        </row>
        <row r="368">
          <cell r="A368" t="str">
            <v>LT8B</v>
          </cell>
          <cell r="B368" t="str">
            <v>RESULTAT SUR CESSION DE TITRES CONSOLIDES</v>
          </cell>
          <cell r="C368" t="str">
            <v>INTRAGROUP GAIN/LOSS ON CONSOLIDATED INVESTMENTS SOLD</v>
          </cell>
          <cell r="D368" t="str">
            <v>PLUS/MINUSVALÍAS INT.GLOB/PART. CONSOL.</v>
          </cell>
        </row>
        <row r="369">
          <cell r="A369" t="str">
            <v>LGR11</v>
          </cell>
          <cell r="B369" t="str">
            <v>BILAN ACTIF RETRAITE</v>
          </cell>
          <cell r="C369" t="str">
            <v>RESTATED BALANCE SHEET: ASSETS</v>
          </cell>
          <cell r="D369" t="str">
            <v>BALANCE ACTIVO AJUSTADO</v>
          </cell>
        </row>
        <row r="370">
          <cell r="A370" t="str">
            <v>LGR12</v>
          </cell>
          <cell r="B370" t="str">
            <v>BILAN PASSIF RETRAITE</v>
          </cell>
          <cell r="C370" t="str">
            <v>RESTATED BALANCE SHEET: LIABILITIES &amp; EQUITY</v>
          </cell>
          <cell r="D370" t="str">
            <v>BALANCE PASIVO AJUSTADO</v>
          </cell>
        </row>
        <row r="371">
          <cell r="A371" t="str">
            <v>LGR13</v>
          </cell>
          <cell r="B371" t="str">
            <v>RESULTAT PARTIE 1 RETRAITE</v>
          </cell>
          <cell r="C371" t="str">
            <v>RESTATED INCOME STATEMENT PART 1</v>
          </cell>
          <cell r="D371" t="str">
            <v>RESULTADO PARTE 1 AJUSTADO</v>
          </cell>
        </row>
        <row r="372">
          <cell r="A372" t="str">
            <v>LGR14</v>
          </cell>
          <cell r="B372" t="str">
            <v>RESULTAT PARTIE 2 RETRAITE</v>
          </cell>
          <cell r="C372" t="str">
            <v>RESTATED INCOME STATEMENT PART 2</v>
          </cell>
          <cell r="D372" t="str">
            <v>RESULTADO PARTE 2 AJUSTADO</v>
          </cell>
        </row>
        <row r="373">
          <cell r="A373" t="str">
            <v>LGRKP</v>
          </cell>
          <cell r="B373" t="str">
            <v>VARIATION CAPITAUX PROPRES</v>
          </cell>
          <cell r="C373" t="str">
            <v>MOVEMENT IN STOCKHOLDERS' EQUITY</v>
          </cell>
          <cell r="D373" t="str">
            <v>VARIACION FONDOS PROPIOS</v>
          </cell>
        </row>
        <row r="374">
          <cell r="A374" t="str">
            <v>LR10</v>
          </cell>
          <cell r="B374" t="str">
            <v>RETRAITEMENT : LOCATIONS FINANCEMENT</v>
          </cell>
          <cell r="C374" t="str">
            <v>RESTATEMENT: CAPITAL LEASES</v>
          </cell>
          <cell r="D374" t="str">
            <v>AJUSTE : ARRENDAMIENTO FINANCIERO</v>
          </cell>
        </row>
        <row r="375">
          <cell r="A375" t="str">
            <v>LR11</v>
          </cell>
          <cell r="B375" t="str">
            <v>RETRAITEMENT : COUT HISTORIQUE</v>
          </cell>
          <cell r="C375" t="str">
            <v>RESTATEMENT: HISTORICAL COST</v>
          </cell>
          <cell r="D375" t="str">
            <v>AJUSTE : COSTE HISTORICO</v>
          </cell>
        </row>
        <row r="376">
          <cell r="A376" t="str">
            <v>LR12</v>
          </cell>
          <cell r="B376" t="str">
            <v>RETRAITEMENT : REEVALUATION</v>
          </cell>
          <cell r="C376" t="str">
            <v>RESTATEMENT: REVALUATION</v>
          </cell>
          <cell r="D376" t="str">
            <v>AJUSTE : REVALORIZACION</v>
          </cell>
        </row>
        <row r="377">
          <cell r="A377" t="str">
            <v>LR13</v>
          </cell>
          <cell r="B377" t="str">
            <v>RETRAITEMENT : ECART D'EVALUATION</v>
          </cell>
          <cell r="C377" t="str">
            <v>RESTATEMENT: FAIR VALUE ADJUSTMENTS</v>
          </cell>
          <cell r="D377" t="str">
            <v>AJUSTE : DIFERENCIA DE VALORACION</v>
          </cell>
        </row>
        <row r="378">
          <cell r="A378" t="str">
            <v>LR7</v>
          </cell>
          <cell r="B378" t="str">
            <v>RETRAITEMENT : CHARGES A REPARTIR</v>
          </cell>
          <cell r="C378" t="str">
            <v>RESTATEMENT: DEFERRED EXPENSES</v>
          </cell>
          <cell r="D378" t="str">
            <v>AJUSTE : GASTOS A DISTRIBUIR</v>
          </cell>
        </row>
        <row r="379">
          <cell r="A379" t="str">
            <v>LR14</v>
          </cell>
          <cell r="B379" t="str">
            <v>RETRAITEMENT : PROVISION RESTRUCTURATION</v>
          </cell>
          <cell r="C379" t="str">
            <v>RESTATEMENT: RESTRUCTURING PROVISION</v>
          </cell>
          <cell r="D379" t="str">
            <v>AJUSTE : PROVISION POR REESTRUCTURACION</v>
          </cell>
        </row>
        <row r="380">
          <cell r="A380" t="str">
            <v>LR5</v>
          </cell>
          <cell r="B380" t="str">
            <v>RETRAITEMENT : HOMOGENEISATION DES DUREES D'AMORTISSEMENT</v>
          </cell>
          <cell r="C380" t="str">
            <v>RESTATEMENT: STANDARDIZATION OF DEPRECIATION PERIODS</v>
          </cell>
          <cell r="D380" t="str">
            <v>AJUSTE : HOMOGENEIZACION DE PLAZOS DE AMORTIZACION</v>
          </cell>
        </row>
        <row r="381">
          <cell r="A381" t="str">
            <v>LR6</v>
          </cell>
          <cell r="B381" t="str">
            <v>RETRAITEMENT : VALORISATION DES STOCKS</v>
          </cell>
          <cell r="C381" t="str">
            <v>RESTATEMENT: INVENTORY VALUATION</v>
          </cell>
          <cell r="D381" t="str">
            <v>AJUSTE : VALORACIÓN DE EXISTENCIAS</v>
          </cell>
        </row>
        <row r="382">
          <cell r="A382" t="str">
            <v>LR9</v>
          </cell>
          <cell r="B382" t="str">
            <v>RETRAITEMENT : PROVISIONS POUR RETRAITE</v>
          </cell>
          <cell r="C382" t="str">
            <v>RESTATEMENT: PENSION PROVISIONS</v>
          </cell>
          <cell r="D382" t="str">
            <v>AJUSTE : PROVISION POR JUBILACION</v>
          </cell>
        </row>
        <row r="383">
          <cell r="A383" t="str">
            <v>LR2</v>
          </cell>
          <cell r="B383" t="str">
            <v>RETRAITEMENT : DONATIONS INFRASTRUCTURES</v>
          </cell>
          <cell r="C383" t="str">
            <v>RESTATEMENT: INFRASTRUCTURE CONTRIBUTIONS</v>
          </cell>
          <cell r="D383" t="str">
            <v>AJUSTE : DONACIONES INFRAESTRUCTURAS</v>
          </cell>
        </row>
        <row r="384">
          <cell r="A384" t="str">
            <v>LR8</v>
          </cell>
          <cell r="B384" t="str">
            <v>RETRAITEMENT : ETALEMENT DES FRAIS D'EMISSION</v>
          </cell>
          <cell r="C384" t="str">
            <v>RESTATEMENT: DEFERRAL OF ISSUANCE EXPENSES</v>
          </cell>
          <cell r="D384" t="str">
            <v>AJUSTE : DISTRIBUCIÓN DE GASTOS DE EMISION</v>
          </cell>
        </row>
        <row r="385">
          <cell r="A385" t="str">
            <v>LR15</v>
          </cell>
          <cell r="B385" t="str">
            <v>GOODWILL - BADWILL (ANTERIEURS A L'ENTREE DANS LE GROUPE)</v>
          </cell>
          <cell r="C385" t="str">
            <v>GOODWILL/NEGATIVE GOODWILL (PRE FIRST CONSOLIDATION)</v>
          </cell>
          <cell r="D385" t="str">
            <v>GOODWILL - BADWILL (ANTERIORES A INTEGRACION EN EL GRUPO)</v>
          </cell>
        </row>
        <row r="386">
          <cell r="A386" t="str">
            <v>LR1</v>
          </cell>
          <cell r="B386" t="str">
            <v>NON VALEURS</v>
          </cell>
          <cell r="C386" t="str">
            <v>NON-CAPITALIZABLE INTANGIBLES</v>
          </cell>
          <cell r="D386" t="str">
            <v>NO VALORES</v>
          </cell>
        </row>
        <row r="387">
          <cell r="A387" t="str">
            <v>LR4</v>
          </cell>
          <cell r="B387" t="str">
            <v>ACTIVATION FRAIS FINANCIERS</v>
          </cell>
          <cell r="C387" t="str">
            <v>CAPITALIZATION OF INTEREST EXPENSE</v>
          </cell>
          <cell r="D387" t="str">
            <v>ACTIVACION DE GASTOS FINANCIEROS</v>
          </cell>
        </row>
        <row r="388">
          <cell r="A388" t="str">
            <v>LR3</v>
          </cell>
          <cell r="B388" t="str">
            <v>FRAIS D'ACQUISITION</v>
          </cell>
          <cell r="C388" t="str">
            <v>INCIDENTAL EXPENSES ON FIXED ASSET ACQUISITIONS</v>
          </cell>
          <cell r="D388" t="str">
            <v>GASTOS DE ADQUISICION</v>
          </cell>
        </row>
        <row r="389">
          <cell r="A389" t="str">
            <v>LR17</v>
          </cell>
          <cell r="B389" t="str">
            <v>RETRAITEMENT DE L'IMPOT DIFFERE</v>
          </cell>
          <cell r="C389" t="str">
            <v>RESTATEMENT: DEFERRED TAX</v>
          </cell>
          <cell r="D389" t="str">
            <v>AJUSTE DEL IMPUESTO DIFERIDO</v>
          </cell>
        </row>
        <row r="390">
          <cell r="A390" t="str">
            <v>LG100</v>
          </cell>
          <cell r="B390" t="str">
            <v>NATURE DES CHARGES A REPARTIR</v>
          </cell>
          <cell r="C390" t="str">
            <v>DEFERRED EXPENSES BY TYPE</v>
          </cell>
          <cell r="D390" t="str">
            <v>NATURALEZA DE LOS GASTOS A DISTRIBUIR</v>
          </cell>
        </row>
        <row r="391">
          <cell r="A391" t="str">
            <v>LG101</v>
          </cell>
          <cell r="B391" t="str">
            <v>TABLEAU DE VARIATIONS DES PROVISIONS ET DETAIL DES PROVISIONS POUR R&amp;C</v>
          </cell>
          <cell r="C391" t="str">
            <v>MOVEMENTS &amp; DETAIL: PROVISIONS FOR CONTINGENCIES &amp; CHARGES</v>
          </cell>
          <cell r="D391" t="str">
            <v>CUADRO DE VARIACIONES DE PROVISIONES Y DETALLE DE PROVISIONES PARA RIESGOS Y GASTOS</v>
          </cell>
        </row>
        <row r="392">
          <cell r="A392" t="str">
            <v>LG102</v>
          </cell>
          <cell r="B392" t="str">
            <v>ECHANCIERS DES CREANCES</v>
          </cell>
          <cell r="C392" t="str">
            <v>RECEIVABLES BY MATURITY</v>
          </cell>
          <cell r="D392" t="str">
            <v>DESGLOSE DE CUENTAS A COBRAR POR VENCIMIENTO</v>
          </cell>
        </row>
        <row r="393">
          <cell r="A393" t="str">
            <v>LG110</v>
          </cell>
          <cell r="B393" t="str">
            <v>RAPPROCHEMENT DU RESULTAT DE GES° ET DU RESULTAT DE CONSO.STATUTAIRE</v>
          </cell>
          <cell r="C393" t="str">
            <v>RECONCILIATION: MGMT A/Cs NET INCOME VS STATUTORY CONSOLIDATION NET INCOME</v>
          </cell>
          <cell r="D393" t="str">
            <v>CONCILIACION RESULTADO DE GESTION/ RESULTADO CONSOLID. ESTATUTARIO</v>
          </cell>
        </row>
        <row r="394">
          <cell r="A394" t="str">
            <v>LG120</v>
          </cell>
          <cell r="B394" t="str">
            <v>DETAIL DE LA RUBRIQUE AUTRES ACHATS ET CHARGES EXTERNES</v>
          </cell>
          <cell r="C394" t="str">
            <v>DETAIL OF OTHER PURCHASES &amp; EXTERNAL EXPENSES</v>
          </cell>
          <cell r="D394" t="str">
            <v>DETALLE DE DE OTRAS COMPRAS Y GASTOS EXTERNOS</v>
          </cell>
        </row>
        <row r="395">
          <cell r="A395" t="str">
            <v>LGK</v>
          </cell>
          <cell r="B395" t="str">
            <v>FICHE CAPITAL</v>
          </cell>
          <cell r="C395" t="str">
            <v>COMMON STOCK DATASHEET</v>
          </cell>
          <cell r="D395" t="str">
            <v>FICHA CAPITAL</v>
          </cell>
        </row>
        <row r="396">
          <cell r="A396" t="str">
            <v>LGINFOS</v>
          </cell>
          <cell r="B396" t="str">
            <v>AUTRES INFORMATIONS POUR L'ANNEXE CONSOLIDEE</v>
          </cell>
          <cell r="C396" t="str">
            <v>OTHER DISCLOSURES: NOTES TO CONSOLIDATED FIN.STATS.</v>
          </cell>
          <cell r="D396" t="str">
            <v>OTRAS INFORMACIONES PARA LA MEMORIA CONSOLIDADA</v>
          </cell>
        </row>
        <row r="397">
          <cell r="A397" t="str">
            <v>LT5A</v>
          </cell>
          <cell r="B397" t="str">
            <v>TITRES NON CONSOLIDES</v>
          </cell>
          <cell r="C397" t="str">
            <v>NON CONSOLIDATED INVESTMENTS</v>
          </cell>
          <cell r="D397" t="str">
            <v>participaciones no consolidadas</v>
          </cell>
          <cell r="E397" t="str">
            <v>LT5A</v>
          </cell>
        </row>
        <row r="398">
          <cell r="A398" t="str">
            <v>LT6A</v>
          </cell>
          <cell r="B398" t="str">
            <v>PROVISIONS / TITRES NON CONSOLIDES</v>
          </cell>
          <cell r="C398" t="str">
            <v>IMPAIRMENT OF NON CONSOLIDATED INVESTMENTS</v>
          </cell>
          <cell r="E398" t="str">
            <v>LT6A</v>
          </cell>
        </row>
        <row r="399">
          <cell r="A399" t="str">
            <v>C01</v>
          </cell>
          <cell r="B399" t="str">
            <v>EXERCICE N</v>
          </cell>
          <cell r="C399" t="str">
            <v>CURRENT YEAR</v>
          </cell>
          <cell r="D399" t="str">
            <v>EJERCICIO N</v>
          </cell>
        </row>
        <row r="400">
          <cell r="A400" t="str">
            <v>C02</v>
          </cell>
          <cell r="B400" t="str">
            <v>EXERCICE N-1</v>
          </cell>
          <cell r="C400" t="str">
            <v>PRIOR YEAR</v>
          </cell>
          <cell r="D400" t="str">
            <v>EJERCICIO N-1</v>
          </cell>
        </row>
        <row r="401">
          <cell r="A401" t="str">
            <v>C03</v>
          </cell>
          <cell r="B401" t="str">
            <v>RUB</v>
          </cell>
          <cell r="C401" t="str">
            <v>A/C</v>
          </cell>
          <cell r="D401" t="str">
            <v>CUENTA</v>
          </cell>
        </row>
        <row r="402">
          <cell r="A402" t="str">
            <v>C04</v>
          </cell>
          <cell r="B402" t="str">
            <v>BRUT</v>
          </cell>
          <cell r="C402" t="str">
            <v>GROSS</v>
          </cell>
          <cell r="D402" t="str">
            <v>BRUTO</v>
          </cell>
        </row>
        <row r="403">
          <cell r="A403" t="str">
            <v>C05</v>
          </cell>
          <cell r="B403" t="str">
            <v>AMORT. &amp; PROVISIONS</v>
          </cell>
          <cell r="C403" t="str">
            <v>DEPN, AMORT, PROV</v>
          </cell>
          <cell r="D403" t="str">
            <v>AMORT.Y PROVISIONES</v>
          </cell>
        </row>
        <row r="404">
          <cell r="A404" t="str">
            <v>C06</v>
          </cell>
          <cell r="B404" t="str">
            <v>NET</v>
          </cell>
          <cell r="C404" t="str">
            <v>NET</v>
          </cell>
          <cell r="D404" t="str">
            <v>NETO</v>
          </cell>
        </row>
        <row r="405">
          <cell r="A405" t="str">
            <v>C07</v>
          </cell>
          <cell r="B405" t="str">
            <v>ENTREE DE PERIMETRE</v>
          </cell>
          <cell r="C405" t="str">
            <v>FIRST-TIME CONSOLIDATION</v>
          </cell>
          <cell r="D405" t="str">
            <v>INCORPORACION AL PERIMETRO</v>
          </cell>
        </row>
        <row r="406">
          <cell r="A406" t="str">
            <v>F00</v>
          </cell>
          <cell r="B406" t="str">
            <v>Ouverture</v>
          </cell>
          <cell r="C406" t="str">
            <v>Opening</v>
          </cell>
          <cell r="D406" t="str">
            <v>Apertura/Inicio</v>
          </cell>
        </row>
        <row r="407">
          <cell r="A407" t="str">
            <v>C09</v>
          </cell>
          <cell r="B407" t="str">
            <v>Contrôle</v>
          </cell>
          <cell r="C407" t="str">
            <v>Control Check</v>
          </cell>
          <cell r="D407" t="str">
            <v>Control</v>
          </cell>
        </row>
        <row r="408">
          <cell r="A408" t="str">
            <v>C10</v>
          </cell>
          <cell r="B408" t="str">
            <v>Total bilan</v>
          </cell>
          <cell r="C408" t="str">
            <v>Balance sheet total</v>
          </cell>
          <cell r="D408" t="str">
            <v>Total balance</v>
          </cell>
        </row>
        <row r="409">
          <cell r="A409" t="str">
            <v>C11</v>
          </cell>
          <cell r="B409" t="str">
            <v>- d' 1 an</v>
          </cell>
          <cell r="C409" t="str">
            <v>&lt; 1 year</v>
          </cell>
          <cell r="D409" t="str">
            <v>Menos de un año</v>
          </cell>
          <cell r="E409" t="str">
            <v>LG31</v>
          </cell>
        </row>
        <row r="410">
          <cell r="A410" t="str">
            <v>C12</v>
          </cell>
          <cell r="B410" t="str">
            <v>1 à 5 ans</v>
          </cell>
          <cell r="C410" t="str">
            <v>1 to 5 years</v>
          </cell>
          <cell r="D410" t="str">
            <v>de 1 a 5 años</v>
          </cell>
          <cell r="E410" t="str">
            <v>LG31</v>
          </cell>
        </row>
        <row r="411">
          <cell r="A411" t="str">
            <v>C13</v>
          </cell>
          <cell r="B411" t="str">
            <v>+ de 5 ans</v>
          </cell>
          <cell r="C411" t="str">
            <v>&gt; 5 years</v>
          </cell>
          <cell r="D411" t="str">
            <v>Más de 5 años</v>
          </cell>
          <cell r="E411" t="str">
            <v>LG31</v>
          </cell>
        </row>
        <row r="412">
          <cell r="A412" t="str">
            <v>C14</v>
          </cell>
          <cell r="B412" t="str">
            <v>VENTILATION PAR ECHEANCE</v>
          </cell>
          <cell r="C412" t="str">
            <v>BREAKDOWN BY MATURITY</v>
          </cell>
          <cell r="D412" t="str">
            <v>DESGLOSE POR VENCIMIENTO</v>
          </cell>
          <cell r="E412" t="str">
            <v>LG31</v>
          </cell>
        </row>
        <row r="413">
          <cell r="A413" t="str">
            <v>C16</v>
          </cell>
          <cell r="B413" t="str">
            <v>COUVERTURE PAR SURETES REELLES</v>
          </cell>
          <cell r="C413" t="str">
            <v>SECURED BY REAL COLLATERAL</v>
          </cell>
          <cell r="D413" t="str">
            <v>COBERTURA CON GARANTIAS REALES</v>
          </cell>
        </row>
        <row r="414">
          <cell r="A414" t="str">
            <v>C17</v>
          </cell>
          <cell r="B414" t="str">
            <v>MEMBRES DES ORGANES D'ADMINISTRATION</v>
          </cell>
          <cell r="C414" t="str">
            <v>MANAGEMENT BOARD MEMBERS</v>
          </cell>
          <cell r="D414" t="str">
            <v>MIEMBROS DE ORGANOS DE ADMINISTRACION</v>
          </cell>
        </row>
        <row r="415">
          <cell r="A415" t="str">
            <v>C18</v>
          </cell>
          <cell r="B415" t="str">
            <v>MEMBRES DES ORGANES DE DIRECTION</v>
          </cell>
          <cell r="C415" t="str">
            <v>EXECUTIVE DIRECTORS</v>
          </cell>
          <cell r="D415" t="str">
            <v>MIEMBROS DE ORGANOS DE DIRECCION</v>
          </cell>
        </row>
        <row r="416">
          <cell r="A416" t="str">
            <v>C19</v>
          </cell>
          <cell r="B416" t="str">
            <v>MEMBRES DES ORGANES DE SURVEILLANCE</v>
          </cell>
          <cell r="C416" t="str">
            <v>SUPERVISORY BOARD MEMBERS</v>
          </cell>
          <cell r="D416" t="str">
            <v>MIEMBROS DE ORGANOS DE VIGILANCIA</v>
          </cell>
        </row>
        <row r="417">
          <cell r="A417" t="str">
            <v>C20</v>
          </cell>
          <cell r="B417" t="str">
            <v>SALAIRES</v>
          </cell>
          <cell r="C417" t="str">
            <v>SALARIES</v>
          </cell>
          <cell r="D417" t="str">
            <v>SUELDOS</v>
          </cell>
        </row>
        <row r="418">
          <cell r="A418" t="str">
            <v>C21</v>
          </cell>
          <cell r="B418" t="str">
            <v>Entités en relation</v>
          </cell>
          <cell r="C418" t="str">
            <v>Related entities</v>
          </cell>
          <cell r="D418" t="str">
            <v>Entidades relacionadas</v>
          </cell>
          <cell r="E418" t="str">
            <v>LT*</v>
          </cell>
        </row>
        <row r="419">
          <cell r="A419" t="str">
            <v>C22</v>
          </cell>
          <cell r="B419" t="str">
            <v>Description</v>
          </cell>
          <cell r="C419" t="str">
            <v>Description</v>
          </cell>
          <cell r="D419" t="str">
            <v>Descripción</v>
          </cell>
          <cell r="E419" t="str">
            <v>LT*</v>
          </cell>
        </row>
        <row r="420">
          <cell r="A420" t="str">
            <v>C23</v>
          </cell>
          <cell r="B420" t="str">
            <v>Distribution</v>
          </cell>
          <cell r="C420" t="str">
            <v>Dividend paid</v>
          </cell>
          <cell r="D420" t="str">
            <v>Distribución</v>
          </cell>
          <cell r="E420" t="str">
            <v>LT*</v>
          </cell>
        </row>
        <row r="421">
          <cell r="A421" t="str">
            <v>C24</v>
          </cell>
          <cell r="B421" t="str">
            <v>Distribution acompte N-1</v>
          </cell>
          <cell r="C421" t="str">
            <v>Prior year interim dividend</v>
          </cell>
          <cell r="D421" t="str">
            <v>Distribución anticipo N-1</v>
          </cell>
          <cell r="E421" t="str">
            <v>LT*</v>
          </cell>
        </row>
        <row r="422">
          <cell r="A422" t="str">
            <v>C25</v>
          </cell>
          <cell r="B422" t="str">
            <v>Code de l'entité détenue</v>
          </cell>
          <cell r="C422" t="str">
            <v>Code of Sub.held</v>
          </cell>
          <cell r="D422" t="str">
            <v>Títulos poseídos</v>
          </cell>
          <cell r="E422" t="str">
            <v>LT*</v>
          </cell>
        </row>
        <row r="423">
          <cell r="A423" t="str">
            <v>C26</v>
          </cell>
          <cell r="B423" t="str">
            <v>Code de l'entité vendeuse</v>
          </cell>
          <cell r="C423" t="str">
            <v>Sub. code of Seller</v>
          </cell>
          <cell r="D423" t="str">
            <v>Cedente</v>
          </cell>
          <cell r="E423" t="str">
            <v>LT*</v>
          </cell>
        </row>
        <row r="424">
          <cell r="A424" t="str">
            <v>C27</v>
          </cell>
          <cell r="B424" t="str">
            <v>Code de l'entité acheteuse</v>
          </cell>
          <cell r="C424" t="str">
            <v>Sub. code of buyer</v>
          </cell>
          <cell r="D424" t="str">
            <v>Cesionario</v>
          </cell>
          <cell r="E424" t="str">
            <v>LT*</v>
          </cell>
        </row>
        <row r="425">
          <cell r="A425" t="str">
            <v>C28</v>
          </cell>
          <cell r="B425" t="str">
            <v>+/- values</v>
          </cell>
          <cell r="C425" t="str">
            <v>Capital gains/losses</v>
          </cell>
          <cell r="D425" t="str">
            <v>+/- valía</v>
          </cell>
          <cell r="E425" t="str">
            <v>LT*</v>
          </cell>
        </row>
        <row r="426">
          <cell r="A426" t="str">
            <v>C29</v>
          </cell>
          <cell r="B426" t="str">
            <v>EFFECTIF MOYEN  equivalent TEMPS PLEIN</v>
          </cell>
          <cell r="C426" t="str">
            <v>AVERAGE HEADCOUNT, FULL TIME EQUIVALENT</v>
          </cell>
          <cell r="D426" t="str">
            <v>PLANTILLA MEDIA equivalente TIEMPO COMPLETO</v>
          </cell>
          <cell r="E426" t="str">
            <v>LG33</v>
          </cell>
        </row>
        <row r="427">
          <cell r="A427" t="str">
            <v>C30</v>
          </cell>
          <cell r="B427" t="str">
            <v>Exploitation</v>
          </cell>
          <cell r="C427" t="str">
            <v>Operating</v>
          </cell>
          <cell r="D427" t="str">
            <v>Explotación</v>
          </cell>
          <cell r="E427" t="str">
            <v>LG101</v>
          </cell>
        </row>
        <row r="428">
          <cell r="A428" t="str">
            <v>C31</v>
          </cell>
          <cell r="B428" t="str">
            <v>Financier</v>
          </cell>
          <cell r="C428" t="str">
            <v>Financial</v>
          </cell>
          <cell r="D428" t="str">
            <v>Financiero</v>
          </cell>
          <cell r="E428" t="str">
            <v>LG101</v>
          </cell>
        </row>
        <row r="429">
          <cell r="A429" t="str">
            <v>C32</v>
          </cell>
          <cell r="B429" t="str">
            <v>Exceptionnel</v>
          </cell>
          <cell r="C429" t="str">
            <v>Exceptional</v>
          </cell>
          <cell r="D429" t="str">
            <v>Extraordinario</v>
          </cell>
          <cell r="E429" t="str">
            <v>LG101</v>
          </cell>
        </row>
        <row r="430">
          <cell r="A430" t="str">
            <v>C33</v>
          </cell>
          <cell r="B430" t="str">
            <v>dont : REPRISES car sans objet</v>
          </cell>
          <cell r="C430" t="str">
            <v>of which: w/back, not req'd</v>
          </cell>
          <cell r="D430" t="str">
            <v>de las cuales: REVERSIONES por ser innecesarias</v>
          </cell>
          <cell r="E430" t="str">
            <v>LG101</v>
          </cell>
        </row>
        <row r="431">
          <cell r="A431" t="str">
            <v>C34</v>
          </cell>
          <cell r="B431" t="str">
            <v>A plus d'1 an</v>
          </cell>
          <cell r="C431" t="str">
            <v>After more than 1 year</v>
          </cell>
          <cell r="D431" t="str">
            <v>A mas de un año</v>
          </cell>
          <cell r="E431" t="str">
            <v>LG102</v>
          </cell>
        </row>
        <row r="432">
          <cell r="A432" t="str">
            <v>C35</v>
          </cell>
          <cell r="B432" t="str">
            <v>(après Participation des salariés)</v>
          </cell>
          <cell r="C432" t="str">
            <v>(after employee profit-sharing)</v>
          </cell>
          <cell r="D432" t="str">
            <v>(después participación a los trabajadores)</v>
          </cell>
          <cell r="E432" t="str">
            <v>LG110</v>
          </cell>
        </row>
        <row r="433">
          <cell r="A433" t="str">
            <v>C36</v>
          </cell>
          <cell r="B433" t="str">
            <v>RESULTAT MEE</v>
          </cell>
          <cell r="C433" t="str">
            <v>INCOME FROM COS ACCOUNTED AT EQUITY</v>
          </cell>
          <cell r="D433" t="str">
            <v>RESULTADO SOC. P. EN EQUIVALENCIA</v>
          </cell>
          <cell r="E433" t="str">
            <v>LG110</v>
          </cell>
        </row>
        <row r="434">
          <cell r="A434" t="str">
            <v>C37</v>
          </cell>
          <cell r="B434" t="str">
            <v>ECARTS D'ACQUISITION</v>
          </cell>
          <cell r="C434" t="str">
            <v>CONSOLIDATION GOODWILL</v>
          </cell>
          <cell r="D434" t="str">
            <v>DIFERENCIA DE ADQUISICION</v>
          </cell>
          <cell r="E434" t="str">
            <v>LG110</v>
          </cell>
        </row>
        <row r="435">
          <cell r="A435" t="str">
            <v>C38</v>
          </cell>
          <cell r="B435" t="str">
            <v>RESULTAT NET</v>
          </cell>
          <cell r="C435" t="str">
            <v>NET INCOME</v>
          </cell>
          <cell r="D435" t="str">
            <v>RESULTADO NETO</v>
          </cell>
          <cell r="E435" t="str">
            <v>LG110</v>
          </cell>
        </row>
        <row r="436">
          <cell r="A436" t="str">
            <v>C39</v>
          </cell>
          <cell r="B436" t="str">
            <v>PART DU GROUPE</v>
          </cell>
          <cell r="C436" t="str">
            <v>ATTRIBUTABLE TO GROUP</v>
          </cell>
          <cell r="D436" t="str">
            <v>PARTE DEL GRUPO</v>
          </cell>
          <cell r="E436" t="str">
            <v>LG110</v>
          </cell>
        </row>
        <row r="437">
          <cell r="A437" t="str">
            <v>C40</v>
          </cell>
          <cell r="B437" t="str">
            <v>DONT INTRA-GROUPE    (vis a vis de stés consolidées)</v>
          </cell>
          <cell r="C437" t="str">
            <v>of which INTRAGROUP (with consolidated companies)</v>
          </cell>
          <cell r="D437" t="str">
            <v>DE LOS CUALES, INTRAGRUPO (respecto a soc.consolid.)</v>
          </cell>
          <cell r="E437" t="str">
            <v>LG120</v>
          </cell>
        </row>
        <row r="438">
          <cell r="A438" t="str">
            <v>C41</v>
          </cell>
          <cell r="B438" t="str">
            <v>HORS GROUPE</v>
          </cell>
          <cell r="C438" t="str">
            <v>NON-GROUP</v>
          </cell>
          <cell r="D438" t="str">
            <v>FUERA DEL GRUPO</v>
          </cell>
          <cell r="E438" t="str">
            <v>LG120</v>
          </cell>
        </row>
        <row r="439">
          <cell r="A439" t="str">
            <v>C42</v>
          </cell>
          <cell r="B439" t="str">
            <v>Nombre de titres</v>
          </cell>
          <cell r="C439" t="str">
            <v>Number of shares</v>
          </cell>
          <cell r="D439" t="str">
            <v>Numero de títulos</v>
          </cell>
        </row>
        <row r="440">
          <cell r="A440" t="str">
            <v>C43</v>
          </cell>
          <cell r="B440" t="str">
            <v>Pourcentage du capital</v>
          </cell>
          <cell r="C440" t="str">
            <v>Percentage of common stock held</v>
          </cell>
          <cell r="D440" t="str">
            <v>Porcentaje del capital</v>
          </cell>
          <cell r="E440" t="str">
            <v>LGK</v>
          </cell>
        </row>
        <row r="441">
          <cell r="A441" t="str">
            <v>C44</v>
          </cell>
          <cell r="B441" t="str">
            <v>Référence à la liasse de saisie</v>
          </cell>
          <cell r="C441" t="str">
            <v>Refer to Tab :</v>
          </cell>
          <cell r="D441" t="str">
            <v>Referencia a la hojas del Reporting Package</v>
          </cell>
          <cell r="E441" t="str">
            <v>CTRL</v>
          </cell>
        </row>
        <row r="442">
          <cell r="A442" t="str">
            <v>C45</v>
          </cell>
          <cell r="B442" t="str">
            <v>Contrôle Bilan</v>
          </cell>
          <cell r="C442" t="str">
            <v>Balance sheet check</v>
          </cell>
          <cell r="D442" t="str">
            <v>Control Balance</v>
          </cell>
          <cell r="E442" t="str">
            <v>CTRL</v>
          </cell>
        </row>
        <row r="443">
          <cell r="A443" t="str">
            <v>C46</v>
          </cell>
          <cell r="B443" t="str">
            <v>Total Actif</v>
          </cell>
          <cell r="C443" t="str">
            <v>Total assets</v>
          </cell>
          <cell r="D443" t="str">
            <v>Total Activo</v>
          </cell>
          <cell r="E443" t="str">
            <v>CTRL</v>
          </cell>
        </row>
        <row r="444">
          <cell r="A444" t="str">
            <v>C47</v>
          </cell>
          <cell r="B444" t="str">
            <v>Total passif</v>
          </cell>
          <cell r="C444" t="str">
            <v>Total liabilities &amp; equity</v>
          </cell>
          <cell r="D444" t="str">
            <v>Total Pasivo</v>
          </cell>
          <cell r="E444" t="str">
            <v>CTRL</v>
          </cell>
        </row>
        <row r="445">
          <cell r="A445" t="str">
            <v>C48</v>
          </cell>
          <cell r="B445" t="str">
            <v>Contrôle Compte de résultat</v>
          </cell>
          <cell r="C445" t="str">
            <v>Income statement check</v>
          </cell>
          <cell r="D445" t="str">
            <v>Control Resultados</v>
          </cell>
          <cell r="E445" t="str">
            <v>CTRL</v>
          </cell>
        </row>
        <row r="446">
          <cell r="A446" t="str">
            <v>C49</v>
          </cell>
          <cell r="B446" t="str">
            <v>Total charges</v>
          </cell>
          <cell r="C446" t="str">
            <v>Total expense</v>
          </cell>
          <cell r="D446" t="str">
            <v>Total gastos</v>
          </cell>
          <cell r="E446" t="str">
            <v>CTRL</v>
          </cell>
        </row>
        <row r="447">
          <cell r="A447" t="str">
            <v>C50</v>
          </cell>
          <cell r="B447" t="str">
            <v>Total produits</v>
          </cell>
          <cell r="C447" t="str">
            <v>Total income</v>
          </cell>
          <cell r="D447" t="str">
            <v>Total ingresos</v>
          </cell>
          <cell r="E447" t="str">
            <v>CTRL</v>
          </cell>
        </row>
        <row r="448">
          <cell r="A448" t="str">
            <v>C51</v>
          </cell>
          <cell r="B448" t="str">
            <v>Résultat Net</v>
          </cell>
          <cell r="C448" t="str">
            <v>Net income/loss</v>
          </cell>
          <cell r="D448" t="str">
            <v>Resultado</v>
          </cell>
          <cell r="E448" t="str">
            <v>CTRL</v>
          </cell>
        </row>
        <row r="449">
          <cell r="A449" t="str">
            <v>C52</v>
          </cell>
          <cell r="B449" t="str">
            <v>Résultat au compte de résultat</v>
          </cell>
          <cell r="C449" t="str">
            <v>Net income/loss per inc stmt</v>
          </cell>
          <cell r="D449" t="str">
            <v>Resultado Cta.de Resultados</v>
          </cell>
          <cell r="E449" t="str">
            <v>CTRL</v>
          </cell>
        </row>
        <row r="450">
          <cell r="A450" t="str">
            <v>C53</v>
          </cell>
          <cell r="B450" t="str">
            <v>Résultat au bilan : 1200</v>
          </cell>
          <cell r="C450" t="str">
            <v>Net income/loss per B/S</v>
          </cell>
          <cell r="D450" t="str">
            <v>Resultado-Balance</v>
          </cell>
          <cell r="E450" t="str">
            <v>CTRL</v>
          </cell>
        </row>
        <row r="451">
          <cell r="A451" t="str">
            <v>C54</v>
          </cell>
          <cell r="B451" t="str">
            <v>Contrôle du résultat</v>
          </cell>
          <cell r="C451" t="str">
            <v>1200/8800 check</v>
          </cell>
          <cell r="D451" t="str">
            <v>Control 1200/8800</v>
          </cell>
          <cell r="E451" t="str">
            <v>CTRL</v>
          </cell>
        </row>
        <row r="452">
          <cell r="A452" t="str">
            <v>C55</v>
          </cell>
          <cell r="B452" t="str">
            <v>Affectation du résultat (Flux F05)</v>
          </cell>
          <cell r="C452" t="str">
            <v>Appropriation of Net income - F05 column check</v>
          </cell>
          <cell r="D452" t="str">
            <v>Distribución del resultado - Mov. F05</v>
          </cell>
          <cell r="E452" t="str">
            <v>CTRL</v>
          </cell>
        </row>
        <row r="453">
          <cell r="A453" t="str">
            <v>C56</v>
          </cell>
          <cell r="B453" t="str">
            <v>VALEUR NETTE</v>
          </cell>
          <cell r="C453" t="str">
            <v>NET VALUE</v>
          </cell>
          <cell r="D453" t="str">
            <v>VALOR NETO</v>
          </cell>
          <cell r="E453" t="str">
            <v>LR4</v>
          </cell>
        </row>
        <row r="454">
          <cell r="A454" t="str">
            <v>E01</v>
          </cell>
          <cell r="B454" t="str">
            <v>ENTITE :</v>
          </cell>
          <cell r="C454" t="str">
            <v>ENTITY:</v>
          </cell>
          <cell r="D454" t="str">
            <v>ENTIDAD:</v>
          </cell>
        </row>
        <row r="455">
          <cell r="A455" t="str">
            <v>E02</v>
          </cell>
          <cell r="B455" t="str">
            <v>DEVISE :</v>
          </cell>
          <cell r="C455" t="str">
            <v>CURRENCY:</v>
          </cell>
          <cell r="D455" t="str">
            <v>DIVISA :</v>
          </cell>
        </row>
        <row r="456">
          <cell r="A456" t="str">
            <v>E03</v>
          </cell>
          <cell r="B456" t="str">
            <v>PERIODE :</v>
          </cell>
          <cell r="C456" t="str">
            <v>PERIOD:</v>
          </cell>
          <cell r="D456" t="str">
            <v>PERIODO :</v>
          </cell>
        </row>
        <row r="457">
          <cell r="A457" t="str">
            <v>T001</v>
          </cell>
          <cell r="B457" t="str">
            <v>TOTAL (I)</v>
          </cell>
          <cell r="C457" t="str">
            <v>TOTAL (I)</v>
          </cell>
          <cell r="D457" t="str">
            <v>TOTAL (I)</v>
          </cell>
        </row>
        <row r="458">
          <cell r="A458" t="str">
            <v>T002</v>
          </cell>
          <cell r="B458" t="str">
            <v>TOTAL (II)</v>
          </cell>
          <cell r="C458" t="str">
            <v>TOTAL (II)</v>
          </cell>
          <cell r="D458" t="str">
            <v>TOTAL (II)</v>
          </cell>
        </row>
        <row r="459">
          <cell r="A459" t="str">
            <v>T003</v>
          </cell>
          <cell r="B459" t="str">
            <v>TOTAL (I à V)</v>
          </cell>
          <cell r="C459" t="str">
            <v>TOTAL (I to V)</v>
          </cell>
          <cell r="D459" t="str">
            <v>TOTAL (I a V)</v>
          </cell>
        </row>
        <row r="460">
          <cell r="A460" t="str">
            <v>T007</v>
          </cell>
          <cell r="B460" t="str">
            <v>TOTAL (I)</v>
          </cell>
          <cell r="C460" t="str">
            <v>TOTAL (I)</v>
          </cell>
          <cell r="D460" t="str">
            <v>TOTAL (I)</v>
          </cell>
        </row>
        <row r="461">
          <cell r="A461" t="str">
            <v>T008</v>
          </cell>
          <cell r="B461" t="str">
            <v>TOTAL (II)</v>
          </cell>
          <cell r="C461" t="str">
            <v>TOTAL (II)</v>
          </cell>
          <cell r="D461" t="str">
            <v>TOTAL (II)</v>
          </cell>
        </row>
        <row r="462">
          <cell r="A462" t="str">
            <v>T009</v>
          </cell>
          <cell r="B462" t="str">
            <v>TOTAL (III)</v>
          </cell>
          <cell r="C462" t="str">
            <v>TOTAL (III)</v>
          </cell>
          <cell r="D462" t="str">
            <v>TOTAL (III)</v>
          </cell>
        </row>
        <row r="463">
          <cell r="A463" t="str">
            <v>T010</v>
          </cell>
          <cell r="B463" t="str">
            <v>TOTAL (IV)</v>
          </cell>
          <cell r="C463" t="str">
            <v>TOTAL (IV)</v>
          </cell>
          <cell r="D463" t="str">
            <v>TOTAL (IV)</v>
          </cell>
        </row>
        <row r="464">
          <cell r="A464" t="str">
            <v>T012</v>
          </cell>
          <cell r="B464" t="str">
            <v>CHIFFRE D'AFFAIRES NET</v>
          </cell>
          <cell r="C464" t="str">
            <v>NET SALES</v>
          </cell>
          <cell r="D464" t="str">
            <v>CIFRA DE NEGOCIOS NETA</v>
          </cell>
        </row>
        <row r="465">
          <cell r="A465" t="str">
            <v>T013</v>
          </cell>
          <cell r="B465" t="str">
            <v>Total des produits d'exploitation (I)</v>
          </cell>
          <cell r="C465" t="str">
            <v>Total operating revenues (I)</v>
          </cell>
          <cell r="D465" t="str">
            <v>Total de ingresos de explotación (I)</v>
          </cell>
        </row>
        <row r="466">
          <cell r="A466" t="str">
            <v>T014</v>
          </cell>
          <cell r="B466" t="str">
            <v>Total des charges d'exploitation (II)</v>
          </cell>
          <cell r="C466" t="str">
            <v>Total operating expense (II)</v>
          </cell>
          <cell r="D466" t="str">
            <v>Total de gastos de explotación (II)</v>
          </cell>
        </row>
        <row r="467">
          <cell r="A467" t="str">
            <v>T015</v>
          </cell>
          <cell r="B467" t="str">
            <v>1 - RESULTAT D'EXPLOITATION (I-II)</v>
          </cell>
          <cell r="C467" t="str">
            <v>1 - OPERATING INCOME (I-II)</v>
          </cell>
          <cell r="D467" t="str">
            <v>1 - RESULTADO DE EXPLOTACION (I-II)</v>
          </cell>
        </row>
        <row r="468">
          <cell r="A468" t="str">
            <v>T016</v>
          </cell>
          <cell r="B468" t="str">
            <v>Total des produits financiers (V)</v>
          </cell>
          <cell r="C468" t="str">
            <v>Total financial income (V)</v>
          </cell>
          <cell r="D468" t="str">
            <v>Total de los ingresos financieros (V)</v>
          </cell>
        </row>
        <row r="469">
          <cell r="A469" t="str">
            <v>T017</v>
          </cell>
          <cell r="B469" t="str">
            <v>Total des charges financieres (VI)</v>
          </cell>
          <cell r="C469" t="str">
            <v>Total financial expense (VI)</v>
          </cell>
          <cell r="D469" t="str">
            <v>Total de los gastos financieros (VI)</v>
          </cell>
        </row>
        <row r="470">
          <cell r="A470" t="str">
            <v>T018</v>
          </cell>
          <cell r="B470" t="str">
            <v>2 - RESULTAT FINANCIER (V-VI)</v>
          </cell>
          <cell r="C470" t="str">
            <v>2 - NET FINANCIAL INCOME/EXPENSE (V-VI)</v>
          </cell>
          <cell r="D470" t="str">
            <v>2 - RESULTADO FINANCIERO (V-VI)</v>
          </cell>
        </row>
        <row r="471">
          <cell r="A471" t="str">
            <v>T019</v>
          </cell>
          <cell r="B471" t="str">
            <v>3 - RESULTAT COURANT AVANT IMPOTS</v>
          </cell>
          <cell r="C471" t="str">
            <v>3 - INCOME FROM CONTINUING OPERATIONS</v>
          </cell>
          <cell r="D471" t="str">
            <v>3 - RESULTADO CORRIENTE ANTES DE IMPUESTOS</v>
          </cell>
        </row>
        <row r="472">
          <cell r="A472" t="str">
            <v>T020</v>
          </cell>
          <cell r="B472" t="str">
            <v>Total des produits exceptionnels (VII)</v>
          </cell>
          <cell r="C472" t="str">
            <v>Total exceptional income (VII)</v>
          </cell>
          <cell r="D472" t="str">
            <v>Total de los ingresos extraordinarios (VII)</v>
          </cell>
        </row>
        <row r="473">
          <cell r="A473" t="str">
            <v>T021</v>
          </cell>
          <cell r="B473" t="str">
            <v>Total des charges exceptionnelles (VIII)</v>
          </cell>
          <cell r="C473" t="str">
            <v>Total exceptional charges (VIII)</v>
          </cell>
          <cell r="D473" t="str">
            <v>Total de los gastos extraordinarios (VIII)</v>
          </cell>
        </row>
        <row r="474">
          <cell r="A474" t="str">
            <v>T022</v>
          </cell>
          <cell r="B474" t="str">
            <v>3 - RESULTAT EXCEPTIONNEL (VII-VIII)</v>
          </cell>
          <cell r="C474" t="str">
            <v>3 - EXCEPTIONAL ITEMS (VII-VIII)</v>
          </cell>
          <cell r="D474" t="str">
            <v>3 - RESULTADO EXTRAORDINARIO (VII-VIII)</v>
          </cell>
        </row>
        <row r="475">
          <cell r="A475" t="str">
            <v>T023</v>
          </cell>
          <cell r="B475" t="str">
            <v>TOTAL DES PRODUITS (I+III+V+VII+XI+XIII)</v>
          </cell>
          <cell r="C475" t="str">
            <v>TOTAL INCOME (I+III+V+VII+XI+XIII)</v>
          </cell>
          <cell r="D475" t="str">
            <v>TOTAL DE LOS INGRESOS (I+III+V+VII+XI+XIII)</v>
          </cell>
        </row>
        <row r="476">
          <cell r="A476" t="str">
            <v>T024</v>
          </cell>
          <cell r="B476" t="str">
            <v>TOTAL DES CHARGES (II+IV+VI+VIII+IX+X+XII)</v>
          </cell>
          <cell r="C476" t="str">
            <v>TOTAL EXPENSE (II+IV+VI+VIII+IX+X+XII)</v>
          </cell>
          <cell r="D476" t="str">
            <v>TOTAL DE LOS GASTOS (II+IV+VI+VIII+IX+X+XII)</v>
          </cell>
        </row>
        <row r="477">
          <cell r="A477" t="str">
            <v>T100</v>
          </cell>
          <cell r="B477" t="str">
            <v>Sous total</v>
          </cell>
          <cell r="C477" t="str">
            <v>Sub-Total</v>
          </cell>
          <cell r="D477" t="str">
            <v>subtotal</v>
          </cell>
        </row>
        <row r="478">
          <cell r="A478" t="str">
            <v>T101</v>
          </cell>
          <cell r="B478" t="str">
            <v>TOTAL</v>
          </cell>
          <cell r="C478" t="str">
            <v>TOTAL</v>
          </cell>
          <cell r="D478" t="str">
            <v>TOTAL</v>
          </cell>
        </row>
        <row r="479">
          <cell r="A479" t="str">
            <v>T102</v>
          </cell>
          <cell r="B479" t="str">
            <v>ACTIF IMMOBILISE</v>
          </cell>
          <cell r="C479" t="str">
            <v>FIXED ASSETS</v>
          </cell>
          <cell r="D479" t="str">
            <v>ACTIVO INMOVILIZADO</v>
          </cell>
        </row>
        <row r="480">
          <cell r="A480" t="str">
            <v>T103</v>
          </cell>
          <cell r="B480" t="str">
            <v>IMMOBILISATIONS INCORPORELLES</v>
          </cell>
          <cell r="C480" t="str">
            <v>INTANGIBLE ASSETS</v>
          </cell>
          <cell r="D480" t="str">
            <v>INMOVILIZACIONES INMATERIALES</v>
          </cell>
        </row>
        <row r="481">
          <cell r="A481" t="str">
            <v>T104</v>
          </cell>
          <cell r="B481" t="str">
            <v>IMMOBILISATIONS CORPORELLES</v>
          </cell>
          <cell r="C481" t="str">
            <v>PROPERTY, PLANT &amp; EQUIPMENT</v>
          </cell>
          <cell r="D481" t="str">
            <v>INMOVILIZACIONES MATERIALES</v>
          </cell>
        </row>
        <row r="482">
          <cell r="A482" t="str">
            <v>T105</v>
          </cell>
          <cell r="B482" t="str">
            <v>IMMOBILISATIONS FINANCIERES</v>
          </cell>
          <cell r="C482" t="str">
            <v>LONG-TERM INVESTMENTS</v>
          </cell>
          <cell r="D482" t="str">
            <v>INMOVILIZACIONES FINANCIERAS</v>
          </cell>
        </row>
        <row r="483">
          <cell r="A483" t="str">
            <v>T106</v>
          </cell>
          <cell r="B483" t="str">
            <v>ACTIF CIRCULANT</v>
          </cell>
          <cell r="C483" t="str">
            <v>CURRENT ASSETS</v>
          </cell>
          <cell r="D483" t="str">
            <v>ACTIVO CIRCULANTE</v>
          </cell>
        </row>
        <row r="484">
          <cell r="A484" t="str">
            <v>T107</v>
          </cell>
          <cell r="B484" t="str">
            <v>STOCKS</v>
          </cell>
          <cell r="C484" t="str">
            <v>INVENTORIES</v>
          </cell>
          <cell r="D484" t="str">
            <v>EXISTENCIAS</v>
          </cell>
        </row>
        <row r="485">
          <cell r="A485" t="str">
            <v>T108</v>
          </cell>
          <cell r="B485" t="str">
            <v>CREANCES</v>
          </cell>
          <cell r="C485" t="str">
            <v>RECEIVABLES</v>
          </cell>
          <cell r="D485" t="str">
            <v>DEUDORES</v>
          </cell>
        </row>
        <row r="486">
          <cell r="A486" t="str">
            <v>T109</v>
          </cell>
          <cell r="B486" t="str">
            <v>TRESORERIE ACTIVE</v>
          </cell>
          <cell r="C486" t="str">
            <v>CASH &amp; MARKETABLE SECURITIES</v>
          </cell>
          <cell r="D486" t="str">
            <v>TESORERIA ACTIVO</v>
          </cell>
        </row>
        <row r="487">
          <cell r="A487" t="str">
            <v>T110</v>
          </cell>
          <cell r="B487" t="str">
            <v>COMPTES DE REGULARISATION</v>
          </cell>
          <cell r="C487" t="str">
            <v>PREPAYMENTS, DEFERRED EXPENSES, DEFERRED INCOME</v>
          </cell>
          <cell r="D487" t="str">
            <v>AJUSTES POR PERIODFICACION</v>
          </cell>
        </row>
        <row r="488">
          <cell r="A488" t="str">
            <v>T111</v>
          </cell>
          <cell r="B488" t="str">
            <v>Charg.à répart.s/+ Exercices (III)</v>
          </cell>
          <cell r="C488" t="str">
            <v>Deferred expenses (III)</v>
          </cell>
          <cell r="D488" t="str">
            <v>Gastos a distribuir sobre varios ejercicios (III)</v>
          </cell>
        </row>
        <row r="489">
          <cell r="A489" t="str">
            <v>T112</v>
          </cell>
          <cell r="B489" t="str">
            <v>Prime de Rbrsmt/Obligations(IV)</v>
          </cell>
          <cell r="C489" t="str">
            <v>Bond redemption premium (IV)</v>
          </cell>
          <cell r="D489" t="str">
            <v>Prima de reembolso / Obligaciones (IV)</v>
          </cell>
        </row>
        <row r="490">
          <cell r="A490" t="str">
            <v>T113</v>
          </cell>
          <cell r="B490" t="str">
            <v>Ecart de Conversion Actif (V)</v>
          </cell>
          <cell r="C490" t="str">
            <v>Unrealized FX translation losses (V)</v>
          </cell>
          <cell r="D490" t="str">
            <v>Diferencia de conversión activa (V)</v>
          </cell>
        </row>
        <row r="491">
          <cell r="A491" t="str">
            <v>T114</v>
          </cell>
          <cell r="B491" t="str">
            <v>CAPITAUX PROPRES</v>
          </cell>
          <cell r="C491" t="str">
            <v>STOCKHOLDERS' EQUITY</v>
          </cell>
          <cell r="D491" t="str">
            <v>FONDOS PROPIOS</v>
          </cell>
        </row>
        <row r="492">
          <cell r="A492" t="str">
            <v>T115</v>
          </cell>
          <cell r="B492" t="str">
            <v>AUTRES FONDS PROPRES</v>
          </cell>
          <cell r="C492" t="str">
            <v>OTHER STOCKHOLDERS' EQUITY</v>
          </cell>
          <cell r="D492" t="str">
            <v>OTROS FONDOS PROPIOS</v>
          </cell>
        </row>
        <row r="493">
          <cell r="A493" t="str">
            <v>T116</v>
          </cell>
          <cell r="B493" t="str">
            <v>PROVISIONS POUR RISQUES ET CHARGES</v>
          </cell>
          <cell r="C493" t="str">
            <v>PROVISIONS FOR CONTINGENCIES &amp; CHARGES</v>
          </cell>
          <cell r="D493" t="str">
            <v>PROVISIONES PARA RIESGOS Y GASTOS</v>
          </cell>
        </row>
        <row r="494">
          <cell r="A494" t="str">
            <v>T117</v>
          </cell>
          <cell r="B494" t="str">
            <v>DETTES</v>
          </cell>
          <cell r="C494" t="str">
            <v>LIABILITIES</v>
          </cell>
          <cell r="D494" t="str">
            <v>DEUDAS</v>
          </cell>
        </row>
        <row r="495">
          <cell r="A495" t="str">
            <v>T118</v>
          </cell>
          <cell r="B495" t="str">
            <v>DETTES FINANCIERES</v>
          </cell>
          <cell r="C495" t="str">
            <v>BORROWINGS &amp; FINANCIAL DEBT</v>
          </cell>
          <cell r="D495" t="str">
            <v>DEUDAS FINANCIERAS</v>
          </cell>
        </row>
        <row r="496">
          <cell r="A496" t="str">
            <v>T119</v>
          </cell>
          <cell r="B496" t="str">
            <v>DETTES D'EXPLOITATION</v>
          </cell>
          <cell r="C496" t="str">
            <v>OPERATING PAYABLES</v>
          </cell>
          <cell r="D496" t="str">
            <v>DEUDAS DE EXPLOTACION</v>
          </cell>
        </row>
        <row r="497">
          <cell r="A497" t="str">
            <v>T120</v>
          </cell>
          <cell r="B497" t="str">
            <v>DETTES DIVERSES</v>
          </cell>
          <cell r="C497" t="str">
            <v>SUNDRY PAYABLES</v>
          </cell>
          <cell r="D497" t="str">
            <v>OTRAS DEUDAS</v>
          </cell>
        </row>
        <row r="498">
          <cell r="A498" t="str">
            <v>T121</v>
          </cell>
          <cell r="B498" t="str">
            <v>Ecart de Conversion Passif (V)</v>
          </cell>
          <cell r="C498" t="str">
            <v>Unrealized FX translation gains (V)</v>
          </cell>
          <cell r="D498" t="str">
            <v>Diferencia de conversión pasiva (V)</v>
          </cell>
        </row>
        <row r="499">
          <cell r="A499" t="str">
            <v>T122</v>
          </cell>
          <cell r="B499" t="str">
            <v>PRODUITS D'EXPLOITATION</v>
          </cell>
          <cell r="C499" t="str">
            <v>OPERATING REVENUES</v>
          </cell>
          <cell r="D499" t="str">
            <v>INGRESOS DE EXPLOTACION</v>
          </cell>
        </row>
        <row r="500">
          <cell r="A500" t="str">
            <v>T123</v>
          </cell>
          <cell r="B500" t="str">
            <v>Production Vendue</v>
          </cell>
          <cell r="C500" t="str">
            <v>Own production sold</v>
          </cell>
          <cell r="D500" t="str">
            <v>Producción vendida</v>
          </cell>
        </row>
        <row r="501">
          <cell r="A501" t="str">
            <v>T124</v>
          </cell>
          <cell r="B501" t="str">
            <v>Production Stockée</v>
          </cell>
          <cell r="C501" t="str">
            <v>Own production inventorized</v>
          </cell>
          <cell r="D501" t="str">
            <v>Producción almacenada</v>
          </cell>
        </row>
        <row r="502">
          <cell r="A502" t="str">
            <v>T125</v>
          </cell>
          <cell r="B502" t="str">
            <v>CHARGES D'EXPLOITATION</v>
          </cell>
          <cell r="C502" t="str">
            <v>OPERATING EXPENSE</v>
          </cell>
          <cell r="D502" t="str">
            <v>GASTOS DE EXPLOTACION</v>
          </cell>
        </row>
        <row r="503">
          <cell r="A503" t="str">
            <v>T126</v>
          </cell>
          <cell r="B503" t="str">
            <v>Autres Achats &amp; Charges Externes</v>
          </cell>
          <cell r="C503" t="str">
            <v>Other purchases &amp; external expenses</v>
          </cell>
          <cell r="D503" t="str">
            <v>Otras compras &amp; Gastos externos</v>
          </cell>
        </row>
        <row r="504">
          <cell r="A504" t="str">
            <v>T127</v>
          </cell>
          <cell r="B504" t="str">
            <v>Impôt, Taxes &amp; Versements Assimilés</v>
          </cell>
          <cell r="C504" t="str">
            <v>Taxes other than income tax</v>
          </cell>
          <cell r="D504" t="str">
            <v>Impuestos, tasas y pagos asimilados</v>
          </cell>
        </row>
        <row r="505">
          <cell r="A505" t="str">
            <v>T128</v>
          </cell>
          <cell r="B505" t="str">
            <v>Charges de Personnel</v>
          </cell>
          <cell r="C505" t="str">
            <v>Personnel costs</v>
          </cell>
          <cell r="D505" t="str">
            <v>Gastos de personal</v>
          </cell>
        </row>
        <row r="506">
          <cell r="A506" t="str">
            <v>T129</v>
          </cell>
          <cell r="B506" t="str">
            <v>Dotations d'Exploitation</v>
          </cell>
          <cell r="C506" t="str">
            <v>Depreciation, amortization, provisions (op)</v>
          </cell>
          <cell r="D506" t="str">
            <v>Dotaciones de explotación</v>
          </cell>
        </row>
        <row r="507">
          <cell r="A507" t="str">
            <v>T130</v>
          </cell>
          <cell r="B507" t="str">
            <v>OPERATIONS EN COMMUN</v>
          </cell>
          <cell r="C507" t="str">
            <v>UNINCORPORATED JOINT VENTURES</v>
          </cell>
          <cell r="D507" t="str">
            <v>OPERACIONES EN COMUN</v>
          </cell>
        </row>
        <row r="508">
          <cell r="A508" t="str">
            <v>T131</v>
          </cell>
          <cell r="B508" t="str">
            <v>Q-P.Résul.s/Op. Com(Prod) (III)</v>
          </cell>
          <cell r="C508" t="str">
            <v>Income from unincorporated JVs (III)</v>
          </cell>
          <cell r="D508" t="str">
            <v>Cuota Resultado sobre operaciones en común (Prod) (III)</v>
          </cell>
        </row>
        <row r="509">
          <cell r="A509" t="str">
            <v>T132</v>
          </cell>
          <cell r="B509" t="str">
            <v>Q-P.Résult/Opé.en Commun (IV)</v>
          </cell>
          <cell r="C509" t="str">
            <v>Losses of unincorporated JVs (IV)</v>
          </cell>
          <cell r="D509" t="str">
            <v>Cuota Resultado sobre operaciones en común (IV)</v>
          </cell>
        </row>
        <row r="510">
          <cell r="A510" t="str">
            <v>T133</v>
          </cell>
          <cell r="B510" t="str">
            <v>PRODUITS D'EXPLOITATION (Rappel)</v>
          </cell>
          <cell r="C510" t="str">
            <v>OPERATING REVENUES (B/F)</v>
          </cell>
          <cell r="D510" t="str">
            <v>INGRESOS DE EXPLOTACION (Recuerdo)</v>
          </cell>
        </row>
        <row r="511">
          <cell r="A511" t="str">
            <v>T134</v>
          </cell>
          <cell r="B511" t="str">
            <v>CHARGES D'EXPLOITATION (Rappel)</v>
          </cell>
          <cell r="C511" t="str">
            <v>OPERATING EXPENSE (B/F)</v>
          </cell>
          <cell r="D511" t="str">
            <v>GASTOS DE EXPLOTACION (Recuerdo)</v>
          </cell>
        </row>
        <row r="512">
          <cell r="A512" t="str">
            <v>T135</v>
          </cell>
          <cell r="B512" t="str">
            <v>RESULTAT D'EXPLOITATION (Rappel)</v>
          </cell>
          <cell r="C512" t="str">
            <v>OPERATING INCOME (B/F)</v>
          </cell>
          <cell r="D512" t="str">
            <v>RESULTADO DE EXPLOTACION (Recuerdo)</v>
          </cell>
        </row>
        <row r="513">
          <cell r="A513" t="str">
            <v>T136</v>
          </cell>
          <cell r="B513" t="str">
            <v>Q-P.Résul.s/Op.Com (III) (Rappel)</v>
          </cell>
          <cell r="C513" t="str">
            <v>Income from unincorporated JVs (III) (B/F)</v>
          </cell>
          <cell r="D513" t="str">
            <v>Cuota Resultado sobre operaciones en común (III) (Recuerdo)</v>
          </cell>
        </row>
        <row r="514">
          <cell r="A514" t="str">
            <v>T137</v>
          </cell>
          <cell r="B514" t="str">
            <v>Q-P.Résul.s/Op.Com (IV) (Rappel)</v>
          </cell>
          <cell r="C514" t="str">
            <v>Losses of unincorporated JVs (IV) (B/F)</v>
          </cell>
          <cell r="D514" t="str">
            <v>Cuota Resultado sobre operaciones en común (IV) (Recuerdo)</v>
          </cell>
        </row>
        <row r="515">
          <cell r="A515" t="str">
            <v>T138</v>
          </cell>
          <cell r="B515" t="str">
            <v>PRODUITS FINANCIERS</v>
          </cell>
          <cell r="C515" t="str">
            <v>FINANCIAL INCOME</v>
          </cell>
          <cell r="D515" t="str">
            <v>INGRESOS FINANCIEROS</v>
          </cell>
        </row>
        <row r="516">
          <cell r="A516" t="str">
            <v>T139</v>
          </cell>
          <cell r="B516" t="str">
            <v>Produits Financiers de Participations</v>
          </cell>
          <cell r="C516" t="str">
            <v>Income from participating interests</v>
          </cell>
          <cell r="D516" t="str">
            <v>Ingresos financieros sobre participaciones</v>
          </cell>
        </row>
        <row r="517">
          <cell r="A517" t="str">
            <v>T140</v>
          </cell>
          <cell r="B517" t="str">
            <v>CHARGES FINANCIERES</v>
          </cell>
          <cell r="C517" t="str">
            <v>FINANCIAL EXPENSE</v>
          </cell>
          <cell r="D517" t="str">
            <v>GASTOS FINANCIEROS</v>
          </cell>
        </row>
        <row r="518">
          <cell r="A518" t="str">
            <v>T141</v>
          </cell>
          <cell r="B518" t="str">
            <v>PRODUITS EXCEPTIONNELS</v>
          </cell>
          <cell r="C518" t="str">
            <v>EXCEPTIONAL INCOME</v>
          </cell>
          <cell r="D518" t="str">
            <v>INGRESOS EXTRAORDINARIOS</v>
          </cell>
        </row>
        <row r="519">
          <cell r="A519" t="str">
            <v>T142</v>
          </cell>
          <cell r="B519" t="str">
            <v>Sur Opérations en Capital</v>
          </cell>
          <cell r="C519" t="str">
            <v>On capital transactions</v>
          </cell>
          <cell r="D519" t="str">
            <v>Sobre operaciones de capital</v>
          </cell>
        </row>
        <row r="520">
          <cell r="A520" t="str">
            <v>T143</v>
          </cell>
          <cell r="B520" t="str">
            <v>CHARGES EXCEPTIONNELLES</v>
          </cell>
          <cell r="C520" t="str">
            <v>EXCEPTIONAL CHARGES</v>
          </cell>
          <cell r="D520" t="str">
            <v>GASTOS EXTRAORDINARIOS</v>
          </cell>
        </row>
        <row r="521">
          <cell r="A521" t="str">
            <v>T144</v>
          </cell>
          <cell r="B521" t="str">
            <v>Part.Salariés/Fruit Exp. (IX)</v>
          </cell>
          <cell r="C521" t="str">
            <v>Statutory employee profit-sharing (IX)</v>
          </cell>
          <cell r="D521" t="str">
            <v>Participación de los trabajadores (IX)</v>
          </cell>
        </row>
        <row r="522">
          <cell r="A522" t="str">
            <v>T145</v>
          </cell>
          <cell r="B522" t="str">
            <v>Impôts sur les Bénéfices (X)</v>
          </cell>
          <cell r="C522" t="str">
            <v>Corporate income taxes (X)</v>
          </cell>
          <cell r="D522" t="str">
            <v>Impuestos sobre beneficios (X)</v>
          </cell>
        </row>
        <row r="523">
          <cell r="A523" t="str">
            <v>T146</v>
          </cell>
          <cell r="B523" t="str">
            <v>4 - RESULTAT</v>
          </cell>
          <cell r="C523" t="str">
            <v>4 - NET INCOME/LOSS</v>
          </cell>
          <cell r="D523" t="str">
            <v>4- RESULTADO</v>
          </cell>
        </row>
        <row r="524">
          <cell r="A524" t="str">
            <v>T147</v>
          </cell>
          <cell r="B524" t="str">
            <v>I - BASES IMPOT DIFFERE TAUX COURANT</v>
          </cell>
          <cell r="C524" t="str">
            <v>I - DEFERRED TAX BASES CURRENT RATE</v>
          </cell>
          <cell r="D524" t="str">
            <v>I - BASES IMPUESTO DIFERIDO TIPO CORRIENTE</v>
          </cell>
        </row>
        <row r="525">
          <cell r="A525" t="str">
            <v>T148</v>
          </cell>
          <cell r="B525" t="str">
            <v>I-1. DECALAGE FISCAL/SOCIAL</v>
          </cell>
          <cell r="C525" t="str">
            <v>I-1. TAX/LOCAL ACCOUNTS DIFFERENCE</v>
          </cell>
          <cell r="D525" t="str">
            <v>I-1 DIFERENCIA FISCAL/SOCIAL</v>
          </cell>
        </row>
        <row r="526">
          <cell r="A526" t="str">
            <v>T149</v>
          </cell>
          <cell r="B526" t="str">
            <v>Base nette</v>
          </cell>
          <cell r="C526" t="str">
            <v>Net base</v>
          </cell>
          <cell r="D526" t="str">
            <v>Base neto</v>
          </cell>
        </row>
        <row r="527">
          <cell r="A527" t="str">
            <v>T150</v>
          </cell>
          <cell r="B527" t="str">
            <v>I-2. DEFICITS REPORTABLES</v>
          </cell>
          <cell r="C527" t="str">
            <v>I-2. TAX LOSSES AVAILABLE FOR CARRY-FORWARD</v>
          </cell>
          <cell r="D527" t="str">
            <v>I-2 BASES IMPONIBLES NEGATIVAS</v>
          </cell>
        </row>
        <row r="528">
          <cell r="A528" t="str">
            <v>T151</v>
          </cell>
          <cell r="B528" t="str">
            <v>II - BASE IMPOT DIFFERE TAUX LONG TERME</v>
          </cell>
          <cell r="C528" t="str">
            <v>II - DEFERRED TAX BASE LONG-TERM RATE</v>
          </cell>
          <cell r="D528" t="str">
            <v>II BASE IMPUESTO DIFERIDO TIPO LARGO PLAZO</v>
          </cell>
        </row>
        <row r="529">
          <cell r="A529" t="str">
            <v>T152</v>
          </cell>
          <cell r="B529" t="str">
            <v>I - ENGAGEMENTS DONNES</v>
          </cell>
          <cell r="C529" t="str">
            <v>I - COMMITMENTS GIVEN</v>
          </cell>
          <cell r="D529" t="str">
            <v>I - COMPROMISOS DADOS</v>
          </cell>
        </row>
        <row r="530">
          <cell r="A530" t="str">
            <v>T153</v>
          </cell>
          <cell r="B530" t="str">
            <v>TOTAL ENGAGEMENTS DONNES</v>
          </cell>
          <cell r="C530" t="str">
            <v>TOTAL COMMITMENTS GIVEN</v>
          </cell>
          <cell r="D530" t="str">
            <v>TOTAL COMPROMISOS DADOS</v>
          </cell>
        </row>
        <row r="531">
          <cell r="A531" t="str">
            <v>T154</v>
          </cell>
          <cell r="B531" t="str">
            <v>II - ENGAGEMENTS RECUS</v>
          </cell>
          <cell r="C531" t="str">
            <v>II - COMMITMENTS RECEIVED</v>
          </cell>
          <cell r="D531" t="str">
            <v>II - COMPROMISOS RECIBIDOS</v>
          </cell>
        </row>
        <row r="532">
          <cell r="A532" t="str">
            <v>T155</v>
          </cell>
          <cell r="B532" t="str">
            <v>TOTAL ENGAGEMENTS RECUS</v>
          </cell>
          <cell r="C532" t="str">
            <v>TOTAL COMMITMENTS RECEIVED</v>
          </cell>
          <cell r="D532" t="str">
            <v>TOTAL COMPROMISOS RECIBIDOS</v>
          </cell>
        </row>
        <row r="533">
          <cell r="A533" t="str">
            <v>T156</v>
          </cell>
          <cell r="B533" t="str">
            <v>TOTAL IMMOBILISATIONS VALEUR BRUTE</v>
          </cell>
          <cell r="C533" t="str">
            <v>TOTAL FIXED ASSETS GROSS VALUE</v>
          </cell>
          <cell r="D533" t="str">
            <v>TOTAL INMOVILIZACIONES VALOR BRUTO</v>
          </cell>
        </row>
        <row r="534">
          <cell r="A534" t="str">
            <v>T157</v>
          </cell>
          <cell r="B534" t="str">
            <v>TOTAL AMORT. ET PROVISIONS</v>
          </cell>
          <cell r="C534" t="str">
            <v>TOTAL DEPN, AMORT &amp; PROVISIONS</v>
          </cell>
          <cell r="D534" t="str">
            <v>TOTAL AMORT Y PROVISIONES</v>
          </cell>
        </row>
        <row r="535">
          <cell r="A535" t="str">
            <v>T158</v>
          </cell>
          <cell r="B535" t="str">
            <v>Total Capitaux Propres</v>
          </cell>
          <cell r="C535" t="str">
            <v>Total Stockholders' Equity</v>
          </cell>
          <cell r="D535" t="str">
            <v>Total fondos propios</v>
          </cell>
        </row>
        <row r="536">
          <cell r="A536" t="str">
            <v>T159</v>
          </cell>
          <cell r="B536" t="str">
            <v>AUTRES POSTES</v>
          </cell>
          <cell r="C536" t="str">
            <v>OTHER ITEMS</v>
          </cell>
          <cell r="D536" t="str">
            <v>OTRAS CUENTAS</v>
          </cell>
        </row>
        <row r="537">
          <cell r="A537" t="str">
            <v>T160</v>
          </cell>
          <cell r="B537" t="str">
            <v>TOTAL AUTRES MOUVEMENTS</v>
          </cell>
          <cell r="C537" t="str">
            <v>TOTAL OTHER MOVEMENTS</v>
          </cell>
          <cell r="D537" t="str">
            <v>TOTAL OTROS MOVIMIENTOS</v>
          </cell>
        </row>
        <row r="538">
          <cell r="A538" t="str">
            <v>T161</v>
          </cell>
          <cell r="B538" t="str">
            <v>ACTIF</v>
          </cell>
          <cell r="C538" t="str">
            <v>ASSETS</v>
          </cell>
          <cell r="D538" t="str">
            <v>ACTIVO</v>
          </cell>
        </row>
        <row r="539">
          <cell r="A539" t="str">
            <v>T162</v>
          </cell>
          <cell r="B539" t="str">
            <v>CREANCES CLIENTS</v>
          </cell>
          <cell r="C539" t="str">
            <v>TRADE RECEIVABLES</v>
          </cell>
          <cell r="D539" t="str">
            <v>CLIENTES</v>
          </cell>
        </row>
        <row r="540">
          <cell r="A540" t="str">
            <v>T163</v>
          </cell>
          <cell r="B540" t="str">
            <v>VMP ET AUTRES ACTIFS</v>
          </cell>
          <cell r="C540" t="str">
            <v>MARKETABLE SECURITIES &amp; OTHER ASSETS</v>
          </cell>
          <cell r="D540" t="str">
            <v>INVERSIONES TEMPORALES Y OTROS ACTIVOS</v>
          </cell>
        </row>
        <row r="541">
          <cell r="A541" t="str">
            <v>T164</v>
          </cell>
          <cell r="B541" t="str">
            <v>TOTAL ACTIF</v>
          </cell>
          <cell r="C541" t="str">
            <v>TOTAL ASSETS</v>
          </cell>
          <cell r="D541" t="str">
            <v>TOTAL ACTIVO</v>
          </cell>
        </row>
        <row r="542">
          <cell r="A542" t="str">
            <v>T165</v>
          </cell>
          <cell r="B542" t="str">
            <v>PASSIF</v>
          </cell>
          <cell r="C542" t="str">
            <v>LIABILITIES &amp; EQUITY</v>
          </cell>
          <cell r="D542" t="str">
            <v>PASIVO</v>
          </cell>
        </row>
        <row r="543">
          <cell r="A543" t="str">
            <v>T166</v>
          </cell>
          <cell r="B543" t="str">
            <v>TOTAL PASSIF</v>
          </cell>
          <cell r="C543" t="str">
            <v>TOTAL LIABILITIES &amp; EQUITY</v>
          </cell>
          <cell r="D543" t="str">
            <v>TOTAL PASIVO</v>
          </cell>
        </row>
        <row r="544">
          <cell r="A544" t="str">
            <v>T167</v>
          </cell>
          <cell r="B544" t="str">
            <v>PROVISIONS SUR STOCKS</v>
          </cell>
          <cell r="C544" t="str">
            <v>IMPAIRMENT OF INVENTORIES</v>
          </cell>
          <cell r="D544" t="str">
            <v>PROVISIONES SOBRE EXISTENCIAS</v>
          </cell>
        </row>
        <row r="545">
          <cell r="A545" t="str">
            <v>T168</v>
          </cell>
          <cell r="B545" t="str">
            <v>PROVISIONS SUR CREANCES</v>
          </cell>
          <cell r="C545" t="str">
            <v>IMPAIRMENT OF RECEIVABLES</v>
          </cell>
          <cell r="D545" t="str">
            <v>PROVISIONES PARA INSOLVENCIAS</v>
          </cell>
        </row>
        <row r="546">
          <cell r="A546" t="str">
            <v>T169</v>
          </cell>
          <cell r="B546" t="str">
            <v>PROV./ACTIFS DE TRESORERIE</v>
          </cell>
          <cell r="C546" t="str">
            <v>IMPAIRMENT OF TREASURY ASSETS</v>
          </cell>
          <cell r="D546" t="str">
            <v>PROVISIONES SOBRE ACTIVOS DE TESORERIA</v>
          </cell>
        </row>
        <row r="547">
          <cell r="A547" t="str">
            <v>T170</v>
          </cell>
          <cell r="B547" t="str">
            <v>TOTAL PROVISIONS</v>
          </cell>
          <cell r="C547" t="str">
            <v>TOTAL PROVISIONS FOR IMPAIRMENT</v>
          </cell>
          <cell r="D547" t="str">
            <v>TOTAL PROVISIONES</v>
          </cell>
        </row>
        <row r="548">
          <cell r="A548" t="str">
            <v>T171</v>
          </cell>
          <cell r="B548" t="str">
            <v>DIRIGEANTS</v>
          </cell>
          <cell r="C548" t="str">
            <v>EXECUTIVE DIRECTORS</v>
          </cell>
          <cell r="D548" t="str">
            <v>DIRECTIVOS</v>
          </cell>
        </row>
        <row r="549">
          <cell r="A549" t="str">
            <v>T172</v>
          </cell>
          <cell r="B549" t="str">
            <v>- Montant des avances</v>
          </cell>
          <cell r="C549" t="str">
            <v>- Amount of advances</v>
          </cell>
          <cell r="D549" t="str">
            <v>- Importe de los anticipos</v>
          </cell>
        </row>
        <row r="550">
          <cell r="A550" t="str">
            <v>T173</v>
          </cell>
          <cell r="B550" t="str">
            <v>- Montant des crédits</v>
          </cell>
          <cell r="C550" t="str">
            <v>- Amount of loans</v>
          </cell>
          <cell r="D550" t="str">
            <v>- Importe de los créditos</v>
          </cell>
        </row>
        <row r="551">
          <cell r="A551" t="str">
            <v>T174</v>
          </cell>
          <cell r="B551" t="str">
            <v>- Montant des rémunérations</v>
          </cell>
          <cell r="C551" t="str">
            <v>- Amount of remuneration</v>
          </cell>
          <cell r="D551" t="str">
            <v>- Importe de las remuneraciones</v>
          </cell>
        </row>
        <row r="552">
          <cell r="A552" t="str">
            <v>T175</v>
          </cell>
          <cell r="B552" t="str">
            <v>- Montant des pensions &amp; indemnités</v>
          </cell>
          <cell r="C552" t="str">
            <v>- Amount of pensions &amp; similar benefits</v>
          </cell>
          <cell r="D552" t="str">
            <v>- Importe de las pensiones &amp; indemnizaciones</v>
          </cell>
        </row>
        <row r="553">
          <cell r="A553" t="str">
            <v>T176</v>
          </cell>
          <cell r="B553" t="str">
            <v>- Cadres et agents de maitrise</v>
          </cell>
          <cell r="C553" t="str">
            <v>- Management &amp; supervisory grade</v>
          </cell>
          <cell r="D553" t="str">
            <v>- Ejecutivos y técnicos</v>
          </cell>
        </row>
        <row r="554">
          <cell r="A554" t="str">
            <v>T177</v>
          </cell>
          <cell r="B554" t="str">
            <v>- Employés</v>
          </cell>
          <cell r="C554" t="str">
            <v>- Other employees</v>
          </cell>
          <cell r="D554" t="str">
            <v>- Empleados</v>
          </cell>
        </row>
        <row r="555">
          <cell r="A555" t="str">
            <v>T178</v>
          </cell>
          <cell r="B555" t="str">
            <v>- Gérants mandataires</v>
          </cell>
          <cell r="C555" t="str">
            <v>- Branch managers</v>
          </cell>
          <cell r="D555" t="str">
            <v>- Gerentes</v>
          </cell>
        </row>
        <row r="556">
          <cell r="A556" t="str">
            <v>T179</v>
          </cell>
          <cell r="B556" t="str">
            <v>- Personnel détaché</v>
          </cell>
          <cell r="C556" t="str">
            <v>- Staff on secondment</v>
          </cell>
          <cell r="D556" t="str">
            <v>- Personal trasladado</v>
          </cell>
        </row>
        <row r="557">
          <cell r="A557" t="str">
            <v>T180</v>
          </cell>
          <cell r="B557" t="str">
            <v>- Personnel intérimaire</v>
          </cell>
          <cell r="C557" t="str">
            <v>- Agency contract staff</v>
          </cell>
          <cell r="D557" t="str">
            <v>- Personal temporal</v>
          </cell>
        </row>
        <row r="558">
          <cell r="A558" t="str">
            <v>T181</v>
          </cell>
          <cell r="B558" t="str">
            <v>SOMMAIRE</v>
          </cell>
          <cell r="C558" t="str">
            <v>SUMMARY</v>
          </cell>
          <cell r="D558" t="str">
            <v>SUMARIO</v>
          </cell>
        </row>
        <row r="559">
          <cell r="A559" t="str">
            <v>T182</v>
          </cell>
          <cell r="B559" t="str">
            <v>TOTAL SAISI</v>
          </cell>
          <cell r="C559" t="str">
            <v>TOTAL INPUT</v>
          </cell>
          <cell r="D559" t="str">
            <v>TOTAL REGISTRADO</v>
          </cell>
          <cell r="E559" t="str">
            <v>LGPR</v>
          </cell>
        </row>
        <row r="560">
          <cell r="A560" t="str">
            <v>T183</v>
          </cell>
          <cell r="B560" t="str">
            <v>CONTRÔLE du détail</v>
          </cell>
          <cell r="C560" t="str">
            <v>DETAIL CONTROL CHECK</v>
          </cell>
          <cell r="D560" t="str">
            <v>CONTROL del detalle</v>
          </cell>
          <cell r="E560" t="str">
            <v>LGPR</v>
          </cell>
        </row>
        <row r="561">
          <cell r="A561" t="str">
            <v>T184</v>
          </cell>
          <cell r="B561" t="str">
            <v>TOTAL PROVISIONS REGLEMENTEES (LG23 - 1400)</v>
          </cell>
          <cell r="C561" t="str">
            <v>TOTAL TAX-DRIVEN PROVISIONS (LG23 - 1400)</v>
          </cell>
          <cell r="D561" t="str">
            <v>TOTAL PROVISIONES REGLAMENTADAS (LG23 - 1400)</v>
          </cell>
          <cell r="E561" t="str">
            <v>LGPR</v>
          </cell>
        </row>
        <row r="562">
          <cell r="A562" t="str">
            <v>T185</v>
          </cell>
          <cell r="B562" t="str">
            <v>Conformes aux normes du groupe :</v>
          </cell>
          <cell r="C562" t="str">
            <v>Compliant with Group standards:</v>
          </cell>
          <cell r="D562" t="str">
            <v>Conforme a las normas del grupo :</v>
          </cell>
          <cell r="E562" t="str">
            <v>LG100</v>
          </cell>
        </row>
        <row r="563">
          <cell r="A563" t="str">
            <v>T186</v>
          </cell>
          <cell r="B563" t="str">
            <v>Non Conformes aux normes du groupe (1) :</v>
          </cell>
          <cell r="C563" t="str">
            <v>Non-compliant with Group standards (1)</v>
          </cell>
          <cell r="D563" t="str">
            <v>No conforme a las normas del grupo (1) :</v>
          </cell>
          <cell r="E563" t="str">
            <v>LG100</v>
          </cell>
        </row>
        <row r="564">
          <cell r="A564" t="str">
            <v>T187</v>
          </cell>
          <cell r="B564" t="str">
            <v>(1) A retraiter : voir onglet - LR7 Retraitement des charges à répartir</v>
          </cell>
          <cell r="C564" t="str">
            <v>(1) To be restated: see tab - LR7 Restatement of deferred expenses</v>
          </cell>
          <cell r="D564" t="str">
            <v>(1) Ajustar: ver pestañas - LR7 Ajuste gastos a distrib.</v>
          </cell>
          <cell r="E564" t="str">
            <v>LG100</v>
          </cell>
        </row>
        <row r="565">
          <cell r="A565" t="str">
            <v>T188</v>
          </cell>
          <cell r="B565" t="str">
            <v>Impact du sous groupe (palier)</v>
          </cell>
          <cell r="C565" t="str">
            <v>Subgroup impact (subgroup level)</v>
          </cell>
          <cell r="D565" t="str">
            <v>Impacto del subgrupo (subconsolidación)</v>
          </cell>
          <cell r="E565" t="str">
            <v>LG12</v>
          </cell>
        </row>
        <row r="566">
          <cell r="A566" t="str">
            <v>T189</v>
          </cell>
          <cell r="B566" t="str">
            <v>Impact des minoritaires (palier)</v>
          </cell>
          <cell r="C566" t="str">
            <v>Minority impact (subgroup level)</v>
          </cell>
          <cell r="D566" t="str">
            <v>Impacto de los minoritarios (subconsolidación)</v>
          </cell>
          <cell r="E566" t="str">
            <v>LG12</v>
          </cell>
        </row>
        <row r="567">
          <cell r="A567" t="str">
            <v>T190</v>
          </cell>
          <cell r="B567" t="str">
            <v>PROVISIONS POUR RC et AUTRES PROVISIONS</v>
          </cell>
          <cell r="C567" t="str">
            <v>PROV. CONTINGENCIES &amp; CHARGES/OTH PROVS</v>
          </cell>
          <cell r="D567" t="str">
            <v>PROVISIONES RIESGOS Y GASTOS y OTRAS PROVISIONES</v>
          </cell>
          <cell r="E567" t="str">
            <v>LG24</v>
          </cell>
        </row>
        <row r="568">
          <cell r="A568" t="str">
            <v>F01</v>
          </cell>
          <cell r="B568" t="str">
            <v>Entrée de périmètre</v>
          </cell>
          <cell r="C568" t="str">
            <v>First-time consolidation</v>
          </cell>
          <cell r="D568" t="str">
            <v>Incorporación al perímetro</v>
          </cell>
        </row>
        <row r="569">
          <cell r="A569" t="str">
            <v>F05</v>
          </cell>
          <cell r="B569" t="str">
            <v>Affectation du résultat</v>
          </cell>
          <cell r="C569" t="str">
            <v>Appropriation of net income</v>
          </cell>
          <cell r="D569" t="str">
            <v>Distribución del resultado</v>
          </cell>
        </row>
        <row r="570">
          <cell r="A570" t="str">
            <v>F10</v>
          </cell>
          <cell r="B570" t="str">
            <v>Augmentation</v>
          </cell>
          <cell r="C570" t="str">
            <v>Increase</v>
          </cell>
          <cell r="D570" t="str">
            <v>Ampliación</v>
          </cell>
        </row>
        <row r="571">
          <cell r="A571" t="str">
            <v>F100</v>
          </cell>
          <cell r="B571" t="str">
            <v>Variation perim TABFIN</v>
          </cell>
          <cell r="C571" t="str">
            <v>Change in scope Cash Flow Stmt</v>
          </cell>
          <cell r="D571" t="str">
            <v>Variación perím CUADRO FIN.</v>
          </cell>
        </row>
        <row r="572">
          <cell r="A572" t="str">
            <v>F11</v>
          </cell>
          <cell r="B572" t="str">
            <v>Acquisition/cession de titres consolidés</v>
          </cell>
          <cell r="C572" t="str">
            <v>Purchase/sale of consol investments</v>
          </cell>
          <cell r="D572" t="str">
            <v>Adquisición/cesión títulos consolid.</v>
          </cell>
        </row>
        <row r="573">
          <cell r="A573" t="str">
            <v>F12</v>
          </cell>
          <cell r="B573" t="str">
            <v>Acquisition/cession d'immobilisations</v>
          </cell>
          <cell r="C573" t="str">
            <v>Purchase/sale of fixed assets</v>
          </cell>
          <cell r="D573" t="str">
            <v>Adquisición/cesión de inmovilizado</v>
          </cell>
        </row>
        <row r="574">
          <cell r="A574" t="str">
            <v>F15</v>
          </cell>
          <cell r="B574" t="str">
            <v>Augmentation de capital IG</v>
          </cell>
          <cell r="C574" t="str">
            <v>Capital increase: fully consolidated</v>
          </cell>
          <cell r="D574" t="str">
            <v>Ampliación de capital Intragrupos</v>
          </cell>
        </row>
        <row r="575">
          <cell r="A575" t="str">
            <v>F150</v>
          </cell>
          <cell r="B575" t="str">
            <v>Varper / Augmentation de capital</v>
          </cell>
          <cell r="C575" t="str">
            <v>Change in scope: capital increase</v>
          </cell>
          <cell r="D575" t="str">
            <v>Varper / Ampliación de capital</v>
          </cell>
        </row>
        <row r="576">
          <cell r="A576" t="str">
            <v>F160</v>
          </cell>
          <cell r="B576" t="str">
            <v>Calcul var. de périmètre</v>
          </cell>
          <cell r="C576" t="str">
            <v>Change in scope calculation</v>
          </cell>
          <cell r="D576" t="str">
            <v>Cálculo var. de perímetro</v>
          </cell>
        </row>
        <row r="577">
          <cell r="A577" t="str">
            <v>F20</v>
          </cell>
          <cell r="B577" t="str">
            <v>Diminution</v>
          </cell>
          <cell r="C577" t="str">
            <v>Decrease</v>
          </cell>
          <cell r="D577" t="str">
            <v>Reducción</v>
          </cell>
        </row>
        <row r="578">
          <cell r="A578" t="str">
            <v>F25</v>
          </cell>
          <cell r="B578" t="str">
            <v>Diminution de capital IG</v>
          </cell>
          <cell r="C578" t="str">
            <v>Capital reduction: fully consolidated</v>
          </cell>
          <cell r="D578" t="str">
            <v>Reducción de capital Intragrupos</v>
          </cell>
        </row>
        <row r="579">
          <cell r="A579" t="str">
            <v>F250</v>
          </cell>
          <cell r="B579" t="str">
            <v>Varper / Diminution de capital</v>
          </cell>
          <cell r="C579" t="str">
            <v>Change in scope: capital reduction</v>
          </cell>
          <cell r="D579" t="str">
            <v>Varper / Reducción de capital</v>
          </cell>
        </row>
        <row r="580">
          <cell r="A580" t="str">
            <v>F30</v>
          </cell>
          <cell r="B580" t="str">
            <v>Mouvement de poste à poste</v>
          </cell>
          <cell r="C580" t="str">
            <v>Reclassification</v>
          </cell>
          <cell r="D580" t="str">
            <v>Reclasificación</v>
          </cell>
        </row>
        <row r="581">
          <cell r="A581" t="str">
            <v>F40</v>
          </cell>
          <cell r="B581" t="str">
            <v>Flux bas de bilan</v>
          </cell>
          <cell r="C581" t="str">
            <v>Mvmt in curr asset/liab</v>
          </cell>
          <cell r="D581" t="str">
            <v>Variación capital circulante</v>
          </cell>
        </row>
        <row r="582">
          <cell r="A582" t="str">
            <v>F50</v>
          </cell>
          <cell r="B582" t="str">
            <v>Fusion</v>
          </cell>
          <cell r="C582" t="str">
            <v>Merger</v>
          </cell>
          <cell r="D582" t="str">
            <v>Fusión</v>
          </cell>
        </row>
        <row r="583">
          <cell r="A583" t="str">
            <v>F60</v>
          </cell>
          <cell r="B583" t="str">
            <v>Variation de périmètre</v>
          </cell>
          <cell r="C583" t="str">
            <v>Change in scope of consolidation</v>
          </cell>
          <cell r="D583" t="str">
            <v>Variación del pérímetro</v>
          </cell>
        </row>
        <row r="584">
          <cell r="A584" t="str">
            <v>F65</v>
          </cell>
          <cell r="B584" t="str">
            <v>Réévaluation</v>
          </cell>
          <cell r="C584" t="str">
            <v>Revaluation</v>
          </cell>
          <cell r="D584" t="str">
            <v>Revalorización</v>
          </cell>
        </row>
        <row r="585">
          <cell r="A585" t="str">
            <v>F80</v>
          </cell>
          <cell r="B585" t="str">
            <v>Ecart de conv. TC/TM (TABFIN)</v>
          </cell>
          <cell r="C585" t="str">
            <v>Clos/ave rate transl adj: cash flow stmt</v>
          </cell>
          <cell r="D585" t="str">
            <v>Dif. cambio T.cierre/T.medio (C.FIN)</v>
          </cell>
        </row>
        <row r="586">
          <cell r="A586" t="str">
            <v>F85</v>
          </cell>
          <cell r="B586" t="str">
            <v>Correction F05 pour TABFIN</v>
          </cell>
          <cell r="C586" t="str">
            <v>F05 correction for cash flow stmt</v>
          </cell>
          <cell r="D586" t="str">
            <v>Corrección F05 para CUADRO FIN.</v>
          </cell>
        </row>
        <row r="587">
          <cell r="A587" t="str">
            <v>F90</v>
          </cell>
          <cell r="B587" t="str">
            <v>Ecart de conv. de l'exercice</v>
          </cell>
          <cell r="C587" t="str">
            <v>Translation adjustment for period</v>
          </cell>
          <cell r="D587" t="str">
            <v>Dif. de cambio del ejercicio</v>
          </cell>
        </row>
        <row r="588">
          <cell r="A588" t="str">
            <v>F98</v>
          </cell>
          <cell r="B588" t="str">
            <v>Sortie de périmètre</v>
          </cell>
          <cell r="C588" t="str">
            <v>Deconsolidation</v>
          </cell>
          <cell r="D588" t="str">
            <v>Salida del perímetro</v>
          </cell>
        </row>
        <row r="589">
          <cell r="A589" t="str">
            <v>F99</v>
          </cell>
          <cell r="B589" t="str">
            <v>Clôture</v>
          </cell>
          <cell r="C589" t="str">
            <v>Closing balance</v>
          </cell>
          <cell r="D589" t="str">
            <v>Cierre</v>
          </cell>
        </row>
        <row r="590">
          <cell r="A590" t="str">
            <v>FIDC</v>
          </cell>
          <cell r="B590" t="str">
            <v>Impôts Diff. calculés Clôture</v>
          </cell>
          <cell r="C590" t="str">
            <v>Deferred tax calc. on closing balance</v>
          </cell>
          <cell r="D590" t="str">
            <v>Impuestos dif. calculados al cierre</v>
          </cell>
        </row>
        <row r="591">
          <cell r="A591" t="str">
            <v>FIDE</v>
          </cell>
          <cell r="B591" t="str">
            <v>Impôts Diff. Entrée de périmètre</v>
          </cell>
          <cell r="C591" t="str">
            <v>Deferred tax on first-time consolidation</v>
          </cell>
          <cell r="D591" t="str">
            <v>Impuestos dif. Incorp al perímetro</v>
          </cell>
        </row>
        <row r="592">
          <cell r="A592" t="str">
            <v>FIDM</v>
          </cell>
          <cell r="B592" t="str">
            <v>Impôts Diff. calculés Mouvts</v>
          </cell>
          <cell r="C592" t="str">
            <v>Deferred tax calc. on reclassifications</v>
          </cell>
          <cell r="D592" t="str">
            <v>Impuestos dif. calculados Movim.</v>
          </cell>
        </row>
        <row r="593">
          <cell r="A593" t="str">
            <v>FIDV</v>
          </cell>
          <cell r="B593" t="str">
            <v>Impôts Diff. calculés Var.Taux</v>
          </cell>
          <cell r="C593" t="str">
            <v>Deferred tax calc. on rate changes</v>
          </cell>
          <cell r="D593" t="str">
            <v>Impuestos dif. calculados Var.Tipo</v>
          </cell>
        </row>
        <row r="594">
          <cell r="A594" t="str">
            <v>R001</v>
          </cell>
          <cell r="B594" t="str">
            <v>Onglet</v>
          </cell>
          <cell r="C594" t="str">
            <v>Tab</v>
          </cell>
          <cell r="D594" t="str">
            <v>Pestaña</v>
          </cell>
        </row>
        <row r="595">
          <cell r="A595" t="str">
            <v>R002</v>
          </cell>
          <cell r="B595" t="str">
            <v>LIASSE DE SAISIE DECENTRALISEE</v>
          </cell>
          <cell r="C595" t="str">
            <v>CONSOLIDATION REPORTING PACKAGE</v>
          </cell>
          <cell r="D595" t="str">
            <v>REPORTING PACKAGE DE CONSOLIDACION</v>
          </cell>
        </row>
        <row r="596">
          <cell r="A596" t="str">
            <v>R004</v>
          </cell>
          <cell r="B596" t="str">
            <v>PRINCIPE :</v>
          </cell>
          <cell r="C596" t="str">
            <v>PRINCIPLE:</v>
          </cell>
          <cell r="D596" t="str">
            <v>PRINCIPIO</v>
          </cell>
        </row>
        <row r="597">
          <cell r="A597" t="str">
            <v>R005</v>
          </cell>
          <cell r="B597" t="str">
            <v>Se référer au guide des normes de consolidation et de gestion - Cf.Chapitre :</v>
          </cell>
          <cell r="C597" t="str">
            <v>Refer to the Consolidation &amp; Management Standards Guide - Chapter</v>
          </cell>
          <cell r="D597" t="str">
            <v>Ver Guía de normas de consolidación y gestión - Capítulo</v>
          </cell>
        </row>
        <row r="598">
          <cell r="A598" t="str">
            <v>R007</v>
          </cell>
          <cell r="B598" t="str">
            <v>ECRITURE DEJA ENREGISTREE DANS LA LIASSE DE REPORTING ?</v>
          </cell>
          <cell r="C598" t="str">
            <v>ENTRY ALREADY MADE IN REPORTING PACKAGE?</v>
          </cell>
          <cell r="D598" t="str">
            <v>¿ASIENTO YA INCLUIDO EN EL REPORTING?</v>
          </cell>
          <cell r="E598" t="str">
            <v>LR1</v>
          </cell>
        </row>
        <row r="599">
          <cell r="A599" t="str">
            <v>R008</v>
          </cell>
          <cell r="B599" t="str">
            <v>OUI</v>
          </cell>
          <cell r="C599" t="str">
            <v>YES</v>
          </cell>
          <cell r="D599" t="str">
            <v>SÍ</v>
          </cell>
          <cell r="E599" t="str">
            <v>LR1</v>
          </cell>
        </row>
        <row r="600">
          <cell r="A600" t="str">
            <v>R009</v>
          </cell>
          <cell r="B600" t="str">
            <v>NON</v>
          </cell>
          <cell r="C600" t="str">
            <v>NO</v>
          </cell>
          <cell r="D600" t="str">
            <v>NO</v>
          </cell>
          <cell r="E600" t="str">
            <v>LR1</v>
          </cell>
        </row>
        <row r="601">
          <cell r="A601" t="str">
            <v>R010</v>
          </cell>
          <cell r="B601" t="str">
            <v>Cocher la case correspondante ( X )</v>
          </cell>
          <cell r="C601" t="str">
            <v>Mark the appropriate box (X)</v>
          </cell>
          <cell r="D601" t="str">
            <v>Marcar la casilla correspondiente (X)</v>
          </cell>
          <cell r="E601" t="str">
            <v>LR1</v>
          </cell>
        </row>
        <row r="602">
          <cell r="A602" t="str">
            <v>R011</v>
          </cell>
          <cell r="B602" t="str">
            <v>SITUATION DEBUT DE PERIODE</v>
          </cell>
          <cell r="C602" t="str">
            <v>OPENING</v>
          </cell>
          <cell r="D602" t="str">
            <v>SITUACION PRINCIPIO DEL PERIODO</v>
          </cell>
          <cell r="E602" t="str">
            <v>LR1</v>
          </cell>
        </row>
        <row r="603">
          <cell r="A603" t="str">
            <v>R012</v>
          </cell>
          <cell r="B603" t="str">
            <v>ACQUISITIONS</v>
          </cell>
          <cell r="C603" t="str">
            <v>ACQUISITIONS</v>
          </cell>
          <cell r="D603" t="str">
            <v>ADQUISICIONES</v>
          </cell>
        </row>
        <row r="604">
          <cell r="A604" t="str">
            <v>R013</v>
          </cell>
          <cell r="B604" t="str">
            <v>AMORTISSEMENTS</v>
          </cell>
          <cell r="C604" t="str">
            <v>DEPN/AMORT</v>
          </cell>
          <cell r="D604" t="str">
            <v>AMORTIZACIONES</v>
          </cell>
        </row>
        <row r="605">
          <cell r="A605" t="str">
            <v>R014</v>
          </cell>
          <cell r="B605" t="str">
            <v>CESSIONS</v>
          </cell>
          <cell r="C605" t="str">
            <v>DISPOSALS</v>
          </cell>
          <cell r="D605" t="str">
            <v>CESIONES</v>
          </cell>
        </row>
        <row r="606">
          <cell r="A606" t="str">
            <v>R015</v>
          </cell>
          <cell r="B606" t="str">
            <v>LEVEES OPTION</v>
          </cell>
          <cell r="C606" t="str">
            <v>PURCHASE OPTIONS EXERCISED</v>
          </cell>
          <cell r="D606" t="str">
            <v>EJERCICIO DE OPCIONES</v>
          </cell>
          <cell r="E606" t="str">
            <v>LR1</v>
          </cell>
        </row>
        <row r="607">
          <cell r="A607" t="str">
            <v>R016</v>
          </cell>
          <cell r="B607" t="str">
            <v>SITUATION FIN PERIODE</v>
          </cell>
          <cell r="C607" t="str">
            <v>CLOSING</v>
          </cell>
          <cell r="D607" t="str">
            <v>SITUACION FIN DEL PERIODO</v>
          </cell>
          <cell r="E607" t="str">
            <v>LR1</v>
          </cell>
        </row>
        <row r="608">
          <cell r="A608" t="str">
            <v>R017</v>
          </cell>
          <cell r="B608" t="str">
            <v>VALEURS BRUTES</v>
          </cell>
          <cell r="C608" t="str">
            <v>GROSS VALUE</v>
          </cell>
          <cell r="D608" t="str">
            <v>VALORES BRUTOS</v>
          </cell>
        </row>
        <row r="609">
          <cell r="A609" t="str">
            <v>R018</v>
          </cell>
          <cell r="B609" t="str">
            <v>Immob. Incorporelles</v>
          </cell>
          <cell r="C609" t="str">
            <v>Intangible assets</v>
          </cell>
          <cell r="D609" t="str">
            <v>inmovilizaciones inmateriales</v>
          </cell>
        </row>
        <row r="610">
          <cell r="A610" t="str">
            <v>R019</v>
          </cell>
          <cell r="B610" t="str">
            <v>Autres immobilisations corporelles</v>
          </cell>
          <cell r="C610" t="str">
            <v>Other property, plant &amp; equipment</v>
          </cell>
          <cell r="D610" t="str">
            <v>Otras inmovilizaciones materiales</v>
          </cell>
        </row>
        <row r="611">
          <cell r="A611" t="str">
            <v>R020</v>
          </cell>
          <cell r="B611" t="str">
            <v>Frais de vente</v>
          </cell>
          <cell r="C611" t="str">
            <v>Selling expenses</v>
          </cell>
          <cell r="D611" t="str">
            <v>Gastos de venta</v>
          </cell>
          <cell r="E611" t="str">
            <v>LR1</v>
          </cell>
        </row>
        <row r="612">
          <cell r="A612" t="str">
            <v>R021</v>
          </cell>
          <cell r="B612" t="str">
            <v>Emprunts (amortissement=b)</v>
          </cell>
          <cell r="C612" t="str">
            <v>Borrowings (repayments = b)</v>
          </cell>
          <cell r="D612" t="str">
            <v>Empréstitos (amortizaciones=b)</v>
          </cell>
          <cell r="E612" t="str">
            <v>LR1</v>
          </cell>
        </row>
        <row r="613">
          <cell r="A613" t="str">
            <v>R022</v>
          </cell>
          <cell r="B613" t="str">
            <v>Réserve</v>
          </cell>
          <cell r="C613" t="str">
            <v>Reserve</v>
          </cell>
          <cell r="D613" t="str">
            <v>Reserva</v>
          </cell>
        </row>
        <row r="614">
          <cell r="A614" t="str">
            <v>R023</v>
          </cell>
          <cell r="B614" t="str">
            <v>Annuité de Crédit-bail (a)</v>
          </cell>
          <cell r="C614" t="str">
            <v>Annual capital lease payment (a)</v>
          </cell>
          <cell r="D614" t="str">
            <v>Anualidad de arrendamiento financiero (a)</v>
          </cell>
          <cell r="E614" t="str">
            <v>LR1</v>
          </cell>
        </row>
        <row r="615">
          <cell r="A615" t="str">
            <v>R024</v>
          </cell>
          <cell r="B615" t="str">
            <v>Frais financiers = (a) - (b)</v>
          </cell>
          <cell r="C615" t="str">
            <v>Interest expense = (a) - (b)</v>
          </cell>
          <cell r="D615" t="str">
            <v>Gastos financieros = (a) - (b)</v>
          </cell>
          <cell r="E615" t="str">
            <v>LR1</v>
          </cell>
        </row>
        <row r="616">
          <cell r="A616" t="str">
            <v>R025</v>
          </cell>
          <cell r="B616" t="str">
            <v>LEVEES D'OPTION</v>
          </cell>
          <cell r="C616" t="str">
            <v>PURCHASE OPTIONS EXERCISED</v>
          </cell>
          <cell r="D616" t="str">
            <v>EJERCICIO DE OPCIONES</v>
          </cell>
          <cell r="E616" t="str">
            <v>LR1</v>
          </cell>
        </row>
        <row r="617">
          <cell r="A617" t="str">
            <v>R026</v>
          </cell>
          <cell r="B617" t="str">
            <v>Produits exceptionnels sur Levée d'option (cas Français)</v>
          </cell>
          <cell r="C617" t="str">
            <v>Exceptional inc. on purch options exercised (France)</v>
          </cell>
          <cell r="D617" t="str">
            <v>Ingresos extraordinarios sobre ejercicio de opción (caso francés)</v>
          </cell>
          <cell r="E617" t="str">
            <v>LR1</v>
          </cell>
        </row>
        <row r="618">
          <cell r="A618" t="str">
            <v>R027</v>
          </cell>
          <cell r="B618" t="str">
            <v>OUVERTURE</v>
          </cell>
          <cell r="C618" t="str">
            <v>Opening balance</v>
          </cell>
          <cell r="D618" t="str">
            <v>APERTURA</v>
          </cell>
        </row>
        <row r="619">
          <cell r="A619" t="str">
            <v>R028</v>
          </cell>
          <cell r="B619" t="str">
            <v>RESULTAT</v>
          </cell>
          <cell r="C619" t="str">
            <v>P&amp;L impact</v>
          </cell>
          <cell r="D619" t="str">
            <v>RESULTADO</v>
          </cell>
        </row>
        <row r="620">
          <cell r="A620" t="str">
            <v>R029</v>
          </cell>
          <cell r="B620" t="str">
            <v>CLOTURE</v>
          </cell>
          <cell r="C620" t="str">
            <v>Closing balance</v>
          </cell>
          <cell r="D620" t="str">
            <v>CIERRE</v>
          </cell>
        </row>
        <row r="621">
          <cell r="A621" t="str">
            <v>R030</v>
          </cell>
          <cell r="B621" t="str">
            <v>BASES IMPOT</v>
          </cell>
          <cell r="C621" t="str">
            <v>TAX BASES</v>
          </cell>
          <cell r="D621" t="str">
            <v>BASES DE IMPUESTOS</v>
          </cell>
        </row>
        <row r="622">
          <cell r="A622" t="str">
            <v>R031</v>
          </cell>
          <cell r="B622" t="str">
            <v>PRESENTATION AU BILAN DE CLOTURE</v>
          </cell>
          <cell r="C622" t="str">
            <v>PRESENTATION IN CLOSING BALANCE SHEET</v>
          </cell>
          <cell r="D622" t="str">
            <v>PRESENTACION EN BALANCE DE CIERRE</v>
          </cell>
        </row>
        <row r="623">
          <cell r="A623" t="str">
            <v>R032</v>
          </cell>
          <cell r="B623" t="str">
            <v>ECRITURE : IMPACT MOUVEMENTS DE LA PERIODE</v>
          </cell>
          <cell r="C623" t="str">
            <v>ENTRY: IMPACT OF MOVEMENTS IN PERIOD</v>
          </cell>
          <cell r="D623" t="str">
            <v>ASIENTO : IMPACTO MOVIMIENTOS DEL PERIODO</v>
          </cell>
        </row>
        <row r="624">
          <cell r="A624" t="str">
            <v>R033</v>
          </cell>
          <cell r="B624" t="str">
            <v>ECRITURE : Initialisation du retraitement (nouveau contrat)</v>
          </cell>
          <cell r="C624" t="str">
            <v>ENTRY: Initialize restatement (new lease)</v>
          </cell>
          <cell r="D624" t="str">
            <v>ASIENTO : Inicio del ajuste (nuevo contracto)</v>
          </cell>
          <cell r="E624" t="str">
            <v>LR1</v>
          </cell>
        </row>
        <row r="625">
          <cell r="A625" t="str">
            <v>R034</v>
          </cell>
          <cell r="B625" t="str">
            <v>ECRITURE : Dotation aux amortissements</v>
          </cell>
          <cell r="C625" t="str">
            <v>ENTRY: Depreciation charge</v>
          </cell>
          <cell r="D625" t="str">
            <v>ASIENTO : Dotación a las amortizaciones</v>
          </cell>
        </row>
        <row r="626">
          <cell r="A626" t="str">
            <v>R035</v>
          </cell>
          <cell r="B626" t="str">
            <v>ECRITURE : Cession ou abandon d'un contrat</v>
          </cell>
          <cell r="C626" t="str">
            <v>ENTRY: Sale or termination of lease</v>
          </cell>
          <cell r="D626" t="str">
            <v>ASIENTO : Cesión o abandono de un contrato</v>
          </cell>
          <cell r="E626" t="str">
            <v>LR1</v>
          </cell>
        </row>
        <row r="627">
          <cell r="A627" t="str">
            <v>R036</v>
          </cell>
          <cell r="B627" t="str">
            <v>ECRITURE : Levée d'option ( pour annuler le prix de LO constaté en social)</v>
          </cell>
          <cell r="C627" t="str">
            <v>ENTRY: Purchase option exercised (to cancel option price recognized in local a/cs)</v>
          </cell>
          <cell r="D627" t="str">
            <v>ASIENTO: Ejercicio de opción (anula precio de ej. de opción registrado en ctas. indiv.)</v>
          </cell>
          <cell r="E627" t="str">
            <v>LR1</v>
          </cell>
        </row>
        <row r="628">
          <cell r="A628" t="str">
            <v>R037</v>
          </cell>
          <cell r="B628" t="str">
            <v>NATURE :</v>
          </cell>
          <cell r="C628" t="str">
            <v>NATURE:</v>
          </cell>
          <cell r="D628" t="str">
            <v>NATURALEZA :</v>
          </cell>
        </row>
        <row r="629">
          <cell r="A629" t="str">
            <v>R038</v>
          </cell>
          <cell r="B629" t="str">
            <v>Débit</v>
          </cell>
          <cell r="C629" t="str">
            <v>Debit</v>
          </cell>
          <cell r="D629" t="str">
            <v>Débito</v>
          </cell>
        </row>
        <row r="630">
          <cell r="A630" t="str">
            <v>R039</v>
          </cell>
          <cell r="B630" t="str">
            <v>Crédit</v>
          </cell>
          <cell r="C630" t="str">
            <v>Credit</v>
          </cell>
          <cell r="D630" t="str">
            <v>Crédito</v>
          </cell>
        </row>
        <row r="631">
          <cell r="A631" t="str">
            <v>R041</v>
          </cell>
          <cell r="B631" t="str">
            <v>Logiciels</v>
          </cell>
          <cell r="C631" t="str">
            <v>Software</v>
          </cell>
          <cell r="D631" t="str">
            <v>Software</v>
          </cell>
        </row>
        <row r="632">
          <cell r="A632" t="str">
            <v>R042</v>
          </cell>
          <cell r="B632" t="str">
            <v>Droit de crédit bail</v>
          </cell>
          <cell r="C632" t="str">
            <v>Capital lease rights</v>
          </cell>
          <cell r="D632" t="str">
            <v>Derecho de arrendamiento financiero</v>
          </cell>
        </row>
        <row r="633">
          <cell r="A633" t="str">
            <v>R043</v>
          </cell>
          <cell r="B633" t="str">
            <v>Dont opération intra-groupe</v>
          </cell>
          <cell r="C633" t="str">
            <v>Of which intragroup transactions</v>
          </cell>
          <cell r="D633" t="str">
            <v>De los cuales, operaciones intragrupo</v>
          </cell>
          <cell r="E633" t="str">
            <v>LR2</v>
          </cell>
        </row>
        <row r="634">
          <cell r="A634" t="str">
            <v>R044</v>
          </cell>
          <cell r="B634" t="str">
            <v>( Alimentation 180L)</v>
          </cell>
          <cell r="C634" t="str">
            <v>(AutoLink 180L)</v>
          </cell>
          <cell r="D634" t="str">
            <v>(Alimentación 180L)</v>
          </cell>
          <cell r="E634" t="str">
            <v>LR2</v>
          </cell>
        </row>
        <row r="635">
          <cell r="A635" t="str">
            <v>R045</v>
          </cell>
          <cell r="B635" t="str">
            <v>( 1 ) Liste des opérations effectuées : à donner sur une feuille séparée</v>
          </cell>
          <cell r="C635" t="str">
            <v>(1) List transactions on separate sheet</v>
          </cell>
          <cell r="D635" t="str">
            <v>(1) Lista de operaciones efectuadas: en hoja separada</v>
          </cell>
        </row>
        <row r="636">
          <cell r="A636" t="str">
            <v>R046</v>
          </cell>
          <cell r="B636" t="str">
            <v>DEBUT PERIODE</v>
          </cell>
          <cell r="C636" t="str">
            <v>START OF PERIOD</v>
          </cell>
          <cell r="D636" t="str">
            <v>INICIO DEL PERIODO</v>
          </cell>
          <cell r="E636" t="str">
            <v>LR2 &amp; 4</v>
          </cell>
        </row>
        <row r="637">
          <cell r="A637" t="str">
            <v>R047</v>
          </cell>
          <cell r="B637" t="str">
            <v>FIN PERIODE</v>
          </cell>
          <cell r="C637" t="str">
            <v>END OF PERIOD</v>
          </cell>
          <cell r="D637" t="str">
            <v>FIN DEL PERIODO</v>
          </cell>
          <cell r="E637" t="str">
            <v>LR2 &amp; 4</v>
          </cell>
        </row>
        <row r="638">
          <cell r="A638" t="str">
            <v>R048</v>
          </cell>
          <cell r="B638" t="str">
            <v>AUGMENTATIONS</v>
          </cell>
          <cell r="C638" t="str">
            <v>INCREASES</v>
          </cell>
          <cell r="D638" t="str">
            <v>AUMENTOS</v>
          </cell>
        </row>
        <row r="639">
          <cell r="A639" t="str">
            <v>R049</v>
          </cell>
          <cell r="B639" t="str">
            <v>MOUVEMENTS</v>
          </cell>
          <cell r="C639" t="str">
            <v>MOVEMENTS</v>
          </cell>
          <cell r="D639" t="str">
            <v>MOVIMIENTOS</v>
          </cell>
        </row>
        <row r="640">
          <cell r="A640" t="str">
            <v>R050</v>
          </cell>
          <cell r="B640" t="str">
            <v>Valeur brute activée d'ouverture</v>
          </cell>
          <cell r="C640" t="str">
            <v>Gross Value (opening)</v>
          </cell>
          <cell r="D640" t="str">
            <v>Valor Bruto (apertura)</v>
          </cell>
          <cell r="E640" t="str">
            <v>LR11</v>
          </cell>
        </row>
        <row r="641">
          <cell r="A641" t="str">
            <v>R051</v>
          </cell>
          <cell r="B641" t="str">
            <v>ECART SUR VALEURS BRUTES</v>
          </cell>
          <cell r="C641" t="str">
            <v>DIFFERENCE IN GROSS VALUES</v>
          </cell>
          <cell r="D641" t="str">
            <v>DIFERENCIA SOBRE VALORES BRUTOS</v>
          </cell>
        </row>
        <row r="642">
          <cell r="A642" t="str">
            <v>R052</v>
          </cell>
          <cell r="B642" t="str">
            <v>ECART SUR AMORTISSEMENTS</v>
          </cell>
          <cell r="C642" t="str">
            <v>DIFFERENCE IN DEPRECIATION</v>
          </cell>
          <cell r="D642" t="str">
            <v>DIFERENCIA SOBRE AMORTIZACIONES</v>
          </cell>
        </row>
        <row r="643">
          <cell r="A643" t="str">
            <v>R053</v>
          </cell>
          <cell r="B643" t="str">
            <v>DOTATIONS</v>
          </cell>
          <cell r="C643" t="str">
            <v>AMORTIZATION</v>
          </cell>
          <cell r="D643" t="str">
            <v>DOTACIONES</v>
          </cell>
        </row>
        <row r="644">
          <cell r="A644" t="str">
            <v>R054</v>
          </cell>
          <cell r="B644" t="str">
            <v>ECRITURE : Initialisation du retraitement</v>
          </cell>
          <cell r="C644" t="str">
            <v>ENTRY: Initialize restatement</v>
          </cell>
          <cell r="D644" t="str">
            <v>ASIENTO : Inicio del ajuste</v>
          </cell>
        </row>
        <row r="645">
          <cell r="A645" t="str">
            <v>R055</v>
          </cell>
          <cell r="B645" t="str">
            <v>ECRITURE : Mouvements de compte à compte</v>
          </cell>
          <cell r="C645" t="str">
            <v>ENTRY: Inter-account transfers</v>
          </cell>
          <cell r="D645" t="str">
            <v>ASIENTO : Movimientos de cuenta a cuenta</v>
          </cell>
        </row>
        <row r="646">
          <cell r="A646" t="str">
            <v>R056</v>
          </cell>
          <cell r="B646" t="str">
            <v>ECRITURE : Cession</v>
          </cell>
          <cell r="C646" t="str">
            <v>ENTRY: Disposal</v>
          </cell>
          <cell r="D646" t="str">
            <v>ASIENTO : Cesión</v>
          </cell>
        </row>
        <row r="647">
          <cell r="A647" t="str">
            <v>R059</v>
          </cell>
          <cell r="B647" t="str">
            <v>Lors de la prise de participation dans une société, il représente la partie affectable de l'écart entre le prix payé par la société acquéreuse et la situation nette de la société acquise à la date d'acquisition.</v>
          </cell>
          <cell r="C647" t="str">
            <v>Represents the portion of the excess of the acquisition cost paid by Casino over the net assets of the acquired company that can be allocated to fair value adjustments.</v>
          </cell>
          <cell r="D647" t="str">
            <v>En rel. con la adquisición de una participación, representa la parte imputable de la diferencia entre el precio pagado por Casino y el patrimonio neto de la sociedad adquirida a la fecha de adquisición</v>
          </cell>
          <cell r="E647" t="str">
            <v>LR4</v>
          </cell>
        </row>
        <row r="648">
          <cell r="A648" t="str">
            <v>R062</v>
          </cell>
          <cell r="B648" t="str">
            <v>nouvelles affectations dans le délai d'un an</v>
          </cell>
          <cell r="C648" t="str">
            <v>new fair value adj within 1-year period</v>
          </cell>
          <cell r="D648" t="str">
            <v>Nuevas imputaciones en un plazo de un año</v>
          </cell>
          <cell r="E648" t="str">
            <v>LR4</v>
          </cell>
        </row>
        <row r="649">
          <cell r="A649" t="str">
            <v>R063</v>
          </cell>
          <cell r="B649" t="str">
            <v>rattrapage d'amortissement lié à la modification de l'écart</v>
          </cell>
          <cell r="C649" t="str">
            <v>catch-up amortization due to goodwill adjustment</v>
          </cell>
          <cell r="D649" t="str">
            <v>Recuperación de amortización vinculado a la modificación de la diferencia</v>
          </cell>
          <cell r="E649" t="str">
            <v>LR4</v>
          </cell>
        </row>
        <row r="650">
          <cell r="A650" t="str">
            <v>R064</v>
          </cell>
          <cell r="B650" t="str">
            <v>Emplacements commerciaux</v>
          </cell>
          <cell r="C650" t="str">
            <v>Commercial locations</v>
          </cell>
          <cell r="D650" t="str">
            <v>Centros comerciales</v>
          </cell>
          <cell r="E650" t="str">
            <v>LR4</v>
          </cell>
        </row>
        <row r="651">
          <cell r="A651" t="str">
            <v>R065</v>
          </cell>
          <cell r="B651" t="str">
            <v>TOTAL AFFECTE</v>
          </cell>
          <cell r="C651" t="str">
            <v>TOTAL ALLOCATED</v>
          </cell>
          <cell r="D651" t="str">
            <v>TOTAL IMPUTADO</v>
          </cell>
          <cell r="E651" t="str">
            <v>LR4</v>
          </cell>
        </row>
        <row r="652">
          <cell r="A652" t="str">
            <v>R066</v>
          </cell>
          <cell r="B652" t="str">
            <v>TOTAL AFFECTE titres</v>
          </cell>
          <cell r="C652" t="str">
            <v>TOTAL ALLOCATED investments</v>
          </cell>
          <cell r="D652" t="str">
            <v>TOTAL IMPUTADO participaciones</v>
          </cell>
          <cell r="E652" t="str">
            <v>LR4</v>
          </cell>
        </row>
        <row r="653">
          <cell r="A653" t="str">
            <v>R067</v>
          </cell>
          <cell r="B653" t="str">
            <v>TOTAL ECART EVALUATION</v>
          </cell>
          <cell r="C653" t="str">
            <v>TOTAL GOODWILL ON CONSOLIDATION</v>
          </cell>
          <cell r="D653" t="str">
            <v>TOTAL DIFERENCIA DE VALORACION</v>
          </cell>
          <cell r="E653" t="str">
            <v>LR4</v>
          </cell>
        </row>
        <row r="654">
          <cell r="A654" t="str">
            <v>R068</v>
          </cell>
          <cell r="B654" t="str">
            <v>RETRAITEMENT PORTEUR D'IMPOT DIFFERE</v>
          </cell>
          <cell r="C654" t="str">
            <v>RESTATEMENT LIABLE TO DEFERRED TAX</v>
          </cell>
          <cell r="D654" t="str">
            <v>AJUSTE QUE GENERA IMPUESTOS DIFERIDOS</v>
          </cell>
          <cell r="E654" t="str">
            <v>LR4</v>
          </cell>
        </row>
        <row r="655">
          <cell r="A655" t="str">
            <v>R069</v>
          </cell>
          <cell r="B655" t="str">
            <v>Brut-Amortisst</v>
          </cell>
          <cell r="C655" t="str">
            <v>Gross-Amortization</v>
          </cell>
          <cell r="D655" t="str">
            <v>Bruto-Amortización</v>
          </cell>
          <cell r="E655" t="str">
            <v>LR4</v>
          </cell>
        </row>
        <row r="656">
          <cell r="A656" t="str">
            <v>R070</v>
          </cell>
          <cell r="B656" t="str">
            <v>DEPRECIATION ET DOTATIONS</v>
          </cell>
          <cell r="C656" t="str">
            <v>IMPAIRMENT AND CHARGES TO PROVISIONS</v>
          </cell>
          <cell r="D656" t="str">
            <v>DEPRECIACION Y DOTACIONES</v>
          </cell>
          <cell r="E656" t="str">
            <v>LR4</v>
          </cell>
        </row>
        <row r="657">
          <cell r="A657" t="str">
            <v>R071</v>
          </cell>
          <cell r="B657" t="str">
            <v>Titres</v>
          </cell>
          <cell r="C657" t="str">
            <v>Investments</v>
          </cell>
          <cell r="D657" t="str">
            <v>Títulos</v>
          </cell>
          <cell r="E657" t="str">
            <v>LR4</v>
          </cell>
        </row>
        <row r="658">
          <cell r="A658" t="str">
            <v>R072</v>
          </cell>
          <cell r="B658" t="str">
            <v>susceptibles d'être cédés</v>
          </cell>
          <cell r="C658" t="str">
            <v>held for sale</v>
          </cell>
          <cell r="D658" t="str">
            <v>Susceptibles de ser cedidos</v>
          </cell>
          <cell r="E658" t="str">
            <v>LR4</v>
          </cell>
        </row>
        <row r="659">
          <cell r="A659" t="str">
            <v>R073</v>
          </cell>
          <cell r="B659" t="str">
            <v>Immob. corporelles amortissables</v>
          </cell>
          <cell r="C659" t="str">
            <v>Depreciable property, plant &amp; equipment</v>
          </cell>
          <cell r="D659" t="str">
            <v>Inmov. material amortizable</v>
          </cell>
          <cell r="E659" t="str">
            <v>LR4</v>
          </cell>
        </row>
        <row r="660">
          <cell r="A660" t="str">
            <v>R074</v>
          </cell>
          <cell r="B660" t="str">
            <v>Total 1</v>
          </cell>
          <cell r="C660" t="str">
            <v>Total 1</v>
          </cell>
          <cell r="D660" t="str">
            <v>Total 1</v>
          </cell>
          <cell r="E660" t="str">
            <v>LR4</v>
          </cell>
        </row>
        <row r="661">
          <cell r="A661" t="str">
            <v>R075</v>
          </cell>
          <cell r="B661" t="str">
            <v>RETRAITEMENT NON PORTEUR D'IMPOT DIFFERE</v>
          </cell>
          <cell r="C661" t="str">
            <v>RESTATEMENT NOT LIABLE TO DEFERRED TAX</v>
          </cell>
          <cell r="D661" t="str">
            <v>AJUSTE QUE NO GENERA IMPUESTOS DIFERIDOS</v>
          </cell>
          <cell r="E661" t="str">
            <v>LR4</v>
          </cell>
        </row>
        <row r="662">
          <cell r="A662" t="str">
            <v>R076</v>
          </cell>
          <cell r="B662" t="str">
            <v>destinés à rester durablement dans la société</v>
          </cell>
          <cell r="C662" t="str">
            <v>to be held long-term</v>
          </cell>
          <cell r="D662" t="str">
            <v>destinados a permanecer en la sociedad a largo plazo</v>
          </cell>
          <cell r="E662" t="str">
            <v>LR4</v>
          </cell>
        </row>
        <row r="663">
          <cell r="A663" t="str">
            <v>R077</v>
          </cell>
          <cell r="B663" t="str">
            <v>Total 2</v>
          </cell>
          <cell r="C663" t="str">
            <v>Total 2</v>
          </cell>
          <cell r="D663" t="str">
            <v>Total 2</v>
          </cell>
          <cell r="E663" t="str">
            <v>LR4</v>
          </cell>
        </row>
        <row r="664">
          <cell r="A664" t="str">
            <v>R078</v>
          </cell>
          <cell r="B664" t="str">
            <v>Total 1 + Total 2</v>
          </cell>
          <cell r="C664" t="str">
            <v>Total 1 + Total 2</v>
          </cell>
          <cell r="D664" t="str">
            <v>Total 1 + Total 2</v>
          </cell>
          <cell r="E664" t="str">
            <v>LR4</v>
          </cell>
        </row>
        <row r="665">
          <cell r="A665" t="str">
            <v>R079</v>
          </cell>
          <cell r="B665" t="str">
            <v>Contrôles avec Ecart évaluation total</v>
          </cell>
          <cell r="C665" t="str">
            <v>Control check with total fair value adjustment</v>
          </cell>
          <cell r="D665" t="str">
            <v>Controles con diferencia de valoración total</v>
          </cell>
          <cell r="E665" t="str">
            <v>LR4</v>
          </cell>
        </row>
        <row r="666">
          <cell r="A666" t="str">
            <v>R080</v>
          </cell>
          <cell r="B666" t="str">
            <v>ECRITURES AU BILAN DE CLOTURE</v>
          </cell>
          <cell r="C666" t="str">
            <v>ENTRIES IN CLOSING BALANCE SHEET</v>
          </cell>
          <cell r="D666" t="str">
            <v>ASIENTOS EN EL BALANCE DE CIERRE</v>
          </cell>
          <cell r="E666" t="str">
            <v>LR4</v>
          </cell>
        </row>
        <row r="667">
          <cell r="A667" t="str">
            <v>R081</v>
          </cell>
          <cell r="B667" t="str">
            <v>Nouvelles acquisitions (affectations) dans le délai d'1 an</v>
          </cell>
          <cell r="C667" t="str">
            <v>New acquisitions (fair value adj) within 1-year period</v>
          </cell>
          <cell r="D667" t="str">
            <v>Nuevas adquisiciones (imputaciones) en un plazo de un año</v>
          </cell>
          <cell r="E667" t="str">
            <v>LR4</v>
          </cell>
        </row>
        <row r="668">
          <cell r="A668" t="str">
            <v>R082</v>
          </cell>
          <cell r="B668" t="str">
            <v>Dotations aux amortissements et provisions de l'exercice</v>
          </cell>
          <cell r="C668" t="str">
            <v>Depreciation, amortization &amp; provisions charged in period</v>
          </cell>
          <cell r="D668" t="str">
            <v>Dotaciones a la amortización y a las provisiones del ejercicio</v>
          </cell>
          <cell r="E668" t="str">
            <v>LR4</v>
          </cell>
        </row>
        <row r="669">
          <cell r="A669" t="str">
            <v>R083</v>
          </cell>
          <cell r="B669" t="str">
            <v>Non utilisé</v>
          </cell>
          <cell r="C669" t="str">
            <v>Non utilisé</v>
          </cell>
          <cell r="D669" t="str">
            <v>Non utilisé</v>
          </cell>
        </row>
        <row r="670">
          <cell r="A670" t="str">
            <v>R084</v>
          </cell>
          <cell r="B670" t="str">
            <v>NATURE DE LA CHARGE A REPARTIR</v>
          </cell>
          <cell r="C670" t="str">
            <v>NATURE OF DEFERRED EXPENSE</v>
          </cell>
          <cell r="D670" t="str">
            <v>NATURALEZA DEL GASTO A DISTRIBUIR</v>
          </cell>
          <cell r="E670" t="str">
            <v>LR5</v>
          </cell>
        </row>
        <row r="671">
          <cell r="A671" t="str">
            <v>R085</v>
          </cell>
          <cell r="B671" t="str">
            <v>NOUVELLES CHARGES A REPARTIR</v>
          </cell>
          <cell r="C671" t="str">
            <v>NEW DEFERRED EXPENSES</v>
          </cell>
          <cell r="D671" t="str">
            <v>NUEVOS GASTOS A DISTRIBUIR</v>
          </cell>
          <cell r="E671" t="str">
            <v>LR5</v>
          </cell>
        </row>
        <row r="672">
          <cell r="A672" t="str">
            <v>R086</v>
          </cell>
          <cell r="B672" t="str">
            <v>Dont :</v>
          </cell>
          <cell r="C672" t="str">
            <v>Of which:</v>
          </cell>
          <cell r="D672" t="str">
            <v>De los cuales:</v>
          </cell>
        </row>
        <row r="673">
          <cell r="A673" t="str">
            <v>R087</v>
          </cell>
          <cell r="B673" t="str">
            <v>NOUVELLES</v>
          </cell>
          <cell r="C673" t="str">
            <v>NEW</v>
          </cell>
          <cell r="D673" t="str">
            <v>NUEVOS</v>
          </cell>
          <cell r="E673" t="str">
            <v>LR5</v>
          </cell>
        </row>
        <row r="674">
          <cell r="A674" t="str">
            <v>R088</v>
          </cell>
          <cell r="B674" t="str">
            <v>ECRITURE : Annulation de la dotation aux amortissements de la période</v>
          </cell>
          <cell r="C674" t="str">
            <v>ENTRY: Cancellation of amortization charge for period</v>
          </cell>
          <cell r="D674" t="str">
            <v>ASIENTO : Anulación de dotación a la amortización del periodo</v>
          </cell>
          <cell r="E674" t="str">
            <v>LR5</v>
          </cell>
        </row>
        <row r="675">
          <cell r="A675" t="str">
            <v>R089</v>
          </cell>
          <cell r="B675" t="str">
            <v>ECRITURE : Annulation des nouvelles charges à répartir</v>
          </cell>
          <cell r="C675" t="str">
            <v>ENTRY: Cancellation of new deferred expenses</v>
          </cell>
          <cell r="D675" t="str">
            <v>ASIENTO : Anulación de nuevos gastos a distribuir</v>
          </cell>
          <cell r="E675" t="str">
            <v>LR5</v>
          </cell>
        </row>
        <row r="676">
          <cell r="A676" t="str">
            <v>R090</v>
          </cell>
          <cell r="B676" t="str">
            <v>Non utilisé</v>
          </cell>
          <cell r="C676" t="str">
            <v>Non utilisé</v>
          </cell>
          <cell r="D676" t="str">
            <v>Non utilisé</v>
          </cell>
          <cell r="E676" t="str">
            <v>LR6</v>
          </cell>
        </row>
        <row r="677">
          <cell r="A677" t="str">
            <v>R091</v>
          </cell>
          <cell r="B677" t="str">
            <v>Dans le cas où une provision de restructuration est retenue il convient de la suivre et de reprendre les charges provisionnées au fur et à mesure de leur enregistrement.</v>
          </cell>
          <cell r="C677" t="str">
            <v>If a restructuring provision is booked, it should be reviewed and written back as and when the costs provided for are actually incurred.</v>
          </cell>
          <cell r="D677" t="str">
            <v>En caso de que se mantenga una provisión por reestructuración, es conveniente revisarla y revertir los gastos provisionados a medida que se van registrando</v>
          </cell>
          <cell r="E677" t="str">
            <v>LR6</v>
          </cell>
        </row>
        <row r="678">
          <cell r="A678" t="str">
            <v>R092</v>
          </cell>
          <cell r="B678" t="str">
            <v>Détail des provisions de restructuration</v>
          </cell>
          <cell r="C678" t="str">
            <v>Detail of restructuring provisions</v>
          </cell>
          <cell r="D678" t="str">
            <v>Detalle de provisiones por reestructuración</v>
          </cell>
          <cell r="E678" t="str">
            <v>LR6</v>
          </cell>
        </row>
        <row r="679">
          <cell r="A679" t="str">
            <v>R093</v>
          </cell>
          <cell r="B679" t="str">
            <v>Nouvelle provision de l'exercice (seulement dans le délais d'un an)</v>
          </cell>
          <cell r="C679" t="str">
            <v>New provision during year (only within the 1-year period)</v>
          </cell>
          <cell r="D679" t="str">
            <v>Nueva provisión del ejercicio (únicamente en un plazo de un año)</v>
          </cell>
          <cell r="E679" t="str">
            <v>LR6</v>
          </cell>
        </row>
        <row r="680">
          <cell r="A680" t="str">
            <v>R094</v>
          </cell>
          <cell r="B680" t="str">
            <v>charge de l'exercice antérieurement provisionnée</v>
          </cell>
          <cell r="C680" t="str">
            <v>charge for year previously provided for</v>
          </cell>
          <cell r="D680" t="str">
            <v>Gasto del ejercicio anteriormente provisionado</v>
          </cell>
          <cell r="E680" t="str">
            <v>LR6</v>
          </cell>
        </row>
        <row r="681">
          <cell r="A681" t="str">
            <v>R095</v>
          </cell>
          <cell r="B681" t="str">
            <v>Provisions devenue sans objet (reprise de provision)</v>
          </cell>
          <cell r="C681" t="str">
            <v>Provisions no longer required and written back</v>
          </cell>
          <cell r="D681" t="str">
            <v>Provisión innecesaria (reversión de provisión)</v>
          </cell>
          <cell r="E681" t="str">
            <v>LR6</v>
          </cell>
        </row>
        <row r="682">
          <cell r="A682" t="str">
            <v>R096</v>
          </cell>
          <cell r="B682" t="str">
            <v>Dans le délai d'un an</v>
          </cell>
          <cell r="C682" t="str">
            <v>Within the 1-year period</v>
          </cell>
          <cell r="D682" t="str">
            <v>En el plazo de un año</v>
          </cell>
          <cell r="E682" t="str">
            <v>LR6</v>
          </cell>
        </row>
        <row r="683">
          <cell r="A683" t="str">
            <v>R097</v>
          </cell>
          <cell r="B683" t="str">
            <v>Après le délai d'un an</v>
          </cell>
          <cell r="C683" t="str">
            <v>After the 1-year period</v>
          </cell>
          <cell r="D683" t="str">
            <v>Después de un plazo de un año</v>
          </cell>
          <cell r="E683" t="str">
            <v>LR6</v>
          </cell>
        </row>
        <row r="684">
          <cell r="A684" t="str">
            <v>R098</v>
          </cell>
          <cell r="B684" t="str">
            <v>Dont exploitation</v>
          </cell>
          <cell r="C684" t="str">
            <v>Of which operating</v>
          </cell>
          <cell r="D684" t="str">
            <v>De los cuales, explotación</v>
          </cell>
          <cell r="E684" t="str">
            <v>LR6</v>
          </cell>
        </row>
        <row r="685">
          <cell r="A685" t="str">
            <v>R099</v>
          </cell>
          <cell r="B685" t="str">
            <v>Dont exceptionnel</v>
          </cell>
          <cell r="C685" t="str">
            <v>Of which exceptional</v>
          </cell>
          <cell r="D685" t="str">
            <v>De los cuales, extraordinario</v>
          </cell>
          <cell r="E685" t="str">
            <v>LR6</v>
          </cell>
        </row>
        <row r="686">
          <cell r="A686" t="str">
            <v>R100</v>
          </cell>
          <cell r="B686" t="str">
            <v>Nouvelle provision ou provision devenue sans objet dans le délai d'1 an</v>
          </cell>
          <cell r="C686" t="str">
            <v>New provision or provision no longer required within 1-year period</v>
          </cell>
          <cell r="D686" t="str">
            <v>Nueva provisión o provisión innecesaria al cabo de 1 año</v>
          </cell>
          <cell r="E686" t="str">
            <v>LR6</v>
          </cell>
        </row>
        <row r="687">
          <cell r="A687" t="str">
            <v>R101</v>
          </cell>
          <cell r="B687" t="str">
            <v>Reprise de provision suite à comptabilisation d'une charge antérieurement provisionnée dans les comptes locaux.</v>
          </cell>
          <cell r="C687" t="str">
            <v>Write-back of provision following recognition of charge previously booked in local accounts.</v>
          </cell>
          <cell r="D687" t="str">
            <v>Reversión de provisión después de registrar un gasto ya provisionado en cuentas locales</v>
          </cell>
          <cell r="E687" t="str">
            <v>LR6</v>
          </cell>
        </row>
        <row r="688">
          <cell r="A688" t="str">
            <v>R102</v>
          </cell>
          <cell r="B688" t="str">
            <v>Reprise de provision devenue sans objet dans un délai supérieur à un an</v>
          </cell>
          <cell r="C688" t="str">
            <v>Write-back of provision no longer required after expiry of 1-year period</v>
          </cell>
          <cell r="D688" t="str">
            <v>Reversión de provisión innecesaria después de un plazo superior a un año</v>
          </cell>
          <cell r="E688" t="str">
            <v>LR6</v>
          </cell>
        </row>
        <row r="689">
          <cell r="A689" t="str">
            <v>R103</v>
          </cell>
          <cell r="B689" t="str">
            <v>HOMOGENEISATION DES DUREES D'AMORTISSEMENT</v>
          </cell>
          <cell r="C689" t="str">
            <v>STANDARDIZATION OF DEPRECIATION PERIODS</v>
          </cell>
          <cell r="D689" t="str">
            <v>HOMOGENEIZACION DE LOS PLAZOS DE AMORTIZACION</v>
          </cell>
          <cell r="E689" t="str">
            <v>LR7</v>
          </cell>
        </row>
        <row r="690">
          <cell r="A690" t="str">
            <v>R104</v>
          </cell>
          <cell r="B690" t="str">
            <v>Dans le cas où les durées d'amortissement sociales des immobilisations sont différentes des principes groupe, il convient de prévoir le retraitement de l'ecart</v>
          </cell>
          <cell r="C690" t="str">
            <v>If local depreciation periods differ from those applied by the Group, a restatement will be required for the differential</v>
          </cell>
          <cell r="D690" t="str">
            <v>En caso de que los plazos de amortización del inmovilizado en ctas.indiv. difieran de los principios del grupo, es conveniente prever el ajuste de la diferencia</v>
          </cell>
          <cell r="E690" t="str">
            <v>LR7</v>
          </cell>
        </row>
        <row r="691">
          <cell r="A691" t="str">
            <v>R105</v>
          </cell>
          <cell r="B691" t="str">
            <v>TABLEAU A COMPLETER</v>
          </cell>
          <cell r="C691" t="str">
            <v>TABLE TO BE COMPLETED</v>
          </cell>
          <cell r="D691" t="str">
            <v>CUADRO A COMPLETAR</v>
          </cell>
        </row>
        <row r="692">
          <cell r="A692" t="str">
            <v>R106</v>
          </cell>
          <cell r="B692" t="str">
            <v>Ecart = amortissement normes groupe - amortissement normes sociales</v>
          </cell>
          <cell r="C692" t="str">
            <v>Diff = depreciation per group policy/depreciation per local GAAP</v>
          </cell>
          <cell r="D692" t="str">
            <v>Diferencia = Amortización normas grupo - amortización normas sociales</v>
          </cell>
          <cell r="E692" t="str">
            <v>LR7</v>
          </cell>
        </row>
        <row r="693">
          <cell r="A693" t="str">
            <v>R107</v>
          </cell>
          <cell r="B693" t="str">
            <v>Détail des écarts d'amortissement par nature d'immobilisations</v>
          </cell>
          <cell r="C693" t="str">
            <v>Detail of depreciation differences by type of asset</v>
          </cell>
          <cell r="D693" t="str">
            <v>Detalle de las diferencias de amortización por naturaleza de inmovilizados</v>
          </cell>
          <cell r="E693" t="str">
            <v>LR7</v>
          </cell>
        </row>
        <row r="694">
          <cell r="A694" t="str">
            <v>R108</v>
          </cell>
          <cell r="B694" t="str">
            <v>Durée dans les comptes sociaux</v>
          </cell>
          <cell r="C694" t="str">
            <v>Period in local accounts</v>
          </cell>
          <cell r="D694" t="str">
            <v>Plazo en las cuentas individuales</v>
          </cell>
          <cell r="E694" t="str">
            <v>LR7</v>
          </cell>
        </row>
        <row r="695">
          <cell r="A695" t="str">
            <v>R109</v>
          </cell>
          <cell r="B695" t="str">
            <v>Durée pour le reporting</v>
          </cell>
          <cell r="C695" t="str">
            <v>Period for reporting purposes</v>
          </cell>
          <cell r="D695" t="str">
            <v>Plazo a efectos de reporting</v>
          </cell>
          <cell r="E695" t="str">
            <v>LR7</v>
          </cell>
        </row>
        <row r="696">
          <cell r="A696" t="str">
            <v>R110</v>
          </cell>
          <cell r="B696" t="str">
            <v>Dotations</v>
          </cell>
          <cell r="C696" t="str">
            <v>Charges</v>
          </cell>
          <cell r="D696" t="str">
            <v>Dotaciones</v>
          </cell>
        </row>
        <row r="697">
          <cell r="A697" t="str">
            <v>R111</v>
          </cell>
          <cell r="B697" t="str">
            <v>Cessions</v>
          </cell>
          <cell r="C697" t="str">
            <v>Disposals</v>
          </cell>
          <cell r="D697" t="str">
            <v>Cesiones</v>
          </cell>
        </row>
        <row r="698">
          <cell r="A698" t="str">
            <v>R112</v>
          </cell>
          <cell r="B698" t="str">
            <v>Base impôt</v>
          </cell>
          <cell r="C698" t="str">
            <v>Tax base</v>
          </cell>
          <cell r="D698" t="str">
            <v>Base de impuestos</v>
          </cell>
        </row>
        <row r="699">
          <cell r="A699" t="str">
            <v>R113</v>
          </cell>
          <cell r="B699" t="str">
            <v>IMPACT BILAN ET ECRITURES</v>
          </cell>
          <cell r="C699" t="str">
            <v>BALANCE SHEET IMPACT &amp; ENTRIES</v>
          </cell>
          <cell r="D699" t="str">
            <v>IMPACTO BALANCE Y ASIENTOS</v>
          </cell>
        </row>
        <row r="700">
          <cell r="A700" t="str">
            <v>R114</v>
          </cell>
          <cell r="B700" t="str">
            <v>Présentation au bilan de clotûre</v>
          </cell>
          <cell r="C700" t="str">
            <v>Presentation in closing balance sheet</v>
          </cell>
          <cell r="D700" t="str">
            <v>Presentación en el balance de cierre</v>
          </cell>
        </row>
        <row r="701">
          <cell r="A701" t="str">
            <v>R115</v>
          </cell>
          <cell r="B701" t="str">
            <v>ECRITURE : Impact mouvements de la période</v>
          </cell>
          <cell r="C701" t="str">
            <v>ENTRY: Impact of movements for the period</v>
          </cell>
          <cell r="D701" t="str">
            <v>ASIENTO : Impacto movimientos del periodo</v>
          </cell>
        </row>
        <row r="702">
          <cell r="A702" t="str">
            <v>R116</v>
          </cell>
          <cell r="B702" t="str">
            <v>Correction de la dotation pour respect des normes groupe</v>
          </cell>
          <cell r="C702" t="str">
            <v>Correction to bring charge into line with Group policy</v>
          </cell>
          <cell r="D702" t="str">
            <v>Corrección de la dotación para el respecto de las normas del grupo</v>
          </cell>
        </row>
        <row r="703">
          <cell r="A703" t="str">
            <v>R117</v>
          </cell>
          <cell r="B703" t="str">
            <v>En cas de cession : correction de l'écriture de cession</v>
          </cell>
          <cell r="C703" t="str">
            <v>In event of disposal: correction to entry for disposal</v>
          </cell>
          <cell r="D703" t="str">
            <v>En caso de cesión : corrección del asiento de cesión</v>
          </cell>
        </row>
        <row r="704">
          <cell r="A704" t="str">
            <v>R118</v>
          </cell>
          <cell r="B704" t="str">
            <v>VALORISATION DES STOCKS</v>
          </cell>
          <cell r="C704" t="str">
            <v>INVENTORY VALUATION</v>
          </cell>
          <cell r="D704" t="str">
            <v>VALORACIÓN DE EXISTENCIAS</v>
          </cell>
          <cell r="E704" t="str">
            <v>LR8</v>
          </cell>
        </row>
        <row r="705">
          <cell r="A705" t="str">
            <v>R119</v>
          </cell>
          <cell r="B705" t="str">
            <v>Dans le cas où la valorisation des stocks retenue en social est différente des principes groupe, il convient de prévoir le retraitement de l'écart</v>
          </cell>
          <cell r="C705" t="str">
            <v>If local inventory valuation methods differ from those applied by the Group, a restatement will be required for the differential</v>
          </cell>
          <cell r="D705" t="str">
            <v>En caso de que la valoración de las existencias en ctas. indiv. difiera de los principios del grupo, es conveniente prever el ajuste de la diferencia</v>
          </cell>
          <cell r="E705" t="str">
            <v>LR8</v>
          </cell>
        </row>
        <row r="706">
          <cell r="A706" t="str">
            <v>R120</v>
          </cell>
          <cell r="B706" t="str">
            <v>Détail des écarts par nature de stocks</v>
          </cell>
          <cell r="C706" t="str">
            <v>Detail of differences by type of inventory</v>
          </cell>
          <cell r="D706" t="str">
            <v>Detalle de las diferencias por naturaleza de existencias</v>
          </cell>
          <cell r="E706" t="str">
            <v>LR8</v>
          </cell>
        </row>
        <row r="707">
          <cell r="A707" t="str">
            <v>R121</v>
          </cell>
          <cell r="B707" t="str">
            <v>(stock normes groupe - stock normes locales)</v>
          </cell>
          <cell r="C707" t="str">
            <v>(inventory per Group policy - inventory per local GAAP)</v>
          </cell>
          <cell r="D707" t="str">
            <v>(existencias normas grupo - existencias normas locales)</v>
          </cell>
          <cell r="E707" t="str">
            <v>LR8</v>
          </cell>
        </row>
        <row r="708">
          <cell r="A708" t="str">
            <v>R122</v>
          </cell>
          <cell r="B708" t="str">
            <v>Variation</v>
          </cell>
          <cell r="C708" t="str">
            <v>Change</v>
          </cell>
          <cell r="D708" t="str">
            <v>Variación</v>
          </cell>
        </row>
        <row r="709">
          <cell r="A709" t="str">
            <v>R123</v>
          </cell>
          <cell r="B709" t="str">
            <v>Matières premières et approv.</v>
          </cell>
          <cell r="C709" t="str">
            <v>Raw materials and consumables</v>
          </cell>
          <cell r="D709" t="str">
            <v>Materias primas y aprovisionamiento</v>
          </cell>
        </row>
        <row r="710">
          <cell r="A710" t="str">
            <v>R124</v>
          </cell>
          <cell r="B710" t="str">
            <v>En cours de production/Biens</v>
          </cell>
          <cell r="C710" t="str">
            <v>Work in process - goods</v>
          </cell>
          <cell r="D710" t="str">
            <v>En curso de producción /Bienes</v>
          </cell>
        </row>
        <row r="711">
          <cell r="A711" t="str">
            <v>R125</v>
          </cell>
          <cell r="B711" t="str">
            <v>En cours de production/Services</v>
          </cell>
          <cell r="C711" t="str">
            <v>Work in process - services</v>
          </cell>
          <cell r="D711" t="str">
            <v>En curso de producción/Servicios</v>
          </cell>
        </row>
        <row r="712">
          <cell r="A712" t="str">
            <v>R126</v>
          </cell>
          <cell r="B712" t="str">
            <v>Produits intermédiaires et finis</v>
          </cell>
          <cell r="C712" t="str">
            <v>Semi-finished and finished goods</v>
          </cell>
          <cell r="D712" t="str">
            <v>Productos semiterminados y terminados</v>
          </cell>
        </row>
        <row r="713">
          <cell r="A713" t="str">
            <v>R127</v>
          </cell>
          <cell r="B713" t="str">
            <v>Marchandises</v>
          </cell>
          <cell r="C713" t="str">
            <v>Merchandise</v>
          </cell>
          <cell r="D713" t="str">
            <v>Mercancías</v>
          </cell>
        </row>
        <row r="714">
          <cell r="A714" t="str">
            <v>R128</v>
          </cell>
          <cell r="B714" t="str">
            <v>Ecart à retraiter</v>
          </cell>
          <cell r="C714" t="str">
            <v>Difference to be restated</v>
          </cell>
          <cell r="D714" t="str">
            <v>Diferencia a ajustar</v>
          </cell>
          <cell r="E714" t="str">
            <v>LR8</v>
          </cell>
        </row>
        <row r="715">
          <cell r="A715" t="str">
            <v>R129</v>
          </cell>
          <cell r="B715" t="str">
            <v>Selon le sens de l'écart, il conviendra de retraiter le stock local à la baisse ou à la hausse</v>
          </cell>
          <cell r="C715" t="str">
            <v>Depending whether the difference is positive or negative, local inventories will have to be adjusted upward or downward</v>
          </cell>
          <cell r="D715" t="str">
            <v>Según el sentido de la diferencia, coviene realizar un ajuste positivo o negativo en las existencias locales</v>
          </cell>
          <cell r="E715" t="str">
            <v>LR8</v>
          </cell>
        </row>
        <row r="716">
          <cell r="A716" t="str">
            <v>R130</v>
          </cell>
          <cell r="B716" t="str">
            <v>Retraitement du stock</v>
          </cell>
          <cell r="C716" t="str">
            <v>Inventory restatement</v>
          </cell>
          <cell r="D716" t="str">
            <v>Ajuste de las existencias</v>
          </cell>
          <cell r="E716" t="str">
            <v>LR8</v>
          </cell>
        </row>
        <row r="717">
          <cell r="A717" t="str">
            <v>R131</v>
          </cell>
          <cell r="B717" t="str">
            <v>Détail des écarts par nature de stocks          (stock normes groupe - stock normes locales)</v>
          </cell>
          <cell r="C717" t="str">
            <v>Detail of differences by type of inventory (Group inventory - local inventory)</v>
          </cell>
          <cell r="D717" t="str">
            <v>Detalle de las diferencias por naturaleza de existencias (existencias normas grupo - existencias normas locales)</v>
          </cell>
          <cell r="E717" t="str">
            <v>LR8</v>
          </cell>
        </row>
        <row r="718">
          <cell r="A718" t="str">
            <v>R132</v>
          </cell>
          <cell r="B718" t="str">
            <v>Les principes groupe prévoient la comptabilisation d'une provision pour retraite. Si cette provision n'est pas constatée dans les comptes sociaux, ou s'il y a un écart dans la méthode de calcul, il convient de prévoir le retraitement</v>
          </cell>
          <cell r="C718" t="str">
            <v>Group policy is to provide for pension commitments. If no such provision is recorded in the local (individual company) accounts, or if a different calculation is used, a restatement will be required</v>
          </cell>
          <cell r="D718" t="str">
            <v>Los principios del grupo prevén la contabilización de una provisión por jubilación. Si esta provisión no esta contabilizada en las cuentas sociales, o si existe una diferencia en el método de calculo, conviene prever el ajuste</v>
          </cell>
          <cell r="E718" t="str">
            <v>LR9</v>
          </cell>
        </row>
        <row r="719">
          <cell r="A719" t="str">
            <v>R133</v>
          </cell>
          <cell r="B719" t="str">
            <v>Ecart (provisions normes groupe - provision normes locales)</v>
          </cell>
          <cell r="C719" t="str">
            <v>Differences (Group provision - local provision)</v>
          </cell>
          <cell r="D719" t="str">
            <v>Diferencia (provisiones normas grupo - provisiones normas locales)</v>
          </cell>
          <cell r="E719" t="str">
            <v>LR9</v>
          </cell>
        </row>
        <row r="720">
          <cell r="A720" t="str">
            <v>R134</v>
          </cell>
          <cell r="B720" t="str">
            <v>Reprise</v>
          </cell>
          <cell r="C720" t="str">
            <v>Write-back</v>
          </cell>
          <cell r="D720" t="str">
            <v>Reversión</v>
          </cell>
        </row>
        <row r="721">
          <cell r="A721" t="str">
            <v>R135</v>
          </cell>
          <cell r="B721" t="str">
            <v>Présentation du retraitement au bilan de clotûre</v>
          </cell>
          <cell r="C721" t="str">
            <v>Presentation of restatement in closing balance sheet</v>
          </cell>
          <cell r="D721" t="str">
            <v>Presentación del ajuste en el balance de cierre</v>
          </cell>
        </row>
        <row r="722">
          <cell r="A722" t="str">
            <v>R136</v>
          </cell>
          <cell r="B722" t="str">
            <v>Constation d'une dotation ou d'une reprise</v>
          </cell>
          <cell r="C722" t="str">
            <v>Recognition of a charge or write-back</v>
          </cell>
          <cell r="D722" t="str">
            <v>Registro de una dotación o de una reversión</v>
          </cell>
          <cell r="E722" t="str">
            <v>LR9</v>
          </cell>
        </row>
        <row r="723">
          <cell r="A723" t="str">
            <v>R138</v>
          </cell>
          <cell r="B723" t="str">
            <v>Les donations concernant les infrastructures sont annulées des charges exceptionnelles pour être étalées sur cinq ans en exploitation à partir de la date de mise en exploitation du site.</v>
          </cell>
          <cell r="C723" t="str">
            <v>Infrastructure contributions are reversed out of exceptional charges and charged to operating income over 5 years from the date of commencement of trading from the site.</v>
          </cell>
          <cell r="D723" t="str">
            <v>Las donaciones relativas a infraestructuras se eliminan de los gastos extraordinarios para distribuirse en cinco años en explotación desde el inicio de la explotación del centro</v>
          </cell>
          <cell r="E723" t="str">
            <v>LR10</v>
          </cell>
        </row>
        <row r="724">
          <cell r="A724" t="str">
            <v>R139</v>
          </cell>
          <cell r="B724" t="str">
            <v>Voir détails en dessous</v>
          </cell>
          <cell r="C724" t="str">
            <v>See detail below</v>
          </cell>
          <cell r="D724" t="str">
            <v>Ver detalle abajo</v>
          </cell>
          <cell r="E724" t="str">
            <v>LR10</v>
          </cell>
        </row>
        <row r="725">
          <cell r="A725" t="str">
            <v>R140</v>
          </cell>
          <cell r="B725" t="str">
            <v>Montant origine</v>
          </cell>
          <cell r="C725" t="str">
            <v>Original amount</v>
          </cell>
          <cell r="D725" t="str">
            <v>Valor original</v>
          </cell>
        </row>
        <row r="726">
          <cell r="A726" t="str">
            <v>R141</v>
          </cell>
          <cell r="B726" t="str">
            <v>Ouverture en valeur nette</v>
          </cell>
          <cell r="C726" t="str">
            <v>Opening balance (net value)</v>
          </cell>
          <cell r="D726" t="str">
            <v>Inicia en valor neto</v>
          </cell>
        </row>
        <row r="727">
          <cell r="A727" t="str">
            <v>R142</v>
          </cell>
          <cell r="B727" t="str">
            <v>Nouvelles</v>
          </cell>
          <cell r="C727" t="str">
            <v>New</v>
          </cell>
          <cell r="D727" t="str">
            <v>Nuevas</v>
          </cell>
        </row>
        <row r="728">
          <cell r="A728" t="str">
            <v>R143</v>
          </cell>
          <cell r="B728" t="str">
            <v>Dotation complémentaire en cas de cession de sites</v>
          </cell>
          <cell r="C728" t="str">
            <v>Additional charge on site disposal</v>
          </cell>
          <cell r="D728" t="str">
            <v>Dotación complementaria en caso de cesión de centros</v>
          </cell>
        </row>
        <row r="729">
          <cell r="A729" t="str">
            <v>R144</v>
          </cell>
          <cell r="B729" t="str">
            <v>Clotûre en valeur nette</v>
          </cell>
          <cell r="C729" t="str">
            <v>Closing balance (net value)</v>
          </cell>
          <cell r="D729" t="str">
            <v>Cierre en valor neto</v>
          </cell>
        </row>
        <row r="730">
          <cell r="A730" t="str">
            <v>R145</v>
          </cell>
          <cell r="B730" t="str">
            <v>Dotations complémentaires</v>
          </cell>
          <cell r="C730" t="str">
            <v>Additional charge</v>
          </cell>
          <cell r="D730" t="str">
            <v>Dotaciones complementarias</v>
          </cell>
          <cell r="E730" t="str">
            <v>LR10</v>
          </cell>
        </row>
        <row r="731">
          <cell r="A731" t="str">
            <v>R146</v>
          </cell>
          <cell r="B731" t="str">
            <v>Annulation des nouvelles donations</v>
          </cell>
          <cell r="C731" t="str">
            <v>Cancellation of new contributions</v>
          </cell>
          <cell r="D731" t="str">
            <v>Anulación de las nuevas donaciones</v>
          </cell>
          <cell r="E731" t="str">
            <v>LR10</v>
          </cell>
        </row>
        <row r="732">
          <cell r="A732" t="str">
            <v>R147</v>
          </cell>
          <cell r="B732" t="str">
            <v>Constation des dotations aux amortissements</v>
          </cell>
          <cell r="C732" t="str">
            <v>Recognition of amortization charges</v>
          </cell>
          <cell r="D732" t="str">
            <v>Registro de dotaciones a la amortización</v>
          </cell>
        </row>
        <row r="733">
          <cell r="A733" t="str">
            <v>R148</v>
          </cell>
          <cell r="B733" t="str">
            <v>Donations déductibles</v>
          </cell>
          <cell r="C733" t="str">
            <v>Deductible contributions</v>
          </cell>
          <cell r="D733" t="str">
            <v>Donaciones deducibles</v>
          </cell>
          <cell r="E733" t="str">
            <v>LR10</v>
          </cell>
        </row>
        <row r="734">
          <cell r="A734" t="str">
            <v>R149</v>
          </cell>
          <cell r="B734" t="str">
            <v>Total</v>
          </cell>
          <cell r="C734" t="str">
            <v>Total</v>
          </cell>
          <cell r="D734" t="str">
            <v>Total</v>
          </cell>
        </row>
        <row r="735">
          <cell r="A735" t="str">
            <v>R150</v>
          </cell>
          <cell r="B735" t="str">
            <v>Donations non déductibles</v>
          </cell>
          <cell r="C735" t="str">
            <v>Non-deductible contributions</v>
          </cell>
          <cell r="D735" t="str">
            <v>Donaciones no deducibles</v>
          </cell>
          <cell r="E735" t="str">
            <v>LR10</v>
          </cell>
        </row>
        <row r="736">
          <cell r="A736" t="str">
            <v>R152</v>
          </cell>
          <cell r="B736" t="str">
            <v>Ce retraitement n'est à réaliser que si le traitement en social de ces frais est différent du traitement en consolidation (se référer au guide du groupe).</v>
          </cell>
          <cell r="C736" t="str">
            <v>Only make this restatement if the local GAAP treatment of these expenses is different from the Casino consolidation treatment (refer to the Group's Guide).</v>
          </cell>
          <cell r="D736" t="str">
            <v>Este ajuste debe realizarse sólo si el tratamiento de estos gastos en ctas.indiv. difiere del tratamiento en consolidación (ver Guía del grupo)</v>
          </cell>
          <cell r="E736" t="str">
            <v>LR11</v>
          </cell>
        </row>
        <row r="737">
          <cell r="A737" t="str">
            <v>R153</v>
          </cell>
          <cell r="B737" t="str">
            <v>Rappel : les caractéristiques des nouveaux emprunts ( incluant les frais ) doivent être renseignées dans l'onglet LGINFOS</v>
          </cell>
          <cell r="C737" t="str">
            <v>NB: Attributes of new bond issues (including issuance expenses) must be entered in the LGINFOS Tab</v>
          </cell>
          <cell r="D737" t="str">
            <v>Recuerdo: Las características de los nuevos empréstitos (incluyendo gastos) deben estar reseñarse en el paquete global: Otras informaciones.</v>
          </cell>
          <cell r="E737" t="str">
            <v>LR11</v>
          </cell>
        </row>
        <row r="738">
          <cell r="A738" t="str">
            <v>R154</v>
          </cell>
          <cell r="B738" t="str">
            <v>1er cas : Les frais sont intégralement passés en charges durant l'exercice au cours duquel l'emprunt a été souscrit</v>
          </cell>
          <cell r="C738" t="str">
            <v>Scenario 1: Issuance expenses charged to income in full during the period of issue</v>
          </cell>
          <cell r="D738" t="str">
            <v>Primer caso: La totalidad de los gastos se contabiliza en gastos durante el ejercicio en el que el se ha obtenido el empréstito</v>
          </cell>
          <cell r="E738" t="str">
            <v>LR11</v>
          </cell>
        </row>
        <row r="739">
          <cell r="A739" t="str">
            <v>R155</v>
          </cell>
          <cell r="B739" t="str">
            <v>Ecart = charges à constater selon les normes du groupe - charges constatées en social</v>
          </cell>
          <cell r="C739" t="str">
            <v>Difference = expenses to be recognized per Group policy - expenses recognized in local accounts</v>
          </cell>
          <cell r="D739" t="str">
            <v>Diferencia = gastos a contabilizar según normas del grupo - gastos registrados en ctas.indiv.</v>
          </cell>
          <cell r="E739" t="str">
            <v>LR11</v>
          </cell>
        </row>
        <row r="740">
          <cell r="A740" t="str">
            <v>R156</v>
          </cell>
          <cell r="B740" t="str">
            <v>Libellé de l'emprunt</v>
          </cell>
          <cell r="C740" t="str">
            <v>Description of issue</v>
          </cell>
          <cell r="D740" t="str">
            <v>Moneda del empréstito</v>
          </cell>
          <cell r="E740" t="str">
            <v>LR11</v>
          </cell>
        </row>
        <row r="741">
          <cell r="A741" t="str">
            <v>R157</v>
          </cell>
          <cell r="B741" t="str">
            <v>Date d'émission</v>
          </cell>
          <cell r="C741" t="str">
            <v>Issue date</v>
          </cell>
          <cell r="D741" t="str">
            <v>Fecha de emisión</v>
          </cell>
          <cell r="E741" t="str">
            <v>LR11</v>
          </cell>
        </row>
        <row r="742">
          <cell r="A742" t="str">
            <v>R158</v>
          </cell>
          <cell r="B742" t="str">
            <v>Durée amortissement des frais en normes groupe</v>
          </cell>
          <cell r="C742" t="str">
            <v>Issuance expense amortization period per Group policy</v>
          </cell>
          <cell r="D742" t="str">
            <v>Plazo de amortización de los gastos según normas del grupo</v>
          </cell>
          <cell r="E742" t="str">
            <v>LR11</v>
          </cell>
        </row>
        <row r="743">
          <cell r="A743" t="str">
            <v>R159</v>
          </cell>
          <cell r="B743" t="str">
            <v>Ecart à l'ouverture en valeur nette</v>
          </cell>
          <cell r="C743" t="str">
            <v>Opening difference (net value)</v>
          </cell>
          <cell r="D743" t="str">
            <v>Diferencia al inicio en valor neto</v>
          </cell>
          <cell r="E743" t="str">
            <v>LR11</v>
          </cell>
        </row>
        <row r="744">
          <cell r="A744" t="str">
            <v>R160</v>
          </cell>
          <cell r="B744" t="str">
            <v>Nouveaux frais d'émission et comptabilisation locale</v>
          </cell>
          <cell r="C744" t="str">
            <v>New issuance expenses and local accounting treatment</v>
          </cell>
          <cell r="D744" t="str">
            <v>Nuevos gastos de emisión y contabilización local</v>
          </cell>
          <cell r="E744" t="str">
            <v>LR11</v>
          </cell>
        </row>
        <row r="745">
          <cell r="A745" t="str">
            <v>R161</v>
          </cell>
          <cell r="B745" t="str">
            <v>Dotations aux amortissements</v>
          </cell>
          <cell r="C745" t="str">
            <v>Amortization charge</v>
          </cell>
          <cell r="D745" t="str">
            <v>Dotaciones a la amortización</v>
          </cell>
          <cell r="E745" t="str">
            <v>LR11</v>
          </cell>
        </row>
        <row r="746">
          <cell r="A746" t="str">
            <v>R162</v>
          </cell>
          <cell r="B746" t="str">
            <v>Ecart à la clotûre en valeur nette</v>
          </cell>
          <cell r="C746" t="str">
            <v>Closing difference (net value)</v>
          </cell>
          <cell r="D746" t="str">
            <v>Diferencia al cierre en valor neto</v>
          </cell>
          <cell r="E746" t="str">
            <v>LR11</v>
          </cell>
        </row>
        <row r="747">
          <cell r="A747" t="str">
            <v>R163</v>
          </cell>
          <cell r="B747" t="str">
            <v>Autres achats et charges externes</v>
          </cell>
          <cell r="C747" t="str">
            <v>Other purchases and external expenses</v>
          </cell>
          <cell r="D747" t="str">
            <v>Otras compras y gastos externos</v>
          </cell>
          <cell r="E747" t="str">
            <v>LR11</v>
          </cell>
        </row>
        <row r="748">
          <cell r="A748" t="str">
            <v>R164</v>
          </cell>
          <cell r="B748" t="str">
            <v>Charges financieres</v>
          </cell>
          <cell r="C748" t="str">
            <v>Financial expenses</v>
          </cell>
          <cell r="D748" t="str">
            <v>Gastos financieros</v>
          </cell>
          <cell r="E748" t="str">
            <v>LR11</v>
          </cell>
        </row>
        <row r="749">
          <cell r="A749" t="str">
            <v>R165</v>
          </cell>
          <cell r="B749" t="str">
            <v>Annulation des nouveaux frais d'émission de l'exercice</v>
          </cell>
          <cell r="C749" t="str">
            <v>Cancellation of new issuance expenses for the period</v>
          </cell>
          <cell r="D749" t="str">
            <v>Anulación de nuevos gastos de emisión del ejercicio</v>
          </cell>
          <cell r="E749" t="str">
            <v>LR11</v>
          </cell>
        </row>
        <row r="750">
          <cell r="A750" t="str">
            <v>R166</v>
          </cell>
          <cell r="B750" t="str">
            <v>Dotation de l'exercice</v>
          </cell>
          <cell r="C750" t="str">
            <v>Charge for the period</v>
          </cell>
          <cell r="D750" t="str">
            <v>Dotación del ejercicio</v>
          </cell>
          <cell r="E750" t="str">
            <v>LR11</v>
          </cell>
        </row>
        <row r="751">
          <cell r="A751" t="str">
            <v>R167</v>
          </cell>
          <cell r="B751" t="str">
            <v>2ème cas : Les frais sont étalés sur une durée différente de celle des normes groupe</v>
          </cell>
          <cell r="C751" t="str">
            <v>Scenario 2: Issuance expenses are amortized over a different period from Group policy</v>
          </cell>
          <cell r="D751" t="str">
            <v>Segundo caso: Los gastos se distribuyen en un plazo distinto al de las normas del grupo</v>
          </cell>
          <cell r="E751" t="str">
            <v>LR11</v>
          </cell>
        </row>
        <row r="752">
          <cell r="A752" t="str">
            <v>R168</v>
          </cell>
          <cell r="B752" t="str">
            <v>Durée amortissement des frais en normes locales</v>
          </cell>
          <cell r="C752" t="str">
            <v>Amortization period per local GAAP</v>
          </cell>
          <cell r="D752" t="str">
            <v>Plazo de amortización de los gastos según normas locales</v>
          </cell>
          <cell r="E752" t="str">
            <v>LR11</v>
          </cell>
        </row>
        <row r="753">
          <cell r="A753" t="str">
            <v>R169</v>
          </cell>
          <cell r="B753" t="str">
            <v>Nouveaux frais d'émission comptabilisés en charges à répartir</v>
          </cell>
          <cell r="C753" t="str">
            <v>New issuance expenses recorded in deferred expenses</v>
          </cell>
          <cell r="D753" t="str">
            <v>Nuevos gastos de emisión contabilizados en gastos a distribuir</v>
          </cell>
          <cell r="E753" t="str">
            <v>LR11</v>
          </cell>
        </row>
        <row r="754">
          <cell r="A754" t="str">
            <v>R170</v>
          </cell>
          <cell r="B754" t="str">
            <v>Ecart de dotation sur amortissements</v>
          </cell>
          <cell r="C754" t="str">
            <v>Difference in amortization charge</v>
          </cell>
          <cell r="D754" t="str">
            <v>Diferencia de dotación a las amortizaciones</v>
          </cell>
          <cell r="E754" t="str">
            <v>LR11</v>
          </cell>
        </row>
        <row r="755">
          <cell r="A755" t="str">
            <v>R171</v>
          </cell>
          <cell r="B755" t="str">
            <v>3ème cas : Les frais sont activés en constructions</v>
          </cell>
          <cell r="C755" t="str">
            <v>Scenario 3: Issuance expenses capitalized in cost of buildings</v>
          </cell>
          <cell r="D755" t="str">
            <v>Tercer caso : Los gastos se activan como construcciones</v>
          </cell>
          <cell r="E755" t="str">
            <v>LR11</v>
          </cell>
        </row>
        <row r="756">
          <cell r="A756" t="str">
            <v>R172</v>
          </cell>
          <cell r="B756" t="str">
            <v>Nouveaux frais d'émission</v>
          </cell>
          <cell r="C756" t="str">
            <v>New issuance expenses</v>
          </cell>
          <cell r="D756" t="str">
            <v>Nuevos gastos de emisión</v>
          </cell>
          <cell r="E756" t="str">
            <v>LR11</v>
          </cell>
        </row>
        <row r="757">
          <cell r="A757" t="str">
            <v>R173</v>
          </cell>
          <cell r="B757" t="str">
            <v>Frais emprunt obligataire</v>
          </cell>
          <cell r="C757" t="str">
            <v>Bond issuance expenses</v>
          </cell>
          <cell r="D757" t="str">
            <v>Gastos de empréstitos con obligaciones</v>
          </cell>
          <cell r="E757" t="str">
            <v>LR11</v>
          </cell>
        </row>
        <row r="758">
          <cell r="A758" t="str">
            <v>R174</v>
          </cell>
          <cell r="B758" t="str">
            <v>Date mise en exploitation</v>
          </cell>
          <cell r="C758" t="str">
            <v>Date of commencement of trading</v>
          </cell>
          <cell r="D758" t="str">
            <v>Fecha de puesta en servicio</v>
          </cell>
          <cell r="E758" t="str">
            <v>LR11</v>
          </cell>
        </row>
        <row r="759">
          <cell r="A759" t="str">
            <v>R175</v>
          </cell>
          <cell r="B759" t="str">
            <v>Valeur brute activée</v>
          </cell>
          <cell r="C759" t="str">
            <v>Gross value capitalized</v>
          </cell>
          <cell r="D759" t="str">
            <v>Valor bruto activado</v>
          </cell>
          <cell r="E759" t="str">
            <v>LR11</v>
          </cell>
        </row>
        <row r="760">
          <cell r="A760" t="str">
            <v>R176</v>
          </cell>
          <cell r="B760" t="str">
            <v>Amortissement de cloture</v>
          </cell>
          <cell r="C760" t="str">
            <v>Accumulated amortization at end of period</v>
          </cell>
          <cell r="D760" t="str">
            <v>Amortizaciones al cierre</v>
          </cell>
          <cell r="E760" t="str">
            <v>LR11</v>
          </cell>
        </row>
        <row r="761">
          <cell r="A761" t="str">
            <v>R177</v>
          </cell>
          <cell r="B761" t="str">
            <v>Dotation de la période</v>
          </cell>
          <cell r="C761" t="str">
            <v>Charge for the period</v>
          </cell>
          <cell r="D761" t="str">
            <v>Dotaciones del periodo</v>
          </cell>
          <cell r="E761" t="str">
            <v>LR11</v>
          </cell>
        </row>
        <row r="762">
          <cell r="A762" t="str">
            <v>R178</v>
          </cell>
          <cell r="B762" t="str">
            <v>Dotation de l'exercice des charges à répartir</v>
          </cell>
          <cell r="C762" t="str">
            <v>Deferred expenses charged to income during period</v>
          </cell>
          <cell r="D762" t="str">
            <v>Dotaciones del ejercicio de los gastos a distribuir</v>
          </cell>
          <cell r="E762" t="str">
            <v>LR11</v>
          </cell>
        </row>
        <row r="763">
          <cell r="A763" t="str">
            <v>R179</v>
          </cell>
          <cell r="B763" t="str">
            <v>Annulation de la dotation aux amortissements des constructions</v>
          </cell>
          <cell r="C763" t="str">
            <v>Cancellation of depreciation charge for buildings</v>
          </cell>
          <cell r="D763" t="str">
            <v>Anulación de la dotación a la amortización de las construcciones</v>
          </cell>
          <cell r="E763" t="str">
            <v>LR11</v>
          </cell>
        </row>
        <row r="764">
          <cell r="A764" t="str">
            <v>R180</v>
          </cell>
          <cell r="B764" t="str">
            <v>Annulation de la cession des constructions</v>
          </cell>
          <cell r="C764" t="str">
            <v>Cancellation of disposal of buildings</v>
          </cell>
          <cell r="D764" t="str">
            <v>Anulación de la cesión de construcciones</v>
          </cell>
          <cell r="E764" t="str">
            <v>LR11</v>
          </cell>
        </row>
        <row r="765">
          <cell r="A765" t="str">
            <v>R182</v>
          </cell>
          <cell r="B765" t="str">
            <v>Ils sont annulés en totalité en valeur brute et en amortissement</v>
          </cell>
          <cell r="C765" t="str">
            <v>Cancelled in full (gross value and amortization)</v>
          </cell>
          <cell r="D765" t="str">
            <v>Están totalmente eliminados en valor bruto y en amortizaciones</v>
          </cell>
          <cell r="E765" t="str">
            <v>LR12</v>
          </cell>
        </row>
        <row r="766">
          <cell r="A766" t="str">
            <v>R183</v>
          </cell>
          <cell r="B766" t="str">
            <v>Valeurs nettes</v>
          </cell>
          <cell r="C766" t="str">
            <v>Net value</v>
          </cell>
          <cell r="D766" t="str">
            <v>Valores netos</v>
          </cell>
        </row>
        <row r="767">
          <cell r="A767" t="str">
            <v>R184</v>
          </cell>
          <cell r="B767" t="str">
            <v>Détail des goodwill par société acquise</v>
          </cell>
          <cell r="C767" t="str">
            <v>Detail of goodwill per acquired company</v>
          </cell>
          <cell r="D767" t="str">
            <v>Detalle de los goodwill por sociedad adquirida</v>
          </cell>
          <cell r="E767" t="str">
            <v>LR12</v>
          </cell>
        </row>
        <row r="768">
          <cell r="A768" t="str">
            <v>R185</v>
          </cell>
          <cell r="B768" t="str">
            <v>Détail des badwill par société</v>
          </cell>
          <cell r="C768" t="str">
            <v>Detail of negative goodwill per acquired company</v>
          </cell>
          <cell r="D768" t="str">
            <v>Detalle de los badwill por sociedad</v>
          </cell>
          <cell r="E768" t="str">
            <v>LR12</v>
          </cell>
        </row>
        <row r="769">
          <cell r="A769" t="str">
            <v>R186</v>
          </cell>
          <cell r="B769" t="str">
            <v>Reprises</v>
          </cell>
          <cell r="C769" t="str">
            <v>Write-backs</v>
          </cell>
          <cell r="D769" t="str">
            <v>Reversiones</v>
          </cell>
          <cell r="E769" t="str">
            <v>LR12</v>
          </cell>
        </row>
        <row r="770">
          <cell r="A770" t="str">
            <v>R187</v>
          </cell>
          <cell r="B770" t="str">
            <v>Dont 7500-Autres produits exploitation</v>
          </cell>
          <cell r="C770" t="str">
            <v>Of which 7500-Other operating revenues</v>
          </cell>
          <cell r="D770" t="str">
            <v>Del que 7500-Otros ingresos de explotación</v>
          </cell>
          <cell r="E770" t="str">
            <v>LR12</v>
          </cell>
        </row>
        <row r="771">
          <cell r="A771" t="str">
            <v>R188</v>
          </cell>
          <cell r="B771" t="str">
            <v>Dont 7875-Reprise exeptionnelle</v>
          </cell>
          <cell r="C771" t="str">
            <v>Of which 7875-Exceptional write-backs</v>
          </cell>
          <cell r="D771" t="str">
            <v>Del que 7875-Reversión extraordinaria</v>
          </cell>
          <cell r="E771" t="str">
            <v>LR12</v>
          </cell>
        </row>
        <row r="772">
          <cell r="A772" t="str">
            <v>R189</v>
          </cell>
          <cell r="B772" t="str">
            <v>IMPOT</v>
          </cell>
          <cell r="C772" t="str">
            <v>TAX</v>
          </cell>
          <cell r="D772" t="str">
            <v>IMPUESTOS</v>
          </cell>
          <cell r="E772" t="str">
            <v>LR12</v>
          </cell>
        </row>
        <row r="773">
          <cell r="A773" t="str">
            <v>R190</v>
          </cell>
          <cell r="B773" t="str">
            <v>Impact de l'impôt dans l'unique cas où l'amortissement du goodwill est déductible du résultat fiscal local</v>
          </cell>
          <cell r="C773" t="str">
            <v>Tax impact (ONLY if goodwill amortization is deductible for tax purposes in local accounts)</v>
          </cell>
          <cell r="D773" t="str">
            <v>Impacto del impuesto sólo si la amortización del goodwill es deducible del resultado imponible</v>
          </cell>
          <cell r="E773" t="str">
            <v>LR12</v>
          </cell>
        </row>
        <row r="774">
          <cell r="A774" t="str">
            <v>R191</v>
          </cell>
          <cell r="B774" t="str">
            <v>Amortissement déductible en social ?</v>
          </cell>
          <cell r="C774" t="str">
            <v>Amortization tax-deductible in local accounts?</v>
          </cell>
          <cell r="D774" t="str">
            <v>¿Amortización deducible en ctas. indv. ?</v>
          </cell>
          <cell r="E774" t="str">
            <v>LR12</v>
          </cell>
        </row>
        <row r="775">
          <cell r="A775" t="str">
            <v>R192</v>
          </cell>
          <cell r="B775" t="str">
            <v>Répondre par O ou N</v>
          </cell>
          <cell r="C775" t="str">
            <v>Answer Y or N</v>
          </cell>
          <cell r="D775" t="str">
            <v>Responder por S o N</v>
          </cell>
          <cell r="E775" t="str">
            <v>LR12</v>
          </cell>
        </row>
        <row r="776">
          <cell r="A776" t="str">
            <v>R193</v>
          </cell>
          <cell r="B776" t="str">
            <v>Impact de l'impôt dans l'unique cas où l'amortissement du badwill est déductible du résultat fiscal local</v>
          </cell>
          <cell r="C776" t="str">
            <v>Tax impact (ONLY if negative goodwill amortization is deductible for tax purposes in local accounts)</v>
          </cell>
          <cell r="D776" t="str">
            <v>Impacto del impuesto sólo si la amortización del badwill es deducible del resultado imponible local</v>
          </cell>
          <cell r="E776" t="str">
            <v>LR12</v>
          </cell>
        </row>
        <row r="777">
          <cell r="A777" t="str">
            <v>R194</v>
          </cell>
          <cell r="B777" t="str">
            <v>Annulation de la dotation aux amortissements de la période sur le goodwill</v>
          </cell>
          <cell r="C777" t="str">
            <v>Cancellation of goodwill amortization charge for period</v>
          </cell>
          <cell r="D777" t="str">
            <v>Anulación de la dotación para la amortización del goodwill</v>
          </cell>
          <cell r="E777" t="str">
            <v>LR12</v>
          </cell>
        </row>
        <row r="778">
          <cell r="A778" t="str">
            <v>R195</v>
          </cell>
          <cell r="B778" t="str">
            <v>Annulation de la reprise sur le badwill</v>
          </cell>
          <cell r="C778" t="str">
            <v>Cancellation of write-back of negative goodwill</v>
          </cell>
          <cell r="D778" t="str">
            <v>Anulación de la reversión sobre el badwill</v>
          </cell>
          <cell r="E778" t="str">
            <v>LR12</v>
          </cell>
        </row>
        <row r="779">
          <cell r="A779" t="str">
            <v>R196</v>
          </cell>
          <cell r="B779" t="str">
            <v>En cas de cession du goodwill</v>
          </cell>
          <cell r="C779" t="str">
            <v>In the event of a disposal of goodwill</v>
          </cell>
          <cell r="D779" t="str">
            <v>En caso de cesión del goodwill</v>
          </cell>
          <cell r="E779" t="str">
            <v>LR12</v>
          </cell>
        </row>
        <row r="780">
          <cell r="A780" t="str">
            <v>R198</v>
          </cell>
          <cell r="B780" t="str">
            <v>Ils sont annulés en totalité en valeur brute et en amortissement pour ceux existant avant l'acquisition par le groupe Casino.</v>
          </cell>
          <cell r="C780" t="str">
            <v>Any such items pre-dating acquisition by the Casino Group are eliminated in full (gross value and amortization).</v>
          </cell>
          <cell r="D780" t="str">
            <v>Están totalmente eliminados en valor bruto y en amortizaciones (aquellos existentes antes de la adquisición por el grupo)</v>
          </cell>
          <cell r="E780" t="str">
            <v>LR13</v>
          </cell>
        </row>
        <row r="781">
          <cell r="A781" t="str">
            <v>R199</v>
          </cell>
          <cell r="B781" t="str">
            <v>Détail des "non valeurs"</v>
          </cell>
          <cell r="C781" t="str">
            <v>Detail of non-capitalizable intangibles</v>
          </cell>
          <cell r="D781" t="str">
            <v>Detalle de los "no valores"</v>
          </cell>
          <cell r="E781" t="str">
            <v>LR13</v>
          </cell>
        </row>
        <row r="782">
          <cell r="A782" t="str">
            <v>R200</v>
          </cell>
          <cell r="B782" t="str">
            <v>Frais d'introduction en bourse</v>
          </cell>
          <cell r="C782" t="str">
            <v>IPO expenses</v>
          </cell>
          <cell r="D782" t="str">
            <v>Gastos de salida a Bolsa</v>
          </cell>
          <cell r="E782" t="str">
            <v>LR13</v>
          </cell>
        </row>
        <row r="783">
          <cell r="A783" t="str">
            <v>R201</v>
          </cell>
          <cell r="B783" t="str">
            <v>Impact de l'impôt dans l'unique cas où l'amortissement des "non valeurs" est déductible du résultat fiscal social</v>
          </cell>
          <cell r="C783" t="str">
            <v>Tax impact (ONLY if amortization of non-capitalizable intangibles is deductible for tax purposes in local accounts)</v>
          </cell>
          <cell r="D783" t="str">
            <v>Impacto del impuesto en el único caso en el que la amortización de los "no valores" esta deducible del resultado fiscal social</v>
          </cell>
          <cell r="E783" t="str">
            <v>LR13</v>
          </cell>
        </row>
        <row r="784">
          <cell r="A784" t="str">
            <v>R202</v>
          </cell>
          <cell r="B784" t="str">
            <v>Annulation nouveaux frais d'établissement</v>
          </cell>
          <cell r="C784" t="str">
            <v>Cancellation of new incorporation/capital issue costs</v>
          </cell>
          <cell r="D784" t="str">
            <v>Anulación de los nuevos gastos de establecimiento</v>
          </cell>
          <cell r="E784" t="str">
            <v>LR13</v>
          </cell>
        </row>
        <row r="785">
          <cell r="A785" t="str">
            <v>R203</v>
          </cell>
          <cell r="B785" t="str">
            <v>Annula° de la dot° aux amort.de la période sur les "non valeurs"</v>
          </cell>
          <cell r="C785" t="str">
            <v>Cancellation of amortization: non-capitalizable intangibles</v>
          </cell>
          <cell r="D785" t="str">
            <v>Anulación de la dotación a las amortizaciones del periodo de los "no valores"</v>
          </cell>
          <cell r="E785" t="str">
            <v>LR13</v>
          </cell>
        </row>
        <row r="786">
          <cell r="A786" t="str">
            <v>R204</v>
          </cell>
          <cell r="B786" t="str">
            <v>Anula° en totalité de la cess° de ces actifs (inexistants en conso)</v>
          </cell>
          <cell r="C786" t="str">
            <v>Cancellation in full of disposal (assets not recognized in consol)</v>
          </cell>
          <cell r="D786" t="str">
            <v>Anulación en totalidad de la cesión de esos activos (no existe en conso)</v>
          </cell>
          <cell r="E786" t="str">
            <v>LR13</v>
          </cell>
        </row>
        <row r="787">
          <cell r="A787" t="str">
            <v>R206</v>
          </cell>
          <cell r="B787" t="str">
            <v>Les frais financiers doivent être activés jusqu' à la mise en exploitation du bien auquel ils se rapportent.</v>
          </cell>
          <cell r="C787" t="str">
            <v>Interest expense must be capitalized until the asset it relates to is brought into service.</v>
          </cell>
          <cell r="D787" t="str">
            <v>Los gastos financieros deben activarse hasta la puesta en servicio del bien al que se refieren</v>
          </cell>
          <cell r="E787" t="str">
            <v>LR14</v>
          </cell>
        </row>
        <row r="788">
          <cell r="A788" t="str">
            <v>R207</v>
          </cell>
          <cell r="B788" t="str">
            <v>Détail des frais financiers par nature d'immobilisations</v>
          </cell>
          <cell r="C788" t="str">
            <v>Detail of interest expense by type of fixed asset</v>
          </cell>
          <cell r="D788" t="str">
            <v>Detalle de los gastos financieros por naturaleza de inmovilizaciones</v>
          </cell>
          <cell r="E788" t="str">
            <v>LR14</v>
          </cell>
        </row>
        <row r="789">
          <cell r="A789" t="str">
            <v>R208</v>
          </cell>
          <cell r="B789" t="str">
            <v>Diminutions</v>
          </cell>
          <cell r="C789" t="str">
            <v>Decreases</v>
          </cell>
          <cell r="D789" t="str">
            <v>Bajas</v>
          </cell>
          <cell r="E789" t="str">
            <v>LG2*</v>
          </cell>
        </row>
        <row r="790">
          <cell r="A790" t="str">
            <v>R209</v>
          </cell>
          <cell r="B790" t="str">
            <v>Nouveaux frais financiers à activer</v>
          </cell>
          <cell r="C790" t="str">
            <v>New interest expense to be capitalized</v>
          </cell>
          <cell r="D790" t="str">
            <v>Nuevos gastos financieros a activar</v>
          </cell>
          <cell r="E790" t="str">
            <v>LR14</v>
          </cell>
        </row>
        <row r="791">
          <cell r="A791" t="str">
            <v>R210</v>
          </cell>
          <cell r="B791" t="str">
            <v>ECRITURE : En cas de cession</v>
          </cell>
          <cell r="C791" t="str">
            <v>ENTRY: in the event of disposal</v>
          </cell>
          <cell r="D791" t="str">
            <v>ASIENTO : En caso de cesión</v>
          </cell>
          <cell r="E791" t="str">
            <v>LR*</v>
          </cell>
        </row>
        <row r="792">
          <cell r="A792" t="str">
            <v>R212</v>
          </cell>
          <cell r="B792" t="str">
            <v>Les frais d'acquisition concernant des immobilisations doivent être activés.</v>
          </cell>
          <cell r="C792" t="str">
            <v>Incidental expenses on fixed asset acquisitions must be capitalized</v>
          </cell>
          <cell r="D792" t="str">
            <v>Los gastos de adquisición que se refieren a inmovilizaciones deben activarse</v>
          </cell>
          <cell r="E792" t="str">
            <v>LR15</v>
          </cell>
        </row>
        <row r="793">
          <cell r="A793" t="str">
            <v>R213</v>
          </cell>
          <cell r="B793" t="str">
            <v>Détail des frais d'acquisition par nature d'immobilisations</v>
          </cell>
          <cell r="C793" t="str">
            <v>Detail of incidental acquisition expenses by type of asset</v>
          </cell>
          <cell r="D793" t="str">
            <v>Detalle de los gastos de adquisición por naturaleza de inmovilizaciones</v>
          </cell>
          <cell r="E793" t="str">
            <v>LR15</v>
          </cell>
        </row>
        <row r="794">
          <cell r="A794" t="str">
            <v>R214</v>
          </cell>
          <cell r="B794" t="str">
            <v>(1) Ces frais étant généralement comptabilisés en charges à répartir, le retraitement de l'amortissement de celles-ci se fera sur l'état Charges à répartir (feuille LR7)</v>
          </cell>
          <cell r="C794" t="str">
            <v>(1) As these expenses are usually recorded in deferred expenses,  restatement of the amortization of these expenses is carried out on the Deferred Expenses schedule (Sheet LR7).</v>
          </cell>
          <cell r="D794" t="str">
            <v>(1) Como estos gastos suelen contabilizarse en gastos a distribuir, el ajuste de la amortización de éstos será hecho sobre el estado de Gastos a distribuir (hoja LR7)</v>
          </cell>
          <cell r="E794" t="str">
            <v>LR15</v>
          </cell>
        </row>
        <row r="795">
          <cell r="A795" t="str">
            <v>R215</v>
          </cell>
          <cell r="B795" t="str">
            <v>ECRITURE : Nouveaux frais d'acquisition</v>
          </cell>
          <cell r="C795" t="str">
            <v>ENTRY: New acquisition expenses</v>
          </cell>
          <cell r="D795" t="str">
            <v>ASIENTO : Nuevos gastos de adquisición</v>
          </cell>
          <cell r="E795" t="str">
            <v>LR15</v>
          </cell>
        </row>
        <row r="796">
          <cell r="A796" t="str">
            <v>R216</v>
          </cell>
          <cell r="B796" t="str">
            <v>TABLEAU  DES BASES D'IMPOT SUR RETRAITEMENTS</v>
          </cell>
          <cell r="C796" t="str">
            <v>TABLE OF TAX BASES ON RESTATEMENTS</v>
          </cell>
          <cell r="D796" t="str">
            <v>CUADRO DE LAS BASES DE IMPUESTOS SOBRE AJUSTES</v>
          </cell>
          <cell r="E796" t="str">
            <v>LR17</v>
          </cell>
        </row>
        <row r="797">
          <cell r="A797" t="str">
            <v>R217</v>
          </cell>
          <cell r="B797" t="str">
            <v>TABLEAU  DES BASES D'IMPOT SUR DECALAGES TEMPORAIRES</v>
          </cell>
          <cell r="C797" t="str">
            <v>TABLE OF TAX BASES ON TEMPORARY TIMING DIFFERENCES</v>
          </cell>
          <cell r="D797" t="str">
            <v>CUADRO DE LAS BASES DE IMPUESTOS SOBRE DIFERENCIAS TEMPORALES</v>
          </cell>
          <cell r="E797" t="str">
            <v>LR17</v>
          </cell>
        </row>
        <row r="798">
          <cell r="A798" t="str">
            <v>R218</v>
          </cell>
          <cell r="B798" t="str">
            <v>TABLEAU  DES BASES D'IMPOT SUR DEFICITS ET ARD</v>
          </cell>
          <cell r="C798" t="str">
            <v>TABLE OF TAX BASES ON TAX LOSSES AND ROLLED-OVER DEPRECIATION</v>
          </cell>
          <cell r="D798" t="str">
            <v>CUADRO DE LAS BASES DE IMPUESTOS SOBRE PERDIDAS</v>
          </cell>
          <cell r="E798" t="str">
            <v>LR17</v>
          </cell>
        </row>
        <row r="799">
          <cell r="A799" t="str">
            <v>R219</v>
          </cell>
          <cell r="B799" t="str">
            <v>LR10 Crédit-bail</v>
          </cell>
          <cell r="C799" t="str">
            <v>LR10 Capital leases</v>
          </cell>
          <cell r="D799" t="str">
            <v>LR10 Arrendamiento financiero</v>
          </cell>
          <cell r="E799" t="str">
            <v>LR17</v>
          </cell>
        </row>
        <row r="800">
          <cell r="A800" t="str">
            <v>R220</v>
          </cell>
          <cell r="B800" t="str">
            <v>LR11 Cout historique</v>
          </cell>
          <cell r="C800" t="str">
            <v>LR11 Historical cost</v>
          </cell>
          <cell r="D800" t="str">
            <v>LR11 Coste histórico</v>
          </cell>
          <cell r="E800" t="str">
            <v>LR17</v>
          </cell>
        </row>
        <row r="801">
          <cell r="A801" t="str">
            <v>R221</v>
          </cell>
          <cell r="B801" t="str">
            <v>LR12 Réévaluation</v>
          </cell>
          <cell r="C801" t="str">
            <v>LR12 Revaluation</v>
          </cell>
          <cell r="D801" t="str">
            <v>LR12 Revalorización</v>
          </cell>
          <cell r="E801" t="str">
            <v>LR17</v>
          </cell>
        </row>
        <row r="802">
          <cell r="A802" t="str">
            <v>R222</v>
          </cell>
          <cell r="B802" t="str">
            <v>LR13 Ecart d'évaluation</v>
          </cell>
          <cell r="C802" t="str">
            <v>LR13 Fair value adjustments</v>
          </cell>
          <cell r="D802" t="str">
            <v>LR13 Diferencia de valoración</v>
          </cell>
          <cell r="E802" t="str">
            <v>LR17</v>
          </cell>
        </row>
        <row r="803">
          <cell r="A803" t="str">
            <v>R223</v>
          </cell>
          <cell r="B803" t="str">
            <v>LR7 Charges à répartir</v>
          </cell>
          <cell r="C803" t="str">
            <v>LR7 Deferred expenses</v>
          </cell>
          <cell r="D803" t="str">
            <v>LR7 Gastos a distribuir</v>
          </cell>
          <cell r="E803" t="str">
            <v>LR17</v>
          </cell>
        </row>
        <row r="804">
          <cell r="A804" t="str">
            <v>R224</v>
          </cell>
          <cell r="B804" t="str">
            <v>LR14 Provision restructuration</v>
          </cell>
          <cell r="C804" t="str">
            <v>LR14 Restructuring provision</v>
          </cell>
          <cell r="D804" t="str">
            <v>LR14 Provisión por reestructuración</v>
          </cell>
          <cell r="E804" t="str">
            <v>LR17</v>
          </cell>
        </row>
        <row r="805">
          <cell r="A805" t="str">
            <v>R225</v>
          </cell>
          <cell r="B805" t="str">
            <v>LR5 Homogénéisation amorts</v>
          </cell>
          <cell r="C805" t="str">
            <v>LR5 Standardization of depreciation</v>
          </cell>
          <cell r="D805" t="str">
            <v>LR5 Homogeneización de la amortización</v>
          </cell>
          <cell r="E805" t="str">
            <v>LR17</v>
          </cell>
        </row>
        <row r="806">
          <cell r="A806" t="str">
            <v>R226</v>
          </cell>
          <cell r="B806" t="str">
            <v>LR6 Valorisation stocks</v>
          </cell>
          <cell r="C806" t="str">
            <v>LR6 Inventory valuation</v>
          </cell>
          <cell r="D806" t="str">
            <v>LR6 Valoración de las existencias</v>
          </cell>
          <cell r="E806" t="str">
            <v>LR17</v>
          </cell>
        </row>
        <row r="807">
          <cell r="A807" t="str">
            <v>R227</v>
          </cell>
          <cell r="B807" t="str">
            <v>LR9 Provision retraite</v>
          </cell>
          <cell r="C807" t="str">
            <v>LR9 Pension provision</v>
          </cell>
          <cell r="D807" t="str">
            <v>LR9 Provisión para pensiones</v>
          </cell>
          <cell r="E807" t="str">
            <v>LR17</v>
          </cell>
        </row>
        <row r="808">
          <cell r="A808" t="str">
            <v>R228</v>
          </cell>
          <cell r="B808" t="str">
            <v>LR2 Donations infrastructures</v>
          </cell>
          <cell r="C808" t="str">
            <v>LR2 Infrastructure contributions</v>
          </cell>
          <cell r="D808" t="str">
            <v>LR2 Donaciones infraestructuras</v>
          </cell>
          <cell r="E808" t="str">
            <v>LR17</v>
          </cell>
        </row>
        <row r="809">
          <cell r="A809" t="str">
            <v>R229</v>
          </cell>
          <cell r="B809" t="str">
            <v>LR8 Frais émission EO</v>
          </cell>
          <cell r="C809" t="str">
            <v>LR8 Bond issuance expenses</v>
          </cell>
          <cell r="D809" t="str">
            <v>LR8 Gastos de emisión EO</v>
          </cell>
          <cell r="E809" t="str">
            <v>LR17</v>
          </cell>
        </row>
        <row r="810">
          <cell r="A810" t="str">
            <v>R230</v>
          </cell>
          <cell r="B810" t="str">
            <v>LR15 Goodwill-Badwill antérieurs</v>
          </cell>
          <cell r="C810" t="str">
            <v>LR15 Pre-acquisition goodwill/negative goodwill</v>
          </cell>
          <cell r="D810" t="str">
            <v>LR15 Goodwill-Badwill anteriores</v>
          </cell>
          <cell r="E810" t="str">
            <v>LR17</v>
          </cell>
        </row>
        <row r="811">
          <cell r="A811" t="str">
            <v>R231</v>
          </cell>
          <cell r="B811" t="str">
            <v>LR1 Non valeurs</v>
          </cell>
          <cell r="C811" t="str">
            <v>LR1 Non-capitalizable intangibles</v>
          </cell>
          <cell r="D811" t="str">
            <v>LR1 No valores</v>
          </cell>
          <cell r="E811" t="str">
            <v>LR17</v>
          </cell>
        </row>
        <row r="812">
          <cell r="A812" t="str">
            <v>R232</v>
          </cell>
          <cell r="B812" t="str">
            <v>LR4 Activation frais financiers</v>
          </cell>
          <cell r="C812" t="str">
            <v>LR4 Capitalization of interest expense</v>
          </cell>
          <cell r="D812" t="str">
            <v>LR4 Activación de los gastos financieros</v>
          </cell>
          <cell r="E812" t="str">
            <v>LR17</v>
          </cell>
        </row>
        <row r="813">
          <cell r="A813" t="str">
            <v>R233</v>
          </cell>
          <cell r="B813" t="str">
            <v>LR3 Frais d'acquisition</v>
          </cell>
          <cell r="C813" t="str">
            <v>LR3 Incidental acquisition expenses (fixed assets)</v>
          </cell>
          <cell r="D813" t="str">
            <v>LR3 Gastos de adquisición</v>
          </cell>
          <cell r="E813" t="str">
            <v>LR17</v>
          </cell>
        </row>
        <row r="814">
          <cell r="A814" t="str">
            <v>R234</v>
          </cell>
          <cell r="B814" t="str">
            <v>LR bases d'IS</v>
          </cell>
          <cell r="C814" t="str">
            <v>LR income tax bases</v>
          </cell>
          <cell r="D814" t="str">
            <v>LR Bases de impuesto sobre sociedades</v>
          </cell>
          <cell r="E814" t="str">
            <v>LR17</v>
          </cell>
        </row>
        <row r="815">
          <cell r="A815" t="str">
            <v>R235</v>
          </cell>
          <cell r="B815" t="str">
            <v>INITIALISATION PAR RESERVES</v>
          </cell>
          <cell r="C815" t="str">
            <v>INITIALIZATION VIA RESERVES</v>
          </cell>
          <cell r="D815" t="str">
            <v>INICIO POR RESERVAS</v>
          </cell>
          <cell r="E815" t="str">
            <v>LR17</v>
          </cell>
        </row>
        <row r="816">
          <cell r="A816" t="str">
            <v>R236</v>
          </cell>
          <cell r="B816" t="str">
            <v>APPORT</v>
          </cell>
          <cell r="C816" t="str">
            <v>TRANSFER</v>
          </cell>
          <cell r="D816" t="str">
            <v>APORTACION</v>
          </cell>
          <cell r="E816" t="str">
            <v>LR17</v>
          </cell>
        </row>
        <row r="817">
          <cell r="A817" t="str">
            <v>R237</v>
          </cell>
          <cell r="B817" t="str">
            <v>Décalages temporaires</v>
          </cell>
          <cell r="C817" t="str">
            <v>Temporary timing differences</v>
          </cell>
          <cell r="D817" t="str">
            <v>Diferencias temporales</v>
          </cell>
          <cell r="E817" t="str">
            <v>LR17</v>
          </cell>
        </row>
        <row r="818">
          <cell r="A818" t="str">
            <v>R238</v>
          </cell>
          <cell r="B818" t="str">
            <v>Déficits et ARD          (1)</v>
          </cell>
          <cell r="C818" t="str">
            <v>Tax losses and rolled-over depreciation (1)</v>
          </cell>
          <cell r="D818" t="str">
            <v>Perdidas (1)</v>
          </cell>
          <cell r="E818" t="str">
            <v>LR17</v>
          </cell>
        </row>
        <row r="819">
          <cell r="A819" t="str">
            <v>R239</v>
          </cell>
          <cell r="B819" t="str">
            <v>Déficits non activés    (2)</v>
          </cell>
          <cell r="C819" t="str">
            <v>Tax losses not recognized as assets (2)</v>
          </cell>
          <cell r="D819" t="str">
            <v>Perdidas no activadas (2)</v>
          </cell>
          <cell r="E819" t="str">
            <v>LR17</v>
          </cell>
        </row>
        <row r="820">
          <cell r="A820" t="str">
            <v>R240</v>
          </cell>
          <cell r="B820" t="str">
            <v>Solde net              (1)-(2)</v>
          </cell>
          <cell r="C820" t="str">
            <v>Net balance (1)-(2)</v>
          </cell>
          <cell r="D820" t="str">
            <v>Saldo neto (1)-(2)</v>
          </cell>
          <cell r="E820" t="str">
            <v>LR17</v>
          </cell>
        </row>
        <row r="821">
          <cell r="A821" t="str">
            <v>R241</v>
          </cell>
          <cell r="B821" t="str">
            <v>TAUX D'IMPOT EN VIGUEUR</v>
          </cell>
          <cell r="C821" t="str">
            <v>APPLICABLE TAX RATE</v>
          </cell>
          <cell r="D821" t="str">
            <v>TIPO IMPOSITIVO VIGENTE</v>
          </cell>
          <cell r="E821" t="str">
            <v>LR17</v>
          </cell>
        </row>
        <row r="822">
          <cell r="A822" t="str">
            <v>R242</v>
          </cell>
          <cell r="B822" t="str">
            <v>IMPOT DIFFERE</v>
          </cell>
          <cell r="C822" t="str">
            <v>DEFERRED TAX</v>
          </cell>
          <cell r="D822" t="str">
            <v>IMPUESTOS DIFERIDOS</v>
          </cell>
          <cell r="E822" t="str">
            <v>LR17</v>
          </cell>
        </row>
        <row r="823">
          <cell r="A823" t="str">
            <v>R243</v>
          </cell>
          <cell r="B823" t="str">
            <v>RETRAITEMENTS</v>
          </cell>
          <cell r="C823" t="str">
            <v>RESTATEMENTS</v>
          </cell>
          <cell r="D823" t="str">
            <v>AJUSTES</v>
          </cell>
          <cell r="E823" t="str">
            <v>LR17</v>
          </cell>
        </row>
        <row r="824">
          <cell r="A824" t="str">
            <v>R244</v>
          </cell>
          <cell r="B824" t="str">
            <v>DECALAGES TEMPORAIRES</v>
          </cell>
          <cell r="C824" t="str">
            <v>TEMPORARY TIMING DIFFERENCES</v>
          </cell>
          <cell r="D824" t="str">
            <v>DIFERENCIAS TEMPORALES</v>
          </cell>
          <cell r="E824" t="str">
            <v>LR17</v>
          </cell>
        </row>
        <row r="825">
          <cell r="A825" t="str">
            <v>R245</v>
          </cell>
          <cell r="B825" t="str">
            <v>DEFICITS NETS</v>
          </cell>
          <cell r="C825" t="str">
            <v>TAX LOSSES (NET)</v>
          </cell>
          <cell r="D825" t="str">
            <v>PERDIDAS NETAS</v>
          </cell>
          <cell r="E825" t="str">
            <v>LR17</v>
          </cell>
        </row>
        <row r="826">
          <cell r="A826" t="str">
            <v>R246</v>
          </cell>
          <cell r="B826" t="str">
            <v>ECRITURE : IMPOT DE LA PERIODE</v>
          </cell>
          <cell r="C826" t="str">
            <v>ENTRY: TAX FOR THE PERIOD</v>
          </cell>
          <cell r="D826" t="str">
            <v>ASIENTO : IMPUESTO DEL PERIODO</v>
          </cell>
          <cell r="E826" t="str">
            <v>LR17</v>
          </cell>
        </row>
        <row r="827">
          <cell r="A827" t="str">
            <v>R247</v>
          </cell>
          <cell r="B827" t="str">
            <v>ANNEE N-1</v>
          </cell>
          <cell r="C827" t="str">
            <v>PRIOR YEAR</v>
          </cell>
          <cell r="D827" t="str">
            <v>AÑO N-1</v>
          </cell>
          <cell r="E827" t="str">
            <v>LR17</v>
          </cell>
        </row>
        <row r="828">
          <cell r="A828" t="str">
            <v>R248</v>
          </cell>
          <cell r="B828" t="str">
            <v>ANNEE EN COURS</v>
          </cell>
          <cell r="C828" t="str">
            <v>CURRENT YEAR</v>
          </cell>
          <cell r="D828" t="str">
            <v>AÑO EN CURSO</v>
          </cell>
          <cell r="E828" t="str">
            <v>LR17</v>
          </cell>
        </row>
        <row r="829">
          <cell r="A829" t="str">
            <v>R249</v>
          </cell>
          <cell r="B829" t="str">
            <v>ANNEES SUIVANTES</v>
          </cell>
          <cell r="C829" t="str">
            <v>SUBSEQUENT YEARS</v>
          </cell>
          <cell r="D829" t="str">
            <v>AÑOS SIGUIENTES</v>
          </cell>
          <cell r="E829" t="str">
            <v>LR17</v>
          </cell>
        </row>
        <row r="830">
          <cell r="A830" t="str">
            <v>R250</v>
          </cell>
          <cell r="B830" t="str">
            <v>Dotations-cessions</v>
          </cell>
          <cell r="C830" t="str">
            <v>Charges-disposals</v>
          </cell>
          <cell r="D830" t="str">
            <v>Dotaciones-cesiones</v>
          </cell>
          <cell r="E830" t="str">
            <v>LR13</v>
          </cell>
        </row>
        <row r="831">
          <cell r="A831" t="str">
            <v>R251</v>
          </cell>
          <cell r="B831" t="str">
            <v>voir onglet LGPR</v>
          </cell>
          <cell r="C831" t="str">
            <v>see LGPR tab</v>
          </cell>
          <cell r="D831" t="str">
            <v>Ver pestañas LGPR</v>
          </cell>
          <cell r="E831" t="str">
            <v>LG101</v>
          </cell>
        </row>
        <row r="832">
          <cell r="A832" t="str">
            <v>R252</v>
          </cell>
          <cell r="B832" t="str">
            <v>Provision litiges divers</v>
          </cell>
          <cell r="C832" t="str">
            <v>Provision for sundry litigation</v>
          </cell>
          <cell r="D832" t="str">
            <v>Provisión litigios diversos</v>
          </cell>
          <cell r="E832" t="str">
            <v>LG101</v>
          </cell>
        </row>
        <row r="833">
          <cell r="A833" t="str">
            <v>R253</v>
          </cell>
          <cell r="B833" t="str">
            <v>Provision garantie donnée aux clients</v>
          </cell>
          <cell r="C833" t="str">
            <v>Provision for customer warranties</v>
          </cell>
          <cell r="D833" t="str">
            <v>Provisión garantía dada a los clientes</v>
          </cell>
          <cell r="E833" t="str">
            <v>LG101</v>
          </cell>
        </row>
        <row r="834">
          <cell r="A834" t="str">
            <v>R254</v>
          </cell>
          <cell r="B834" t="str">
            <v>Provision pour amendes et pénalités</v>
          </cell>
          <cell r="C834" t="str">
            <v>Provision for fines and penalties</v>
          </cell>
          <cell r="D834" t="str">
            <v>Provisión por multas y sanciones</v>
          </cell>
          <cell r="E834" t="str">
            <v>LG101</v>
          </cell>
        </row>
        <row r="835">
          <cell r="A835" t="str">
            <v>R255</v>
          </cell>
          <cell r="B835" t="str">
            <v>Provision pour perte de change</v>
          </cell>
          <cell r="C835" t="str">
            <v>Provision for foreign exchange losses</v>
          </cell>
          <cell r="D835" t="str">
            <v>Provisión por diferencias negativas de cambio</v>
          </cell>
          <cell r="E835" t="str">
            <v>LG101</v>
          </cell>
        </row>
        <row r="836">
          <cell r="A836" t="str">
            <v>R256</v>
          </cell>
          <cell r="B836" t="str">
            <v>Provision risque divers ( risques fiscalement déductibles )</v>
          </cell>
          <cell r="C836" t="str">
            <v>Provision for sundry contingencies (tax deductible)</v>
          </cell>
          <cell r="D836" t="str">
            <v>Provisión riesgos diversos (riesgos deducibles fiscalmente)</v>
          </cell>
          <cell r="E836" t="str">
            <v>LG101</v>
          </cell>
        </row>
        <row r="837">
          <cell r="A837" t="str">
            <v>R257</v>
          </cell>
          <cell r="B837" t="str">
            <v>Provision risque divers ( risques par nature non déductibles )</v>
          </cell>
          <cell r="C837" t="str">
            <v>Provision for sundry contingencies (non tax deductible)</v>
          </cell>
          <cell r="D837" t="str">
            <v>Provisión riesgos diversos (riesgos no deducibles por naturaleza)</v>
          </cell>
          <cell r="E837" t="str">
            <v>LG101</v>
          </cell>
        </row>
        <row r="838">
          <cell r="A838" t="str">
            <v>R258</v>
          </cell>
          <cell r="B838" t="str">
            <v>Autres provisions pour risques</v>
          </cell>
          <cell r="C838" t="str">
            <v>Other provisions for contingencies</v>
          </cell>
          <cell r="D838" t="str">
            <v>Otras provisiones para riesgos</v>
          </cell>
          <cell r="E838" t="str">
            <v>LG101</v>
          </cell>
        </row>
        <row r="839">
          <cell r="A839" t="str">
            <v>R259</v>
          </cell>
          <cell r="B839" t="str">
            <v>Provision pour restructurations</v>
          </cell>
          <cell r="C839" t="str">
            <v>Provision for restructuring</v>
          </cell>
          <cell r="D839" t="str">
            <v>Provisión por reestructuración</v>
          </cell>
          <cell r="E839" t="str">
            <v>LG101</v>
          </cell>
        </row>
        <row r="840">
          <cell r="A840" t="str">
            <v>R260</v>
          </cell>
          <cell r="B840" t="str">
            <v>Provision pour impôt sur charges à répartir</v>
          </cell>
          <cell r="C840" t="str">
            <v>Provision for tax on deferred expenses</v>
          </cell>
          <cell r="D840" t="str">
            <v>Provisión por impuestos sobre gastos a distribuir</v>
          </cell>
          <cell r="E840" t="str">
            <v>LG101</v>
          </cell>
        </row>
        <row r="841">
          <cell r="A841" t="str">
            <v>R261</v>
          </cell>
          <cell r="B841" t="str">
            <v>Provision pour impôt sur plus-values à imposition différée</v>
          </cell>
          <cell r="C841" t="str">
            <v>Provision for tax on rolled-over capital gains</v>
          </cell>
          <cell r="D841" t="str">
            <v>Provisión por impuestos sobre plusvalías a imposición diferida</v>
          </cell>
          <cell r="E841" t="str">
            <v>LG101</v>
          </cell>
        </row>
        <row r="842">
          <cell r="A842" t="str">
            <v>R262</v>
          </cell>
          <cell r="B842" t="str">
            <v>Provision pour impôt sur LO crédit-bail</v>
          </cell>
          <cell r="C842" t="str">
            <v>Provision for  tax on exercise of capital lease purchase options</v>
          </cell>
          <cell r="D842" t="str">
            <v>Provisión por impuestos sobre LO arrendamiento financiero</v>
          </cell>
          <cell r="E842" t="str">
            <v>LG101</v>
          </cell>
        </row>
        <row r="843">
          <cell r="A843" t="str">
            <v>R263</v>
          </cell>
          <cell r="B843" t="str">
            <v>Provision pour retraite</v>
          </cell>
          <cell r="C843" t="str">
            <v>Provision for pensions</v>
          </cell>
          <cell r="D843" t="str">
            <v>Provisión por jubilación</v>
          </cell>
          <cell r="E843" t="str">
            <v>LG101</v>
          </cell>
        </row>
        <row r="844">
          <cell r="A844" t="str">
            <v>R264</v>
          </cell>
          <cell r="B844" t="str">
            <v>Provision pour pertes sociétés transparentes</v>
          </cell>
          <cell r="C844" t="str">
            <v>Provision for tax-transparent entities</v>
          </cell>
          <cell r="D844" t="str">
            <v>Provisión por perdidas sociedades transparentes</v>
          </cell>
          <cell r="E844" t="str">
            <v>LG101</v>
          </cell>
        </row>
        <row r="845">
          <cell r="A845" t="str">
            <v>R265</v>
          </cell>
          <cell r="B845" t="str">
            <v>Autres provisions pour charges</v>
          </cell>
          <cell r="C845" t="str">
            <v>Other provisions for charges</v>
          </cell>
          <cell r="D845" t="str">
            <v>Otras provisiones para gastos</v>
          </cell>
          <cell r="E845" t="str">
            <v>LG101</v>
          </cell>
        </row>
        <row r="846">
          <cell r="A846" t="str">
            <v>R266</v>
          </cell>
          <cell r="B846" t="str">
            <v>Provision pour titres consolidés</v>
          </cell>
          <cell r="C846" t="str">
            <v>Provision for consolidated investments</v>
          </cell>
          <cell r="D846" t="str">
            <v>Provisiones por dep. de participaciones consolidadas</v>
          </cell>
          <cell r="E846" t="str">
            <v>LG101</v>
          </cell>
        </row>
        <row r="847">
          <cell r="A847" t="str">
            <v>R267</v>
          </cell>
          <cell r="B847" t="str">
            <v>Provision pour titres non consolidés</v>
          </cell>
          <cell r="C847" t="str">
            <v>Provision for non-consolidated investments</v>
          </cell>
          <cell r="D847" t="str">
            <v>Provisiones por dep.de participaciones no consolidadas</v>
          </cell>
          <cell r="E847" t="str">
            <v>LG101</v>
          </cell>
        </row>
        <row r="848">
          <cell r="A848" t="str">
            <v>R268</v>
          </cell>
          <cell r="B848" t="str">
            <v>PROVISIONS POUR DEPRECIATION DE L'ACTIF CIRCULANT</v>
          </cell>
          <cell r="C848" t="str">
            <v>PROVISIONS FOR IMPAIRMENT OF CURRENT ASSETS</v>
          </cell>
          <cell r="D848" t="str">
            <v>PROVISION POR DEPRECIACION DEL ACTIVO CIRCULANTE</v>
          </cell>
          <cell r="E848" t="str">
            <v>LG101</v>
          </cell>
        </row>
        <row r="849">
          <cell r="A849" t="str">
            <v>R269</v>
          </cell>
          <cell r="B849" t="str">
            <v>Provision pour dépréciation stocks</v>
          </cell>
          <cell r="C849" t="str">
            <v>Provision for impairment of inventories</v>
          </cell>
          <cell r="D849" t="str">
            <v>Provisión por depreciación de existencias</v>
          </cell>
          <cell r="E849" t="str">
            <v>LG101</v>
          </cell>
        </row>
        <row r="850">
          <cell r="A850" t="str">
            <v>R270</v>
          </cell>
          <cell r="B850" t="str">
            <v>Provision pour dépréciation clients</v>
          </cell>
          <cell r="C850" t="str">
            <v>Provision for impairment of trade receivables</v>
          </cell>
          <cell r="D850" t="str">
            <v>Provisión por depreciación de clientes</v>
          </cell>
          <cell r="E850" t="str">
            <v>LG101</v>
          </cell>
        </row>
        <row r="851">
          <cell r="A851" t="str">
            <v>R271</v>
          </cell>
          <cell r="B851" t="str">
            <v>Provision pour dépréciation autres créances</v>
          </cell>
          <cell r="C851" t="str">
            <v>Provision for impairment of other receivables</v>
          </cell>
          <cell r="D851" t="str">
            <v>Provisión por depreciación de otras deudas</v>
          </cell>
          <cell r="E851" t="str">
            <v>LG101</v>
          </cell>
        </row>
        <row r="852">
          <cell r="A852" t="str">
            <v>R272</v>
          </cell>
          <cell r="B852" t="str">
            <v>Le solde des mouvements doit etre égal à zero:</v>
          </cell>
          <cell r="C852" t="str">
            <v>Movements must net out to zero:</v>
          </cell>
          <cell r="D852" t="str">
            <v>El saldo de los movimientos debe ser igual a cero:</v>
          </cell>
          <cell r="E852" t="str">
            <v>LG101</v>
          </cell>
        </row>
        <row r="853">
          <cell r="A853" t="str">
            <v>R273</v>
          </cell>
          <cell r="B853" t="str">
            <v>Date Liasse de consolidation :</v>
          </cell>
          <cell r="C853" t="str">
            <v>Consolidation package date:</v>
          </cell>
          <cell r="D853" t="str">
            <v>Fecha paquete de consolidación:</v>
          </cell>
          <cell r="E853" t="str">
            <v>LG110</v>
          </cell>
        </row>
        <row r="854">
          <cell r="A854" t="str">
            <v>R274</v>
          </cell>
          <cell r="B854" t="str">
            <v>Date Reporting de gestion :</v>
          </cell>
          <cell r="C854" t="str">
            <v>Management reporting date:</v>
          </cell>
          <cell r="D854" t="str">
            <v>Fecha reporting de gestión :</v>
          </cell>
          <cell r="E854" t="str">
            <v>LG110</v>
          </cell>
        </row>
        <row r="855">
          <cell r="A855" t="str">
            <v>R275</v>
          </cell>
          <cell r="B855" t="str">
            <v>CHIFFRE D'AFFAIRES</v>
          </cell>
          <cell r="C855" t="str">
            <v>NET SALES</v>
          </cell>
          <cell r="D855" t="str">
            <v>CIFRA DE NEGOCIOS</v>
          </cell>
          <cell r="E855" t="str">
            <v>LG110</v>
          </cell>
        </row>
        <row r="856">
          <cell r="A856" t="str">
            <v>R276</v>
          </cell>
          <cell r="B856" t="str">
            <v>Liasse "sociale"</v>
          </cell>
          <cell r="C856" t="str">
            <v>Local package</v>
          </cell>
          <cell r="D856" t="str">
            <v>Paquete "social" (Cuentas individuales)</v>
          </cell>
          <cell r="E856" t="str">
            <v>LG110</v>
          </cell>
        </row>
        <row r="857">
          <cell r="A857" t="str">
            <v>R277</v>
          </cell>
          <cell r="B857" t="str">
            <v>Reporting de gestion "social"</v>
          </cell>
          <cell r="C857" t="str">
            <v>Local management reporting</v>
          </cell>
          <cell r="D857" t="str">
            <v>Reporting de gestión "individual"</v>
          </cell>
          <cell r="E857" t="str">
            <v>LG110</v>
          </cell>
        </row>
        <row r="858">
          <cell r="A858" t="str">
            <v>R278</v>
          </cell>
          <cell r="B858" t="str">
            <v>Ecarts</v>
          </cell>
          <cell r="C858" t="str">
            <v>Differences</v>
          </cell>
          <cell r="D858" t="str">
            <v>Diferencias</v>
          </cell>
          <cell r="E858" t="str">
            <v>LG110</v>
          </cell>
        </row>
        <row r="859">
          <cell r="A859" t="str">
            <v>R279</v>
          </cell>
          <cell r="B859" t="str">
            <v>Liasse de consolidation retraitée</v>
          </cell>
          <cell r="C859" t="str">
            <v>Restated consolidation package</v>
          </cell>
          <cell r="D859" t="str">
            <v>Paquete de consolidación ajustado</v>
          </cell>
          <cell r="E859" t="str">
            <v>LG110</v>
          </cell>
        </row>
        <row r="860">
          <cell r="A860" t="str">
            <v>R280</v>
          </cell>
          <cell r="B860" t="str">
            <v>Reporting de gestion "retraité"</v>
          </cell>
          <cell r="C860" t="str">
            <v>Restated management reporting</v>
          </cell>
          <cell r="D860" t="str">
            <v>Reporting de gestión "ajustado"</v>
          </cell>
          <cell r="E860" t="str">
            <v>LG110</v>
          </cell>
        </row>
        <row r="861">
          <cell r="A861" t="str">
            <v>R281</v>
          </cell>
          <cell r="B861" t="str">
            <v>NATURE DES ECARTS</v>
          </cell>
          <cell r="C861" t="str">
            <v>NATURE OF DIFFERENCES</v>
          </cell>
          <cell r="D861" t="str">
            <v>NATURALEZA DE LAS DIFERENCIAS</v>
          </cell>
          <cell r="E861" t="str">
            <v>LG110</v>
          </cell>
        </row>
        <row r="862">
          <cell r="A862" t="str">
            <v>R282</v>
          </cell>
          <cell r="B862" t="str">
            <v>Sociaux :</v>
          </cell>
          <cell r="C862" t="str">
            <v>Local:</v>
          </cell>
          <cell r="D862" t="str">
            <v>Individuales:</v>
          </cell>
          <cell r="E862" t="str">
            <v>LG110</v>
          </cell>
        </row>
        <row r="863">
          <cell r="A863" t="str">
            <v>R283</v>
          </cell>
          <cell r="B863" t="str">
            <v>De retraitement:</v>
          </cell>
          <cell r="C863" t="str">
            <v>Restatement:</v>
          </cell>
          <cell r="D863" t="str">
            <v>De ajuste :</v>
          </cell>
          <cell r="E863" t="str">
            <v>LG110</v>
          </cell>
        </row>
        <row r="864">
          <cell r="A864" t="str">
            <v>R284</v>
          </cell>
          <cell r="B864" t="str">
            <v>TOTAL ECART ANALYSE</v>
          </cell>
          <cell r="C864" t="str">
            <v>TOTAL DIFFERENCE EXPLAINED</v>
          </cell>
          <cell r="D864" t="str">
            <v>TOTAL DIFERENCIAS ANALIZADAS</v>
          </cell>
          <cell r="E864" t="str">
            <v>LG110</v>
          </cell>
        </row>
        <row r="865">
          <cell r="A865" t="str">
            <v>R285</v>
          </cell>
          <cell r="B865" t="str">
            <v>ECART NON ANALYSE</v>
          </cell>
          <cell r="C865" t="str">
            <v>UNEXPLAINED DIFFERENCE</v>
          </cell>
          <cell r="D865" t="str">
            <v>DIFERENCIA NO ANALIZADA</v>
          </cell>
          <cell r="E865" t="str">
            <v>LG110</v>
          </cell>
        </row>
        <row r="866">
          <cell r="A866" t="str">
            <v>R286</v>
          </cell>
          <cell r="B866" t="str">
            <v>TOTAL ECART</v>
          </cell>
          <cell r="C866" t="str">
            <v>TOTAL DIFFERENCE</v>
          </cell>
          <cell r="D866" t="str">
            <v>TOTAL DIFERENCIA</v>
          </cell>
          <cell r="E866" t="str">
            <v>LG110</v>
          </cell>
        </row>
        <row r="867">
          <cell r="A867" t="str">
            <v>R287</v>
          </cell>
          <cell r="B867" t="str">
            <v>Achat matières, fournitures, outillage</v>
          </cell>
          <cell r="C867" t="str">
            <v>Purchases of raw materials, consumables &amp; tools</v>
          </cell>
          <cell r="D867" t="str">
            <v>Compras de materiales, suministros, maquinaria</v>
          </cell>
          <cell r="E867" t="str">
            <v>LG120</v>
          </cell>
        </row>
        <row r="868">
          <cell r="A868" t="str">
            <v>R288</v>
          </cell>
          <cell r="B868" t="str">
            <v>Assurances</v>
          </cell>
          <cell r="C868" t="str">
            <v>Insurance</v>
          </cell>
          <cell r="D868" t="str">
            <v>Seguros</v>
          </cell>
          <cell r="E868" t="str">
            <v>LG120</v>
          </cell>
        </row>
        <row r="869">
          <cell r="A869" t="str">
            <v>R289</v>
          </cell>
          <cell r="B869" t="str">
            <v>Cartes bancaires</v>
          </cell>
          <cell r="C869" t="str">
            <v>Bank cards</v>
          </cell>
          <cell r="D869" t="str">
            <v>Tarjetas bancarias</v>
          </cell>
          <cell r="E869" t="str">
            <v>LG120</v>
          </cell>
        </row>
        <row r="870">
          <cell r="A870" t="str">
            <v>R290</v>
          </cell>
          <cell r="B870" t="str">
            <v>Cotisations</v>
          </cell>
          <cell r="C870" t="str">
            <v>Subscriptions</v>
          </cell>
          <cell r="D870" t="str">
            <v>Cotizaciones</v>
          </cell>
          <cell r="E870" t="str">
            <v>LG120</v>
          </cell>
        </row>
        <row r="871">
          <cell r="A871" t="str">
            <v>R291</v>
          </cell>
          <cell r="B871" t="str">
            <v>Dépenses d'entretien</v>
          </cell>
          <cell r="C871" t="str">
            <v>Maintenance costs</v>
          </cell>
          <cell r="D871" t="str">
            <v>Gastos de mantenimiento</v>
          </cell>
          <cell r="E871" t="str">
            <v>LG120</v>
          </cell>
        </row>
        <row r="872">
          <cell r="A872" t="str">
            <v>R292</v>
          </cell>
          <cell r="B872" t="str">
            <v>Dépenses publicitaires</v>
          </cell>
          <cell r="C872" t="str">
            <v>Advertising costs</v>
          </cell>
          <cell r="D872" t="str">
            <v>Gastos de publicidad</v>
          </cell>
          <cell r="E872" t="str">
            <v>LG120</v>
          </cell>
        </row>
        <row r="873">
          <cell r="A873" t="str">
            <v>R293</v>
          </cell>
          <cell r="B873" t="str">
            <v>Energie ( eau, carburant, électricité,gaz )</v>
          </cell>
          <cell r="C873" t="str">
            <v>Energy (water, fuel, electricity, gas)</v>
          </cell>
          <cell r="D873" t="str">
            <v>Energía (agua, combustible, electricidad, gas)</v>
          </cell>
          <cell r="E873" t="str">
            <v>LG120</v>
          </cell>
        </row>
        <row r="874">
          <cell r="A874" t="str">
            <v>R294</v>
          </cell>
          <cell r="B874" t="str">
            <v>Facturation Holding et services centraux</v>
          </cell>
          <cell r="C874" t="str">
            <v>Holding company &amp; central services fees</v>
          </cell>
          <cell r="D874" t="str">
            <v>Facturación Holding y servicios centrales</v>
          </cell>
          <cell r="E874" t="str">
            <v>LG120</v>
          </cell>
        </row>
        <row r="875">
          <cell r="A875" t="str">
            <v>R295</v>
          </cell>
          <cell r="B875" t="str">
            <v>Facturation logistique</v>
          </cell>
          <cell r="C875" t="str">
            <v>Logistics fees</v>
          </cell>
          <cell r="D875" t="str">
            <v>Facturación logística</v>
          </cell>
          <cell r="E875" t="str">
            <v>LG120</v>
          </cell>
        </row>
        <row r="876">
          <cell r="A876" t="str">
            <v>R296</v>
          </cell>
          <cell r="B876" t="str">
            <v>Frais bancaires</v>
          </cell>
          <cell r="C876" t="str">
            <v>Bank charges</v>
          </cell>
          <cell r="D876" t="str">
            <v>Gastos bancarios</v>
          </cell>
          <cell r="E876" t="str">
            <v>LG120</v>
          </cell>
        </row>
        <row r="877">
          <cell r="A877" t="str">
            <v>R297</v>
          </cell>
          <cell r="B877" t="str">
            <v>Frais de déplacement et de mission</v>
          </cell>
          <cell r="C877" t="str">
            <v>Traveling expenses</v>
          </cell>
          <cell r="D877" t="str">
            <v>Gastos de desplazamiento y dietas</v>
          </cell>
          <cell r="E877" t="str">
            <v>LG120</v>
          </cell>
        </row>
        <row r="878">
          <cell r="A878" t="str">
            <v>R298</v>
          </cell>
          <cell r="B878" t="str">
            <v>Frais de transport</v>
          </cell>
          <cell r="C878" t="str">
            <v>Freight costs</v>
          </cell>
          <cell r="D878" t="str">
            <v>Gastos de transporte</v>
          </cell>
          <cell r="E878" t="str">
            <v>LG120</v>
          </cell>
        </row>
        <row r="879">
          <cell r="A879" t="str">
            <v>R299</v>
          </cell>
          <cell r="B879" t="str">
            <v>Frais postaux</v>
          </cell>
          <cell r="C879" t="str">
            <v>Postage costs</v>
          </cell>
          <cell r="D879" t="str">
            <v>Gastos postales</v>
          </cell>
          <cell r="E879" t="str">
            <v>LG120</v>
          </cell>
        </row>
        <row r="880">
          <cell r="A880" t="str">
            <v>R300</v>
          </cell>
          <cell r="B880" t="str">
            <v>Gardiennage et sécurité</v>
          </cell>
          <cell r="C880" t="str">
            <v>Caretaking and security</v>
          </cell>
          <cell r="D880" t="str">
            <v>Vigilancia y seguridad</v>
          </cell>
          <cell r="E880" t="str">
            <v>LG120</v>
          </cell>
        </row>
        <row r="881">
          <cell r="A881" t="str">
            <v>R301</v>
          </cell>
          <cell r="B881" t="str">
            <v>Honoraires et frais d'actes</v>
          </cell>
          <cell r="C881" t="str">
            <v>Professional fees and legal costs</v>
          </cell>
          <cell r="D881" t="str">
            <v>Honorarios y gastos de actos</v>
          </cell>
          <cell r="E881" t="str">
            <v>LG120</v>
          </cell>
        </row>
        <row r="882">
          <cell r="A882" t="str">
            <v>R302</v>
          </cell>
          <cell r="B882" t="str">
            <v>Locations diverses SAUF Crédit-bail</v>
          </cell>
          <cell r="C882" t="str">
            <v>Misc leasing expenses EXCLUDING capital leases</v>
          </cell>
          <cell r="D882" t="str">
            <v>Alquileres diversos EXCEPTO arrendamiento financiero</v>
          </cell>
          <cell r="E882" t="str">
            <v>LG120</v>
          </cell>
        </row>
        <row r="883">
          <cell r="A883" t="str">
            <v>R303</v>
          </cell>
          <cell r="B883" t="str">
            <v>Locations immobilières et charges locatives</v>
          </cell>
          <cell r="C883" t="str">
            <v>Real estate rents and service charges</v>
          </cell>
          <cell r="D883" t="str">
            <v>Alquileres de inmuebles y gastos de alquiler</v>
          </cell>
          <cell r="E883" t="str">
            <v>LG120</v>
          </cell>
        </row>
        <row r="884">
          <cell r="A884" t="str">
            <v>R304</v>
          </cell>
          <cell r="B884" t="str">
            <v>Loyers de Crédit-bail immobilier</v>
          </cell>
          <cell r="C884" t="str">
            <v>Capital lease payments: real estate</v>
          </cell>
          <cell r="D884" t="str">
            <v>Arrendamiento financiero bienes inmuebles</v>
          </cell>
          <cell r="E884" t="str">
            <v>LG120</v>
          </cell>
        </row>
        <row r="885">
          <cell r="A885" t="str">
            <v>R305</v>
          </cell>
          <cell r="B885" t="str">
            <v>Loyers de Crédit-bail mobilier</v>
          </cell>
          <cell r="C885" t="str">
            <v>Capital lease payments: equipment</v>
          </cell>
          <cell r="D885" t="str">
            <v>Arrendamiento financiero bienes muebles</v>
          </cell>
          <cell r="E885" t="str">
            <v>LG120</v>
          </cell>
        </row>
        <row r="886">
          <cell r="A886" t="str">
            <v>R306</v>
          </cell>
          <cell r="B886" t="str">
            <v>Personnel externe</v>
          </cell>
          <cell r="C886" t="str">
            <v>External contract personnel</v>
          </cell>
          <cell r="D886" t="str">
            <v>Personal externo</v>
          </cell>
          <cell r="E886" t="str">
            <v>LG120</v>
          </cell>
        </row>
        <row r="887">
          <cell r="A887" t="str">
            <v>R307</v>
          </cell>
          <cell r="B887" t="str">
            <v>Redevance d'enseigne</v>
          </cell>
          <cell r="C887" t="str">
            <v>Banner fees</v>
          </cell>
          <cell r="D887" t="str">
            <v>Cánon de marca</v>
          </cell>
          <cell r="E887" t="str">
            <v>LG120</v>
          </cell>
        </row>
        <row r="888">
          <cell r="A888" t="str">
            <v>R308</v>
          </cell>
          <cell r="B888" t="str">
            <v>Royalties</v>
          </cell>
          <cell r="C888" t="str">
            <v>Royalties</v>
          </cell>
          <cell r="D888" t="str">
            <v>Royalties</v>
          </cell>
          <cell r="E888" t="str">
            <v>LG120</v>
          </cell>
        </row>
        <row r="889">
          <cell r="A889" t="str">
            <v>R309</v>
          </cell>
          <cell r="B889" t="str">
            <v>Transport de fonds</v>
          </cell>
          <cell r="C889" t="str">
            <v>Secure cash transfer costs</v>
          </cell>
          <cell r="D889" t="str">
            <v>Transporte de fundos</v>
          </cell>
          <cell r="E889" t="str">
            <v>LG120</v>
          </cell>
        </row>
        <row r="890">
          <cell r="A890" t="str">
            <v>R310</v>
          </cell>
          <cell r="B890" t="str">
            <v>Travaux de sous-traitance</v>
          </cell>
          <cell r="C890" t="str">
            <v>Subcontracting</v>
          </cell>
          <cell r="D890" t="str">
            <v>Trabajos subcontratados</v>
          </cell>
          <cell r="E890" t="str">
            <v>LG120</v>
          </cell>
        </row>
        <row r="891">
          <cell r="A891" t="str">
            <v>R311</v>
          </cell>
          <cell r="B891" t="str">
            <v>Autres ( à détailler ) :</v>
          </cell>
          <cell r="C891" t="str">
            <v>Other (give details)</v>
          </cell>
          <cell r="D891" t="str">
            <v>Otros (dar detalle) :</v>
          </cell>
          <cell r="E891" t="str">
            <v>LG120</v>
          </cell>
        </row>
        <row r="892">
          <cell r="A892" t="str">
            <v>R312</v>
          </cell>
          <cell r="B892" t="str">
            <v>Total des rubr. 6040,6060,6210,6122,6125,6100</v>
          </cell>
          <cell r="C892" t="str">
            <v>Total of accounts 6040,6060,6210,6122,6125,6100</v>
          </cell>
          <cell r="D892" t="str">
            <v>Total de las cuentas 6040,6060,6210,6122,6125,6100</v>
          </cell>
          <cell r="E892" t="str">
            <v>LG120</v>
          </cell>
        </row>
        <row r="893">
          <cell r="A893" t="str">
            <v>R313</v>
          </cell>
          <cell r="B893" t="str">
            <v>(Cf. Compte de résultat 1/2 - LG13)</v>
          </cell>
          <cell r="C893" t="str">
            <v>(See Income Statement 1/2 - LG13)</v>
          </cell>
          <cell r="D893" t="str">
            <v>(Ver Perdidas y ganancias 1/2 - LG 13)</v>
          </cell>
          <cell r="E893" t="str">
            <v>LG120</v>
          </cell>
        </row>
        <row r="894">
          <cell r="A894" t="str">
            <v>R314</v>
          </cell>
          <cell r="B894" t="str">
            <v>Détail des disponibilités et des découverts bancaires :</v>
          </cell>
          <cell r="C894" t="str">
            <v>Detail of cash and bank overdrafts:</v>
          </cell>
          <cell r="D894" t="str">
            <v>Detalle de las disponibilidades y de los descubiertos bancarios :</v>
          </cell>
          <cell r="E894" t="str">
            <v>LGINFOS</v>
          </cell>
        </row>
        <row r="895">
          <cell r="A895" t="str">
            <v>R315</v>
          </cell>
          <cell r="B895" t="str">
            <v>Caisse :</v>
          </cell>
          <cell r="C895" t="str">
            <v>Petty cash:</v>
          </cell>
          <cell r="D895" t="str">
            <v>Caja:</v>
          </cell>
          <cell r="E895" t="str">
            <v>LGINFOS</v>
          </cell>
        </row>
        <row r="896">
          <cell r="A896" t="str">
            <v>R316</v>
          </cell>
          <cell r="B896" t="str">
            <v>Banque :</v>
          </cell>
          <cell r="C896" t="str">
            <v>Bank accounts:</v>
          </cell>
          <cell r="D896" t="str">
            <v>Bancos:</v>
          </cell>
          <cell r="E896" t="str">
            <v>LGINFOS</v>
          </cell>
        </row>
        <row r="897">
          <cell r="A897" t="str">
            <v>R317</v>
          </cell>
          <cell r="B897" t="str">
            <v>Total disponibilités</v>
          </cell>
          <cell r="C897" t="str">
            <v>Total cash</v>
          </cell>
          <cell r="D897" t="str">
            <v>Total disponibilidades</v>
          </cell>
          <cell r="E897" t="str">
            <v>LGINFOS</v>
          </cell>
        </row>
        <row r="898">
          <cell r="A898" t="str">
            <v>R318</v>
          </cell>
          <cell r="B898" t="str">
            <v>Rubr. 5100 - Bilan actif (LG11)</v>
          </cell>
          <cell r="C898" t="str">
            <v>Account 5100 - Balance sheet: assets (LG11)</v>
          </cell>
          <cell r="D898" t="str">
            <v>Cuenta 5100 - Balance activo (LG11)</v>
          </cell>
          <cell r="E898" t="str">
            <v>LGINFOS</v>
          </cell>
        </row>
        <row r="899">
          <cell r="A899" t="str">
            <v>R319</v>
          </cell>
          <cell r="B899" t="str">
            <v>Crédits spots et lignes confirmées</v>
          </cell>
          <cell r="C899" t="str">
            <v>Spot credits and confirmed lines of credit</v>
          </cell>
          <cell r="D899" t="str">
            <v>Créditos spot y líneas confirmadas</v>
          </cell>
          <cell r="E899" t="str">
            <v>LGINFOS</v>
          </cell>
        </row>
        <row r="900">
          <cell r="A900" t="str">
            <v>R320</v>
          </cell>
          <cell r="B900" t="str">
            <v>Autres concours bancaires :</v>
          </cell>
          <cell r="C900" t="str">
            <v>Other bank overdrafts:</v>
          </cell>
          <cell r="D900" t="str">
            <v>Otros recursos bancarios</v>
          </cell>
          <cell r="E900" t="str">
            <v>LGINFOS</v>
          </cell>
        </row>
        <row r="901">
          <cell r="A901" t="str">
            <v>R321</v>
          </cell>
          <cell r="B901" t="str">
            <v>Total Concours bancaires</v>
          </cell>
          <cell r="C901" t="str">
            <v>Total bank overdrafts</v>
          </cell>
          <cell r="D901" t="str">
            <v>Total recursos bancarios</v>
          </cell>
          <cell r="E901" t="str">
            <v>LGINFOS</v>
          </cell>
        </row>
        <row r="902">
          <cell r="A902" t="str">
            <v>R322</v>
          </cell>
          <cell r="B902" t="str">
            <v>Rubr. 5190 - Bilan passif (LG12)</v>
          </cell>
          <cell r="C902" t="str">
            <v>Account 5190 - Balance sheet: liabilities &amp; equity (LG12)</v>
          </cell>
          <cell r="D902" t="str">
            <v>Cuenta 5190 - Balance pasivo (LG12)</v>
          </cell>
          <cell r="E902" t="str">
            <v>LGINFOS</v>
          </cell>
        </row>
        <row r="903">
          <cell r="A903" t="str">
            <v>R323</v>
          </cell>
          <cell r="B903" t="str">
            <v>Nouveaux emprunts Obligataires : caractéristiques</v>
          </cell>
          <cell r="C903" t="str">
            <v>New bond issues: attributes</v>
          </cell>
          <cell r="D903" t="str">
            <v>Nuevos empréstitos con obligaciones: características</v>
          </cell>
          <cell r="E903" t="str">
            <v>LGINFOS</v>
          </cell>
        </row>
        <row r="904">
          <cell r="A904" t="str">
            <v>R324</v>
          </cell>
          <cell r="B904" t="str">
            <v>Produit brut de l'émission</v>
          </cell>
          <cell r="C904" t="str">
            <v>Gross proceeds</v>
          </cell>
          <cell r="D904" t="str">
            <v>Ingreso bruto de la emisión</v>
          </cell>
          <cell r="E904" t="str">
            <v>LGINFOS</v>
          </cell>
        </row>
        <row r="905">
          <cell r="A905" t="str">
            <v>R325</v>
          </cell>
          <cell r="B905" t="str">
            <v>Date d'émission</v>
          </cell>
          <cell r="C905" t="str">
            <v>Issue date</v>
          </cell>
          <cell r="D905" t="str">
            <v>Fecha de emisión</v>
          </cell>
          <cell r="E905" t="str">
            <v>LGINFOS</v>
          </cell>
        </row>
        <row r="906">
          <cell r="A906" t="str">
            <v>R326</v>
          </cell>
          <cell r="B906" t="str">
            <v>Taux d'intérêt</v>
          </cell>
          <cell r="C906" t="str">
            <v>Interest rate</v>
          </cell>
          <cell r="D906" t="str">
            <v>Tipo de interés</v>
          </cell>
          <cell r="E906" t="str">
            <v>LGINFOS</v>
          </cell>
        </row>
        <row r="907">
          <cell r="A907" t="str">
            <v>R327</v>
          </cell>
          <cell r="B907" t="str">
            <v>Durée de l'emprunt</v>
          </cell>
          <cell r="C907" t="str">
            <v>Term</v>
          </cell>
          <cell r="D907" t="str">
            <v>Plazo del empréstito</v>
          </cell>
          <cell r="E907" t="str">
            <v>LGINFOS</v>
          </cell>
        </row>
        <row r="908">
          <cell r="A908" t="str">
            <v>R328</v>
          </cell>
          <cell r="B908" t="str">
            <v>Nombre d'obligations émises</v>
          </cell>
          <cell r="C908" t="str">
            <v>Number of bonds issued</v>
          </cell>
          <cell r="D908" t="str">
            <v>Numero de obligaciones emitidas</v>
          </cell>
          <cell r="E908" t="str">
            <v>LGINFOS</v>
          </cell>
        </row>
        <row r="909">
          <cell r="A909" t="str">
            <v>R329</v>
          </cell>
          <cell r="B909" t="str">
            <v>Cotation ( oui-non )</v>
          </cell>
          <cell r="C909" t="str">
            <v>Listed (yes or no)</v>
          </cell>
          <cell r="D909" t="str">
            <v>Cotización (sí-no)</v>
          </cell>
          <cell r="E909" t="str">
            <v>LGINFOS</v>
          </cell>
        </row>
        <row r="910">
          <cell r="A910" t="str">
            <v>R330</v>
          </cell>
          <cell r="B910" t="str">
            <v>Date et mode de remboursement</v>
          </cell>
          <cell r="C910" t="str">
            <v>Redemption date and method</v>
          </cell>
          <cell r="D910" t="str">
            <v>Fecha y modo de reembolso</v>
          </cell>
          <cell r="E910" t="str">
            <v>LGINFOS</v>
          </cell>
        </row>
        <row r="911">
          <cell r="A911" t="str">
            <v>R331</v>
          </cell>
          <cell r="B911" t="str">
            <v>Nombre d'obligations en circulation à la date de la période consolidée</v>
          </cell>
          <cell r="C911" t="str">
            <v>Number of bonds in issue at period-end</v>
          </cell>
          <cell r="D911" t="str">
            <v>Numero de obligaciones en circulación a la fecha del periodo consolidado</v>
          </cell>
          <cell r="E911" t="str">
            <v>LGINFOS</v>
          </cell>
        </row>
        <row r="912">
          <cell r="A912" t="str">
            <v>R332</v>
          </cell>
          <cell r="B912" t="str">
            <v>Montant des frais</v>
          </cell>
          <cell r="C912" t="str">
            <v>Bond issuance expenses</v>
          </cell>
          <cell r="D912" t="str">
            <v>Importe de los gastos</v>
          </cell>
          <cell r="E912" t="str">
            <v>LGINFOS</v>
          </cell>
        </row>
        <row r="913">
          <cell r="A913" t="str">
            <v>R333</v>
          </cell>
          <cell r="B913" t="str">
            <v>Détail du coût logistique par nature comptable</v>
          </cell>
          <cell r="C913" t="str">
            <v>Detail of logistics cost by accounting classification</v>
          </cell>
          <cell r="D913" t="str">
            <v>Detalle del coste logístico por naturaleza contable</v>
          </cell>
          <cell r="E913" t="str">
            <v>LGINFOS</v>
          </cell>
        </row>
        <row r="914">
          <cell r="A914" t="str">
            <v>R334</v>
          </cell>
          <cell r="B914" t="str">
            <v>Impôts et taxes</v>
          </cell>
          <cell r="C914" t="str">
            <v>Taxes other than income taxes</v>
          </cell>
          <cell r="D914" t="str">
            <v>Impuestos y tasas</v>
          </cell>
          <cell r="E914" t="str">
            <v>LGINFOS</v>
          </cell>
        </row>
        <row r="915">
          <cell r="A915" t="str">
            <v>R335</v>
          </cell>
          <cell r="B915" t="str">
            <v>Dotation aux provisions</v>
          </cell>
          <cell r="C915" t="str">
            <v>Charges to provisions</v>
          </cell>
          <cell r="D915" t="str">
            <v>Dotación a las provisiones</v>
          </cell>
          <cell r="E915" t="str">
            <v>LGINFOS</v>
          </cell>
        </row>
        <row r="916">
          <cell r="A916" t="str">
            <v>R336</v>
          </cell>
          <cell r="B916" t="str">
            <v>Achats et variations de stocks</v>
          </cell>
          <cell r="C916" t="str">
            <v>Purchases and inventory movements</v>
          </cell>
          <cell r="D916" t="str">
            <v>Compras y variación de existencias</v>
          </cell>
          <cell r="E916" t="str">
            <v>LGINFOS</v>
          </cell>
        </row>
        <row r="917">
          <cell r="A917" t="str">
            <v>R337</v>
          </cell>
          <cell r="B917" t="str">
            <v>Détail des transferts de charges (uniquement pour sociétés françaises)</v>
          </cell>
          <cell r="C917" t="str">
            <v>Detail of expense transfers (French companies only)</v>
          </cell>
          <cell r="D917" t="str">
            <v>Detalle de traspasos de gastos (solo las sociedades francesas)</v>
          </cell>
          <cell r="E917" t="str">
            <v>LGINFOS</v>
          </cell>
        </row>
        <row r="918">
          <cell r="A918" t="str">
            <v>R338</v>
          </cell>
          <cell r="B918" t="str">
            <v>Incidence du coût logistique dans la valorisation des stocks</v>
          </cell>
          <cell r="C918" t="str">
            <v>Impact of logistics costs on inventory valuation</v>
          </cell>
          <cell r="D918" t="str">
            <v>Incidencia del costo logístico en la valoración de existencias</v>
          </cell>
          <cell r="E918" t="str">
            <v>LGINFOS</v>
          </cell>
        </row>
        <row r="919">
          <cell r="A919" t="str">
            <v>R339</v>
          </cell>
          <cell r="B919" t="str">
            <v>Montant obligatoire ?</v>
          </cell>
          <cell r="C919" t="str">
            <v>Amount?</v>
          </cell>
          <cell r="D919" t="str">
            <v>¿ Importe ?</v>
          </cell>
          <cell r="E919" t="str">
            <v>LGINFOS</v>
          </cell>
        </row>
        <row r="920">
          <cell r="A920" t="str">
            <v>R340</v>
          </cell>
          <cell r="B920" t="str">
            <v>Comptabilisé ?</v>
          </cell>
          <cell r="C920" t="str">
            <v>Recognized?</v>
          </cell>
          <cell r="D920" t="str">
            <v>¿ Contabilizado ?</v>
          </cell>
          <cell r="E920" t="str">
            <v>LGINFOS</v>
          </cell>
        </row>
        <row r="921">
          <cell r="A921" t="str">
            <v>R341</v>
          </cell>
          <cell r="B921" t="str">
            <v>Incidence des frais de centrale d'achat dans la valorisation des stocks</v>
          </cell>
          <cell r="C921" t="str">
            <v>Impact of central purchasing agency costs on inventory valuation</v>
          </cell>
          <cell r="D921" t="str">
            <v>Incidencia de gastos de central de compras en valoración de existencias</v>
          </cell>
          <cell r="E921" t="str">
            <v>LGINFOS</v>
          </cell>
        </row>
        <row r="922">
          <cell r="A922" t="str">
            <v>R342</v>
          </cell>
          <cell r="B922" t="str">
            <v>Escomptes obtenus des fournisseurs pour paiement comptant</v>
          </cell>
          <cell r="C922" t="str">
            <v>Discounts obtained from suppliers for cash payment</v>
          </cell>
          <cell r="D922" t="str">
            <v>Descuentos obtenidos de los proveedores por pago al contado</v>
          </cell>
          <cell r="E922" t="str">
            <v>LGINFOS</v>
          </cell>
        </row>
        <row r="923">
          <cell r="A923" t="str">
            <v>R343</v>
          </cell>
          <cell r="B923" t="str">
            <v>Montant total :</v>
          </cell>
          <cell r="C923" t="str">
            <v>Total amount:</v>
          </cell>
          <cell r="D923" t="str">
            <v>Importe total :</v>
          </cell>
          <cell r="E923" t="str">
            <v>LGINFOS</v>
          </cell>
        </row>
        <row r="924">
          <cell r="A924" t="str">
            <v>R344</v>
          </cell>
          <cell r="B924" t="str">
            <v>Part enregistrée en résultat financier :</v>
          </cell>
          <cell r="C924" t="str">
            <v>Portion recorded as financial item:</v>
          </cell>
          <cell r="D924" t="str">
            <v>Parte contabilizada en resultado financiero :</v>
          </cell>
          <cell r="E924" t="str">
            <v>LGINFOS</v>
          </cell>
        </row>
        <row r="925">
          <cell r="A925" t="str">
            <v>R345</v>
          </cell>
          <cell r="B925" t="str">
            <v>Distribution de dividendes prévue</v>
          </cell>
          <cell r="C925" t="str">
            <v>Proposed distribution of dividend</v>
          </cell>
          <cell r="D925" t="str">
            <v>Distribución de dividendos prevista</v>
          </cell>
          <cell r="E925" t="str">
            <v>LGINFOS</v>
          </cell>
        </row>
        <row r="926">
          <cell r="A926" t="str">
            <v>R346</v>
          </cell>
          <cell r="B926" t="str">
            <v>Pour les sous-groupes, indiquer le montant à distribuer aux minoritaires</v>
          </cell>
          <cell r="C926" t="str">
            <v>For sub-groups, indicate amount to be distributed to minorities</v>
          </cell>
          <cell r="D926" t="str">
            <v>Por sub-grupos, indicar importe a distribuir a socios minoritarios</v>
          </cell>
          <cell r="E926" t="str">
            <v>LGINFOS</v>
          </cell>
        </row>
        <row r="927">
          <cell r="A927" t="str">
            <v>R347</v>
          </cell>
          <cell r="B927" t="str">
            <v>COMPOSITION DU CAPITAL SOCIAL</v>
          </cell>
          <cell r="C927" t="str">
            <v>COMPOSITION OF CAPITAL STOCK</v>
          </cell>
          <cell r="D927" t="str">
            <v>DETALLE DEL CAPITAL SOCIAL</v>
          </cell>
          <cell r="E927" t="str">
            <v>LGK</v>
          </cell>
        </row>
        <row r="928">
          <cell r="A928" t="str">
            <v>R348</v>
          </cell>
          <cell r="B928" t="str">
            <v>Montant du capital</v>
          </cell>
          <cell r="C928" t="str">
            <v>Capital stock</v>
          </cell>
          <cell r="D928" t="str">
            <v>Importe del capital</v>
          </cell>
          <cell r="E928" t="str">
            <v>LGK</v>
          </cell>
        </row>
        <row r="929">
          <cell r="A929" t="str">
            <v>R349</v>
          </cell>
          <cell r="B929" t="str">
            <v>Nombre de titres</v>
          </cell>
          <cell r="C929" t="str">
            <v>Number of shares</v>
          </cell>
          <cell r="D929" t="str">
            <v>Número de títulos</v>
          </cell>
          <cell r="E929" t="str">
            <v>LGK</v>
          </cell>
        </row>
        <row r="930">
          <cell r="A930" t="str">
            <v>R350</v>
          </cell>
          <cell r="B930" t="str">
            <v>Valeur nominale</v>
          </cell>
          <cell r="C930" t="str">
            <v>Par value</v>
          </cell>
          <cell r="D930" t="str">
            <v>Valor nominal</v>
          </cell>
          <cell r="E930" t="str">
            <v>LGK</v>
          </cell>
        </row>
        <row r="931">
          <cell r="A931" t="str">
            <v>R351</v>
          </cell>
          <cell r="B931" t="str">
            <v>DETENTION DU CAPITAL DE LA SOCIETE</v>
          </cell>
          <cell r="C931" t="str">
            <v>OWNERSHIP OF CAPITAL STOCK</v>
          </cell>
          <cell r="D931" t="str">
            <v>PROPIEDAD DEL CAPITAL DE LA SOCIEDAD</v>
          </cell>
          <cell r="E931" t="str">
            <v>LGK</v>
          </cell>
        </row>
        <row r="932">
          <cell r="A932" t="str">
            <v>R352</v>
          </cell>
          <cell r="B932" t="str">
            <v>Identité des actionnaires :</v>
          </cell>
          <cell r="C932" t="str">
            <v>Identity of stockholders:</v>
          </cell>
          <cell r="D932" t="str">
            <v>Identidad de los accionistas :</v>
          </cell>
          <cell r="E932" t="str">
            <v>LGK</v>
          </cell>
        </row>
        <row r="933">
          <cell r="A933" t="str">
            <v>R353</v>
          </cell>
          <cell r="B933" t="str">
            <v>Sociétés du groupe :</v>
          </cell>
          <cell r="C933" t="str">
            <v>Group companies:</v>
          </cell>
          <cell r="D933" t="str">
            <v>Sociedades del grupo :</v>
          </cell>
          <cell r="E933" t="str">
            <v>LGK</v>
          </cell>
        </row>
        <row r="934">
          <cell r="A934" t="str">
            <v>R354</v>
          </cell>
          <cell r="B934" t="str">
            <v>Autres associés :</v>
          </cell>
          <cell r="C934" t="str">
            <v>Other stockholders:</v>
          </cell>
          <cell r="D934" t="str">
            <v>Otros socios :</v>
          </cell>
          <cell r="E934" t="str">
            <v>LGK</v>
          </cell>
        </row>
        <row r="935">
          <cell r="A935" t="str">
            <v>R355</v>
          </cell>
          <cell r="B935" t="str">
            <v>CONSOLIDATION STATUTAIRE</v>
          </cell>
          <cell r="C935" t="str">
            <v>STATUTORY CONSOLIDATION</v>
          </cell>
          <cell r="D935" t="str">
            <v>CONSOLIDACION ESTATUTARIA</v>
          </cell>
          <cell r="E935" t="str">
            <v>LGK</v>
          </cell>
        </row>
        <row r="936">
          <cell r="A936" t="str">
            <v>R356</v>
          </cell>
          <cell r="B936" t="str">
            <v>Changement dans les méthodes d'évaluation ou de comptabilisation au cours de l'exercice ?</v>
          </cell>
          <cell r="C936" t="str">
            <v>Change in valuation or accounting methods during the period?</v>
          </cell>
          <cell r="D936" t="str">
            <v>¿Cambio en criterios de valoración o políticas contables durante el ejercicio?</v>
          </cell>
          <cell r="E936" t="str">
            <v>LGK</v>
          </cell>
        </row>
        <row r="937">
          <cell r="A937" t="str">
            <v>R357</v>
          </cell>
          <cell r="B937" t="str">
            <v>Si oui, les exposer dans une annexe ou ci-dessous :</v>
          </cell>
          <cell r="C937" t="str">
            <v>If yes, describe below or on a separate sheet:</v>
          </cell>
          <cell r="D937" t="str">
            <v>Si es el caso, explicar en la memoria o abajo:</v>
          </cell>
          <cell r="E937" t="str">
            <v>LGK</v>
          </cell>
        </row>
        <row r="938">
          <cell r="A938" t="str">
            <v>R358</v>
          </cell>
          <cell r="B938" t="str">
            <v>RESULTAT DE CESSIONS D'ACTIF</v>
          </cell>
          <cell r="C938" t="str">
            <v>GAIN/LOSS ON DISPOSAL OF ASSETS</v>
          </cell>
          <cell r="D938" t="str">
            <v>RESULTADO DE CESIONES DE ACTIVOS</v>
          </cell>
          <cell r="E938" t="str">
            <v>LG141</v>
          </cell>
        </row>
        <row r="939">
          <cell r="A939" t="str">
            <v>R359</v>
          </cell>
          <cell r="B939" t="str">
            <v>Résulltat de cession d'immobilisations :</v>
          </cell>
          <cell r="C939" t="str">
            <v>Gain/loss on disposal of fixed assets</v>
          </cell>
          <cell r="D939" t="str">
            <v>Resultado de cesión de inmovilizaciones :</v>
          </cell>
          <cell r="E939" t="str">
            <v>LG141</v>
          </cell>
        </row>
        <row r="940">
          <cell r="A940" t="str">
            <v>R360</v>
          </cell>
          <cell r="B940" t="str">
            <v>AUTRES CHARGES ET PRODUITS EXCEPTIONNELS</v>
          </cell>
          <cell r="C940" t="str">
            <v>OTHER EXCEPTIONAL INCOME AND EXPENSE</v>
          </cell>
          <cell r="D940" t="str">
            <v>OTROS GASTOS Y INGRESOS EXTRAORDINARIOS</v>
          </cell>
          <cell r="E940" t="str">
            <v>LG141</v>
          </cell>
        </row>
        <row r="941">
          <cell r="A941" t="str">
            <v>R361</v>
          </cell>
          <cell r="B941" t="str">
            <v>Provisions pour dépréciation d'actifs</v>
          </cell>
          <cell r="C941" t="str">
            <v>Provisions for impairment of assets</v>
          </cell>
          <cell r="D941" t="str">
            <v>Provisión por depreciación de activos</v>
          </cell>
          <cell r="E941" t="str">
            <v>LG141</v>
          </cell>
        </row>
        <row r="942">
          <cell r="A942" t="str">
            <v>R362</v>
          </cell>
          <cell r="B942" t="str">
            <v>Provision filiales</v>
          </cell>
          <cell r="C942" t="str">
            <v>Provision for subsidiaries</v>
          </cell>
          <cell r="D942" t="str">
            <v>Provisiones filiales</v>
          </cell>
          <cell r="E942" t="str">
            <v>LG141</v>
          </cell>
        </row>
        <row r="943">
          <cell r="A943" t="str">
            <v>R363</v>
          </cell>
          <cell r="B943" t="str">
            <v>pour dépréciation des titres des sociétés consolidées</v>
          </cell>
          <cell r="C943" t="str">
            <v>for impairment of investments in consolidated companies</v>
          </cell>
          <cell r="D943" t="str">
            <v>por depreciación de participaciones de sociedades consolidadas</v>
          </cell>
          <cell r="E943" t="str">
            <v>LG141</v>
          </cell>
        </row>
        <row r="944">
          <cell r="A944" t="str">
            <v>R364</v>
          </cell>
          <cell r="B944" t="str">
            <v>pour dépréciation des titres des sociétés non consolidées</v>
          </cell>
          <cell r="C944" t="str">
            <v>for impairment of investments in non-consolidated companies</v>
          </cell>
          <cell r="D944" t="str">
            <v>por depreciación de participaciones de sociedades no consolidadas</v>
          </cell>
          <cell r="E944" t="str">
            <v>LG141</v>
          </cell>
        </row>
        <row r="945">
          <cell r="A945" t="str">
            <v>R365</v>
          </cell>
          <cell r="B945" t="str">
            <v>pour pertes des sociétés fiscalement transparentes</v>
          </cell>
          <cell r="C945" t="str">
            <v>for losses of tax-transparent companies</v>
          </cell>
          <cell r="D945" t="str">
            <v>por pérdidas de las sociedades fiscalmente transparentes</v>
          </cell>
          <cell r="E945" t="str">
            <v>LG141</v>
          </cell>
        </row>
        <row r="946">
          <cell r="A946" t="str">
            <v>R366</v>
          </cell>
          <cell r="B946" t="str">
            <v>Restructuration (fermetures, réorganisation, plan social  …)</v>
          </cell>
          <cell r="C946" t="str">
            <v>Restructuring (closures, reorganization, redundancy programs, etc)</v>
          </cell>
          <cell r="D946" t="str">
            <v>Reestructuración (cierre, reorganización, plan social…)</v>
          </cell>
          <cell r="E946" t="str">
            <v>LG141</v>
          </cell>
        </row>
        <row r="947">
          <cell r="A947" t="str">
            <v>R367</v>
          </cell>
          <cell r="B947" t="str">
            <v>Provision pour risques divers</v>
          </cell>
          <cell r="C947" t="str">
            <v>Provisions for miscellaneous contingencies</v>
          </cell>
          <cell r="D947" t="str">
            <v>Provisión para riesgos diversos</v>
          </cell>
          <cell r="E947" t="str">
            <v>LG141</v>
          </cell>
        </row>
        <row r="948">
          <cell r="A948" t="str">
            <v>R368</v>
          </cell>
          <cell r="B948" t="str">
            <v>Redressements suite à contrôle fiscal ou administratif</v>
          </cell>
          <cell r="C948" t="str">
            <v>Reassessments following tax inspection or other official inspection</v>
          </cell>
          <cell r="D948" t="str">
            <v>Sanciones después de inspección fiscal o administrativa</v>
          </cell>
          <cell r="E948" t="str">
            <v>LG141</v>
          </cell>
        </row>
        <row r="949">
          <cell r="A949" t="str">
            <v>R369</v>
          </cell>
          <cell r="B949" t="str">
            <v>Donations d'infrastructure</v>
          </cell>
          <cell r="C949" t="str">
            <v>Infrastructure contributions</v>
          </cell>
          <cell r="D949" t="str">
            <v>Donaciones de infraestructura</v>
          </cell>
          <cell r="E949" t="str">
            <v>LG141</v>
          </cell>
        </row>
        <row r="950">
          <cell r="A950" t="str">
            <v>R370</v>
          </cell>
          <cell r="B950" t="str">
            <v>Provisions à caractère fiscal (provisions réglementées)</v>
          </cell>
          <cell r="C950" t="str">
            <v>Tax-driven provisions</v>
          </cell>
          <cell r="D950" t="str">
            <v>Provisiones con carácter fiscal (provisiones reglamentadas)</v>
          </cell>
          <cell r="E950" t="str">
            <v>LG141</v>
          </cell>
        </row>
        <row r="951">
          <cell r="A951" t="str">
            <v>R371</v>
          </cell>
          <cell r="B951" t="str">
            <v>Provisions pour impôt</v>
          </cell>
          <cell r="C951" t="str">
            <v>Provisions for taxes</v>
          </cell>
          <cell r="D951" t="str">
            <v>Provisión para impuestos</v>
          </cell>
          <cell r="E951" t="str">
            <v>LG141</v>
          </cell>
        </row>
        <row r="952">
          <cell r="A952" t="str">
            <v>R372</v>
          </cell>
          <cell r="B952" t="str">
            <v>Résultat de l'exercice N-1 non inclus dans la liasse de consolidation N-1</v>
          </cell>
          <cell r="C952" t="str">
            <v>Prior-year net income/loss not included in prior-year consolidation package</v>
          </cell>
          <cell r="D952" t="str">
            <v>Resultado del ejercicio N-1 no incluido en el paquete de consolidación N-1</v>
          </cell>
          <cell r="E952" t="str">
            <v>LG141</v>
          </cell>
        </row>
        <row r="953">
          <cell r="A953" t="str">
            <v>R373</v>
          </cell>
          <cell r="B953" t="str">
            <v>Autres charges et produits exceptionnels (à détailler)</v>
          </cell>
          <cell r="C953" t="str">
            <v>Other exceptional income and expense (give details)</v>
          </cell>
          <cell r="D953" t="str">
            <v>Otros gastos y ingresos extraordinarios (dar detalle)</v>
          </cell>
          <cell r="E953" t="str">
            <v>LG141</v>
          </cell>
        </row>
        <row r="954">
          <cell r="A954" t="str">
            <v>R374</v>
          </cell>
          <cell r="B954" t="str">
            <v>RESULTAT EXCEPTIONNEL (LG14 - T022)</v>
          </cell>
          <cell r="C954" t="str">
            <v>EXCEPTIONAL ITEMS (LG14 - T022)</v>
          </cell>
          <cell r="D954" t="str">
            <v>RESULTADO EXTRAORDINARIO (LG14 - T022)</v>
          </cell>
          <cell r="E954" t="str">
            <v>LG141</v>
          </cell>
        </row>
        <row r="955">
          <cell r="A955" t="str">
            <v>R375</v>
          </cell>
          <cell r="B955" t="str">
            <v>Détail des autres charges et produits exceptionnels</v>
          </cell>
          <cell r="C955" t="str">
            <v>Detail of other exceptional income and expense</v>
          </cell>
          <cell r="D955" t="str">
            <v>Detalle de los otros gastos y ingresos extraordinarios</v>
          </cell>
          <cell r="E955" t="str">
            <v>LG141</v>
          </cell>
        </row>
        <row r="956">
          <cell r="A956" t="str">
            <v>R376</v>
          </cell>
          <cell r="B956" t="str">
            <v>provision pour impôt sur plus-values de fusion</v>
          </cell>
          <cell r="C956" t="str">
            <v>provision for taxes on capital gains arising on mergers</v>
          </cell>
          <cell r="D956" t="str">
            <v>provisión por impuestos sobre plusvalía de fusión</v>
          </cell>
          <cell r="E956" t="str">
            <v>LG141</v>
          </cell>
        </row>
        <row r="957">
          <cell r="A957" t="str">
            <v>R377</v>
          </cell>
          <cell r="B957" t="str">
            <v>provisions pour impôt sur charges à répartir</v>
          </cell>
          <cell r="C957" t="str">
            <v>provision for taxes on deferred expenses</v>
          </cell>
          <cell r="D957" t="str">
            <v>Provisión por impuesto sobre gastos a distribuir</v>
          </cell>
          <cell r="E957" t="str">
            <v>LG141</v>
          </cell>
        </row>
        <row r="958">
          <cell r="A958" t="str">
            <v>R378</v>
          </cell>
          <cell r="B958" t="str">
            <v>Remarque : les engagements de location financement ainsi que les engagements de retraite ne doivent pas être portés sur cet état car ils figurent au bilan consolidé.</v>
          </cell>
          <cell r="C958" t="str">
            <v>NB: capital lease commitments and pension commitments must not be included on this schedule because they are recognized in the consolidated balance sheet.</v>
          </cell>
          <cell r="D958" t="str">
            <v>Nota : los compromisos por arrendamiento financiero y por jubilación no deben reflejarse en este estado porque figuran en el balance consolidado</v>
          </cell>
          <cell r="E958" t="str">
            <v>LG16</v>
          </cell>
        </row>
        <row r="959">
          <cell r="A959" t="str">
            <v>R379</v>
          </cell>
          <cell r="B959" t="str">
            <v>Informations et détails autres engagements donnés</v>
          </cell>
          <cell r="C959" t="str">
            <v>Information and details on other commitments given</v>
          </cell>
          <cell r="D959" t="str">
            <v>Informaciones y detalle de otros compromisos dados</v>
          </cell>
          <cell r="E959" t="str">
            <v>LG16</v>
          </cell>
        </row>
        <row r="960">
          <cell r="A960" t="str">
            <v>R380</v>
          </cell>
          <cell r="B960" t="str">
            <v>Informations et détails autres engagemens reçus</v>
          </cell>
          <cell r="C960" t="str">
            <v>Information and details on other commitments received</v>
          </cell>
          <cell r="D960" t="str">
            <v>Informaciones y detalle de otros compromisos recibidos</v>
          </cell>
          <cell r="E960" t="str">
            <v>LG16</v>
          </cell>
        </row>
        <row r="961">
          <cell r="A961" t="str">
            <v>R381</v>
          </cell>
          <cell r="B961" t="str">
            <v>ENGAGEMENTS RECIPROQUES (information)</v>
          </cell>
          <cell r="C961" t="str">
            <v>RECIPROCAL COMMITMENTS (disclosure)</v>
          </cell>
          <cell r="D961" t="str">
            <v>COMPROMISOS RECIPROCOS (información)</v>
          </cell>
          <cell r="E961" t="str">
            <v>LG16</v>
          </cell>
        </row>
        <row r="962">
          <cell r="A962" t="str">
            <v>R382</v>
          </cell>
          <cell r="B962" t="str">
            <v>Swaps de taux d'intérêts (nominal) + swaption</v>
          </cell>
          <cell r="C962" t="str">
            <v>Interest rate swaps (nominal) + swaption</v>
          </cell>
          <cell r="D962" t="str">
            <v>Swaps de tipo de intereses (nominal) + swaption</v>
          </cell>
          <cell r="E962" t="str">
            <v>LG16</v>
          </cell>
        </row>
        <row r="963">
          <cell r="A963" t="str">
            <v>R383</v>
          </cell>
          <cell r="B963" t="str">
            <v>CAP + FLOOR + COLLAR</v>
          </cell>
          <cell r="C963" t="str">
            <v>CAPS + FLOORS + COLLARS</v>
          </cell>
          <cell r="D963" t="str">
            <v>CAP + FLOOR + COLLAR</v>
          </cell>
          <cell r="E963" t="str">
            <v>LG16</v>
          </cell>
        </row>
        <row r="964">
          <cell r="A964" t="str">
            <v>R384</v>
          </cell>
          <cell r="B964" t="str">
            <v>F.R.A.</v>
          </cell>
          <cell r="C964" t="str">
            <v>FRAs</v>
          </cell>
          <cell r="D964" t="str">
            <v>F.R.A.</v>
          </cell>
          <cell r="E964" t="str">
            <v>LG16</v>
          </cell>
        </row>
        <row r="965">
          <cell r="A965" t="str">
            <v>R385</v>
          </cell>
          <cell r="B965" t="str">
            <v>Achats de devises à terme</v>
          </cell>
          <cell r="C965" t="str">
            <v>Forward currency purchases</v>
          </cell>
          <cell r="D965" t="str">
            <v>Compras de divisas a plazo</v>
          </cell>
          <cell r="E965" t="str">
            <v>LG16</v>
          </cell>
        </row>
        <row r="966">
          <cell r="A966" t="str">
            <v>R386</v>
          </cell>
          <cell r="B966" t="str">
            <v>Options d'achats d'actions (à détailler)</v>
          </cell>
          <cell r="C966" t="str">
            <v>Share purchase or sale options (give details)</v>
          </cell>
          <cell r="D966" t="str">
            <v>Opciones de compra de acciones (dar detalle)</v>
          </cell>
          <cell r="E966" t="str">
            <v>LG16</v>
          </cell>
        </row>
        <row r="967">
          <cell r="A967" t="str">
            <v>R387</v>
          </cell>
          <cell r="B967" t="str">
            <v>Commandes d'immobilisations</v>
          </cell>
          <cell r="C967" t="str">
            <v>Orders placed for fixed assets</v>
          </cell>
          <cell r="D967" t="str">
            <v>Pedidos de inmovilizaciones</v>
          </cell>
          <cell r="E967" t="str">
            <v>LG16</v>
          </cell>
        </row>
        <row r="968">
          <cell r="A968" t="str">
            <v>R388</v>
          </cell>
          <cell r="B968" t="str">
            <v>Emprunts accordés non encaissés ou lignes de crédit non utilisées</v>
          </cell>
          <cell r="C968" t="str">
            <v>Borrowings granted but funds not received, unused lines of credit</v>
          </cell>
          <cell r="D968" t="str">
            <v>Empréstito acordado no cobrado o línea de crédito no utilizada</v>
          </cell>
          <cell r="E968" t="str">
            <v>LG16</v>
          </cell>
        </row>
        <row r="969">
          <cell r="A969" t="str">
            <v>R389</v>
          </cell>
          <cell r="B969" t="str">
            <v>Autres engagements réciproques ( à détailler)</v>
          </cell>
          <cell r="C969" t="str">
            <v>Other reciprocal commitments (give details)</v>
          </cell>
          <cell r="D969" t="str">
            <v>Otros compromisos recíprocos (dar detalle)</v>
          </cell>
          <cell r="E969" t="str">
            <v>LG16</v>
          </cell>
        </row>
        <row r="970">
          <cell r="A970" t="str">
            <v>R390</v>
          </cell>
          <cell r="B970" t="str">
            <v>Détail des options d'achats d'actions</v>
          </cell>
          <cell r="C970" t="str">
            <v>Detail of share purchase or sale options</v>
          </cell>
          <cell r="D970" t="str">
            <v>Detalle de las opciones de compra de acciones</v>
          </cell>
          <cell r="E970" t="str">
            <v>LG16</v>
          </cell>
        </row>
        <row r="971">
          <cell r="A971" t="str">
            <v>R391</v>
          </cell>
          <cell r="B971" t="str">
            <v>Détail des autres engagements réciproques</v>
          </cell>
          <cell r="C971" t="str">
            <v>Detail of other reciprocal commitments</v>
          </cell>
          <cell r="D971" t="str">
            <v>Detalle de otros compromisos recíprocos</v>
          </cell>
          <cell r="E971" t="str">
            <v>LG16</v>
          </cell>
        </row>
        <row r="972">
          <cell r="A972" t="str">
            <v>R392</v>
          </cell>
          <cell r="B972" t="str">
            <v>Total non taxable</v>
          </cell>
          <cell r="C972" t="str">
            <v>Non-taxable total</v>
          </cell>
          <cell r="D972" t="str">
            <v>Total no imponible</v>
          </cell>
          <cell r="E972" t="str">
            <v>LR5</v>
          </cell>
        </row>
        <row r="973">
          <cell r="A973" t="str">
            <v>R393</v>
          </cell>
          <cell r="B973" t="str">
            <v>Total taxable</v>
          </cell>
          <cell r="C973" t="str">
            <v>Taxable total</v>
          </cell>
          <cell r="D973" t="str">
            <v>Total imponible</v>
          </cell>
          <cell r="E973" t="str">
            <v>LR5</v>
          </cell>
        </row>
        <row r="974">
          <cell r="A974" t="str">
            <v>R394</v>
          </cell>
          <cell r="B974" t="str">
            <v>Contrôle avec dotations et reprises dans le compte de résultat</v>
          </cell>
          <cell r="C974" t="str">
            <v>Check against charges &amp; write-backs in income statement</v>
          </cell>
          <cell r="D974" t="str">
            <v>Comprobación con respecto a dotaciones y recuperaciones en cuenta de resultados</v>
          </cell>
          <cell r="E974" t="str">
            <v>LG101</v>
          </cell>
        </row>
        <row r="975">
          <cell r="A975" t="str">
            <v>R395</v>
          </cell>
          <cell r="B975" t="str">
            <v>DOTATIONS</v>
          </cell>
          <cell r="C975" t="str">
            <v>CHARGES</v>
          </cell>
          <cell r="D975" t="str">
            <v>DOTACIONES</v>
          </cell>
          <cell r="E975" t="str">
            <v>LG101</v>
          </cell>
        </row>
        <row r="976">
          <cell r="A976" t="str">
            <v>R396</v>
          </cell>
          <cell r="B976" t="str">
            <v>PROVISIONS POUR DEPRECIATION DE L'ACTIF IMMOBILISE</v>
          </cell>
          <cell r="C976" t="str">
            <v>PROVISIONS FOR IMPAIRMENT OF FIXED ASSETS</v>
          </cell>
          <cell r="D976" t="str">
            <v>PROVISIONES PARA DEPRECIACIÓN DE INMOVILIZACIONES</v>
          </cell>
          <cell r="E976" t="str">
            <v>LG101</v>
          </cell>
        </row>
        <row r="977">
          <cell r="A977" t="str">
            <v>R397</v>
          </cell>
          <cell r="B977" t="str">
            <v>NOUVELLES RESERVES</v>
          </cell>
          <cell r="C977" t="str">
            <v>NEW RESERVES</v>
          </cell>
          <cell r="D977" t="str">
            <v>NUEVAS RESERVAS</v>
          </cell>
          <cell r="E977" t="str">
            <v>LR2</v>
          </cell>
        </row>
        <row r="978">
          <cell r="A978" t="str">
            <v>R398</v>
          </cell>
          <cell r="B978" t="str">
            <v>Retraitements taxables (O/N) ?</v>
          </cell>
          <cell r="C978" t="str">
            <v>Restatements taxable (Y/N) ?</v>
          </cell>
          <cell r="D978" t="str">
            <v>¿Ajustes imponibles (S/N)?</v>
          </cell>
          <cell r="E978" t="str">
            <v>LR3</v>
          </cell>
        </row>
        <row r="979">
          <cell r="A979" t="str">
            <v>R399</v>
          </cell>
          <cell r="B979" t="str">
            <v>PROVISION RETRAITE</v>
          </cell>
          <cell r="C979" t="str">
            <v>PENSIONS PROVISIONS</v>
          </cell>
          <cell r="D979" t="str">
            <v>PROVISION PARA PENSIONES</v>
          </cell>
          <cell r="E979" t="str">
            <v>LR9</v>
          </cell>
        </row>
        <row r="980">
          <cell r="A980" t="str">
            <v>R400</v>
          </cell>
          <cell r="B980" t="str">
            <v>(+) Impôts différés actifs</v>
          </cell>
          <cell r="C980" t="str">
            <v>(+) Deferred tax asset</v>
          </cell>
          <cell r="D980" t="str">
            <v>(+) Impuesto anticipado</v>
          </cell>
          <cell r="E980" t="str">
            <v>LR16</v>
          </cell>
        </row>
        <row r="981">
          <cell r="A981" t="str">
            <v>R401</v>
          </cell>
          <cell r="B981" t="str">
            <v>(-) Impôts différés passifs</v>
          </cell>
          <cell r="C981" t="str">
            <v>(-) Deferred tax liability</v>
          </cell>
          <cell r="D981" t="str">
            <v>(-) Impuesto diferido</v>
          </cell>
          <cell r="E981" t="str">
            <v>LR16</v>
          </cell>
        </row>
        <row r="982">
          <cell r="A982" t="str">
            <v>R402</v>
          </cell>
          <cell r="B982" t="str">
            <v>Valeur brute activée de cloture</v>
          </cell>
          <cell r="C982" t="str">
            <v>Gross Value (Closing)</v>
          </cell>
          <cell r="D982" t="str">
            <v>Valor Bruto (cierre)</v>
          </cell>
          <cell r="E982" t="str">
            <v>LR11</v>
          </cell>
        </row>
        <row r="983">
          <cell r="A983" t="str">
            <v>R403</v>
          </cell>
          <cell r="B983" t="str">
            <v>Décembre 2001 :</v>
          </cell>
          <cell r="C983" t="str">
            <v>December 2001:</v>
          </cell>
          <cell r="D983" t="str">
            <v>Diciembre 2001 :</v>
          </cell>
          <cell r="E983" t="str">
            <v>MENU</v>
          </cell>
        </row>
        <row r="984">
          <cell r="A984" t="str">
            <v>R404</v>
          </cell>
          <cell r="B984" t="str">
            <v>Mars 2002 :</v>
          </cell>
          <cell r="C984" t="str">
            <v>March 2002:</v>
          </cell>
          <cell r="D984" t="str">
            <v>Marzo 2002 :</v>
          </cell>
          <cell r="E984" t="str">
            <v>MENU</v>
          </cell>
        </row>
        <row r="985">
          <cell r="A985" t="str">
            <v>R405</v>
          </cell>
          <cell r="B985" t="str">
            <v>Juin 2002 :</v>
          </cell>
          <cell r="C985" t="str">
            <v>June 2002:</v>
          </cell>
          <cell r="D985" t="str">
            <v>Junio 2002 :</v>
          </cell>
          <cell r="E985" t="str">
            <v>MENU</v>
          </cell>
        </row>
        <row r="986">
          <cell r="A986" t="str">
            <v>R406</v>
          </cell>
          <cell r="B986" t="str">
            <v>Septembre 2002 :</v>
          </cell>
          <cell r="C986" t="str">
            <v>September 2002 :</v>
          </cell>
          <cell r="D986" t="str">
            <v>Septiembre 2002 :</v>
          </cell>
          <cell r="E986" t="str">
            <v>MENU</v>
          </cell>
        </row>
        <row r="987">
          <cell r="A987" t="str">
            <v>R407</v>
          </cell>
          <cell r="B987" t="str">
            <v>Décembre 2002 :</v>
          </cell>
          <cell r="C987" t="str">
            <v>December 2002 :</v>
          </cell>
          <cell r="D987" t="str">
            <v>Diciembre 2002:</v>
          </cell>
          <cell r="E987" t="str">
            <v>MENU</v>
          </cell>
        </row>
        <row r="988">
          <cell r="A988" t="str">
            <v>R408</v>
          </cell>
          <cell r="B988" t="str">
            <v>COURANT</v>
          </cell>
          <cell r="C988" t="str">
            <v>CONTINUING</v>
          </cell>
          <cell r="D988" t="str">
            <v>CORRIENTE</v>
          </cell>
          <cell r="E988" t="str">
            <v>LG15Bis</v>
          </cell>
        </row>
        <row r="989">
          <cell r="A989" t="str">
            <v>R409</v>
          </cell>
          <cell r="B989" t="str">
            <v>ME ET DOTATION ECART ACQUISITION</v>
          </cell>
          <cell r="C989" t="str">
            <v>EQUITY METHOD/ GOODWILL</v>
          </cell>
          <cell r="D989" t="str">
            <v>ME Y DOTACION DIF.DE ACDQUISICION</v>
          </cell>
          <cell r="E989" t="str">
            <v>LG15Bis</v>
          </cell>
        </row>
        <row r="990">
          <cell r="A990" t="str">
            <v>R410</v>
          </cell>
          <cell r="B990" t="str">
            <v>RESULTAT COMPTABLE AVANT IMPOT</v>
          </cell>
          <cell r="C990" t="str">
            <v>PRE-TAX ACCOUNTING PROFIT/LOSS</v>
          </cell>
          <cell r="D990" t="str">
            <v>RESULTADO CONTABLE ANTES DE IMPUESTOS</v>
          </cell>
          <cell r="E990" t="str">
            <v>LG15Bis</v>
          </cell>
        </row>
        <row r="991">
          <cell r="A991" t="str">
            <v>R411</v>
          </cell>
          <cell r="B991" t="str">
            <v>DECALAGES PERMANENTS</v>
          </cell>
          <cell r="C991" t="str">
            <v>PERMANENT TIMING DIFFERENCES</v>
          </cell>
          <cell r="D991" t="str">
            <v>DIFERENCIAS PERMANENTES</v>
          </cell>
          <cell r="E991" t="str">
            <v>LG15Bis</v>
          </cell>
        </row>
        <row r="992">
          <cell r="A992" t="str">
            <v>R412</v>
          </cell>
          <cell r="B992" t="str">
            <v>Provision risques et charges</v>
          </cell>
          <cell r="C992" t="str">
            <v>Provisions for contingencies and charges</v>
          </cell>
          <cell r="D992" t="str">
            <v>Provisión para riesgos y gastos</v>
          </cell>
          <cell r="E992" t="str">
            <v>LG15Bis</v>
          </cell>
        </row>
        <row r="993">
          <cell r="A993" t="str">
            <v>R413</v>
          </cell>
          <cell r="B993" t="str">
            <v>- Provision IS</v>
          </cell>
          <cell r="C993" t="str">
            <v>- Provisions for taxes</v>
          </cell>
          <cell r="D993" t="str">
            <v>- Provision impuesto sociedades</v>
          </cell>
          <cell r="E993" t="str">
            <v>LG15Bis</v>
          </cell>
        </row>
        <row r="994">
          <cell r="A994" t="str">
            <v>R414</v>
          </cell>
          <cell r="B994" t="str">
            <v>- Provision sur pertes GIE</v>
          </cell>
          <cell r="C994" t="str">
            <v>- Provisions for Economic Interest Grouping losses</v>
          </cell>
          <cell r="D994" t="str">
            <v>- Prov. pérdidas de agrup. de intereses económ.</v>
          </cell>
          <cell r="E994" t="str">
            <v>LG15Bis</v>
          </cell>
        </row>
        <row r="995">
          <cell r="A995" t="str">
            <v>R415</v>
          </cell>
          <cell r="B995" t="str">
            <v>Charges à payer</v>
          </cell>
          <cell r="C995" t="str">
            <v>Accrued expenses</v>
          </cell>
          <cell r="D995" t="str">
            <v>Gastos a pagar</v>
          </cell>
          <cell r="E995" t="str">
            <v>LG15Bis</v>
          </cell>
        </row>
        <row r="996">
          <cell r="A996" t="str">
            <v>R416</v>
          </cell>
          <cell r="B996" t="str">
            <v>- Taxe véhicules société</v>
          </cell>
          <cell r="C996" t="str">
            <v>- Tax on company cars</v>
          </cell>
          <cell r="D996" t="str">
            <v>- Impuesto vehículos sociedad</v>
          </cell>
          <cell r="E996" t="str">
            <v>LG15Bis</v>
          </cell>
        </row>
        <row r="997">
          <cell r="A997" t="str">
            <v>R417</v>
          </cell>
          <cell r="B997" t="str">
            <v>Autres</v>
          </cell>
          <cell r="C997" t="str">
            <v>Other</v>
          </cell>
          <cell r="D997" t="str">
            <v>Otros</v>
          </cell>
          <cell r="E997" t="str">
            <v>LG15Bis</v>
          </cell>
        </row>
        <row r="998">
          <cell r="A998" t="str">
            <v>R418</v>
          </cell>
          <cell r="B998" t="str">
            <v>- Amortissements</v>
          </cell>
          <cell r="C998" t="str">
            <v>- Depreciation &amp; amortization</v>
          </cell>
          <cell r="D998" t="str">
            <v>- Amortizaciones</v>
          </cell>
          <cell r="E998" t="str">
            <v>LG15Bis</v>
          </cell>
        </row>
        <row r="999">
          <cell r="A999" t="str">
            <v>R419</v>
          </cell>
          <cell r="B999" t="str">
            <v>- Amendes et pénalités</v>
          </cell>
          <cell r="C999" t="str">
            <v>- Fines and penalties</v>
          </cell>
          <cell r="D999" t="str">
            <v>- Multas y sanciones</v>
          </cell>
          <cell r="E999" t="str">
            <v>LG15Bis</v>
          </cell>
        </row>
        <row r="1000">
          <cell r="A1000" t="str">
            <v>R420</v>
          </cell>
          <cell r="B1000" t="str">
            <v>- Résultat GIE et SNC</v>
          </cell>
          <cell r="C1000" t="str">
            <v>- Results of GIEs/tax-transparent companies</v>
          </cell>
          <cell r="D1000" t="str">
            <v>- Resultado A.I.E. y soc. colectivas</v>
          </cell>
          <cell r="E1000" t="str">
            <v>LG15Bis</v>
          </cell>
        </row>
        <row r="1001">
          <cell r="A1001" t="str">
            <v>R421</v>
          </cell>
          <cell r="B1001" t="str">
            <v>- Plus value à imposition différée</v>
          </cell>
          <cell r="C1001" t="str">
            <v>- Capital gains with rollover tax relief</v>
          </cell>
          <cell r="D1001" t="str">
            <v>- Plusvalía de imposición diferida</v>
          </cell>
          <cell r="E1001" t="str">
            <v>LG15Bis</v>
          </cell>
        </row>
        <row r="1002">
          <cell r="A1002" t="str">
            <v>R422</v>
          </cell>
          <cell r="B1002" t="str">
            <v>- Revenus de filiales</v>
          </cell>
          <cell r="C1002" t="str">
            <v>- Revenues from subsidiaries</v>
          </cell>
          <cell r="D1002" t="str">
            <v>- Ingresos de filiales</v>
          </cell>
          <cell r="E1002" t="str">
            <v>LG15Bis</v>
          </cell>
        </row>
        <row r="1003">
          <cell r="A1003" t="str">
            <v>R423</v>
          </cell>
          <cell r="B1003" t="str">
            <v>TOTAL DECALAGES PERMANENTS</v>
          </cell>
          <cell r="C1003" t="str">
            <v>TOTAL PERMANENT TIMING DIFFERENCES</v>
          </cell>
          <cell r="D1003" t="str">
            <v>TOTAL DIFERENCIAS PERMANENTES</v>
          </cell>
          <cell r="E1003" t="str">
            <v>LG15Bis</v>
          </cell>
        </row>
        <row r="1004">
          <cell r="A1004" t="str">
            <v>R424</v>
          </cell>
          <cell r="B1004" t="str">
            <v>DECALAGES TEMPORAIRES</v>
          </cell>
          <cell r="C1004" t="str">
            <v>TEMPORARY TIMING DIFFERENCES</v>
          </cell>
          <cell r="D1004" t="str">
            <v>DIFERENCIAS TEMPORALES</v>
          </cell>
          <cell r="E1004" t="str">
            <v>LG15Bis</v>
          </cell>
        </row>
        <row r="1005">
          <cell r="A1005" t="str">
            <v>R425</v>
          </cell>
          <cell r="B1005" t="str">
            <v>- Provision indemnités fin carrière</v>
          </cell>
          <cell r="C1005" t="str">
            <v>- Provisions for pensions &amp; retirement benefits</v>
          </cell>
          <cell r="D1005" t="str">
            <v>- Provisión indemnizaciones por jubilación</v>
          </cell>
          <cell r="E1005" t="str">
            <v>LG15Bis</v>
          </cell>
        </row>
        <row r="1006">
          <cell r="A1006" t="str">
            <v>R426</v>
          </cell>
          <cell r="B1006" t="str">
            <v>- Prov. risques divers (risques fiscalt déductibles)</v>
          </cell>
          <cell r="C1006" t="str">
            <v>- Miscellaneous contingencies (tax-deductible)</v>
          </cell>
          <cell r="D1006" t="str">
            <v>- Prov. riesgos diversos (riesgos deducibles)</v>
          </cell>
          <cell r="E1006" t="str">
            <v>LG15Bis</v>
          </cell>
        </row>
        <row r="1007">
          <cell r="A1007" t="str">
            <v>R427</v>
          </cell>
          <cell r="B1007" t="str">
            <v>- Contribution solidarité</v>
          </cell>
          <cell r="C1007" t="str">
            <v>- Solidarity contribution</v>
          </cell>
          <cell r="D1007" t="str">
            <v>- Contribución solidaridad</v>
          </cell>
          <cell r="E1007" t="str">
            <v>LG15Bis</v>
          </cell>
        </row>
        <row r="1008">
          <cell r="A1008" t="str">
            <v>R428</v>
          </cell>
          <cell r="B1008" t="str">
            <v>- Participations des salariés</v>
          </cell>
          <cell r="C1008" t="str">
            <v>- Statutory employee profit-sharing</v>
          </cell>
          <cell r="D1008" t="str">
            <v>- Participación de trabajadores en beneficios</v>
          </cell>
          <cell r="E1008" t="str">
            <v>LG15Bis</v>
          </cell>
        </row>
        <row r="1009">
          <cell r="A1009" t="str">
            <v>R429</v>
          </cell>
          <cell r="B1009" t="str">
            <v>- Ecarts de conversion</v>
          </cell>
          <cell r="C1009" t="str">
            <v>- Foreign exchange translation gains/losses</v>
          </cell>
          <cell r="D1009" t="str">
            <v>- Diferencias de conversión</v>
          </cell>
          <cell r="E1009" t="str">
            <v>LG15Bis</v>
          </cell>
        </row>
        <row r="1010">
          <cell r="A1010" t="str">
            <v>R430</v>
          </cell>
          <cell r="B1010" t="str">
            <v>TOTAL DECALAGES TEMPORAIRES</v>
          </cell>
          <cell r="C1010" t="str">
            <v>TOTAL TEMPORARY TIMING DIFFERENCES</v>
          </cell>
          <cell r="D1010" t="str">
            <v>TOTAL DIFERENCIAS TEMPORALES</v>
          </cell>
          <cell r="E1010" t="str">
            <v>LG15Bis</v>
          </cell>
        </row>
        <row r="1011">
          <cell r="A1011" t="str">
            <v>R431</v>
          </cell>
          <cell r="B1011" t="str">
            <v>RESULTAT FISCAL AVANT DEFICITS ET ARD</v>
          </cell>
          <cell r="C1011" t="str">
            <v>TAXABLE PROFIT/LOSS PRE TAX LOSSES/ROLLED OVER DEPRECIATION</v>
          </cell>
          <cell r="D1011" t="str">
            <v>RESULTADO FISCAL ANTES DE PÉRDIDAS ANT.</v>
          </cell>
          <cell r="E1011" t="str">
            <v>LG15Bis</v>
          </cell>
        </row>
        <row r="1012">
          <cell r="A1012" t="str">
            <v>R432</v>
          </cell>
          <cell r="B1012" t="str">
            <v>DEFICITS ET ARD</v>
          </cell>
          <cell r="C1012" t="str">
            <v>TAX LOSSES/ROLLED-OVER DEPRECIATION</v>
          </cell>
          <cell r="D1012" t="str">
            <v>PÉRDIDAS ANTERIORES (Y ARD)</v>
          </cell>
          <cell r="E1012" t="str">
            <v>LG15Bis</v>
          </cell>
        </row>
        <row r="1013">
          <cell r="A1013" t="str">
            <v>R433</v>
          </cell>
          <cell r="B1013" t="str">
            <v>BENEFICE FISCAL</v>
          </cell>
          <cell r="C1013" t="str">
            <v>TAXABLE PROFIT/LOSS</v>
          </cell>
          <cell r="D1013" t="str">
            <v>BENEFICIO FISCAL</v>
          </cell>
          <cell r="E1013" t="str">
            <v>LG15Bis</v>
          </cell>
        </row>
        <row r="1014">
          <cell r="A1014" t="str">
            <v>R434</v>
          </cell>
          <cell r="B1014" t="str">
            <v>TAUX D'IMPOT (2)</v>
          </cell>
          <cell r="C1014" t="str">
            <v>TAX RATE (2)</v>
          </cell>
          <cell r="D1014" t="str">
            <v>TIPO IMPONIBLE (2)</v>
          </cell>
          <cell r="E1014" t="str">
            <v>LG15Bis</v>
          </cell>
        </row>
        <row r="1015">
          <cell r="A1015" t="str">
            <v>R435</v>
          </cell>
          <cell r="B1015" t="str">
            <v>Suppléments d'impôts</v>
          </cell>
          <cell r="C1015" t="str">
            <v>Surtaxes</v>
          </cell>
          <cell r="D1015" t="str">
            <v>Suplemento de impuestos</v>
          </cell>
          <cell r="E1015" t="str">
            <v>LG15Bis</v>
          </cell>
        </row>
        <row r="1016">
          <cell r="A1016" t="str">
            <v>R436</v>
          </cell>
          <cell r="B1016" t="str">
            <v>Crédit d'impôts</v>
          </cell>
          <cell r="C1016" t="str">
            <v>Tax credits</v>
          </cell>
          <cell r="D1016" t="str">
            <v>Crédito fiscal</v>
          </cell>
          <cell r="E1016" t="str">
            <v>LG15Bis</v>
          </cell>
        </row>
        <row r="1017">
          <cell r="A1017" t="str">
            <v>R437</v>
          </cell>
          <cell r="B1017" t="str">
            <v>Impôt exigible</v>
          </cell>
          <cell r="C1017" t="str">
            <v>Tax payable</v>
          </cell>
          <cell r="D1017" t="str">
            <v>Impuesto a pagar</v>
          </cell>
          <cell r="E1017" t="str">
            <v>LG15Bis</v>
          </cell>
        </row>
        <row r="1018">
          <cell r="A1018" t="str">
            <v>R438</v>
          </cell>
          <cell r="B1018" t="str">
            <v>Impôt différé (Dotation Provision pour impôt)</v>
          </cell>
          <cell r="C1018" t="str">
            <v>Deferred tax (charge to provision for taxes)</v>
          </cell>
          <cell r="D1018" t="str">
            <v>Impuesto diferido (Dotación Provisión para impuestos)</v>
          </cell>
          <cell r="E1018" t="str">
            <v>LG15Bis</v>
          </cell>
        </row>
        <row r="1019">
          <cell r="A1019" t="str">
            <v>R439</v>
          </cell>
          <cell r="B1019" t="str">
            <v>Impôt différé (Reprise Provision pour impôt)</v>
          </cell>
          <cell r="C1019" t="str">
            <v>Deferred tax (write-back of provision for taxes)</v>
          </cell>
          <cell r="D1019" t="str">
            <v>Impuesto diferido (Exceso Provisión para impuestos)</v>
          </cell>
          <cell r="E1019" t="str">
            <v>LG15Bis</v>
          </cell>
        </row>
        <row r="1020">
          <cell r="A1020" t="str">
            <v>R440</v>
          </cell>
          <cell r="B1020" t="str">
            <v>Impôt différé</v>
          </cell>
          <cell r="C1020" t="str">
            <v>Deferred tax</v>
          </cell>
          <cell r="D1020" t="str">
            <v>Impuesto diferido</v>
          </cell>
          <cell r="E1020" t="str">
            <v>LG15Bis</v>
          </cell>
        </row>
        <row r="1021">
          <cell r="A1021" t="str">
            <v>R441</v>
          </cell>
          <cell r="B1021" t="str">
            <v>IMPOT COMPTABILISE</v>
          </cell>
          <cell r="C1021" t="str">
            <v>TAX RECOGNIZED IN ACCOUNTS</v>
          </cell>
          <cell r="D1021" t="str">
            <v>IMPUESTO CONTABILIZADO</v>
          </cell>
          <cell r="E1021" t="str">
            <v>LG15Bis</v>
          </cell>
        </row>
        <row r="1022">
          <cell r="A1022" t="str">
            <v>R442</v>
          </cell>
          <cell r="B1022" t="str">
            <v>( 1 ) A détailler par année de prescription</v>
          </cell>
          <cell r="C1022" t="str">
            <v>( 1 ) Break down by year in which loss becomes time- barred</v>
          </cell>
          <cell r="D1022" t="str">
            <v>( 1 ) Detallar por año de prescripción</v>
          </cell>
          <cell r="E1022" t="str">
            <v>LG15Bis</v>
          </cell>
        </row>
        <row r="1023">
          <cell r="A1023" t="str">
            <v>R443</v>
          </cell>
          <cell r="B1023" t="str">
            <v>COCHER LES FEUILLES SAISIES</v>
          </cell>
          <cell r="C1023" t="str">
            <v>TICK SHEETS USED</v>
          </cell>
          <cell r="D1023" t="str">
            <v>MARCAR LAS HOJAS USADAS</v>
          </cell>
          <cell r="E1023" t="str">
            <v>INTRO</v>
          </cell>
        </row>
        <row r="1024">
          <cell r="A1024" t="str">
            <v>MENU</v>
          </cell>
          <cell r="B1024" t="str">
            <v>IDENTIFICATION ET CHANGEMENTS DE METHODES</v>
          </cell>
          <cell r="C1024" t="str">
            <v>IDENTIFICATION AND CHANGE IN ACCOUNTING METHOD</v>
          </cell>
          <cell r="D1024" t="str">
            <v>IDENTIFICACIÓN Y CAMBIO DE MÉTODOS</v>
          </cell>
          <cell r="E1024" t="str">
            <v>INTRO</v>
          </cell>
        </row>
        <row r="1025">
          <cell r="A1025" t="str">
            <v>LR16</v>
          </cell>
          <cell r="B1025" t="str">
            <v>ECARTS D'ACQUISITION SOUS-GROUPE (POSTERIEURS A L'ENTREE DANS LE GROUPE)</v>
          </cell>
          <cell r="C1025" t="str">
            <v>GOODWILLS ARISING ON CONSOLIDATION - SUB-GROUP (AFTER FIRST CONSOLIDATION)</v>
          </cell>
          <cell r="D1025" t="str">
            <v>DIFERENCIAS DE ADQUISICIÓN SUBGRUPO</v>
          </cell>
          <cell r="E1025" t="str">
            <v>LR16</v>
          </cell>
        </row>
        <row r="1026">
          <cell r="A1026" t="str">
            <v>R444</v>
          </cell>
          <cell r="B1026" t="str">
            <v>(à remplir par les sociétés assurant la logistique et celles intégrant une fonction logistique)</v>
          </cell>
          <cell r="C1026" t="str">
            <v>(to be provided exclusively by logistics entities or entities incorporating logistics services)</v>
          </cell>
          <cell r="D1026" t="str">
            <v>(a rellenar por sociedades encargadas de la logística y las que integran una función logística)</v>
          </cell>
          <cell r="E1026" t="str">
            <v>LGINFOS</v>
          </cell>
        </row>
        <row r="1027">
          <cell r="A1027" t="str">
            <v>R445</v>
          </cell>
          <cell r="B1027" t="str">
            <v>NB : Ne pas réévaluer le stock, si le bien a fait l'objet d'une provision pour dépréciation</v>
          </cell>
          <cell r="C1027" t="str">
            <v>Note : Do not revaluate impaired inventories</v>
          </cell>
          <cell r="D1027" t="str">
            <v>Nota: No revalorizar las existencias si los bienes han sido objeto de provisión para depreciación</v>
          </cell>
          <cell r="E1027" t="str">
            <v>LR6</v>
          </cell>
        </row>
        <row r="1028">
          <cell r="A1028" t="str">
            <v>R446</v>
          </cell>
          <cell r="B1028" t="str">
            <v>Impact de l'impôt dans l'unique cas où l'amortissement est déductible du résultat fiscal local</v>
          </cell>
          <cell r="C1028" t="str">
            <v>Taxation impact, ONLY if the amortization is deductible for tax purposes in local accounts</v>
          </cell>
          <cell r="D1028" t="str">
            <v>Impacto del impuesto sólo si la amortización es deducible del resultado imponible local</v>
          </cell>
          <cell r="E1028" t="str">
            <v>LR1</v>
          </cell>
        </row>
        <row r="1029">
          <cell r="A1029" t="str">
            <v>R447</v>
          </cell>
          <cell r="B1029" t="str">
            <v>Les données sont à renseigner sans décimales</v>
          </cell>
          <cell r="C1029" t="str">
            <v>Please provide amounts without decimals</v>
          </cell>
          <cell r="D1029" t="str">
            <v>Los importes deben registrarse sin decimales</v>
          </cell>
          <cell r="E1029" t="str">
            <v>INTROS</v>
          </cell>
        </row>
        <row r="1030">
          <cell r="A1030" t="str">
            <v>R448</v>
          </cell>
          <cell r="B1030" t="str">
            <v>( 2 ) Pour les sociétés fiscalement transparentes (SNC, SCI, . . . )  - mettre 0 %</v>
          </cell>
          <cell r="C1030" t="str">
            <v>( 2 ) For tax-transparent entities - rate = 0</v>
          </cell>
          <cell r="E1030" t="str">
            <v>LG15BIS</v>
          </cell>
        </row>
        <row r="1031">
          <cell r="A1031" t="str">
            <v>R449</v>
          </cell>
          <cell r="B1031" t="str">
            <v>Sous total (y compris 106R)</v>
          </cell>
          <cell r="C1031" t="str">
            <v>Sub total (incl. Acct 106R)</v>
          </cell>
          <cell r="E1031" t="str">
            <v>LG23</v>
          </cell>
        </row>
        <row r="1032">
          <cell r="A1032" t="str">
            <v>R450</v>
          </cell>
          <cell r="B1032" t="str">
            <v>Contrôle des dotations et reprises des provisions réglementées</v>
          </cell>
          <cell r="C1032" t="str">
            <v>Consistency of P&amp;L amounts charges and write-backs with B/S movements</v>
          </cell>
          <cell r="E1032" t="str">
            <v>CTRL</v>
          </cell>
        </row>
        <row r="1033">
          <cell r="A1033" t="str">
            <v>R451</v>
          </cell>
          <cell r="B1033" t="str">
            <v>Mouvements nets</v>
          </cell>
          <cell r="C1033" t="str">
            <v>Net Change</v>
          </cell>
          <cell r="E1033" t="str">
            <v>CTRL</v>
          </cell>
        </row>
        <row r="1034">
          <cell r="A1034" t="str">
            <v>R452</v>
          </cell>
          <cell r="B1034" t="str">
            <v>Contrôle Dot/Rep Provisions sur Actif Circulant</v>
          </cell>
          <cell r="C1034" t="str">
            <v>Consistency of P&amp;L amounts charges and write-backs with B/S movements</v>
          </cell>
          <cell r="E1034" t="str">
            <v>CTRL</v>
          </cell>
        </row>
        <row r="1035">
          <cell r="A1035" t="str">
            <v>R453</v>
          </cell>
          <cell r="B1035" t="str">
            <v>Contrôle des dotations et reprises des provisions pour risques et charges</v>
          </cell>
          <cell r="C1035" t="str">
            <v>Consistency of P&amp;L amounts charges and write-backs with B/S movements</v>
          </cell>
          <cell r="E1035" t="str">
            <v>CTRL</v>
          </cell>
        </row>
        <row r="1036">
          <cell r="A1036" t="str">
            <v>R454</v>
          </cell>
          <cell r="B1036" t="str">
            <v>Contrôle sur cessions d'immobilisations</v>
          </cell>
          <cell r="C1036" t="str">
            <v>Consistency Net Book Value of assets disposed with B/S movements</v>
          </cell>
          <cell r="E1036" t="str">
            <v>CTRL</v>
          </cell>
        </row>
        <row r="1037">
          <cell r="A1037" t="str">
            <v>R455</v>
          </cell>
          <cell r="B1037" t="str">
            <v>Immobilisations (hors titres)</v>
          </cell>
          <cell r="C1037" t="str">
            <v>Fixed Assets (exc.part.interests)</v>
          </cell>
          <cell r="E1037" t="str">
            <v>CTRL</v>
          </cell>
        </row>
        <row r="1038">
          <cell r="A1038" t="str">
            <v>R456</v>
          </cell>
          <cell r="B1038" t="str">
            <v>Amortissements</v>
          </cell>
          <cell r="C1038" t="str">
            <v>Amortization/depreciation/impairment</v>
          </cell>
          <cell r="E1038" t="str">
            <v>CTRL</v>
          </cell>
        </row>
        <row r="1039">
          <cell r="A1039" t="str">
            <v>R457</v>
          </cell>
          <cell r="B1039" t="str">
            <v>Immob. Incorp. susceptibles d'être cédées</v>
          </cell>
          <cell r="C1039" t="str">
            <v>Intang.Assets available for disposal</v>
          </cell>
          <cell r="E1039" t="str">
            <v>LR13</v>
          </cell>
        </row>
        <row r="1040">
          <cell r="A1040" t="str">
            <v>R458</v>
          </cell>
          <cell r="B1040" t="str">
            <v>Terrains susceptibles d'être cédés</v>
          </cell>
          <cell r="C1040" t="str">
            <v>Land available for disposal</v>
          </cell>
          <cell r="E1040" t="str">
            <v>LR13</v>
          </cell>
        </row>
        <row r="1041">
          <cell r="A1041" t="str">
            <v>R459</v>
          </cell>
          <cell r="B1041" t="str">
            <v>Titres susceptibles d'être cédés</v>
          </cell>
          <cell r="C1041" t="str">
            <v>Part.interests available for disposal</v>
          </cell>
          <cell r="E1041" t="str">
            <v>LR13</v>
          </cell>
        </row>
        <row r="1042">
          <cell r="A1042" t="str">
            <v>R460</v>
          </cell>
          <cell r="B1042" t="str">
            <v>Immob.Incorp.restant durablement ds la sté</v>
          </cell>
          <cell r="C1042" t="str">
            <v>Intang.Assets not available for disposal</v>
          </cell>
          <cell r="E1042" t="str">
            <v>LR13</v>
          </cell>
        </row>
        <row r="1043">
          <cell r="A1043" t="str">
            <v>R461</v>
          </cell>
          <cell r="B1043" t="str">
            <v>Terrains restant durablement ds la sté</v>
          </cell>
          <cell r="C1043" t="str">
            <v>Land not available for disposal</v>
          </cell>
          <cell r="E1043" t="str">
            <v>LR13</v>
          </cell>
        </row>
        <row r="1044">
          <cell r="A1044" t="str">
            <v>R462</v>
          </cell>
          <cell r="B1044" t="str">
            <v>Titres restant durablement ds la sté</v>
          </cell>
          <cell r="C1044" t="str">
            <v>Part.interests not available for disposal</v>
          </cell>
          <cell r="E1044" t="str">
            <v>LR13</v>
          </cell>
        </row>
        <row r="1045">
          <cell r="A1045" t="str">
            <v>R463</v>
          </cell>
          <cell r="B1045" t="str">
            <v>F40 Calculé automatiquement (Variation nette)</v>
          </cell>
          <cell r="C1045" t="str">
            <v>Mov.F40 : Calculated Net change</v>
          </cell>
          <cell r="E1045" t="str">
            <v>LG25 &amp; LG26</v>
          </cell>
        </row>
        <row r="1046">
          <cell r="A1046" t="str">
            <v>R464</v>
          </cell>
          <cell r="B1046" t="str">
            <v>EXERCICE N</v>
          </cell>
          <cell r="C1046" t="str">
            <v>CLOSING SITUATION</v>
          </cell>
          <cell r="D1046" t="str">
            <v>EJERCICIO N</v>
          </cell>
          <cell r="E1046" t="str">
            <v>LG15</v>
          </cell>
        </row>
        <row r="1047">
          <cell r="A1047" t="str">
            <v>R465</v>
          </cell>
          <cell r="B1047" t="str">
            <v>EXERCICE N-1</v>
          </cell>
          <cell r="C1047" t="str">
            <v>PRIOR YEAR CLOSING SITUATION</v>
          </cell>
          <cell r="D1047" t="str">
            <v>EJERCICIO N-1</v>
          </cell>
          <cell r="E1047" t="str">
            <v>LG15</v>
          </cell>
        </row>
        <row r="1048">
          <cell r="A1048" t="str">
            <v>R466</v>
          </cell>
          <cell r="B1048" t="str">
            <v>Non utilisé</v>
          </cell>
          <cell r="C1048" t="str">
            <v>Non utilisé</v>
          </cell>
          <cell r="E1048" t="str">
            <v>LT7</v>
          </cell>
        </row>
        <row r="1049">
          <cell r="A1049" t="str">
            <v>R467</v>
          </cell>
          <cell r="B1049" t="str">
            <v>Non utilisé</v>
          </cell>
          <cell r="C1049" t="str">
            <v>Non utilisé</v>
          </cell>
          <cell r="E1049" t="str">
            <v>LT8A</v>
          </cell>
        </row>
        <row r="1050">
          <cell r="A1050" t="str">
            <v>R468</v>
          </cell>
          <cell r="B1050" t="str">
            <v>Non utilisé</v>
          </cell>
          <cell r="C1050" t="str">
            <v>Non utilisé</v>
          </cell>
          <cell r="E1050" t="str">
            <v>LT8A</v>
          </cell>
        </row>
        <row r="1051">
          <cell r="A1051" t="str">
            <v>R469</v>
          </cell>
          <cell r="B1051" t="str">
            <v>Valeur des titres cédés</v>
          </cell>
          <cell r="C1051" t="str">
            <v>Value of shares sold</v>
          </cell>
          <cell r="E1051" t="str">
            <v>LT8A</v>
          </cell>
        </row>
        <row r="1052">
          <cell r="A1052" t="str">
            <v>R470</v>
          </cell>
          <cell r="B1052" t="str">
            <v>Tableau 1 : ETAT DES POSITIONS DE LA SOCIETE FACE AU RISQUE DE TAUX D'INTERET                                     ( concerne uniquement le taux variable )</v>
          </cell>
          <cell r="C1052" t="str">
            <v>Table 1 : EXPOSURE TO INTEREST RATE RISKS ( Floating rate exclusively)</v>
          </cell>
          <cell r="E1052" t="str">
            <v>LG34</v>
          </cell>
        </row>
        <row r="1053">
          <cell r="A1053" t="str">
            <v>R471</v>
          </cell>
          <cell r="B1053" t="str">
            <v>RISQUE DE TAUX</v>
          </cell>
          <cell r="C1053" t="str">
            <v>INTEREST RATE RISKS</v>
          </cell>
          <cell r="E1053" t="str">
            <v>LG34</v>
          </cell>
        </row>
        <row r="1054">
          <cell r="A1054" t="str">
            <v>R472</v>
          </cell>
          <cell r="B1054" t="str">
            <v>moins de 6 mois</v>
          </cell>
          <cell r="C1054" t="str">
            <v>&lt; 6 months</v>
          </cell>
          <cell r="E1054" t="str">
            <v>LG34</v>
          </cell>
        </row>
        <row r="1055">
          <cell r="A1055" t="str">
            <v>R473</v>
          </cell>
          <cell r="B1055" t="str">
            <v>6 mois à 1 an</v>
          </cell>
          <cell r="C1055" t="str">
            <v>6 months to 1 year</v>
          </cell>
          <cell r="E1055" t="str">
            <v>LG34</v>
          </cell>
        </row>
        <row r="1056">
          <cell r="A1056" t="str">
            <v>R474</v>
          </cell>
          <cell r="B1056" t="str">
            <v>1 à 5 ans</v>
          </cell>
          <cell r="C1056" t="str">
            <v>1 to 5 years</v>
          </cell>
          <cell r="E1056" t="str">
            <v>LG34</v>
          </cell>
        </row>
        <row r="1057">
          <cell r="A1057" t="str">
            <v>R475</v>
          </cell>
          <cell r="B1057" t="str">
            <v>plus de 5 ans</v>
          </cell>
          <cell r="C1057" t="str">
            <v>&gt; 5 years</v>
          </cell>
          <cell r="E1057" t="str">
            <v>LG34</v>
          </cell>
        </row>
        <row r="1058">
          <cell r="A1058" t="str">
            <v>R476</v>
          </cell>
          <cell r="B1058" t="str">
            <v>BILAN</v>
          </cell>
          <cell r="C1058" t="str">
            <v>BALANCE SHEET</v>
          </cell>
          <cell r="E1058" t="str">
            <v>LG34</v>
          </cell>
        </row>
        <row r="1059">
          <cell r="A1059" t="str">
            <v>R477</v>
          </cell>
          <cell r="B1059" t="str">
            <v>Actifs financiers ( 1 )</v>
          </cell>
          <cell r="C1059" t="str">
            <v>Financial assets (1)</v>
          </cell>
          <cell r="E1059" t="str">
            <v>LG34</v>
          </cell>
        </row>
        <row r="1060">
          <cell r="A1060" t="str">
            <v>R478</v>
          </cell>
          <cell r="B1060" t="str">
            <v>Passifs financiers ( 2 )</v>
          </cell>
          <cell r="C1060" t="str">
            <v>Financial liabilities (2)</v>
          </cell>
          <cell r="E1060" t="str">
            <v>LG34</v>
          </cell>
        </row>
        <row r="1061">
          <cell r="A1061" t="str">
            <v>R479</v>
          </cell>
          <cell r="B1061" t="str">
            <v>HORS BILAN ( 3 )</v>
          </cell>
          <cell r="C1061" t="str">
            <v>OFF-BALANCE SHEET (3)</v>
          </cell>
          <cell r="E1061" t="str">
            <v>LG34</v>
          </cell>
        </row>
        <row r="1062">
          <cell r="A1062" t="str">
            <v>R480</v>
          </cell>
          <cell r="B1062" t="str">
            <v>TOTAL ( 1 ) - ( 2 ) + ( 3 )</v>
          </cell>
          <cell r="C1062" t="str">
            <v>TOTAL ( 1 ) - ( 2 ) + ( 3 )</v>
          </cell>
          <cell r="E1062" t="str">
            <v>LG34</v>
          </cell>
        </row>
        <row r="1063">
          <cell r="A1063" t="str">
            <v>R481</v>
          </cell>
          <cell r="B1063" t="str">
            <v>POSITIONS CONDITIONNELLES ( 4 )</v>
          </cell>
          <cell r="C1063" t="str">
            <v>CONDITIONAL EXPOSURE (4)</v>
          </cell>
          <cell r="E1063" t="str">
            <v>LG34</v>
          </cell>
        </row>
        <row r="1064">
          <cell r="A1064" t="str">
            <v>R482</v>
          </cell>
          <cell r="B1064" t="str">
            <v>( 1 ) Obligations, bons du trésor, autres titres de créances négociables, prêts et avances, actifs divers, …</v>
          </cell>
          <cell r="C1064" t="str">
            <v>( 1 ) Fixed maturities, govrnt.securities, oth.interbank securities&amp;receivables, loans&amp;advances, misc.fin.assets…)</v>
          </cell>
          <cell r="E1064" t="str">
            <v>LG34</v>
          </cell>
        </row>
        <row r="1065">
          <cell r="A1065" t="str">
            <v>R483</v>
          </cell>
          <cell r="B1065" t="str">
            <v>( 2 ) Dépôts, titres de créances négociables, emprunts obligataires, autres emprunts et dettes, passifs divers,…</v>
          </cell>
          <cell r="C1065" t="str">
            <v>( 2 ) Interbank securities, bond issues, other debts &amp; borrowings, miscellaneous fin.liabilities</v>
          </cell>
          <cell r="E1065" t="str">
            <v>LG34</v>
          </cell>
        </row>
        <row r="1066">
          <cell r="A1066" t="str">
            <v>R484</v>
          </cell>
          <cell r="B1066" t="str">
            <v>( 3 ) Titres à réméré, MATIF (contrat notionnel, bon du trésor, Pibor), autres contrats à terme de taux, FRA, contratsd'échange de taux d'intérêt, autres engagements hors bilan, …</v>
          </cell>
          <cell r="C1066" t="str">
            <v>( 3 ) notional contracts, PIBOR, other term contracts, FRA, interest rate swaps, other commitments, …</v>
          </cell>
          <cell r="E1066" t="str">
            <v>LG34</v>
          </cell>
        </row>
        <row r="1067">
          <cell r="A1067" t="str">
            <v>R485</v>
          </cell>
          <cell r="B1067" t="str">
            <v>( 4 ) Options, caps, floors, collars, engagements futurs (prêts, emprunts, commandes, …), renégociations, …</v>
          </cell>
          <cell r="C1067" t="str">
            <v>( 4 ) Options, caps, floors, collars, futures, re-negociations, …</v>
          </cell>
          <cell r="E1067" t="str">
            <v>LG34</v>
          </cell>
        </row>
        <row r="1068">
          <cell r="A1068" t="str">
            <v>R486</v>
          </cell>
          <cell r="B1068" t="str">
            <v>Tableau 2 : ETAT DES POSITIONS DE LA SOCIETE FACE AU RISQUE DE CHANGE</v>
          </cell>
          <cell r="C1068" t="str">
            <v>Table 2 : FOREIGN CURRENCY EXPOSURE</v>
          </cell>
          <cell r="E1068" t="str">
            <v>LG34</v>
          </cell>
        </row>
        <row r="1069">
          <cell r="A1069" t="str">
            <v>R487</v>
          </cell>
          <cell r="B1069" t="str">
            <v>RISQUE DE CHANGE</v>
          </cell>
          <cell r="C1069" t="str">
            <v>FOREX RATE RISKS</v>
          </cell>
          <cell r="E1069" t="str">
            <v>LG34</v>
          </cell>
        </row>
        <row r="1070">
          <cell r="A1070" t="str">
            <v>R488</v>
          </cell>
          <cell r="B1070" t="str">
            <v>MONNAIES</v>
          </cell>
          <cell r="C1070" t="str">
            <v>CURRENCIES</v>
          </cell>
          <cell r="E1070" t="str">
            <v>LG34</v>
          </cell>
        </row>
        <row r="1071">
          <cell r="A1071" t="str">
            <v>R489</v>
          </cell>
          <cell r="B1071" t="str">
            <v>( 1 ) Immobilisations corporelles, financières, créances d'exploitation, valeurs mobilières de placement, crédits clientèles, liquidités, …</v>
          </cell>
          <cell r="C1071" t="str">
            <v>( 1 ) Tangible and financial assets, operating receivables, marketable securities, advance/progress payments, Cash and cash equivalents, …</v>
          </cell>
          <cell r="E1071" t="str">
            <v>LG34</v>
          </cell>
        </row>
        <row r="1072">
          <cell r="A1072" t="str">
            <v>R490</v>
          </cell>
          <cell r="B1072" t="str">
            <v>( 2 ) Dettes financières, dettes d'exploitation, dépots clientèle, autres, …</v>
          </cell>
          <cell r="C1072" t="str">
            <v>( 2 ) Borrowings, operating payables, advance/progress payments, other liabilities, …</v>
          </cell>
          <cell r="E1072" t="str">
            <v>LG34</v>
          </cell>
        </row>
        <row r="1073">
          <cell r="A1073" t="str">
            <v>R491</v>
          </cell>
          <cell r="B1073" t="str">
            <v>( 3 ) Change à terme,  contrats d'échange de devises, contrats à terme sur devises, autres engagements, …</v>
          </cell>
          <cell r="C1073" t="str">
            <v>( 3 ) Currency swaps &amp; other foreign-currency denominated commitments</v>
          </cell>
          <cell r="E1073" t="str">
            <v>LG34</v>
          </cell>
        </row>
        <row r="1074">
          <cell r="A1074" t="str">
            <v>R492</v>
          </cell>
          <cell r="B1074" t="str">
            <v>( 4 ) Options sur devises, cautions en devises, engagements futurs (investissements, …), …</v>
          </cell>
          <cell r="C1074" t="str">
            <v>( 4 ) Currency hedges, call,…</v>
          </cell>
          <cell r="E1074" t="str">
            <v>LG34</v>
          </cell>
        </row>
        <row r="1075">
          <cell r="A1075" t="str">
            <v>R493</v>
          </cell>
          <cell r="B1075" t="str">
            <v>Tableau 3 : ETAT DES POSITIONS DE LA SOCIETE FACE AU RISQUE SUR ACTIONS COTEES</v>
          </cell>
          <cell r="C1075" t="str">
            <v>Table 3 : EXPOSURE ON MARKETABLE SECURITIES</v>
          </cell>
          <cell r="E1075" t="str">
            <v>LG34</v>
          </cell>
        </row>
        <row r="1076">
          <cell r="A1076" t="str">
            <v>R494</v>
          </cell>
          <cell r="B1076" t="str">
            <v>RISQUE ACTIONS</v>
          </cell>
          <cell r="C1076" t="str">
            <v>RISKS ON MARK.SECURITIES</v>
          </cell>
          <cell r="E1076" t="str">
            <v>LG34</v>
          </cell>
        </row>
        <row r="1077">
          <cell r="A1077" t="str">
            <v>R495</v>
          </cell>
          <cell r="B1077" t="str">
            <v>France</v>
          </cell>
          <cell r="C1077" t="str">
            <v>France</v>
          </cell>
          <cell r="E1077" t="str">
            <v>LG34</v>
          </cell>
        </row>
        <row r="1078">
          <cell r="A1078" t="str">
            <v>R496</v>
          </cell>
          <cell r="B1078" t="str">
            <v>USA</v>
          </cell>
          <cell r="C1078" t="str">
            <v>USA</v>
          </cell>
          <cell r="E1078" t="str">
            <v>LG34</v>
          </cell>
        </row>
        <row r="1079">
          <cell r="A1079" t="str">
            <v>R497</v>
          </cell>
          <cell r="B1079" t="str">
            <v>ACTIONS ( 1 ) par places boursières</v>
          </cell>
          <cell r="C1079" t="str">
            <v>SECURITIES (1) by Stock Exchange</v>
          </cell>
          <cell r="E1079" t="str">
            <v>LG34</v>
          </cell>
        </row>
        <row r="1080">
          <cell r="A1080" t="str">
            <v>R498</v>
          </cell>
          <cell r="B1080" t="str">
            <v>HORS BILAN ( 2 )</v>
          </cell>
          <cell r="C1080" t="str">
            <v>OFF BALANCE SHEET (2)</v>
          </cell>
          <cell r="E1080" t="str">
            <v>LG34</v>
          </cell>
        </row>
        <row r="1081">
          <cell r="A1081" t="str">
            <v>R499</v>
          </cell>
          <cell r="B1081" t="str">
            <v>TOTAL ( 1 ) + ( 2 )</v>
          </cell>
          <cell r="C1081" t="str">
            <v>TOTAL ( 1 ) + ( 2 )</v>
          </cell>
          <cell r="E1081" t="str">
            <v>LG34</v>
          </cell>
        </row>
        <row r="1082">
          <cell r="A1082" t="str">
            <v>R500</v>
          </cell>
          <cell r="B1082" t="str">
            <v>POSITIONS CONDITIONNELLES ( 3 )</v>
          </cell>
          <cell r="C1082" t="str">
            <v>CONDITIONAL EXPOSURE (3)</v>
          </cell>
          <cell r="E1082" t="str">
            <v>LG34</v>
          </cell>
        </row>
        <row r="1083">
          <cell r="A1083" t="str">
            <v>R501</v>
          </cell>
          <cell r="B1083" t="str">
            <v>( 1 ) Actions ou autres valeurs mobilières donnant accès directement ou indirectement au capital,</v>
          </cell>
          <cell r="C1083" t="str">
            <v>( 1 ) Shares and securities providing direct or indirect rights on share capital</v>
          </cell>
          <cell r="E1083" t="str">
            <v>LG34</v>
          </cell>
        </row>
        <row r="1084">
          <cell r="A1084" t="str">
            <v>R502</v>
          </cell>
          <cell r="B1084" t="str">
            <v>( 2 ) Contrats à terme OMF ou CAC, autres contrats à terme sur indices boursiers, autres engagements, …</v>
          </cell>
          <cell r="C1084" t="str">
            <v>( 2 ) Indexed term contracts, other commitments…</v>
          </cell>
          <cell r="E1084" t="str">
            <v>LG34</v>
          </cell>
        </row>
        <row r="1085">
          <cell r="A1085" t="str">
            <v>R503</v>
          </cell>
          <cell r="B1085" t="str">
            <v>( 3 ) MONEP, options OMF ou CAC, autres contrats, engagements futurs (acquisitions, …), …</v>
          </cell>
          <cell r="C1085" t="str">
            <v>( 3 ) Stock-options, other contracts, futures,…</v>
          </cell>
          <cell r="E1085" t="str">
            <v>LG34</v>
          </cell>
        </row>
        <row r="1086">
          <cell r="A1086" t="str">
            <v>R504</v>
          </cell>
          <cell r="B1086" t="str">
            <v>Montant des charges à répartir non conformes aux normes du groupe - Etat LG100</v>
          </cell>
          <cell r="C1086" t="str">
            <v>Deferred expenses, Non-compliant with Group standards - See LG11</v>
          </cell>
          <cell r="E1086" t="str">
            <v>LR7</v>
          </cell>
        </row>
        <row r="1087">
          <cell r="A1087" t="str">
            <v>R505</v>
          </cell>
          <cell r="B1087" t="str">
            <v>Montant des charges à répartir inscrites au bilan - Etat LG11</v>
          </cell>
          <cell r="C1087" t="str">
            <v>Deferred expenses, as of B/S - See LG11</v>
          </cell>
          <cell r="E1087" t="str">
            <v>LG100</v>
          </cell>
        </row>
        <row r="1088">
          <cell r="A1088" t="str">
            <v>R506</v>
          </cell>
          <cell r="B1088" t="str">
            <v>Contrôle - 9015</v>
          </cell>
          <cell r="C1088" t="str">
            <v>Check / acct.9015</v>
          </cell>
          <cell r="D1088" t="str">
            <v>Control / 9015</v>
          </cell>
          <cell r="E1088" t="str">
            <v>LG16</v>
          </cell>
        </row>
        <row r="1089">
          <cell r="A1089" t="str">
            <v>R507</v>
          </cell>
          <cell r="B1089" t="str">
            <v>Contrôle - 9024</v>
          </cell>
          <cell r="C1089" t="str">
            <v>Check / acct.9024</v>
          </cell>
          <cell r="D1089" t="str">
            <v>Control / 9024</v>
          </cell>
          <cell r="E1089" t="str">
            <v>LG16</v>
          </cell>
        </row>
        <row r="1090">
          <cell r="A1090" t="str">
            <v>R508</v>
          </cell>
          <cell r="B1090" t="str">
            <v>Contrôle du détail des participations financières - Brut</v>
          </cell>
          <cell r="C1090" t="str">
            <v>Check - Detail in participating interests, Gross amount</v>
          </cell>
          <cell r="E1090" t="str">
            <v>CTRL</v>
          </cell>
        </row>
        <row r="1091">
          <cell r="A1091" t="str">
            <v>R509</v>
          </cell>
          <cell r="B1091" t="str">
            <v>Total des titres consolidés</v>
          </cell>
          <cell r="C1091" t="str">
            <v>Total consolidated investments</v>
          </cell>
          <cell r="E1091" t="str">
            <v>LT101</v>
          </cell>
        </row>
        <row r="1092">
          <cell r="A1092" t="str">
            <v>R510</v>
          </cell>
          <cell r="B1092" t="str">
            <v>Total des titres non consolidés</v>
          </cell>
          <cell r="C1092" t="str">
            <v>Total Non consolidated investments</v>
          </cell>
          <cell r="E1092" t="str">
            <v>LT102</v>
          </cell>
        </row>
        <row r="1093">
          <cell r="A1093" t="str">
            <v>R511</v>
          </cell>
          <cell r="B1093" t="str">
            <v>IMPACT CHGT TAUX</v>
          </cell>
          <cell r="C1093" t="str">
            <v>CHANGE IN TAX RATE IMPACT</v>
          </cell>
          <cell r="E1093" t="str">
            <v>LR17</v>
          </cell>
        </row>
        <row r="1094">
          <cell r="A1094" t="str">
            <v>R512</v>
          </cell>
          <cell r="B1094" t="str">
            <v>Contrepartie coût historique (Cf.LR11)</v>
          </cell>
          <cell r="C1094" t="str">
            <v>Counterpart B/S Acct : Historical cost restatement (see LR11)</v>
          </cell>
          <cell r="E1094" t="str">
            <v>LGR11</v>
          </cell>
        </row>
        <row r="1095">
          <cell r="A1095" t="str">
            <v>R513</v>
          </cell>
          <cell r="B1095" t="str">
            <v>Annuité de Défaisance ©</v>
          </cell>
          <cell r="C1095" t="str">
            <v>Defeasance charge ©</v>
          </cell>
          <cell r="E1095" t="str">
            <v>LR10</v>
          </cell>
        </row>
        <row r="1096">
          <cell r="A1096" t="str">
            <v>R514</v>
          </cell>
          <cell r="B1096" t="str">
            <v>© Uniquement pour défaisance</v>
          </cell>
          <cell r="C1096" t="str">
            <v>© Only in case of defeasance</v>
          </cell>
          <cell r="E1096" t="str">
            <v>LR10</v>
          </cell>
        </row>
        <row r="1097">
          <cell r="A1097" t="str">
            <v>R515</v>
          </cell>
          <cell r="B1097" t="str">
            <v>Ils sont retraités éventuellement par rapport aux normes groupe : une partie de l'écart d'acquisition peut-être reclassée en immobilisations incorporelles après concertation avec le service consolidation groupe.</v>
          </cell>
          <cell r="C1097" t="str">
            <v>Goodwills may be restated per group policy: amounts can be partially reclassified as intangible assets, subject to agreement with the central consolidation team.</v>
          </cell>
          <cell r="E1097" t="str">
            <v>LR16</v>
          </cell>
        </row>
        <row r="1098">
          <cell r="A1098" t="str">
            <v>R516</v>
          </cell>
          <cell r="B1098" t="str">
            <v>INVENTAIRE</v>
          </cell>
          <cell r="C1098" t="str">
            <v>INVENTORY</v>
          </cell>
          <cell r="E1098" t="str">
            <v>LR16</v>
          </cell>
        </row>
        <row r="1099">
          <cell r="A1099" t="str">
            <v>R517</v>
          </cell>
          <cell r="B1099" t="str">
            <v>SOCIETE ACQUISE</v>
          </cell>
          <cell r="C1099" t="str">
            <v>COMPANY ACQUIRED</v>
          </cell>
          <cell r="E1099" t="str">
            <v>LR16</v>
          </cell>
        </row>
        <row r="1100">
          <cell r="A1100" t="str">
            <v>R518</v>
          </cell>
          <cell r="B1100" t="str">
            <v>DATE ACQUISITION</v>
          </cell>
          <cell r="C1100" t="str">
            <v>ACQUISITION DATE</v>
          </cell>
          <cell r="E1100" t="str">
            <v>LR16</v>
          </cell>
        </row>
        <row r="1101">
          <cell r="A1101" t="str">
            <v>R519</v>
          </cell>
          <cell r="B1101" t="str">
            <v>JJ/MM/AA</v>
          </cell>
          <cell r="C1101" t="str">
            <v>DD/MM/YY</v>
          </cell>
          <cell r="E1101" t="str">
            <v>LR16</v>
          </cell>
        </row>
        <row r="1102">
          <cell r="A1102" t="str">
            <v>R520</v>
          </cell>
          <cell r="B1102" t="str">
            <v>VALEUR ECART A L'ORIGINE</v>
          </cell>
          <cell r="C1102" t="str">
            <v>VALUE AT ORIGIN</v>
          </cell>
          <cell r="E1102" t="str">
            <v>LR16</v>
          </cell>
        </row>
        <row r="1103">
          <cell r="A1103" t="str">
            <v>R521</v>
          </cell>
          <cell r="B1103" t="str">
            <v>Brute</v>
          </cell>
          <cell r="C1103" t="str">
            <v>(GROSS)</v>
          </cell>
          <cell r="E1103" t="str">
            <v>LR16</v>
          </cell>
        </row>
        <row r="1104">
          <cell r="A1104" t="str">
            <v>R522</v>
          </cell>
          <cell r="B1104" t="str">
            <v>DUREE AMORTISSEMENT</v>
          </cell>
          <cell r="C1104" t="str">
            <v>AMORTIZATION PERIOD</v>
          </cell>
          <cell r="E1104" t="str">
            <v>LR16</v>
          </cell>
        </row>
        <row r="1105">
          <cell r="A1105" t="str">
            <v>R523</v>
          </cell>
          <cell r="B1105" t="str">
            <v>AMORTISSEMENTS CUMULES</v>
          </cell>
          <cell r="C1105" t="str">
            <v>ACCUMULATED AMORTIZATION</v>
          </cell>
          <cell r="E1105" t="str">
            <v>LR16</v>
          </cell>
        </row>
        <row r="1106">
          <cell r="A1106" t="str">
            <v>R524</v>
          </cell>
          <cell r="B1106" t="str">
            <v>AMORTISSEMENTS DE LA PERIODE</v>
          </cell>
          <cell r="C1106" t="str">
            <v>AMORTIZATION CHARGE</v>
          </cell>
          <cell r="E1106" t="str">
            <v>LR16</v>
          </cell>
        </row>
        <row r="1107">
          <cell r="A1107" t="str">
            <v>R525</v>
          </cell>
          <cell r="B1107" t="str">
            <v>N-1</v>
          </cell>
          <cell r="C1107" t="str">
            <v>PRIOR YEAR</v>
          </cell>
          <cell r="E1107" t="str">
            <v>LR16</v>
          </cell>
        </row>
        <row r="1108">
          <cell r="A1108" t="str">
            <v>R526</v>
          </cell>
          <cell r="B1108" t="str">
            <v>Contrôle / LG14 : cptes 6950+6959-6990</v>
          </cell>
          <cell r="C1108" t="str">
            <v>Check / LG 14, accts. 6950 + 6959 - 6990</v>
          </cell>
          <cell r="D1108" t="str">
            <v>Control /  LG 14 : 6950 + 6959 - 6990</v>
          </cell>
          <cell r="E1108" t="str">
            <v>LG15BIS</v>
          </cell>
        </row>
        <row r="1109">
          <cell r="A1109" t="str">
            <v>R527</v>
          </cell>
          <cell r="B1109" t="str">
            <v>Report LR3 : charges imputées aux frais d'acquisition</v>
          </cell>
          <cell r="C1109" t="str">
            <v>C/F sheet LR3 : deff.expenses booked on acqu.of assets</v>
          </cell>
          <cell r="D1109" t="str">
            <v>Hoja LR3 :</v>
          </cell>
          <cell r="E1109" t="str">
            <v>LR7</v>
          </cell>
        </row>
        <row r="1110">
          <cell r="A1110" t="str">
            <v>R528</v>
          </cell>
          <cell r="B1110" t="str">
            <v>TOTAL (hormis report LR3)</v>
          </cell>
          <cell r="C1110" t="str">
            <v>TOTAL (excluding C/F from LR3)</v>
          </cell>
          <cell r="D1110" t="str">
            <v>TOTAL (excl. hoja LR3)</v>
          </cell>
          <cell r="E1110" t="str">
            <v>LR7</v>
          </cell>
        </row>
        <row r="1112">
          <cell r="A1112" t="str">
            <v>MODIFICATIONS AJOUTS DE LIBELLES POUR V1.60</v>
          </cell>
        </row>
      </sheetData>
      <sheetData sheetId="72"/>
      <sheetData sheetId="7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ar Dados"/>
      <sheetName val="De-Para Validação"/>
    </sheetNames>
    <sheetDataSet>
      <sheetData sheetId="0"/>
      <sheetData sheetId="1">
        <row r="2">
          <cell r="B2" t="str">
            <v>11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s"/>
      <sheetName val="cbd_12"/>
      <sheetName val="novasoc_12"/>
      <sheetName val="cbd_09"/>
      <sheetName val="novasoc_09"/>
      <sheetName val="CBD_06"/>
      <sheetName val="novasoc_06"/>
    </sheetNames>
    <sheetDataSet>
      <sheetData sheetId="0" refreshError="1"/>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_2001"/>
      <sheetName val="Jun_2001"/>
      <sheetName val="Dez_2000"/>
      <sheetName val="Dez_1999"/>
      <sheetName val="TRIB_A_COMPENSAR"/>
      <sheetName val="DPCVB"/>
    </sheetNames>
    <sheetDataSet>
      <sheetData sheetId="0"/>
      <sheetData sheetId="1" refreshError="1">
        <row r="1">
          <cell r="A1" t="str">
            <v>CRÉDITOS TRIBUTÁRIOS - BASE :</v>
          </cell>
          <cell r="D1">
            <v>37072</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v>2001</v>
          </cell>
          <cell r="B13">
            <v>-7166218.6500000004</v>
          </cell>
          <cell r="C13">
            <v>-141281.68</v>
          </cell>
          <cell r="D13">
            <v>71313.47</v>
          </cell>
          <cell r="E13">
            <v>238713.87</v>
          </cell>
          <cell r="F13">
            <v>0</v>
          </cell>
          <cell r="G13">
            <v>-1749368.25</v>
          </cell>
        </row>
        <row r="14">
          <cell r="A14" t="str">
            <v>TOTAL</v>
          </cell>
          <cell r="B14">
            <v>14637103.969999997</v>
          </cell>
          <cell r="C14">
            <v>696933.39000000013</v>
          </cell>
          <cell r="D14">
            <v>1146000.8899999999</v>
          </cell>
          <cell r="E14">
            <v>3720484.11</v>
          </cell>
          <cell r="F14">
            <v>2886246.23</v>
          </cell>
          <cell r="G14">
            <v>5771692.1500000004</v>
          </cell>
        </row>
        <row r="15">
          <cell r="A15" t="str">
            <v>CRÉDITO</v>
          </cell>
          <cell r="B15">
            <v>3659275.99</v>
          </cell>
          <cell r="C15">
            <v>174233.35</v>
          </cell>
          <cell r="D15">
            <v>286500.21999999997</v>
          </cell>
          <cell r="E15">
            <v>930121.03</v>
          </cell>
          <cell r="F15">
            <v>721561.56</v>
          </cell>
          <cell r="G15">
            <v>5771692.1500000004</v>
          </cell>
        </row>
        <row r="17">
          <cell r="A17" t="str">
            <v>CONTRIBUIÇÃO SOCIAL - CONTA COSIF   -  1.8.8.25.00-125  -  CRÉDITO TRIBUTÁRIO</v>
          </cell>
        </row>
        <row r="19">
          <cell r="B19" t="str">
            <v>BASE</v>
          </cell>
        </row>
        <row r="20">
          <cell r="A20" t="str">
            <v>DATA</v>
          </cell>
          <cell r="B20" t="str">
            <v>PDD - CARTEIRA  LEASING</v>
          </cell>
          <cell r="C20" t="str">
            <v>PDD - CONFISSÃO DE DÍVIDA</v>
          </cell>
          <cell r="D20" t="str">
            <v>BENS NÃO DE USO</v>
          </cell>
          <cell r="E20" t="str">
            <v>COR.MON.S/DIF.ALÍQ. CONTR.SOCIAL</v>
          </cell>
          <cell r="F20" t="str">
            <v>CRÉDITO TRIBUTÁRIO</v>
          </cell>
        </row>
        <row r="21">
          <cell r="A21">
            <v>1999</v>
          </cell>
          <cell r="B21">
            <v>8520097.5099999998</v>
          </cell>
          <cell r="C21">
            <v>718653.67</v>
          </cell>
          <cell r="D21">
            <v>0</v>
          </cell>
          <cell r="E21">
            <v>2870105.1</v>
          </cell>
          <cell r="F21">
            <v>1089797.07</v>
          </cell>
        </row>
        <row r="22">
          <cell r="A22">
            <v>2000</v>
          </cell>
          <cell r="B22">
            <v>15338890.07</v>
          </cell>
          <cell r="C22">
            <v>119561.4</v>
          </cell>
          <cell r="D22">
            <v>1074687.42</v>
          </cell>
          <cell r="E22">
            <v>611665.13</v>
          </cell>
          <cell r="F22">
            <v>1543032.36</v>
          </cell>
        </row>
        <row r="23">
          <cell r="A23">
            <v>2001</v>
          </cell>
          <cell r="B23">
            <v>-7166218.6600000001</v>
          </cell>
          <cell r="C23">
            <v>-141281.68</v>
          </cell>
          <cell r="D23">
            <v>71313.47</v>
          </cell>
          <cell r="E23">
            <v>238713.87</v>
          </cell>
          <cell r="F23">
            <v>-629772.56999999995</v>
          </cell>
        </row>
        <row r="24">
          <cell r="A24" t="str">
            <v>TOTAL</v>
          </cell>
          <cell r="B24">
            <v>16692768.919999998</v>
          </cell>
          <cell r="C24">
            <v>696933.39000000013</v>
          </cell>
          <cell r="D24">
            <v>1146000.8899999999</v>
          </cell>
          <cell r="E24">
            <v>3720484.1</v>
          </cell>
          <cell r="F24">
            <v>2003056.84</v>
          </cell>
        </row>
        <row r="25">
          <cell r="A25" t="str">
            <v>CRÉDITO</v>
          </cell>
          <cell r="B25">
            <v>1502349.2</v>
          </cell>
          <cell r="C25">
            <v>62724.01</v>
          </cell>
          <cell r="D25">
            <v>103140.08</v>
          </cell>
          <cell r="E25">
            <v>334843.57</v>
          </cell>
          <cell r="F25">
            <v>2003056.86</v>
          </cell>
        </row>
        <row r="27">
          <cell r="A27" t="str">
            <v>CONTA COSIF   -  1.8.8.25.00-126 - CRÉDITO TRIBUTÁRIO</v>
          </cell>
        </row>
        <row r="28">
          <cell r="B28" t="str">
            <v>BASE</v>
          </cell>
        </row>
        <row r="29">
          <cell r="A29" t="str">
            <v>DATA</v>
          </cell>
          <cell r="B29" t="str">
            <v>PDD - CARTEIRA  LEASING</v>
          </cell>
          <cell r="C29" t="str">
            <v>PDD - CONFISSÃO DE DÍVIDA</v>
          </cell>
          <cell r="D29" t="str">
            <v>S/PIS</v>
          </cell>
          <cell r="E29" t="str">
            <v>CRÉDITO TRIBUTÁRIO</v>
          </cell>
        </row>
        <row r="30">
          <cell r="A30">
            <v>1995</v>
          </cell>
          <cell r="B30">
            <v>12725544.960000001</v>
          </cell>
          <cell r="C30">
            <v>0</v>
          </cell>
          <cell r="D30">
            <v>0</v>
          </cell>
          <cell r="E30">
            <v>2290598.09</v>
          </cell>
        </row>
        <row r="31">
          <cell r="A31">
            <v>1996</v>
          </cell>
          <cell r="B31">
            <v>8601811.8399999999</v>
          </cell>
          <cell r="C31">
            <v>0</v>
          </cell>
          <cell r="D31">
            <v>269067.07</v>
          </cell>
          <cell r="E31">
            <v>1596758.2</v>
          </cell>
        </row>
        <row r="32">
          <cell r="A32">
            <v>1997</v>
          </cell>
          <cell r="B32">
            <v>-10301109.98</v>
          </cell>
          <cell r="C32">
            <v>0</v>
          </cell>
          <cell r="D32">
            <v>0</v>
          </cell>
          <cell r="E32">
            <v>-1854199.8</v>
          </cell>
        </row>
        <row r="33">
          <cell r="A33">
            <v>1998</v>
          </cell>
          <cell r="B33">
            <v>1969499.67</v>
          </cell>
          <cell r="C33">
            <v>367902.19</v>
          </cell>
          <cell r="D33">
            <v>0</v>
          </cell>
          <cell r="E33">
            <v>420732.33</v>
          </cell>
        </row>
        <row r="34">
          <cell r="A34" t="str">
            <v>TOTAL</v>
          </cell>
          <cell r="B34">
            <v>12995746.49</v>
          </cell>
          <cell r="C34">
            <v>367902.19</v>
          </cell>
          <cell r="D34">
            <v>269067.07</v>
          </cell>
          <cell r="E34">
            <v>2453888.8199999998</v>
          </cell>
        </row>
        <row r="35">
          <cell r="A35" t="str">
            <v>CRÉDITO</v>
          </cell>
          <cell r="B35">
            <v>2339234.3600000003</v>
          </cell>
          <cell r="C35">
            <v>66222.39</v>
          </cell>
          <cell r="D35">
            <v>48432.07</v>
          </cell>
          <cell r="E35">
            <v>2453888.8200000003</v>
          </cell>
        </row>
        <row r="36">
          <cell r="A36" t="str">
            <v>Crédito já utilizado p/diminuição de pagto.. de C.S. 1999</v>
          </cell>
          <cell r="E36">
            <v>-1277305.53</v>
          </cell>
          <cell r="F36" t="str">
            <v>- Baixado contabilmente em 06/2000</v>
          </cell>
        </row>
        <row r="37">
          <cell r="A37" t="str">
            <v>Crédito já utilizado p/diminuição de pagto.. de C.S. 2000</v>
          </cell>
          <cell r="E37">
            <v>-791153.8</v>
          </cell>
          <cell r="F37" t="str">
            <v>- Baixado contabilmente em 06/2001</v>
          </cell>
        </row>
        <row r="38">
          <cell r="A38" t="str">
            <v>Crédito já utilizado p/diminuição de pagto.. de C.S. 2001</v>
          </cell>
          <cell r="E38">
            <v>-68997.91</v>
          </cell>
          <cell r="F38" t="str">
            <v>- A ser baixado contabilmente em 06/2002</v>
          </cell>
        </row>
        <row r="39">
          <cell r="A39" t="str">
            <v>TOTAL DO CRÉDITO</v>
          </cell>
          <cell r="E39">
            <v>316431.58000000019</v>
          </cell>
        </row>
        <row r="41">
          <cell r="A41" t="str">
            <v>TRIBUTOS A COMPENSAR - 30/06/2001</v>
          </cell>
          <cell r="E41" t="str">
            <v>TOTAL</v>
          </cell>
          <cell r="F41" t="str">
            <v>CURTO PRAZO</v>
          </cell>
          <cell r="G41" t="str">
            <v>LONGO PRAZO</v>
          </cell>
        </row>
        <row r="43">
          <cell r="A43" t="str">
            <v>CRÉDITO DE IMPOSTO DE RENDA</v>
          </cell>
          <cell r="E43">
            <v>5771692.1500000004</v>
          </cell>
          <cell r="F43">
            <v>0</v>
          </cell>
          <cell r="G43">
            <v>5771692.1500000004</v>
          </cell>
        </row>
        <row r="44">
          <cell r="A44" t="str">
            <v>CRÉDITO DE CONTRIBUIÇÃO SOCIAL (9%)</v>
          </cell>
          <cell r="E44">
            <v>2003056.86</v>
          </cell>
          <cell r="F44">
            <v>0</v>
          </cell>
          <cell r="G44">
            <v>2003056.86</v>
          </cell>
        </row>
        <row r="45">
          <cell r="A45" t="str">
            <v>CRÉDITO DE CONTRIBUIÇÃO SOCIAL (18%)</v>
          </cell>
          <cell r="E45">
            <v>385429.49000000022</v>
          </cell>
          <cell r="F45">
            <v>68997.91</v>
          </cell>
          <cell r="G45">
            <v>316431.58000000019</v>
          </cell>
        </row>
        <row r="46">
          <cell r="A46" t="str">
            <v>TOTAL DA CONTA - 1.8.8.25.00-000</v>
          </cell>
          <cell r="E46">
            <v>8160178.5000000009</v>
          </cell>
          <cell r="F46">
            <v>68997.91</v>
          </cell>
          <cell r="G46">
            <v>8091180.5900000008</v>
          </cell>
        </row>
        <row r="48">
          <cell r="A48" t="str">
            <v>CONTA COSIF   -  1.8.8.45.00 - IMPOSTO DE RENDA A COMPENSAR</v>
          </cell>
        </row>
        <row r="49">
          <cell r="A49" t="str">
            <v>Recolhimento do Imposto de Renda - Exercício de 2001</v>
          </cell>
          <cell r="E49">
            <v>4416025.6500000004</v>
          </cell>
          <cell r="F49">
            <v>4416025.6500000004</v>
          </cell>
          <cell r="G49">
            <v>0</v>
          </cell>
        </row>
        <row r="50">
          <cell r="A50" t="str">
            <v>Recolhimento da Contribuição Social - Exercício de 2001</v>
          </cell>
          <cell r="E50">
            <v>399944.41</v>
          </cell>
          <cell r="F50">
            <v>399944.41</v>
          </cell>
          <cell r="G50">
            <v>0</v>
          </cell>
        </row>
        <row r="51">
          <cell r="A51" t="str">
            <v>Finsocial a Restituir</v>
          </cell>
          <cell r="E51">
            <v>1583545.49</v>
          </cell>
          <cell r="F51">
            <v>0</v>
          </cell>
          <cell r="G51">
            <v>1583545.49</v>
          </cell>
        </row>
        <row r="52">
          <cell r="A52" t="str">
            <v xml:space="preserve">Diferença CM IR P.B. 88 a restituir </v>
          </cell>
          <cell r="E52">
            <v>216868.71</v>
          </cell>
          <cell r="F52">
            <v>0</v>
          </cell>
          <cell r="G52">
            <v>216868.71</v>
          </cell>
        </row>
        <row r="53">
          <cell r="A53" t="str">
            <v>TOTAL DA CONTA - 1.8.8.45.00-000</v>
          </cell>
          <cell r="E53">
            <v>6616384.2600000007</v>
          </cell>
          <cell r="F53">
            <v>4815970.0600000005</v>
          </cell>
          <cell r="G53">
            <v>1800414.2</v>
          </cell>
        </row>
        <row r="55">
          <cell r="A55" t="str">
            <v>CONTA COSIF   -  1.8.8.50.00 - IMPOSTO DE RENDA A RECUPERAR</v>
          </cell>
        </row>
        <row r="56">
          <cell r="A56" t="str">
            <v>Contribuição Social a Compensar - Exercício de 2000</v>
          </cell>
          <cell r="E56">
            <v>1006288.7600000002</v>
          </cell>
          <cell r="F56">
            <v>0</v>
          </cell>
          <cell r="G56">
            <v>1006288.7600000002</v>
          </cell>
        </row>
        <row r="57">
          <cell r="A57" t="str">
            <v>TOTAL DA CONTA - 1.8.8.50.00-000</v>
          </cell>
          <cell r="E57">
            <v>1006288.7600000002</v>
          </cell>
          <cell r="F57">
            <v>0</v>
          </cell>
          <cell r="G57">
            <v>1006288.7600000002</v>
          </cell>
        </row>
        <row r="59">
          <cell r="A59" t="str">
            <v>TOTAL GERAL</v>
          </cell>
          <cell r="E59">
            <v>15782851.520000001</v>
          </cell>
          <cell r="F59">
            <v>4884967.9700000007</v>
          </cell>
          <cell r="G59">
            <v>10897883.550000001</v>
          </cell>
        </row>
        <row r="61">
          <cell r="A61" t="str">
            <v>OUTROS CRÉDITOS DIVERSOS  - 30/06/2001</v>
          </cell>
        </row>
        <row r="63">
          <cell r="A63" t="str">
            <v>ADIANTAMENTO - VALE TRANSPORTE</v>
          </cell>
          <cell r="D63" t="str">
            <v>1.8.8.05.00</v>
          </cell>
          <cell r="E63">
            <v>2677.15</v>
          </cell>
          <cell r="F63">
            <v>2677.15</v>
          </cell>
          <cell r="G63">
            <v>0</v>
          </cell>
        </row>
        <row r="64">
          <cell r="A64" t="str">
            <v xml:space="preserve">CHEQUES A RECEBER </v>
          </cell>
          <cell r="D64" t="str">
            <v>1.8.8.15.00</v>
          </cell>
          <cell r="E64">
            <v>4520</v>
          </cell>
          <cell r="F64">
            <v>4520</v>
          </cell>
          <cell r="G64">
            <v>0</v>
          </cell>
        </row>
        <row r="65">
          <cell r="A65" t="str">
            <v>TÍTULOS E CRÉDITOS A REC. -  CONFISSÃO</v>
          </cell>
          <cell r="D65" t="str">
            <v>1.8.8.80.00</v>
          </cell>
          <cell r="E65">
            <v>1016624.47</v>
          </cell>
          <cell r="F65">
            <v>872683.8</v>
          </cell>
          <cell r="G65">
            <v>143940.67000000001</v>
          </cell>
        </row>
        <row r="66">
          <cell r="A66" t="str">
            <v>DEVEDORES DIV. E DESPESAS CONTRATUAIS</v>
          </cell>
          <cell r="D66" t="str">
            <v>1.8.8.92.00</v>
          </cell>
          <cell r="E66">
            <v>654209.31999999995</v>
          </cell>
          <cell r="F66">
            <v>66952.13</v>
          </cell>
          <cell r="G66">
            <v>587257.18999999994</v>
          </cell>
        </row>
        <row r="67">
          <cell r="E67">
            <v>1678030.94</v>
          </cell>
          <cell r="F67">
            <v>946833.08000000007</v>
          </cell>
          <cell r="G67">
            <v>731197.86</v>
          </cell>
        </row>
      </sheetData>
      <sheetData sheetId="2" refreshError="1">
        <row r="1">
          <cell r="A1" t="str">
            <v>CRÉDITOS TRIBUTÁRIOS - BASE :</v>
          </cell>
          <cell r="D1">
            <v>36891</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BENS NÃO DE USO</v>
          </cell>
          <cell r="E6" t="str">
            <v>COR.MON.S/DIF.ALÍQ. CONTR.SOCIAL</v>
          </cell>
          <cell r="F6" t="str">
            <v>DIF.DE ALÍQUOTA DA CONTR.SOC.</v>
          </cell>
          <cell r="G6" t="str">
            <v>CRÉDITO TRIBUTÁRIO</v>
          </cell>
        </row>
        <row r="7">
          <cell r="A7">
            <v>1995</v>
          </cell>
          <cell r="B7">
            <v>10669880</v>
          </cell>
          <cell r="C7">
            <v>0</v>
          </cell>
          <cell r="D7">
            <v>0</v>
          </cell>
          <cell r="E7">
            <v>0</v>
          </cell>
          <cell r="F7">
            <v>2886246.23</v>
          </cell>
          <cell r="G7">
            <v>3389031.56</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0</v>
          </cell>
          <cell r="E11">
            <v>2870105.11</v>
          </cell>
          <cell r="F11">
            <v>0</v>
          </cell>
          <cell r="G11">
            <v>1537763.02</v>
          </cell>
        </row>
        <row r="12">
          <cell r="A12">
            <v>2000</v>
          </cell>
          <cell r="B12">
            <v>8257422.3300000001</v>
          </cell>
          <cell r="C12">
            <v>-204815.28</v>
          </cell>
          <cell r="D12">
            <v>1074687.42</v>
          </cell>
          <cell r="E12">
            <v>611665.13</v>
          </cell>
          <cell r="F12">
            <v>0</v>
          </cell>
          <cell r="G12">
            <v>2434739.9</v>
          </cell>
        </row>
        <row r="13">
          <cell r="A13" t="str">
            <v>TOTAL</v>
          </cell>
          <cell r="B13">
            <v>21803322.619999997</v>
          </cell>
          <cell r="C13">
            <v>838215.07000000007</v>
          </cell>
          <cell r="D13">
            <v>1074687.42</v>
          </cell>
          <cell r="E13">
            <v>3481770.2399999998</v>
          </cell>
          <cell r="F13">
            <v>2886246.23</v>
          </cell>
          <cell r="G13">
            <v>7521060.4000000004</v>
          </cell>
        </row>
        <row r="14">
          <cell r="A14" t="str">
            <v>CRÉDITO</v>
          </cell>
          <cell r="B14">
            <v>5450830.6600000001</v>
          </cell>
          <cell r="C14">
            <v>209553.77</v>
          </cell>
          <cell r="D14">
            <v>268671.86</v>
          </cell>
          <cell r="E14">
            <v>870442.56</v>
          </cell>
          <cell r="F14">
            <v>721561.56</v>
          </cell>
          <cell r="G14">
            <v>7521060.4100000001</v>
          </cell>
        </row>
        <row r="16">
          <cell r="A16" t="str">
            <v>CONTRIBUIÇÃO SOCIAL - CONTA COSIF   -  1.8.8.25.00-125  -  CRÉDITO TRIBUTÁRIO</v>
          </cell>
        </row>
        <row r="18">
          <cell r="B18" t="str">
            <v>BASE</v>
          </cell>
        </row>
        <row r="19">
          <cell r="A19" t="str">
            <v>DATA</v>
          </cell>
          <cell r="B19" t="str">
            <v>PDD - CARTEIRA  LEASING</v>
          </cell>
          <cell r="C19" t="str">
            <v>PDD - CONFISSÃO DE DÍVIDA</v>
          </cell>
          <cell r="D19" t="str">
            <v>BENS NÃO DE USO</v>
          </cell>
          <cell r="E19" t="str">
            <v>COR.MON.S/DIF.ALÍQ. CONTR.SOCIAL</v>
          </cell>
          <cell r="F19" t="str">
            <v>CRÉDITO TRIBUTÁRIO</v>
          </cell>
        </row>
        <row r="20">
          <cell r="A20">
            <v>1999</v>
          </cell>
          <cell r="B20">
            <v>8520097.5099999998</v>
          </cell>
          <cell r="C20">
            <v>718653.67</v>
          </cell>
          <cell r="D20">
            <v>0</v>
          </cell>
          <cell r="E20">
            <v>2870105.1</v>
          </cell>
          <cell r="F20">
            <v>1089797.07</v>
          </cell>
        </row>
        <row r="21">
          <cell r="A21">
            <v>2000</v>
          </cell>
          <cell r="B21">
            <v>15338890.07</v>
          </cell>
          <cell r="C21">
            <v>119561.4</v>
          </cell>
          <cell r="D21">
            <v>1074687.42</v>
          </cell>
          <cell r="E21">
            <v>611665.13</v>
          </cell>
          <cell r="F21">
            <v>1543032.36</v>
          </cell>
        </row>
        <row r="22">
          <cell r="A22" t="str">
            <v>TOTAL</v>
          </cell>
          <cell r="B22">
            <v>23858987.579999998</v>
          </cell>
          <cell r="C22">
            <v>838215.07000000007</v>
          </cell>
          <cell r="D22">
            <v>1074687.42</v>
          </cell>
          <cell r="E22">
            <v>3481770.23</v>
          </cell>
          <cell r="F22">
            <v>2632829.41</v>
          </cell>
        </row>
        <row r="23">
          <cell r="A23" t="str">
            <v>CRÉDITO</v>
          </cell>
          <cell r="B23">
            <v>2147308.88</v>
          </cell>
          <cell r="C23">
            <v>75439.360000000001</v>
          </cell>
          <cell r="D23">
            <v>96721.87</v>
          </cell>
          <cell r="E23">
            <v>313359.32</v>
          </cell>
          <cell r="F23">
            <v>2632829.4299999997</v>
          </cell>
        </row>
        <row r="25">
          <cell r="A25" t="str">
            <v>CONTA COSIF   -  1.8.8.25.00-126 - CRÉDITO TRIBUTÁRIO</v>
          </cell>
        </row>
        <row r="26">
          <cell r="B26" t="str">
            <v>BASE</v>
          </cell>
        </row>
        <row r="27">
          <cell r="A27" t="str">
            <v>DATA</v>
          </cell>
          <cell r="B27" t="str">
            <v>PDD - CARTEIRA  LEASING</v>
          </cell>
          <cell r="C27" t="str">
            <v>PDD - CONFISSÃO DE DÍVIDA</v>
          </cell>
          <cell r="D27" t="str">
            <v>S/PIS</v>
          </cell>
          <cell r="E27" t="str">
            <v>CRÉDITO TRIBUTÁRIO</v>
          </cell>
        </row>
        <row r="28">
          <cell r="A28">
            <v>1995</v>
          </cell>
          <cell r="B28">
            <v>12725544.960000001</v>
          </cell>
          <cell r="C28">
            <v>0</v>
          </cell>
          <cell r="D28">
            <v>0</v>
          </cell>
          <cell r="E28">
            <v>2290598.09</v>
          </cell>
        </row>
        <row r="29">
          <cell r="A29">
            <v>1996</v>
          </cell>
          <cell r="B29">
            <v>8601811.8399999999</v>
          </cell>
          <cell r="C29">
            <v>0</v>
          </cell>
          <cell r="D29">
            <v>269067.07</v>
          </cell>
          <cell r="E29">
            <v>1596758.2</v>
          </cell>
        </row>
        <row r="30">
          <cell r="A30">
            <v>1997</v>
          </cell>
          <cell r="B30">
            <v>-10301109.98</v>
          </cell>
          <cell r="C30">
            <v>0</v>
          </cell>
          <cell r="D30">
            <v>0</v>
          </cell>
          <cell r="E30">
            <v>-1854199.8</v>
          </cell>
        </row>
        <row r="31">
          <cell r="A31">
            <v>1998</v>
          </cell>
          <cell r="B31">
            <v>1969499.67</v>
          </cell>
          <cell r="C31">
            <v>367902.19</v>
          </cell>
          <cell r="D31">
            <v>0</v>
          </cell>
          <cell r="E31">
            <v>420732.33</v>
          </cell>
        </row>
        <row r="32">
          <cell r="A32" t="str">
            <v>TOTAL</v>
          </cell>
          <cell r="B32">
            <v>12995746.49</v>
          </cell>
          <cell r="C32">
            <v>367902.19</v>
          </cell>
          <cell r="D32">
            <v>269067.07</v>
          </cell>
          <cell r="E32">
            <v>2453888.8199999998</v>
          </cell>
        </row>
        <row r="33">
          <cell r="A33" t="str">
            <v>CRÉDITO</v>
          </cell>
          <cell r="B33">
            <v>2339234.3600000003</v>
          </cell>
          <cell r="C33">
            <v>66222.39</v>
          </cell>
          <cell r="D33">
            <v>48432.07</v>
          </cell>
          <cell r="E33">
            <v>2453888.8200000003</v>
          </cell>
        </row>
        <row r="34">
          <cell r="A34" t="str">
            <v>Crédito já utilizado p/diminuição de pagto.. de C.S. 1999</v>
          </cell>
          <cell r="E34">
            <v>-1277305.53</v>
          </cell>
          <cell r="F34" t="str">
            <v>- Baixado contabilmente em 06/2000</v>
          </cell>
        </row>
        <row r="35">
          <cell r="A35" t="str">
            <v>Crédito já utilizado p/diminuição de pagto.. de C.S. 2000</v>
          </cell>
          <cell r="E35">
            <v>-791153.8</v>
          </cell>
          <cell r="F35" t="str">
            <v>- Baixado contabilmente em 06/2001</v>
          </cell>
        </row>
        <row r="36">
          <cell r="A36" t="str">
            <v>TOTAL DO CRÉDITO</v>
          </cell>
          <cell r="E36">
            <v>385429.49000000022</v>
          </cell>
        </row>
        <row r="38">
          <cell r="A38" t="str">
            <v>TRIBUTOS A COMPENSAR - 31/12/2000</v>
          </cell>
          <cell r="E38" t="str">
            <v>TOTAL</v>
          </cell>
          <cell r="F38" t="str">
            <v>CURTO PRAZO</v>
          </cell>
          <cell r="G38" t="str">
            <v>LONGO PRAZO</v>
          </cell>
        </row>
        <row r="40">
          <cell r="A40" t="str">
            <v>CRÉDITO DE IMPOSTO DE RENDA</v>
          </cell>
          <cell r="E40">
            <v>7521060.4100000001</v>
          </cell>
          <cell r="F40">
            <v>0</v>
          </cell>
          <cell r="G40">
            <v>7521060.4100000001</v>
          </cell>
        </row>
        <row r="41">
          <cell r="A41" t="str">
            <v>CRÉDITO DE CONTRIBUIÇÃO SOCIAL (9%)</v>
          </cell>
          <cell r="E41">
            <v>2632829.4299999997</v>
          </cell>
          <cell r="F41">
            <v>0</v>
          </cell>
          <cell r="G41">
            <v>2632829.4299999997</v>
          </cell>
        </row>
        <row r="42">
          <cell r="A42" t="str">
            <v>CRÉDITO DE CONTRIBUIÇÃO SOCIAL (18%)</v>
          </cell>
          <cell r="E42">
            <v>1176583.2700000003</v>
          </cell>
          <cell r="F42">
            <v>807301.44</v>
          </cell>
          <cell r="G42">
            <v>369281.83000000031</v>
          </cell>
        </row>
        <row r="43">
          <cell r="A43" t="str">
            <v>TOTAL DA CONTA - 1.8.8.25.00-000</v>
          </cell>
          <cell r="E43">
            <v>11330473.109999999</v>
          </cell>
          <cell r="F43">
            <v>807301.44</v>
          </cell>
          <cell r="G43">
            <v>10523171.67</v>
          </cell>
        </row>
        <row r="45">
          <cell r="A45" t="str">
            <v>CONTA COSIF   -  1.8.8.45.00 - IMPOSTO DE RENDA A COMPENSAR</v>
          </cell>
        </row>
        <row r="46">
          <cell r="A46" t="str">
            <v>Recolhimento do Imposto de Renda - Exercício de 2000</v>
          </cell>
          <cell r="E46">
            <v>20613177.789999999</v>
          </cell>
          <cell r="F46">
            <v>20613177.789999999</v>
          </cell>
          <cell r="G46">
            <v>0</v>
          </cell>
        </row>
        <row r="47">
          <cell r="A47" t="str">
            <v>Recolhimento da Contribuição Social - Exercício de 2001</v>
          </cell>
          <cell r="E47">
            <v>2863009.37</v>
          </cell>
          <cell r="F47">
            <v>1883703.35</v>
          </cell>
          <cell r="G47">
            <v>979306.02</v>
          </cell>
        </row>
        <row r="48">
          <cell r="A48" t="str">
            <v>Finsocial a Restituir</v>
          </cell>
          <cell r="E48">
            <v>1530724.14</v>
          </cell>
          <cell r="F48">
            <v>0</v>
          </cell>
          <cell r="G48">
            <v>1530724.14</v>
          </cell>
        </row>
        <row r="49">
          <cell r="A49" t="str">
            <v xml:space="preserve">Diferença CM IR P.B. 88 a restituir </v>
          </cell>
          <cell r="E49">
            <v>216868.71</v>
          </cell>
          <cell r="F49">
            <v>0</v>
          </cell>
          <cell r="G49">
            <v>216868.71</v>
          </cell>
        </row>
        <row r="50">
          <cell r="A50" t="str">
            <v>TOTAL DA CONTA - 1.8.8.45.00-000</v>
          </cell>
          <cell r="E50">
            <v>25223780.010000002</v>
          </cell>
          <cell r="F50">
            <v>22496881.140000001</v>
          </cell>
          <cell r="G50">
            <v>2726898.87</v>
          </cell>
        </row>
        <row r="52">
          <cell r="A52" t="str">
            <v>TOTAL GERAL</v>
          </cell>
          <cell r="E52">
            <v>36554253.120000005</v>
          </cell>
          <cell r="F52">
            <v>23304182.580000002</v>
          </cell>
          <cell r="G52">
            <v>13250070.539999999</v>
          </cell>
        </row>
        <row r="55">
          <cell r="A55" t="str">
            <v>OUTROS CRÉDITOS DIVERSOS  - 31/12/2000</v>
          </cell>
        </row>
        <row r="57">
          <cell r="A57" t="str">
            <v>ADIANTAMENTO - VALE TRANSPORTE</v>
          </cell>
          <cell r="D57" t="str">
            <v>1.8.8.05.00</v>
          </cell>
          <cell r="E57">
            <v>2471.25</v>
          </cell>
          <cell r="F57">
            <v>2471.25</v>
          </cell>
          <cell r="G57">
            <v>0</v>
          </cell>
        </row>
        <row r="58">
          <cell r="A58" t="str">
            <v xml:space="preserve">CHEQUES A RECEBER </v>
          </cell>
          <cell r="D58" t="str">
            <v>1.8.8.15.00</v>
          </cell>
          <cell r="E58">
            <v>956</v>
          </cell>
          <cell r="F58">
            <v>956</v>
          </cell>
          <cell r="G58">
            <v>0</v>
          </cell>
        </row>
        <row r="59">
          <cell r="A59" t="str">
            <v>TÍTULOS E CRÉDITOS A REC. -  CONFISSÃO</v>
          </cell>
          <cell r="D59" t="str">
            <v>1.8.8.80.00</v>
          </cell>
          <cell r="E59">
            <v>1345601.93</v>
          </cell>
          <cell r="F59">
            <v>1167832.82</v>
          </cell>
          <cell r="G59">
            <v>177769.11</v>
          </cell>
        </row>
        <row r="60">
          <cell r="A60" t="str">
            <v>DEVEDORES DIV. E DESPESAS CONTRATUAIS</v>
          </cell>
          <cell r="D60" t="str">
            <v>1.8.8.92.00</v>
          </cell>
          <cell r="E60">
            <v>976965.52</v>
          </cell>
          <cell r="F60">
            <v>224680.94</v>
          </cell>
          <cell r="G60">
            <v>752284.58</v>
          </cell>
        </row>
        <row r="61">
          <cell r="E61">
            <v>2325994.7000000002</v>
          </cell>
          <cell r="F61">
            <v>1395941.01</v>
          </cell>
          <cell r="G61">
            <v>930053.69</v>
          </cell>
        </row>
      </sheetData>
      <sheetData sheetId="3" refreshError="1">
        <row r="1">
          <cell r="A1" t="str">
            <v>CRÉDITOS TRIBUTÁRIOS - BASE :</v>
          </cell>
          <cell r="D1">
            <v>36525</v>
          </cell>
        </row>
        <row r="3">
          <cell r="A3" t="str">
            <v>IMPOSTO DE RENDA - CONTA COSIF   -  1.8.8.25.00-124 - CRÉDITO TRIBUTÁRIO</v>
          </cell>
        </row>
        <row r="5">
          <cell r="B5" t="str">
            <v>BASE</v>
          </cell>
        </row>
        <row r="6">
          <cell r="A6" t="str">
            <v>DATA</v>
          </cell>
          <cell r="B6" t="str">
            <v>PDD - CARTEIRA  LEASING</v>
          </cell>
          <cell r="C6" t="str">
            <v>PDD - CONFISSÃO DE DÍVIDA</v>
          </cell>
          <cell r="D6" t="str">
            <v>PLANO VERÃO - 1996</v>
          </cell>
          <cell r="E6" t="str">
            <v>COR.MON.S/DIF.ALÍQ. CONTR.SOCIAL</v>
          </cell>
          <cell r="F6" t="str">
            <v>DIF.DE ALÍQUOTA DA CONTR.SOC.</v>
          </cell>
          <cell r="G6" t="str">
            <v>CRÉDITO TRIBUTÁRIO</v>
          </cell>
        </row>
        <row r="7">
          <cell r="A7">
            <v>1995</v>
          </cell>
          <cell r="B7">
            <v>10669880</v>
          </cell>
          <cell r="C7">
            <v>0</v>
          </cell>
          <cell r="D7">
            <v>0</v>
          </cell>
          <cell r="E7">
            <v>0</v>
          </cell>
          <cell r="F7">
            <v>4455377.22</v>
          </cell>
          <cell r="G7">
            <v>3781314.31</v>
          </cell>
        </row>
        <row r="8">
          <cell r="A8">
            <v>1996</v>
          </cell>
          <cell r="B8">
            <v>8601811.8399999999</v>
          </cell>
          <cell r="C8">
            <v>0</v>
          </cell>
          <cell r="D8">
            <v>0</v>
          </cell>
          <cell r="E8">
            <v>0</v>
          </cell>
          <cell r="F8">
            <v>0</v>
          </cell>
          <cell r="G8">
            <v>2150452.96</v>
          </cell>
        </row>
        <row r="9">
          <cell r="A9">
            <v>1997</v>
          </cell>
          <cell r="B9">
            <v>-10301109.98</v>
          </cell>
          <cell r="C9">
            <v>0</v>
          </cell>
          <cell r="D9">
            <v>0</v>
          </cell>
          <cell r="E9">
            <v>0</v>
          </cell>
          <cell r="F9">
            <v>0</v>
          </cell>
          <cell r="G9">
            <v>-2575277.5</v>
          </cell>
        </row>
        <row r="10">
          <cell r="A10">
            <v>1998</v>
          </cell>
          <cell r="B10">
            <v>1969499.66</v>
          </cell>
          <cell r="C10">
            <v>367902.19</v>
          </cell>
          <cell r="D10">
            <v>0</v>
          </cell>
          <cell r="E10">
            <v>0</v>
          </cell>
          <cell r="F10">
            <v>0</v>
          </cell>
          <cell r="G10">
            <v>584350.46</v>
          </cell>
        </row>
        <row r="11">
          <cell r="A11">
            <v>1999</v>
          </cell>
          <cell r="B11">
            <v>2605818.77</v>
          </cell>
          <cell r="C11">
            <v>675128.16</v>
          </cell>
          <cell r="D11">
            <v>1004238.73</v>
          </cell>
          <cell r="E11">
            <v>5018290.72</v>
          </cell>
          <cell r="F11">
            <v>0</v>
          </cell>
          <cell r="G11">
            <v>2325869.11</v>
          </cell>
        </row>
        <row r="12">
          <cell r="A12" t="str">
            <v>TOTAL</v>
          </cell>
          <cell r="B12">
            <v>13545900.289999999</v>
          </cell>
          <cell r="C12">
            <v>1043030.3500000001</v>
          </cell>
          <cell r="D12">
            <v>1004238.73</v>
          </cell>
          <cell r="E12">
            <v>5018290.72</v>
          </cell>
          <cell r="F12">
            <v>4455377.22</v>
          </cell>
          <cell r="G12">
            <v>6266709.3399999999</v>
          </cell>
        </row>
        <row r="13">
          <cell r="A13" t="str">
            <v>CRÉDITO</v>
          </cell>
          <cell r="B13">
            <v>3386475.07</v>
          </cell>
          <cell r="C13">
            <v>260757.59</v>
          </cell>
          <cell r="D13">
            <v>251059.68</v>
          </cell>
          <cell r="E13">
            <v>1254572.68</v>
          </cell>
          <cell r="F13">
            <v>1113844.31</v>
          </cell>
          <cell r="G13">
            <v>6266709.3300000001</v>
          </cell>
        </row>
        <row r="15">
          <cell r="A15" t="str">
            <v>CONTRIBUIÇÃO SOCIAL - CONTA COSIF   -  1.8.8.25.00-125  -  CRÉDITO TRIBUTÁRIO</v>
          </cell>
        </row>
        <row r="17">
          <cell r="B17" t="str">
            <v>BASE</v>
          </cell>
        </row>
        <row r="18">
          <cell r="A18" t="str">
            <v>DATA</v>
          </cell>
          <cell r="B18" t="str">
            <v>PDD - CARTEIRA  LEASING</v>
          </cell>
          <cell r="C18" t="str">
            <v>PDD - CONFISSÃO DE DÍVIDA</v>
          </cell>
          <cell r="D18" t="str">
            <v>COR.MON.S/DIF.ALÍQ. CONTR.SOCIAL</v>
          </cell>
          <cell r="E18" t="str">
            <v>CRÉDITO TRIBUTÁRIO</v>
          </cell>
        </row>
        <row r="19">
          <cell r="A19">
            <v>1999</v>
          </cell>
          <cell r="B19">
            <v>8520097.5099999998</v>
          </cell>
          <cell r="C19">
            <v>718653.67</v>
          </cell>
          <cell r="D19">
            <v>5018290.72</v>
          </cell>
          <cell r="E19">
            <v>1283133.77</v>
          </cell>
        </row>
        <row r="20">
          <cell r="A20" t="str">
            <v>TOTAL</v>
          </cell>
          <cell r="B20">
            <v>8520097.5099999998</v>
          </cell>
          <cell r="C20">
            <v>718653.67</v>
          </cell>
          <cell r="D20">
            <v>5018290.72</v>
          </cell>
          <cell r="E20">
            <v>1283133.77</v>
          </cell>
        </row>
        <row r="21">
          <cell r="A21" t="str">
            <v>CRÉDITO</v>
          </cell>
          <cell r="B21">
            <v>766808.78</v>
          </cell>
          <cell r="C21">
            <v>64678.83</v>
          </cell>
          <cell r="D21">
            <v>451646.16</v>
          </cell>
          <cell r="E21">
            <v>1283133.77</v>
          </cell>
        </row>
        <row r="23">
          <cell r="A23" t="str">
            <v>CONTA COSIF   -  1.8.8.25.00-126 - CRÉDITO TRIBUTÁRIO</v>
          </cell>
        </row>
        <row r="24">
          <cell r="B24" t="str">
            <v>BASE</v>
          </cell>
        </row>
        <row r="25">
          <cell r="A25" t="str">
            <v>DATA</v>
          </cell>
          <cell r="B25" t="str">
            <v>PDD - CARTEIRA  LEASING</v>
          </cell>
          <cell r="C25" t="str">
            <v>PDD - CONFISSÃO DE DÍVIDA</v>
          </cell>
          <cell r="D25" t="str">
            <v>S/PIS</v>
          </cell>
          <cell r="E25" t="str">
            <v>CRÉDITO TRIBUTÁRIO</v>
          </cell>
        </row>
        <row r="26">
          <cell r="A26">
            <v>1995</v>
          </cell>
          <cell r="B26">
            <v>12725544.960000001</v>
          </cell>
          <cell r="C26">
            <v>0</v>
          </cell>
          <cell r="D26">
            <v>0</v>
          </cell>
          <cell r="E26">
            <v>2290598.09</v>
          </cell>
        </row>
        <row r="27">
          <cell r="A27">
            <v>1996</v>
          </cell>
          <cell r="B27">
            <v>8601811.8399999999</v>
          </cell>
          <cell r="C27">
            <v>0</v>
          </cell>
          <cell r="D27">
            <v>269067.07</v>
          </cell>
          <cell r="E27">
            <v>1596758.2</v>
          </cell>
        </row>
        <row r="28">
          <cell r="A28">
            <v>1997</v>
          </cell>
          <cell r="B28">
            <v>-10301109.98</v>
          </cell>
          <cell r="C28">
            <v>0</v>
          </cell>
          <cell r="D28">
            <v>0</v>
          </cell>
          <cell r="E28">
            <v>-1854199.8</v>
          </cell>
        </row>
        <row r="29">
          <cell r="A29">
            <v>1998</v>
          </cell>
          <cell r="B29">
            <v>1969499.67</v>
          </cell>
          <cell r="C29">
            <v>367902.19</v>
          </cell>
          <cell r="D29">
            <v>0</v>
          </cell>
          <cell r="E29">
            <v>420732.33</v>
          </cell>
        </row>
        <row r="30">
          <cell r="A30" t="str">
            <v>TOTAL</v>
          </cell>
          <cell r="B30">
            <v>12995746.49</v>
          </cell>
          <cell r="C30">
            <v>367902.19</v>
          </cell>
          <cell r="D30">
            <v>269067.07</v>
          </cell>
          <cell r="E30">
            <v>2453888.81</v>
          </cell>
        </row>
        <row r="31">
          <cell r="A31" t="str">
            <v>CRÉDITO</v>
          </cell>
          <cell r="B31">
            <v>2339234.3600000003</v>
          </cell>
          <cell r="C31">
            <v>66222.39</v>
          </cell>
          <cell r="D31">
            <v>48432.07</v>
          </cell>
          <cell r="E31">
            <v>2453888.8100000005</v>
          </cell>
        </row>
        <row r="32">
          <cell r="A32" t="str">
            <v>Crédito já utilizado p/diminuição de pagto.. de C.S. 1999</v>
          </cell>
          <cell r="E32">
            <v>-1277305.53</v>
          </cell>
          <cell r="F32" t="str">
            <v>- Baixado contabilmente em 06/2000</v>
          </cell>
        </row>
        <row r="33">
          <cell r="A33" t="str">
            <v>TOTAL DO CRÉDITO</v>
          </cell>
          <cell r="E33">
            <v>1176583.2800000005</v>
          </cell>
        </row>
        <row r="35">
          <cell r="A35" t="str">
            <v>TRIBUTOS A COMPENSAR - 31/12/1999</v>
          </cell>
          <cell r="E35" t="str">
            <v>TOTAL</v>
          </cell>
          <cell r="F35" t="str">
            <v>CURTO PRAZO</v>
          </cell>
          <cell r="G35" t="str">
            <v>LONGO PRAZO</v>
          </cell>
        </row>
        <row r="37">
          <cell r="A37" t="str">
            <v>CRÉDITO DE IMPOSTO DE RENDA</v>
          </cell>
          <cell r="E37">
            <v>6266709.3300000001</v>
          </cell>
          <cell r="F37">
            <v>0</v>
          </cell>
          <cell r="G37">
            <v>6266709.3300000001</v>
          </cell>
        </row>
        <row r="38">
          <cell r="A38" t="str">
            <v>CRÉDITO DE CONTRIBUIÇÃO SOCIAL (9%)</v>
          </cell>
          <cell r="E38">
            <v>1283133.77</v>
          </cell>
          <cell r="F38">
            <v>0</v>
          </cell>
          <cell r="G38">
            <v>1283133.77</v>
          </cell>
        </row>
        <row r="39">
          <cell r="A39" t="str">
            <v>CRÉDITO DE CONTRIBUIÇÃO SOCIAL (18%)</v>
          </cell>
          <cell r="E39">
            <v>2453888.8100000005</v>
          </cell>
          <cell r="F39">
            <v>1277323.7</v>
          </cell>
          <cell r="G39">
            <v>1176565.1100000006</v>
          </cell>
        </row>
        <row r="40">
          <cell r="A40" t="str">
            <v>TOTAL DA CONTA - 1.8.8.25.00-000</v>
          </cell>
          <cell r="E40">
            <v>10003731.91</v>
          </cell>
          <cell r="F40">
            <v>1277323.7</v>
          </cell>
          <cell r="G40">
            <v>8726408.2100000009</v>
          </cell>
        </row>
        <row r="42">
          <cell r="A42" t="str">
            <v>CONTA COSIF   -  1.8.8.45.00 - IMPOSTO DE RENDA A COMPENSAR</v>
          </cell>
        </row>
        <row r="43">
          <cell r="A43" t="str">
            <v>Recolhimento do Imposto de Renda - Exercício de 1999</v>
          </cell>
          <cell r="E43">
            <v>1289756.55</v>
          </cell>
          <cell r="F43">
            <v>1289756.55</v>
          </cell>
          <cell r="G43">
            <v>0</v>
          </cell>
        </row>
        <row r="44">
          <cell r="A44" t="str">
            <v>Recolhimento da Contribuição Social - Exercício de 1999</v>
          </cell>
          <cell r="E44">
            <v>2515470.1</v>
          </cell>
          <cell r="F44">
            <v>2515470.1</v>
          </cell>
          <cell r="G44">
            <v>0</v>
          </cell>
        </row>
        <row r="45">
          <cell r="A45" t="str">
            <v>Finsocial a Restituir</v>
          </cell>
          <cell r="E45">
            <v>1410352.41</v>
          </cell>
          <cell r="F45">
            <v>0</v>
          </cell>
          <cell r="G45">
            <v>1410352.41</v>
          </cell>
        </row>
        <row r="46">
          <cell r="A46" t="str">
            <v xml:space="preserve">Diferença CM IR P.B. 88 a restituir </v>
          </cell>
          <cell r="E46">
            <v>216868.71</v>
          </cell>
          <cell r="F46">
            <v>0</v>
          </cell>
          <cell r="G46">
            <v>216868.71</v>
          </cell>
        </row>
        <row r="47">
          <cell r="A47" t="str">
            <v>S/ PDD - Ajuste Alíquota 18% P/ 30% - 1995</v>
          </cell>
          <cell r="E47">
            <v>646066.12</v>
          </cell>
          <cell r="G47">
            <v>646066.12</v>
          </cell>
        </row>
        <row r="48">
          <cell r="A48" t="str">
            <v>S/ PDD - Acréscimos Legais  - 1995</v>
          </cell>
          <cell r="E48">
            <v>679808.4</v>
          </cell>
          <cell r="G48">
            <v>679808.4</v>
          </cell>
        </row>
        <row r="49">
          <cell r="A49" t="str">
            <v>S/ PDD - Acréscimos Legais  - 1996</v>
          </cell>
          <cell r="E49">
            <v>372905.35</v>
          </cell>
          <cell r="G49">
            <v>372905.35</v>
          </cell>
        </row>
        <row r="50">
          <cell r="A50" t="str">
            <v>Imposto de Renda a Compensar - Exercício de 1998</v>
          </cell>
          <cell r="E50">
            <v>4959521.32</v>
          </cell>
          <cell r="F50">
            <v>4959521.32</v>
          </cell>
          <cell r="G50">
            <v>0</v>
          </cell>
        </row>
        <row r="51">
          <cell r="A51" t="str">
            <v>TOTAL DA CONTA - 1.8.8.45.00-000</v>
          </cell>
          <cell r="E51">
            <v>12090748.960000001</v>
          </cell>
          <cell r="F51">
            <v>8764747.9700000007</v>
          </cell>
          <cell r="G51">
            <v>3326000.9899999998</v>
          </cell>
        </row>
        <row r="53">
          <cell r="A53" t="str">
            <v>TOTAL GERAL</v>
          </cell>
          <cell r="E53">
            <v>22094480.870000001</v>
          </cell>
          <cell r="F53">
            <v>10042071.67</v>
          </cell>
          <cell r="G53">
            <v>12052409.200000001</v>
          </cell>
        </row>
        <row r="56">
          <cell r="A56" t="str">
            <v>OUTROS CRÉDITOS DIVERSOS  - 31/12/1999</v>
          </cell>
        </row>
        <row r="58">
          <cell r="A58" t="str">
            <v>ADIANTAMENTO - FÉRIAS</v>
          </cell>
          <cell r="D58" t="str">
            <v>1.8.8.03.00</v>
          </cell>
          <cell r="E58">
            <v>770.91</v>
          </cell>
          <cell r="F58">
            <v>770.91</v>
          </cell>
          <cell r="G58">
            <v>0</v>
          </cell>
        </row>
        <row r="59">
          <cell r="A59" t="str">
            <v>ADIANTAMENTO - VALE TRANSPORTE</v>
          </cell>
          <cell r="D59" t="str">
            <v>1.8.8.05.00</v>
          </cell>
          <cell r="E59">
            <v>2387.9</v>
          </cell>
          <cell r="F59">
            <v>2387.9</v>
          </cell>
          <cell r="G59">
            <v>0</v>
          </cell>
        </row>
        <row r="60">
          <cell r="A60" t="str">
            <v xml:space="preserve">CHEQUES A RECEBER </v>
          </cell>
          <cell r="D60" t="str">
            <v>1.8.8.15.00</v>
          </cell>
          <cell r="E60">
            <v>11438.03</v>
          </cell>
          <cell r="F60">
            <v>11438.03</v>
          </cell>
          <cell r="G60">
            <v>0</v>
          </cell>
        </row>
        <row r="61">
          <cell r="A61" t="str">
            <v>SALÁRIO MATERNIDADE</v>
          </cell>
          <cell r="D61" t="str">
            <v>1.8.8.65.99</v>
          </cell>
          <cell r="E61">
            <v>897.3</v>
          </cell>
          <cell r="F61">
            <v>897.3</v>
          </cell>
          <cell r="G61">
            <v>0</v>
          </cell>
        </row>
        <row r="62">
          <cell r="A62" t="str">
            <v>TÍTULOS E CRÉDITOS A REC. -  CONFISSÃO</v>
          </cell>
          <cell r="D62" t="str">
            <v>1.8.8.80.00</v>
          </cell>
          <cell r="E62">
            <v>1680599.57</v>
          </cell>
          <cell r="F62">
            <v>1456033.64</v>
          </cell>
          <cell r="G62">
            <v>224565.93000000017</v>
          </cell>
        </row>
        <row r="63">
          <cell r="A63" t="str">
            <v>DEVEDORES DIV. E DESPESAS CONTRATUAIS</v>
          </cell>
          <cell r="D63" t="str">
            <v>1.8.8.92.00</v>
          </cell>
          <cell r="E63">
            <v>2502686.52</v>
          </cell>
          <cell r="F63">
            <v>728063.68</v>
          </cell>
          <cell r="G63">
            <v>1774622.8399999999</v>
          </cell>
        </row>
        <row r="64">
          <cell r="E64">
            <v>4198780.2300000004</v>
          </cell>
          <cell r="F64">
            <v>2199591.46</v>
          </cell>
          <cell r="G64">
            <v>1999188.77</v>
          </cell>
        </row>
      </sheetData>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GITAÇÃO"/>
      <sheetName val="MAPAS"/>
      <sheetName val="MUDANÇAS"/>
      <sheetName val="CHECAGEM"/>
      <sheetName val="EVOLUCAO"/>
      <sheetName val="CORREÇÃO"/>
      <sheetName val="BMSP."/>
      <sheetName val="IFT"/>
      <sheetName val="ASSIN-REV"/>
      <sheetName val="BCO.CENTRAL"/>
      <sheetName val="Publ"/>
      <sheetName val="PEÇAS BALANÇO"/>
      <sheetName val="Carta Circ. 2.891"/>
      <sheetName val="A-P-DEMONST"/>
      <sheetName val="BALANÇO"/>
      <sheetName val="VT-PAT"/>
      <sheetName val="IMPOSTO"/>
      <sheetName val="CONTAS"/>
      <sheetName val="CRÉDITOS"/>
      <sheetName val="CRED_TRIB"/>
      <sheetName val="DIVERSOS"/>
      <sheetName val="PDD"/>
      <sheetName val="PARTICIPAÇÃO"/>
      <sheetName val="ATA"/>
      <sheetName val="FINAME"/>
      <sheetName val="ABERTURA"/>
      <sheetName val="ACOES"/>
      <sheetName val="D.Pessoal"/>
      <sheetName val="NOMES"/>
      <sheetName val="Módulo1"/>
      <sheetName val="Módulo2"/>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sheetData sheetId="17" refreshError="1"/>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o"/>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Análise"/>
      <sheetName val="Cod_Ger"/>
      <sheetName val="BD_Soma_Fixa"/>
      <sheetName val="BD_Soma"/>
      <sheetName val="Bco_Orc"/>
      <sheetName val="Dez"/>
      <sheetName val="Nov"/>
      <sheetName val="Out"/>
      <sheetName val="Set"/>
      <sheetName val="Ago"/>
      <sheetName val="Jul"/>
      <sheetName val="Jun"/>
      <sheetName val="Mai"/>
      <sheetName val="Abr"/>
      <sheetName val="Mar"/>
      <sheetName val="Fev"/>
      <sheetName val="Bco_Real"/>
      <sheetName val="Jan"/>
      <sheetName val="Investimento"/>
      <sheetName val="Realizado"/>
      <sheetName val="Conta"/>
      <sheetName val="Rev_IOrç"/>
      <sheetName val="Orçado"/>
      <sheetName val="Jun_Old"/>
      <sheetName val="Dir_1º_Orç"/>
      <sheetName val="Para_CC"/>
      <sheetName val="Dir_Ger"/>
      <sheetName val="texto"/>
      <sheetName val="Plan1"/>
      <sheetName val="Mês"/>
      <sheetName val="OUTPUTS - SLIDE 7 FORECAST"/>
      <sheetName val="(%) TIPO FAT"/>
    </sheetNames>
    <sheetDataSet>
      <sheetData sheetId="0" refreshError="1"/>
      <sheetData sheetId="1" refreshError="1"/>
      <sheetData sheetId="2" refreshError="1"/>
      <sheetData sheetId="3" refreshError="1"/>
      <sheetData sheetId="4" refreshError="1"/>
      <sheetData sheetId="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row>
        <row r="3">
          <cell r="A3" t="str">
            <v>4.01.00012.3.1.1.1</v>
          </cell>
          <cell r="B3" t="str">
            <v>2.3.1.1.1</v>
          </cell>
          <cell r="C3" t="str">
            <v>FINANCEIRO</v>
          </cell>
          <cell r="D3" t="str">
            <v>4.01.0001</v>
          </cell>
          <cell r="E3">
            <v>0</v>
          </cell>
          <cell r="F3">
            <v>0</v>
          </cell>
          <cell r="G3">
            <v>0</v>
          </cell>
          <cell r="H3">
            <v>0</v>
          </cell>
          <cell r="I3">
            <v>0</v>
          </cell>
          <cell r="J3">
            <v>0</v>
          </cell>
          <cell r="K3">
            <v>0</v>
          </cell>
          <cell r="L3">
            <v>0</v>
          </cell>
          <cell r="M3">
            <v>0</v>
          </cell>
          <cell r="N3">
            <v>0</v>
          </cell>
          <cell r="O3">
            <v>0</v>
          </cell>
          <cell r="P3">
            <v>0</v>
          </cell>
          <cell r="Q3">
            <v>0</v>
          </cell>
        </row>
        <row r="4">
          <cell r="A4" t="str">
            <v>4.01.00022.3.1.1.1</v>
          </cell>
          <cell r="B4" t="str">
            <v>2.3.1.1.1</v>
          </cell>
          <cell r="C4" t="str">
            <v>FINANCEIRO</v>
          </cell>
          <cell r="D4" t="str">
            <v>4.01.0002</v>
          </cell>
          <cell r="E4">
            <v>0</v>
          </cell>
          <cell r="F4">
            <v>0</v>
          </cell>
          <cell r="G4">
            <v>0</v>
          </cell>
          <cell r="H4">
            <v>0</v>
          </cell>
          <cell r="I4">
            <v>0</v>
          </cell>
          <cell r="J4">
            <v>0</v>
          </cell>
          <cell r="K4">
            <v>0</v>
          </cell>
          <cell r="L4">
            <v>0</v>
          </cell>
          <cell r="M4">
            <v>0</v>
          </cell>
          <cell r="N4">
            <v>0</v>
          </cell>
          <cell r="O4">
            <v>0</v>
          </cell>
          <cell r="P4">
            <v>0</v>
          </cell>
          <cell r="Q4">
            <v>0</v>
          </cell>
        </row>
        <row r="5">
          <cell r="A5" t="str">
            <v>4.01.00032.3.1.1.1</v>
          </cell>
          <cell r="B5" t="str">
            <v>2.3.1.1.1</v>
          </cell>
          <cell r="C5" t="str">
            <v>FINANCEIRO</v>
          </cell>
          <cell r="D5" t="str">
            <v>4.01.0003</v>
          </cell>
          <cell r="E5">
            <v>0</v>
          </cell>
          <cell r="F5">
            <v>0</v>
          </cell>
          <cell r="G5">
            <v>0</v>
          </cell>
          <cell r="H5">
            <v>0</v>
          </cell>
          <cell r="I5">
            <v>0</v>
          </cell>
          <cell r="J5">
            <v>0</v>
          </cell>
          <cell r="K5">
            <v>0</v>
          </cell>
          <cell r="L5">
            <v>0</v>
          </cell>
          <cell r="M5">
            <v>0</v>
          </cell>
          <cell r="N5">
            <v>0</v>
          </cell>
          <cell r="O5">
            <v>0</v>
          </cell>
          <cell r="P5">
            <v>0</v>
          </cell>
          <cell r="Q5">
            <v>0</v>
          </cell>
        </row>
        <row r="6">
          <cell r="A6" t="str">
            <v>4.01.00042.3.1.1.1</v>
          </cell>
          <cell r="B6" t="str">
            <v>2.3.1.1.1</v>
          </cell>
          <cell r="C6" t="str">
            <v>FINANCEIRO</v>
          </cell>
          <cell r="D6" t="str">
            <v>4.01.0004</v>
          </cell>
          <cell r="E6">
            <v>0</v>
          </cell>
          <cell r="F6">
            <v>0</v>
          </cell>
          <cell r="G6">
            <v>0</v>
          </cell>
          <cell r="H6">
            <v>0</v>
          </cell>
          <cell r="I6">
            <v>0</v>
          </cell>
          <cell r="J6">
            <v>0</v>
          </cell>
          <cell r="K6">
            <v>0</v>
          </cell>
          <cell r="L6">
            <v>0</v>
          </cell>
          <cell r="M6">
            <v>0</v>
          </cell>
          <cell r="N6">
            <v>0</v>
          </cell>
          <cell r="O6">
            <v>0</v>
          </cell>
          <cell r="P6">
            <v>0</v>
          </cell>
          <cell r="Q6">
            <v>0</v>
          </cell>
        </row>
        <row r="7">
          <cell r="A7" t="str">
            <v>4.01.00052.3.1.1.1</v>
          </cell>
          <cell r="B7" t="str">
            <v>2.3.1.1.1</v>
          </cell>
          <cell r="C7" t="str">
            <v>FINANCEIRO</v>
          </cell>
          <cell r="D7" t="str">
            <v>4.01.0005</v>
          </cell>
          <cell r="E7">
            <v>0</v>
          </cell>
          <cell r="F7">
            <v>0</v>
          </cell>
          <cell r="G7">
            <v>0</v>
          </cell>
          <cell r="H7">
            <v>0</v>
          </cell>
          <cell r="I7">
            <v>0</v>
          </cell>
          <cell r="J7">
            <v>0</v>
          </cell>
          <cell r="K7">
            <v>0</v>
          </cell>
          <cell r="L7">
            <v>0</v>
          </cell>
          <cell r="M7">
            <v>0</v>
          </cell>
          <cell r="N7">
            <v>0</v>
          </cell>
          <cell r="O7">
            <v>0</v>
          </cell>
          <cell r="P7">
            <v>0</v>
          </cell>
          <cell r="Q7">
            <v>0</v>
          </cell>
        </row>
        <row r="8">
          <cell r="A8" t="str">
            <v>4.01.00062.3.1.1.1</v>
          </cell>
          <cell r="B8" t="str">
            <v>2.3.1.1.1</v>
          </cell>
          <cell r="C8" t="str">
            <v>FINANCEIRO</v>
          </cell>
          <cell r="D8" t="str">
            <v>4.01.0006</v>
          </cell>
          <cell r="E8">
            <v>1375.64</v>
          </cell>
          <cell r="F8">
            <v>0</v>
          </cell>
          <cell r="G8">
            <v>0</v>
          </cell>
          <cell r="H8">
            <v>0</v>
          </cell>
          <cell r="I8">
            <v>0</v>
          </cell>
          <cell r="J8">
            <v>0</v>
          </cell>
          <cell r="K8">
            <v>0</v>
          </cell>
          <cell r="L8">
            <v>0</v>
          </cell>
          <cell r="M8">
            <v>0</v>
          </cell>
          <cell r="N8">
            <v>0</v>
          </cell>
          <cell r="O8">
            <v>0</v>
          </cell>
          <cell r="P8">
            <v>0</v>
          </cell>
          <cell r="Q8">
            <v>0</v>
          </cell>
        </row>
        <row r="9">
          <cell r="A9" t="str">
            <v>4.01.00072.3.1.1.1</v>
          </cell>
          <cell r="B9" t="str">
            <v>2.3.1.1.1</v>
          </cell>
          <cell r="C9" t="str">
            <v>FINANCEIRO</v>
          </cell>
          <cell r="D9" t="str">
            <v>4.01.0007</v>
          </cell>
          <cell r="E9">
            <v>0</v>
          </cell>
          <cell r="F9">
            <v>0</v>
          </cell>
          <cell r="G9">
            <v>0</v>
          </cell>
          <cell r="H9">
            <v>0</v>
          </cell>
          <cell r="I9">
            <v>0</v>
          </cell>
          <cell r="J9">
            <v>0</v>
          </cell>
          <cell r="K9">
            <v>0</v>
          </cell>
          <cell r="L9">
            <v>0</v>
          </cell>
          <cell r="M9">
            <v>0</v>
          </cell>
          <cell r="N9">
            <v>0</v>
          </cell>
          <cell r="O9">
            <v>0</v>
          </cell>
          <cell r="P9">
            <v>0</v>
          </cell>
          <cell r="Q9">
            <v>0</v>
          </cell>
        </row>
        <row r="10">
          <cell r="A10" t="str">
            <v>4.02.00012.3.1.1.1</v>
          </cell>
          <cell r="B10" t="str">
            <v>2.3.1.1.1</v>
          </cell>
          <cell r="C10" t="str">
            <v>FINANCEIRO</v>
          </cell>
          <cell r="D10" t="str">
            <v>4.02.0001</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4.02.00032.3.1.1.1</v>
          </cell>
          <cell r="B11" t="str">
            <v>2.3.1.1.1</v>
          </cell>
          <cell r="C11" t="str">
            <v>FINANCEIRO</v>
          </cell>
          <cell r="D11" t="str">
            <v>4.02.0003</v>
          </cell>
          <cell r="E11">
            <v>0</v>
          </cell>
          <cell r="F11">
            <v>0</v>
          </cell>
          <cell r="G11">
            <v>0</v>
          </cell>
          <cell r="H11">
            <v>0</v>
          </cell>
          <cell r="I11">
            <v>0</v>
          </cell>
          <cell r="J11">
            <v>0</v>
          </cell>
          <cell r="K11">
            <v>0</v>
          </cell>
          <cell r="L11">
            <v>0</v>
          </cell>
          <cell r="M11">
            <v>0</v>
          </cell>
          <cell r="N11">
            <v>0</v>
          </cell>
          <cell r="O11">
            <v>0</v>
          </cell>
          <cell r="P11">
            <v>0</v>
          </cell>
          <cell r="Q11">
            <v>0</v>
          </cell>
        </row>
        <row r="12">
          <cell r="A12" t="str">
            <v>4.02.00052.3.1.1.1</v>
          </cell>
          <cell r="B12" t="str">
            <v>2.3.1.1.1</v>
          </cell>
          <cell r="C12" t="str">
            <v>FINANCEIRO</v>
          </cell>
          <cell r="D12" t="str">
            <v>4.02.0005</v>
          </cell>
          <cell r="E12">
            <v>99</v>
          </cell>
          <cell r="F12">
            <v>99</v>
          </cell>
          <cell r="G12">
            <v>99</v>
          </cell>
          <cell r="H12">
            <v>99</v>
          </cell>
          <cell r="I12">
            <v>99</v>
          </cell>
          <cell r="J12">
            <v>0</v>
          </cell>
          <cell r="K12">
            <v>99</v>
          </cell>
          <cell r="L12">
            <v>99</v>
          </cell>
          <cell r="M12">
            <v>99</v>
          </cell>
          <cell r="N12">
            <v>99</v>
          </cell>
          <cell r="O12">
            <v>99</v>
          </cell>
          <cell r="P12">
            <v>99</v>
          </cell>
          <cell r="Q12">
            <v>0</v>
          </cell>
        </row>
        <row r="13">
          <cell r="A13" t="str">
            <v>4.02.00072.3.1.1.1</v>
          </cell>
          <cell r="B13" t="str">
            <v>2.3.1.1.1</v>
          </cell>
          <cell r="C13" t="str">
            <v>FINANCEIRO</v>
          </cell>
          <cell r="D13" t="str">
            <v>4.02.0007</v>
          </cell>
          <cell r="E13">
            <v>0</v>
          </cell>
          <cell r="F13">
            <v>0</v>
          </cell>
          <cell r="G13">
            <v>0</v>
          </cell>
          <cell r="H13">
            <v>0</v>
          </cell>
          <cell r="I13">
            <v>0</v>
          </cell>
          <cell r="J13">
            <v>0</v>
          </cell>
          <cell r="K13">
            <v>0</v>
          </cell>
          <cell r="L13">
            <v>0</v>
          </cell>
          <cell r="M13">
            <v>0</v>
          </cell>
          <cell r="N13">
            <v>0</v>
          </cell>
          <cell r="O13">
            <v>0</v>
          </cell>
          <cell r="P13">
            <v>0</v>
          </cell>
          <cell r="Q13">
            <v>0</v>
          </cell>
        </row>
        <row r="14">
          <cell r="A14" t="str">
            <v>4.02.00082.3.1.1.1</v>
          </cell>
          <cell r="B14" t="str">
            <v>2.3.1.1.1</v>
          </cell>
          <cell r="C14" t="str">
            <v>FINANCEIRO</v>
          </cell>
          <cell r="D14" t="str">
            <v>4.02.0008</v>
          </cell>
          <cell r="E14">
            <v>107.09</v>
          </cell>
          <cell r="G14">
            <v>393.73</v>
          </cell>
          <cell r="H14">
            <v>783.88</v>
          </cell>
          <cell r="I14">
            <v>10</v>
          </cell>
          <cell r="J14">
            <v>0</v>
          </cell>
          <cell r="K14">
            <v>323.67500000000001</v>
          </cell>
          <cell r="L14">
            <v>323.67500000000001</v>
          </cell>
          <cell r="M14">
            <v>323.67500000000001</v>
          </cell>
          <cell r="N14">
            <v>323.67500000000001</v>
          </cell>
          <cell r="O14">
            <v>323.67500000000001</v>
          </cell>
          <cell r="P14">
            <v>323.67500000000001</v>
          </cell>
          <cell r="Q14">
            <v>0</v>
          </cell>
        </row>
        <row r="15">
          <cell r="A15" t="str">
            <v>4.02.00092.3.1.1.1</v>
          </cell>
          <cell r="B15" t="str">
            <v>2.3.1.1.1</v>
          </cell>
          <cell r="C15" t="str">
            <v>FINANCEIRO</v>
          </cell>
          <cell r="D15" t="str">
            <v>4.02.0009</v>
          </cell>
          <cell r="E15">
            <v>0</v>
          </cell>
          <cell r="F15">
            <v>0</v>
          </cell>
          <cell r="G15">
            <v>0</v>
          </cell>
          <cell r="H15">
            <v>0</v>
          </cell>
          <cell r="I15">
            <v>0</v>
          </cell>
          <cell r="J15">
            <v>0</v>
          </cell>
          <cell r="K15">
            <v>0</v>
          </cell>
          <cell r="L15">
            <v>0</v>
          </cell>
          <cell r="M15">
            <v>0</v>
          </cell>
          <cell r="N15">
            <v>0</v>
          </cell>
          <cell r="O15">
            <v>0</v>
          </cell>
          <cell r="P15">
            <v>0</v>
          </cell>
          <cell r="Q15">
            <v>0</v>
          </cell>
        </row>
        <row r="16">
          <cell r="A16" t="str">
            <v>4.02.00102.3.1.1.1</v>
          </cell>
          <cell r="B16" t="str">
            <v>2.3.1.1.1</v>
          </cell>
          <cell r="C16" t="str">
            <v>FINANCEIRO</v>
          </cell>
          <cell r="D16" t="str">
            <v>4.02.0010</v>
          </cell>
          <cell r="E16">
            <v>1601.79</v>
          </cell>
          <cell r="F16">
            <v>0</v>
          </cell>
          <cell r="G16">
            <v>0</v>
          </cell>
          <cell r="H16">
            <v>0</v>
          </cell>
          <cell r="I16">
            <v>0</v>
          </cell>
          <cell r="J16">
            <v>0</v>
          </cell>
          <cell r="K16">
            <v>0</v>
          </cell>
          <cell r="L16">
            <v>0</v>
          </cell>
          <cell r="M16">
            <v>0</v>
          </cell>
          <cell r="N16">
            <v>0</v>
          </cell>
          <cell r="O16">
            <v>0</v>
          </cell>
          <cell r="P16">
            <v>0</v>
          </cell>
          <cell r="Q16">
            <v>0</v>
          </cell>
        </row>
        <row r="17">
          <cell r="A17" t="str">
            <v>4.02.00112.3.1.1.1</v>
          </cell>
          <cell r="B17" t="str">
            <v>2.3.1.1.1</v>
          </cell>
          <cell r="C17" t="str">
            <v>FINANCEIRO</v>
          </cell>
          <cell r="D17" t="str">
            <v>4.02.0011</v>
          </cell>
          <cell r="E17">
            <v>4.74</v>
          </cell>
          <cell r="F17">
            <v>103.44</v>
          </cell>
          <cell r="G17">
            <v>28.81</v>
          </cell>
          <cell r="H17">
            <v>101.85</v>
          </cell>
          <cell r="I17">
            <v>0</v>
          </cell>
          <cell r="J17">
            <v>0</v>
          </cell>
          <cell r="K17">
            <v>50</v>
          </cell>
          <cell r="L17">
            <v>50</v>
          </cell>
          <cell r="M17">
            <v>50</v>
          </cell>
          <cell r="N17">
            <v>50</v>
          </cell>
          <cell r="O17">
            <v>50</v>
          </cell>
          <cell r="P17">
            <v>50</v>
          </cell>
          <cell r="Q17">
            <v>0</v>
          </cell>
        </row>
        <row r="18">
          <cell r="A18" t="str">
            <v>4.02.00122.3.1.1.1</v>
          </cell>
          <cell r="B18" t="str">
            <v>2.3.1.1.1</v>
          </cell>
          <cell r="C18" t="str">
            <v>FINANCEIRO</v>
          </cell>
          <cell r="D18" t="str">
            <v>4.02.0012</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4.02.00132.3.1.1.1</v>
          </cell>
          <cell r="B19" t="str">
            <v>2.3.1.1.1</v>
          </cell>
          <cell r="C19" t="str">
            <v>FINANCEIRO</v>
          </cell>
          <cell r="D19" t="str">
            <v>4.02.0013</v>
          </cell>
          <cell r="E19">
            <v>169.7</v>
          </cell>
          <cell r="F19">
            <v>84.21</v>
          </cell>
          <cell r="G19">
            <v>0</v>
          </cell>
          <cell r="H19">
            <v>0</v>
          </cell>
          <cell r="I19">
            <v>0</v>
          </cell>
          <cell r="J19">
            <v>0</v>
          </cell>
          <cell r="K19">
            <v>126.955</v>
          </cell>
          <cell r="L19">
            <v>126.955</v>
          </cell>
          <cell r="M19">
            <v>126.955</v>
          </cell>
          <cell r="N19">
            <v>126.955</v>
          </cell>
          <cell r="O19">
            <v>126.955</v>
          </cell>
          <cell r="P19">
            <v>126.955</v>
          </cell>
          <cell r="Q19">
            <v>0</v>
          </cell>
        </row>
        <row r="20">
          <cell r="A20" t="str">
            <v>4.02.00142.3.1.1.1</v>
          </cell>
          <cell r="B20" t="str">
            <v>2.3.1.1.1</v>
          </cell>
          <cell r="C20" t="str">
            <v>FINANCEIRO</v>
          </cell>
          <cell r="D20" t="str">
            <v>4.02.0014</v>
          </cell>
          <cell r="E20">
            <v>0</v>
          </cell>
          <cell r="F20">
            <v>0</v>
          </cell>
          <cell r="G20">
            <v>0</v>
          </cell>
          <cell r="H20">
            <v>0</v>
          </cell>
          <cell r="I20">
            <v>0</v>
          </cell>
          <cell r="J20">
            <v>0</v>
          </cell>
          <cell r="K20">
            <v>0</v>
          </cell>
          <cell r="L20">
            <v>0</v>
          </cell>
          <cell r="M20">
            <v>0</v>
          </cell>
          <cell r="N20">
            <v>0</v>
          </cell>
          <cell r="O20">
            <v>0</v>
          </cell>
          <cell r="P20">
            <v>0</v>
          </cell>
          <cell r="Q20">
            <v>0</v>
          </cell>
        </row>
        <row r="21">
          <cell r="A21" t="str">
            <v>4.02.00152.3.1.1.1</v>
          </cell>
          <cell r="B21" t="str">
            <v>2.3.1.1.1</v>
          </cell>
          <cell r="C21" t="str">
            <v>FINANCEIRO</v>
          </cell>
          <cell r="D21" t="str">
            <v>4.02.0015</v>
          </cell>
          <cell r="E21">
            <v>0</v>
          </cell>
          <cell r="F21">
            <v>0</v>
          </cell>
          <cell r="G21">
            <v>0</v>
          </cell>
          <cell r="H21">
            <v>0</v>
          </cell>
          <cell r="I21">
            <v>0</v>
          </cell>
          <cell r="J21">
            <v>0</v>
          </cell>
          <cell r="K21">
            <v>0</v>
          </cell>
          <cell r="L21">
            <v>0</v>
          </cell>
          <cell r="M21">
            <v>0</v>
          </cell>
          <cell r="N21">
            <v>0</v>
          </cell>
          <cell r="O21">
            <v>0</v>
          </cell>
          <cell r="P21">
            <v>0</v>
          </cell>
          <cell r="Q21">
            <v>0</v>
          </cell>
        </row>
        <row r="22">
          <cell r="A22" t="str">
            <v>4.02.00162.3.1.1.1</v>
          </cell>
          <cell r="B22" t="str">
            <v>2.3.1.1.1</v>
          </cell>
          <cell r="C22" t="str">
            <v>FINANCEIRO</v>
          </cell>
          <cell r="D22" t="str">
            <v>4.02.0016</v>
          </cell>
          <cell r="E22">
            <v>21.09</v>
          </cell>
          <cell r="F22">
            <v>0</v>
          </cell>
          <cell r="G22">
            <v>0</v>
          </cell>
          <cell r="H22">
            <v>0</v>
          </cell>
          <cell r="I22">
            <v>0</v>
          </cell>
          <cell r="J22">
            <v>0</v>
          </cell>
          <cell r="K22">
            <v>0</v>
          </cell>
          <cell r="L22">
            <v>0</v>
          </cell>
          <cell r="M22">
            <v>0</v>
          </cell>
          <cell r="N22">
            <v>0</v>
          </cell>
          <cell r="O22">
            <v>0</v>
          </cell>
          <cell r="P22">
            <v>0</v>
          </cell>
          <cell r="Q22">
            <v>0</v>
          </cell>
        </row>
        <row r="23">
          <cell r="A23" t="str">
            <v>4.02.00172.3.1.1.1</v>
          </cell>
          <cell r="B23" t="str">
            <v>2.3.1.1.1</v>
          </cell>
          <cell r="C23" t="str">
            <v>FINANCEIRO</v>
          </cell>
          <cell r="D23" t="str">
            <v>4.02.0017</v>
          </cell>
          <cell r="E23">
            <v>0</v>
          </cell>
          <cell r="F23">
            <v>0</v>
          </cell>
          <cell r="G23">
            <v>0</v>
          </cell>
          <cell r="H23">
            <v>0</v>
          </cell>
          <cell r="I23">
            <v>0</v>
          </cell>
          <cell r="J23">
            <v>0</v>
          </cell>
          <cell r="K23">
            <v>0</v>
          </cell>
          <cell r="L23">
            <v>0</v>
          </cell>
          <cell r="M23">
            <v>0</v>
          </cell>
          <cell r="N23">
            <v>0</v>
          </cell>
          <cell r="O23">
            <v>0</v>
          </cell>
          <cell r="P23">
            <v>0</v>
          </cell>
          <cell r="Q23">
            <v>0</v>
          </cell>
        </row>
        <row r="24">
          <cell r="A24" t="str">
            <v>4.02.00182.3.1.1.1</v>
          </cell>
          <cell r="B24" t="str">
            <v>2.3.1.1.1</v>
          </cell>
          <cell r="C24" t="str">
            <v>FINANCEIRO</v>
          </cell>
          <cell r="D24" t="str">
            <v>4.02.0018</v>
          </cell>
          <cell r="E24">
            <v>0</v>
          </cell>
          <cell r="F24">
            <v>0</v>
          </cell>
          <cell r="G24">
            <v>0</v>
          </cell>
          <cell r="H24">
            <v>0</v>
          </cell>
          <cell r="I24">
            <v>0</v>
          </cell>
          <cell r="J24">
            <v>0</v>
          </cell>
          <cell r="K24">
            <v>0</v>
          </cell>
          <cell r="L24">
            <v>0</v>
          </cell>
          <cell r="M24">
            <v>0</v>
          </cell>
          <cell r="N24">
            <v>0</v>
          </cell>
          <cell r="O24">
            <v>0</v>
          </cell>
          <cell r="P24">
            <v>0</v>
          </cell>
          <cell r="Q24">
            <v>0</v>
          </cell>
        </row>
        <row r="25">
          <cell r="A25" t="str">
            <v>4.02.00192.3.1.1.1</v>
          </cell>
          <cell r="B25" t="str">
            <v>2.3.1.1.1</v>
          </cell>
          <cell r="C25" t="str">
            <v>FINANCEIRO</v>
          </cell>
          <cell r="D25" t="str">
            <v>4.02.0019</v>
          </cell>
          <cell r="E25">
            <v>0</v>
          </cell>
          <cell r="F25">
            <v>0</v>
          </cell>
          <cell r="G25">
            <v>0</v>
          </cell>
          <cell r="H25">
            <v>0</v>
          </cell>
          <cell r="I25">
            <v>0</v>
          </cell>
          <cell r="J25">
            <v>0</v>
          </cell>
          <cell r="K25">
            <v>0</v>
          </cell>
          <cell r="L25">
            <v>0</v>
          </cell>
          <cell r="M25">
            <v>0</v>
          </cell>
          <cell r="N25">
            <v>0</v>
          </cell>
          <cell r="O25">
            <v>0</v>
          </cell>
          <cell r="P25">
            <v>0</v>
          </cell>
          <cell r="Q25">
            <v>0</v>
          </cell>
        </row>
        <row r="26">
          <cell r="A26" t="str">
            <v>4.02.00202.3.1.1.1</v>
          </cell>
          <cell r="B26" t="str">
            <v>2.3.1.1.1</v>
          </cell>
          <cell r="C26" t="str">
            <v>FINANCEIRO</v>
          </cell>
          <cell r="D26" t="str">
            <v>4.02.0020</v>
          </cell>
          <cell r="E26">
            <v>140.36000000000001</v>
          </cell>
          <cell r="F26">
            <v>38.700000000000003</v>
          </cell>
          <cell r="G26">
            <v>13</v>
          </cell>
          <cell r="H26">
            <v>0</v>
          </cell>
          <cell r="I26">
            <v>0</v>
          </cell>
          <cell r="J26">
            <v>0</v>
          </cell>
          <cell r="K26">
            <v>60</v>
          </cell>
          <cell r="L26">
            <v>60</v>
          </cell>
          <cell r="M26">
            <v>60</v>
          </cell>
          <cell r="N26">
            <v>60</v>
          </cell>
          <cell r="O26">
            <v>60</v>
          </cell>
          <cell r="P26">
            <v>60</v>
          </cell>
          <cell r="Q26">
            <v>0</v>
          </cell>
        </row>
        <row r="27">
          <cell r="A27" t="str">
            <v>4.02.00212.3.1.1.1</v>
          </cell>
          <cell r="B27" t="str">
            <v>2.3.1.1.1</v>
          </cell>
          <cell r="C27" t="str">
            <v>FINANCEIRO</v>
          </cell>
          <cell r="D27" t="str">
            <v>4.02.0021</v>
          </cell>
          <cell r="E27">
            <v>0</v>
          </cell>
          <cell r="F27">
            <v>0</v>
          </cell>
          <cell r="G27">
            <v>0</v>
          </cell>
          <cell r="H27">
            <v>665</v>
          </cell>
          <cell r="I27">
            <v>0</v>
          </cell>
          <cell r="J27">
            <v>0</v>
          </cell>
          <cell r="K27">
            <v>0</v>
          </cell>
          <cell r="L27">
            <v>600</v>
          </cell>
          <cell r="M27">
            <v>0</v>
          </cell>
          <cell r="N27">
            <v>600</v>
          </cell>
          <cell r="O27">
            <v>0</v>
          </cell>
          <cell r="P27">
            <v>0</v>
          </cell>
          <cell r="Q27">
            <v>0</v>
          </cell>
        </row>
        <row r="28">
          <cell r="A28" t="str">
            <v>4.02.00222.3.1.1.1</v>
          </cell>
          <cell r="B28" t="str">
            <v>2.3.1.1.1</v>
          </cell>
          <cell r="C28" t="str">
            <v>FINANCEIRO</v>
          </cell>
          <cell r="D28" t="str">
            <v>4.02.0022</v>
          </cell>
          <cell r="E28">
            <v>928.2</v>
          </cell>
          <cell r="F28">
            <v>128.5</v>
          </cell>
          <cell r="G28">
            <v>0</v>
          </cell>
          <cell r="H28">
            <v>19.8</v>
          </cell>
          <cell r="I28">
            <v>86.58</v>
          </cell>
          <cell r="J28">
            <v>0</v>
          </cell>
          <cell r="K28">
            <v>100</v>
          </cell>
          <cell r="L28">
            <v>100</v>
          </cell>
          <cell r="M28">
            <v>100</v>
          </cell>
          <cell r="N28">
            <v>100</v>
          </cell>
          <cell r="O28">
            <v>100</v>
          </cell>
          <cell r="P28">
            <v>100</v>
          </cell>
          <cell r="Q28">
            <v>0</v>
          </cell>
        </row>
        <row r="29">
          <cell r="A29" t="str">
            <v>4.02.00232.3.1.1.1</v>
          </cell>
          <cell r="B29" t="str">
            <v>2.3.1.1.1</v>
          </cell>
          <cell r="C29" t="str">
            <v>FINANCEIRO</v>
          </cell>
          <cell r="D29" t="str">
            <v>4.02.0023</v>
          </cell>
          <cell r="E29">
            <v>0</v>
          </cell>
          <cell r="F29">
            <v>0</v>
          </cell>
          <cell r="G29">
            <v>0</v>
          </cell>
          <cell r="H29">
            <v>0</v>
          </cell>
          <cell r="I29">
            <v>0</v>
          </cell>
          <cell r="J29">
            <v>0</v>
          </cell>
          <cell r="K29">
            <v>0</v>
          </cell>
          <cell r="L29">
            <v>0</v>
          </cell>
          <cell r="M29">
            <v>0</v>
          </cell>
          <cell r="N29">
            <v>0</v>
          </cell>
          <cell r="O29">
            <v>0</v>
          </cell>
          <cell r="P29">
            <v>0</v>
          </cell>
          <cell r="Q29">
            <v>0</v>
          </cell>
        </row>
        <row r="30">
          <cell r="A30" t="str">
            <v>4.02.00242.3.1.1.1</v>
          </cell>
          <cell r="B30" t="str">
            <v>2.3.1.1.1</v>
          </cell>
          <cell r="C30" t="str">
            <v>FINANCEIRO</v>
          </cell>
          <cell r="D30" t="str">
            <v>4.02.0024</v>
          </cell>
          <cell r="E30">
            <v>0</v>
          </cell>
          <cell r="F30">
            <v>0</v>
          </cell>
          <cell r="G30">
            <v>0</v>
          </cell>
          <cell r="H30">
            <v>0</v>
          </cell>
          <cell r="I30">
            <v>0</v>
          </cell>
          <cell r="J30">
            <v>0</v>
          </cell>
          <cell r="K30">
            <v>0</v>
          </cell>
        </row>
        <row r="31">
          <cell r="A31" t="str">
            <v>4.02.00252.3.1.1.1</v>
          </cell>
          <cell r="B31" t="str">
            <v>2.3.1.1.1</v>
          </cell>
          <cell r="C31" t="str">
            <v>FINANCEIRO</v>
          </cell>
          <cell r="D31" t="str">
            <v>4.02.0025</v>
          </cell>
          <cell r="E31">
            <v>0</v>
          </cell>
          <cell r="F31">
            <v>0</v>
          </cell>
          <cell r="G31">
            <v>0</v>
          </cell>
          <cell r="H31">
            <v>0</v>
          </cell>
          <cell r="I31">
            <v>0</v>
          </cell>
          <cell r="J31">
            <v>0</v>
          </cell>
          <cell r="K31">
            <v>0</v>
          </cell>
        </row>
        <row r="32">
          <cell r="A32" t="str">
            <v>4.02.00262.3.1.1.1</v>
          </cell>
          <cell r="B32" t="str">
            <v>2.3.1.1.1</v>
          </cell>
          <cell r="C32" t="str">
            <v>FINANCEIRO</v>
          </cell>
          <cell r="D32" t="str">
            <v>4.02.0026</v>
          </cell>
          <cell r="E32">
            <v>1700.14</v>
          </cell>
          <cell r="F32">
            <v>0</v>
          </cell>
          <cell r="G32">
            <v>0</v>
          </cell>
          <cell r="H32">
            <v>0</v>
          </cell>
          <cell r="I32">
            <v>0</v>
          </cell>
          <cell r="J32">
            <v>0</v>
          </cell>
          <cell r="K32">
            <v>20</v>
          </cell>
          <cell r="L32">
            <v>20</v>
          </cell>
          <cell r="M32">
            <v>20</v>
          </cell>
          <cell r="N32">
            <v>20</v>
          </cell>
          <cell r="O32">
            <v>20</v>
          </cell>
          <cell r="P32">
            <v>20</v>
          </cell>
          <cell r="Q32">
            <v>0</v>
          </cell>
        </row>
        <row r="33">
          <cell r="A33" t="str">
            <v>4.02.00272.3.1.1.1</v>
          </cell>
          <cell r="B33" t="str">
            <v>2.3.1.1.1</v>
          </cell>
          <cell r="C33" t="str">
            <v>FINANCEIRO</v>
          </cell>
          <cell r="D33" t="str">
            <v>4.02.0027</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4.02.00282.3.1.1.1</v>
          </cell>
          <cell r="B34" t="str">
            <v>2.3.1.1.1</v>
          </cell>
          <cell r="C34" t="str">
            <v>FINANCEIRO</v>
          </cell>
          <cell r="D34" t="str">
            <v>4.02.0028</v>
          </cell>
          <cell r="E34">
            <v>0</v>
          </cell>
          <cell r="F34">
            <v>0</v>
          </cell>
          <cell r="G34">
            <v>0</v>
          </cell>
          <cell r="H34">
            <v>0</v>
          </cell>
          <cell r="I34">
            <v>0</v>
          </cell>
          <cell r="J34">
            <v>0</v>
          </cell>
          <cell r="K34">
            <v>0</v>
          </cell>
          <cell r="Q34">
            <v>0</v>
          </cell>
        </row>
        <row r="35">
          <cell r="A35" t="str">
            <v>4.02.00292.3.1.1.1</v>
          </cell>
          <cell r="B35" t="str">
            <v>2.3.1.1.1</v>
          </cell>
          <cell r="C35" t="str">
            <v>FINANCEIRO</v>
          </cell>
          <cell r="D35" t="str">
            <v>4.02.0029</v>
          </cell>
          <cell r="E35">
            <v>0</v>
          </cell>
          <cell r="F35">
            <v>0</v>
          </cell>
          <cell r="G35">
            <v>0</v>
          </cell>
          <cell r="H35">
            <v>0</v>
          </cell>
          <cell r="I35">
            <v>0</v>
          </cell>
          <cell r="J35">
            <v>0</v>
          </cell>
          <cell r="K35">
            <v>0</v>
          </cell>
          <cell r="Q35">
            <v>0</v>
          </cell>
        </row>
        <row r="36">
          <cell r="A36" t="str">
            <v>4.03.00022.3.1.1.1</v>
          </cell>
          <cell r="B36" t="str">
            <v>2.3.1.1.1</v>
          </cell>
          <cell r="C36" t="str">
            <v>FINANCEIRO</v>
          </cell>
          <cell r="D36" t="str">
            <v>4.03.0002</v>
          </cell>
          <cell r="E36">
            <v>14829.29</v>
          </cell>
          <cell r="F36">
            <v>15710.94</v>
          </cell>
          <cell r="G36">
            <v>17314.939999999999</v>
          </cell>
          <cell r="H36">
            <v>15291.4</v>
          </cell>
          <cell r="I36">
            <v>19061.41</v>
          </cell>
          <cell r="J36">
            <v>0</v>
          </cell>
          <cell r="K36">
            <v>33486.211430000003</v>
          </cell>
          <cell r="L36">
            <v>33486.211430000003</v>
          </cell>
          <cell r="M36">
            <v>33486.211430000003</v>
          </cell>
          <cell r="N36">
            <v>34180.711429999996</v>
          </cell>
          <cell r="O36">
            <v>33941.086429999996</v>
          </cell>
          <cell r="P36">
            <v>33941.086430000003</v>
          </cell>
          <cell r="Q36">
            <v>0</v>
          </cell>
        </row>
        <row r="37">
          <cell r="A37" t="str">
            <v>4.03.00042.3.1.1.1</v>
          </cell>
          <cell r="B37" t="str">
            <v>2.3.1.1.1</v>
          </cell>
          <cell r="C37" t="str">
            <v>FINANCEIRO</v>
          </cell>
          <cell r="D37" t="str">
            <v>4.03.0004</v>
          </cell>
          <cell r="E37">
            <v>0</v>
          </cell>
          <cell r="F37">
            <v>0</v>
          </cell>
          <cell r="G37">
            <v>0</v>
          </cell>
          <cell r="H37">
            <v>0</v>
          </cell>
          <cell r="I37">
            <v>0</v>
          </cell>
          <cell r="J37">
            <v>0</v>
          </cell>
          <cell r="K37">
            <v>8850</v>
          </cell>
          <cell r="L37">
            <v>8850</v>
          </cell>
          <cell r="M37">
            <v>8850</v>
          </cell>
          <cell r="N37">
            <v>8850</v>
          </cell>
          <cell r="O37">
            <v>8850</v>
          </cell>
          <cell r="P37">
            <v>8850</v>
          </cell>
          <cell r="Q37">
            <v>0</v>
          </cell>
        </row>
        <row r="38">
          <cell r="A38" t="str">
            <v>4.03.00072.3.1.1.1</v>
          </cell>
          <cell r="B38" t="str">
            <v>2.3.1.1.1</v>
          </cell>
          <cell r="C38" t="str">
            <v>FINANCEIRO</v>
          </cell>
          <cell r="D38" t="str">
            <v>4.03.0007</v>
          </cell>
          <cell r="E38">
            <v>0</v>
          </cell>
          <cell r="F38">
            <v>0</v>
          </cell>
          <cell r="G38">
            <v>2636.9</v>
          </cell>
          <cell r="H38">
            <v>0</v>
          </cell>
          <cell r="I38">
            <v>0</v>
          </cell>
          <cell r="J38">
            <v>0</v>
          </cell>
          <cell r="K38">
            <v>0</v>
          </cell>
          <cell r="L38">
            <v>0</v>
          </cell>
          <cell r="M38">
            <v>0</v>
          </cell>
          <cell r="N38">
            <v>0</v>
          </cell>
          <cell r="O38">
            <v>0</v>
          </cell>
          <cell r="P38">
            <v>0</v>
          </cell>
          <cell r="Q38">
            <v>0</v>
          </cell>
        </row>
        <row r="39">
          <cell r="A39" t="str">
            <v>4.03.00082.3.1.1.1</v>
          </cell>
          <cell r="B39" t="str">
            <v>2.3.1.1.1</v>
          </cell>
          <cell r="C39" t="str">
            <v>FINANCEIRO</v>
          </cell>
          <cell r="D39" t="str">
            <v>4.03.0008</v>
          </cell>
          <cell r="E39">
            <v>1783.76</v>
          </cell>
          <cell r="F39">
            <v>2101.1480705757822</v>
          </cell>
          <cell r="G39">
            <v>2156.16</v>
          </cell>
          <cell r="H39">
            <v>1978.39</v>
          </cell>
          <cell r="I39">
            <v>2211.7199999999998</v>
          </cell>
          <cell r="J39">
            <v>0</v>
          </cell>
          <cell r="K39">
            <v>1643.2</v>
          </cell>
          <cell r="L39">
            <v>1643.2</v>
          </cell>
          <cell r="M39">
            <v>1643.2</v>
          </cell>
          <cell r="N39">
            <v>1643.2</v>
          </cell>
          <cell r="O39">
            <v>1643.2</v>
          </cell>
          <cell r="P39">
            <v>1643.2</v>
          </cell>
          <cell r="Q39">
            <v>0</v>
          </cell>
        </row>
        <row r="40">
          <cell r="A40" t="str">
            <v>4.03.00092.3.1.1.1</v>
          </cell>
          <cell r="B40" t="str">
            <v>2.3.1.1.1</v>
          </cell>
          <cell r="C40" t="str">
            <v>FINANCEIRO</v>
          </cell>
          <cell r="D40" t="str">
            <v>4.03.0009</v>
          </cell>
          <cell r="E40">
            <v>2898.45</v>
          </cell>
          <cell r="F40">
            <v>2557.44</v>
          </cell>
          <cell r="G40">
            <v>3327.81</v>
          </cell>
          <cell r="H40">
            <v>2399.79</v>
          </cell>
          <cell r="I40">
            <v>4313.53</v>
          </cell>
          <cell r="J40">
            <v>0</v>
          </cell>
          <cell r="K40">
            <v>3696</v>
          </cell>
          <cell r="L40">
            <v>3696</v>
          </cell>
          <cell r="M40">
            <v>3696</v>
          </cell>
          <cell r="N40">
            <v>3696</v>
          </cell>
          <cell r="O40">
            <v>3696</v>
          </cell>
          <cell r="P40">
            <v>3696</v>
          </cell>
          <cell r="Q40">
            <v>0</v>
          </cell>
        </row>
        <row r="41">
          <cell r="A41" t="str">
            <v>4.03.00102.3.1.1.1</v>
          </cell>
          <cell r="B41" t="str">
            <v>2.3.1.1.1</v>
          </cell>
          <cell r="C41" t="str">
            <v>FINANCEIRO</v>
          </cell>
          <cell r="D41" t="str">
            <v>4.03.0010</v>
          </cell>
          <cell r="E41">
            <v>1046.71</v>
          </cell>
          <cell r="F41">
            <v>480.47</v>
          </cell>
          <cell r="G41">
            <v>840.25</v>
          </cell>
          <cell r="H41">
            <v>459.58</v>
          </cell>
          <cell r="I41">
            <v>526.42999999999995</v>
          </cell>
          <cell r="J41">
            <v>0</v>
          </cell>
          <cell r="K41">
            <v>1316.27</v>
          </cell>
          <cell r="L41">
            <v>1316.27</v>
          </cell>
          <cell r="M41">
            <v>1316.27</v>
          </cell>
          <cell r="N41">
            <v>1316.27</v>
          </cell>
          <cell r="O41">
            <v>1316.27</v>
          </cell>
          <cell r="P41">
            <v>1316.27</v>
          </cell>
          <cell r="Q41">
            <v>0</v>
          </cell>
        </row>
        <row r="42">
          <cell r="A42" t="str">
            <v>4.03.00112.3.1.1.1</v>
          </cell>
          <cell r="B42" t="str">
            <v>2.3.1.1.1</v>
          </cell>
          <cell r="C42" t="str">
            <v>FINANCEIRO</v>
          </cell>
          <cell r="D42" t="str">
            <v>4.03.0011</v>
          </cell>
          <cell r="E42">
            <v>6834.93</v>
          </cell>
          <cell r="F42">
            <v>7539.35</v>
          </cell>
          <cell r="G42">
            <v>7472.06</v>
          </cell>
          <cell r="H42">
            <v>6909.41</v>
          </cell>
          <cell r="I42">
            <v>8782.17</v>
          </cell>
          <cell r="J42">
            <v>0</v>
          </cell>
          <cell r="K42">
            <v>9779.5748919399994</v>
          </cell>
          <cell r="L42">
            <v>9779.5748919399994</v>
          </cell>
          <cell r="M42">
            <v>9779.5748919400012</v>
          </cell>
          <cell r="N42">
            <v>9998.2058919400006</v>
          </cell>
          <cell r="O42">
            <v>9912.4201419400015</v>
          </cell>
          <cell r="P42">
            <v>9912.4201419400015</v>
          </cell>
          <cell r="Q42">
            <v>0</v>
          </cell>
        </row>
        <row r="43">
          <cell r="A43" t="str">
            <v>4.03.00122.3.1.1.1</v>
          </cell>
          <cell r="B43" t="str">
            <v>2.3.1.1.1</v>
          </cell>
          <cell r="C43" t="str">
            <v>FINANCEIRO</v>
          </cell>
          <cell r="D43" t="str">
            <v>4.03.0012</v>
          </cell>
          <cell r="E43">
            <v>2049.42</v>
          </cell>
          <cell r="F43">
            <v>1744.43</v>
          </cell>
          <cell r="G43">
            <v>3721.3</v>
          </cell>
          <cell r="H43">
            <v>1652.72</v>
          </cell>
          <cell r="I43">
            <v>2037.7</v>
          </cell>
          <cell r="J43">
            <v>0</v>
          </cell>
          <cell r="K43">
            <v>2346.51935</v>
          </cell>
          <cell r="L43">
            <v>2346.51935</v>
          </cell>
          <cell r="M43">
            <v>2346.51935</v>
          </cell>
          <cell r="N43">
            <v>2378.39435</v>
          </cell>
          <cell r="O43">
            <v>2378.39435</v>
          </cell>
          <cell r="P43">
            <v>2378.39435</v>
          </cell>
          <cell r="Q43">
            <v>0</v>
          </cell>
        </row>
        <row r="44">
          <cell r="A44" t="str">
            <v>4.03.00132.3.1.1.1</v>
          </cell>
          <cell r="B44" t="str">
            <v>2.3.1.1.1</v>
          </cell>
          <cell r="C44" t="str">
            <v>FINANCEIRO</v>
          </cell>
          <cell r="D44" t="str">
            <v>4.03.0013</v>
          </cell>
          <cell r="E44">
            <v>161.84</v>
          </cell>
          <cell r="F44">
            <v>0</v>
          </cell>
          <cell r="G44">
            <v>0</v>
          </cell>
          <cell r="H44">
            <v>0</v>
          </cell>
          <cell r="I44">
            <v>0</v>
          </cell>
          <cell r="J44">
            <v>0</v>
          </cell>
          <cell r="Q44">
            <v>0</v>
          </cell>
        </row>
        <row r="45">
          <cell r="A45" t="str">
            <v>4.03.00162.3.1.1.1</v>
          </cell>
          <cell r="B45" t="str">
            <v>2.3.1.1.1</v>
          </cell>
          <cell r="C45" t="str">
            <v>FINANCEIRO</v>
          </cell>
          <cell r="D45" t="str">
            <v>4.03.0016</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4.04.00012.3.1.1.1</v>
          </cell>
          <cell r="B46" t="str">
            <v>2.3.1.1.1</v>
          </cell>
          <cell r="C46" t="str">
            <v>FINANCEIRO</v>
          </cell>
          <cell r="D46" t="str">
            <v>4.04.0001</v>
          </cell>
          <cell r="E46">
            <v>0</v>
          </cell>
          <cell r="F46">
            <v>0</v>
          </cell>
          <cell r="G46">
            <v>0</v>
          </cell>
          <cell r="H46">
            <v>0</v>
          </cell>
          <cell r="I46">
            <v>0</v>
          </cell>
          <cell r="J46">
            <v>0</v>
          </cell>
          <cell r="Q46">
            <v>0</v>
          </cell>
        </row>
        <row r="47">
          <cell r="A47" t="str">
            <v>4.04.00022.3.1.1.1</v>
          </cell>
          <cell r="B47" t="str">
            <v>2.3.1.1.1</v>
          </cell>
          <cell r="C47" t="str">
            <v>FINANCEIRO</v>
          </cell>
          <cell r="D47" t="str">
            <v>4.04.0002</v>
          </cell>
          <cell r="E47">
            <v>0</v>
          </cell>
          <cell r="F47">
            <v>0</v>
          </cell>
          <cell r="G47">
            <v>0</v>
          </cell>
          <cell r="H47">
            <v>4333.51</v>
          </cell>
          <cell r="I47">
            <v>3782.68</v>
          </cell>
          <cell r="J47">
            <v>0</v>
          </cell>
          <cell r="K47">
            <v>0</v>
          </cell>
          <cell r="L47">
            <v>0</v>
          </cell>
          <cell r="M47">
            <v>0</v>
          </cell>
          <cell r="N47">
            <v>0</v>
          </cell>
          <cell r="O47">
            <v>0</v>
          </cell>
          <cell r="P47">
            <v>0</v>
          </cell>
          <cell r="Q47">
            <v>0</v>
          </cell>
        </row>
        <row r="48">
          <cell r="A48" t="str">
            <v>4.04.00032.3.1.1.1</v>
          </cell>
          <cell r="B48" t="str">
            <v>2.3.1.1.1</v>
          </cell>
          <cell r="C48" t="str">
            <v>FINANCEIRO</v>
          </cell>
          <cell r="D48" t="str">
            <v>4.04.0003</v>
          </cell>
          <cell r="E48">
            <v>0</v>
          </cell>
          <cell r="F48">
            <v>0</v>
          </cell>
          <cell r="G48">
            <v>0</v>
          </cell>
          <cell r="H48">
            <v>0</v>
          </cell>
          <cell r="I48">
            <v>0</v>
          </cell>
          <cell r="J48">
            <v>0</v>
          </cell>
          <cell r="Q48">
            <v>0</v>
          </cell>
        </row>
        <row r="49">
          <cell r="A49" t="str">
            <v>4.04.00042.3.1.1.1</v>
          </cell>
          <cell r="B49" t="str">
            <v>2.3.1.1.1</v>
          </cell>
          <cell r="C49" t="str">
            <v>FINANCEIRO</v>
          </cell>
          <cell r="D49" t="str">
            <v>4.04.0004</v>
          </cell>
          <cell r="E49">
            <v>0</v>
          </cell>
          <cell r="F49">
            <v>0</v>
          </cell>
          <cell r="G49">
            <v>0</v>
          </cell>
          <cell r="H49">
            <v>0</v>
          </cell>
          <cell r="I49">
            <v>0</v>
          </cell>
          <cell r="J49">
            <v>0</v>
          </cell>
          <cell r="Q49">
            <v>0</v>
          </cell>
        </row>
        <row r="50">
          <cell r="A50" t="str">
            <v>4.04.00052.3.1.1.1</v>
          </cell>
          <cell r="B50" t="str">
            <v>2.3.1.1.1</v>
          </cell>
          <cell r="C50" t="str">
            <v>FINANCEIRO</v>
          </cell>
          <cell r="D50" t="str">
            <v>4.04.0005</v>
          </cell>
          <cell r="E50">
            <v>0</v>
          </cell>
          <cell r="F50">
            <v>0</v>
          </cell>
          <cell r="G50">
            <v>450</v>
          </cell>
          <cell r="H50">
            <v>0</v>
          </cell>
          <cell r="I50">
            <v>150</v>
          </cell>
          <cell r="J50">
            <v>0</v>
          </cell>
          <cell r="Q50">
            <v>0</v>
          </cell>
        </row>
        <row r="51">
          <cell r="A51" t="str">
            <v>4.04.00062.3.1.1.1</v>
          </cell>
          <cell r="B51" t="str">
            <v>2.3.1.1.1</v>
          </cell>
          <cell r="C51" t="str">
            <v>FINANCEIRO</v>
          </cell>
          <cell r="D51" t="str">
            <v>4.04.0006</v>
          </cell>
          <cell r="E51">
            <v>793.95</v>
          </cell>
          <cell r="F51">
            <v>804.5</v>
          </cell>
          <cell r="G51">
            <v>568.67999999999995</v>
          </cell>
          <cell r="H51">
            <v>532.59</v>
          </cell>
          <cell r="I51">
            <v>366.14</v>
          </cell>
          <cell r="J51">
            <v>0</v>
          </cell>
          <cell r="K51">
            <v>613.17200000000003</v>
          </cell>
          <cell r="L51">
            <v>613.17200000000003</v>
          </cell>
          <cell r="M51">
            <v>613.17200000000003</v>
          </cell>
          <cell r="N51">
            <v>613.17200000000003</v>
          </cell>
          <cell r="O51">
            <v>613.17200000000003</v>
          </cell>
          <cell r="P51">
            <v>613.17200000000003</v>
          </cell>
          <cell r="Q51">
            <v>0</v>
          </cell>
        </row>
        <row r="52">
          <cell r="A52" t="str">
            <v>4.04.00072.3.1.1.1</v>
          </cell>
          <cell r="B52" t="str">
            <v>2.3.1.1.1</v>
          </cell>
          <cell r="C52" t="str">
            <v>FINANCEIRO</v>
          </cell>
          <cell r="D52" t="str">
            <v>4.04.0007</v>
          </cell>
          <cell r="E52">
            <v>0</v>
          </cell>
          <cell r="F52">
            <v>0</v>
          </cell>
          <cell r="G52">
            <v>0</v>
          </cell>
          <cell r="H52">
            <v>0</v>
          </cell>
          <cell r="I52">
            <v>0</v>
          </cell>
          <cell r="J52">
            <v>0</v>
          </cell>
          <cell r="K52">
            <v>0</v>
          </cell>
          <cell r="L52">
            <v>0</v>
          </cell>
          <cell r="M52">
            <v>0</v>
          </cell>
          <cell r="N52">
            <v>0</v>
          </cell>
          <cell r="O52">
            <v>0</v>
          </cell>
          <cell r="P52">
            <v>0</v>
          </cell>
          <cell r="Q52">
            <v>0</v>
          </cell>
        </row>
        <row r="53">
          <cell r="A53" t="str">
            <v>4.04.00082.3.1.1.1</v>
          </cell>
          <cell r="B53" t="str">
            <v>2.3.1.1.1</v>
          </cell>
          <cell r="C53" t="str">
            <v>FINANCEIRO</v>
          </cell>
          <cell r="D53" t="str">
            <v>4.04.0008</v>
          </cell>
          <cell r="E53">
            <v>0</v>
          </cell>
          <cell r="F53">
            <v>0</v>
          </cell>
          <cell r="G53">
            <v>0</v>
          </cell>
          <cell r="H53">
            <v>0</v>
          </cell>
          <cell r="I53">
            <v>0</v>
          </cell>
          <cell r="J53">
            <v>0</v>
          </cell>
          <cell r="K53">
            <v>0</v>
          </cell>
          <cell r="L53">
            <v>0</v>
          </cell>
          <cell r="M53">
            <v>0</v>
          </cell>
          <cell r="N53">
            <v>0</v>
          </cell>
          <cell r="O53">
            <v>0</v>
          </cell>
          <cell r="P53">
            <v>0</v>
          </cell>
          <cell r="Q53">
            <v>0</v>
          </cell>
        </row>
        <row r="54">
          <cell r="A54" t="str">
            <v>4.04.00092.3.1.1.1</v>
          </cell>
          <cell r="B54" t="str">
            <v>2.3.1.1.1</v>
          </cell>
          <cell r="C54" t="str">
            <v>FINANCEIRO</v>
          </cell>
          <cell r="D54" t="str">
            <v>4.04.0009</v>
          </cell>
          <cell r="E54">
            <v>6.29</v>
          </cell>
          <cell r="F54">
            <v>0</v>
          </cell>
          <cell r="G54">
            <v>0</v>
          </cell>
          <cell r="H54">
            <v>27.57</v>
          </cell>
          <cell r="I54">
            <v>0</v>
          </cell>
          <cell r="J54">
            <v>0</v>
          </cell>
          <cell r="Q54">
            <v>0</v>
          </cell>
        </row>
        <row r="55">
          <cell r="A55" t="str">
            <v>4.04.00102.3.1.1.1</v>
          </cell>
          <cell r="B55" t="str">
            <v>2.3.1.1.1</v>
          </cell>
          <cell r="C55" t="str">
            <v>FINANCEIRO</v>
          </cell>
          <cell r="D55" t="str">
            <v>4.04.0010</v>
          </cell>
          <cell r="E55">
            <v>382.75</v>
          </cell>
          <cell r="F55">
            <v>1533.64</v>
          </cell>
          <cell r="G55">
            <v>4739.59</v>
          </cell>
          <cell r="H55">
            <v>999.5</v>
          </cell>
          <cell r="I55">
            <v>972.34</v>
          </cell>
          <cell r="J55">
            <v>0</v>
          </cell>
          <cell r="K55">
            <v>400</v>
          </cell>
          <cell r="L55">
            <v>400</v>
          </cell>
          <cell r="M55">
            <v>400</v>
          </cell>
          <cell r="N55">
            <v>400</v>
          </cell>
          <cell r="O55">
            <v>400</v>
          </cell>
          <cell r="P55">
            <v>400</v>
          </cell>
          <cell r="Q55">
            <v>0</v>
          </cell>
        </row>
        <row r="56">
          <cell r="A56" t="str">
            <v>4.13.00042.3.1.1.1</v>
          </cell>
          <cell r="B56" t="str">
            <v>2.3.1.1.1</v>
          </cell>
          <cell r="C56" t="str">
            <v>FINANCEIRO</v>
          </cell>
          <cell r="D56" t="str">
            <v>4.13.0004</v>
          </cell>
          <cell r="E56">
            <v>0</v>
          </cell>
          <cell r="F56">
            <v>0</v>
          </cell>
          <cell r="G56">
            <v>0</v>
          </cell>
          <cell r="H56">
            <v>0</v>
          </cell>
          <cell r="I56">
            <v>0</v>
          </cell>
          <cell r="J56">
            <v>0</v>
          </cell>
          <cell r="K56">
            <v>0</v>
          </cell>
          <cell r="L56">
            <v>0</v>
          </cell>
          <cell r="M56">
            <v>0</v>
          </cell>
          <cell r="N56">
            <v>0</v>
          </cell>
          <cell r="O56">
            <v>0</v>
          </cell>
          <cell r="P56">
            <v>0</v>
          </cell>
          <cell r="Q56">
            <v>0</v>
          </cell>
        </row>
        <row r="57">
          <cell r="A57" t="str">
            <v>4.13.00062.3.1.1.1</v>
          </cell>
          <cell r="B57" t="str">
            <v>2.3.1.1.1</v>
          </cell>
          <cell r="C57" t="str">
            <v>FINANCEIRO</v>
          </cell>
          <cell r="D57" t="str">
            <v>4.13.0006</v>
          </cell>
          <cell r="E57">
            <v>0</v>
          </cell>
          <cell r="F57">
            <v>0</v>
          </cell>
          <cell r="G57">
            <v>0</v>
          </cell>
          <cell r="H57">
            <v>0</v>
          </cell>
          <cell r="I57">
            <v>0</v>
          </cell>
          <cell r="J57">
            <v>0</v>
          </cell>
          <cell r="K57">
            <v>0</v>
          </cell>
          <cell r="L57">
            <v>0</v>
          </cell>
          <cell r="M57">
            <v>0</v>
          </cell>
          <cell r="N57">
            <v>0</v>
          </cell>
          <cell r="O57">
            <v>0</v>
          </cell>
          <cell r="P57">
            <v>0</v>
          </cell>
          <cell r="Q57">
            <v>0</v>
          </cell>
        </row>
        <row r="58">
          <cell r="A58" t="str">
            <v>4.01.00012.3.1</v>
          </cell>
          <cell r="B58" t="str">
            <v>2.3.1</v>
          </cell>
          <cell r="C58" t="str">
            <v>DIRETORIA CORPORATIVA</v>
          </cell>
          <cell r="D58" t="str">
            <v>4.01.0001</v>
          </cell>
          <cell r="E58">
            <v>0</v>
          </cell>
          <cell r="F58">
            <v>0</v>
          </cell>
          <cell r="G58">
            <v>0</v>
          </cell>
          <cell r="H58">
            <v>0</v>
          </cell>
          <cell r="I58">
            <v>0</v>
          </cell>
          <cell r="J58">
            <v>0</v>
          </cell>
          <cell r="K58">
            <v>0</v>
          </cell>
          <cell r="L58">
            <v>0</v>
          </cell>
          <cell r="M58">
            <v>0</v>
          </cell>
          <cell r="N58">
            <v>0</v>
          </cell>
          <cell r="O58">
            <v>0</v>
          </cell>
          <cell r="P58">
            <v>0</v>
          </cell>
        </row>
        <row r="59">
          <cell r="A59" t="str">
            <v>4.01.00022.3.1</v>
          </cell>
          <cell r="B59" t="str">
            <v>2.3.1</v>
          </cell>
          <cell r="C59" t="str">
            <v>DIRETORIA CORPORATIVA</v>
          </cell>
          <cell r="D59" t="str">
            <v>4.01.0002</v>
          </cell>
          <cell r="E59">
            <v>0</v>
          </cell>
          <cell r="F59">
            <v>0</v>
          </cell>
          <cell r="G59">
            <v>0</v>
          </cell>
          <cell r="H59">
            <v>0</v>
          </cell>
          <cell r="I59">
            <v>0</v>
          </cell>
          <cell r="J59">
            <v>0</v>
          </cell>
          <cell r="K59">
            <v>0</v>
          </cell>
          <cell r="L59">
            <v>0</v>
          </cell>
          <cell r="M59">
            <v>0</v>
          </cell>
          <cell r="N59">
            <v>0</v>
          </cell>
          <cell r="O59">
            <v>0</v>
          </cell>
          <cell r="P59">
            <v>0</v>
          </cell>
        </row>
        <row r="60">
          <cell r="A60" t="str">
            <v>4.01.00032.3.1</v>
          </cell>
          <cell r="B60" t="str">
            <v>2.3.1</v>
          </cell>
          <cell r="C60" t="str">
            <v>DIRETORIA CORPORATIVA</v>
          </cell>
          <cell r="D60" t="str">
            <v>4.01.0003</v>
          </cell>
          <cell r="E60">
            <v>0</v>
          </cell>
          <cell r="F60">
            <v>0</v>
          </cell>
          <cell r="G60">
            <v>0</v>
          </cell>
          <cell r="H60">
            <v>0</v>
          </cell>
          <cell r="I60">
            <v>0</v>
          </cell>
          <cell r="J60">
            <v>0</v>
          </cell>
          <cell r="K60">
            <v>0</v>
          </cell>
          <cell r="L60">
            <v>0</v>
          </cell>
          <cell r="M60">
            <v>0</v>
          </cell>
          <cell r="N60">
            <v>0</v>
          </cell>
          <cell r="O60">
            <v>0</v>
          </cell>
          <cell r="P60">
            <v>0</v>
          </cell>
        </row>
        <row r="61">
          <cell r="A61" t="str">
            <v>4.01.00042.3.1</v>
          </cell>
          <cell r="B61" t="str">
            <v>2.3.1</v>
          </cell>
          <cell r="C61" t="str">
            <v>DIRETORIA CORPORATIVA</v>
          </cell>
          <cell r="D61" t="str">
            <v>4.01.0004</v>
          </cell>
          <cell r="E61">
            <v>0</v>
          </cell>
          <cell r="F61">
            <v>0</v>
          </cell>
          <cell r="G61">
            <v>0</v>
          </cell>
          <cell r="H61">
            <v>0</v>
          </cell>
          <cell r="I61">
            <v>0</v>
          </cell>
          <cell r="J61">
            <v>0</v>
          </cell>
          <cell r="K61">
            <v>2500</v>
          </cell>
          <cell r="L61">
            <v>2500</v>
          </cell>
          <cell r="M61">
            <v>2500</v>
          </cell>
          <cell r="N61">
            <v>2500</v>
          </cell>
          <cell r="O61">
            <v>2500</v>
          </cell>
          <cell r="P61">
            <v>2500</v>
          </cell>
        </row>
        <row r="62">
          <cell r="A62" t="str">
            <v>4.01.00052.3.1</v>
          </cell>
          <cell r="B62" t="str">
            <v>2.3.1</v>
          </cell>
          <cell r="C62" t="str">
            <v>DIRETORIA CORPORATIVA</v>
          </cell>
          <cell r="D62" t="str">
            <v>4.01.0005</v>
          </cell>
          <cell r="E62">
            <v>16.27</v>
          </cell>
          <cell r="F62">
            <v>0</v>
          </cell>
          <cell r="G62">
            <v>0</v>
          </cell>
          <cell r="H62">
            <v>0</v>
          </cell>
          <cell r="I62">
            <v>0</v>
          </cell>
          <cell r="J62">
            <v>0</v>
          </cell>
          <cell r="K62">
            <v>0</v>
          </cell>
          <cell r="L62">
            <v>0</v>
          </cell>
          <cell r="M62">
            <v>0</v>
          </cell>
          <cell r="N62">
            <v>0</v>
          </cell>
          <cell r="O62">
            <v>0</v>
          </cell>
          <cell r="P62">
            <v>0</v>
          </cell>
        </row>
        <row r="63">
          <cell r="A63" t="str">
            <v>4.01.00062.3.1</v>
          </cell>
          <cell r="B63" t="str">
            <v>2.3.1</v>
          </cell>
          <cell r="C63" t="str">
            <v>DIRETORIA CORPORATIVA</v>
          </cell>
          <cell r="D63" t="str">
            <v>4.01.0006</v>
          </cell>
          <cell r="E63">
            <v>275.13</v>
          </cell>
          <cell r="F63">
            <v>0</v>
          </cell>
          <cell r="G63">
            <v>0</v>
          </cell>
          <cell r="H63">
            <v>0</v>
          </cell>
          <cell r="I63">
            <v>0</v>
          </cell>
          <cell r="J63">
            <v>0</v>
          </cell>
          <cell r="K63">
            <v>0</v>
          </cell>
          <cell r="L63">
            <v>0</v>
          </cell>
          <cell r="M63">
            <v>0</v>
          </cell>
          <cell r="N63">
            <v>0</v>
          </cell>
          <cell r="O63">
            <v>0</v>
          </cell>
          <cell r="P63">
            <v>0</v>
          </cell>
        </row>
        <row r="64">
          <cell r="A64" t="str">
            <v>4.01.00072.3.1</v>
          </cell>
          <cell r="B64" t="str">
            <v>2.3.1</v>
          </cell>
          <cell r="C64" t="str">
            <v>DIRETORIA CORPORATIVA</v>
          </cell>
          <cell r="D64" t="str">
            <v>4.01.0007</v>
          </cell>
          <cell r="E64">
            <v>0</v>
          </cell>
          <cell r="F64">
            <v>0</v>
          </cell>
          <cell r="G64">
            <v>0</v>
          </cell>
          <cell r="H64">
            <v>0</v>
          </cell>
          <cell r="I64">
            <v>0</v>
          </cell>
          <cell r="J64">
            <v>0</v>
          </cell>
          <cell r="K64">
            <v>0</v>
          </cell>
          <cell r="L64">
            <v>0</v>
          </cell>
          <cell r="M64">
            <v>0</v>
          </cell>
          <cell r="N64">
            <v>0</v>
          </cell>
          <cell r="O64">
            <v>0</v>
          </cell>
          <cell r="P64">
            <v>0</v>
          </cell>
        </row>
        <row r="65">
          <cell r="A65" t="str">
            <v>4.02.00012.3.1</v>
          </cell>
          <cell r="B65" t="str">
            <v>2.3.1</v>
          </cell>
          <cell r="C65" t="str">
            <v>DIRETORIA CORPORATIVA</v>
          </cell>
          <cell r="D65" t="str">
            <v>4.02.0001</v>
          </cell>
          <cell r="E65">
            <v>0</v>
          </cell>
          <cell r="F65">
            <v>0</v>
          </cell>
          <cell r="G65">
            <v>0</v>
          </cell>
          <cell r="H65">
            <v>0</v>
          </cell>
          <cell r="I65">
            <v>0</v>
          </cell>
          <cell r="J65">
            <v>0</v>
          </cell>
          <cell r="K65">
            <v>0</v>
          </cell>
          <cell r="L65">
            <v>0</v>
          </cell>
          <cell r="M65">
            <v>0</v>
          </cell>
          <cell r="N65">
            <v>0</v>
          </cell>
          <cell r="O65">
            <v>0</v>
          </cell>
          <cell r="P65">
            <v>0</v>
          </cell>
        </row>
        <row r="66">
          <cell r="A66" t="str">
            <v>4.02.00032.3.1</v>
          </cell>
          <cell r="B66" t="str">
            <v>2.3.1</v>
          </cell>
          <cell r="C66" t="str">
            <v>DIRETORIA CORPORATIVA</v>
          </cell>
          <cell r="D66" t="str">
            <v>4.02.0003</v>
          </cell>
          <cell r="E66">
            <v>150.37</v>
          </cell>
          <cell r="F66">
            <v>400</v>
          </cell>
          <cell r="G66">
            <v>400</v>
          </cell>
          <cell r="H66">
            <v>400</v>
          </cell>
          <cell r="I66">
            <v>424</v>
          </cell>
          <cell r="J66">
            <v>424</v>
          </cell>
          <cell r="K66">
            <v>200</v>
          </cell>
          <cell r="L66">
            <v>200</v>
          </cell>
          <cell r="M66">
            <v>200</v>
          </cell>
          <cell r="N66">
            <v>200</v>
          </cell>
          <cell r="O66">
            <v>200</v>
          </cell>
          <cell r="P66">
            <v>200</v>
          </cell>
        </row>
        <row r="67">
          <cell r="A67" t="str">
            <v>4.02.00052.3.1</v>
          </cell>
          <cell r="B67" t="str">
            <v>2.3.1</v>
          </cell>
          <cell r="C67" t="str">
            <v>DIRETORIA CORPORATIVA</v>
          </cell>
          <cell r="D67" t="str">
            <v>4.02.0005</v>
          </cell>
          <cell r="E67">
            <v>1258.0899999999999</v>
          </cell>
          <cell r="F67">
            <v>854.05</v>
          </cell>
          <cell r="G67">
            <v>854.05</v>
          </cell>
          <cell r="H67">
            <v>854.05</v>
          </cell>
          <cell r="I67">
            <v>854.05</v>
          </cell>
          <cell r="J67">
            <v>854.05</v>
          </cell>
          <cell r="K67">
            <v>1200</v>
          </cell>
          <cell r="L67">
            <v>1200</v>
          </cell>
          <cell r="M67">
            <v>1200</v>
          </cell>
          <cell r="N67">
            <v>1200</v>
          </cell>
          <cell r="O67">
            <v>1200</v>
          </cell>
          <cell r="P67">
            <v>1200</v>
          </cell>
        </row>
        <row r="68">
          <cell r="A68" t="str">
            <v>4.02.00072.3.1</v>
          </cell>
          <cell r="B68" t="str">
            <v>2.3.1</v>
          </cell>
          <cell r="C68" t="str">
            <v>DIRETORIA CORPORATIVA</v>
          </cell>
          <cell r="D68" t="str">
            <v>4.02.0007</v>
          </cell>
          <cell r="E68">
            <v>0</v>
          </cell>
          <cell r="F68">
            <v>0</v>
          </cell>
          <cell r="G68">
            <v>0</v>
          </cell>
          <cell r="H68">
            <v>0</v>
          </cell>
          <cell r="I68">
            <v>0</v>
          </cell>
          <cell r="J68">
            <v>0</v>
          </cell>
          <cell r="K68">
            <v>30</v>
          </cell>
          <cell r="L68">
            <v>30</v>
          </cell>
          <cell r="M68">
            <v>30</v>
          </cell>
          <cell r="N68">
            <v>30</v>
          </cell>
          <cell r="O68">
            <v>30</v>
          </cell>
          <cell r="P68">
            <v>30</v>
          </cell>
        </row>
        <row r="69">
          <cell r="A69" t="str">
            <v>4.02.00082.3.1</v>
          </cell>
          <cell r="B69" t="str">
            <v>2.3.1</v>
          </cell>
          <cell r="C69" t="str">
            <v>DIRETORIA CORPORATIVA</v>
          </cell>
          <cell r="D69" t="str">
            <v>4.02.0008</v>
          </cell>
          <cell r="E69">
            <v>85.99</v>
          </cell>
          <cell r="F69">
            <v>350</v>
          </cell>
          <cell r="G69">
            <v>350</v>
          </cell>
          <cell r="H69">
            <v>420</v>
          </cell>
          <cell r="I69">
            <v>420</v>
          </cell>
          <cell r="J69">
            <v>420</v>
          </cell>
          <cell r="K69">
            <v>250</v>
          </cell>
          <cell r="L69">
            <v>250</v>
          </cell>
          <cell r="M69">
            <v>250</v>
          </cell>
          <cell r="N69">
            <v>250</v>
          </cell>
          <cell r="O69">
            <v>250</v>
          </cell>
          <cell r="P69">
            <v>250</v>
          </cell>
        </row>
        <row r="70">
          <cell r="A70" t="str">
            <v>4.02.00092.3.1</v>
          </cell>
          <cell r="B70" t="str">
            <v>2.3.1</v>
          </cell>
          <cell r="C70" t="str">
            <v>DIRETORIA CORPORATIVA</v>
          </cell>
          <cell r="D70" t="str">
            <v>4.02.0009</v>
          </cell>
          <cell r="E70">
            <v>0</v>
          </cell>
          <cell r="F70">
            <v>30</v>
          </cell>
          <cell r="G70">
            <v>30</v>
          </cell>
          <cell r="H70">
            <v>30</v>
          </cell>
          <cell r="I70">
            <v>30</v>
          </cell>
          <cell r="J70">
            <v>30</v>
          </cell>
          <cell r="K70">
            <v>0</v>
          </cell>
          <cell r="L70">
            <v>0</v>
          </cell>
          <cell r="M70">
            <v>0</v>
          </cell>
          <cell r="N70">
            <v>0</v>
          </cell>
          <cell r="O70">
            <v>0</v>
          </cell>
          <cell r="P70">
            <v>0</v>
          </cell>
        </row>
        <row r="71">
          <cell r="A71" t="str">
            <v>4.02.00102.3.1</v>
          </cell>
          <cell r="B71" t="str">
            <v>2.3.1</v>
          </cell>
          <cell r="C71" t="str">
            <v>DIRETORIA CORPORATIVA</v>
          </cell>
          <cell r="D71" t="str">
            <v>4.02.0010</v>
          </cell>
          <cell r="E71">
            <v>982.44</v>
          </cell>
          <cell r="F71">
            <v>100</v>
          </cell>
          <cell r="G71">
            <v>100</v>
          </cell>
          <cell r="H71">
            <v>100</v>
          </cell>
          <cell r="I71">
            <v>100</v>
          </cell>
          <cell r="J71">
            <v>100</v>
          </cell>
          <cell r="K71">
            <v>800</v>
          </cell>
          <cell r="L71">
            <v>800</v>
          </cell>
          <cell r="M71">
            <v>800</v>
          </cell>
          <cell r="N71">
            <v>800</v>
          </cell>
          <cell r="O71">
            <v>800</v>
          </cell>
          <cell r="P71">
            <v>800</v>
          </cell>
        </row>
        <row r="72">
          <cell r="A72" t="str">
            <v>4.02.00112.3.1</v>
          </cell>
          <cell r="B72" t="str">
            <v>2.3.1</v>
          </cell>
          <cell r="C72" t="str">
            <v>DIRETORIA CORPORATIVA</v>
          </cell>
          <cell r="D72" t="str">
            <v>4.02.0011</v>
          </cell>
          <cell r="E72">
            <v>29.25</v>
          </cell>
          <cell r="F72">
            <v>135</v>
          </cell>
          <cell r="G72">
            <v>135</v>
          </cell>
          <cell r="H72">
            <v>135</v>
          </cell>
          <cell r="I72">
            <v>135</v>
          </cell>
          <cell r="J72">
            <v>135</v>
          </cell>
          <cell r="K72">
            <v>150</v>
          </cell>
          <cell r="L72">
            <v>150</v>
          </cell>
          <cell r="M72">
            <v>150</v>
          </cell>
          <cell r="N72">
            <v>150</v>
          </cell>
          <cell r="O72">
            <v>150</v>
          </cell>
          <cell r="P72">
            <v>150</v>
          </cell>
        </row>
        <row r="73">
          <cell r="A73" t="str">
            <v>4.02.00122.3.1</v>
          </cell>
          <cell r="B73" t="str">
            <v>2.3.1</v>
          </cell>
          <cell r="C73" t="str">
            <v>DIRETORIA CORPORATIVA</v>
          </cell>
          <cell r="D73" t="str">
            <v>4.02.0012</v>
          </cell>
          <cell r="E73">
            <v>0</v>
          </cell>
          <cell r="F73">
            <v>10</v>
          </cell>
          <cell r="G73">
            <v>10</v>
          </cell>
          <cell r="H73">
            <v>10</v>
          </cell>
          <cell r="I73">
            <v>10</v>
          </cell>
          <cell r="J73">
            <v>10</v>
          </cell>
          <cell r="K73">
            <v>3900</v>
          </cell>
          <cell r="L73">
            <v>3900</v>
          </cell>
          <cell r="M73">
            <v>3900</v>
          </cell>
          <cell r="N73">
            <v>3900</v>
          </cell>
          <cell r="O73">
            <v>3900</v>
          </cell>
          <cell r="P73">
            <v>3900</v>
          </cell>
        </row>
        <row r="74">
          <cell r="A74" t="str">
            <v>4.02.00132.3.1</v>
          </cell>
          <cell r="B74" t="str">
            <v>2.3.1</v>
          </cell>
          <cell r="C74" t="str">
            <v>DIRETORIA CORPORATIVA</v>
          </cell>
          <cell r="D74" t="str">
            <v>4.02.0013</v>
          </cell>
          <cell r="E74">
            <v>33.94</v>
          </cell>
          <cell r="F74">
            <v>20</v>
          </cell>
          <cell r="G74">
            <v>20</v>
          </cell>
          <cell r="H74">
            <v>20</v>
          </cell>
          <cell r="I74">
            <v>20</v>
          </cell>
          <cell r="J74">
            <v>20</v>
          </cell>
          <cell r="K74">
            <v>50</v>
          </cell>
          <cell r="L74">
            <v>50</v>
          </cell>
          <cell r="M74">
            <v>50</v>
          </cell>
          <cell r="N74">
            <v>50</v>
          </cell>
          <cell r="O74">
            <v>50</v>
          </cell>
          <cell r="P74">
            <v>50</v>
          </cell>
        </row>
        <row r="75">
          <cell r="A75" t="str">
            <v>4.02.00142.3.1</v>
          </cell>
          <cell r="B75" t="str">
            <v>2.3.1</v>
          </cell>
          <cell r="C75" t="str">
            <v>DIRETORIA CORPORATIVA</v>
          </cell>
          <cell r="D75" t="str">
            <v>4.02.0014</v>
          </cell>
          <cell r="E75">
            <v>0</v>
          </cell>
          <cell r="F75">
            <v>0</v>
          </cell>
          <cell r="G75">
            <v>0</v>
          </cell>
          <cell r="H75">
            <v>0</v>
          </cell>
          <cell r="I75">
            <v>0</v>
          </cell>
          <cell r="J75">
            <v>0</v>
          </cell>
          <cell r="K75">
            <v>30</v>
          </cell>
          <cell r="L75">
            <v>30</v>
          </cell>
          <cell r="M75">
            <v>30</v>
          </cell>
          <cell r="N75">
            <v>30</v>
          </cell>
          <cell r="O75">
            <v>30</v>
          </cell>
          <cell r="P75">
            <v>30</v>
          </cell>
        </row>
        <row r="76">
          <cell r="A76" t="str">
            <v>4.02.00152.3.1</v>
          </cell>
          <cell r="B76" t="str">
            <v>2.3.1</v>
          </cell>
          <cell r="C76" t="str">
            <v>DIRETORIA CORPORATIVA</v>
          </cell>
          <cell r="D76" t="str">
            <v>4.02.0015</v>
          </cell>
          <cell r="E76">
            <v>0</v>
          </cell>
          <cell r="F76">
            <v>0</v>
          </cell>
          <cell r="G76">
            <v>0</v>
          </cell>
          <cell r="H76">
            <v>0</v>
          </cell>
          <cell r="I76">
            <v>0</v>
          </cell>
          <cell r="J76">
            <v>0</v>
          </cell>
          <cell r="K76">
            <v>0</v>
          </cell>
          <cell r="L76">
            <v>0</v>
          </cell>
          <cell r="M76">
            <v>0</v>
          </cell>
          <cell r="N76">
            <v>0</v>
          </cell>
          <cell r="O76">
            <v>0</v>
          </cell>
          <cell r="P76">
            <v>0</v>
          </cell>
        </row>
        <row r="77">
          <cell r="A77" t="str">
            <v>4.02.00162.3.1</v>
          </cell>
          <cell r="B77" t="str">
            <v>2.3.1</v>
          </cell>
          <cell r="C77" t="str">
            <v>DIRETORIA CORPORATIVA</v>
          </cell>
          <cell r="D77" t="str">
            <v>4.02.0016</v>
          </cell>
          <cell r="E77">
            <v>3416.94</v>
          </cell>
          <cell r="F77">
            <v>3093.79</v>
          </cell>
          <cell r="G77">
            <v>3093.79</v>
          </cell>
          <cell r="H77">
            <v>3093.79</v>
          </cell>
          <cell r="I77">
            <v>3093.79</v>
          </cell>
          <cell r="J77">
            <v>3093.79</v>
          </cell>
          <cell r="K77">
            <v>3500</v>
          </cell>
          <cell r="L77">
            <v>3500</v>
          </cell>
          <cell r="M77">
            <v>3500</v>
          </cell>
          <cell r="N77">
            <v>3500</v>
          </cell>
          <cell r="O77">
            <v>3500</v>
          </cell>
          <cell r="P77">
            <v>3500</v>
          </cell>
        </row>
        <row r="78">
          <cell r="A78" t="str">
            <v>4.02.00172.3.1</v>
          </cell>
          <cell r="B78" t="str">
            <v>2.3.1</v>
          </cell>
          <cell r="C78" t="str">
            <v>DIRETORIA CORPORATIVA</v>
          </cell>
          <cell r="D78" t="str">
            <v>4.02.0017</v>
          </cell>
          <cell r="E78">
            <v>0</v>
          </cell>
          <cell r="F78">
            <v>0</v>
          </cell>
          <cell r="G78">
            <v>0</v>
          </cell>
          <cell r="H78">
            <v>0</v>
          </cell>
          <cell r="I78">
            <v>0</v>
          </cell>
          <cell r="J78">
            <v>0</v>
          </cell>
          <cell r="K78">
            <v>0</v>
          </cell>
          <cell r="L78">
            <v>0</v>
          </cell>
          <cell r="M78">
            <v>0</v>
          </cell>
          <cell r="N78">
            <v>0</v>
          </cell>
          <cell r="O78">
            <v>0</v>
          </cell>
          <cell r="P78">
            <v>0</v>
          </cell>
        </row>
        <row r="79">
          <cell r="A79" t="str">
            <v>4.02.00182.3.1</v>
          </cell>
          <cell r="B79" t="str">
            <v>2.3.1</v>
          </cell>
          <cell r="C79" t="str">
            <v>DIRETORIA CORPORATIVA</v>
          </cell>
          <cell r="D79" t="str">
            <v>4.02.0018</v>
          </cell>
          <cell r="E79">
            <v>0</v>
          </cell>
          <cell r="F79">
            <v>0</v>
          </cell>
          <cell r="G79">
            <v>0</v>
          </cell>
          <cell r="H79">
            <v>0</v>
          </cell>
          <cell r="I79">
            <v>0</v>
          </cell>
          <cell r="J79">
            <v>0</v>
          </cell>
          <cell r="K79">
            <v>0</v>
          </cell>
          <cell r="L79">
            <v>0</v>
          </cell>
          <cell r="M79">
            <v>0</v>
          </cell>
          <cell r="N79">
            <v>0</v>
          </cell>
          <cell r="O79">
            <v>0</v>
          </cell>
          <cell r="P79">
            <v>0</v>
          </cell>
        </row>
        <row r="80">
          <cell r="A80" t="str">
            <v>4.02.00192.3.1</v>
          </cell>
          <cell r="B80" t="str">
            <v>2.3.1</v>
          </cell>
          <cell r="C80" t="str">
            <v>DIRETORIA CORPORATIVA</v>
          </cell>
          <cell r="D80" t="str">
            <v>4.02.0019</v>
          </cell>
          <cell r="E80">
            <v>43.32</v>
          </cell>
          <cell r="F80">
            <v>0</v>
          </cell>
          <cell r="G80">
            <v>0</v>
          </cell>
          <cell r="H80">
            <v>0</v>
          </cell>
          <cell r="I80">
            <v>0</v>
          </cell>
          <cell r="J80">
            <v>0</v>
          </cell>
          <cell r="K80">
            <v>50</v>
          </cell>
          <cell r="L80">
            <v>50</v>
          </cell>
          <cell r="M80">
            <v>50</v>
          </cell>
          <cell r="N80">
            <v>50</v>
          </cell>
          <cell r="O80">
            <v>50</v>
          </cell>
          <cell r="P80">
            <v>50</v>
          </cell>
        </row>
        <row r="81">
          <cell r="A81" t="str">
            <v>4.02.00202.3.1</v>
          </cell>
          <cell r="B81" t="str">
            <v>2.3.1</v>
          </cell>
          <cell r="C81" t="str">
            <v>DIRETORIA CORPORATIVA</v>
          </cell>
          <cell r="D81" t="str">
            <v>4.02.0020</v>
          </cell>
          <cell r="E81">
            <v>148.4</v>
          </cell>
          <cell r="F81">
            <v>0</v>
          </cell>
          <cell r="G81">
            <v>0</v>
          </cell>
          <cell r="H81">
            <v>0</v>
          </cell>
          <cell r="I81">
            <v>0</v>
          </cell>
          <cell r="J81">
            <v>0</v>
          </cell>
          <cell r="K81">
            <v>150</v>
          </cell>
          <cell r="L81">
            <v>150</v>
          </cell>
          <cell r="M81">
            <v>150</v>
          </cell>
          <cell r="N81">
            <v>150</v>
          </cell>
          <cell r="O81">
            <v>150</v>
          </cell>
          <cell r="P81">
            <v>150</v>
          </cell>
        </row>
        <row r="82">
          <cell r="A82" t="str">
            <v>4.02.00212.3.1</v>
          </cell>
          <cell r="B82" t="str">
            <v>2.3.1</v>
          </cell>
          <cell r="C82" t="str">
            <v>DIRETORIA CORPORATIVA</v>
          </cell>
          <cell r="D82" t="str">
            <v>4.02.0021</v>
          </cell>
          <cell r="E82">
            <v>0</v>
          </cell>
          <cell r="F82">
            <v>0</v>
          </cell>
          <cell r="G82">
            <v>0</v>
          </cell>
          <cell r="H82">
            <v>0</v>
          </cell>
          <cell r="I82">
            <v>0</v>
          </cell>
          <cell r="J82">
            <v>0</v>
          </cell>
          <cell r="K82">
            <v>0</v>
          </cell>
          <cell r="L82">
            <v>0</v>
          </cell>
          <cell r="M82">
            <v>0</v>
          </cell>
          <cell r="N82">
            <v>0</v>
          </cell>
          <cell r="O82">
            <v>0</v>
          </cell>
          <cell r="P82">
            <v>0</v>
          </cell>
        </row>
        <row r="83">
          <cell r="A83" t="str">
            <v>4.02.00222.3.1</v>
          </cell>
          <cell r="B83" t="str">
            <v>2.3.1</v>
          </cell>
          <cell r="C83" t="str">
            <v>DIRETORIA CORPORATIVA</v>
          </cell>
          <cell r="D83" t="str">
            <v>4.02.0022</v>
          </cell>
          <cell r="E83">
            <v>0</v>
          </cell>
          <cell r="F83">
            <v>0</v>
          </cell>
          <cell r="G83">
            <v>0</v>
          </cell>
          <cell r="H83">
            <v>0</v>
          </cell>
          <cell r="I83">
            <v>0</v>
          </cell>
          <cell r="J83">
            <v>0</v>
          </cell>
          <cell r="K83">
            <v>100</v>
          </cell>
          <cell r="L83">
            <v>100</v>
          </cell>
          <cell r="M83">
            <v>100</v>
          </cell>
          <cell r="N83">
            <v>100</v>
          </cell>
          <cell r="O83">
            <v>100</v>
          </cell>
          <cell r="P83">
            <v>100</v>
          </cell>
        </row>
        <row r="84">
          <cell r="A84" t="str">
            <v>4.02.00232.3.1</v>
          </cell>
          <cell r="B84" t="str">
            <v>2.3.1</v>
          </cell>
          <cell r="C84" t="str">
            <v>DIRETORIA CORPORATIVA</v>
          </cell>
          <cell r="D84" t="str">
            <v>4.02.0023</v>
          </cell>
          <cell r="E84">
            <v>35.94</v>
          </cell>
          <cell r="F84">
            <v>0</v>
          </cell>
          <cell r="G84">
            <v>340.74</v>
          </cell>
          <cell r="H84">
            <v>0</v>
          </cell>
          <cell r="I84">
            <v>340.74</v>
          </cell>
          <cell r="J84">
            <v>0</v>
          </cell>
          <cell r="K84">
            <v>50</v>
          </cell>
          <cell r="L84">
            <v>50</v>
          </cell>
          <cell r="M84">
            <v>50</v>
          </cell>
          <cell r="N84">
            <v>50</v>
          </cell>
          <cell r="O84">
            <v>50</v>
          </cell>
          <cell r="P84">
            <v>50</v>
          </cell>
        </row>
        <row r="85">
          <cell r="A85" t="str">
            <v>4.02.00262.3.1</v>
          </cell>
          <cell r="B85" t="str">
            <v>2.3.1</v>
          </cell>
          <cell r="C85" t="str">
            <v>DIRETORIA CORPORATIVA</v>
          </cell>
          <cell r="D85" t="str">
            <v>4.02.0026</v>
          </cell>
          <cell r="E85">
            <v>0</v>
          </cell>
          <cell r="F85">
            <v>0</v>
          </cell>
          <cell r="G85">
            <v>0</v>
          </cell>
          <cell r="H85">
            <v>0</v>
          </cell>
          <cell r="I85">
            <v>0</v>
          </cell>
          <cell r="J85">
            <v>0</v>
          </cell>
          <cell r="K85">
            <v>0</v>
          </cell>
          <cell r="L85">
            <v>0</v>
          </cell>
          <cell r="M85">
            <v>0</v>
          </cell>
          <cell r="N85">
            <v>0</v>
          </cell>
          <cell r="O85">
            <v>0</v>
          </cell>
          <cell r="P85">
            <v>0</v>
          </cell>
        </row>
        <row r="86">
          <cell r="A86" t="str">
            <v>4.02.00262.3.1</v>
          </cell>
          <cell r="B86" t="str">
            <v>2.3.1</v>
          </cell>
          <cell r="C86" t="str">
            <v>DIRETORIA CORPORATIVA</v>
          </cell>
          <cell r="D86" t="str">
            <v>4.02.0026</v>
          </cell>
          <cell r="E86">
            <v>19</v>
          </cell>
          <cell r="F86">
            <v>0</v>
          </cell>
          <cell r="G86">
            <v>0</v>
          </cell>
          <cell r="H86">
            <v>0</v>
          </cell>
          <cell r="I86">
            <v>0</v>
          </cell>
          <cell r="J86">
            <v>0</v>
          </cell>
          <cell r="K86">
            <v>0</v>
          </cell>
          <cell r="L86">
            <v>0</v>
          </cell>
          <cell r="M86">
            <v>0</v>
          </cell>
          <cell r="N86">
            <v>0</v>
          </cell>
          <cell r="O86">
            <v>0</v>
          </cell>
          <cell r="P86">
            <v>0</v>
          </cell>
        </row>
        <row r="87">
          <cell r="A87" t="str">
            <v>4.02.00262.3.1</v>
          </cell>
          <cell r="B87" t="str">
            <v>2.3.1</v>
          </cell>
          <cell r="C87" t="str">
            <v>DIRETORIA CORPORATIVA</v>
          </cell>
          <cell r="D87" t="str">
            <v>4.02.0026</v>
          </cell>
          <cell r="E87">
            <v>0</v>
          </cell>
          <cell r="F87">
            <v>0</v>
          </cell>
          <cell r="G87">
            <v>0</v>
          </cell>
          <cell r="H87">
            <v>0</v>
          </cell>
          <cell r="I87">
            <v>0</v>
          </cell>
          <cell r="J87">
            <v>0</v>
          </cell>
          <cell r="K87">
            <v>0</v>
          </cell>
          <cell r="L87">
            <v>0</v>
          </cell>
          <cell r="M87">
            <v>0</v>
          </cell>
          <cell r="N87">
            <v>0</v>
          </cell>
          <cell r="O87">
            <v>0</v>
          </cell>
          <cell r="P87">
            <v>0</v>
          </cell>
        </row>
        <row r="88">
          <cell r="A88" t="str">
            <v>4.02.00272.3.1</v>
          </cell>
          <cell r="B88" t="str">
            <v>2.3.1</v>
          </cell>
          <cell r="C88" t="str">
            <v>DIRETORIA CORPORATIVA</v>
          </cell>
          <cell r="D88" t="str">
            <v>4.02.0027</v>
          </cell>
          <cell r="E88">
            <v>0</v>
          </cell>
          <cell r="F88">
            <v>0</v>
          </cell>
          <cell r="G88">
            <v>0</v>
          </cell>
          <cell r="H88">
            <v>0</v>
          </cell>
          <cell r="I88">
            <v>0</v>
          </cell>
          <cell r="J88">
            <v>0</v>
          </cell>
          <cell r="L88">
            <v>0</v>
          </cell>
          <cell r="M88">
            <v>0</v>
          </cell>
          <cell r="N88">
            <v>0</v>
          </cell>
          <cell r="O88">
            <v>0</v>
          </cell>
          <cell r="P88">
            <v>0</v>
          </cell>
        </row>
        <row r="89">
          <cell r="A89" t="str">
            <v>4.02.00282.3.1</v>
          </cell>
          <cell r="B89" t="str">
            <v>2.3.1</v>
          </cell>
          <cell r="C89" t="str">
            <v>DIRETORIA CORPORATIVA</v>
          </cell>
          <cell r="D89" t="str">
            <v>4.02.0028</v>
          </cell>
          <cell r="E89">
            <v>1660.94</v>
          </cell>
          <cell r="F89">
            <v>545.83000000000004</v>
          </cell>
          <cell r="G89">
            <v>545.83000000000004</v>
          </cell>
          <cell r="H89">
            <v>545.83000000000004</v>
          </cell>
          <cell r="I89">
            <v>545.83000000000004</v>
          </cell>
          <cell r="J89">
            <v>545.83333333333337</v>
          </cell>
        </row>
        <row r="90">
          <cell r="A90" t="str">
            <v>4.02.00292.3.1</v>
          </cell>
          <cell r="B90" t="str">
            <v>2.3.1</v>
          </cell>
          <cell r="C90" t="str">
            <v>DIRETORIA CORPORATIVA</v>
          </cell>
          <cell r="D90" t="str">
            <v>4.02.0029</v>
          </cell>
          <cell r="E90">
            <v>1910.35</v>
          </cell>
          <cell r="F90">
            <v>0</v>
          </cell>
          <cell r="G90">
            <v>0</v>
          </cell>
          <cell r="H90">
            <v>0</v>
          </cell>
          <cell r="I90">
            <v>0</v>
          </cell>
          <cell r="J90">
            <v>0</v>
          </cell>
        </row>
        <row r="91">
          <cell r="A91" t="str">
            <v>4.02.00292.3.1</v>
          </cell>
          <cell r="B91" t="str">
            <v>2.3.1</v>
          </cell>
          <cell r="C91" t="str">
            <v>DIRETORIA CORPORATIVA</v>
          </cell>
          <cell r="D91" t="str">
            <v>4.02.0029</v>
          </cell>
          <cell r="E91">
            <v>0</v>
          </cell>
          <cell r="F91">
            <v>0</v>
          </cell>
          <cell r="G91">
            <v>0</v>
          </cell>
          <cell r="H91">
            <v>0</v>
          </cell>
          <cell r="I91">
            <v>0</v>
          </cell>
          <cell r="J91">
            <v>0</v>
          </cell>
        </row>
        <row r="92">
          <cell r="A92" t="str">
            <v>4.02.00292.3.1</v>
          </cell>
          <cell r="B92" t="str">
            <v>2.3.1</v>
          </cell>
          <cell r="C92" t="str">
            <v>DIRETORIA CORPORATIVA</v>
          </cell>
          <cell r="D92" t="str">
            <v>4.02.0029</v>
          </cell>
          <cell r="E92">
            <v>0</v>
          </cell>
          <cell r="F92">
            <v>0</v>
          </cell>
          <cell r="G92">
            <v>0</v>
          </cell>
          <cell r="H92">
            <v>0</v>
          </cell>
          <cell r="I92">
            <v>0</v>
          </cell>
          <cell r="J92">
            <v>0</v>
          </cell>
        </row>
        <row r="93">
          <cell r="A93" t="str">
            <v>4.02.00292.3.1</v>
          </cell>
          <cell r="B93" t="str">
            <v>2.3.1</v>
          </cell>
          <cell r="C93" t="str">
            <v>DIRETORIA CORPORATIVA</v>
          </cell>
          <cell r="D93" t="str">
            <v>4.02.0029</v>
          </cell>
          <cell r="E93">
            <v>0</v>
          </cell>
          <cell r="F93">
            <v>0</v>
          </cell>
          <cell r="G93">
            <v>0</v>
          </cell>
          <cell r="H93">
            <v>0</v>
          </cell>
          <cell r="I93">
            <v>0</v>
          </cell>
          <cell r="J93">
            <v>0</v>
          </cell>
          <cell r="K93">
            <v>0</v>
          </cell>
          <cell r="L93">
            <v>0</v>
          </cell>
          <cell r="M93">
            <v>0</v>
          </cell>
          <cell r="N93">
            <v>0</v>
          </cell>
          <cell r="O93">
            <v>0</v>
          </cell>
          <cell r="P93">
            <v>0</v>
          </cell>
        </row>
        <row r="94">
          <cell r="A94" t="str">
            <v>4.03.00022.3.1</v>
          </cell>
          <cell r="B94" t="str">
            <v>2.3.1</v>
          </cell>
          <cell r="C94" t="str">
            <v>DIRETORIA CORPORATIVA</v>
          </cell>
          <cell r="D94" t="str">
            <v>4.03.0002</v>
          </cell>
          <cell r="E94">
            <v>2361.84</v>
          </cell>
          <cell r="F94">
            <v>3268.16</v>
          </cell>
          <cell r="G94">
            <v>3268.16</v>
          </cell>
          <cell r="H94">
            <v>3268.16</v>
          </cell>
          <cell r="I94">
            <v>3268.16</v>
          </cell>
          <cell r="J94">
            <v>3268.1616400000003</v>
          </cell>
          <cell r="K94">
            <v>5087.6616400000003</v>
          </cell>
          <cell r="L94">
            <v>5087.6616400000003</v>
          </cell>
          <cell r="M94">
            <v>5087.6616400000003</v>
          </cell>
          <cell r="N94">
            <v>5087.6616400000003</v>
          </cell>
          <cell r="O94">
            <v>5087.6616400000003</v>
          </cell>
          <cell r="P94">
            <v>5087.6616400000003</v>
          </cell>
        </row>
        <row r="95">
          <cell r="A95" t="str">
            <v>4.03.00042.3.1</v>
          </cell>
          <cell r="B95" t="str">
            <v>2.3.1</v>
          </cell>
          <cell r="C95" t="str">
            <v>DIRETORIA CORPORATIVA</v>
          </cell>
          <cell r="D95" t="str">
            <v>4.03.0004</v>
          </cell>
          <cell r="E95">
            <v>40000</v>
          </cell>
          <cell r="F95">
            <v>40000</v>
          </cell>
          <cell r="G95">
            <v>40000</v>
          </cell>
          <cell r="H95">
            <v>40000</v>
          </cell>
          <cell r="I95">
            <v>40000</v>
          </cell>
          <cell r="J95">
            <v>40000</v>
          </cell>
          <cell r="K95">
            <v>2801.56</v>
          </cell>
          <cell r="L95">
            <v>2801.56</v>
          </cell>
          <cell r="M95">
            <v>2801.56</v>
          </cell>
          <cell r="N95">
            <v>2801.56</v>
          </cell>
          <cell r="O95">
            <v>2801.56</v>
          </cell>
          <cell r="P95">
            <v>2801.56</v>
          </cell>
        </row>
        <row r="96">
          <cell r="A96" t="str">
            <v>4.03.00072.3.1</v>
          </cell>
          <cell r="B96" t="str">
            <v>2.3.1</v>
          </cell>
          <cell r="C96" t="str">
            <v>DIRETORIA CORPORATIVA</v>
          </cell>
          <cell r="D96" t="str">
            <v>4.03.0007</v>
          </cell>
          <cell r="E96">
            <v>0</v>
          </cell>
          <cell r="F96">
            <v>0</v>
          </cell>
          <cell r="G96">
            <v>0</v>
          </cell>
          <cell r="H96">
            <v>0</v>
          </cell>
          <cell r="I96">
            <v>0</v>
          </cell>
          <cell r="J96">
            <v>0</v>
          </cell>
          <cell r="K96">
            <v>0</v>
          </cell>
          <cell r="L96">
            <v>0</v>
          </cell>
          <cell r="M96">
            <v>0</v>
          </cell>
          <cell r="N96">
            <v>0</v>
          </cell>
          <cell r="O96">
            <v>0</v>
          </cell>
          <cell r="P96">
            <v>0</v>
          </cell>
        </row>
        <row r="97">
          <cell r="A97" t="str">
            <v>4.03.00082.3.1</v>
          </cell>
          <cell r="B97" t="str">
            <v>2.3.1</v>
          </cell>
          <cell r="C97" t="str">
            <v>DIRETORIA CORPORATIVA</v>
          </cell>
          <cell r="D97" t="str">
            <v>4.03.0008</v>
          </cell>
          <cell r="E97">
            <v>372.14</v>
          </cell>
          <cell r="F97">
            <v>2689.85</v>
          </cell>
          <cell r="G97">
            <v>2689.85</v>
          </cell>
          <cell r="H97">
            <v>2689.85</v>
          </cell>
          <cell r="I97">
            <v>2689.85</v>
          </cell>
          <cell r="J97">
            <v>2689.85</v>
          </cell>
          <cell r="K97">
            <v>1643.2</v>
          </cell>
          <cell r="L97">
            <v>1643.2</v>
          </cell>
          <cell r="M97">
            <v>1643.2</v>
          </cell>
          <cell r="N97">
            <v>1643.2</v>
          </cell>
          <cell r="O97">
            <v>1643.2</v>
          </cell>
          <cell r="P97">
            <v>1643.2</v>
          </cell>
        </row>
        <row r="98">
          <cell r="A98" t="str">
            <v>4.03.00092.3.1</v>
          </cell>
          <cell r="B98" t="str">
            <v>2.3.1</v>
          </cell>
          <cell r="C98" t="str">
            <v>DIRETORIA CORPORATIVA</v>
          </cell>
          <cell r="D98" t="str">
            <v>4.03.0009</v>
          </cell>
          <cell r="E98">
            <v>1024.0899999999999</v>
          </cell>
          <cell r="F98">
            <v>264</v>
          </cell>
          <cell r="G98">
            <v>264</v>
          </cell>
          <cell r="H98">
            <v>264</v>
          </cell>
          <cell r="I98">
            <v>264</v>
          </cell>
          <cell r="J98">
            <v>264</v>
          </cell>
          <cell r="K98">
            <v>1056</v>
          </cell>
          <cell r="L98">
            <v>1056</v>
          </cell>
          <cell r="M98">
            <v>1056</v>
          </cell>
          <cell r="N98">
            <v>1056</v>
          </cell>
          <cell r="O98">
            <v>1056</v>
          </cell>
          <cell r="P98">
            <v>1056</v>
          </cell>
        </row>
        <row r="99">
          <cell r="A99" t="str">
            <v>4.03.00102.3.1</v>
          </cell>
          <cell r="B99" t="str">
            <v>2.3.1</v>
          </cell>
          <cell r="C99" t="str">
            <v>DIRETORIA CORPORATIVA</v>
          </cell>
          <cell r="D99" t="str">
            <v>4.03.0010</v>
          </cell>
          <cell r="E99">
            <v>236.63</v>
          </cell>
          <cell r="F99">
            <v>0</v>
          </cell>
          <cell r="G99">
            <v>0</v>
          </cell>
          <cell r="H99">
            <v>0</v>
          </cell>
          <cell r="I99">
            <v>0</v>
          </cell>
          <cell r="J99">
            <v>0</v>
          </cell>
          <cell r="K99">
            <v>1316.27</v>
          </cell>
          <cell r="L99">
            <v>1316.27</v>
          </cell>
          <cell r="M99">
            <v>1316.27</v>
          </cell>
          <cell r="N99">
            <v>1316.27</v>
          </cell>
          <cell r="O99">
            <v>1316.27</v>
          </cell>
          <cell r="P99">
            <v>1316.27</v>
          </cell>
        </row>
        <row r="100">
          <cell r="A100" t="str">
            <v>4.03.00112.3.1</v>
          </cell>
          <cell r="B100" t="str">
            <v>2.3.1</v>
          </cell>
          <cell r="C100" t="str">
            <v>DIRETORIA CORPORATIVA</v>
          </cell>
          <cell r="D100" t="str">
            <v>4.03.0011</v>
          </cell>
          <cell r="E100">
            <v>1015.55</v>
          </cell>
          <cell r="F100">
            <v>954.46</v>
          </cell>
          <cell r="G100">
            <v>954.46</v>
          </cell>
          <cell r="H100">
            <v>954.46</v>
          </cell>
          <cell r="I100">
            <v>954.46</v>
          </cell>
          <cell r="J100">
            <v>954.45946712000023</v>
          </cell>
          <cell r="K100">
            <v>1485.8404671200005</v>
          </cell>
          <cell r="L100">
            <v>1485.8404671200005</v>
          </cell>
          <cell r="M100">
            <v>1485.8404671200005</v>
          </cell>
          <cell r="N100">
            <v>1485.8404671200005</v>
          </cell>
          <cell r="O100">
            <v>1485.8404671200005</v>
          </cell>
          <cell r="P100">
            <v>1485.8404671200005</v>
          </cell>
        </row>
        <row r="101">
          <cell r="A101" t="str">
            <v>4.03.00122.3.1</v>
          </cell>
          <cell r="B101" t="str">
            <v>2.3.1</v>
          </cell>
          <cell r="C101" t="str">
            <v>DIRETORIA CORPORATIVA</v>
          </cell>
          <cell r="D101" t="str">
            <v>4.03.0012</v>
          </cell>
          <cell r="E101">
            <v>276.73</v>
          </cell>
          <cell r="F101">
            <v>229.01</v>
          </cell>
          <cell r="G101">
            <v>229.01</v>
          </cell>
          <cell r="H101">
            <v>229.01</v>
          </cell>
          <cell r="I101">
            <v>229.01</v>
          </cell>
          <cell r="J101">
            <v>229.01380000000003</v>
          </cell>
          <cell r="K101">
            <v>356.51380000000006</v>
          </cell>
          <cell r="L101">
            <v>356.51380000000006</v>
          </cell>
          <cell r="M101">
            <v>356.51380000000006</v>
          </cell>
          <cell r="N101">
            <v>356.51380000000006</v>
          </cell>
          <cell r="O101">
            <v>356.51380000000006</v>
          </cell>
          <cell r="P101">
            <v>356.51380000000006</v>
          </cell>
        </row>
        <row r="102">
          <cell r="A102" t="str">
            <v>4.03.00132.3.1</v>
          </cell>
          <cell r="B102" t="str">
            <v>2.3.1</v>
          </cell>
          <cell r="C102" t="str">
            <v>DIRETORIA CORPORATIVA</v>
          </cell>
          <cell r="D102" t="str">
            <v>4.03.0013</v>
          </cell>
          <cell r="E102">
            <v>26.94</v>
          </cell>
          <cell r="F102">
            <v>0</v>
          </cell>
          <cell r="G102">
            <v>0</v>
          </cell>
          <cell r="H102">
            <v>0</v>
          </cell>
          <cell r="I102">
            <v>0</v>
          </cell>
          <cell r="J102">
            <v>0</v>
          </cell>
        </row>
        <row r="103">
          <cell r="A103" t="str">
            <v>4.03.00162.3.1</v>
          </cell>
          <cell r="B103" t="str">
            <v>2.3.1</v>
          </cell>
          <cell r="C103" t="str">
            <v>DIRETORIA CORPORATIVA</v>
          </cell>
          <cell r="D103" t="str">
            <v>4.03.0016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4.04.00012.3.1</v>
          </cell>
          <cell r="B104" t="str">
            <v>2.3.1</v>
          </cell>
          <cell r="C104" t="str">
            <v>DIRETORIA CORPORATIVA</v>
          </cell>
          <cell r="D104" t="str">
            <v>4.04.0001</v>
          </cell>
          <cell r="E104">
            <v>0</v>
          </cell>
          <cell r="F104">
            <v>0</v>
          </cell>
          <cell r="G104">
            <v>0</v>
          </cell>
          <cell r="H104">
            <v>0</v>
          </cell>
          <cell r="I104">
            <v>0</v>
          </cell>
          <cell r="J104">
            <v>0</v>
          </cell>
        </row>
        <row r="105">
          <cell r="A105" t="str">
            <v>4.04.00022.3.1</v>
          </cell>
          <cell r="B105" t="str">
            <v>2.3.1</v>
          </cell>
          <cell r="C105" t="str">
            <v>DIRETORIA CORPORATIVA</v>
          </cell>
          <cell r="D105" t="str">
            <v>4.04.0002</v>
          </cell>
          <cell r="E105">
            <v>0</v>
          </cell>
          <cell r="F105">
            <v>0</v>
          </cell>
          <cell r="G105">
            <v>0</v>
          </cell>
          <cell r="H105">
            <v>0</v>
          </cell>
          <cell r="I105">
            <v>0</v>
          </cell>
          <cell r="J105">
            <v>0</v>
          </cell>
          <cell r="K105">
            <v>0</v>
          </cell>
          <cell r="L105">
            <v>0</v>
          </cell>
          <cell r="M105">
            <v>0</v>
          </cell>
          <cell r="N105">
            <v>0</v>
          </cell>
          <cell r="O105">
            <v>0</v>
          </cell>
          <cell r="P105">
            <v>0</v>
          </cell>
        </row>
        <row r="106">
          <cell r="A106" t="str">
            <v>4.04.00032.3.1</v>
          </cell>
          <cell r="B106" t="str">
            <v>2.3.1</v>
          </cell>
          <cell r="C106" t="str">
            <v>DIRETORIA CORPORATIVA</v>
          </cell>
          <cell r="D106" t="str">
            <v>4.04.0003</v>
          </cell>
          <cell r="E106">
            <v>0</v>
          </cell>
          <cell r="F106">
            <v>0</v>
          </cell>
          <cell r="G106">
            <v>0</v>
          </cell>
          <cell r="H106">
            <v>0</v>
          </cell>
          <cell r="I106">
            <v>0</v>
          </cell>
          <cell r="J106">
            <v>0</v>
          </cell>
        </row>
        <row r="107">
          <cell r="A107" t="str">
            <v>4.04.00042.3.1</v>
          </cell>
          <cell r="B107" t="str">
            <v>2.3.1</v>
          </cell>
          <cell r="C107" t="str">
            <v>DIRETORIA CORPORATIVA</v>
          </cell>
          <cell r="D107" t="str">
            <v>4.04.0004</v>
          </cell>
          <cell r="E107">
            <v>0</v>
          </cell>
          <cell r="F107">
            <v>0</v>
          </cell>
          <cell r="G107">
            <v>0</v>
          </cell>
          <cell r="H107">
            <v>0</v>
          </cell>
          <cell r="I107">
            <v>0</v>
          </cell>
          <cell r="J107">
            <v>0</v>
          </cell>
        </row>
        <row r="108">
          <cell r="A108" t="str">
            <v>4.04.00052.3.1</v>
          </cell>
          <cell r="B108" t="str">
            <v>2.3.1</v>
          </cell>
          <cell r="C108" t="str">
            <v>DIRETORIA CORPORATIVA</v>
          </cell>
          <cell r="D108" t="str">
            <v>4.04.0005</v>
          </cell>
          <cell r="E108">
            <v>0</v>
          </cell>
          <cell r="F108">
            <v>0</v>
          </cell>
          <cell r="G108">
            <v>0</v>
          </cell>
          <cell r="H108">
            <v>0</v>
          </cell>
          <cell r="I108">
            <v>0</v>
          </cell>
          <cell r="J108">
            <v>0</v>
          </cell>
        </row>
        <row r="109">
          <cell r="A109" t="str">
            <v>4.04.00062.3.1</v>
          </cell>
          <cell r="B109" t="str">
            <v>2.3.1</v>
          </cell>
          <cell r="C109" t="str">
            <v>DIRETORIA CORPORATIVA</v>
          </cell>
          <cell r="D109" t="str">
            <v>4.04.0006</v>
          </cell>
          <cell r="E109">
            <v>977.03</v>
          </cell>
          <cell r="F109">
            <v>82.5</v>
          </cell>
          <cell r="G109">
            <v>82.5</v>
          </cell>
          <cell r="H109">
            <v>82.5</v>
          </cell>
          <cell r="I109">
            <v>82.5</v>
          </cell>
          <cell r="J109">
            <v>82.5</v>
          </cell>
          <cell r="K109">
            <v>450</v>
          </cell>
          <cell r="L109">
            <v>450</v>
          </cell>
          <cell r="M109">
            <v>450</v>
          </cell>
          <cell r="N109">
            <v>450</v>
          </cell>
          <cell r="O109">
            <v>450</v>
          </cell>
          <cell r="P109">
            <v>450</v>
          </cell>
        </row>
        <row r="110">
          <cell r="A110" t="str">
            <v>4.04.00072.3.1</v>
          </cell>
          <cell r="B110" t="str">
            <v>2.3.1</v>
          </cell>
          <cell r="C110" t="str">
            <v>DIRETORIA CORPORATIVA</v>
          </cell>
          <cell r="D110" t="str">
            <v>4.04.0007</v>
          </cell>
          <cell r="E110">
            <v>0</v>
          </cell>
          <cell r="F110">
            <v>0</v>
          </cell>
          <cell r="G110">
            <v>0</v>
          </cell>
          <cell r="H110">
            <v>0</v>
          </cell>
          <cell r="I110">
            <v>0</v>
          </cell>
          <cell r="J110">
            <v>0</v>
          </cell>
          <cell r="K110">
            <v>0</v>
          </cell>
          <cell r="L110">
            <v>0</v>
          </cell>
          <cell r="M110">
            <v>0</v>
          </cell>
          <cell r="N110">
            <v>0</v>
          </cell>
          <cell r="O110">
            <v>0</v>
          </cell>
          <cell r="P110">
            <v>0</v>
          </cell>
        </row>
        <row r="111">
          <cell r="A111" t="str">
            <v>4.04.00082.3.1</v>
          </cell>
          <cell r="B111" t="str">
            <v>2.3.1</v>
          </cell>
          <cell r="C111" t="str">
            <v>DIRETORIA CORPORATIVA</v>
          </cell>
          <cell r="D111" t="str">
            <v>4.04.0008</v>
          </cell>
          <cell r="E111">
            <v>400.28</v>
          </cell>
          <cell r="F111">
            <v>301.32</v>
          </cell>
          <cell r="G111">
            <v>301.32</v>
          </cell>
          <cell r="H111">
            <v>301.32</v>
          </cell>
          <cell r="I111">
            <v>301.32</v>
          </cell>
          <cell r="J111">
            <v>319.39920000000001</v>
          </cell>
          <cell r="K111">
            <v>350</v>
          </cell>
          <cell r="L111">
            <v>350</v>
          </cell>
          <cell r="M111">
            <v>350</v>
          </cell>
          <cell r="N111">
            <v>350</v>
          </cell>
          <cell r="O111">
            <v>350</v>
          </cell>
          <cell r="P111">
            <v>350</v>
          </cell>
        </row>
        <row r="112">
          <cell r="A112" t="str">
            <v>4.04.00092.3.1</v>
          </cell>
          <cell r="B112" t="str">
            <v>2.3.1</v>
          </cell>
          <cell r="C112" t="str">
            <v>DIRETORIA CORPORATIVA</v>
          </cell>
          <cell r="D112" t="str">
            <v>4.04.0009</v>
          </cell>
          <cell r="E112">
            <v>9.6300000000000008</v>
          </cell>
          <cell r="F112">
            <v>0</v>
          </cell>
          <cell r="G112">
            <v>0</v>
          </cell>
          <cell r="H112">
            <v>0</v>
          </cell>
          <cell r="I112">
            <v>0</v>
          </cell>
          <cell r="J112">
            <v>0</v>
          </cell>
        </row>
        <row r="113">
          <cell r="A113" t="str">
            <v>4.04.00102.3.1</v>
          </cell>
          <cell r="B113" t="str">
            <v>2.3.1</v>
          </cell>
          <cell r="C113" t="str">
            <v>DIRETORIA CORPORATIVA</v>
          </cell>
          <cell r="D113" t="str">
            <v>4.04.0010</v>
          </cell>
          <cell r="E113">
            <v>1470.75</v>
          </cell>
          <cell r="F113">
            <v>0</v>
          </cell>
          <cell r="G113">
            <v>0</v>
          </cell>
          <cell r="H113">
            <v>0</v>
          </cell>
          <cell r="I113">
            <v>0</v>
          </cell>
          <cell r="J113">
            <v>0</v>
          </cell>
        </row>
        <row r="114">
          <cell r="A114" t="str">
            <v>4.13.00042.3.1</v>
          </cell>
          <cell r="B114" t="str">
            <v>2.3.1</v>
          </cell>
          <cell r="C114" t="str">
            <v>DIRETORIA CORPORATIVA</v>
          </cell>
          <cell r="D114" t="str">
            <v>4.13.0004</v>
          </cell>
          <cell r="E114">
            <v>0</v>
          </cell>
          <cell r="F114">
            <v>0</v>
          </cell>
          <cell r="G114">
            <v>0</v>
          </cell>
          <cell r="H114">
            <v>0</v>
          </cell>
          <cell r="I114">
            <v>0</v>
          </cell>
          <cell r="J114">
            <v>0</v>
          </cell>
          <cell r="K114">
            <v>0</v>
          </cell>
          <cell r="L114">
            <v>0</v>
          </cell>
          <cell r="M114">
            <v>0</v>
          </cell>
          <cell r="N114">
            <v>0</v>
          </cell>
          <cell r="O114">
            <v>0</v>
          </cell>
          <cell r="P114">
            <v>0</v>
          </cell>
        </row>
        <row r="115">
          <cell r="A115" t="str">
            <v>4.13.00062.3.1</v>
          </cell>
          <cell r="B115" t="str">
            <v>2.3.1</v>
          </cell>
          <cell r="C115" t="str">
            <v>DIRETORIA CORPORATIVA</v>
          </cell>
          <cell r="D115" t="str">
            <v>4.13.0006</v>
          </cell>
          <cell r="E115">
            <v>0</v>
          </cell>
          <cell r="F115">
            <v>0</v>
          </cell>
          <cell r="G115">
            <v>0</v>
          </cell>
          <cell r="H115">
            <v>0</v>
          </cell>
          <cell r="I115">
            <v>0</v>
          </cell>
          <cell r="J115">
            <v>0</v>
          </cell>
          <cell r="K115">
            <v>0</v>
          </cell>
          <cell r="L115">
            <v>0</v>
          </cell>
          <cell r="M115">
            <v>0</v>
          </cell>
          <cell r="N115">
            <v>0</v>
          </cell>
          <cell r="O115">
            <v>0</v>
          </cell>
          <cell r="P115">
            <v>0</v>
          </cell>
        </row>
        <row r="116">
          <cell r="A116" t="str">
            <v>4.01.00012.3.2.1</v>
          </cell>
          <cell r="B116" t="str">
            <v>2.3.2.1</v>
          </cell>
          <cell r="C116" t="str">
            <v>ADMINISTRATIVO</v>
          </cell>
          <cell r="D116" t="str">
            <v>4.01.0001</v>
          </cell>
          <cell r="E116">
            <v>0</v>
          </cell>
          <cell r="F116">
            <v>0</v>
          </cell>
          <cell r="G116">
            <v>0</v>
          </cell>
          <cell r="H116">
            <v>0</v>
          </cell>
          <cell r="I116">
            <v>0</v>
          </cell>
          <cell r="J116">
            <v>0</v>
          </cell>
          <cell r="K116">
            <v>0</v>
          </cell>
          <cell r="L116">
            <v>0</v>
          </cell>
          <cell r="M116">
            <v>0</v>
          </cell>
          <cell r="N116">
            <v>0</v>
          </cell>
          <cell r="O116">
            <v>0</v>
          </cell>
          <cell r="P116">
            <v>0</v>
          </cell>
        </row>
        <row r="117">
          <cell r="A117" t="str">
            <v>4.01.00022.3.2.1</v>
          </cell>
          <cell r="B117" t="str">
            <v>2.3.2.1</v>
          </cell>
          <cell r="C117" t="str">
            <v>ADMINISTRATIVO</v>
          </cell>
          <cell r="D117" t="str">
            <v>4.01.0002</v>
          </cell>
          <cell r="E117">
            <v>0</v>
          </cell>
          <cell r="F117">
            <v>0</v>
          </cell>
          <cell r="G117">
            <v>0</v>
          </cell>
          <cell r="H117">
            <v>0</v>
          </cell>
          <cell r="I117">
            <v>0</v>
          </cell>
          <cell r="J117">
            <v>0</v>
          </cell>
          <cell r="K117">
            <v>0</v>
          </cell>
          <cell r="L117">
            <v>0</v>
          </cell>
          <cell r="M117">
            <v>0</v>
          </cell>
          <cell r="N117">
            <v>0</v>
          </cell>
          <cell r="O117">
            <v>0</v>
          </cell>
          <cell r="P117">
            <v>0</v>
          </cell>
        </row>
        <row r="118">
          <cell r="A118" t="str">
            <v>4.01.00032.3.2.1</v>
          </cell>
          <cell r="B118" t="str">
            <v>2.3.2.1</v>
          </cell>
          <cell r="C118" t="str">
            <v>ADMINISTRATIVO</v>
          </cell>
          <cell r="D118" t="str">
            <v>4.01.0003</v>
          </cell>
          <cell r="E118">
            <v>0</v>
          </cell>
          <cell r="F118">
            <v>0</v>
          </cell>
          <cell r="G118">
            <v>0</v>
          </cell>
          <cell r="H118">
            <v>0</v>
          </cell>
          <cell r="I118">
            <v>0</v>
          </cell>
          <cell r="J118">
            <v>0</v>
          </cell>
          <cell r="K118">
            <v>0</v>
          </cell>
          <cell r="L118">
            <v>0</v>
          </cell>
          <cell r="M118">
            <v>0</v>
          </cell>
          <cell r="N118">
            <v>0</v>
          </cell>
          <cell r="O118">
            <v>0</v>
          </cell>
          <cell r="P118">
            <v>0</v>
          </cell>
        </row>
        <row r="119">
          <cell r="A119" t="str">
            <v>4.01.00042.3.2.1</v>
          </cell>
          <cell r="B119" t="str">
            <v>2.3.2.1</v>
          </cell>
          <cell r="C119" t="str">
            <v>ADMINISTRATIVO</v>
          </cell>
          <cell r="D119" t="str">
            <v>4.01.0004</v>
          </cell>
          <cell r="E119">
            <v>0</v>
          </cell>
          <cell r="F119">
            <v>0</v>
          </cell>
          <cell r="G119">
            <v>0</v>
          </cell>
          <cell r="H119">
            <v>0</v>
          </cell>
          <cell r="I119">
            <v>0</v>
          </cell>
          <cell r="J119">
            <v>0</v>
          </cell>
          <cell r="K119">
            <v>0</v>
          </cell>
          <cell r="L119">
            <v>0</v>
          </cell>
          <cell r="M119">
            <v>0</v>
          </cell>
          <cell r="N119">
            <v>0</v>
          </cell>
          <cell r="O119">
            <v>0</v>
          </cell>
          <cell r="P119">
            <v>0</v>
          </cell>
        </row>
        <row r="120">
          <cell r="A120" t="str">
            <v>4.01.00052.3.2.1</v>
          </cell>
          <cell r="B120" t="str">
            <v>2.3.2.1</v>
          </cell>
          <cell r="C120" t="str">
            <v>ADMINISTRATIVO</v>
          </cell>
          <cell r="D120" t="str">
            <v>4.01.0005</v>
          </cell>
          <cell r="E120">
            <v>45.02</v>
          </cell>
          <cell r="F120">
            <v>0</v>
          </cell>
          <cell r="G120">
            <v>0</v>
          </cell>
          <cell r="H120">
            <v>0</v>
          </cell>
          <cell r="I120">
            <v>0</v>
          </cell>
          <cell r="J120">
            <v>0</v>
          </cell>
          <cell r="K120">
            <v>45.02</v>
          </cell>
          <cell r="L120">
            <v>45.02</v>
          </cell>
          <cell r="M120">
            <v>45.02</v>
          </cell>
          <cell r="N120">
            <v>45.02</v>
          </cell>
          <cell r="O120">
            <v>45.02</v>
          </cell>
          <cell r="P120">
            <v>45.02</v>
          </cell>
        </row>
        <row r="121">
          <cell r="A121" t="str">
            <v>4.01.00062.3.2.1</v>
          </cell>
          <cell r="B121" t="str">
            <v>2.3.2.1</v>
          </cell>
          <cell r="C121" t="str">
            <v>ADMINISTRATIVO</v>
          </cell>
          <cell r="D121" t="str">
            <v>4.01.0006</v>
          </cell>
          <cell r="E121">
            <v>1519.96</v>
          </cell>
          <cell r="F121">
            <v>0</v>
          </cell>
          <cell r="G121">
            <v>0</v>
          </cell>
          <cell r="H121">
            <v>0</v>
          </cell>
          <cell r="I121">
            <v>0</v>
          </cell>
          <cell r="J121">
            <v>0</v>
          </cell>
          <cell r="L121">
            <v>0</v>
          </cell>
          <cell r="M121">
            <v>0</v>
          </cell>
          <cell r="N121">
            <v>0</v>
          </cell>
          <cell r="O121">
            <v>0</v>
          </cell>
          <cell r="P121">
            <v>0</v>
          </cell>
        </row>
        <row r="122">
          <cell r="A122" t="str">
            <v>4.01.00072.3.2.1</v>
          </cell>
          <cell r="B122" t="str">
            <v>2.3.2.1</v>
          </cell>
          <cell r="C122" t="str">
            <v>ADMINISTRATIVO</v>
          </cell>
          <cell r="D122" t="str">
            <v>4.01.0007</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4.02.00012.3.2.1</v>
          </cell>
          <cell r="B123" t="str">
            <v>2.3.2.1</v>
          </cell>
          <cell r="C123" t="str">
            <v>ADMINISTRATIVO</v>
          </cell>
          <cell r="D123" t="str">
            <v>4.02.0001</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4.02.00032.3.2.1</v>
          </cell>
          <cell r="B124" t="str">
            <v>2.3.2.1</v>
          </cell>
          <cell r="C124" t="str">
            <v>ADMINISTRATIVO</v>
          </cell>
          <cell r="D124" t="str">
            <v>4.02.0003</v>
          </cell>
          <cell r="E124">
            <v>607.41</v>
          </cell>
          <cell r="F124">
            <v>750</v>
          </cell>
          <cell r="G124">
            <v>750</v>
          </cell>
          <cell r="H124">
            <v>750</v>
          </cell>
          <cell r="I124">
            <v>750</v>
          </cell>
          <cell r="J124">
            <v>750</v>
          </cell>
          <cell r="K124">
            <v>610.73199999999997</v>
          </cell>
          <cell r="L124">
            <v>610.73199999999997</v>
          </cell>
          <cell r="M124">
            <v>610.73199999999997</v>
          </cell>
          <cell r="N124">
            <v>610.73199999999997</v>
          </cell>
          <cell r="O124">
            <v>610.73199999999997</v>
          </cell>
          <cell r="P124">
            <v>610.73199999999997</v>
          </cell>
        </row>
        <row r="125">
          <cell r="A125" t="str">
            <v>4.02.00052.3.2.1</v>
          </cell>
          <cell r="B125" t="str">
            <v>2.3.2.1</v>
          </cell>
          <cell r="C125" t="str">
            <v>ADMINISTRATIVO</v>
          </cell>
          <cell r="D125" t="str">
            <v>4.02.0005</v>
          </cell>
          <cell r="E125">
            <v>3208.83</v>
          </cell>
          <cell r="F125">
            <v>2355.23</v>
          </cell>
          <cell r="G125">
            <v>2355.23</v>
          </cell>
          <cell r="H125">
            <v>2355.23</v>
          </cell>
          <cell r="I125">
            <v>2355.23</v>
          </cell>
          <cell r="J125">
            <v>2355.23</v>
          </cell>
          <cell r="K125">
            <v>2567.826</v>
          </cell>
          <cell r="L125">
            <v>2567.826</v>
          </cell>
          <cell r="M125">
            <v>2567.826</v>
          </cell>
          <cell r="N125">
            <v>2567.826</v>
          </cell>
          <cell r="O125">
            <v>2567.826</v>
          </cell>
          <cell r="P125">
            <v>2567.826</v>
          </cell>
        </row>
        <row r="126">
          <cell r="A126" t="str">
            <v>4.02.00072.3.2.1</v>
          </cell>
          <cell r="B126" t="str">
            <v>2.3.2.1</v>
          </cell>
          <cell r="C126" t="str">
            <v>ADMINISTRATIVO</v>
          </cell>
          <cell r="D126" t="str">
            <v>4.02.0007</v>
          </cell>
          <cell r="E126">
            <v>0</v>
          </cell>
          <cell r="F126">
            <v>0</v>
          </cell>
          <cell r="G126">
            <v>0</v>
          </cell>
          <cell r="H126">
            <v>0</v>
          </cell>
          <cell r="I126">
            <v>0</v>
          </cell>
          <cell r="J126">
            <v>0</v>
          </cell>
          <cell r="K126">
            <v>80.415000000000006</v>
          </cell>
          <cell r="L126">
            <v>80.415000000000006</v>
          </cell>
          <cell r="M126">
            <v>80.415000000000006</v>
          </cell>
          <cell r="N126">
            <v>80.415000000000006</v>
          </cell>
          <cell r="O126">
            <v>80.415000000000006</v>
          </cell>
          <cell r="P126">
            <v>80.415000000000006</v>
          </cell>
        </row>
        <row r="127">
          <cell r="A127" t="str">
            <v>4.02.00082.3.2.1</v>
          </cell>
          <cell r="B127" t="str">
            <v>2.3.2.1</v>
          </cell>
          <cell r="C127" t="str">
            <v>ADMINISTRATIVO</v>
          </cell>
          <cell r="D127" t="str">
            <v>4.02.0008</v>
          </cell>
          <cell r="E127">
            <v>290.2</v>
          </cell>
          <cell r="F127">
            <v>2700</v>
          </cell>
          <cell r="G127">
            <v>2700</v>
          </cell>
          <cell r="H127">
            <v>2700</v>
          </cell>
          <cell r="I127">
            <v>2700</v>
          </cell>
          <cell r="J127">
            <v>2700</v>
          </cell>
          <cell r="K127">
            <v>250</v>
          </cell>
          <cell r="L127">
            <v>250</v>
          </cell>
          <cell r="M127">
            <v>250</v>
          </cell>
          <cell r="N127">
            <v>250</v>
          </cell>
          <cell r="O127">
            <v>250</v>
          </cell>
          <cell r="P127">
            <v>250</v>
          </cell>
        </row>
        <row r="128">
          <cell r="A128" t="str">
            <v>4.02.00092.3.2.1</v>
          </cell>
          <cell r="B128" t="str">
            <v>2.3.2.1</v>
          </cell>
          <cell r="C128" t="str">
            <v>ADMINISTRATIVO</v>
          </cell>
          <cell r="D128" t="str">
            <v>4.02.0009</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4.02.00102.3.2.1</v>
          </cell>
          <cell r="B129" t="str">
            <v>2.3.2.1</v>
          </cell>
          <cell r="C129" t="str">
            <v>ADMINISTRATIVO</v>
          </cell>
          <cell r="D129" t="str">
            <v>4.02.0010</v>
          </cell>
          <cell r="E129">
            <v>1595.26</v>
          </cell>
          <cell r="F129">
            <v>0</v>
          </cell>
          <cell r="G129">
            <v>0</v>
          </cell>
          <cell r="H129">
            <v>0</v>
          </cell>
          <cell r="I129">
            <v>0</v>
          </cell>
          <cell r="J129">
            <v>0</v>
          </cell>
          <cell r="K129">
            <v>100</v>
          </cell>
          <cell r="L129">
            <v>100</v>
          </cell>
          <cell r="M129">
            <v>100</v>
          </cell>
          <cell r="N129">
            <v>100</v>
          </cell>
          <cell r="O129">
            <v>100</v>
          </cell>
          <cell r="P129">
            <v>100</v>
          </cell>
        </row>
        <row r="130">
          <cell r="A130" t="str">
            <v>4.02.00112.3.2.1</v>
          </cell>
          <cell r="B130" t="str">
            <v>2.3.2.1</v>
          </cell>
          <cell r="C130" t="str">
            <v>ADMINISTRATIVO</v>
          </cell>
          <cell r="D130" t="str">
            <v>4.02.0011</v>
          </cell>
          <cell r="E130">
            <v>431.5</v>
          </cell>
          <cell r="F130">
            <v>175</v>
          </cell>
          <cell r="G130">
            <v>175</v>
          </cell>
          <cell r="H130">
            <v>175</v>
          </cell>
          <cell r="I130">
            <v>175</v>
          </cell>
          <cell r="J130">
            <v>175</v>
          </cell>
          <cell r="K130">
            <v>472.46600000000001</v>
          </cell>
          <cell r="L130">
            <v>472.46600000000001</v>
          </cell>
          <cell r="M130">
            <v>472.46600000000001</v>
          </cell>
          <cell r="N130">
            <v>472.46600000000001</v>
          </cell>
          <cell r="O130">
            <v>472.46600000000001</v>
          </cell>
          <cell r="P130">
            <v>472.46600000000001</v>
          </cell>
        </row>
        <row r="131">
          <cell r="A131" t="str">
            <v>4.02.00122.3.2.1</v>
          </cell>
          <cell r="B131" t="str">
            <v>2.3.2.1</v>
          </cell>
          <cell r="C131" t="str">
            <v>ADMINISTRATIVO</v>
          </cell>
          <cell r="D131" t="str">
            <v>4.02.0012</v>
          </cell>
          <cell r="E131">
            <v>0</v>
          </cell>
          <cell r="F131">
            <v>10</v>
          </cell>
          <cell r="G131">
            <v>10</v>
          </cell>
          <cell r="H131">
            <v>10</v>
          </cell>
          <cell r="I131">
            <v>10</v>
          </cell>
          <cell r="J131">
            <v>10</v>
          </cell>
          <cell r="L131">
            <v>2400</v>
          </cell>
          <cell r="M131">
            <v>2400</v>
          </cell>
          <cell r="O131">
            <v>0</v>
          </cell>
          <cell r="P131">
            <v>0</v>
          </cell>
        </row>
        <row r="132">
          <cell r="A132" t="str">
            <v>4.02.00132.3.2.1</v>
          </cell>
          <cell r="B132" t="str">
            <v>2.3.2.1</v>
          </cell>
          <cell r="C132" t="str">
            <v>ADMINISTRATIVO</v>
          </cell>
          <cell r="D132" t="str">
            <v>4.02.0013</v>
          </cell>
          <cell r="E132">
            <v>205</v>
          </cell>
          <cell r="F132">
            <v>20</v>
          </cell>
          <cell r="G132">
            <v>20</v>
          </cell>
          <cell r="H132">
            <v>20</v>
          </cell>
          <cell r="I132">
            <v>20</v>
          </cell>
          <cell r="J132">
            <v>20</v>
          </cell>
          <cell r="K132">
            <v>141.98249999999999</v>
          </cell>
          <cell r="L132">
            <v>141.98249999999999</v>
          </cell>
          <cell r="M132">
            <v>141.98249999999999</v>
          </cell>
          <cell r="N132">
            <v>141.98249999999999</v>
          </cell>
          <cell r="O132">
            <v>141.98249999999999</v>
          </cell>
          <cell r="P132">
            <v>141.98249999999999</v>
          </cell>
        </row>
        <row r="133">
          <cell r="A133" t="str">
            <v>4.02.00142.3.2.1</v>
          </cell>
          <cell r="B133" t="str">
            <v>2.3.2.1</v>
          </cell>
          <cell r="C133" t="str">
            <v>ADMINISTRATIVO</v>
          </cell>
          <cell r="D133" t="str">
            <v>4.02.0014</v>
          </cell>
          <cell r="E133">
            <v>155.38</v>
          </cell>
          <cell r="F133">
            <v>0</v>
          </cell>
          <cell r="G133">
            <v>0</v>
          </cell>
          <cell r="H133">
            <v>0</v>
          </cell>
          <cell r="I133">
            <v>0</v>
          </cell>
          <cell r="J133">
            <v>0</v>
          </cell>
          <cell r="K133">
            <v>51.803999999999995</v>
          </cell>
          <cell r="L133">
            <v>51.803999999999995</v>
          </cell>
          <cell r="M133">
            <v>51.803999999999995</v>
          </cell>
          <cell r="N133">
            <v>51.803999999999995</v>
          </cell>
          <cell r="O133">
            <v>51.803999999999995</v>
          </cell>
          <cell r="P133">
            <v>51.803999999999995</v>
          </cell>
        </row>
        <row r="134">
          <cell r="A134" t="str">
            <v>4.02.00152.3.2.1</v>
          </cell>
          <cell r="B134" t="str">
            <v>2.3.2.1</v>
          </cell>
          <cell r="C134" t="str">
            <v>ADMINISTRATIVO</v>
          </cell>
          <cell r="D134" t="str">
            <v>4.02.0015</v>
          </cell>
          <cell r="E134">
            <v>0</v>
          </cell>
          <cell r="F134">
            <v>0</v>
          </cell>
          <cell r="G134">
            <v>0</v>
          </cell>
          <cell r="H134">
            <v>0</v>
          </cell>
          <cell r="I134">
            <v>0</v>
          </cell>
          <cell r="J134">
            <v>0</v>
          </cell>
          <cell r="K134">
            <v>579.47</v>
          </cell>
          <cell r="L134">
            <v>579.47</v>
          </cell>
          <cell r="M134">
            <v>579.47</v>
          </cell>
          <cell r="N134">
            <v>579.47</v>
          </cell>
          <cell r="O134">
            <v>579.47</v>
          </cell>
          <cell r="P134">
            <v>579.47</v>
          </cell>
        </row>
        <row r="135">
          <cell r="A135" t="str">
            <v>4.02.00162.3.2.1</v>
          </cell>
          <cell r="B135" t="str">
            <v>2.3.2.1</v>
          </cell>
          <cell r="C135" t="str">
            <v>ADMINISTRATIVO</v>
          </cell>
          <cell r="D135" t="str">
            <v>4.02.0016</v>
          </cell>
          <cell r="E135">
            <v>10773.9</v>
          </cell>
          <cell r="F135">
            <v>9558</v>
          </cell>
          <cell r="G135">
            <v>9558</v>
          </cell>
          <cell r="H135">
            <v>9558</v>
          </cell>
          <cell r="I135">
            <v>9558</v>
          </cell>
          <cell r="J135">
            <v>9558</v>
          </cell>
          <cell r="K135">
            <v>8000</v>
          </cell>
          <cell r="L135">
            <v>8000</v>
          </cell>
          <cell r="M135">
            <v>8000</v>
          </cell>
          <cell r="N135">
            <v>8000</v>
          </cell>
          <cell r="O135">
            <v>8000</v>
          </cell>
          <cell r="P135">
            <v>8000</v>
          </cell>
        </row>
        <row r="136">
          <cell r="A136" t="str">
            <v>4.02.00172.3.2.1</v>
          </cell>
          <cell r="B136" t="str">
            <v>2.3.2.1</v>
          </cell>
          <cell r="C136" t="str">
            <v>ADMINISTRATIVO</v>
          </cell>
          <cell r="D136" t="str">
            <v>4.02.0017</v>
          </cell>
          <cell r="E136">
            <v>0</v>
          </cell>
          <cell r="F136">
            <v>0</v>
          </cell>
          <cell r="G136">
            <v>0</v>
          </cell>
          <cell r="H136">
            <v>0</v>
          </cell>
          <cell r="I136">
            <v>0</v>
          </cell>
          <cell r="J136">
            <v>0</v>
          </cell>
          <cell r="K136">
            <v>1900</v>
          </cell>
          <cell r="L136">
            <v>1900</v>
          </cell>
          <cell r="M136">
            <v>1900</v>
          </cell>
          <cell r="N136">
            <v>1900</v>
          </cell>
          <cell r="O136">
            <v>1900</v>
          </cell>
          <cell r="P136">
            <v>1900</v>
          </cell>
        </row>
        <row r="137">
          <cell r="A137" t="str">
            <v>4.02.00182.3.2.1</v>
          </cell>
          <cell r="B137" t="str">
            <v>2.3.2.1</v>
          </cell>
          <cell r="C137" t="str">
            <v>ADMINISTRATIVO</v>
          </cell>
          <cell r="D137" t="str">
            <v>4.02.0018</v>
          </cell>
          <cell r="E137">
            <v>0</v>
          </cell>
          <cell r="F137">
            <v>0</v>
          </cell>
          <cell r="G137">
            <v>0</v>
          </cell>
          <cell r="H137">
            <v>0</v>
          </cell>
          <cell r="I137">
            <v>0</v>
          </cell>
          <cell r="J137">
            <v>0</v>
          </cell>
          <cell r="K137">
            <v>540</v>
          </cell>
          <cell r="L137">
            <v>540</v>
          </cell>
          <cell r="M137">
            <v>540</v>
          </cell>
          <cell r="N137">
            <v>540</v>
          </cell>
          <cell r="O137">
            <v>540</v>
          </cell>
          <cell r="P137">
            <v>540</v>
          </cell>
        </row>
        <row r="138">
          <cell r="A138" t="str">
            <v>4.02.00192.3.2.1</v>
          </cell>
          <cell r="B138" t="str">
            <v>2.3.2.1</v>
          </cell>
          <cell r="C138" t="str">
            <v>ADMINISTRATIVO</v>
          </cell>
          <cell r="D138" t="str">
            <v>4.02.0019</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4.02.00202.3.2.1</v>
          </cell>
          <cell r="B139" t="str">
            <v>2.3.2.1</v>
          </cell>
          <cell r="C139" t="str">
            <v>ADMINISTRATIVO</v>
          </cell>
          <cell r="D139" t="str">
            <v>4.02.0020</v>
          </cell>
          <cell r="E139">
            <v>131.1</v>
          </cell>
          <cell r="F139">
            <v>25</v>
          </cell>
          <cell r="G139">
            <v>25</v>
          </cell>
          <cell r="H139">
            <v>25</v>
          </cell>
          <cell r="I139">
            <v>25</v>
          </cell>
          <cell r="J139">
            <v>25</v>
          </cell>
          <cell r="K139">
            <v>89.382499999999993</v>
          </cell>
          <cell r="L139">
            <v>89.382499999999993</v>
          </cell>
          <cell r="M139">
            <v>89.382499999999993</v>
          </cell>
          <cell r="N139">
            <v>89.382499999999993</v>
          </cell>
          <cell r="O139">
            <v>89.382499999999993</v>
          </cell>
          <cell r="P139">
            <v>89.382499999999993</v>
          </cell>
        </row>
        <row r="140">
          <cell r="A140" t="str">
            <v>4.02.00212.3.2.1</v>
          </cell>
          <cell r="B140" t="str">
            <v>2.3.2.1</v>
          </cell>
          <cell r="C140" t="str">
            <v>ADMINISTRATIVO</v>
          </cell>
          <cell r="D140" t="str">
            <v>4.02.0021</v>
          </cell>
          <cell r="E140">
            <v>0</v>
          </cell>
          <cell r="F140">
            <v>0</v>
          </cell>
          <cell r="G140">
            <v>0</v>
          </cell>
          <cell r="H140">
            <v>3000</v>
          </cell>
          <cell r="I140">
            <v>0</v>
          </cell>
          <cell r="J140">
            <v>0</v>
          </cell>
          <cell r="K140">
            <v>0</v>
          </cell>
          <cell r="L140">
            <v>0</v>
          </cell>
          <cell r="M140">
            <v>0</v>
          </cell>
          <cell r="N140">
            <v>0</v>
          </cell>
          <cell r="O140">
            <v>0</v>
          </cell>
          <cell r="P140">
            <v>0</v>
          </cell>
        </row>
        <row r="141">
          <cell r="A141" t="str">
            <v>4.02.00222.3.2.1</v>
          </cell>
          <cell r="B141" t="str">
            <v>2.3.2.1</v>
          </cell>
          <cell r="C141" t="str">
            <v>ADMINISTRATIVO</v>
          </cell>
          <cell r="D141" t="str">
            <v>4.02.0022</v>
          </cell>
          <cell r="E141">
            <v>1688.99</v>
          </cell>
          <cell r="F141">
            <v>50</v>
          </cell>
          <cell r="G141">
            <v>50</v>
          </cell>
          <cell r="H141">
            <v>50</v>
          </cell>
          <cell r="I141">
            <v>50</v>
          </cell>
          <cell r="J141">
            <v>50</v>
          </cell>
          <cell r="K141">
            <v>0</v>
          </cell>
          <cell r="L141">
            <v>0</v>
          </cell>
          <cell r="M141">
            <v>0</v>
          </cell>
          <cell r="N141">
            <v>0</v>
          </cell>
          <cell r="O141">
            <v>0</v>
          </cell>
          <cell r="P141">
            <v>0</v>
          </cell>
        </row>
        <row r="142">
          <cell r="A142" t="str">
            <v>4.02.00232.3.2.1</v>
          </cell>
          <cell r="B142" t="str">
            <v>2.3.2.1</v>
          </cell>
          <cell r="C142" t="str">
            <v>ADMINISTRATIVO</v>
          </cell>
          <cell r="D142" t="str">
            <v>4.02.0023</v>
          </cell>
          <cell r="E142">
            <v>99.4</v>
          </cell>
          <cell r="F142">
            <v>0</v>
          </cell>
          <cell r="G142">
            <v>0</v>
          </cell>
          <cell r="H142">
            <v>0</v>
          </cell>
          <cell r="I142">
            <v>0</v>
          </cell>
          <cell r="J142">
            <v>0</v>
          </cell>
          <cell r="K142">
            <v>677.74</v>
          </cell>
          <cell r="L142">
            <v>677.74</v>
          </cell>
          <cell r="M142">
            <v>677.74</v>
          </cell>
          <cell r="N142">
            <v>677.74</v>
          </cell>
          <cell r="O142">
            <v>677.74</v>
          </cell>
          <cell r="P142">
            <v>677.74</v>
          </cell>
        </row>
        <row r="143">
          <cell r="A143" t="str">
            <v>4.02.00262.3.2.1</v>
          </cell>
          <cell r="B143" t="str">
            <v>2.3.2.1</v>
          </cell>
          <cell r="C143" t="str">
            <v>ADMINISTRATIVO</v>
          </cell>
          <cell r="D143" t="str">
            <v>4.02.0026</v>
          </cell>
          <cell r="E143">
            <v>576.74</v>
          </cell>
          <cell r="F143">
            <v>350</v>
          </cell>
          <cell r="G143">
            <v>350</v>
          </cell>
          <cell r="H143">
            <v>350</v>
          </cell>
          <cell r="I143">
            <v>350</v>
          </cell>
          <cell r="J143">
            <v>350</v>
          </cell>
          <cell r="K143">
            <v>522.60799999999995</v>
          </cell>
          <cell r="L143">
            <v>522.60799999999995</v>
          </cell>
          <cell r="M143">
            <v>522.60799999999995</v>
          </cell>
          <cell r="N143">
            <v>522.60799999999995</v>
          </cell>
          <cell r="O143">
            <v>522.60799999999995</v>
          </cell>
          <cell r="P143">
            <v>522.60799999999995</v>
          </cell>
        </row>
        <row r="144">
          <cell r="A144" t="str">
            <v>4.02.00272.3.2.1</v>
          </cell>
          <cell r="B144" t="str">
            <v>2.3.2.1</v>
          </cell>
          <cell r="C144" t="str">
            <v>ADMINISTRATIVO</v>
          </cell>
          <cell r="D144" t="str">
            <v>4.02.0027</v>
          </cell>
          <cell r="E144">
            <v>0</v>
          </cell>
          <cell r="F144">
            <v>0</v>
          </cell>
          <cell r="G144">
            <v>0</v>
          </cell>
          <cell r="H144">
            <v>0</v>
          </cell>
          <cell r="I144">
            <v>0</v>
          </cell>
          <cell r="J144">
            <v>0</v>
          </cell>
          <cell r="K144">
            <v>0</v>
          </cell>
          <cell r="L144">
            <v>0</v>
          </cell>
          <cell r="M144">
            <v>0</v>
          </cell>
          <cell r="N144">
            <v>0</v>
          </cell>
          <cell r="O144">
            <v>0</v>
          </cell>
          <cell r="P144">
            <v>0</v>
          </cell>
        </row>
        <row r="145">
          <cell r="A145" t="str">
            <v>4.02.00282.3.2.1</v>
          </cell>
          <cell r="B145" t="str">
            <v>2.3.2.1</v>
          </cell>
          <cell r="C145" t="str">
            <v>ADMINISTRATIVO</v>
          </cell>
          <cell r="D145" t="str">
            <v>4.02.0028</v>
          </cell>
          <cell r="E145">
            <v>189.3</v>
          </cell>
          <cell r="F145">
            <v>421.66083333333336</v>
          </cell>
          <cell r="G145">
            <v>421.66083333333336</v>
          </cell>
          <cell r="H145">
            <v>421.66083333333336</v>
          </cell>
          <cell r="I145">
            <v>421.66083333333336</v>
          </cell>
          <cell r="J145">
            <v>421.66083333333336</v>
          </cell>
          <cell r="K145">
            <v>0</v>
          </cell>
        </row>
        <row r="146">
          <cell r="A146" t="str">
            <v>4.02.00292.3.2.1</v>
          </cell>
          <cell r="B146" t="str">
            <v>2.3.2.1</v>
          </cell>
          <cell r="C146" t="str">
            <v>ADMINISTRATIVO</v>
          </cell>
          <cell r="D146" t="str">
            <v>4.02.0029</v>
          </cell>
          <cell r="E146">
            <v>1508.22</v>
          </cell>
          <cell r="F146">
            <v>0</v>
          </cell>
          <cell r="G146">
            <v>0</v>
          </cell>
          <cell r="H146">
            <v>0</v>
          </cell>
          <cell r="I146">
            <v>0</v>
          </cell>
          <cell r="J146">
            <v>0</v>
          </cell>
          <cell r="K146">
            <v>0</v>
          </cell>
        </row>
        <row r="147">
          <cell r="A147" t="str">
            <v>4.03.00022.3.2.1</v>
          </cell>
          <cell r="B147" t="str">
            <v>2.3.2.1</v>
          </cell>
          <cell r="C147" t="str">
            <v>ADMINISTRATIVO</v>
          </cell>
          <cell r="D147" t="str">
            <v>4.03.0002</v>
          </cell>
          <cell r="E147">
            <v>12740.08</v>
          </cell>
          <cell r="F147">
            <v>19227.056790000002</v>
          </cell>
          <cell r="G147">
            <v>22865.997370000005</v>
          </cell>
          <cell r="H147">
            <v>21920.183650000006</v>
          </cell>
          <cell r="I147">
            <v>21920.183650000006</v>
          </cell>
          <cell r="J147">
            <v>21920.183650000006</v>
          </cell>
          <cell r="K147">
            <v>25709.874640000005</v>
          </cell>
          <cell r="L147">
            <v>25709.874640000005</v>
          </cell>
          <cell r="M147">
            <v>25709.874640000005</v>
          </cell>
          <cell r="N147">
            <v>25709.874640000002</v>
          </cell>
          <cell r="O147">
            <v>25709.874640000002</v>
          </cell>
          <cell r="P147">
            <v>25709.874640000005</v>
          </cell>
        </row>
        <row r="148">
          <cell r="A148" t="str">
            <v>4.03.00042.3.2.1</v>
          </cell>
          <cell r="B148" t="str">
            <v>2.3.2.1</v>
          </cell>
          <cell r="C148" t="str">
            <v>ADMINISTRATIVO</v>
          </cell>
          <cell r="D148" t="str">
            <v>4.03.0004</v>
          </cell>
          <cell r="E148">
            <v>8850</v>
          </cell>
          <cell r="F148">
            <v>8500</v>
          </cell>
          <cell r="G148">
            <v>8500</v>
          </cell>
          <cell r="H148">
            <v>8500</v>
          </cell>
          <cell r="I148">
            <v>8500</v>
          </cell>
          <cell r="J148">
            <v>8500</v>
          </cell>
          <cell r="K148">
            <v>9112</v>
          </cell>
          <cell r="L148">
            <v>9112</v>
          </cell>
          <cell r="M148">
            <v>9112</v>
          </cell>
          <cell r="N148">
            <v>9112</v>
          </cell>
          <cell r="O148">
            <v>9112</v>
          </cell>
          <cell r="P148">
            <v>9112</v>
          </cell>
        </row>
        <row r="149">
          <cell r="A149" t="str">
            <v>4.03.00072.3.2.1</v>
          </cell>
          <cell r="B149" t="str">
            <v>2.3.2.1</v>
          </cell>
          <cell r="C149" t="str">
            <v>ADMINISTRATIVO</v>
          </cell>
          <cell r="D149" t="str">
            <v>4.03.0007</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4.03.00082.3.2.1</v>
          </cell>
          <cell r="B150" t="str">
            <v>2.3.2.1</v>
          </cell>
          <cell r="C150" t="str">
            <v>ADMINISTRATIVO</v>
          </cell>
          <cell r="D150" t="str">
            <v>4.03.0008</v>
          </cell>
          <cell r="E150">
            <v>1828.68</v>
          </cell>
          <cell r="F150">
            <v>1526.7</v>
          </cell>
          <cell r="G150">
            <v>1526.7</v>
          </cell>
          <cell r="H150">
            <v>1526.7</v>
          </cell>
          <cell r="I150">
            <v>1526.7</v>
          </cell>
          <cell r="J150">
            <v>1526.7</v>
          </cell>
          <cell r="K150">
            <v>1526.7</v>
          </cell>
          <cell r="L150">
            <v>1526.7</v>
          </cell>
          <cell r="M150">
            <v>1526.7</v>
          </cell>
          <cell r="N150">
            <v>1526.7</v>
          </cell>
          <cell r="O150">
            <v>1526.7</v>
          </cell>
          <cell r="P150">
            <v>1526.7</v>
          </cell>
        </row>
        <row r="151">
          <cell r="A151" t="str">
            <v>4.03.00092.3.2.1</v>
          </cell>
          <cell r="B151" t="str">
            <v>2.3.2.1</v>
          </cell>
          <cell r="C151" t="str">
            <v>ADMINISTRATIVO</v>
          </cell>
          <cell r="D151" t="str">
            <v>4.03.0009</v>
          </cell>
          <cell r="E151">
            <v>3081</v>
          </cell>
          <cell r="F151">
            <v>5016</v>
          </cell>
          <cell r="G151">
            <v>5016</v>
          </cell>
          <cell r="H151">
            <v>5016</v>
          </cell>
          <cell r="I151">
            <v>5016</v>
          </cell>
          <cell r="J151">
            <v>5016</v>
          </cell>
          <cell r="K151">
            <v>4752</v>
          </cell>
          <cell r="L151">
            <v>4752</v>
          </cell>
          <cell r="M151">
            <v>4752</v>
          </cell>
          <cell r="N151">
            <v>4752</v>
          </cell>
          <cell r="O151">
            <v>4752</v>
          </cell>
          <cell r="P151">
            <v>4752</v>
          </cell>
        </row>
        <row r="152">
          <cell r="A152" t="str">
            <v>4.03.00102.3.2.1</v>
          </cell>
          <cell r="B152" t="str">
            <v>2.3.2.1</v>
          </cell>
          <cell r="C152" t="str">
            <v>ADMINISTRATIVO</v>
          </cell>
          <cell r="D152" t="str">
            <v>4.03.0010</v>
          </cell>
          <cell r="E152">
            <v>1901.67</v>
          </cell>
          <cell r="F152">
            <v>1416.7515789473684</v>
          </cell>
          <cell r="G152">
            <v>1416.7515789473684</v>
          </cell>
          <cell r="H152">
            <v>1416.7515789473684</v>
          </cell>
          <cell r="I152">
            <v>1416.7515789473684</v>
          </cell>
          <cell r="J152">
            <v>1416.7515789473684</v>
          </cell>
          <cell r="K152">
            <v>1495.46</v>
          </cell>
          <cell r="L152">
            <v>1495.46</v>
          </cell>
          <cell r="M152">
            <v>1495.46</v>
          </cell>
          <cell r="N152">
            <v>1495.46</v>
          </cell>
          <cell r="O152">
            <v>1495.46</v>
          </cell>
          <cell r="P152">
            <v>1495.46</v>
          </cell>
        </row>
        <row r="153">
          <cell r="A153" t="str">
            <v>4.03.00112.3.2.1</v>
          </cell>
          <cell r="B153" t="str">
            <v>2.3.2.1</v>
          </cell>
          <cell r="C153" t="str">
            <v>ADMINISTRATIVO</v>
          </cell>
          <cell r="D153" t="str">
            <v>4.03.0011</v>
          </cell>
          <cell r="E153">
            <v>4956.9399999999996</v>
          </cell>
          <cell r="F153">
            <v>5615.2199308200015</v>
          </cell>
          <cell r="G153">
            <v>6740.3430584600019</v>
          </cell>
          <cell r="H153">
            <v>6401.7417467000014</v>
          </cell>
          <cell r="I153">
            <v>6401.7417467000014</v>
          </cell>
          <cell r="J153">
            <v>6401.7417467000023</v>
          </cell>
          <cell r="K153">
            <v>7508.5127211200015</v>
          </cell>
          <cell r="L153">
            <v>7508.5127211200015</v>
          </cell>
          <cell r="M153">
            <v>7508.5127211200015</v>
          </cell>
          <cell r="N153">
            <v>7508.5127211200006</v>
          </cell>
          <cell r="O153">
            <v>7508.5127211200006</v>
          </cell>
          <cell r="P153">
            <v>7508.5127211200024</v>
          </cell>
        </row>
        <row r="154">
          <cell r="A154" t="str">
            <v>4.03.00122.3.2.1</v>
          </cell>
          <cell r="B154" t="str">
            <v>2.3.2.1</v>
          </cell>
          <cell r="C154" t="str">
            <v>ADMINISTRATIVO</v>
          </cell>
          <cell r="D154" t="str">
            <v>4.03.0012</v>
          </cell>
          <cell r="E154">
            <v>1326.91</v>
          </cell>
          <cell r="F154">
            <v>1347.3205500000001</v>
          </cell>
          <cell r="G154">
            <v>1536.0392500000003</v>
          </cell>
          <cell r="H154">
            <v>1536.0392500000003</v>
          </cell>
          <cell r="I154">
            <v>1536.0392500000003</v>
          </cell>
          <cell r="J154">
            <v>1536.0392500000003</v>
          </cell>
          <cell r="K154">
            <v>1801.5988000000004</v>
          </cell>
          <cell r="L154">
            <v>1801.5988000000004</v>
          </cell>
          <cell r="M154">
            <v>1801.5988000000004</v>
          </cell>
          <cell r="N154">
            <v>1801.5988000000004</v>
          </cell>
          <cell r="O154">
            <v>1801.5988000000004</v>
          </cell>
          <cell r="P154">
            <v>1801.5988000000004</v>
          </cell>
        </row>
        <row r="155">
          <cell r="A155" t="str">
            <v>4.03.00132.3.2.1</v>
          </cell>
          <cell r="B155" t="str">
            <v>2.3.2.1</v>
          </cell>
          <cell r="C155" t="str">
            <v>ADMINISTRATIVO</v>
          </cell>
          <cell r="D155" t="str">
            <v>4.03.0013</v>
          </cell>
          <cell r="E155">
            <v>96.05</v>
          </cell>
          <cell r="F155">
            <v>0</v>
          </cell>
          <cell r="G155">
            <v>0</v>
          </cell>
          <cell r="H155">
            <v>0</v>
          </cell>
          <cell r="I155">
            <v>0</v>
          </cell>
          <cell r="J155">
            <v>0</v>
          </cell>
        </row>
        <row r="156">
          <cell r="A156" t="str">
            <v>4.03.00162.3.2.1</v>
          </cell>
          <cell r="B156" t="str">
            <v>2.3.2.1</v>
          </cell>
          <cell r="C156" t="str">
            <v>ADMINISTRATIVO</v>
          </cell>
          <cell r="D156" t="str">
            <v>4.03.0016</v>
          </cell>
          <cell r="E156">
            <v>0</v>
          </cell>
          <cell r="F156">
            <v>0</v>
          </cell>
          <cell r="G156">
            <v>0</v>
          </cell>
          <cell r="H156">
            <v>0</v>
          </cell>
          <cell r="I156">
            <v>0</v>
          </cell>
          <cell r="J156">
            <v>0</v>
          </cell>
          <cell r="K156">
            <v>0</v>
          </cell>
          <cell r="L156">
            <v>0</v>
          </cell>
          <cell r="M156">
            <v>0</v>
          </cell>
          <cell r="N156">
            <v>0</v>
          </cell>
          <cell r="O156">
            <v>0</v>
          </cell>
          <cell r="P156">
            <v>0</v>
          </cell>
        </row>
        <row r="157">
          <cell r="A157" t="str">
            <v>4.04.00012.3.2.1</v>
          </cell>
          <cell r="B157" t="str">
            <v>2.3.2.1</v>
          </cell>
          <cell r="C157" t="str">
            <v>ADMINISTRATIVO</v>
          </cell>
          <cell r="D157" t="str">
            <v>4.04.0001</v>
          </cell>
          <cell r="E157">
            <v>0</v>
          </cell>
          <cell r="F157">
            <v>0</v>
          </cell>
          <cell r="G157">
            <v>0</v>
          </cell>
          <cell r="H157">
            <v>0</v>
          </cell>
          <cell r="I157">
            <v>0</v>
          </cell>
          <cell r="J157">
            <v>0</v>
          </cell>
        </row>
        <row r="158">
          <cell r="A158" t="str">
            <v>4.04.00022.3.2.1</v>
          </cell>
          <cell r="B158" t="str">
            <v>2.3.2.1</v>
          </cell>
          <cell r="C158" t="str">
            <v>ADMINISTRATIVO</v>
          </cell>
          <cell r="D158" t="str">
            <v>4.04.0002</v>
          </cell>
          <cell r="E158">
            <v>0</v>
          </cell>
          <cell r="F158">
            <v>0</v>
          </cell>
          <cell r="G158">
            <v>0</v>
          </cell>
          <cell r="H158">
            <v>0</v>
          </cell>
          <cell r="I158">
            <v>0</v>
          </cell>
          <cell r="J158">
            <v>0</v>
          </cell>
        </row>
        <row r="159">
          <cell r="A159" t="str">
            <v>4.04.00032.3.2.1</v>
          </cell>
          <cell r="B159" t="str">
            <v>2.3.2.1</v>
          </cell>
          <cell r="C159" t="str">
            <v>ADMINISTRATIVO</v>
          </cell>
          <cell r="D159" t="str">
            <v>4.04.0003</v>
          </cell>
          <cell r="E159">
            <v>0</v>
          </cell>
          <cell r="F159">
            <v>0</v>
          </cell>
          <cell r="G159">
            <v>0</v>
          </cell>
          <cell r="H159">
            <v>0</v>
          </cell>
          <cell r="I159">
            <v>0</v>
          </cell>
          <cell r="J159">
            <v>0</v>
          </cell>
        </row>
        <row r="160">
          <cell r="A160" t="str">
            <v>4.04.00042.3.2.1</v>
          </cell>
          <cell r="B160" t="str">
            <v>2.3.2.1</v>
          </cell>
          <cell r="C160" t="str">
            <v>ADMINISTRATIVO</v>
          </cell>
          <cell r="D160" t="str">
            <v>4.04.0004</v>
          </cell>
          <cell r="E160">
            <v>0</v>
          </cell>
          <cell r="F160">
            <v>0</v>
          </cell>
          <cell r="G160">
            <v>0</v>
          </cell>
          <cell r="H160">
            <v>0</v>
          </cell>
          <cell r="I160">
            <v>0</v>
          </cell>
          <cell r="J160">
            <v>0</v>
          </cell>
        </row>
        <row r="161">
          <cell r="A161" t="str">
            <v>4.04.00052.3.2.1</v>
          </cell>
          <cell r="B161" t="str">
            <v>2.3.2.1</v>
          </cell>
          <cell r="C161" t="str">
            <v>ADMINISTRATIVO</v>
          </cell>
          <cell r="D161" t="str">
            <v>4.04.0005</v>
          </cell>
          <cell r="E161">
            <v>0</v>
          </cell>
          <cell r="F161">
            <v>0</v>
          </cell>
          <cell r="G161">
            <v>0</v>
          </cell>
          <cell r="H161">
            <v>0</v>
          </cell>
          <cell r="I161">
            <v>0</v>
          </cell>
          <cell r="J161">
            <v>0</v>
          </cell>
        </row>
        <row r="162">
          <cell r="A162" t="str">
            <v>4.04.00062.3.2.1</v>
          </cell>
          <cell r="B162" t="str">
            <v>2.3.2.1</v>
          </cell>
          <cell r="C162" t="str">
            <v>ADMINISTRATIVO</v>
          </cell>
          <cell r="D162" t="str">
            <v>4.04.0006</v>
          </cell>
          <cell r="E162">
            <v>501.23</v>
          </cell>
          <cell r="F162">
            <v>196.25</v>
          </cell>
          <cell r="G162">
            <v>196.25</v>
          </cell>
          <cell r="H162">
            <v>196.25</v>
          </cell>
          <cell r="I162">
            <v>196.25</v>
          </cell>
          <cell r="J162">
            <v>196.25</v>
          </cell>
          <cell r="K162">
            <v>280.16399999999999</v>
          </cell>
          <cell r="L162">
            <v>280.16399999999999</v>
          </cell>
          <cell r="M162">
            <v>280.16399999999999</v>
          </cell>
          <cell r="N162">
            <v>280.16399999999999</v>
          </cell>
          <cell r="O162">
            <v>280.16399999999999</v>
          </cell>
          <cell r="P162">
            <v>280.16399999999999</v>
          </cell>
        </row>
        <row r="163">
          <cell r="A163" t="str">
            <v>4.04.00072.3.2.1</v>
          </cell>
          <cell r="B163" t="str">
            <v>2.3.2.1</v>
          </cell>
          <cell r="C163" t="str">
            <v>ADMINISTRATIVO</v>
          </cell>
          <cell r="D163" t="str">
            <v>4.04.0007</v>
          </cell>
          <cell r="E163">
            <v>0</v>
          </cell>
          <cell r="F163">
            <v>0</v>
          </cell>
          <cell r="G163">
            <v>0</v>
          </cell>
          <cell r="H163">
            <v>0</v>
          </cell>
          <cell r="I163">
            <v>0</v>
          </cell>
          <cell r="J163">
            <v>0</v>
          </cell>
          <cell r="K163">
            <v>0</v>
          </cell>
          <cell r="L163">
            <v>0</v>
          </cell>
          <cell r="M163">
            <v>0</v>
          </cell>
          <cell r="N163">
            <v>0</v>
          </cell>
          <cell r="O163">
            <v>0</v>
          </cell>
          <cell r="P163">
            <v>0</v>
          </cell>
        </row>
        <row r="164">
          <cell r="A164" t="str">
            <v>4.04.00082.3.2.1</v>
          </cell>
          <cell r="B164" t="str">
            <v>2.3.2.1</v>
          </cell>
          <cell r="C164" t="str">
            <v>ADMINISTRATIVO</v>
          </cell>
          <cell r="D164" t="str">
            <v>4.04.0008</v>
          </cell>
          <cell r="E164">
            <v>1107.25</v>
          </cell>
          <cell r="F164">
            <v>833.51</v>
          </cell>
          <cell r="G164">
            <v>833.51</v>
          </cell>
          <cell r="H164">
            <v>833.51</v>
          </cell>
          <cell r="I164">
            <v>833.51</v>
          </cell>
          <cell r="J164">
            <v>833.51</v>
          </cell>
          <cell r="K164">
            <v>846.77800000000002</v>
          </cell>
          <cell r="L164">
            <v>846.77800000000002</v>
          </cell>
          <cell r="M164">
            <v>846.77800000000002</v>
          </cell>
          <cell r="N164">
            <v>846.77800000000002</v>
          </cell>
          <cell r="O164">
            <v>846.77800000000002</v>
          </cell>
          <cell r="P164">
            <v>846.77800000000002</v>
          </cell>
        </row>
        <row r="165">
          <cell r="A165" t="str">
            <v>4.04.00092.3.2.1</v>
          </cell>
          <cell r="B165" t="str">
            <v>2.3.2.1</v>
          </cell>
          <cell r="C165" t="str">
            <v>ADMINISTRATIVO</v>
          </cell>
          <cell r="D165" t="str">
            <v>4.04.0009</v>
          </cell>
          <cell r="E165">
            <v>8.18</v>
          </cell>
          <cell r="F165">
            <v>0</v>
          </cell>
          <cell r="G165">
            <v>0</v>
          </cell>
          <cell r="H165">
            <v>0</v>
          </cell>
          <cell r="I165">
            <v>0</v>
          </cell>
          <cell r="J165">
            <v>0</v>
          </cell>
          <cell r="K165">
            <v>0</v>
          </cell>
          <cell r="L165">
            <v>0</v>
          </cell>
          <cell r="M165">
            <v>0</v>
          </cell>
          <cell r="N165">
            <v>0</v>
          </cell>
          <cell r="O165">
            <v>0</v>
          </cell>
          <cell r="P165">
            <v>0</v>
          </cell>
        </row>
        <row r="166">
          <cell r="A166" t="str">
            <v>4.04.00102.3.2.1</v>
          </cell>
          <cell r="B166" t="str">
            <v>2.3.2.1</v>
          </cell>
          <cell r="C166" t="str">
            <v>ADMINISTRATIVO</v>
          </cell>
          <cell r="D166" t="str">
            <v>4.04.0010</v>
          </cell>
          <cell r="E166">
            <v>3086.18</v>
          </cell>
          <cell r="F166">
            <v>0</v>
          </cell>
          <cell r="G166">
            <v>0</v>
          </cell>
          <cell r="H166">
            <v>0</v>
          </cell>
          <cell r="I166">
            <v>0</v>
          </cell>
          <cell r="J166">
            <v>0</v>
          </cell>
        </row>
        <row r="167">
          <cell r="A167" t="str">
            <v>4.13.00042.3.2.1</v>
          </cell>
          <cell r="B167" t="str">
            <v>2.3.2.1</v>
          </cell>
          <cell r="C167" t="str">
            <v>ADMINISTRATIVO</v>
          </cell>
          <cell r="D167" t="str">
            <v>4.13.0004</v>
          </cell>
          <cell r="E167">
            <v>0</v>
          </cell>
          <cell r="F167">
            <v>0</v>
          </cell>
          <cell r="G167">
            <v>0</v>
          </cell>
          <cell r="H167">
            <v>0</v>
          </cell>
          <cell r="I167">
            <v>0</v>
          </cell>
          <cell r="J167">
            <v>0</v>
          </cell>
          <cell r="K167">
            <v>0</v>
          </cell>
          <cell r="L167">
            <v>0</v>
          </cell>
          <cell r="M167">
            <v>0</v>
          </cell>
          <cell r="N167">
            <v>0</v>
          </cell>
          <cell r="O167">
            <v>0</v>
          </cell>
          <cell r="P167">
            <v>0</v>
          </cell>
        </row>
        <row r="168">
          <cell r="A168" t="str">
            <v>4.13.00062.3.2.1</v>
          </cell>
          <cell r="B168" t="str">
            <v>2.3.2.1</v>
          </cell>
          <cell r="C168" t="str">
            <v>ADMINISTRATIVO</v>
          </cell>
          <cell r="D168" t="str">
            <v>4.13.0006</v>
          </cell>
          <cell r="E168">
            <v>0</v>
          </cell>
          <cell r="F168">
            <v>0</v>
          </cell>
          <cell r="G168">
            <v>0</v>
          </cell>
          <cell r="H168">
            <v>0</v>
          </cell>
          <cell r="I168">
            <v>0</v>
          </cell>
          <cell r="J168">
            <v>0</v>
          </cell>
          <cell r="K168">
            <v>0</v>
          </cell>
          <cell r="L168">
            <v>0</v>
          </cell>
          <cell r="M168">
            <v>0</v>
          </cell>
          <cell r="N168">
            <v>0</v>
          </cell>
          <cell r="O168">
            <v>0</v>
          </cell>
          <cell r="P168">
            <v>0</v>
          </cell>
        </row>
        <row r="169">
          <cell r="A169" t="str">
            <v>4.01.00012.0.4</v>
          </cell>
          <cell r="B169" t="str">
            <v>2.0.4</v>
          </cell>
          <cell r="C169" t="str">
            <v>GERÊNCIA DE SEGURANÇA</v>
          </cell>
          <cell r="D169" t="str">
            <v>4.01.0001</v>
          </cell>
          <cell r="E169">
            <v>0</v>
          </cell>
          <cell r="F169">
            <v>0</v>
          </cell>
          <cell r="G169">
            <v>0</v>
          </cell>
          <cell r="H169">
            <v>0</v>
          </cell>
          <cell r="I169">
            <v>0</v>
          </cell>
          <cell r="J169">
            <v>0</v>
          </cell>
          <cell r="K169">
            <v>0</v>
          </cell>
          <cell r="L169">
            <v>0</v>
          </cell>
          <cell r="M169">
            <v>0</v>
          </cell>
          <cell r="N169">
            <v>0</v>
          </cell>
          <cell r="O169">
            <v>0</v>
          </cell>
          <cell r="P169">
            <v>0</v>
          </cell>
        </row>
        <row r="170">
          <cell r="A170" t="str">
            <v>4.01.00022.0.4</v>
          </cell>
          <cell r="B170" t="str">
            <v>2.0.4</v>
          </cell>
          <cell r="C170" t="str">
            <v>GERÊNCIA DE SEGURANÇA</v>
          </cell>
          <cell r="D170" t="str">
            <v>4.01.0002</v>
          </cell>
          <cell r="E170">
            <v>0</v>
          </cell>
          <cell r="F170">
            <v>0</v>
          </cell>
          <cell r="G170">
            <v>0</v>
          </cell>
          <cell r="H170">
            <v>0</v>
          </cell>
          <cell r="I170">
            <v>0</v>
          </cell>
          <cell r="J170">
            <v>0</v>
          </cell>
          <cell r="K170">
            <v>0</v>
          </cell>
          <cell r="L170">
            <v>0</v>
          </cell>
          <cell r="M170">
            <v>0</v>
          </cell>
          <cell r="N170">
            <v>0</v>
          </cell>
          <cell r="O170">
            <v>0</v>
          </cell>
          <cell r="P170">
            <v>0</v>
          </cell>
        </row>
        <row r="171">
          <cell r="A171" t="str">
            <v>4.01.00032.0.4</v>
          </cell>
          <cell r="B171" t="str">
            <v>2.0.4</v>
          </cell>
          <cell r="C171" t="str">
            <v>GERÊNCIA DE SEGURANÇA</v>
          </cell>
          <cell r="D171" t="str">
            <v>4.01.0003</v>
          </cell>
          <cell r="E171">
            <v>0</v>
          </cell>
          <cell r="F171">
            <v>0</v>
          </cell>
          <cell r="G171">
            <v>0</v>
          </cell>
          <cell r="H171">
            <v>0</v>
          </cell>
          <cell r="I171">
            <v>0</v>
          </cell>
          <cell r="J171">
            <v>0</v>
          </cell>
          <cell r="K171">
            <v>0</v>
          </cell>
          <cell r="L171">
            <v>0</v>
          </cell>
          <cell r="M171">
            <v>0</v>
          </cell>
          <cell r="N171">
            <v>0</v>
          </cell>
          <cell r="O171">
            <v>0</v>
          </cell>
          <cell r="P171">
            <v>0</v>
          </cell>
        </row>
        <row r="172">
          <cell r="A172" t="str">
            <v>4.01.00042.0.4</v>
          </cell>
          <cell r="B172" t="str">
            <v>2.0.4</v>
          </cell>
          <cell r="C172" t="str">
            <v>GERÊNCIA DE SEGURANÇA</v>
          </cell>
          <cell r="D172" t="str">
            <v>4.01.0004</v>
          </cell>
          <cell r="E172">
            <v>920.84</v>
          </cell>
          <cell r="F172">
            <v>0</v>
          </cell>
          <cell r="G172">
            <v>0</v>
          </cell>
          <cell r="H172">
            <v>0</v>
          </cell>
          <cell r="I172">
            <v>0</v>
          </cell>
          <cell r="J172">
            <v>0</v>
          </cell>
          <cell r="K172">
            <v>920.84</v>
          </cell>
          <cell r="L172">
            <v>920.84</v>
          </cell>
          <cell r="M172">
            <v>920.84</v>
          </cell>
          <cell r="N172">
            <v>920.84</v>
          </cell>
          <cell r="O172">
            <v>920.84</v>
          </cell>
          <cell r="P172">
            <v>920.84</v>
          </cell>
        </row>
        <row r="173">
          <cell r="A173" t="str">
            <v>4.01.00052.0.4</v>
          </cell>
          <cell r="B173" t="str">
            <v>2.0.4</v>
          </cell>
          <cell r="C173" t="str">
            <v>GERÊNCIA DE SEGURANÇA</v>
          </cell>
          <cell r="D173" t="str">
            <v>4.01.0005</v>
          </cell>
          <cell r="E173">
            <v>7.03</v>
          </cell>
          <cell r="F173">
            <v>0</v>
          </cell>
          <cell r="G173">
            <v>0</v>
          </cell>
          <cell r="H173">
            <v>0</v>
          </cell>
          <cell r="I173">
            <v>0</v>
          </cell>
          <cell r="J173">
            <v>0</v>
          </cell>
          <cell r="K173">
            <v>7.03</v>
          </cell>
          <cell r="L173">
            <v>7.03</v>
          </cell>
          <cell r="M173">
            <v>7.03</v>
          </cell>
          <cell r="N173">
            <v>7.03</v>
          </cell>
          <cell r="O173">
            <v>7.03</v>
          </cell>
          <cell r="P173">
            <v>7.03</v>
          </cell>
        </row>
        <row r="174">
          <cell r="A174" t="str">
            <v>4.01.00062.0.4</v>
          </cell>
          <cell r="B174" t="str">
            <v>2.0.4</v>
          </cell>
          <cell r="C174" t="str">
            <v>GERÊNCIA DE SEGURANÇA</v>
          </cell>
          <cell r="D174" t="str">
            <v>4.01.0006</v>
          </cell>
          <cell r="E174">
            <v>137.57</v>
          </cell>
          <cell r="F174">
            <v>0</v>
          </cell>
          <cell r="G174">
            <v>0</v>
          </cell>
          <cell r="H174">
            <v>0</v>
          </cell>
          <cell r="I174">
            <v>0</v>
          </cell>
          <cell r="J174">
            <v>0</v>
          </cell>
          <cell r="K174">
            <v>137.57</v>
          </cell>
          <cell r="L174">
            <v>137.57</v>
          </cell>
          <cell r="M174">
            <v>137.57</v>
          </cell>
          <cell r="N174">
            <v>137.57</v>
          </cell>
          <cell r="O174">
            <v>137.57</v>
          </cell>
          <cell r="P174">
            <v>137.57</v>
          </cell>
        </row>
        <row r="175">
          <cell r="A175" t="str">
            <v>4.01.00072.0.4</v>
          </cell>
          <cell r="B175" t="str">
            <v>2.0.4</v>
          </cell>
          <cell r="C175" t="str">
            <v>GERÊNCIA DE SEGURANÇA</v>
          </cell>
          <cell r="D175" t="str">
            <v>4.01.0007</v>
          </cell>
          <cell r="E175">
            <v>0</v>
          </cell>
          <cell r="F175">
            <v>0</v>
          </cell>
          <cell r="G175">
            <v>0</v>
          </cell>
          <cell r="H175">
            <v>0</v>
          </cell>
          <cell r="I175">
            <v>0</v>
          </cell>
          <cell r="J175">
            <v>0</v>
          </cell>
          <cell r="K175">
            <v>0</v>
          </cell>
          <cell r="L175">
            <v>0</v>
          </cell>
          <cell r="M175">
            <v>0</v>
          </cell>
          <cell r="N175">
            <v>0</v>
          </cell>
          <cell r="O175">
            <v>0</v>
          </cell>
          <cell r="P175">
            <v>0</v>
          </cell>
        </row>
        <row r="176">
          <cell r="A176" t="str">
            <v>4.02.00012.0.4</v>
          </cell>
          <cell r="B176" t="str">
            <v>2.0.4</v>
          </cell>
          <cell r="C176" t="str">
            <v>GERÊNCIA DE SEGURANÇA</v>
          </cell>
          <cell r="D176" t="str">
            <v>4.02.0001</v>
          </cell>
          <cell r="E176">
            <v>0</v>
          </cell>
          <cell r="F176">
            <v>0</v>
          </cell>
          <cell r="G176">
            <v>0</v>
          </cell>
          <cell r="H176">
            <v>0</v>
          </cell>
          <cell r="I176">
            <v>0</v>
          </cell>
          <cell r="J176">
            <v>0</v>
          </cell>
          <cell r="K176">
            <v>0</v>
          </cell>
          <cell r="L176">
            <v>0</v>
          </cell>
          <cell r="M176">
            <v>0</v>
          </cell>
          <cell r="N176">
            <v>0</v>
          </cell>
          <cell r="O176">
            <v>0</v>
          </cell>
          <cell r="P176">
            <v>0</v>
          </cell>
        </row>
        <row r="177">
          <cell r="A177" t="str">
            <v>4.02.00032.0.4</v>
          </cell>
          <cell r="B177" t="str">
            <v>2.0.4</v>
          </cell>
          <cell r="C177" t="str">
            <v>GERÊNCIA DE SEGURANÇA</v>
          </cell>
          <cell r="D177" t="str">
            <v>4.02.0003</v>
          </cell>
          <cell r="E177">
            <v>94.81</v>
          </cell>
          <cell r="F177">
            <v>200</v>
          </cell>
          <cell r="G177">
            <v>200</v>
          </cell>
          <cell r="H177">
            <v>200</v>
          </cell>
          <cell r="I177">
            <v>212</v>
          </cell>
          <cell r="J177">
            <v>212</v>
          </cell>
          <cell r="K177">
            <v>92.44</v>
          </cell>
          <cell r="L177">
            <v>92.44</v>
          </cell>
          <cell r="M177">
            <v>92.44</v>
          </cell>
          <cell r="N177">
            <v>92.44</v>
          </cell>
          <cell r="O177">
            <v>92.44</v>
          </cell>
          <cell r="P177">
            <v>92.44</v>
          </cell>
        </row>
        <row r="178">
          <cell r="A178" t="str">
            <v>4.02.00052.0.4</v>
          </cell>
          <cell r="B178" t="str">
            <v>2.0.4</v>
          </cell>
          <cell r="C178" t="str">
            <v>GERÊNCIA DE SEGURANÇA</v>
          </cell>
          <cell r="D178" t="str">
            <v>4.02.0005</v>
          </cell>
          <cell r="E178">
            <v>2094.2600000000002</v>
          </cell>
          <cell r="F178">
            <v>1776.38</v>
          </cell>
          <cell r="G178">
            <v>1776.38</v>
          </cell>
          <cell r="H178">
            <v>1776.38</v>
          </cell>
          <cell r="I178">
            <v>1776.38</v>
          </cell>
          <cell r="J178">
            <v>1776.38</v>
          </cell>
          <cell r="K178">
            <v>1889.84</v>
          </cell>
          <cell r="L178">
            <v>1889.84</v>
          </cell>
          <cell r="M178">
            <v>1889.84</v>
          </cell>
          <cell r="N178">
            <v>1889.84</v>
          </cell>
          <cell r="O178">
            <v>1889.84</v>
          </cell>
          <cell r="P178">
            <v>1889.84</v>
          </cell>
        </row>
        <row r="179">
          <cell r="A179" t="str">
            <v>4.02.00072.0.4</v>
          </cell>
          <cell r="B179" t="str">
            <v>2.0.4</v>
          </cell>
          <cell r="C179" t="str">
            <v>GERÊNCIA DE SEGURANÇA</v>
          </cell>
          <cell r="D179" t="str">
            <v>4.02.0007</v>
          </cell>
          <cell r="E179">
            <v>0</v>
          </cell>
          <cell r="F179">
            <v>0</v>
          </cell>
          <cell r="G179">
            <v>0</v>
          </cell>
          <cell r="H179">
            <v>0</v>
          </cell>
          <cell r="I179">
            <v>0</v>
          </cell>
          <cell r="J179">
            <v>0</v>
          </cell>
          <cell r="K179">
            <v>12.55</v>
          </cell>
          <cell r="L179">
            <v>12.55</v>
          </cell>
          <cell r="M179">
            <v>12.55</v>
          </cell>
          <cell r="N179">
            <v>12.55</v>
          </cell>
          <cell r="O179">
            <v>12.55</v>
          </cell>
          <cell r="P179">
            <v>12.55</v>
          </cell>
        </row>
        <row r="180">
          <cell r="A180" t="str">
            <v>4.02.00082.0.4</v>
          </cell>
          <cell r="B180" t="str">
            <v>2.0.4</v>
          </cell>
          <cell r="C180" t="str">
            <v>GERÊNCIA DE SEGURANÇA</v>
          </cell>
          <cell r="D180" t="str">
            <v>4.02.0008</v>
          </cell>
          <cell r="E180">
            <v>420.7</v>
          </cell>
          <cell r="F180">
            <v>0</v>
          </cell>
          <cell r="G180">
            <v>0</v>
          </cell>
          <cell r="H180">
            <v>0</v>
          </cell>
          <cell r="I180">
            <v>0</v>
          </cell>
          <cell r="J180">
            <v>0</v>
          </cell>
          <cell r="K180">
            <v>145.08000000000001</v>
          </cell>
          <cell r="L180">
            <v>145.08000000000001</v>
          </cell>
          <cell r="M180">
            <v>145.08000000000001</v>
          </cell>
          <cell r="N180">
            <v>145.08000000000001</v>
          </cell>
          <cell r="O180">
            <v>145.08000000000001</v>
          </cell>
          <cell r="P180">
            <v>145.08000000000001</v>
          </cell>
        </row>
        <row r="181">
          <cell r="A181" t="str">
            <v>4.02.00092.0.4</v>
          </cell>
          <cell r="B181" t="str">
            <v>2.0.4</v>
          </cell>
          <cell r="C181" t="str">
            <v>GERÊNCIA DE SEGURANÇA</v>
          </cell>
          <cell r="D181" t="str">
            <v>4.02.0009</v>
          </cell>
          <cell r="E181">
            <v>0</v>
          </cell>
          <cell r="F181">
            <v>0</v>
          </cell>
          <cell r="G181">
            <v>0</v>
          </cell>
          <cell r="H181">
            <v>0</v>
          </cell>
          <cell r="I181">
            <v>0</v>
          </cell>
          <cell r="J181">
            <v>0</v>
          </cell>
          <cell r="K181">
            <v>3.54</v>
          </cell>
          <cell r="L181">
            <v>3.54</v>
          </cell>
          <cell r="M181">
            <v>3.54</v>
          </cell>
          <cell r="N181">
            <v>3.54</v>
          </cell>
          <cell r="O181">
            <v>3.54</v>
          </cell>
          <cell r="P181">
            <v>3.54</v>
          </cell>
        </row>
        <row r="182">
          <cell r="A182" t="str">
            <v>4.02.00102.0.4</v>
          </cell>
          <cell r="B182" t="str">
            <v>2.0.4</v>
          </cell>
          <cell r="C182" t="str">
            <v>GERÊNCIA DE SEGURANÇA</v>
          </cell>
          <cell r="D182" t="str">
            <v>4.02.0010</v>
          </cell>
          <cell r="E182">
            <v>65.010000000000005</v>
          </cell>
          <cell r="F182">
            <v>10</v>
          </cell>
          <cell r="G182">
            <v>10</v>
          </cell>
          <cell r="H182">
            <v>10</v>
          </cell>
          <cell r="I182">
            <v>10</v>
          </cell>
          <cell r="J182">
            <v>10</v>
          </cell>
          <cell r="K182">
            <v>64.8</v>
          </cell>
          <cell r="L182">
            <v>64.8</v>
          </cell>
          <cell r="M182">
            <v>64.8</v>
          </cell>
          <cell r="N182">
            <v>64.8</v>
          </cell>
          <cell r="O182">
            <v>64.8</v>
          </cell>
          <cell r="P182">
            <v>64.8</v>
          </cell>
        </row>
        <row r="183">
          <cell r="A183" t="str">
            <v>4.02.00112.0.4</v>
          </cell>
          <cell r="B183" t="str">
            <v>2.0.4</v>
          </cell>
          <cell r="C183" t="str">
            <v>GERÊNCIA DE SEGURANÇA</v>
          </cell>
          <cell r="D183" t="str">
            <v>4.02.0011</v>
          </cell>
          <cell r="E183">
            <v>0.47</v>
          </cell>
          <cell r="F183">
            <v>160</v>
          </cell>
          <cell r="G183">
            <v>160</v>
          </cell>
          <cell r="H183">
            <v>160</v>
          </cell>
          <cell r="I183">
            <v>160</v>
          </cell>
          <cell r="J183">
            <v>160</v>
          </cell>
          <cell r="K183">
            <v>65.349999999999994</v>
          </cell>
          <cell r="L183">
            <v>65.349999999999994</v>
          </cell>
          <cell r="M183">
            <v>65.349999999999994</v>
          </cell>
          <cell r="N183">
            <v>65.349999999999994</v>
          </cell>
          <cell r="O183">
            <v>65.349999999999994</v>
          </cell>
          <cell r="P183">
            <v>65.349999999999994</v>
          </cell>
        </row>
        <row r="184">
          <cell r="A184" t="str">
            <v>4.02.00122.0.4</v>
          </cell>
          <cell r="B184" t="str">
            <v>2.0.4</v>
          </cell>
          <cell r="C184" t="str">
            <v>GERÊNCIA DE SEGURANÇA</v>
          </cell>
          <cell r="D184" t="str">
            <v>4.02.0012</v>
          </cell>
          <cell r="E184">
            <v>0</v>
          </cell>
          <cell r="F184">
            <v>30</v>
          </cell>
          <cell r="G184">
            <v>30</v>
          </cell>
          <cell r="H184">
            <v>30</v>
          </cell>
          <cell r="I184">
            <v>30</v>
          </cell>
          <cell r="J184">
            <v>30</v>
          </cell>
          <cell r="K184">
            <v>0</v>
          </cell>
          <cell r="L184">
            <v>0</v>
          </cell>
          <cell r="M184">
            <v>0</v>
          </cell>
          <cell r="N184">
            <v>0</v>
          </cell>
          <cell r="O184">
            <v>0</v>
          </cell>
          <cell r="P184">
            <v>0</v>
          </cell>
        </row>
        <row r="185">
          <cell r="A185" t="str">
            <v>4.02.00132.0.4</v>
          </cell>
          <cell r="B185" t="str">
            <v>2.0.4</v>
          </cell>
          <cell r="C185" t="str">
            <v>GERÊNCIA DE SEGURANÇA</v>
          </cell>
          <cell r="D185" t="str">
            <v>4.02.0013</v>
          </cell>
          <cell r="E185">
            <v>16.97</v>
          </cell>
          <cell r="F185">
            <v>70</v>
          </cell>
          <cell r="G185">
            <v>70</v>
          </cell>
          <cell r="H185">
            <v>70</v>
          </cell>
          <cell r="I185">
            <v>70</v>
          </cell>
          <cell r="J185">
            <v>70</v>
          </cell>
          <cell r="K185">
            <v>16.239999999999998</v>
          </cell>
          <cell r="L185">
            <v>16.239999999999998</v>
          </cell>
          <cell r="M185">
            <v>16.239999999999998</v>
          </cell>
          <cell r="N185">
            <v>16.239999999999998</v>
          </cell>
          <cell r="O185">
            <v>16.239999999999998</v>
          </cell>
          <cell r="P185">
            <v>16.239999999999998</v>
          </cell>
        </row>
        <row r="186">
          <cell r="A186" t="str">
            <v>4.02.00142.0.4</v>
          </cell>
          <cell r="B186" t="str">
            <v>2.0.4</v>
          </cell>
          <cell r="C186" t="str">
            <v>GERÊNCIA DE SEGURANÇA</v>
          </cell>
          <cell r="D186" t="str">
            <v>4.02.0014</v>
          </cell>
          <cell r="E186">
            <v>10.6</v>
          </cell>
          <cell r="F186">
            <v>0</v>
          </cell>
          <cell r="G186">
            <v>0</v>
          </cell>
          <cell r="H186">
            <v>0</v>
          </cell>
          <cell r="I186">
            <v>0</v>
          </cell>
          <cell r="J186">
            <v>0</v>
          </cell>
          <cell r="K186">
            <v>150</v>
          </cell>
          <cell r="L186">
            <v>150</v>
          </cell>
          <cell r="M186">
            <v>150</v>
          </cell>
          <cell r="N186">
            <v>150</v>
          </cell>
          <cell r="O186">
            <v>150</v>
          </cell>
          <cell r="P186">
            <v>150</v>
          </cell>
        </row>
        <row r="187">
          <cell r="A187" t="str">
            <v>4.02.00152.0.4</v>
          </cell>
          <cell r="B187" t="str">
            <v>2.0.4</v>
          </cell>
          <cell r="C187" t="str">
            <v>GERÊNCIA DE SEGURANÇA</v>
          </cell>
          <cell r="D187" t="str">
            <v>4.02.0015</v>
          </cell>
          <cell r="E187">
            <v>0</v>
          </cell>
          <cell r="F187">
            <v>0</v>
          </cell>
          <cell r="G187">
            <v>0</v>
          </cell>
          <cell r="H187">
            <v>0</v>
          </cell>
          <cell r="I187">
            <v>0</v>
          </cell>
          <cell r="J187">
            <v>0</v>
          </cell>
          <cell r="K187">
            <v>90.45</v>
          </cell>
          <cell r="L187">
            <v>90.45</v>
          </cell>
          <cell r="M187">
            <v>90.45</v>
          </cell>
          <cell r="N187">
            <v>90.45</v>
          </cell>
          <cell r="O187">
            <v>90.45</v>
          </cell>
          <cell r="P187">
            <v>90.45</v>
          </cell>
        </row>
        <row r="188">
          <cell r="A188" t="str">
            <v>4.02.00162.0.4</v>
          </cell>
          <cell r="B188" t="str">
            <v>2.0.4</v>
          </cell>
          <cell r="C188" t="str">
            <v>GERÊNCIA DE SEGURANÇA</v>
          </cell>
          <cell r="D188" t="str">
            <v>4.02.0016</v>
          </cell>
          <cell r="E188">
            <v>1474.47</v>
          </cell>
          <cell r="F188">
            <v>1385.85</v>
          </cell>
          <cell r="G188">
            <v>1385.85</v>
          </cell>
          <cell r="H188">
            <v>1385.85</v>
          </cell>
          <cell r="I188">
            <v>1385.85</v>
          </cell>
          <cell r="J188">
            <v>1385.85</v>
          </cell>
          <cell r="K188">
            <v>1456.56</v>
          </cell>
          <cell r="L188">
            <v>1456.56</v>
          </cell>
          <cell r="M188">
            <v>1456.56</v>
          </cell>
          <cell r="N188">
            <v>1456.56</v>
          </cell>
          <cell r="O188">
            <v>1456.56</v>
          </cell>
          <cell r="P188">
            <v>1456.56</v>
          </cell>
        </row>
        <row r="189">
          <cell r="A189" t="str">
            <v>4.02.00172.0.4</v>
          </cell>
          <cell r="B189" t="str">
            <v>2.0.4</v>
          </cell>
          <cell r="C189" t="str">
            <v>GERÊNCIA DE SEGURANÇA</v>
          </cell>
          <cell r="D189" t="str">
            <v>4.02.0017</v>
          </cell>
          <cell r="E189">
            <v>0</v>
          </cell>
          <cell r="F189">
            <v>0</v>
          </cell>
          <cell r="G189">
            <v>0</v>
          </cell>
          <cell r="H189">
            <v>0</v>
          </cell>
          <cell r="I189">
            <v>0</v>
          </cell>
          <cell r="J189">
            <v>0</v>
          </cell>
          <cell r="K189">
            <v>0</v>
          </cell>
          <cell r="L189">
            <v>0</v>
          </cell>
          <cell r="M189">
            <v>0</v>
          </cell>
          <cell r="N189">
            <v>0</v>
          </cell>
          <cell r="O189">
            <v>0</v>
          </cell>
          <cell r="P189">
            <v>0</v>
          </cell>
        </row>
        <row r="190">
          <cell r="A190" t="str">
            <v>4.02.00182.0.4</v>
          </cell>
          <cell r="B190" t="str">
            <v>2.0.4</v>
          </cell>
          <cell r="C190" t="str">
            <v>GERÊNCIA DE SEGURANÇA</v>
          </cell>
          <cell r="D190" t="str">
            <v>4.02.0018</v>
          </cell>
          <cell r="E190">
            <v>0</v>
          </cell>
          <cell r="F190">
            <v>0</v>
          </cell>
          <cell r="G190">
            <v>0</v>
          </cell>
          <cell r="H190">
            <v>0</v>
          </cell>
          <cell r="I190">
            <v>0</v>
          </cell>
          <cell r="J190">
            <v>0</v>
          </cell>
          <cell r="K190">
            <v>0</v>
          </cell>
          <cell r="L190">
            <v>0</v>
          </cell>
          <cell r="M190">
            <v>0</v>
          </cell>
          <cell r="N190">
            <v>0</v>
          </cell>
          <cell r="O190">
            <v>0</v>
          </cell>
          <cell r="P190">
            <v>0</v>
          </cell>
        </row>
        <row r="191">
          <cell r="A191" t="str">
            <v>4.02.00192.0.4</v>
          </cell>
          <cell r="B191" t="str">
            <v>2.0.4</v>
          </cell>
          <cell r="C191" t="str">
            <v>GERÊNCIA DE SEGURANÇA</v>
          </cell>
          <cell r="D191" t="str">
            <v>4.02.0019</v>
          </cell>
          <cell r="E191">
            <v>0</v>
          </cell>
          <cell r="F191">
            <v>0</v>
          </cell>
          <cell r="G191">
            <v>0</v>
          </cell>
          <cell r="H191">
            <v>0</v>
          </cell>
          <cell r="I191">
            <v>0</v>
          </cell>
          <cell r="J191">
            <v>0</v>
          </cell>
          <cell r="K191">
            <v>0</v>
          </cell>
          <cell r="L191">
            <v>0</v>
          </cell>
          <cell r="M191">
            <v>0</v>
          </cell>
          <cell r="N191">
            <v>0</v>
          </cell>
          <cell r="O191">
            <v>0</v>
          </cell>
          <cell r="P191">
            <v>0</v>
          </cell>
        </row>
        <row r="192">
          <cell r="A192" t="str">
            <v>4.02.00202.0.4</v>
          </cell>
          <cell r="B192" t="str">
            <v>2.0.4</v>
          </cell>
          <cell r="C192" t="str">
            <v>GERÊNCIA DE SEGURANÇA</v>
          </cell>
          <cell r="D192" t="str">
            <v>4.02.0020</v>
          </cell>
          <cell r="E192">
            <v>12.07</v>
          </cell>
          <cell r="F192">
            <v>0</v>
          </cell>
          <cell r="G192">
            <v>0</v>
          </cell>
          <cell r="H192">
            <v>0</v>
          </cell>
          <cell r="I192">
            <v>0</v>
          </cell>
          <cell r="J192">
            <v>0</v>
          </cell>
          <cell r="K192">
            <v>19.29</v>
          </cell>
          <cell r="L192">
            <v>19.29</v>
          </cell>
          <cell r="M192">
            <v>19.29</v>
          </cell>
          <cell r="N192">
            <v>19.29</v>
          </cell>
          <cell r="O192">
            <v>19.29</v>
          </cell>
          <cell r="P192">
            <v>19.29</v>
          </cell>
        </row>
        <row r="193">
          <cell r="A193" t="str">
            <v>4.02.00212.0.4</v>
          </cell>
          <cell r="B193" t="str">
            <v>2.0.4</v>
          </cell>
          <cell r="C193" t="str">
            <v>GERÊNCIA DE SEGURANÇA</v>
          </cell>
          <cell r="D193" t="str">
            <v>4.02.0021</v>
          </cell>
          <cell r="E193">
            <v>0</v>
          </cell>
          <cell r="F193">
            <v>0</v>
          </cell>
          <cell r="G193">
            <v>0</v>
          </cell>
          <cell r="H193">
            <v>0</v>
          </cell>
          <cell r="I193">
            <v>0</v>
          </cell>
          <cell r="J193">
            <v>0</v>
          </cell>
          <cell r="K193">
            <v>0</v>
          </cell>
          <cell r="L193">
            <v>0</v>
          </cell>
          <cell r="M193">
            <v>0</v>
          </cell>
          <cell r="N193">
            <v>0</v>
          </cell>
          <cell r="O193">
            <v>0</v>
          </cell>
          <cell r="P193">
            <v>0</v>
          </cell>
        </row>
        <row r="194">
          <cell r="A194" t="str">
            <v>4.02.00222.0.4</v>
          </cell>
          <cell r="B194" t="str">
            <v>2.0.4</v>
          </cell>
          <cell r="C194" t="str">
            <v>GERÊNCIA DE SEGURANÇA</v>
          </cell>
          <cell r="D194" t="str">
            <v>4.02.0022</v>
          </cell>
          <cell r="E194">
            <v>33.1</v>
          </cell>
          <cell r="F194">
            <v>0</v>
          </cell>
          <cell r="G194">
            <v>0</v>
          </cell>
          <cell r="H194">
            <v>0</v>
          </cell>
          <cell r="I194">
            <v>0</v>
          </cell>
          <cell r="J194">
            <v>0</v>
          </cell>
          <cell r="K194">
            <v>52.38</v>
          </cell>
          <cell r="L194">
            <v>52.38</v>
          </cell>
          <cell r="M194">
            <v>52.38</v>
          </cell>
          <cell r="N194">
            <v>52.38</v>
          </cell>
          <cell r="O194">
            <v>52.38</v>
          </cell>
          <cell r="P194">
            <v>52.38</v>
          </cell>
        </row>
        <row r="195">
          <cell r="A195" t="str">
            <v>4.02.00232.0.4</v>
          </cell>
          <cell r="B195" t="str">
            <v>2.0.4</v>
          </cell>
          <cell r="C195" t="str">
            <v>GERÊNCIA DE SEGURANÇA</v>
          </cell>
          <cell r="D195" t="str">
            <v>4.02.0023</v>
          </cell>
          <cell r="E195">
            <v>15.51</v>
          </cell>
          <cell r="F195">
            <v>0</v>
          </cell>
          <cell r="G195">
            <v>53.033333333333331</v>
          </cell>
          <cell r="H195">
            <v>0</v>
          </cell>
          <cell r="I195">
            <v>53.033333333333331</v>
          </cell>
          <cell r="J195">
            <v>0</v>
          </cell>
          <cell r="K195">
            <v>22.99</v>
          </cell>
          <cell r="L195">
            <v>22.99</v>
          </cell>
          <cell r="M195">
            <v>22.99</v>
          </cell>
          <cell r="N195">
            <v>22.99</v>
          </cell>
          <cell r="O195">
            <v>22.99</v>
          </cell>
          <cell r="P195">
            <v>22.99</v>
          </cell>
        </row>
        <row r="196">
          <cell r="A196" t="str">
            <v>4.02.00262.0.4</v>
          </cell>
          <cell r="B196" t="str">
            <v>2.0.4</v>
          </cell>
          <cell r="C196" t="str">
            <v>GERÊNCIA DE SEGURANÇA</v>
          </cell>
          <cell r="D196" t="str">
            <v>4.02.0026</v>
          </cell>
          <cell r="E196">
            <v>408.42</v>
          </cell>
          <cell r="F196">
            <v>8000</v>
          </cell>
          <cell r="G196">
            <v>8000</v>
          </cell>
          <cell r="H196">
            <v>8000</v>
          </cell>
          <cell r="I196">
            <v>8000</v>
          </cell>
          <cell r="J196">
            <v>8000</v>
          </cell>
          <cell r="K196">
            <v>385.05</v>
          </cell>
          <cell r="L196">
            <v>385.05</v>
          </cell>
          <cell r="M196">
            <v>385.05</v>
          </cell>
          <cell r="N196">
            <v>385.05</v>
          </cell>
          <cell r="O196">
            <v>385.05</v>
          </cell>
          <cell r="P196">
            <v>385.05</v>
          </cell>
        </row>
        <row r="197">
          <cell r="A197" t="str">
            <v>4.02.00272.0.4</v>
          </cell>
          <cell r="B197" t="str">
            <v>2.0.4</v>
          </cell>
          <cell r="C197" t="str">
            <v>GERÊNCIA DE SEGURANÇA</v>
          </cell>
          <cell r="D197" t="str">
            <v>4.02.0027</v>
          </cell>
          <cell r="E197">
            <v>1471.32</v>
          </cell>
          <cell r="F197">
            <v>0</v>
          </cell>
          <cell r="G197">
            <v>0</v>
          </cell>
          <cell r="H197">
            <v>0</v>
          </cell>
          <cell r="I197">
            <v>0</v>
          </cell>
          <cell r="J197">
            <v>0</v>
          </cell>
          <cell r="K197">
            <v>0</v>
          </cell>
          <cell r="L197">
            <v>0</v>
          </cell>
          <cell r="M197">
            <v>0</v>
          </cell>
          <cell r="N197">
            <v>0</v>
          </cell>
          <cell r="O197">
            <v>0</v>
          </cell>
          <cell r="P197">
            <v>0</v>
          </cell>
        </row>
        <row r="198">
          <cell r="A198" t="str">
            <v>4.02.00282.0.4</v>
          </cell>
          <cell r="B198" t="str">
            <v>2.0.4</v>
          </cell>
          <cell r="C198" t="str">
            <v>GERÊNCIA DE SEGURANÇA</v>
          </cell>
          <cell r="D198" t="str">
            <v>4.02.0028</v>
          </cell>
          <cell r="E198">
            <v>808.55</v>
          </cell>
          <cell r="F198">
            <v>600.53583333333336</v>
          </cell>
          <cell r="G198">
            <v>600.53583333333336</v>
          </cell>
          <cell r="H198">
            <v>600.53583333333336</v>
          </cell>
          <cell r="I198">
            <v>600.53583333333336</v>
          </cell>
          <cell r="J198">
            <v>600.53583333333336</v>
          </cell>
          <cell r="K198">
            <v>0</v>
          </cell>
          <cell r="L198">
            <v>0</v>
          </cell>
          <cell r="M198">
            <v>0</v>
          </cell>
          <cell r="N198">
            <v>0</v>
          </cell>
          <cell r="O198">
            <v>0</v>
          </cell>
          <cell r="P198">
            <v>0</v>
          </cell>
        </row>
        <row r="199">
          <cell r="A199" t="str">
            <v>4.02.00292.0.4</v>
          </cell>
          <cell r="B199" t="str">
            <v>2.0.4</v>
          </cell>
          <cell r="C199" t="str">
            <v>GERÊNCIA DE SEGURANÇA</v>
          </cell>
          <cell r="D199" t="str">
            <v>4.02.0029</v>
          </cell>
          <cell r="E199">
            <v>2177.21</v>
          </cell>
          <cell r="F199">
            <v>0</v>
          </cell>
          <cell r="G199">
            <v>0</v>
          </cell>
          <cell r="H199">
            <v>0</v>
          </cell>
          <cell r="I199">
            <v>0</v>
          </cell>
          <cell r="J199">
            <v>0</v>
          </cell>
          <cell r="K199">
            <v>0</v>
          </cell>
          <cell r="L199">
            <v>0</v>
          </cell>
          <cell r="M199">
            <v>0</v>
          </cell>
          <cell r="N199">
            <v>0</v>
          </cell>
          <cell r="O199">
            <v>0</v>
          </cell>
          <cell r="P199">
            <v>0</v>
          </cell>
        </row>
        <row r="200">
          <cell r="A200" t="str">
            <v>4.03.00022.0.4</v>
          </cell>
          <cell r="B200" t="str">
            <v>2.0.4</v>
          </cell>
          <cell r="C200" t="str">
            <v>GERÊNCIA DE SEGURANÇA</v>
          </cell>
          <cell r="D200" t="str">
            <v>4.03.0002</v>
          </cell>
          <cell r="E200">
            <v>3188.17</v>
          </cell>
          <cell r="F200">
            <v>1016.8579</v>
          </cell>
          <cell r="G200">
            <v>1016.8579</v>
          </cell>
          <cell r="H200">
            <v>1016.8579</v>
          </cell>
          <cell r="I200">
            <v>1016.8579</v>
          </cell>
          <cell r="J200">
            <v>1016.8578999999997</v>
          </cell>
          <cell r="K200">
            <v>3050.57</v>
          </cell>
          <cell r="L200">
            <v>3050.57</v>
          </cell>
          <cell r="M200">
            <v>3050.57</v>
          </cell>
          <cell r="N200">
            <v>3050.57</v>
          </cell>
          <cell r="O200">
            <v>3050.57</v>
          </cell>
          <cell r="P200">
            <v>3050.57</v>
          </cell>
        </row>
        <row r="201">
          <cell r="A201" t="str">
            <v>4.03.00042.0.4</v>
          </cell>
          <cell r="B201" t="str">
            <v>2.0.4</v>
          </cell>
          <cell r="C201" t="str">
            <v>GERÊNCIA DE SEGURANÇA</v>
          </cell>
          <cell r="D201" t="str">
            <v>4.03.0004</v>
          </cell>
          <cell r="E201">
            <v>31341.67</v>
          </cell>
          <cell r="F201">
            <v>33395.480000000003</v>
          </cell>
          <cell r="G201">
            <v>33395.480000000003</v>
          </cell>
          <cell r="H201">
            <v>33395.480000000003</v>
          </cell>
          <cell r="I201">
            <v>33395.480000000003</v>
          </cell>
          <cell r="J201">
            <v>33395.480000000003</v>
          </cell>
          <cell r="K201">
            <v>28026.77</v>
          </cell>
          <cell r="L201">
            <v>28026.77</v>
          </cell>
          <cell r="M201">
            <v>28026.77</v>
          </cell>
          <cell r="N201">
            <v>28026.77</v>
          </cell>
          <cell r="O201">
            <v>28026.77</v>
          </cell>
          <cell r="P201">
            <v>28026.77</v>
          </cell>
        </row>
        <row r="202">
          <cell r="A202" t="str">
            <v>4.03.00072.0.4</v>
          </cell>
          <cell r="B202" t="str">
            <v>2.0.4</v>
          </cell>
          <cell r="C202" t="str">
            <v>GERÊNCIA DE SEGURANÇA</v>
          </cell>
          <cell r="D202" t="str">
            <v>4.03.0007</v>
          </cell>
          <cell r="E202">
            <v>0</v>
          </cell>
          <cell r="F202">
            <v>0</v>
          </cell>
          <cell r="G202">
            <v>0</v>
          </cell>
          <cell r="H202">
            <v>0</v>
          </cell>
          <cell r="I202">
            <v>0</v>
          </cell>
          <cell r="J202">
            <v>0</v>
          </cell>
          <cell r="K202">
            <v>0</v>
          </cell>
          <cell r="L202">
            <v>0</v>
          </cell>
          <cell r="M202">
            <v>0</v>
          </cell>
          <cell r="N202">
            <v>0</v>
          </cell>
          <cell r="O202">
            <v>0</v>
          </cell>
          <cell r="P202">
            <v>0</v>
          </cell>
        </row>
        <row r="203">
          <cell r="A203" t="str">
            <v>4.03.00082.0.4</v>
          </cell>
          <cell r="B203" t="str">
            <v>2.0.4</v>
          </cell>
          <cell r="C203" t="str">
            <v>GERÊNCIA DE SEGURANÇA</v>
          </cell>
          <cell r="D203" t="str">
            <v>4.03.0008</v>
          </cell>
          <cell r="E203">
            <v>379.24</v>
          </cell>
          <cell r="F203">
            <v>375.05</v>
          </cell>
          <cell r="G203">
            <v>375.05</v>
          </cell>
          <cell r="H203">
            <v>375.05</v>
          </cell>
          <cell r="I203">
            <v>375.05</v>
          </cell>
          <cell r="J203">
            <v>375.05</v>
          </cell>
          <cell r="K203">
            <v>375.05</v>
          </cell>
          <cell r="L203">
            <v>375.05</v>
          </cell>
          <cell r="M203">
            <v>375.05</v>
          </cell>
          <cell r="N203">
            <v>375.05</v>
          </cell>
          <cell r="O203">
            <v>375.05</v>
          </cell>
          <cell r="P203">
            <v>375.05</v>
          </cell>
        </row>
        <row r="204">
          <cell r="A204" t="str">
            <v>4.03.00092.0.4</v>
          </cell>
          <cell r="B204" t="str">
            <v>2.0.4</v>
          </cell>
          <cell r="C204" t="str">
            <v>GERÊNCIA DE SEGURANÇA</v>
          </cell>
          <cell r="D204" t="str">
            <v>4.03.0009</v>
          </cell>
          <cell r="E204">
            <v>267.91000000000003</v>
          </cell>
          <cell r="F204">
            <v>528</v>
          </cell>
          <cell r="G204">
            <v>528</v>
          </cell>
          <cell r="H204">
            <v>528</v>
          </cell>
          <cell r="I204">
            <v>528</v>
          </cell>
          <cell r="J204">
            <v>528</v>
          </cell>
          <cell r="K204">
            <v>1056</v>
          </cell>
          <cell r="L204">
            <v>1056</v>
          </cell>
          <cell r="M204">
            <v>1056</v>
          </cell>
          <cell r="N204">
            <v>1056</v>
          </cell>
          <cell r="O204">
            <v>1056</v>
          </cell>
          <cell r="P204">
            <v>1056</v>
          </cell>
        </row>
        <row r="205">
          <cell r="A205" t="str">
            <v>4.03.00102.0.4</v>
          </cell>
          <cell r="B205" t="str">
            <v>2.0.4</v>
          </cell>
          <cell r="C205" t="str">
            <v>GERÊNCIA DE SEGURANÇA</v>
          </cell>
          <cell r="D205" t="str">
            <v>4.03.0010</v>
          </cell>
          <cell r="E205">
            <v>145.75</v>
          </cell>
          <cell r="F205">
            <v>90.555000000000007</v>
          </cell>
          <cell r="G205">
            <v>90.555000000000007</v>
          </cell>
          <cell r="H205">
            <v>90.555000000000007</v>
          </cell>
          <cell r="I205">
            <v>90.555000000000007</v>
          </cell>
          <cell r="J205">
            <v>90.555000000000007</v>
          </cell>
          <cell r="K205">
            <v>181.11</v>
          </cell>
          <cell r="L205">
            <v>181.11</v>
          </cell>
          <cell r="M205">
            <v>181.11</v>
          </cell>
          <cell r="N205">
            <v>181.11</v>
          </cell>
          <cell r="O205">
            <v>181.11</v>
          </cell>
          <cell r="P205">
            <v>181.11</v>
          </cell>
        </row>
        <row r="206">
          <cell r="A206" t="str">
            <v>4.03.00112.0.4</v>
          </cell>
          <cell r="B206" t="str">
            <v>2.0.4</v>
          </cell>
          <cell r="C206" t="str">
            <v>GERÊNCIA DE SEGURANÇA</v>
          </cell>
          <cell r="D206" t="str">
            <v>4.03.0011</v>
          </cell>
          <cell r="E206">
            <v>763.56</v>
          </cell>
          <cell r="F206">
            <v>296.97112820000001</v>
          </cell>
          <cell r="G206">
            <v>296.97112820000001</v>
          </cell>
          <cell r="H206">
            <v>296.97112820000001</v>
          </cell>
          <cell r="I206">
            <v>296.97112820000001</v>
          </cell>
          <cell r="J206">
            <v>296.97112819999995</v>
          </cell>
          <cell r="K206">
            <v>890.91</v>
          </cell>
          <cell r="L206">
            <v>890.91</v>
          </cell>
          <cell r="M206">
            <v>890.91</v>
          </cell>
          <cell r="N206">
            <v>890.91</v>
          </cell>
          <cell r="O206">
            <v>890.91</v>
          </cell>
          <cell r="P206">
            <v>890.91</v>
          </cell>
        </row>
        <row r="207">
          <cell r="A207" t="str">
            <v>4.03.00122.0.4</v>
          </cell>
          <cell r="B207" t="str">
            <v>2.0.4</v>
          </cell>
          <cell r="C207" t="str">
            <v>GERÊNCIA DE SEGURANÇA</v>
          </cell>
          <cell r="D207" t="str">
            <v>4.03.0012</v>
          </cell>
          <cell r="E207">
            <v>114.62</v>
          </cell>
          <cell r="F207">
            <v>71.255499999999998</v>
          </cell>
          <cell r="G207">
            <v>71.255499999999998</v>
          </cell>
          <cell r="H207">
            <v>71.255499999999998</v>
          </cell>
          <cell r="I207">
            <v>71.255499999999998</v>
          </cell>
          <cell r="J207">
            <v>71.255499999999998</v>
          </cell>
          <cell r="K207">
            <v>213.77</v>
          </cell>
          <cell r="L207">
            <v>213.77</v>
          </cell>
          <cell r="M207">
            <v>213.77</v>
          </cell>
          <cell r="N207">
            <v>213.77</v>
          </cell>
          <cell r="O207">
            <v>213.77</v>
          </cell>
          <cell r="P207">
            <v>213.77</v>
          </cell>
        </row>
        <row r="208">
          <cell r="A208" t="str">
            <v>4.03.00132.0.4</v>
          </cell>
          <cell r="B208" t="str">
            <v>2.0.4</v>
          </cell>
          <cell r="C208" t="str">
            <v>GERÊNCIA DE SEGURANÇA</v>
          </cell>
          <cell r="D208" t="str">
            <v>4.03.0013</v>
          </cell>
          <cell r="E208">
            <v>0</v>
          </cell>
          <cell r="F208">
            <v>0</v>
          </cell>
          <cell r="G208">
            <v>0</v>
          </cell>
          <cell r="H208">
            <v>0</v>
          </cell>
          <cell r="I208">
            <v>0</v>
          </cell>
          <cell r="J208">
            <v>0</v>
          </cell>
          <cell r="K208">
            <v>0</v>
          </cell>
          <cell r="L208">
            <v>0</v>
          </cell>
          <cell r="M208">
            <v>0</v>
          </cell>
          <cell r="N208">
            <v>0</v>
          </cell>
          <cell r="O208">
            <v>0</v>
          </cell>
          <cell r="P208">
            <v>0</v>
          </cell>
        </row>
        <row r="209">
          <cell r="A209" t="str">
            <v>4.03.00162.0.4</v>
          </cell>
          <cell r="B209" t="str">
            <v>2.0.4</v>
          </cell>
          <cell r="C209" t="str">
            <v>GERÊNCIA DE SEGURANÇA</v>
          </cell>
          <cell r="D209" t="str">
            <v>4.03.0016</v>
          </cell>
          <cell r="E209">
            <v>0</v>
          </cell>
          <cell r="F209">
            <v>0</v>
          </cell>
          <cell r="G209">
            <v>0</v>
          </cell>
          <cell r="H209">
            <v>0</v>
          </cell>
          <cell r="I209">
            <v>0</v>
          </cell>
          <cell r="J209">
            <v>0</v>
          </cell>
          <cell r="K209">
            <v>0</v>
          </cell>
          <cell r="L209">
            <v>0</v>
          </cell>
          <cell r="M209">
            <v>0</v>
          </cell>
          <cell r="N209">
            <v>0</v>
          </cell>
          <cell r="O209">
            <v>0</v>
          </cell>
          <cell r="P209">
            <v>0</v>
          </cell>
        </row>
        <row r="210">
          <cell r="A210" t="str">
            <v>4.04.00012.0.4</v>
          </cell>
          <cell r="B210" t="str">
            <v>2.0.4</v>
          </cell>
          <cell r="C210" t="str">
            <v>GERÊNCIA DE SEGURANÇA</v>
          </cell>
          <cell r="D210" t="str">
            <v>4.04.0001</v>
          </cell>
          <cell r="E210">
            <v>0</v>
          </cell>
          <cell r="F210">
            <v>0</v>
          </cell>
          <cell r="G210">
            <v>0</v>
          </cell>
          <cell r="H210">
            <v>0</v>
          </cell>
          <cell r="I210">
            <v>0</v>
          </cell>
          <cell r="J210">
            <v>0</v>
          </cell>
          <cell r="K210">
            <v>0</v>
          </cell>
          <cell r="L210">
            <v>0</v>
          </cell>
          <cell r="M210">
            <v>0</v>
          </cell>
          <cell r="N210">
            <v>0</v>
          </cell>
          <cell r="O210">
            <v>0</v>
          </cell>
          <cell r="P210">
            <v>0</v>
          </cell>
        </row>
        <row r="211">
          <cell r="A211" t="str">
            <v>4.04.00022.0.4</v>
          </cell>
          <cell r="B211" t="str">
            <v>2.0.4</v>
          </cell>
          <cell r="C211" t="str">
            <v>GERÊNCIA DE SEGURANÇA</v>
          </cell>
          <cell r="D211" t="str">
            <v>4.04.0002</v>
          </cell>
          <cell r="E211">
            <v>0</v>
          </cell>
          <cell r="F211">
            <v>0</v>
          </cell>
          <cell r="G211">
            <v>0</v>
          </cell>
          <cell r="H211">
            <v>0</v>
          </cell>
          <cell r="I211">
            <v>0</v>
          </cell>
          <cell r="J211">
            <v>0</v>
          </cell>
          <cell r="K211">
            <v>0</v>
          </cell>
          <cell r="L211">
            <v>0</v>
          </cell>
          <cell r="M211">
            <v>0</v>
          </cell>
          <cell r="N211">
            <v>0</v>
          </cell>
          <cell r="O211">
            <v>0</v>
          </cell>
          <cell r="P211">
            <v>0</v>
          </cell>
        </row>
        <row r="212">
          <cell r="A212" t="str">
            <v>4.04.00032.0.4</v>
          </cell>
          <cell r="B212" t="str">
            <v>2.0.4</v>
          </cell>
          <cell r="C212" t="str">
            <v>GERÊNCIA DE SEGURANÇA</v>
          </cell>
          <cell r="D212" t="str">
            <v>4.04.0003</v>
          </cell>
          <cell r="E212">
            <v>0</v>
          </cell>
          <cell r="F212">
            <v>0</v>
          </cell>
          <cell r="G212">
            <v>0</v>
          </cell>
          <cell r="H212">
            <v>0</v>
          </cell>
          <cell r="I212">
            <v>0</v>
          </cell>
          <cell r="J212">
            <v>0</v>
          </cell>
          <cell r="K212">
            <v>0</v>
          </cell>
          <cell r="L212">
            <v>0</v>
          </cell>
          <cell r="M212">
            <v>0</v>
          </cell>
          <cell r="N212">
            <v>0</v>
          </cell>
          <cell r="O212">
            <v>0</v>
          </cell>
          <cell r="P212">
            <v>0</v>
          </cell>
        </row>
        <row r="213">
          <cell r="A213" t="str">
            <v>4.04.00042.0.4</v>
          </cell>
          <cell r="B213" t="str">
            <v>2.0.4</v>
          </cell>
          <cell r="C213" t="str">
            <v>GERÊNCIA DE SEGURANÇA</v>
          </cell>
          <cell r="D213" t="str">
            <v>4.04.0004</v>
          </cell>
          <cell r="E213">
            <v>0</v>
          </cell>
          <cell r="F213">
            <v>0</v>
          </cell>
          <cell r="G213">
            <v>0</v>
          </cell>
          <cell r="H213">
            <v>0</v>
          </cell>
          <cell r="I213">
            <v>0</v>
          </cell>
          <cell r="J213">
            <v>0</v>
          </cell>
          <cell r="K213">
            <v>0</v>
          </cell>
          <cell r="L213">
            <v>0</v>
          </cell>
          <cell r="M213">
            <v>0</v>
          </cell>
          <cell r="N213">
            <v>0</v>
          </cell>
          <cell r="O213">
            <v>0</v>
          </cell>
          <cell r="P213">
            <v>0</v>
          </cell>
        </row>
        <row r="214">
          <cell r="A214" t="str">
            <v>4.04.00052.0.4</v>
          </cell>
          <cell r="B214" t="str">
            <v>2.0.4</v>
          </cell>
          <cell r="C214" t="str">
            <v>GERÊNCIA DE SEGURANÇA</v>
          </cell>
          <cell r="D214" t="str">
            <v>4.04.0005</v>
          </cell>
          <cell r="E214">
            <v>0</v>
          </cell>
          <cell r="F214">
            <v>0</v>
          </cell>
          <cell r="G214">
            <v>0</v>
          </cell>
          <cell r="H214">
            <v>0</v>
          </cell>
          <cell r="I214">
            <v>0</v>
          </cell>
          <cell r="J214">
            <v>0</v>
          </cell>
          <cell r="K214">
            <v>0</v>
          </cell>
          <cell r="L214">
            <v>0</v>
          </cell>
          <cell r="M214">
            <v>0</v>
          </cell>
          <cell r="N214">
            <v>0</v>
          </cell>
          <cell r="O214">
            <v>0</v>
          </cell>
          <cell r="P214">
            <v>0</v>
          </cell>
        </row>
        <row r="215">
          <cell r="A215" t="str">
            <v>4.04.00062.0.4</v>
          </cell>
          <cell r="B215" t="str">
            <v>2.0.4</v>
          </cell>
          <cell r="C215" t="str">
            <v>GERÊNCIA DE SEGURANÇA</v>
          </cell>
          <cell r="D215" t="str">
            <v>4.04.0006</v>
          </cell>
          <cell r="E215">
            <v>0</v>
          </cell>
          <cell r="F215">
            <v>15</v>
          </cell>
          <cell r="G215">
            <v>15</v>
          </cell>
          <cell r="H215">
            <v>15</v>
          </cell>
          <cell r="I215">
            <v>15</v>
          </cell>
          <cell r="J215">
            <v>15</v>
          </cell>
          <cell r="K215">
            <v>37.83</v>
          </cell>
          <cell r="L215">
            <v>37.83</v>
          </cell>
          <cell r="M215">
            <v>37.83</v>
          </cell>
          <cell r="N215">
            <v>37.83</v>
          </cell>
          <cell r="O215">
            <v>37.83</v>
          </cell>
          <cell r="P215">
            <v>37.83</v>
          </cell>
        </row>
        <row r="216">
          <cell r="A216" t="str">
            <v>4.04.00072.0.4</v>
          </cell>
          <cell r="B216" t="str">
            <v>2.0.4</v>
          </cell>
          <cell r="C216" t="str">
            <v>GERÊNCIA DE SEGURANÇA</v>
          </cell>
          <cell r="D216" t="str">
            <v>4.04.0007</v>
          </cell>
          <cell r="E216">
            <v>12633.8</v>
          </cell>
          <cell r="F216">
            <v>0</v>
          </cell>
          <cell r="G216">
            <v>0</v>
          </cell>
          <cell r="H216">
            <v>0</v>
          </cell>
          <cell r="I216">
            <v>0</v>
          </cell>
          <cell r="J216">
            <v>0</v>
          </cell>
          <cell r="K216">
            <v>8017.98</v>
          </cell>
          <cell r="L216">
            <v>8017.98</v>
          </cell>
          <cell r="M216">
            <v>8017.98</v>
          </cell>
          <cell r="N216">
            <v>8017.98</v>
          </cell>
          <cell r="O216">
            <v>8017.98</v>
          </cell>
          <cell r="P216">
            <v>8017.98</v>
          </cell>
        </row>
        <row r="217">
          <cell r="A217" t="str">
            <v>4.04.00082.0.4</v>
          </cell>
          <cell r="B217" t="str">
            <v>2.0.4</v>
          </cell>
          <cell r="C217" t="str">
            <v>GERÊNCIA DE SEGURANÇA</v>
          </cell>
          <cell r="D217" t="str">
            <v>4.04.0008</v>
          </cell>
          <cell r="E217">
            <v>172.84</v>
          </cell>
          <cell r="F217">
            <v>130.11000000000001</v>
          </cell>
          <cell r="G217">
            <v>130.11000000000001</v>
          </cell>
          <cell r="H217">
            <v>130.11000000000001</v>
          </cell>
          <cell r="I217">
            <v>130.11000000000001</v>
          </cell>
          <cell r="J217">
            <v>137.91660000000002</v>
          </cell>
          <cell r="K217">
            <v>132.18</v>
          </cell>
          <cell r="L217">
            <v>132.18</v>
          </cell>
          <cell r="M217">
            <v>132.18</v>
          </cell>
          <cell r="N217">
            <v>132.18</v>
          </cell>
          <cell r="O217">
            <v>132.18</v>
          </cell>
          <cell r="P217">
            <v>132.18</v>
          </cell>
        </row>
        <row r="218">
          <cell r="A218" t="str">
            <v>4.04.00092.0.4</v>
          </cell>
          <cell r="B218" t="str">
            <v>2.0.4</v>
          </cell>
          <cell r="C218" t="str">
            <v>GERÊNCIA DE SEGURANÇA</v>
          </cell>
          <cell r="D218" t="str">
            <v>4.04.0009</v>
          </cell>
          <cell r="E218">
            <v>0.63</v>
          </cell>
          <cell r="F218">
            <v>0</v>
          </cell>
          <cell r="G218">
            <v>0</v>
          </cell>
          <cell r="H218">
            <v>0</v>
          </cell>
          <cell r="I218">
            <v>0</v>
          </cell>
          <cell r="J218">
            <v>0</v>
          </cell>
          <cell r="K218">
            <v>0</v>
          </cell>
          <cell r="L218">
            <v>0</v>
          </cell>
          <cell r="M218">
            <v>0</v>
          </cell>
          <cell r="N218">
            <v>0</v>
          </cell>
          <cell r="O218">
            <v>0</v>
          </cell>
          <cell r="P218">
            <v>0</v>
          </cell>
        </row>
        <row r="219">
          <cell r="A219" t="str">
            <v>4.04.00102.0.4</v>
          </cell>
          <cell r="B219" t="str">
            <v>2.0.4</v>
          </cell>
          <cell r="C219" t="str">
            <v>GERÊNCIA DE SEGURANÇA</v>
          </cell>
          <cell r="D219" t="str">
            <v>4.04.0010</v>
          </cell>
          <cell r="E219">
            <v>5786.16</v>
          </cell>
          <cell r="F219">
            <v>0</v>
          </cell>
          <cell r="G219">
            <v>0</v>
          </cell>
          <cell r="H219">
            <v>0</v>
          </cell>
          <cell r="I219">
            <v>0</v>
          </cell>
          <cell r="J219">
            <v>0</v>
          </cell>
          <cell r="K219">
            <v>0</v>
          </cell>
          <cell r="L219">
            <v>0</v>
          </cell>
          <cell r="M219">
            <v>0</v>
          </cell>
          <cell r="N219">
            <v>0</v>
          </cell>
          <cell r="O219">
            <v>0</v>
          </cell>
          <cell r="P219">
            <v>0</v>
          </cell>
        </row>
        <row r="220">
          <cell r="A220" t="str">
            <v>4.13.00042.0.4</v>
          </cell>
          <cell r="B220" t="str">
            <v>2.0.4</v>
          </cell>
          <cell r="C220" t="str">
            <v>GERÊNCIA DE SEGURANÇA</v>
          </cell>
          <cell r="D220" t="str">
            <v>4.13.0004</v>
          </cell>
          <cell r="E220">
            <v>0</v>
          </cell>
          <cell r="F220">
            <v>0</v>
          </cell>
          <cell r="G220">
            <v>0</v>
          </cell>
          <cell r="H220">
            <v>0</v>
          </cell>
          <cell r="I220">
            <v>0</v>
          </cell>
          <cell r="J220">
            <v>0</v>
          </cell>
          <cell r="K220">
            <v>0</v>
          </cell>
          <cell r="L220">
            <v>0</v>
          </cell>
          <cell r="M220">
            <v>0</v>
          </cell>
          <cell r="N220">
            <v>0</v>
          </cell>
          <cell r="O220">
            <v>0</v>
          </cell>
          <cell r="P220">
            <v>0</v>
          </cell>
        </row>
        <row r="221">
          <cell r="A221" t="str">
            <v>4.13.00062.0.4</v>
          </cell>
          <cell r="B221" t="str">
            <v>2.0.4</v>
          </cell>
          <cell r="C221" t="str">
            <v>GERÊNCIA DE SEGURANÇA</v>
          </cell>
          <cell r="D221" t="str">
            <v>4.13.0006</v>
          </cell>
          <cell r="E221">
            <v>0</v>
          </cell>
          <cell r="F221">
            <v>0</v>
          </cell>
          <cell r="G221">
            <v>0</v>
          </cell>
          <cell r="H221">
            <v>0</v>
          </cell>
          <cell r="I221">
            <v>0</v>
          </cell>
          <cell r="J221">
            <v>0</v>
          </cell>
          <cell r="K221">
            <v>0</v>
          </cell>
          <cell r="L221">
            <v>0</v>
          </cell>
          <cell r="M221">
            <v>0</v>
          </cell>
          <cell r="N221">
            <v>0</v>
          </cell>
          <cell r="O221">
            <v>0</v>
          </cell>
          <cell r="P221">
            <v>0</v>
          </cell>
        </row>
        <row r="222">
          <cell r="A222" t="str">
            <v>4.01.00012.3.3.1</v>
          </cell>
          <cell r="B222" t="str">
            <v>2.3.3.1</v>
          </cell>
          <cell r="C222" t="str">
            <v>GERÊNCIA DE RH</v>
          </cell>
          <cell r="D222" t="str">
            <v>4.01.0001</v>
          </cell>
          <cell r="E222">
            <v>0</v>
          </cell>
          <cell r="F222">
            <v>0</v>
          </cell>
          <cell r="G222">
            <v>0</v>
          </cell>
          <cell r="H222">
            <v>0</v>
          </cell>
          <cell r="I222">
            <v>0</v>
          </cell>
          <cell r="J222">
            <v>0</v>
          </cell>
          <cell r="K222">
            <v>0</v>
          </cell>
          <cell r="L222">
            <v>0</v>
          </cell>
          <cell r="M222">
            <v>0</v>
          </cell>
          <cell r="N222">
            <v>0</v>
          </cell>
          <cell r="O222">
            <v>0</v>
          </cell>
          <cell r="P222">
            <v>0</v>
          </cell>
        </row>
        <row r="223">
          <cell r="A223" t="str">
            <v>4.01.00022.3.3.1</v>
          </cell>
          <cell r="B223" t="str">
            <v>2.3.3.1</v>
          </cell>
          <cell r="C223" t="str">
            <v>GERÊNCIA DE RH</v>
          </cell>
          <cell r="D223" t="str">
            <v>4.01.0002</v>
          </cell>
          <cell r="E223">
            <v>0</v>
          </cell>
          <cell r="F223">
            <v>0</v>
          </cell>
          <cell r="G223">
            <v>0</v>
          </cell>
          <cell r="H223">
            <v>0</v>
          </cell>
          <cell r="I223">
            <v>0</v>
          </cell>
          <cell r="J223">
            <v>0</v>
          </cell>
          <cell r="K223">
            <v>0</v>
          </cell>
          <cell r="L223">
            <v>0</v>
          </cell>
          <cell r="M223">
            <v>0</v>
          </cell>
          <cell r="N223">
            <v>0</v>
          </cell>
          <cell r="O223">
            <v>0</v>
          </cell>
          <cell r="P223">
            <v>0</v>
          </cell>
        </row>
        <row r="224">
          <cell r="A224" t="str">
            <v>4.01.00032.3.3.1</v>
          </cell>
          <cell r="B224" t="str">
            <v>2.3.3.1</v>
          </cell>
          <cell r="C224" t="str">
            <v>GERÊNCIA DE RH</v>
          </cell>
          <cell r="D224" t="str">
            <v>4.01.0003</v>
          </cell>
          <cell r="E224">
            <v>0</v>
          </cell>
          <cell r="F224">
            <v>0</v>
          </cell>
          <cell r="G224">
            <v>0</v>
          </cell>
          <cell r="H224">
            <v>0</v>
          </cell>
          <cell r="I224">
            <v>0</v>
          </cell>
          <cell r="J224">
            <v>0</v>
          </cell>
          <cell r="K224">
            <v>0</v>
          </cell>
          <cell r="L224">
            <v>0</v>
          </cell>
          <cell r="M224">
            <v>0</v>
          </cell>
          <cell r="N224">
            <v>0</v>
          </cell>
          <cell r="O224">
            <v>0</v>
          </cell>
          <cell r="P224">
            <v>0</v>
          </cell>
        </row>
        <row r="225">
          <cell r="A225" t="str">
            <v>4.01.00042.3.3.1</v>
          </cell>
          <cell r="B225" t="str">
            <v>2.3.3.1</v>
          </cell>
          <cell r="C225" t="str">
            <v>GERÊNCIA DE RH</v>
          </cell>
          <cell r="D225" t="str">
            <v>4.01.0004</v>
          </cell>
          <cell r="E225">
            <v>0</v>
          </cell>
          <cell r="F225">
            <v>0</v>
          </cell>
          <cell r="G225">
            <v>0</v>
          </cell>
          <cell r="H225">
            <v>0</v>
          </cell>
          <cell r="I225">
            <v>0</v>
          </cell>
          <cell r="J225">
            <v>0</v>
          </cell>
          <cell r="K225">
            <v>15000</v>
          </cell>
          <cell r="L225">
            <v>20000</v>
          </cell>
          <cell r="M225">
            <v>20000</v>
          </cell>
          <cell r="N225">
            <v>20000</v>
          </cell>
          <cell r="O225">
            <v>20000</v>
          </cell>
          <cell r="P225">
            <v>20000</v>
          </cell>
        </row>
        <row r="226">
          <cell r="A226" t="str">
            <v>4.01.00052.3.3.1</v>
          </cell>
          <cell r="B226" t="str">
            <v>2.3.3.1</v>
          </cell>
          <cell r="C226" t="str">
            <v>GERÊNCIA DE RH</v>
          </cell>
          <cell r="D226" t="str">
            <v>4.01.0005</v>
          </cell>
          <cell r="E226">
            <v>0</v>
          </cell>
          <cell r="F226">
            <v>0</v>
          </cell>
          <cell r="G226">
            <v>0</v>
          </cell>
          <cell r="H226">
            <v>0</v>
          </cell>
          <cell r="I226">
            <v>0</v>
          </cell>
          <cell r="J226">
            <v>0</v>
          </cell>
          <cell r="K226">
            <v>0</v>
          </cell>
          <cell r="L226">
            <v>15200</v>
          </cell>
          <cell r="N226">
            <v>8000</v>
          </cell>
          <cell r="P226">
            <v>44800</v>
          </cell>
        </row>
        <row r="227">
          <cell r="A227" t="str">
            <v>4.01.00062.3.3.1</v>
          </cell>
          <cell r="B227" t="str">
            <v>2.3.3.1</v>
          </cell>
          <cell r="C227" t="str">
            <v>GERÊNCIA DE RH</v>
          </cell>
          <cell r="D227" t="str">
            <v>4.01.0006</v>
          </cell>
          <cell r="E227">
            <v>687.84</v>
          </cell>
          <cell r="F227">
            <v>150</v>
          </cell>
          <cell r="G227">
            <v>150</v>
          </cell>
          <cell r="H227">
            <v>150</v>
          </cell>
          <cell r="I227">
            <v>150</v>
          </cell>
          <cell r="J227">
            <v>150</v>
          </cell>
          <cell r="K227">
            <v>300</v>
          </cell>
          <cell r="L227">
            <v>300</v>
          </cell>
          <cell r="M227">
            <v>1300</v>
          </cell>
          <cell r="N227">
            <v>3300</v>
          </cell>
          <cell r="O227">
            <v>300</v>
          </cell>
          <cell r="P227">
            <v>120300</v>
          </cell>
        </row>
        <row r="228">
          <cell r="A228" t="str">
            <v>4.01.00072.3.3.1</v>
          </cell>
          <cell r="B228" t="str">
            <v>2.3.3.1</v>
          </cell>
          <cell r="C228" t="str">
            <v>GERÊNCIA DE RH</v>
          </cell>
          <cell r="D228" t="str">
            <v>4.01.0007</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4.02.00012.3.3.1</v>
          </cell>
          <cell r="B229" t="str">
            <v>2.3.3.1</v>
          </cell>
          <cell r="C229" t="str">
            <v>GERÊNCIA DE RH</v>
          </cell>
          <cell r="D229" t="str">
            <v>4.02.0001</v>
          </cell>
          <cell r="E229">
            <v>0</v>
          </cell>
          <cell r="F229">
            <v>0</v>
          </cell>
          <cell r="G229">
            <v>0</v>
          </cell>
          <cell r="H229">
            <v>0</v>
          </cell>
          <cell r="I229">
            <v>0</v>
          </cell>
          <cell r="J229">
            <v>0</v>
          </cell>
          <cell r="K229">
            <v>0</v>
          </cell>
          <cell r="L229">
            <v>0</v>
          </cell>
          <cell r="M229">
            <v>0</v>
          </cell>
          <cell r="N229">
            <v>0</v>
          </cell>
          <cell r="O229">
            <v>0</v>
          </cell>
          <cell r="P229">
            <v>0</v>
          </cell>
        </row>
        <row r="230">
          <cell r="A230" t="str">
            <v>4.02.00032.3.3.1</v>
          </cell>
          <cell r="B230" t="str">
            <v>2.3.3.1</v>
          </cell>
          <cell r="C230" t="str">
            <v>GERÊNCIA DE RH</v>
          </cell>
          <cell r="D230" t="str">
            <v>4.02.0003</v>
          </cell>
          <cell r="E230">
            <v>282.57</v>
          </cell>
          <cell r="F230">
            <v>65</v>
          </cell>
          <cell r="G230">
            <v>65</v>
          </cell>
          <cell r="H230">
            <v>65</v>
          </cell>
          <cell r="I230">
            <v>68.900000000000006</v>
          </cell>
          <cell r="J230">
            <v>68.900000000000006</v>
          </cell>
          <cell r="K230">
            <v>270</v>
          </cell>
          <cell r="L230">
            <v>270</v>
          </cell>
          <cell r="M230">
            <v>270</v>
          </cell>
          <cell r="N230">
            <v>270</v>
          </cell>
          <cell r="O230">
            <v>270</v>
          </cell>
          <cell r="P230">
            <v>270</v>
          </cell>
        </row>
        <row r="231">
          <cell r="A231" t="str">
            <v>4.02.00052.3.3.1</v>
          </cell>
          <cell r="B231" t="str">
            <v>2.3.3.1</v>
          </cell>
          <cell r="C231" t="str">
            <v>GERÊNCIA DE RH</v>
          </cell>
          <cell r="D231" t="str">
            <v>4.02.0005</v>
          </cell>
          <cell r="E231">
            <v>1788.02</v>
          </cell>
          <cell r="F231">
            <v>2973.54</v>
          </cell>
          <cell r="G231">
            <v>2973.54</v>
          </cell>
          <cell r="H231">
            <v>2973.54</v>
          </cell>
          <cell r="I231">
            <v>2973.54</v>
          </cell>
          <cell r="J231">
            <v>2973.54</v>
          </cell>
          <cell r="K231">
            <v>1060</v>
          </cell>
          <cell r="L231">
            <v>1060</v>
          </cell>
          <cell r="M231">
            <v>1060</v>
          </cell>
          <cell r="N231">
            <v>1060</v>
          </cell>
          <cell r="O231">
            <v>1060</v>
          </cell>
          <cell r="P231">
            <v>1060</v>
          </cell>
        </row>
        <row r="232">
          <cell r="A232" t="str">
            <v>4.02.00072.3.3.1</v>
          </cell>
          <cell r="B232" t="str">
            <v>2.3.3.1</v>
          </cell>
          <cell r="C232" t="str">
            <v>GERÊNCIA DE RH</v>
          </cell>
          <cell r="D232" t="str">
            <v>4.02.0007</v>
          </cell>
          <cell r="E232">
            <v>0</v>
          </cell>
          <cell r="F232">
            <v>0</v>
          </cell>
          <cell r="G232">
            <v>0</v>
          </cell>
          <cell r="H232">
            <v>0</v>
          </cell>
          <cell r="I232">
            <v>0</v>
          </cell>
          <cell r="J232">
            <v>0</v>
          </cell>
          <cell r="K232">
            <v>55</v>
          </cell>
          <cell r="L232">
            <v>55</v>
          </cell>
          <cell r="M232">
            <v>55</v>
          </cell>
          <cell r="N232">
            <v>55</v>
          </cell>
          <cell r="O232">
            <v>55</v>
          </cell>
          <cell r="P232">
            <v>55</v>
          </cell>
        </row>
        <row r="233">
          <cell r="A233" t="str">
            <v>4.02.00082.3.3.1</v>
          </cell>
          <cell r="B233" t="str">
            <v>2.3.3.1</v>
          </cell>
          <cell r="C233" t="str">
            <v>GERÊNCIA DE RH</v>
          </cell>
          <cell r="D233" t="str">
            <v>4.02.0008</v>
          </cell>
          <cell r="E233">
            <v>242.84</v>
          </cell>
          <cell r="F233">
            <v>400</v>
          </cell>
          <cell r="G233">
            <v>400</v>
          </cell>
          <cell r="H233">
            <v>480</v>
          </cell>
          <cell r="I233">
            <v>480</v>
          </cell>
          <cell r="J233">
            <v>480</v>
          </cell>
          <cell r="K233">
            <v>370</v>
          </cell>
          <cell r="L233">
            <v>370</v>
          </cell>
          <cell r="M233">
            <v>370</v>
          </cell>
          <cell r="N233">
            <v>370</v>
          </cell>
          <cell r="O233">
            <v>370</v>
          </cell>
          <cell r="P233">
            <v>9000</v>
          </cell>
        </row>
        <row r="234">
          <cell r="A234" t="str">
            <v>4.02.00092.3.3.1</v>
          </cell>
          <cell r="B234" t="str">
            <v>2.3.3.1</v>
          </cell>
          <cell r="C234" t="str">
            <v>GERÊNCIA DE RH</v>
          </cell>
          <cell r="D234" t="str">
            <v>4.02.0009</v>
          </cell>
          <cell r="E234">
            <v>0</v>
          </cell>
          <cell r="F234">
            <v>0</v>
          </cell>
          <cell r="G234">
            <v>0</v>
          </cell>
          <cell r="H234">
            <v>0</v>
          </cell>
          <cell r="I234">
            <v>0</v>
          </cell>
          <cell r="J234">
            <v>0</v>
          </cell>
          <cell r="K234">
            <v>680</v>
          </cell>
          <cell r="L234">
            <v>680</v>
          </cell>
          <cell r="M234">
            <v>680</v>
          </cell>
          <cell r="N234">
            <v>680</v>
          </cell>
          <cell r="O234">
            <v>680</v>
          </cell>
          <cell r="P234">
            <v>680</v>
          </cell>
        </row>
        <row r="235">
          <cell r="A235" t="str">
            <v>4.02.00102.3.3.1</v>
          </cell>
          <cell r="B235" t="str">
            <v>2.3.3.1</v>
          </cell>
          <cell r="C235" t="str">
            <v>GERÊNCIA DE RH</v>
          </cell>
          <cell r="D235" t="str">
            <v>4.02.0010</v>
          </cell>
          <cell r="E235">
            <v>730.37</v>
          </cell>
          <cell r="F235">
            <v>100</v>
          </cell>
          <cell r="G235">
            <v>100</v>
          </cell>
          <cell r="H235">
            <v>100</v>
          </cell>
          <cell r="I235">
            <v>100</v>
          </cell>
          <cell r="J235">
            <v>100</v>
          </cell>
          <cell r="K235">
            <v>735</v>
          </cell>
          <cell r="L235">
            <v>735</v>
          </cell>
          <cell r="M235">
            <v>735</v>
          </cell>
          <cell r="N235">
            <v>735</v>
          </cell>
          <cell r="O235">
            <v>735</v>
          </cell>
          <cell r="P235">
            <v>735</v>
          </cell>
        </row>
        <row r="236">
          <cell r="A236" t="str">
            <v>4.02.00112.3.3.1</v>
          </cell>
          <cell r="B236" t="str">
            <v>2.3.3.1</v>
          </cell>
          <cell r="C236" t="str">
            <v>GERÊNCIA DE RH</v>
          </cell>
          <cell r="D236" t="str">
            <v>4.02.0011</v>
          </cell>
          <cell r="E236">
            <v>1.89</v>
          </cell>
          <cell r="F236">
            <v>60</v>
          </cell>
          <cell r="G236">
            <v>60</v>
          </cell>
          <cell r="H236">
            <v>60</v>
          </cell>
          <cell r="I236">
            <v>60</v>
          </cell>
          <cell r="J236">
            <v>60</v>
          </cell>
          <cell r="K236">
            <v>238</v>
          </cell>
          <cell r="L236">
            <v>238</v>
          </cell>
          <cell r="M236">
            <v>238</v>
          </cell>
          <cell r="N236">
            <v>238</v>
          </cell>
          <cell r="O236">
            <v>238</v>
          </cell>
          <cell r="P236">
            <v>238</v>
          </cell>
        </row>
        <row r="237">
          <cell r="A237" t="str">
            <v>4.02.00122.3.3.1</v>
          </cell>
          <cell r="B237" t="str">
            <v>2.3.3.1</v>
          </cell>
          <cell r="C237" t="str">
            <v>GERÊNCIA DE RH</v>
          </cell>
          <cell r="D237" t="str">
            <v>4.02.0012</v>
          </cell>
          <cell r="E237">
            <v>0</v>
          </cell>
          <cell r="F237">
            <v>10</v>
          </cell>
          <cell r="G237">
            <v>10</v>
          </cell>
          <cell r="H237">
            <v>10</v>
          </cell>
          <cell r="I237">
            <v>10</v>
          </cell>
          <cell r="J237">
            <v>10</v>
          </cell>
          <cell r="K237">
            <v>5150</v>
          </cell>
          <cell r="L237">
            <v>5150</v>
          </cell>
          <cell r="M237">
            <v>5150</v>
          </cell>
          <cell r="N237">
            <v>5150</v>
          </cell>
          <cell r="O237">
            <v>5150</v>
          </cell>
          <cell r="P237">
            <v>5150</v>
          </cell>
        </row>
        <row r="238">
          <cell r="A238" t="str">
            <v>4.02.00132.3.3.1</v>
          </cell>
          <cell r="B238" t="str">
            <v>2.3.3.1</v>
          </cell>
          <cell r="C238" t="str">
            <v>GERÊNCIA DE RH</v>
          </cell>
          <cell r="D238" t="str">
            <v>4.02.0013</v>
          </cell>
          <cell r="E238">
            <v>84.85</v>
          </cell>
          <cell r="F238">
            <v>20</v>
          </cell>
          <cell r="G238">
            <v>20</v>
          </cell>
          <cell r="H238">
            <v>20</v>
          </cell>
          <cell r="I238">
            <v>20</v>
          </cell>
          <cell r="J238">
            <v>20</v>
          </cell>
          <cell r="K238">
            <v>80</v>
          </cell>
          <cell r="L238">
            <v>80</v>
          </cell>
          <cell r="M238">
            <v>80</v>
          </cell>
          <cell r="N238">
            <v>80</v>
          </cell>
          <cell r="O238">
            <v>80</v>
          </cell>
          <cell r="P238">
            <v>80</v>
          </cell>
        </row>
        <row r="239">
          <cell r="A239" t="str">
            <v>4.02.00142.3.3.1</v>
          </cell>
          <cell r="B239" t="str">
            <v>2.3.3.1</v>
          </cell>
          <cell r="C239" t="str">
            <v>GERÊNCIA DE RH</v>
          </cell>
          <cell r="D239" t="str">
            <v>4.02.0014</v>
          </cell>
          <cell r="E239">
            <v>0</v>
          </cell>
          <cell r="F239">
            <v>0</v>
          </cell>
          <cell r="G239">
            <v>0</v>
          </cell>
          <cell r="H239">
            <v>0</v>
          </cell>
          <cell r="I239">
            <v>0</v>
          </cell>
          <cell r="J239">
            <v>0</v>
          </cell>
          <cell r="K239">
            <v>0</v>
          </cell>
          <cell r="N239">
            <v>0</v>
          </cell>
          <cell r="O239">
            <v>0</v>
          </cell>
          <cell r="P239">
            <v>0</v>
          </cell>
        </row>
        <row r="240">
          <cell r="A240" t="str">
            <v>4.02.00152.3.3.1</v>
          </cell>
          <cell r="B240" t="str">
            <v>2.3.3.1</v>
          </cell>
          <cell r="C240" t="str">
            <v>GERÊNCIA DE RH</v>
          </cell>
          <cell r="D240" t="str">
            <v>4.02.0015</v>
          </cell>
          <cell r="E240">
            <v>0</v>
          </cell>
          <cell r="F240">
            <v>0</v>
          </cell>
          <cell r="G240">
            <v>0</v>
          </cell>
          <cell r="H240">
            <v>0</v>
          </cell>
          <cell r="I240">
            <v>0</v>
          </cell>
          <cell r="J240">
            <v>0</v>
          </cell>
          <cell r="K240">
            <v>400</v>
          </cell>
          <cell r="L240">
            <v>400</v>
          </cell>
          <cell r="M240">
            <v>400</v>
          </cell>
          <cell r="N240">
            <v>400</v>
          </cell>
          <cell r="O240">
            <v>400</v>
          </cell>
          <cell r="P240">
            <v>400</v>
          </cell>
        </row>
        <row r="241">
          <cell r="A241" t="str">
            <v>4.02.00162.3.3.1</v>
          </cell>
          <cell r="B241" t="str">
            <v>2.3.3.1</v>
          </cell>
          <cell r="C241" t="str">
            <v>GERÊNCIA DE RH</v>
          </cell>
          <cell r="D241" t="str">
            <v>4.02.0016</v>
          </cell>
          <cell r="E241">
            <v>6423.26</v>
          </cell>
          <cell r="F241">
            <v>5813.66</v>
          </cell>
          <cell r="G241">
            <v>5813.66</v>
          </cell>
          <cell r="H241">
            <v>5813.66</v>
          </cell>
          <cell r="I241">
            <v>5813.66</v>
          </cell>
          <cell r="J241">
            <v>5813.66</v>
          </cell>
          <cell r="K241">
            <v>6400</v>
          </cell>
          <cell r="L241">
            <v>6400</v>
          </cell>
          <cell r="M241">
            <v>6400</v>
          </cell>
          <cell r="N241">
            <v>6400</v>
          </cell>
          <cell r="O241">
            <v>6400</v>
          </cell>
          <cell r="P241">
            <v>6400</v>
          </cell>
        </row>
        <row r="242">
          <cell r="A242" t="str">
            <v>4.02.00172.3.3.1</v>
          </cell>
          <cell r="B242" t="str">
            <v>2.3.3.1</v>
          </cell>
          <cell r="C242" t="str">
            <v>GERÊNCIA DE RH</v>
          </cell>
          <cell r="D242" t="str">
            <v>4.02.0017</v>
          </cell>
          <cell r="E242">
            <v>0</v>
          </cell>
          <cell r="F242">
            <v>0</v>
          </cell>
          <cell r="G242">
            <v>0</v>
          </cell>
          <cell r="H242">
            <v>0</v>
          </cell>
          <cell r="I242">
            <v>0</v>
          </cell>
          <cell r="J242">
            <v>0</v>
          </cell>
          <cell r="K242">
            <v>0</v>
          </cell>
          <cell r="L242">
            <v>0</v>
          </cell>
          <cell r="M242">
            <v>0</v>
          </cell>
          <cell r="N242">
            <v>0</v>
          </cell>
          <cell r="O242">
            <v>0</v>
          </cell>
          <cell r="P242">
            <v>0</v>
          </cell>
        </row>
        <row r="243">
          <cell r="A243" t="str">
            <v>4.02.00182.3.3.1</v>
          </cell>
          <cell r="B243" t="str">
            <v>2.3.3.1</v>
          </cell>
          <cell r="C243" t="str">
            <v>GERÊNCIA DE RH</v>
          </cell>
          <cell r="D243" t="str">
            <v>4.02.0018</v>
          </cell>
          <cell r="E243">
            <v>0</v>
          </cell>
          <cell r="F243">
            <v>0</v>
          </cell>
          <cell r="G243">
            <v>0</v>
          </cell>
          <cell r="H243">
            <v>0</v>
          </cell>
          <cell r="I243">
            <v>0</v>
          </cell>
          <cell r="J243">
            <v>0</v>
          </cell>
          <cell r="K243">
            <v>0</v>
          </cell>
          <cell r="L243">
            <v>0</v>
          </cell>
          <cell r="M243">
            <v>0</v>
          </cell>
          <cell r="N243">
            <v>0</v>
          </cell>
          <cell r="O243">
            <v>0</v>
          </cell>
          <cell r="P243">
            <v>0</v>
          </cell>
        </row>
        <row r="244">
          <cell r="A244" t="str">
            <v>4.02.00192.3.3.1</v>
          </cell>
          <cell r="B244" t="str">
            <v>2.3.3.1</v>
          </cell>
          <cell r="C244" t="str">
            <v>GERÊNCIA DE RH</v>
          </cell>
          <cell r="D244" t="str">
            <v>4.02.0019</v>
          </cell>
          <cell r="E244">
            <v>0</v>
          </cell>
          <cell r="F244">
            <v>0</v>
          </cell>
          <cell r="G244">
            <v>0</v>
          </cell>
          <cell r="H244">
            <v>0</v>
          </cell>
          <cell r="I244">
            <v>0</v>
          </cell>
          <cell r="J244">
            <v>0</v>
          </cell>
          <cell r="K244">
            <v>0</v>
          </cell>
          <cell r="L244">
            <v>0</v>
          </cell>
          <cell r="M244">
            <v>0</v>
          </cell>
          <cell r="N244">
            <v>0</v>
          </cell>
          <cell r="O244">
            <v>0</v>
          </cell>
          <cell r="P244">
            <v>0</v>
          </cell>
        </row>
        <row r="245">
          <cell r="A245" t="str">
            <v>4.02.00202.3.3.1</v>
          </cell>
          <cell r="B245" t="str">
            <v>2.3.3.1</v>
          </cell>
          <cell r="C245" t="str">
            <v>GERÊNCIA DE RH</v>
          </cell>
          <cell r="D245" t="str">
            <v>4.02.0020</v>
          </cell>
          <cell r="E245">
            <v>6.1</v>
          </cell>
          <cell r="F245">
            <v>125</v>
          </cell>
          <cell r="G245">
            <v>125</v>
          </cell>
          <cell r="H245">
            <v>125</v>
          </cell>
          <cell r="I245">
            <v>125</v>
          </cell>
          <cell r="J245">
            <v>131</v>
          </cell>
          <cell r="K245">
            <v>50</v>
          </cell>
          <cell r="L245">
            <v>50</v>
          </cell>
          <cell r="M245">
            <v>50</v>
          </cell>
          <cell r="N245">
            <v>50</v>
          </cell>
          <cell r="O245">
            <v>50</v>
          </cell>
          <cell r="P245">
            <v>50</v>
          </cell>
        </row>
        <row r="246">
          <cell r="A246" t="str">
            <v>4.02.00212.3.3.1</v>
          </cell>
          <cell r="B246" t="str">
            <v>2.3.3.1</v>
          </cell>
          <cell r="C246" t="str">
            <v>GERÊNCIA DE RH</v>
          </cell>
          <cell r="D246" t="str">
            <v>4.02.0021</v>
          </cell>
          <cell r="E246">
            <v>0</v>
          </cell>
          <cell r="F246">
            <v>0</v>
          </cell>
          <cell r="G246">
            <v>0</v>
          </cell>
          <cell r="H246">
            <v>0</v>
          </cell>
          <cell r="I246">
            <v>0</v>
          </cell>
          <cell r="J246">
            <v>0</v>
          </cell>
          <cell r="K246">
            <v>29410</v>
          </cell>
          <cell r="L246">
            <v>47700</v>
          </cell>
          <cell r="M246">
            <v>27200</v>
          </cell>
          <cell r="N246">
            <v>56400</v>
          </cell>
          <cell r="O246">
            <v>25900</v>
          </cell>
          <cell r="P246">
            <v>39800</v>
          </cell>
        </row>
        <row r="247">
          <cell r="A247" t="str">
            <v>4.02.00222.3.3.1</v>
          </cell>
          <cell r="B247" t="str">
            <v>2.3.3.1</v>
          </cell>
          <cell r="C247" t="str">
            <v>GERÊNCIA DE RH</v>
          </cell>
          <cell r="D247" t="str">
            <v>4.02.0022</v>
          </cell>
          <cell r="E247">
            <v>122.09</v>
          </cell>
          <cell r="F247">
            <v>10</v>
          </cell>
          <cell r="G247">
            <v>10</v>
          </cell>
          <cell r="H247">
            <v>10</v>
          </cell>
          <cell r="I247">
            <v>10</v>
          </cell>
          <cell r="J247">
            <v>10</v>
          </cell>
          <cell r="K247">
            <v>131.04499999999999</v>
          </cell>
          <cell r="L247">
            <v>131.04499999999999</v>
          </cell>
          <cell r="M247">
            <v>131.04499999999999</v>
          </cell>
          <cell r="N247">
            <v>131.04499999999999</v>
          </cell>
          <cell r="O247">
            <v>131.04499999999999</v>
          </cell>
          <cell r="P247">
            <v>131.04499999999999</v>
          </cell>
        </row>
        <row r="248">
          <cell r="A248" t="str">
            <v>4.02.00232.3.3.1</v>
          </cell>
          <cell r="B248" t="str">
            <v>2.3.3.1</v>
          </cell>
          <cell r="C248" t="str">
            <v>GERÊNCIA DE RH</v>
          </cell>
          <cell r="D248" t="str">
            <v>4.02.0023</v>
          </cell>
          <cell r="E248">
            <v>76.819999999999993</v>
          </cell>
          <cell r="F248">
            <v>0</v>
          </cell>
          <cell r="G248">
            <v>36.630000000000003</v>
          </cell>
          <cell r="H248">
            <v>0</v>
          </cell>
          <cell r="I248">
            <v>36.630000000000003</v>
          </cell>
          <cell r="J248">
            <v>0</v>
          </cell>
          <cell r="K248">
            <v>59.8</v>
          </cell>
          <cell r="L248">
            <v>59.8</v>
          </cell>
          <cell r="M248">
            <v>59.8</v>
          </cell>
          <cell r="N248">
            <v>59.8</v>
          </cell>
          <cell r="O248">
            <v>59.8</v>
          </cell>
          <cell r="P248">
            <v>59.8</v>
          </cell>
        </row>
        <row r="249">
          <cell r="A249" t="str">
            <v>4.02.00262.3.3.1</v>
          </cell>
          <cell r="B249" t="str">
            <v>2.3.3.1</v>
          </cell>
          <cell r="C249" t="str">
            <v>GERÊNCIA DE RH</v>
          </cell>
          <cell r="D249" t="str">
            <v>4.02.0026</v>
          </cell>
          <cell r="E249">
            <v>29.83</v>
          </cell>
          <cell r="F249">
            <v>0</v>
          </cell>
          <cell r="G249">
            <v>0</v>
          </cell>
          <cell r="H249">
            <v>0</v>
          </cell>
          <cell r="I249">
            <v>0</v>
          </cell>
          <cell r="J249">
            <v>0</v>
          </cell>
          <cell r="K249">
            <v>80</v>
          </cell>
          <cell r="L249">
            <v>80</v>
          </cell>
          <cell r="M249">
            <v>80</v>
          </cell>
          <cell r="N249">
            <v>80</v>
          </cell>
          <cell r="O249">
            <v>80</v>
          </cell>
          <cell r="P249">
            <v>80</v>
          </cell>
        </row>
        <row r="250">
          <cell r="A250" t="str">
            <v>4.02.00272.3.3.1</v>
          </cell>
          <cell r="B250" t="str">
            <v>2.3.3.1</v>
          </cell>
          <cell r="C250" t="str">
            <v>GERÊNCIA DE RH</v>
          </cell>
          <cell r="D250" t="str">
            <v>4.02.0027</v>
          </cell>
          <cell r="E250">
            <v>0</v>
          </cell>
          <cell r="F250">
            <v>0</v>
          </cell>
          <cell r="G250">
            <v>0</v>
          </cell>
          <cell r="H250">
            <v>0</v>
          </cell>
          <cell r="I250">
            <v>0</v>
          </cell>
          <cell r="J250">
            <v>0</v>
          </cell>
          <cell r="K250">
            <v>0</v>
          </cell>
          <cell r="L250">
            <v>0</v>
          </cell>
          <cell r="M250">
            <v>0</v>
          </cell>
          <cell r="N250">
            <v>0</v>
          </cell>
          <cell r="O250">
            <v>0</v>
          </cell>
          <cell r="P250">
            <v>0</v>
          </cell>
        </row>
        <row r="251">
          <cell r="A251" t="str">
            <v>4.02.00282.3.3.1</v>
          </cell>
          <cell r="B251" t="str">
            <v>2.3.3.1</v>
          </cell>
          <cell r="C251" t="str">
            <v>GERÊNCIA DE RH</v>
          </cell>
          <cell r="D251" t="str">
            <v>4.02.0028</v>
          </cell>
          <cell r="E251">
            <v>189.3</v>
          </cell>
          <cell r="F251">
            <v>237.08</v>
          </cell>
          <cell r="G251">
            <v>237.08</v>
          </cell>
          <cell r="H251">
            <v>237.08</v>
          </cell>
          <cell r="I251">
            <v>237.08</v>
          </cell>
          <cell r="J251">
            <v>237.07749999999999</v>
          </cell>
        </row>
        <row r="252">
          <cell r="A252" t="str">
            <v>4.02.00292.3.3.1</v>
          </cell>
          <cell r="B252" t="str">
            <v>2.3.3.1</v>
          </cell>
          <cell r="C252" t="str">
            <v>GERÊNCIA DE RH</v>
          </cell>
          <cell r="D252" t="str">
            <v>4.02.0029</v>
          </cell>
          <cell r="E252">
            <v>1486.94</v>
          </cell>
          <cell r="F252">
            <v>0</v>
          </cell>
          <cell r="G252">
            <v>0</v>
          </cell>
          <cell r="H252">
            <v>0</v>
          </cell>
          <cell r="I252">
            <v>0</v>
          </cell>
          <cell r="J252">
            <v>0</v>
          </cell>
          <cell r="K252">
            <v>0</v>
          </cell>
          <cell r="L252">
            <v>0</v>
          </cell>
          <cell r="M252">
            <v>0</v>
          </cell>
          <cell r="N252">
            <v>0</v>
          </cell>
          <cell r="O252">
            <v>0</v>
          </cell>
          <cell r="P252">
            <v>0</v>
          </cell>
        </row>
        <row r="253">
          <cell r="A253" t="str">
            <v>4.03.00022.3.3.1</v>
          </cell>
          <cell r="B253" t="str">
            <v>2.3.3.1</v>
          </cell>
          <cell r="C253" t="str">
            <v>GERÊNCIA DE RH</v>
          </cell>
          <cell r="D253" t="str">
            <v>4.03.0002</v>
          </cell>
          <cell r="E253">
            <v>6994.15</v>
          </cell>
          <cell r="F253">
            <v>14337.48</v>
          </cell>
          <cell r="G253">
            <v>14337.48</v>
          </cell>
          <cell r="H253">
            <v>14337.48</v>
          </cell>
          <cell r="I253">
            <v>14337.48</v>
          </cell>
          <cell r="J253">
            <v>14337.47805</v>
          </cell>
          <cell r="K253">
            <v>17032.945999999996</v>
          </cell>
          <cell r="L253">
            <v>17032.945999999996</v>
          </cell>
          <cell r="M253">
            <v>17032.945999999996</v>
          </cell>
          <cell r="N253">
            <v>17032.945999999996</v>
          </cell>
          <cell r="O253">
            <v>17032.945999999996</v>
          </cell>
          <cell r="P253">
            <v>17032.945999999996</v>
          </cell>
        </row>
        <row r="254">
          <cell r="A254" t="str">
            <v>4.03.00042.3.3.1</v>
          </cell>
          <cell r="B254" t="str">
            <v>2.3.3.1</v>
          </cell>
          <cell r="C254" t="str">
            <v>GERÊNCIA DE RH</v>
          </cell>
          <cell r="D254" t="str">
            <v>4.03.0004</v>
          </cell>
          <cell r="E254">
            <v>9713.48</v>
          </cell>
          <cell r="F254">
            <v>10000</v>
          </cell>
          <cell r="G254">
            <v>10000</v>
          </cell>
          <cell r="H254">
            <v>10000</v>
          </cell>
          <cell r="I254">
            <v>10000</v>
          </cell>
          <cell r="J254">
            <v>10000</v>
          </cell>
          <cell r="K254">
            <v>12350</v>
          </cell>
          <cell r="L254">
            <v>12350</v>
          </cell>
          <cell r="M254">
            <v>12350</v>
          </cell>
          <cell r="N254">
            <v>12350</v>
          </cell>
          <cell r="O254">
            <v>12350</v>
          </cell>
          <cell r="P254">
            <v>12350</v>
          </cell>
        </row>
        <row r="255">
          <cell r="A255" t="str">
            <v>4.03.00072.3.3.1</v>
          </cell>
          <cell r="B255" t="str">
            <v>2.3.3.1</v>
          </cell>
          <cell r="C255" t="str">
            <v>GERÊNCIA DE RH</v>
          </cell>
          <cell r="D255" t="str">
            <v>4.03.0007</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4.03.00082.3.3.1</v>
          </cell>
          <cell r="B256" t="str">
            <v>2.3.3.1</v>
          </cell>
          <cell r="C256" t="str">
            <v>GERÊNCIA DE RH</v>
          </cell>
          <cell r="D256" t="str">
            <v>4.03.0008</v>
          </cell>
          <cell r="E256">
            <v>934.98</v>
          </cell>
          <cell r="F256">
            <v>416.16</v>
          </cell>
          <cell r="G256">
            <v>416.16</v>
          </cell>
          <cell r="H256">
            <v>416.16</v>
          </cell>
          <cell r="I256">
            <v>416.16</v>
          </cell>
          <cell r="J256">
            <v>416.16</v>
          </cell>
          <cell r="K256">
            <v>416.16</v>
          </cell>
          <cell r="L256">
            <v>416.16</v>
          </cell>
          <cell r="M256">
            <v>416.16</v>
          </cell>
          <cell r="N256">
            <v>416.16</v>
          </cell>
          <cell r="O256">
            <v>416.16</v>
          </cell>
          <cell r="P256">
            <v>416.16</v>
          </cell>
        </row>
        <row r="257">
          <cell r="A257" t="str">
            <v>4.03.00092.3.3.1</v>
          </cell>
          <cell r="B257" t="str">
            <v>2.3.3.1</v>
          </cell>
          <cell r="C257" t="str">
            <v>GERÊNCIA DE RH</v>
          </cell>
          <cell r="D257" t="str">
            <v>4.03.0009</v>
          </cell>
          <cell r="E257">
            <v>2438.12</v>
          </cell>
          <cell r="F257">
            <v>1320</v>
          </cell>
          <cell r="G257">
            <v>1320</v>
          </cell>
          <cell r="H257">
            <v>1320</v>
          </cell>
          <cell r="I257">
            <v>1320</v>
          </cell>
          <cell r="J257">
            <v>1320</v>
          </cell>
          <cell r="K257">
            <v>1320</v>
          </cell>
          <cell r="L257">
            <v>1320</v>
          </cell>
          <cell r="M257">
            <v>1320</v>
          </cell>
          <cell r="N257">
            <v>1320</v>
          </cell>
          <cell r="O257">
            <v>1320</v>
          </cell>
          <cell r="P257">
            <v>1320</v>
          </cell>
        </row>
        <row r="258">
          <cell r="A258" t="str">
            <v>4.03.00102.3.3.1</v>
          </cell>
          <cell r="B258" t="str">
            <v>2.3.3.1</v>
          </cell>
          <cell r="C258" t="str">
            <v>GERÊNCIA DE RH</v>
          </cell>
          <cell r="D258" t="str">
            <v>4.03.0010</v>
          </cell>
          <cell r="E258">
            <v>511.22</v>
          </cell>
          <cell r="F258">
            <v>422.94</v>
          </cell>
          <cell r="G258">
            <v>422.94</v>
          </cell>
          <cell r="H258">
            <v>422.94</v>
          </cell>
          <cell r="I258">
            <v>422.94</v>
          </cell>
          <cell r="J258">
            <v>422.93599999999998</v>
          </cell>
          <cell r="K258">
            <v>528.66999999999996</v>
          </cell>
          <cell r="L258">
            <v>528.66999999999996</v>
          </cell>
          <cell r="M258">
            <v>528.66999999999996</v>
          </cell>
          <cell r="N258">
            <v>528.66999999999996</v>
          </cell>
          <cell r="O258">
            <v>528.66999999999996</v>
          </cell>
          <cell r="P258">
            <v>528.66999999999996</v>
          </cell>
        </row>
        <row r="259">
          <cell r="A259" t="str">
            <v>4.03.00112.3.3.1</v>
          </cell>
          <cell r="B259" t="str">
            <v>2.3.3.1</v>
          </cell>
          <cell r="C259" t="str">
            <v>GERÊNCIA DE RH</v>
          </cell>
          <cell r="D259" t="str">
            <v>4.03.0011</v>
          </cell>
          <cell r="E259">
            <v>2856.64</v>
          </cell>
          <cell r="F259">
            <v>4187.2299999999996</v>
          </cell>
          <cell r="G259">
            <v>4187.2299999999996</v>
          </cell>
          <cell r="H259">
            <v>4187.2299999999996</v>
          </cell>
          <cell r="I259">
            <v>4187.2299999999996</v>
          </cell>
          <cell r="J259">
            <v>4187.2291419000003</v>
          </cell>
          <cell r="K259">
            <v>4974.4346679999999</v>
          </cell>
          <cell r="L259">
            <v>4974.4346679999999</v>
          </cell>
          <cell r="M259">
            <v>4974.4346679999999</v>
          </cell>
          <cell r="N259">
            <v>4974.4346679999999</v>
          </cell>
          <cell r="O259">
            <v>4974.4346679999999</v>
          </cell>
          <cell r="P259">
            <v>4974.4346679999999</v>
          </cell>
        </row>
        <row r="260">
          <cell r="A260" t="str">
            <v>4.03.00122.3.3.1</v>
          </cell>
          <cell r="B260" t="str">
            <v>2.3.3.1</v>
          </cell>
          <cell r="C260" t="str">
            <v>GERÊNCIA DE RH</v>
          </cell>
          <cell r="D260" t="str">
            <v>4.03.0012</v>
          </cell>
          <cell r="E260">
            <v>824.18</v>
          </cell>
          <cell r="F260">
            <v>1004.69</v>
          </cell>
          <cell r="G260">
            <v>1004.69</v>
          </cell>
          <cell r="H260">
            <v>1004.69</v>
          </cell>
          <cell r="I260">
            <v>1004.69</v>
          </cell>
          <cell r="J260">
            <v>1004.6872500000001</v>
          </cell>
          <cell r="K260">
            <v>1193.57</v>
          </cell>
          <cell r="L260">
            <v>1193.57</v>
          </cell>
          <cell r="M260">
            <v>1193.57</v>
          </cell>
          <cell r="N260">
            <v>1193.57</v>
          </cell>
          <cell r="O260">
            <v>1193.57</v>
          </cell>
          <cell r="P260">
            <v>1193.57</v>
          </cell>
        </row>
        <row r="261">
          <cell r="A261" t="str">
            <v>4.03.00132.3.3.1</v>
          </cell>
          <cell r="B261" t="str">
            <v>2.3.3.1</v>
          </cell>
          <cell r="C261" t="str">
            <v>GERÊNCIA DE RH</v>
          </cell>
          <cell r="D261" t="str">
            <v>4.03.0013</v>
          </cell>
          <cell r="E261">
            <v>74.400000000000006</v>
          </cell>
          <cell r="F261">
            <v>0</v>
          </cell>
          <cell r="G261">
            <v>0</v>
          </cell>
          <cell r="H261">
            <v>0</v>
          </cell>
          <cell r="I261">
            <v>0</v>
          </cell>
          <cell r="J261">
            <v>0</v>
          </cell>
        </row>
        <row r="262">
          <cell r="A262" t="str">
            <v>4.03.00162.3.3.1</v>
          </cell>
          <cell r="B262" t="str">
            <v>2.3.3.1</v>
          </cell>
          <cell r="C262" t="str">
            <v>GERÊNCIA DE RH</v>
          </cell>
          <cell r="D262" t="str">
            <v>4.03.0016</v>
          </cell>
          <cell r="E262">
            <v>0</v>
          </cell>
          <cell r="F262">
            <v>4000</v>
          </cell>
          <cell r="G262">
            <v>4000</v>
          </cell>
          <cell r="H262">
            <v>4000</v>
          </cell>
          <cell r="I262">
            <v>4000</v>
          </cell>
          <cell r="J262">
            <v>4000</v>
          </cell>
          <cell r="K262">
            <v>0</v>
          </cell>
          <cell r="L262">
            <v>0</v>
          </cell>
          <cell r="M262">
            <v>0</v>
          </cell>
          <cell r="N262">
            <v>0</v>
          </cell>
          <cell r="O262">
            <v>0</v>
          </cell>
          <cell r="P262">
            <v>0</v>
          </cell>
        </row>
        <row r="263">
          <cell r="A263" t="str">
            <v>4.04.00012.3.3.1</v>
          </cell>
          <cell r="B263" t="str">
            <v>2.3.3.1</v>
          </cell>
          <cell r="C263" t="str">
            <v>GERÊNCIA DE RH</v>
          </cell>
          <cell r="D263" t="str">
            <v>4.04.0001</v>
          </cell>
          <cell r="E263">
            <v>0</v>
          </cell>
          <cell r="F263">
            <v>0</v>
          </cell>
          <cell r="G263">
            <v>0</v>
          </cell>
          <cell r="H263">
            <v>0</v>
          </cell>
          <cell r="I263">
            <v>0</v>
          </cell>
          <cell r="J263">
            <v>0</v>
          </cell>
        </row>
        <row r="264">
          <cell r="A264" t="str">
            <v>4.04.00022.3.3.1</v>
          </cell>
          <cell r="B264" t="str">
            <v>2.3.3.1</v>
          </cell>
          <cell r="C264" t="str">
            <v>GERÊNCIA DE RH</v>
          </cell>
          <cell r="D264" t="str">
            <v>4.04.0002</v>
          </cell>
          <cell r="E264">
            <v>2261.2800000000002</v>
          </cell>
          <cell r="F264">
            <v>0</v>
          </cell>
          <cell r="G264">
            <v>0</v>
          </cell>
          <cell r="H264">
            <v>0</v>
          </cell>
          <cell r="I264">
            <v>0</v>
          </cell>
          <cell r="J264">
            <v>0</v>
          </cell>
        </row>
        <row r="265">
          <cell r="A265" t="str">
            <v>4.04.00032.3.3.1</v>
          </cell>
          <cell r="B265" t="str">
            <v>2.3.3.1</v>
          </cell>
          <cell r="C265" t="str">
            <v>GERÊNCIA DE RH</v>
          </cell>
          <cell r="D265" t="str">
            <v>4.04.0003</v>
          </cell>
          <cell r="E265">
            <v>0</v>
          </cell>
          <cell r="F265">
            <v>0</v>
          </cell>
          <cell r="G265">
            <v>0</v>
          </cell>
          <cell r="H265">
            <v>0</v>
          </cell>
          <cell r="I265">
            <v>0</v>
          </cell>
          <cell r="J265">
            <v>0</v>
          </cell>
        </row>
        <row r="266">
          <cell r="A266" t="str">
            <v>4.04.00042.3.3.1</v>
          </cell>
          <cell r="B266" t="str">
            <v>2.3.3.1</v>
          </cell>
          <cell r="C266" t="str">
            <v>GERÊNCIA DE RH</v>
          </cell>
          <cell r="D266" t="str">
            <v>4.04.0004</v>
          </cell>
          <cell r="E266">
            <v>0</v>
          </cell>
          <cell r="F266">
            <v>8000</v>
          </cell>
          <cell r="G266">
            <v>8000</v>
          </cell>
          <cell r="H266">
            <v>8000</v>
          </cell>
          <cell r="I266">
            <v>8000</v>
          </cell>
          <cell r="J266">
            <v>8000</v>
          </cell>
        </row>
        <row r="267">
          <cell r="A267" t="str">
            <v>4.04.00052.3.3.1</v>
          </cell>
          <cell r="B267" t="str">
            <v>2.3.3.1</v>
          </cell>
          <cell r="C267" t="str">
            <v>GERÊNCIA DE RH</v>
          </cell>
          <cell r="D267" t="str">
            <v>4.04.0005</v>
          </cell>
          <cell r="E267">
            <v>20844.86</v>
          </cell>
          <cell r="F267">
            <v>30543</v>
          </cell>
          <cell r="G267">
            <v>61543</v>
          </cell>
          <cell r="H267">
            <v>30687</v>
          </cell>
          <cell r="I267">
            <v>30543</v>
          </cell>
          <cell r="J267">
            <v>32543</v>
          </cell>
          <cell r="K267">
            <v>2100</v>
          </cell>
          <cell r="L267">
            <v>12100</v>
          </cell>
          <cell r="M267">
            <v>3000</v>
          </cell>
          <cell r="N267">
            <v>11500</v>
          </cell>
          <cell r="O267">
            <v>1500</v>
          </cell>
          <cell r="P267">
            <v>1500</v>
          </cell>
        </row>
        <row r="268">
          <cell r="A268" t="str">
            <v>4.04.00062.3.3.1</v>
          </cell>
          <cell r="B268" t="str">
            <v>2.3.3.1</v>
          </cell>
          <cell r="C268" t="str">
            <v>GERÊNCIA DE RH</v>
          </cell>
          <cell r="D268" t="str">
            <v>4.04.0006</v>
          </cell>
          <cell r="E268">
            <v>251.45</v>
          </cell>
          <cell r="F268">
            <v>182.5</v>
          </cell>
          <cell r="G268">
            <v>182.5</v>
          </cell>
          <cell r="H268">
            <v>182.5</v>
          </cell>
          <cell r="I268">
            <v>182.5</v>
          </cell>
          <cell r="J268">
            <v>182.5</v>
          </cell>
          <cell r="K268">
            <v>0</v>
          </cell>
          <cell r="L268">
            <v>0</v>
          </cell>
          <cell r="M268">
            <v>0</v>
          </cell>
          <cell r="N268">
            <v>0</v>
          </cell>
          <cell r="O268">
            <v>0</v>
          </cell>
          <cell r="P268">
            <v>0</v>
          </cell>
        </row>
        <row r="269">
          <cell r="A269" t="str">
            <v>4.04.00072.3.3.1</v>
          </cell>
          <cell r="B269" t="str">
            <v>2.3.3.1</v>
          </cell>
          <cell r="C269" t="str">
            <v>GERÊNCIA DE RH</v>
          </cell>
          <cell r="D269" t="str">
            <v>4.04.0007</v>
          </cell>
          <cell r="E269">
            <v>0</v>
          </cell>
          <cell r="F269">
            <v>0</v>
          </cell>
          <cell r="G269">
            <v>0</v>
          </cell>
          <cell r="H269">
            <v>0</v>
          </cell>
          <cell r="I269">
            <v>0</v>
          </cell>
          <cell r="J269">
            <v>0</v>
          </cell>
          <cell r="K269">
            <v>0</v>
          </cell>
          <cell r="L269">
            <v>0</v>
          </cell>
          <cell r="M269">
            <v>0</v>
          </cell>
          <cell r="N269">
            <v>0</v>
          </cell>
          <cell r="O269">
            <v>0</v>
          </cell>
          <cell r="P269">
            <v>0</v>
          </cell>
        </row>
        <row r="270">
          <cell r="A270" t="str">
            <v>4.04.00082.3.3.1</v>
          </cell>
          <cell r="B270" t="str">
            <v>2.3.3.1</v>
          </cell>
          <cell r="C270" t="str">
            <v>GERÊNCIA DE RH</v>
          </cell>
          <cell r="D270" t="str">
            <v>4.04.0008</v>
          </cell>
          <cell r="E270">
            <v>752.19</v>
          </cell>
          <cell r="F270">
            <v>566.23</v>
          </cell>
          <cell r="G270">
            <v>566.23</v>
          </cell>
          <cell r="H270">
            <v>566.23</v>
          </cell>
          <cell r="I270">
            <v>566.23</v>
          </cell>
          <cell r="J270">
            <v>600.2038</v>
          </cell>
          <cell r="K270">
            <v>0</v>
          </cell>
          <cell r="L270">
            <v>0</v>
          </cell>
          <cell r="M270">
            <v>0</v>
          </cell>
          <cell r="N270">
            <v>0</v>
          </cell>
          <cell r="O270">
            <v>0</v>
          </cell>
          <cell r="P270">
            <v>0</v>
          </cell>
        </row>
        <row r="271">
          <cell r="A271" t="str">
            <v>4.04.00092.3.3.1</v>
          </cell>
          <cell r="B271" t="str">
            <v>2.3.3.1</v>
          </cell>
          <cell r="C271" t="str">
            <v>GERÊNCIA DE RH</v>
          </cell>
          <cell r="D271" t="str">
            <v>4.04.0009</v>
          </cell>
          <cell r="E271">
            <v>1.89</v>
          </cell>
          <cell r="F271">
            <v>0</v>
          </cell>
          <cell r="G271">
            <v>0</v>
          </cell>
          <cell r="H271">
            <v>0</v>
          </cell>
          <cell r="I271">
            <v>0</v>
          </cell>
          <cell r="J271">
            <v>0</v>
          </cell>
        </row>
        <row r="272">
          <cell r="A272" t="str">
            <v>4.04.00102.3.3.1</v>
          </cell>
          <cell r="B272" t="str">
            <v>2.3.3.1</v>
          </cell>
          <cell r="C272" t="str">
            <v>GERÊNCIA DE RH</v>
          </cell>
          <cell r="D272" t="str">
            <v>4.04.0010</v>
          </cell>
          <cell r="E272">
            <v>7616.94</v>
          </cell>
          <cell r="F272">
            <v>0</v>
          </cell>
          <cell r="G272">
            <v>0</v>
          </cell>
          <cell r="H272">
            <v>0</v>
          </cell>
          <cell r="I272">
            <v>0</v>
          </cell>
          <cell r="J272">
            <v>0</v>
          </cell>
        </row>
        <row r="273">
          <cell r="A273" t="str">
            <v>4.13.00042.3.3.1</v>
          </cell>
          <cell r="B273" t="str">
            <v>2.3.3.1</v>
          </cell>
          <cell r="C273" t="str">
            <v>GERÊNCIA DE RH</v>
          </cell>
          <cell r="D273" t="str">
            <v>4.13.0004</v>
          </cell>
          <cell r="E273">
            <v>0</v>
          </cell>
          <cell r="F273">
            <v>0</v>
          </cell>
          <cell r="G273">
            <v>0</v>
          </cell>
          <cell r="H273">
            <v>0</v>
          </cell>
          <cell r="I273">
            <v>0</v>
          </cell>
          <cell r="J273">
            <v>0</v>
          </cell>
          <cell r="K273">
            <v>5000</v>
          </cell>
          <cell r="L273">
            <v>5000</v>
          </cell>
          <cell r="M273">
            <v>5000</v>
          </cell>
          <cell r="N273">
            <v>5000</v>
          </cell>
          <cell r="O273">
            <v>5000</v>
          </cell>
          <cell r="P273">
            <v>5000</v>
          </cell>
        </row>
        <row r="274">
          <cell r="A274" t="str">
            <v>4.13.00062.3.3.1</v>
          </cell>
          <cell r="B274" t="str">
            <v>2.3.3.1</v>
          </cell>
          <cell r="C274" t="str">
            <v>GERÊNCIA DE RH</v>
          </cell>
          <cell r="D274" t="str">
            <v>4.13.0006</v>
          </cell>
          <cell r="E274">
            <v>0</v>
          </cell>
          <cell r="F274">
            <v>0</v>
          </cell>
          <cell r="G274">
            <v>0</v>
          </cell>
          <cell r="H274">
            <v>0</v>
          </cell>
          <cell r="I274">
            <v>0</v>
          </cell>
          <cell r="J274">
            <v>0</v>
          </cell>
          <cell r="K274">
            <v>0</v>
          </cell>
          <cell r="L274">
            <v>0</v>
          </cell>
          <cell r="M274">
            <v>0</v>
          </cell>
          <cell r="N274">
            <v>0</v>
          </cell>
          <cell r="O274">
            <v>0</v>
          </cell>
          <cell r="P274">
            <v>0</v>
          </cell>
        </row>
        <row r="275">
          <cell r="A275" t="str">
            <v>4.01.00012.3.1.1</v>
          </cell>
          <cell r="B275" t="str">
            <v>2.3.1.1</v>
          </cell>
          <cell r="C275" t="str">
            <v>CONTROLADORIA</v>
          </cell>
          <cell r="D275" t="str">
            <v>4.01.0001</v>
          </cell>
          <cell r="E275">
            <v>0</v>
          </cell>
          <cell r="F275">
            <v>0</v>
          </cell>
          <cell r="G275">
            <v>0</v>
          </cell>
          <cell r="H275">
            <v>0</v>
          </cell>
          <cell r="I275">
            <v>0</v>
          </cell>
          <cell r="J275">
            <v>0</v>
          </cell>
          <cell r="K275">
            <v>0</v>
          </cell>
          <cell r="L275">
            <v>0</v>
          </cell>
          <cell r="M275">
            <v>0</v>
          </cell>
          <cell r="N275">
            <v>0</v>
          </cell>
          <cell r="O275">
            <v>0</v>
          </cell>
          <cell r="P275">
            <v>0</v>
          </cell>
        </row>
        <row r="276">
          <cell r="A276" t="str">
            <v>4.01.00022.3.1.1</v>
          </cell>
          <cell r="B276" t="str">
            <v>2.3.1.1</v>
          </cell>
          <cell r="C276" t="str">
            <v>CONTROLADORIA</v>
          </cell>
          <cell r="D276" t="str">
            <v>4.01.0002</v>
          </cell>
          <cell r="E276">
            <v>0</v>
          </cell>
          <cell r="F276">
            <v>0</v>
          </cell>
          <cell r="G276">
            <v>0</v>
          </cell>
          <cell r="H276">
            <v>0</v>
          </cell>
          <cell r="I276">
            <v>0</v>
          </cell>
          <cell r="J276">
            <v>0</v>
          </cell>
          <cell r="K276">
            <v>0</v>
          </cell>
          <cell r="L276">
            <v>0</v>
          </cell>
          <cell r="M276">
            <v>0</v>
          </cell>
          <cell r="N276">
            <v>0</v>
          </cell>
          <cell r="O276">
            <v>0</v>
          </cell>
          <cell r="P276">
            <v>0</v>
          </cell>
        </row>
        <row r="277">
          <cell r="A277" t="str">
            <v>4.01.00032.3.1.1</v>
          </cell>
          <cell r="B277" t="str">
            <v>2.3.1.1</v>
          </cell>
          <cell r="C277" t="str">
            <v>CONTROLADORIA</v>
          </cell>
          <cell r="D277" t="str">
            <v>4.01.0003</v>
          </cell>
          <cell r="E277">
            <v>0</v>
          </cell>
          <cell r="F277">
            <v>0</v>
          </cell>
          <cell r="G277">
            <v>0</v>
          </cell>
          <cell r="H277">
            <v>0</v>
          </cell>
          <cell r="I277">
            <v>0</v>
          </cell>
          <cell r="J277">
            <v>0</v>
          </cell>
          <cell r="K277">
            <v>0</v>
          </cell>
          <cell r="L277">
            <v>0</v>
          </cell>
          <cell r="M277">
            <v>0</v>
          </cell>
          <cell r="N277">
            <v>0</v>
          </cell>
          <cell r="O277">
            <v>0</v>
          </cell>
          <cell r="P277">
            <v>0</v>
          </cell>
        </row>
        <row r="278">
          <cell r="A278" t="str">
            <v>4.01.00042.3.1.1</v>
          </cell>
          <cell r="B278" t="str">
            <v>2.3.1.1</v>
          </cell>
          <cell r="C278" t="str">
            <v>CONTROLADORIA</v>
          </cell>
          <cell r="D278" t="str">
            <v>4.01.0004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4.01.00052.3.1.1</v>
          </cell>
          <cell r="B279" t="str">
            <v>2.3.1.1</v>
          </cell>
          <cell r="C279" t="str">
            <v>CONTROLADORIA</v>
          </cell>
          <cell r="D279" t="str">
            <v>4.01.0005</v>
          </cell>
          <cell r="E279">
            <v>51.55</v>
          </cell>
          <cell r="F279">
            <v>0</v>
          </cell>
          <cell r="G279">
            <v>0</v>
          </cell>
          <cell r="H279">
            <v>0</v>
          </cell>
          <cell r="I279">
            <v>0</v>
          </cell>
          <cell r="J279">
            <v>0</v>
          </cell>
          <cell r="K279">
            <v>0</v>
          </cell>
          <cell r="L279">
            <v>0</v>
          </cell>
          <cell r="M279">
            <v>0</v>
          </cell>
          <cell r="N279">
            <v>0</v>
          </cell>
          <cell r="O279">
            <v>0</v>
          </cell>
          <cell r="P279">
            <v>0</v>
          </cell>
        </row>
        <row r="280">
          <cell r="A280" t="str">
            <v>4.01.00062.3.1.1</v>
          </cell>
          <cell r="B280" t="str">
            <v>2.3.1.1</v>
          </cell>
          <cell r="C280" t="str">
            <v>CONTROLADORIA</v>
          </cell>
          <cell r="D280" t="str">
            <v>4.01.0006</v>
          </cell>
          <cell r="E280">
            <v>412.71</v>
          </cell>
          <cell r="F280">
            <v>0</v>
          </cell>
          <cell r="G280">
            <v>0</v>
          </cell>
          <cell r="H280">
            <v>0</v>
          </cell>
          <cell r="I280">
            <v>0</v>
          </cell>
          <cell r="J280">
            <v>0</v>
          </cell>
          <cell r="K280">
            <v>0</v>
          </cell>
          <cell r="L280">
            <v>0</v>
          </cell>
          <cell r="M280">
            <v>0</v>
          </cell>
          <cell r="N280">
            <v>0</v>
          </cell>
          <cell r="O280">
            <v>0</v>
          </cell>
          <cell r="P280">
            <v>0</v>
          </cell>
        </row>
        <row r="281">
          <cell r="A281" t="str">
            <v>4.01.00072.3.1.1</v>
          </cell>
          <cell r="B281" t="str">
            <v>2.3.1.1</v>
          </cell>
          <cell r="C281" t="str">
            <v>CONTROLADORIA</v>
          </cell>
          <cell r="D281" t="str">
            <v>4.01.0007</v>
          </cell>
          <cell r="E281">
            <v>0</v>
          </cell>
          <cell r="F281">
            <v>0</v>
          </cell>
          <cell r="G281">
            <v>0</v>
          </cell>
          <cell r="H281">
            <v>0</v>
          </cell>
          <cell r="I281">
            <v>0</v>
          </cell>
          <cell r="J281">
            <v>0</v>
          </cell>
          <cell r="K281">
            <v>0</v>
          </cell>
          <cell r="L281">
            <v>0</v>
          </cell>
          <cell r="M281">
            <v>0</v>
          </cell>
          <cell r="N281">
            <v>0</v>
          </cell>
          <cell r="O281">
            <v>0</v>
          </cell>
          <cell r="P281">
            <v>0</v>
          </cell>
        </row>
        <row r="282">
          <cell r="A282" t="str">
            <v>4.02.00012.3.1.1</v>
          </cell>
          <cell r="B282" t="str">
            <v>2.3.1.1</v>
          </cell>
          <cell r="C282" t="str">
            <v>CONTROLADORIA</v>
          </cell>
          <cell r="D282" t="str">
            <v>4.02.0001</v>
          </cell>
          <cell r="E282">
            <v>0</v>
          </cell>
          <cell r="F282">
            <v>0</v>
          </cell>
          <cell r="G282">
            <v>0</v>
          </cell>
          <cell r="H282">
            <v>0</v>
          </cell>
          <cell r="I282">
            <v>0</v>
          </cell>
          <cell r="J282">
            <v>0</v>
          </cell>
          <cell r="K282">
            <v>0</v>
          </cell>
          <cell r="L282">
            <v>0</v>
          </cell>
          <cell r="M282">
            <v>0</v>
          </cell>
          <cell r="N282">
            <v>0</v>
          </cell>
          <cell r="O282">
            <v>0</v>
          </cell>
          <cell r="P282">
            <v>0</v>
          </cell>
        </row>
        <row r="283">
          <cell r="A283" t="str">
            <v>4.02.00032.3.1.1</v>
          </cell>
          <cell r="B283" t="str">
            <v>2.3.1.1</v>
          </cell>
          <cell r="C283" t="str">
            <v>CONTROLADORIA</v>
          </cell>
          <cell r="D283" t="str">
            <v>4.02.0003</v>
          </cell>
          <cell r="E283">
            <v>491.03</v>
          </cell>
          <cell r="F283">
            <v>600</v>
          </cell>
          <cell r="G283">
            <v>600</v>
          </cell>
          <cell r="H283">
            <v>600</v>
          </cell>
          <cell r="I283">
            <v>600</v>
          </cell>
          <cell r="J283">
            <v>600</v>
          </cell>
          <cell r="K283">
            <v>0</v>
          </cell>
          <cell r="L283">
            <v>0</v>
          </cell>
          <cell r="M283">
            <v>0</v>
          </cell>
          <cell r="N283">
            <v>0</v>
          </cell>
          <cell r="O283">
            <v>0</v>
          </cell>
          <cell r="P283">
            <v>0</v>
          </cell>
        </row>
        <row r="284">
          <cell r="A284" t="str">
            <v>4.02.00052.3.1.1</v>
          </cell>
          <cell r="B284" t="str">
            <v>2.3.1.1</v>
          </cell>
          <cell r="C284" t="str">
            <v>CONTROLADORIA</v>
          </cell>
          <cell r="D284" t="str">
            <v>4.02.0005</v>
          </cell>
          <cell r="E284">
            <v>2431.08</v>
          </cell>
          <cell r="F284">
            <v>1014.11</v>
          </cell>
          <cell r="G284">
            <v>1014.11</v>
          </cell>
          <cell r="H284">
            <v>1014.11</v>
          </cell>
          <cell r="I284">
            <v>1014.11</v>
          </cell>
          <cell r="J284">
            <v>1014.11</v>
          </cell>
          <cell r="K284">
            <v>1650</v>
          </cell>
          <cell r="L284">
            <v>1650</v>
          </cell>
          <cell r="M284">
            <v>1650</v>
          </cell>
          <cell r="N284">
            <v>1650</v>
          </cell>
          <cell r="O284">
            <v>1650</v>
          </cell>
          <cell r="P284">
            <v>1650</v>
          </cell>
        </row>
        <row r="285">
          <cell r="A285" t="str">
            <v>4.02.00072.3.1.1</v>
          </cell>
          <cell r="B285" t="str">
            <v>2.3.1.1</v>
          </cell>
          <cell r="C285" t="str">
            <v>CONTROLADORIA</v>
          </cell>
          <cell r="D285" t="str">
            <v>4.02.0007</v>
          </cell>
          <cell r="E285">
            <v>0</v>
          </cell>
          <cell r="F285">
            <v>0</v>
          </cell>
          <cell r="G285">
            <v>0</v>
          </cell>
          <cell r="H285">
            <v>0</v>
          </cell>
          <cell r="I285">
            <v>0</v>
          </cell>
          <cell r="J285">
            <v>0</v>
          </cell>
          <cell r="K285">
            <v>450</v>
          </cell>
          <cell r="L285">
            <v>450</v>
          </cell>
          <cell r="M285">
            <v>600</v>
          </cell>
          <cell r="N285">
            <v>600</v>
          </cell>
          <cell r="O285">
            <v>600</v>
          </cell>
          <cell r="P285">
            <v>600</v>
          </cell>
        </row>
        <row r="286">
          <cell r="A286" t="str">
            <v>4.02.00082.3.1.1</v>
          </cell>
          <cell r="B286" t="str">
            <v>2.3.1.1</v>
          </cell>
          <cell r="C286" t="str">
            <v>CONTROLADORIA</v>
          </cell>
          <cell r="D286" t="str">
            <v>4.02.0008</v>
          </cell>
          <cell r="E286">
            <v>563.54</v>
          </cell>
          <cell r="F286">
            <v>800</v>
          </cell>
          <cell r="G286">
            <v>800</v>
          </cell>
          <cell r="H286">
            <v>800</v>
          </cell>
          <cell r="I286">
            <v>800</v>
          </cell>
          <cell r="J286">
            <v>800</v>
          </cell>
          <cell r="K286">
            <v>550</v>
          </cell>
          <cell r="L286">
            <v>550</v>
          </cell>
          <cell r="M286">
            <v>550</v>
          </cell>
          <cell r="N286">
            <v>550</v>
          </cell>
          <cell r="O286">
            <v>550</v>
          </cell>
          <cell r="P286">
            <v>550</v>
          </cell>
        </row>
        <row r="287">
          <cell r="A287" t="str">
            <v>4.02.00092.3.1.1</v>
          </cell>
          <cell r="B287" t="str">
            <v>2.3.1.1</v>
          </cell>
          <cell r="C287" t="str">
            <v>CONTROLADORIA</v>
          </cell>
          <cell r="D287" t="str">
            <v>4.02.0009</v>
          </cell>
          <cell r="E287">
            <v>0</v>
          </cell>
          <cell r="F287">
            <v>0</v>
          </cell>
          <cell r="G287">
            <v>0</v>
          </cell>
          <cell r="H287">
            <v>0</v>
          </cell>
          <cell r="I287">
            <v>0</v>
          </cell>
          <cell r="J287">
            <v>0</v>
          </cell>
          <cell r="K287">
            <v>30</v>
          </cell>
          <cell r="L287">
            <v>30</v>
          </cell>
          <cell r="M287">
            <v>30</v>
          </cell>
          <cell r="N287">
            <v>30</v>
          </cell>
          <cell r="O287">
            <v>30</v>
          </cell>
          <cell r="P287">
            <v>30</v>
          </cell>
        </row>
        <row r="288">
          <cell r="A288" t="str">
            <v>4.02.00102.3.1.1</v>
          </cell>
          <cell r="B288" t="str">
            <v>2.3.1.1</v>
          </cell>
          <cell r="C288" t="str">
            <v>CONTROLADORIA</v>
          </cell>
          <cell r="D288" t="str">
            <v>4.02.0010</v>
          </cell>
          <cell r="E288">
            <v>417</v>
          </cell>
          <cell r="F288">
            <v>1500</v>
          </cell>
          <cell r="G288">
            <v>1500</v>
          </cell>
          <cell r="H288">
            <v>1500</v>
          </cell>
          <cell r="I288">
            <v>1500</v>
          </cell>
          <cell r="J288">
            <v>1500</v>
          </cell>
          <cell r="K288">
            <v>500</v>
          </cell>
          <cell r="L288">
            <v>500</v>
          </cell>
          <cell r="M288">
            <v>500</v>
          </cell>
          <cell r="N288">
            <v>500</v>
          </cell>
          <cell r="O288">
            <v>500</v>
          </cell>
          <cell r="P288">
            <v>500</v>
          </cell>
        </row>
        <row r="289">
          <cell r="A289" t="str">
            <v>4.02.00112.3.1.1</v>
          </cell>
          <cell r="B289" t="str">
            <v>2.3.1.1</v>
          </cell>
          <cell r="C289" t="str">
            <v>CONTROLADORIA</v>
          </cell>
          <cell r="D289" t="str">
            <v>4.02.0011</v>
          </cell>
          <cell r="E289">
            <v>1.41</v>
          </cell>
          <cell r="F289">
            <v>150</v>
          </cell>
          <cell r="G289">
            <v>150</v>
          </cell>
          <cell r="H289">
            <v>150</v>
          </cell>
          <cell r="I289">
            <v>150</v>
          </cell>
          <cell r="J289">
            <v>150</v>
          </cell>
          <cell r="K289">
            <v>350</v>
          </cell>
          <cell r="L289">
            <v>350</v>
          </cell>
          <cell r="M289">
            <v>350</v>
          </cell>
          <cell r="N289">
            <v>350</v>
          </cell>
          <cell r="O289">
            <v>350</v>
          </cell>
          <cell r="P289">
            <v>350</v>
          </cell>
        </row>
        <row r="290">
          <cell r="A290" t="str">
            <v>4.02.00122.3.1.1</v>
          </cell>
          <cell r="B290" t="str">
            <v>2.3.1.1</v>
          </cell>
          <cell r="C290" t="str">
            <v>CONTROLADORIA</v>
          </cell>
          <cell r="D290" t="str">
            <v>4.02.0012</v>
          </cell>
          <cell r="E290">
            <v>0</v>
          </cell>
          <cell r="F290">
            <v>0</v>
          </cell>
          <cell r="G290">
            <v>0</v>
          </cell>
          <cell r="H290">
            <v>0</v>
          </cell>
          <cell r="I290">
            <v>0</v>
          </cell>
          <cell r="J290">
            <v>0</v>
          </cell>
          <cell r="K290">
            <v>1200</v>
          </cell>
          <cell r="L290">
            <v>1200</v>
          </cell>
          <cell r="M290">
            <v>1200</v>
          </cell>
          <cell r="N290">
            <v>1200</v>
          </cell>
          <cell r="O290">
            <v>1200</v>
          </cell>
          <cell r="P290">
            <v>1200</v>
          </cell>
        </row>
        <row r="291">
          <cell r="A291" t="str">
            <v>4.02.00132.3.1.1</v>
          </cell>
          <cell r="B291" t="str">
            <v>2.3.1.1</v>
          </cell>
          <cell r="C291" t="str">
            <v>CONTROLADORIA</v>
          </cell>
          <cell r="D291" t="str">
            <v>4.02.0013</v>
          </cell>
          <cell r="E291">
            <v>50.91</v>
          </cell>
          <cell r="F291">
            <v>250</v>
          </cell>
          <cell r="G291">
            <v>250</v>
          </cell>
          <cell r="H291">
            <v>250</v>
          </cell>
          <cell r="I291">
            <v>250</v>
          </cell>
          <cell r="J291">
            <v>250</v>
          </cell>
          <cell r="K291">
            <v>90</v>
          </cell>
          <cell r="L291">
            <v>90</v>
          </cell>
          <cell r="M291">
            <v>90</v>
          </cell>
          <cell r="N291">
            <v>90</v>
          </cell>
          <cell r="O291">
            <v>90</v>
          </cell>
          <cell r="P291">
            <v>90</v>
          </cell>
        </row>
        <row r="292">
          <cell r="A292" t="str">
            <v>4.02.00142.3.1.1</v>
          </cell>
          <cell r="B292" t="str">
            <v>2.3.1.1</v>
          </cell>
          <cell r="C292" t="str">
            <v>CONTROLADORIA</v>
          </cell>
          <cell r="D292" t="str">
            <v>4.02.0014</v>
          </cell>
          <cell r="E292">
            <v>0</v>
          </cell>
          <cell r="F292">
            <v>180</v>
          </cell>
          <cell r="G292">
            <v>180</v>
          </cell>
          <cell r="H292">
            <v>180</v>
          </cell>
          <cell r="I292">
            <v>180</v>
          </cell>
          <cell r="J292">
            <v>180</v>
          </cell>
          <cell r="K292">
            <v>0</v>
          </cell>
          <cell r="L292">
            <v>0</v>
          </cell>
          <cell r="M292">
            <v>0</v>
          </cell>
          <cell r="N292">
            <v>0</v>
          </cell>
          <cell r="O292">
            <v>0</v>
          </cell>
          <cell r="P292">
            <v>0</v>
          </cell>
        </row>
        <row r="293">
          <cell r="A293" t="str">
            <v>4.02.00152.3.1.1</v>
          </cell>
          <cell r="B293" t="str">
            <v>2.3.1.1</v>
          </cell>
          <cell r="C293" t="str">
            <v>CONTROLADORIA</v>
          </cell>
          <cell r="D293" t="str">
            <v>4.02.0015</v>
          </cell>
          <cell r="E293">
            <v>0</v>
          </cell>
          <cell r="F293">
            <v>200</v>
          </cell>
          <cell r="G293">
            <v>200</v>
          </cell>
          <cell r="H293">
            <v>200</v>
          </cell>
          <cell r="I293">
            <v>200</v>
          </cell>
          <cell r="J293">
            <v>200</v>
          </cell>
          <cell r="K293">
            <v>0</v>
          </cell>
          <cell r="L293">
            <v>0</v>
          </cell>
          <cell r="M293">
            <v>0</v>
          </cell>
          <cell r="N293">
            <v>0</v>
          </cell>
          <cell r="O293">
            <v>0</v>
          </cell>
          <cell r="P293">
            <v>0</v>
          </cell>
        </row>
        <row r="294">
          <cell r="A294" t="str">
            <v>4.02.00162.3.1.1</v>
          </cell>
          <cell r="B294" t="str">
            <v>2.3.1.1</v>
          </cell>
          <cell r="C294" t="str">
            <v>CONTROLADORIA</v>
          </cell>
          <cell r="D294" t="str">
            <v>4.02.0016</v>
          </cell>
          <cell r="E294">
            <v>10821.76</v>
          </cell>
          <cell r="F294">
            <v>9800.56</v>
          </cell>
          <cell r="G294">
            <v>9800.56</v>
          </cell>
          <cell r="H294">
            <v>9800.56</v>
          </cell>
          <cell r="I294">
            <v>9800.56</v>
          </cell>
          <cell r="J294">
            <v>9800.56</v>
          </cell>
          <cell r="K294">
            <v>11700</v>
          </cell>
          <cell r="L294">
            <v>11700</v>
          </cell>
          <cell r="M294">
            <v>18700</v>
          </cell>
          <cell r="N294">
            <v>18700</v>
          </cell>
          <cell r="O294">
            <v>18700</v>
          </cell>
          <cell r="P294">
            <v>18700</v>
          </cell>
        </row>
        <row r="295">
          <cell r="A295" t="str">
            <v>4.02.00172.3.1.1</v>
          </cell>
          <cell r="B295" t="str">
            <v>2.3.1.1</v>
          </cell>
          <cell r="C295" t="str">
            <v>CONTROLADORIA</v>
          </cell>
          <cell r="D295" t="str">
            <v>4.02.0017</v>
          </cell>
          <cell r="E295">
            <v>0</v>
          </cell>
          <cell r="F295">
            <v>0</v>
          </cell>
          <cell r="G295">
            <v>0</v>
          </cell>
          <cell r="H295">
            <v>0</v>
          </cell>
          <cell r="I295">
            <v>0</v>
          </cell>
          <cell r="J295">
            <v>0</v>
          </cell>
          <cell r="K295">
            <v>0</v>
          </cell>
          <cell r="L295">
            <v>0</v>
          </cell>
          <cell r="M295">
            <v>0</v>
          </cell>
          <cell r="N295">
            <v>0</v>
          </cell>
          <cell r="O295">
            <v>0</v>
          </cell>
          <cell r="P295">
            <v>0</v>
          </cell>
        </row>
        <row r="296">
          <cell r="A296" t="str">
            <v>4.02.00182.3.1.1</v>
          </cell>
          <cell r="B296" t="str">
            <v>2.3.1.1</v>
          </cell>
          <cell r="C296" t="str">
            <v>CONTROLADORIA</v>
          </cell>
          <cell r="D296" t="str">
            <v>4.02.0018</v>
          </cell>
          <cell r="E296">
            <v>0</v>
          </cell>
          <cell r="F296">
            <v>200</v>
          </cell>
          <cell r="G296">
            <v>200</v>
          </cell>
          <cell r="H296">
            <v>200</v>
          </cell>
          <cell r="I296">
            <v>200</v>
          </cell>
          <cell r="J296">
            <v>200</v>
          </cell>
          <cell r="K296">
            <v>0</v>
          </cell>
          <cell r="L296">
            <v>0</v>
          </cell>
          <cell r="M296">
            <v>0</v>
          </cell>
          <cell r="N296">
            <v>0</v>
          </cell>
          <cell r="O296">
            <v>0</v>
          </cell>
          <cell r="P296">
            <v>0</v>
          </cell>
        </row>
        <row r="297">
          <cell r="A297" t="str">
            <v>4.02.00192.3.1.1</v>
          </cell>
          <cell r="B297" t="str">
            <v>2.3.1.1</v>
          </cell>
          <cell r="C297" t="str">
            <v>CONTROLADORIA</v>
          </cell>
          <cell r="D297" t="str">
            <v>4.02.0019</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4.02.00202.3.1.1</v>
          </cell>
          <cell r="B298" t="str">
            <v>2.3.1.1</v>
          </cell>
          <cell r="C298" t="str">
            <v>CONTROLADORIA</v>
          </cell>
          <cell r="D298" t="str">
            <v>4.02.0020</v>
          </cell>
          <cell r="E298">
            <v>42.48</v>
          </cell>
          <cell r="F298">
            <v>300</v>
          </cell>
          <cell r="G298">
            <v>300</v>
          </cell>
          <cell r="H298">
            <v>300</v>
          </cell>
          <cell r="I298">
            <v>300</v>
          </cell>
          <cell r="J298">
            <v>300</v>
          </cell>
          <cell r="K298">
            <v>0</v>
          </cell>
          <cell r="L298">
            <v>0</v>
          </cell>
          <cell r="M298">
            <v>0</v>
          </cell>
          <cell r="N298">
            <v>0</v>
          </cell>
          <cell r="O298">
            <v>0</v>
          </cell>
          <cell r="P298">
            <v>0</v>
          </cell>
        </row>
        <row r="299">
          <cell r="A299" t="str">
            <v>4.02.00212.3.1.1</v>
          </cell>
          <cell r="B299" t="str">
            <v>2.3.1.1</v>
          </cell>
          <cell r="C299" t="str">
            <v>CONTROLADORIA</v>
          </cell>
          <cell r="D299" t="str">
            <v>4.02.0021</v>
          </cell>
          <cell r="E299">
            <v>0</v>
          </cell>
          <cell r="F299">
            <v>0</v>
          </cell>
          <cell r="G299">
            <v>0</v>
          </cell>
          <cell r="H299">
            <v>0</v>
          </cell>
          <cell r="I299">
            <v>0</v>
          </cell>
          <cell r="J299">
            <v>0</v>
          </cell>
          <cell r="K299">
            <v>0</v>
          </cell>
          <cell r="L299">
            <v>0</v>
          </cell>
          <cell r="M299">
            <v>0</v>
          </cell>
          <cell r="N299">
            <v>0</v>
          </cell>
          <cell r="O299">
            <v>0</v>
          </cell>
          <cell r="P299">
            <v>0</v>
          </cell>
        </row>
        <row r="300">
          <cell r="A300" t="str">
            <v>4.02.00222.3.1.1</v>
          </cell>
          <cell r="B300" t="str">
            <v>2.3.1.1</v>
          </cell>
          <cell r="C300" t="str">
            <v>CONTROLADORIA</v>
          </cell>
          <cell r="D300" t="str">
            <v>4.02.0022</v>
          </cell>
          <cell r="E300">
            <v>0</v>
          </cell>
          <cell r="F300">
            <v>150</v>
          </cell>
          <cell r="G300">
            <v>150</v>
          </cell>
          <cell r="H300">
            <v>150</v>
          </cell>
          <cell r="I300">
            <v>150</v>
          </cell>
          <cell r="J300">
            <v>150</v>
          </cell>
          <cell r="K300">
            <v>100</v>
          </cell>
          <cell r="L300">
            <v>100</v>
          </cell>
          <cell r="M300">
            <v>100</v>
          </cell>
          <cell r="N300">
            <v>100</v>
          </cell>
          <cell r="O300">
            <v>100</v>
          </cell>
          <cell r="P300">
            <v>100</v>
          </cell>
        </row>
        <row r="301">
          <cell r="A301" t="str">
            <v>4.02.00232.3.1.1</v>
          </cell>
          <cell r="B301" t="str">
            <v>2.3.1.1</v>
          </cell>
          <cell r="C301" t="str">
            <v>CONTROLADORIA</v>
          </cell>
          <cell r="D301" t="str">
            <v>4.02.0023</v>
          </cell>
          <cell r="E301">
            <v>113.82</v>
          </cell>
          <cell r="F301">
            <v>0</v>
          </cell>
          <cell r="G301">
            <v>269.73</v>
          </cell>
          <cell r="H301">
            <v>0</v>
          </cell>
          <cell r="I301">
            <v>269.73</v>
          </cell>
          <cell r="J301">
            <v>0</v>
          </cell>
          <cell r="K301">
            <v>120</v>
          </cell>
          <cell r="L301">
            <v>120</v>
          </cell>
          <cell r="M301">
            <v>120</v>
          </cell>
          <cell r="N301">
            <v>120</v>
          </cell>
          <cell r="O301">
            <v>120</v>
          </cell>
          <cell r="P301">
            <v>120</v>
          </cell>
        </row>
        <row r="302">
          <cell r="A302" t="str">
            <v>4.02.00262.3.1.1</v>
          </cell>
          <cell r="B302" t="str">
            <v>2.3.1.1</v>
          </cell>
          <cell r="C302" t="str">
            <v>CONTROLADORIA</v>
          </cell>
          <cell r="D302" t="str">
            <v>4.02.0026</v>
          </cell>
          <cell r="E302">
            <v>0</v>
          </cell>
          <cell r="F302">
            <v>0</v>
          </cell>
          <cell r="G302">
            <v>0</v>
          </cell>
          <cell r="H302">
            <v>0</v>
          </cell>
          <cell r="I302">
            <v>0</v>
          </cell>
          <cell r="J302">
            <v>0</v>
          </cell>
          <cell r="K302">
            <v>0</v>
          </cell>
          <cell r="L302">
            <v>0</v>
          </cell>
          <cell r="M302">
            <v>0</v>
          </cell>
          <cell r="N302">
            <v>0</v>
          </cell>
          <cell r="O302">
            <v>0</v>
          </cell>
          <cell r="P302">
            <v>0</v>
          </cell>
        </row>
        <row r="303">
          <cell r="A303" t="str">
            <v>4.02.00262.3.1.1</v>
          </cell>
          <cell r="B303" t="str">
            <v>2.3.1.1</v>
          </cell>
          <cell r="C303" t="str">
            <v>CONTROLADORIA</v>
          </cell>
          <cell r="D303" t="str">
            <v>4.02.0026</v>
          </cell>
          <cell r="E303">
            <v>14.19</v>
          </cell>
          <cell r="F303">
            <v>0</v>
          </cell>
          <cell r="G303">
            <v>0</v>
          </cell>
          <cell r="H303">
            <v>0</v>
          </cell>
          <cell r="I303">
            <v>0</v>
          </cell>
          <cell r="J303">
            <v>0</v>
          </cell>
          <cell r="K303">
            <v>0</v>
          </cell>
          <cell r="L303">
            <v>0</v>
          </cell>
          <cell r="M303">
            <v>0</v>
          </cell>
          <cell r="N303">
            <v>0</v>
          </cell>
          <cell r="O303">
            <v>0</v>
          </cell>
          <cell r="P303">
            <v>0</v>
          </cell>
        </row>
        <row r="304">
          <cell r="A304" t="str">
            <v>4.02.00262.3.1.1</v>
          </cell>
          <cell r="B304" t="str">
            <v>2.3.1.1</v>
          </cell>
          <cell r="C304" t="str">
            <v>CONTROLADORIA</v>
          </cell>
          <cell r="D304" t="str">
            <v>4.02.0026</v>
          </cell>
          <cell r="E304">
            <v>0</v>
          </cell>
          <cell r="F304">
            <v>0</v>
          </cell>
          <cell r="G304">
            <v>0</v>
          </cell>
          <cell r="H304">
            <v>0</v>
          </cell>
          <cell r="I304">
            <v>0</v>
          </cell>
          <cell r="J304">
            <v>0</v>
          </cell>
          <cell r="K304">
            <v>0</v>
          </cell>
          <cell r="L304">
            <v>0</v>
          </cell>
          <cell r="M304">
            <v>0</v>
          </cell>
          <cell r="N304">
            <v>0</v>
          </cell>
          <cell r="O304">
            <v>0</v>
          </cell>
          <cell r="P304">
            <v>0</v>
          </cell>
        </row>
        <row r="305">
          <cell r="A305" t="str">
            <v>4.02.00272.3.1.1</v>
          </cell>
          <cell r="B305" t="str">
            <v>2.3.1.1</v>
          </cell>
          <cell r="C305" t="str">
            <v>CONTROLADORIA</v>
          </cell>
          <cell r="D305" t="str">
            <v>4.02.0027</v>
          </cell>
          <cell r="E305">
            <v>0</v>
          </cell>
          <cell r="F305">
            <v>0</v>
          </cell>
          <cell r="G305">
            <v>0</v>
          </cell>
          <cell r="H305">
            <v>0</v>
          </cell>
          <cell r="I305">
            <v>0</v>
          </cell>
          <cell r="J305">
            <v>0</v>
          </cell>
          <cell r="L305">
            <v>0</v>
          </cell>
          <cell r="M305">
            <v>0</v>
          </cell>
          <cell r="N305">
            <v>0</v>
          </cell>
          <cell r="O305">
            <v>0</v>
          </cell>
          <cell r="P305">
            <v>0</v>
          </cell>
        </row>
        <row r="306">
          <cell r="A306" t="str">
            <v>4.02.00282.3.1.1</v>
          </cell>
          <cell r="B306" t="str">
            <v>2.3.1.1</v>
          </cell>
          <cell r="C306" t="str">
            <v>CONTROLADORIA</v>
          </cell>
          <cell r="D306" t="str">
            <v>4.02.0028</v>
          </cell>
          <cell r="E306">
            <v>189.3</v>
          </cell>
          <cell r="F306">
            <v>237.08</v>
          </cell>
          <cell r="G306">
            <v>237.08</v>
          </cell>
          <cell r="H306">
            <v>237.08</v>
          </cell>
          <cell r="I306">
            <v>237.08</v>
          </cell>
          <cell r="J306">
            <v>237.07749999999999</v>
          </cell>
        </row>
        <row r="307">
          <cell r="A307" t="str">
            <v>4.02.00292.3.1.1</v>
          </cell>
          <cell r="B307" t="str">
            <v>2.3.1.1</v>
          </cell>
          <cell r="C307" t="str">
            <v>CONTROLADORIA</v>
          </cell>
          <cell r="D307" t="str">
            <v>4.02.0029</v>
          </cell>
          <cell r="E307">
            <v>1486.94</v>
          </cell>
          <cell r="F307">
            <v>0</v>
          </cell>
          <cell r="G307">
            <v>0</v>
          </cell>
          <cell r="H307">
            <v>0</v>
          </cell>
          <cell r="I307">
            <v>0</v>
          </cell>
          <cell r="J307">
            <v>0</v>
          </cell>
        </row>
        <row r="308">
          <cell r="A308" t="str">
            <v>4.02.00292.3.1.1</v>
          </cell>
          <cell r="B308" t="str">
            <v>2.3.1.1</v>
          </cell>
          <cell r="C308" t="str">
            <v>CONTROLADORIA</v>
          </cell>
          <cell r="D308" t="str">
            <v>4.02.0029</v>
          </cell>
          <cell r="E308">
            <v>0</v>
          </cell>
          <cell r="F308">
            <v>0</v>
          </cell>
          <cell r="G308">
            <v>0</v>
          </cell>
          <cell r="H308">
            <v>0</v>
          </cell>
          <cell r="I308">
            <v>0</v>
          </cell>
          <cell r="J308">
            <v>0</v>
          </cell>
        </row>
        <row r="309">
          <cell r="A309" t="str">
            <v>4.02.00292.3.1.1</v>
          </cell>
          <cell r="B309" t="str">
            <v>2.3.1.1</v>
          </cell>
          <cell r="C309" t="str">
            <v>CONTROLADORIA</v>
          </cell>
          <cell r="D309" t="str">
            <v>4.02.0029</v>
          </cell>
          <cell r="E309">
            <v>0</v>
          </cell>
          <cell r="F309">
            <v>0</v>
          </cell>
          <cell r="G309">
            <v>0</v>
          </cell>
          <cell r="H309">
            <v>0</v>
          </cell>
          <cell r="I309">
            <v>0</v>
          </cell>
          <cell r="J309">
            <v>0</v>
          </cell>
        </row>
        <row r="310">
          <cell r="A310" t="str">
            <v>4.02.00292.3.1.1</v>
          </cell>
          <cell r="B310" t="str">
            <v>2.3.1.1</v>
          </cell>
          <cell r="C310" t="str">
            <v>CONTROLADORIA</v>
          </cell>
          <cell r="D310" t="str">
            <v>4.02.0029</v>
          </cell>
          <cell r="E310">
            <v>0</v>
          </cell>
          <cell r="F310">
            <v>0</v>
          </cell>
          <cell r="G310">
            <v>0</v>
          </cell>
          <cell r="H310">
            <v>0</v>
          </cell>
          <cell r="I310">
            <v>0</v>
          </cell>
          <cell r="J310">
            <v>0</v>
          </cell>
          <cell r="K310">
            <v>0</v>
          </cell>
          <cell r="L310">
            <v>0</v>
          </cell>
          <cell r="M310">
            <v>0</v>
          </cell>
          <cell r="N310">
            <v>0</v>
          </cell>
          <cell r="O310">
            <v>0</v>
          </cell>
          <cell r="P310">
            <v>0</v>
          </cell>
        </row>
        <row r="311">
          <cell r="A311" t="str">
            <v>4.03.00022.3.1.1</v>
          </cell>
          <cell r="B311" t="str">
            <v>2.3.1.1</v>
          </cell>
          <cell r="C311" t="str">
            <v>CONTROLADORIA</v>
          </cell>
          <cell r="D311" t="str">
            <v>4.03.0002</v>
          </cell>
          <cell r="E311">
            <v>10252.35</v>
          </cell>
          <cell r="F311">
            <v>35057.94</v>
          </cell>
          <cell r="G311">
            <v>35057.94</v>
          </cell>
          <cell r="H311">
            <v>35057.94</v>
          </cell>
          <cell r="I311">
            <v>35057.94</v>
          </cell>
          <cell r="J311">
            <v>35057.944049999998</v>
          </cell>
          <cell r="K311">
            <v>20446.522079999999</v>
          </cell>
          <cell r="L311">
            <v>20446.522079999999</v>
          </cell>
          <cell r="M311">
            <v>20446.522079999999</v>
          </cell>
          <cell r="N311">
            <v>20446.522079999999</v>
          </cell>
          <cell r="O311">
            <v>20446.522079999999</v>
          </cell>
          <cell r="P311">
            <v>20446.522079999999</v>
          </cell>
        </row>
        <row r="312">
          <cell r="A312" t="str">
            <v>4.03.00042.3.1.1</v>
          </cell>
          <cell r="B312" t="str">
            <v>2.3.1.1</v>
          </cell>
          <cell r="C312" t="str">
            <v>CONTROLADORIA</v>
          </cell>
          <cell r="D312" t="str">
            <v>4.03.0004</v>
          </cell>
          <cell r="E312">
            <v>14405.98</v>
          </cell>
          <cell r="F312">
            <v>20550</v>
          </cell>
          <cell r="G312">
            <v>20550</v>
          </cell>
          <cell r="H312">
            <v>20550</v>
          </cell>
          <cell r="I312">
            <v>20550</v>
          </cell>
          <cell r="J312">
            <v>20550</v>
          </cell>
          <cell r="K312">
            <v>21440</v>
          </cell>
          <cell r="L312">
            <v>21440</v>
          </cell>
          <cell r="M312">
            <v>21440</v>
          </cell>
          <cell r="N312">
            <v>21440</v>
          </cell>
          <cell r="O312">
            <v>21440</v>
          </cell>
          <cell r="P312">
            <v>21440</v>
          </cell>
        </row>
        <row r="313">
          <cell r="A313" t="str">
            <v>4.03.00072.3.1.1</v>
          </cell>
          <cell r="B313" t="str">
            <v>2.3.1.1</v>
          </cell>
          <cell r="C313" t="str">
            <v>CONTROLADORIA</v>
          </cell>
          <cell r="D313" t="str">
            <v>4.03.0007</v>
          </cell>
          <cell r="E313">
            <v>0</v>
          </cell>
          <cell r="F313">
            <v>0</v>
          </cell>
          <cell r="G313">
            <v>0</v>
          </cell>
          <cell r="H313">
            <v>0</v>
          </cell>
          <cell r="I313">
            <v>0</v>
          </cell>
          <cell r="J313">
            <v>0</v>
          </cell>
          <cell r="K313">
            <v>0</v>
          </cell>
          <cell r="L313">
            <v>0</v>
          </cell>
          <cell r="M313">
            <v>0</v>
          </cell>
          <cell r="N313">
            <v>0</v>
          </cell>
          <cell r="O313">
            <v>0</v>
          </cell>
          <cell r="P313">
            <v>0</v>
          </cell>
        </row>
        <row r="314">
          <cell r="A314" t="str">
            <v>4.03.00082.3.1.1</v>
          </cell>
          <cell r="B314" t="str">
            <v>2.3.1.1</v>
          </cell>
          <cell r="C314" t="str">
            <v>CONTROLADORIA</v>
          </cell>
          <cell r="D314" t="str">
            <v>4.03.0008</v>
          </cell>
          <cell r="E314">
            <v>701.67</v>
          </cell>
          <cell r="F314">
            <v>1643.2</v>
          </cell>
          <cell r="G314">
            <v>1643.2</v>
          </cell>
          <cell r="H314">
            <v>1643.2</v>
          </cell>
          <cell r="I314">
            <v>1643.2</v>
          </cell>
          <cell r="J314">
            <v>1643.2</v>
          </cell>
          <cell r="K314">
            <v>1643.2</v>
          </cell>
          <cell r="L314">
            <v>1643.2</v>
          </cell>
          <cell r="M314">
            <v>1643.2</v>
          </cell>
          <cell r="N314">
            <v>1643.2</v>
          </cell>
          <cell r="O314">
            <v>1643.2</v>
          </cell>
          <cell r="P314">
            <v>1643.2</v>
          </cell>
        </row>
        <row r="315">
          <cell r="A315" t="str">
            <v>4.03.00092.3.1.1</v>
          </cell>
          <cell r="B315" t="str">
            <v>2.3.1.1</v>
          </cell>
          <cell r="C315" t="str">
            <v>CONTROLADORIA</v>
          </cell>
          <cell r="D315" t="str">
            <v>4.03.0009</v>
          </cell>
          <cell r="E315">
            <v>803.75</v>
          </cell>
          <cell r="F315">
            <v>4488</v>
          </cell>
          <cell r="G315">
            <v>4488</v>
          </cell>
          <cell r="H315">
            <v>4488</v>
          </cell>
          <cell r="I315">
            <v>4488</v>
          </cell>
          <cell r="J315">
            <v>4488</v>
          </cell>
          <cell r="K315">
            <v>1584</v>
          </cell>
          <cell r="L315">
            <v>1584</v>
          </cell>
          <cell r="M315">
            <v>1584</v>
          </cell>
          <cell r="N315">
            <v>1584</v>
          </cell>
          <cell r="O315">
            <v>1584</v>
          </cell>
          <cell r="P315">
            <v>1584</v>
          </cell>
        </row>
        <row r="316">
          <cell r="A316" t="str">
            <v>4.03.00102.3.1.1</v>
          </cell>
          <cell r="B316" t="str">
            <v>2.3.1.1</v>
          </cell>
          <cell r="C316" t="str">
            <v>CONTROLADORIA</v>
          </cell>
          <cell r="D316" t="str">
            <v>4.03.0010</v>
          </cell>
          <cell r="E316">
            <v>161.43</v>
          </cell>
          <cell r="F316">
            <v>1161.4100000000001</v>
          </cell>
          <cell r="G316">
            <v>1161.4100000000001</v>
          </cell>
          <cell r="H316">
            <v>1161.4100000000001</v>
          </cell>
          <cell r="I316">
            <v>1161.4100000000001</v>
          </cell>
          <cell r="J316">
            <v>1161.4147058823528</v>
          </cell>
          <cell r="K316">
            <v>1316.27</v>
          </cell>
          <cell r="L316">
            <v>1316.27</v>
          </cell>
          <cell r="M316">
            <v>1316.27</v>
          </cell>
          <cell r="N316">
            <v>1316.27</v>
          </cell>
          <cell r="O316">
            <v>1316.27</v>
          </cell>
          <cell r="P316">
            <v>1316.27</v>
          </cell>
        </row>
        <row r="317">
          <cell r="A317" t="str">
            <v>4.03.00112.3.1.1</v>
          </cell>
          <cell r="B317" t="str">
            <v>2.3.1.1</v>
          </cell>
          <cell r="C317" t="str">
            <v>CONTROLADORIA</v>
          </cell>
          <cell r="D317" t="str">
            <v>4.03.0011</v>
          </cell>
          <cell r="E317">
            <v>3533.12</v>
          </cell>
          <cell r="F317">
            <v>10238.6</v>
          </cell>
          <cell r="G317">
            <v>10238.6</v>
          </cell>
          <cell r="H317">
            <v>10238.6</v>
          </cell>
          <cell r="I317">
            <v>10238.6</v>
          </cell>
          <cell r="J317">
            <v>10238.595969900001</v>
          </cell>
          <cell r="K317">
            <v>5971.3621046400003</v>
          </cell>
          <cell r="L317">
            <v>5971.3621046400003</v>
          </cell>
          <cell r="M317">
            <v>5971.3621046400003</v>
          </cell>
          <cell r="N317">
            <v>5971.3621046400003</v>
          </cell>
          <cell r="O317">
            <v>5971.3621046400003</v>
          </cell>
          <cell r="P317">
            <v>5971.3621046400003</v>
          </cell>
        </row>
        <row r="318">
          <cell r="A318" t="str">
            <v>4.03.00122.3.1.1</v>
          </cell>
          <cell r="B318" t="str">
            <v>2.3.1.1</v>
          </cell>
          <cell r="C318" t="str">
            <v>CONTROLADORIA</v>
          </cell>
          <cell r="D318" t="str">
            <v>4.03.0012</v>
          </cell>
          <cell r="E318">
            <v>1373.79</v>
          </cell>
          <cell r="F318">
            <v>2456.66</v>
          </cell>
          <cell r="G318">
            <v>2456.66</v>
          </cell>
          <cell r="H318">
            <v>2456.66</v>
          </cell>
          <cell r="I318">
            <v>2456.66</v>
          </cell>
          <cell r="J318">
            <v>2456.6572500000002</v>
          </cell>
          <cell r="K318">
            <v>1432.7736</v>
          </cell>
          <cell r="L318">
            <v>1432.7736</v>
          </cell>
          <cell r="M318">
            <v>1432.7736</v>
          </cell>
          <cell r="N318">
            <v>1432.7736</v>
          </cell>
          <cell r="O318">
            <v>1432.7736</v>
          </cell>
          <cell r="P318">
            <v>1432.7736</v>
          </cell>
        </row>
        <row r="319">
          <cell r="A319" t="str">
            <v>4.03.00132.3.1.1</v>
          </cell>
          <cell r="B319" t="str">
            <v>2.3.1.1</v>
          </cell>
          <cell r="C319" t="str">
            <v>CONTROLADORIA</v>
          </cell>
          <cell r="D319" t="str">
            <v>4.03.0013</v>
          </cell>
          <cell r="E319">
            <v>65.22</v>
          </cell>
          <cell r="F319">
            <v>0</v>
          </cell>
          <cell r="G319">
            <v>0</v>
          </cell>
          <cell r="H319">
            <v>0</v>
          </cell>
          <cell r="I319">
            <v>0</v>
          </cell>
          <cell r="J319">
            <v>0</v>
          </cell>
        </row>
        <row r="320">
          <cell r="A320" t="str">
            <v>4.03.00162.3.1.1</v>
          </cell>
          <cell r="B320" t="str">
            <v>2.3.1.1</v>
          </cell>
          <cell r="C320" t="str">
            <v>CONTROLADORIA</v>
          </cell>
          <cell r="D320" t="str">
            <v>4.03.0016</v>
          </cell>
          <cell r="E320">
            <v>0</v>
          </cell>
          <cell r="F320">
            <v>0</v>
          </cell>
          <cell r="G320">
            <v>0</v>
          </cell>
          <cell r="H320">
            <v>0</v>
          </cell>
          <cell r="I320">
            <v>0</v>
          </cell>
          <cell r="J320">
            <v>0</v>
          </cell>
          <cell r="K320">
            <v>0</v>
          </cell>
          <cell r="L320">
            <v>0</v>
          </cell>
          <cell r="M320">
            <v>0</v>
          </cell>
          <cell r="N320">
            <v>0</v>
          </cell>
          <cell r="O320">
            <v>0</v>
          </cell>
          <cell r="P320">
            <v>0</v>
          </cell>
        </row>
        <row r="321">
          <cell r="A321" t="str">
            <v>4.04.00012.3.1.1</v>
          </cell>
          <cell r="B321" t="str">
            <v>2.3.1.1</v>
          </cell>
          <cell r="C321" t="str">
            <v>CONTROLADORIA</v>
          </cell>
          <cell r="D321" t="str">
            <v>4.04.0001</v>
          </cell>
          <cell r="E321">
            <v>0</v>
          </cell>
          <cell r="F321">
            <v>0</v>
          </cell>
          <cell r="G321">
            <v>0</v>
          </cell>
          <cell r="H321">
            <v>0</v>
          </cell>
          <cell r="I321">
            <v>0</v>
          </cell>
          <cell r="J321">
            <v>0</v>
          </cell>
        </row>
        <row r="322">
          <cell r="A322" t="str">
            <v>4.04.00022.3.1.1</v>
          </cell>
          <cell r="B322" t="str">
            <v>2.3.1.1</v>
          </cell>
          <cell r="C322" t="str">
            <v>CONTROLADORIA</v>
          </cell>
          <cell r="D322" t="str">
            <v>4.04.0002</v>
          </cell>
          <cell r="E322">
            <v>6947.81</v>
          </cell>
          <cell r="F322">
            <v>17840</v>
          </cell>
          <cell r="G322">
            <v>16300</v>
          </cell>
          <cell r="H322">
            <v>16300</v>
          </cell>
          <cell r="I322">
            <v>16300</v>
          </cell>
          <cell r="J322">
            <v>16300</v>
          </cell>
          <cell r="K322">
            <v>16500</v>
          </cell>
          <cell r="L322">
            <v>16500</v>
          </cell>
          <cell r="M322">
            <v>16500</v>
          </cell>
          <cell r="N322">
            <v>16500</v>
          </cell>
          <cell r="O322">
            <v>16500</v>
          </cell>
          <cell r="P322">
            <v>33000</v>
          </cell>
        </row>
        <row r="323">
          <cell r="A323" t="str">
            <v>4.04.00032.3.1.1</v>
          </cell>
          <cell r="B323" t="str">
            <v>2.3.1.1</v>
          </cell>
          <cell r="C323" t="str">
            <v>CONTROLADORIA</v>
          </cell>
          <cell r="D323" t="str">
            <v>4.04.0003</v>
          </cell>
          <cell r="E323">
            <v>0</v>
          </cell>
          <cell r="F323">
            <v>0</v>
          </cell>
          <cell r="G323">
            <v>0</v>
          </cell>
          <cell r="H323">
            <v>0</v>
          </cell>
          <cell r="I323">
            <v>0</v>
          </cell>
          <cell r="J323">
            <v>0</v>
          </cell>
          <cell r="K323">
            <v>1000</v>
          </cell>
          <cell r="L323">
            <v>1000</v>
          </cell>
          <cell r="M323">
            <v>1000</v>
          </cell>
          <cell r="N323">
            <v>1000</v>
          </cell>
          <cell r="O323">
            <v>1000</v>
          </cell>
          <cell r="P323">
            <v>1000</v>
          </cell>
        </row>
        <row r="324">
          <cell r="A324" t="str">
            <v>4.04.00042.3.1.1</v>
          </cell>
          <cell r="B324" t="str">
            <v>2.3.1.1</v>
          </cell>
          <cell r="C324" t="str">
            <v>CONTROLADORIA</v>
          </cell>
          <cell r="D324" t="str">
            <v>4.04.0004</v>
          </cell>
          <cell r="E324">
            <v>0</v>
          </cell>
          <cell r="F324">
            <v>0</v>
          </cell>
          <cell r="G324">
            <v>0</v>
          </cell>
          <cell r="H324">
            <v>0</v>
          </cell>
          <cell r="I324">
            <v>0</v>
          </cell>
          <cell r="J324">
            <v>0</v>
          </cell>
          <cell r="K324">
            <v>25000</v>
          </cell>
          <cell r="L324">
            <v>25000</v>
          </cell>
          <cell r="M324">
            <v>25000</v>
          </cell>
          <cell r="N324">
            <v>15000</v>
          </cell>
          <cell r="O324">
            <v>15000</v>
          </cell>
          <cell r="P324">
            <v>15000</v>
          </cell>
        </row>
        <row r="325">
          <cell r="A325" t="str">
            <v>4.04.00052.3.1.1</v>
          </cell>
          <cell r="B325" t="str">
            <v>2.3.1.1</v>
          </cell>
          <cell r="C325" t="str">
            <v>CONTROLADORIA</v>
          </cell>
          <cell r="D325" t="str">
            <v>4.04.0005</v>
          </cell>
          <cell r="E325">
            <v>0</v>
          </cell>
          <cell r="F325">
            <v>0</v>
          </cell>
          <cell r="G325">
            <v>0</v>
          </cell>
          <cell r="H325">
            <v>0</v>
          </cell>
          <cell r="I325">
            <v>0</v>
          </cell>
          <cell r="J325">
            <v>0</v>
          </cell>
          <cell r="K325">
            <v>67000</v>
          </cell>
          <cell r="L325">
            <v>67000</v>
          </cell>
          <cell r="M325">
            <v>0</v>
          </cell>
          <cell r="N325">
            <v>0</v>
          </cell>
          <cell r="O325">
            <v>0</v>
          </cell>
          <cell r="P325">
            <v>0</v>
          </cell>
        </row>
        <row r="326">
          <cell r="A326" t="str">
            <v>4.04.00062.3.1.1</v>
          </cell>
          <cell r="B326" t="str">
            <v>2.3.1.1</v>
          </cell>
          <cell r="C326" t="str">
            <v>CONTROLADORIA</v>
          </cell>
          <cell r="D326" t="str">
            <v>4.04.0006</v>
          </cell>
          <cell r="E326">
            <v>39.49</v>
          </cell>
          <cell r="F326">
            <v>1038.5</v>
          </cell>
          <cell r="G326">
            <v>1039.5</v>
          </cell>
          <cell r="H326">
            <v>1040.5</v>
          </cell>
          <cell r="I326">
            <v>1041.5</v>
          </cell>
          <cell r="J326">
            <v>1042.5</v>
          </cell>
          <cell r="K326">
            <v>250</v>
          </cell>
          <cell r="L326">
            <v>250</v>
          </cell>
          <cell r="M326">
            <v>250</v>
          </cell>
          <cell r="N326">
            <v>250</v>
          </cell>
          <cell r="O326">
            <v>250</v>
          </cell>
          <cell r="P326">
            <v>250</v>
          </cell>
        </row>
        <row r="327">
          <cell r="A327" t="str">
            <v>4.04.00072.3.1.1</v>
          </cell>
          <cell r="B327" t="str">
            <v>2.3.1.1</v>
          </cell>
          <cell r="C327" t="str">
            <v>CONTROLADORIA</v>
          </cell>
          <cell r="D327" t="str">
            <v>4.04.0007</v>
          </cell>
          <cell r="E327">
            <v>0</v>
          </cell>
          <cell r="F327">
            <v>0</v>
          </cell>
          <cell r="G327">
            <v>0</v>
          </cell>
          <cell r="H327">
            <v>0</v>
          </cell>
          <cell r="I327">
            <v>0</v>
          </cell>
          <cell r="J327">
            <v>0</v>
          </cell>
          <cell r="K327">
            <v>0</v>
          </cell>
          <cell r="L327">
            <v>0</v>
          </cell>
          <cell r="M327">
            <v>0</v>
          </cell>
          <cell r="N327">
            <v>0</v>
          </cell>
          <cell r="O327">
            <v>0</v>
          </cell>
          <cell r="P327">
            <v>0</v>
          </cell>
        </row>
        <row r="328">
          <cell r="A328" t="str">
            <v>4.04.00082.3.1.1</v>
          </cell>
          <cell r="B328" t="str">
            <v>2.3.1.1</v>
          </cell>
          <cell r="C328" t="str">
            <v>CONTROLADORIA</v>
          </cell>
          <cell r="D328" t="str">
            <v>4.04.0008</v>
          </cell>
          <cell r="E328">
            <v>1268.01</v>
          </cell>
          <cell r="F328">
            <v>954.53</v>
          </cell>
          <cell r="G328">
            <v>954.53</v>
          </cell>
          <cell r="H328">
            <v>954.53</v>
          </cell>
          <cell r="I328">
            <v>954.53</v>
          </cell>
          <cell r="J328">
            <v>1011.8018000000001</v>
          </cell>
          <cell r="K328">
            <v>1000</v>
          </cell>
          <cell r="L328">
            <v>1000</v>
          </cell>
          <cell r="M328">
            <v>1000</v>
          </cell>
          <cell r="N328">
            <v>1000</v>
          </cell>
          <cell r="O328">
            <v>1000</v>
          </cell>
          <cell r="P328">
            <v>1000</v>
          </cell>
        </row>
        <row r="329">
          <cell r="A329" t="str">
            <v>4.04.00092.3.1.1</v>
          </cell>
          <cell r="B329" t="str">
            <v>2.3.1.1</v>
          </cell>
          <cell r="C329" t="str">
            <v>CONTROLADORIA</v>
          </cell>
          <cell r="D329" t="str">
            <v>4.04.0009</v>
          </cell>
          <cell r="E329">
            <v>1.89</v>
          </cell>
          <cell r="F329">
            <v>0</v>
          </cell>
          <cell r="G329">
            <v>0</v>
          </cell>
          <cell r="H329">
            <v>0</v>
          </cell>
          <cell r="I329">
            <v>0</v>
          </cell>
          <cell r="J329">
            <v>0</v>
          </cell>
        </row>
        <row r="330">
          <cell r="A330" t="str">
            <v>4.04.00102.3.1.1</v>
          </cell>
          <cell r="B330" t="str">
            <v>2.3.1.1</v>
          </cell>
          <cell r="C330" t="str">
            <v>CONTROLADORIA</v>
          </cell>
          <cell r="D330" t="str">
            <v>4.04.0010</v>
          </cell>
          <cell r="E330">
            <v>3791.87</v>
          </cell>
          <cell r="F330">
            <v>0</v>
          </cell>
          <cell r="G330">
            <v>0</v>
          </cell>
          <cell r="H330">
            <v>0</v>
          </cell>
          <cell r="I330">
            <v>0</v>
          </cell>
          <cell r="J330">
            <v>0</v>
          </cell>
        </row>
        <row r="331">
          <cell r="A331" t="str">
            <v>4.13.00042.3.1.1</v>
          </cell>
          <cell r="B331" t="str">
            <v>2.3.1.1</v>
          </cell>
          <cell r="C331" t="str">
            <v>CONTROLADORIA</v>
          </cell>
          <cell r="D331" t="str">
            <v>4.13.0004</v>
          </cell>
          <cell r="E331">
            <v>0</v>
          </cell>
          <cell r="F331">
            <v>0</v>
          </cell>
          <cell r="G331">
            <v>0</v>
          </cell>
          <cell r="H331">
            <v>0</v>
          </cell>
          <cell r="I331">
            <v>0</v>
          </cell>
          <cell r="J331">
            <v>0</v>
          </cell>
          <cell r="K331">
            <v>0</v>
          </cell>
          <cell r="L331">
            <v>0</v>
          </cell>
          <cell r="M331">
            <v>0</v>
          </cell>
          <cell r="N331">
            <v>0</v>
          </cell>
          <cell r="O331">
            <v>0</v>
          </cell>
          <cell r="P331">
            <v>0</v>
          </cell>
        </row>
        <row r="332">
          <cell r="A332" t="str">
            <v>4.13.00062.3.1.1</v>
          </cell>
          <cell r="B332" t="str">
            <v>2.3.1.1</v>
          </cell>
          <cell r="C332" t="str">
            <v>CONTROLADORIA</v>
          </cell>
          <cell r="D332" t="str">
            <v>4.13.0006</v>
          </cell>
          <cell r="E332">
            <v>0</v>
          </cell>
          <cell r="F332">
            <v>0</v>
          </cell>
          <cell r="G332">
            <v>0</v>
          </cell>
          <cell r="H332">
            <v>0</v>
          </cell>
          <cell r="I332">
            <v>0</v>
          </cell>
          <cell r="J332">
            <v>0</v>
          </cell>
          <cell r="K332">
            <v>0</v>
          </cell>
          <cell r="L332">
            <v>0</v>
          </cell>
          <cell r="M332">
            <v>0</v>
          </cell>
          <cell r="N332">
            <v>0</v>
          </cell>
          <cell r="O332">
            <v>0</v>
          </cell>
          <cell r="P332">
            <v>0</v>
          </cell>
        </row>
        <row r="333">
          <cell r="A333" t="str">
            <v>4.01.00012.3</v>
          </cell>
          <cell r="B333" t="str">
            <v>2.3</v>
          </cell>
          <cell r="C333" t="str">
            <v>TOTALIZADOR</v>
          </cell>
          <cell r="D333" t="str">
            <v>4.01.0001</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t="str">
            <v>4.01.00022.3</v>
          </cell>
          <cell r="B334" t="str">
            <v>2.3</v>
          </cell>
          <cell r="C334" t="str">
            <v>TOTALIZADOR</v>
          </cell>
          <cell r="D334" t="str">
            <v>4.01.0002</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t="str">
            <v>4.01.00032.3</v>
          </cell>
          <cell r="B335" t="str">
            <v>2.3</v>
          </cell>
          <cell r="C335" t="str">
            <v>TOTALIZADOR</v>
          </cell>
          <cell r="D335" t="str">
            <v>4.01.0003</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t="str">
            <v>4.01.00042.3</v>
          </cell>
          <cell r="B336" t="str">
            <v>2.3</v>
          </cell>
          <cell r="C336" t="str">
            <v>TOTALIZADOR</v>
          </cell>
          <cell r="D336" t="str">
            <v>4.01.0004</v>
          </cell>
          <cell r="E336">
            <v>920.84</v>
          </cell>
          <cell r="F336">
            <v>0</v>
          </cell>
          <cell r="G336">
            <v>0</v>
          </cell>
          <cell r="H336">
            <v>0</v>
          </cell>
          <cell r="I336">
            <v>0</v>
          </cell>
          <cell r="J336">
            <v>0</v>
          </cell>
          <cell r="K336">
            <v>18420.84</v>
          </cell>
          <cell r="L336">
            <v>23420.84</v>
          </cell>
          <cell r="M336">
            <v>23420.84</v>
          </cell>
          <cell r="N336">
            <v>23420.84</v>
          </cell>
          <cell r="O336">
            <v>23420.84</v>
          </cell>
          <cell r="P336">
            <v>23420.84</v>
          </cell>
          <cell r="Q336">
            <v>0</v>
          </cell>
        </row>
        <row r="337">
          <cell r="A337" t="str">
            <v>4.01.00052.3</v>
          </cell>
          <cell r="B337" t="str">
            <v>2.3</v>
          </cell>
          <cell r="C337" t="str">
            <v>TOTALIZADOR</v>
          </cell>
          <cell r="D337" t="str">
            <v>4.01.0005</v>
          </cell>
          <cell r="E337">
            <v>119.87</v>
          </cell>
          <cell r="F337">
            <v>0</v>
          </cell>
          <cell r="G337">
            <v>0</v>
          </cell>
          <cell r="H337">
            <v>0</v>
          </cell>
          <cell r="I337">
            <v>0</v>
          </cell>
          <cell r="J337">
            <v>0</v>
          </cell>
          <cell r="K337">
            <v>52.050000000000004</v>
          </cell>
          <cell r="L337">
            <v>15252.05</v>
          </cell>
          <cell r="M337">
            <v>52.050000000000004</v>
          </cell>
          <cell r="N337">
            <v>8052.05</v>
          </cell>
          <cell r="O337">
            <v>52.050000000000004</v>
          </cell>
          <cell r="P337">
            <v>44852.05</v>
          </cell>
          <cell r="Q337">
            <v>0</v>
          </cell>
        </row>
        <row r="338">
          <cell r="A338" t="str">
            <v>4.01.00062.3</v>
          </cell>
          <cell r="B338" t="str">
            <v>2.3</v>
          </cell>
          <cell r="C338" t="str">
            <v>TOTALIZADOR</v>
          </cell>
          <cell r="D338" t="str">
            <v>4.01.0006</v>
          </cell>
          <cell r="E338">
            <v>4408.8500000000004</v>
          </cell>
          <cell r="F338">
            <v>150</v>
          </cell>
          <cell r="G338">
            <v>150</v>
          </cell>
          <cell r="H338">
            <v>150</v>
          </cell>
          <cell r="I338">
            <v>150</v>
          </cell>
          <cell r="J338">
            <v>150</v>
          </cell>
          <cell r="K338">
            <v>437.57</v>
          </cell>
          <cell r="L338">
            <v>437.57</v>
          </cell>
          <cell r="M338">
            <v>1437.57</v>
          </cell>
          <cell r="N338">
            <v>3437.57</v>
          </cell>
          <cell r="O338">
            <v>437.57</v>
          </cell>
          <cell r="P338">
            <v>120437.57</v>
          </cell>
          <cell r="Q338">
            <v>0</v>
          </cell>
        </row>
        <row r="339">
          <cell r="A339" t="str">
            <v>4.01.00072.3</v>
          </cell>
          <cell r="B339" t="str">
            <v>2.3</v>
          </cell>
          <cell r="C339" t="str">
            <v>TOTALIZADOR</v>
          </cell>
          <cell r="D339" t="str">
            <v>4.01.0007</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A340" t="str">
            <v>4.02.00012.3</v>
          </cell>
          <cell r="B340" t="str">
            <v>2.3</v>
          </cell>
          <cell r="C340" t="str">
            <v>TOTALIZADOR</v>
          </cell>
          <cell r="D340" t="str">
            <v>4.02.0001</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A341" t="str">
            <v>4.02.00032.3</v>
          </cell>
          <cell r="B341" t="str">
            <v>2.3</v>
          </cell>
          <cell r="C341" t="str">
            <v>TOTALIZADOR</v>
          </cell>
          <cell r="D341" t="str">
            <v>4.02.0003</v>
          </cell>
          <cell r="E341">
            <v>1626.1899999999998</v>
          </cell>
          <cell r="F341">
            <v>2015</v>
          </cell>
          <cell r="G341">
            <v>2015</v>
          </cell>
          <cell r="H341">
            <v>2015</v>
          </cell>
          <cell r="I341">
            <v>2054.9</v>
          </cell>
          <cell r="J341">
            <v>2054.9</v>
          </cell>
          <cell r="K341">
            <v>1173.172</v>
          </cell>
          <cell r="L341">
            <v>1173.172</v>
          </cell>
          <cell r="M341">
            <v>1173.172</v>
          </cell>
          <cell r="N341">
            <v>1173.172</v>
          </cell>
          <cell r="O341">
            <v>1173.172</v>
          </cell>
          <cell r="P341">
            <v>1173.172</v>
          </cell>
          <cell r="Q341">
            <v>0</v>
          </cell>
        </row>
        <row r="342">
          <cell r="A342" t="str">
            <v>4.02.00052.3</v>
          </cell>
          <cell r="B342" t="str">
            <v>2.3</v>
          </cell>
          <cell r="C342" t="str">
            <v>TOTALIZADOR</v>
          </cell>
          <cell r="D342" t="str">
            <v>4.02.0005</v>
          </cell>
          <cell r="E342">
            <v>10879.28</v>
          </cell>
          <cell r="F342">
            <v>9072.31</v>
          </cell>
          <cell r="G342">
            <v>9072.31</v>
          </cell>
          <cell r="H342">
            <v>9072.31</v>
          </cell>
          <cell r="I342">
            <v>9072.31</v>
          </cell>
          <cell r="J342">
            <v>8973.31</v>
          </cell>
          <cell r="K342">
            <v>8466.6660000000011</v>
          </cell>
          <cell r="L342">
            <v>8466.6660000000011</v>
          </cell>
          <cell r="M342">
            <v>8466.6660000000011</v>
          </cell>
          <cell r="N342">
            <v>8466.6660000000011</v>
          </cell>
          <cell r="O342">
            <v>8466.6660000000011</v>
          </cell>
          <cell r="P342">
            <v>8466.6660000000011</v>
          </cell>
          <cell r="Q342">
            <v>0</v>
          </cell>
        </row>
        <row r="343">
          <cell r="A343" t="str">
            <v>4.02.00072.3</v>
          </cell>
          <cell r="B343" t="str">
            <v>2.3</v>
          </cell>
          <cell r="C343" t="str">
            <v>TOTALIZADOR</v>
          </cell>
          <cell r="D343" t="str">
            <v>4.02.0007</v>
          </cell>
          <cell r="E343">
            <v>0</v>
          </cell>
          <cell r="F343">
            <v>0</v>
          </cell>
          <cell r="G343">
            <v>0</v>
          </cell>
          <cell r="H343">
            <v>0</v>
          </cell>
          <cell r="I343">
            <v>0</v>
          </cell>
          <cell r="J343">
            <v>0</v>
          </cell>
          <cell r="K343">
            <v>627.96500000000003</v>
          </cell>
          <cell r="L343">
            <v>627.96500000000003</v>
          </cell>
          <cell r="M343">
            <v>777.96500000000003</v>
          </cell>
          <cell r="N343">
            <v>777.96500000000003</v>
          </cell>
          <cell r="O343">
            <v>777.96500000000003</v>
          </cell>
          <cell r="P343">
            <v>777.96500000000003</v>
          </cell>
          <cell r="Q343">
            <v>0</v>
          </cell>
        </row>
        <row r="344">
          <cell r="A344" t="str">
            <v>4.02.00082.3</v>
          </cell>
          <cell r="B344" t="str">
            <v>2.3</v>
          </cell>
          <cell r="C344" t="str">
            <v>TOTALIZADOR</v>
          </cell>
          <cell r="D344" t="str">
            <v>4.02.0008</v>
          </cell>
          <cell r="E344">
            <v>1710.36</v>
          </cell>
          <cell r="F344">
            <v>4250</v>
          </cell>
          <cell r="G344">
            <v>4643.7299999999996</v>
          </cell>
          <cell r="H344">
            <v>5183.88</v>
          </cell>
          <cell r="I344">
            <v>4410</v>
          </cell>
          <cell r="J344">
            <v>4400</v>
          </cell>
          <cell r="K344">
            <v>1888.7550000000001</v>
          </cell>
          <cell r="L344">
            <v>1888.7550000000001</v>
          </cell>
          <cell r="M344">
            <v>1888.7550000000001</v>
          </cell>
          <cell r="N344">
            <v>1888.7550000000001</v>
          </cell>
          <cell r="O344">
            <v>1888.7550000000001</v>
          </cell>
          <cell r="P344">
            <v>10518.754999999999</v>
          </cell>
          <cell r="Q344">
            <v>0</v>
          </cell>
        </row>
        <row r="345">
          <cell r="A345" t="str">
            <v>4.02.00092.3</v>
          </cell>
          <cell r="B345" t="str">
            <v>2.3</v>
          </cell>
          <cell r="C345" t="str">
            <v>TOTALIZADOR</v>
          </cell>
          <cell r="D345" t="str">
            <v>4.02.0009</v>
          </cell>
          <cell r="E345">
            <v>0</v>
          </cell>
          <cell r="F345">
            <v>30</v>
          </cell>
          <cell r="G345">
            <v>30</v>
          </cell>
          <cell r="H345">
            <v>30</v>
          </cell>
          <cell r="I345">
            <v>30</v>
          </cell>
          <cell r="J345">
            <v>30</v>
          </cell>
          <cell r="K345">
            <v>713.54</v>
          </cell>
          <cell r="L345">
            <v>713.54</v>
          </cell>
          <cell r="M345">
            <v>713.54</v>
          </cell>
          <cell r="N345">
            <v>713.54</v>
          </cell>
          <cell r="O345">
            <v>713.54</v>
          </cell>
          <cell r="P345">
            <v>713.54</v>
          </cell>
          <cell r="Q345">
            <v>0</v>
          </cell>
        </row>
        <row r="346">
          <cell r="A346" t="str">
            <v>4.02.00102.3</v>
          </cell>
          <cell r="B346" t="str">
            <v>2.3</v>
          </cell>
          <cell r="C346" t="str">
            <v>TOTALIZADOR</v>
          </cell>
          <cell r="D346" t="str">
            <v>4.02.0010</v>
          </cell>
          <cell r="E346">
            <v>5391.87</v>
          </cell>
          <cell r="F346">
            <v>1710</v>
          </cell>
          <cell r="G346">
            <v>1710</v>
          </cell>
          <cell r="H346">
            <v>1710</v>
          </cell>
          <cell r="I346">
            <v>1710</v>
          </cell>
          <cell r="J346">
            <v>1710</v>
          </cell>
          <cell r="K346">
            <v>2199.8000000000002</v>
          </cell>
          <cell r="L346">
            <v>2199.8000000000002</v>
          </cell>
          <cell r="M346">
            <v>2199.8000000000002</v>
          </cell>
          <cell r="N346">
            <v>2199.8000000000002</v>
          </cell>
          <cell r="O346">
            <v>2199.8000000000002</v>
          </cell>
          <cell r="P346">
            <v>2199.8000000000002</v>
          </cell>
          <cell r="Q346">
            <v>0</v>
          </cell>
        </row>
        <row r="347">
          <cell r="A347" t="str">
            <v>4.02.00112.3</v>
          </cell>
          <cell r="B347" t="str">
            <v>2.3</v>
          </cell>
          <cell r="C347" t="str">
            <v>TOTALIZADOR</v>
          </cell>
          <cell r="D347" t="str">
            <v>4.02.0011</v>
          </cell>
          <cell r="E347">
            <v>469.26000000000005</v>
          </cell>
          <cell r="F347">
            <v>783.44</v>
          </cell>
          <cell r="G347">
            <v>708.81</v>
          </cell>
          <cell r="H347">
            <v>781.85</v>
          </cell>
          <cell r="I347">
            <v>680</v>
          </cell>
          <cell r="J347">
            <v>680</v>
          </cell>
          <cell r="K347">
            <v>1325.816</v>
          </cell>
          <cell r="L347">
            <v>1325.816</v>
          </cell>
          <cell r="M347">
            <v>1325.816</v>
          </cell>
          <cell r="N347">
            <v>1325.816</v>
          </cell>
          <cell r="O347">
            <v>1325.816</v>
          </cell>
          <cell r="P347">
            <v>1325.816</v>
          </cell>
          <cell r="Q347">
            <v>0</v>
          </cell>
        </row>
        <row r="348">
          <cell r="A348" t="str">
            <v>4.02.00122.3</v>
          </cell>
          <cell r="B348" t="str">
            <v>2.3</v>
          </cell>
          <cell r="C348" t="str">
            <v>TOTALIZADOR</v>
          </cell>
          <cell r="D348" t="str">
            <v>4.02.0012</v>
          </cell>
          <cell r="E348">
            <v>0</v>
          </cell>
          <cell r="F348">
            <v>60</v>
          </cell>
          <cell r="G348">
            <v>60</v>
          </cell>
          <cell r="H348">
            <v>60</v>
          </cell>
          <cell r="I348">
            <v>60</v>
          </cell>
          <cell r="J348">
            <v>60</v>
          </cell>
          <cell r="K348">
            <v>10250</v>
          </cell>
          <cell r="L348">
            <v>12650</v>
          </cell>
          <cell r="M348">
            <v>12650</v>
          </cell>
          <cell r="N348">
            <v>10250</v>
          </cell>
          <cell r="O348">
            <v>10250</v>
          </cell>
          <cell r="P348">
            <v>10250</v>
          </cell>
          <cell r="Q348">
            <v>0</v>
          </cell>
        </row>
        <row r="349">
          <cell r="A349" t="str">
            <v>4.02.00132.3</v>
          </cell>
          <cell r="B349" t="str">
            <v>2.3</v>
          </cell>
          <cell r="C349" t="str">
            <v>TOTALIZADOR</v>
          </cell>
          <cell r="D349" t="str">
            <v>4.02.0013</v>
          </cell>
          <cell r="E349">
            <v>561.37</v>
          </cell>
          <cell r="F349">
            <v>464.21</v>
          </cell>
          <cell r="G349">
            <v>380</v>
          </cell>
          <cell r="H349">
            <v>380</v>
          </cell>
          <cell r="I349">
            <v>380</v>
          </cell>
          <cell r="J349">
            <v>380</v>
          </cell>
          <cell r="K349">
            <v>505.17750000000001</v>
          </cell>
          <cell r="L349">
            <v>505.17750000000001</v>
          </cell>
          <cell r="M349">
            <v>505.17750000000001</v>
          </cell>
          <cell r="N349">
            <v>505.17750000000001</v>
          </cell>
          <cell r="O349">
            <v>505.17750000000001</v>
          </cell>
          <cell r="P349">
            <v>505.17750000000001</v>
          </cell>
          <cell r="Q349">
            <v>0</v>
          </cell>
        </row>
        <row r="350">
          <cell r="A350" t="str">
            <v>4.02.00142.3</v>
          </cell>
          <cell r="B350" t="str">
            <v>2.3</v>
          </cell>
          <cell r="C350" t="str">
            <v>TOTALIZADOR</v>
          </cell>
          <cell r="D350" t="str">
            <v>4.02.0014</v>
          </cell>
          <cell r="E350">
            <v>165.98</v>
          </cell>
          <cell r="F350">
            <v>180</v>
          </cell>
          <cell r="G350">
            <v>180</v>
          </cell>
          <cell r="H350">
            <v>180</v>
          </cell>
          <cell r="I350">
            <v>180</v>
          </cell>
          <cell r="J350">
            <v>180</v>
          </cell>
          <cell r="K350">
            <v>231.804</v>
          </cell>
          <cell r="L350">
            <v>231.804</v>
          </cell>
          <cell r="M350">
            <v>231.804</v>
          </cell>
          <cell r="N350">
            <v>231.804</v>
          </cell>
          <cell r="O350">
            <v>231.804</v>
          </cell>
          <cell r="P350">
            <v>231.804</v>
          </cell>
          <cell r="Q350">
            <v>0</v>
          </cell>
        </row>
        <row r="351">
          <cell r="A351" t="str">
            <v>4.02.00152.3</v>
          </cell>
          <cell r="B351" t="str">
            <v>2.3</v>
          </cell>
          <cell r="C351" t="str">
            <v>TOTALIZADOR</v>
          </cell>
          <cell r="D351" t="str">
            <v>4.02.0015</v>
          </cell>
          <cell r="E351">
            <v>0</v>
          </cell>
          <cell r="F351">
            <v>200</v>
          </cell>
          <cell r="G351">
            <v>200</v>
          </cell>
          <cell r="H351">
            <v>200</v>
          </cell>
          <cell r="I351">
            <v>200</v>
          </cell>
          <cell r="J351">
            <v>200</v>
          </cell>
          <cell r="K351">
            <v>1069.92</v>
          </cell>
          <cell r="L351">
            <v>1069.92</v>
          </cell>
          <cell r="M351">
            <v>1069.92</v>
          </cell>
          <cell r="N351">
            <v>1069.92</v>
          </cell>
          <cell r="O351">
            <v>1069.92</v>
          </cell>
          <cell r="P351">
            <v>1069.92</v>
          </cell>
          <cell r="Q351">
            <v>0</v>
          </cell>
        </row>
        <row r="352">
          <cell r="A352" t="str">
            <v>4.02.00162.3</v>
          </cell>
          <cell r="B352" t="str">
            <v>2.3</v>
          </cell>
          <cell r="C352" t="str">
            <v>TOTALIZADOR</v>
          </cell>
          <cell r="D352" t="str">
            <v>4.02.0016</v>
          </cell>
          <cell r="E352">
            <v>32931.42</v>
          </cell>
          <cell r="F352">
            <v>29651.86</v>
          </cell>
          <cell r="G352">
            <v>29651.86</v>
          </cell>
          <cell r="H352">
            <v>29651.86</v>
          </cell>
          <cell r="I352">
            <v>29651.86</v>
          </cell>
          <cell r="J352">
            <v>29651.86</v>
          </cell>
          <cell r="K352">
            <v>31056.559999999998</v>
          </cell>
          <cell r="L352">
            <v>31056.559999999998</v>
          </cell>
          <cell r="M352">
            <v>38056.559999999998</v>
          </cell>
          <cell r="N352">
            <v>38056.559999999998</v>
          </cell>
          <cell r="O352">
            <v>38056.559999999998</v>
          </cell>
          <cell r="P352">
            <v>38056.559999999998</v>
          </cell>
          <cell r="Q352">
            <v>0</v>
          </cell>
        </row>
        <row r="353">
          <cell r="A353" t="str">
            <v>4.02.00172.3</v>
          </cell>
          <cell r="B353" t="str">
            <v>2.3</v>
          </cell>
          <cell r="C353" t="str">
            <v>TOTALIZADOR</v>
          </cell>
          <cell r="D353" t="str">
            <v>4.02.0017</v>
          </cell>
          <cell r="E353">
            <v>0</v>
          </cell>
          <cell r="F353">
            <v>0</v>
          </cell>
          <cell r="G353">
            <v>0</v>
          </cell>
          <cell r="H353">
            <v>0</v>
          </cell>
          <cell r="I353">
            <v>0</v>
          </cell>
          <cell r="J353">
            <v>0</v>
          </cell>
          <cell r="K353">
            <v>1900</v>
          </cell>
          <cell r="L353">
            <v>1900</v>
          </cell>
          <cell r="M353">
            <v>1900</v>
          </cell>
          <cell r="N353">
            <v>1900</v>
          </cell>
          <cell r="O353">
            <v>1900</v>
          </cell>
          <cell r="P353">
            <v>1900</v>
          </cell>
          <cell r="Q353">
            <v>0</v>
          </cell>
        </row>
        <row r="354">
          <cell r="A354" t="str">
            <v>4.02.00182.3</v>
          </cell>
          <cell r="B354" t="str">
            <v>2.3</v>
          </cell>
          <cell r="C354" t="str">
            <v>TOTALIZADOR</v>
          </cell>
          <cell r="D354" t="str">
            <v>4.02.0018</v>
          </cell>
          <cell r="E354">
            <v>0</v>
          </cell>
          <cell r="F354">
            <v>200</v>
          </cell>
          <cell r="G354">
            <v>200</v>
          </cell>
          <cell r="H354">
            <v>200</v>
          </cell>
          <cell r="I354">
            <v>200</v>
          </cell>
          <cell r="J354">
            <v>200</v>
          </cell>
          <cell r="K354">
            <v>540</v>
          </cell>
          <cell r="L354">
            <v>540</v>
          </cell>
          <cell r="M354">
            <v>540</v>
          </cell>
          <cell r="N354">
            <v>540</v>
          </cell>
          <cell r="O354">
            <v>540</v>
          </cell>
          <cell r="P354">
            <v>540</v>
          </cell>
          <cell r="Q354">
            <v>0</v>
          </cell>
        </row>
        <row r="355">
          <cell r="A355" t="str">
            <v>4.02.00192.3</v>
          </cell>
          <cell r="B355" t="str">
            <v>2.3</v>
          </cell>
          <cell r="C355" t="str">
            <v>TOTALIZADOR</v>
          </cell>
          <cell r="D355" t="str">
            <v>4.02.0019</v>
          </cell>
          <cell r="E355">
            <v>43.32</v>
          </cell>
          <cell r="F355">
            <v>0</v>
          </cell>
          <cell r="G355">
            <v>0</v>
          </cell>
          <cell r="H355">
            <v>0</v>
          </cell>
          <cell r="I355">
            <v>0</v>
          </cell>
          <cell r="J355">
            <v>0</v>
          </cell>
          <cell r="K355">
            <v>50</v>
          </cell>
          <cell r="L355">
            <v>50</v>
          </cell>
          <cell r="M355">
            <v>50</v>
          </cell>
          <cell r="N355">
            <v>50</v>
          </cell>
          <cell r="O355">
            <v>50</v>
          </cell>
          <cell r="P355">
            <v>50</v>
          </cell>
          <cell r="Q355">
            <v>0</v>
          </cell>
        </row>
        <row r="356">
          <cell r="A356" t="str">
            <v>4.02.00202.3</v>
          </cell>
          <cell r="B356" t="str">
            <v>2.3</v>
          </cell>
          <cell r="C356" t="str">
            <v>TOTALIZADOR</v>
          </cell>
          <cell r="D356" t="str">
            <v>4.02.0020</v>
          </cell>
          <cell r="E356">
            <v>480.51000000000005</v>
          </cell>
          <cell r="F356">
            <v>488.7</v>
          </cell>
          <cell r="G356">
            <v>463</v>
          </cell>
          <cell r="H356">
            <v>450</v>
          </cell>
          <cell r="I356">
            <v>450</v>
          </cell>
          <cell r="J356">
            <v>456</v>
          </cell>
          <cell r="K356">
            <v>368.67250000000001</v>
          </cell>
          <cell r="L356">
            <v>368.67250000000001</v>
          </cell>
          <cell r="M356">
            <v>368.67250000000001</v>
          </cell>
          <cell r="N356">
            <v>368.67250000000001</v>
          </cell>
          <cell r="O356">
            <v>368.67250000000001</v>
          </cell>
          <cell r="P356">
            <v>368.67250000000001</v>
          </cell>
          <cell r="Q356">
            <v>0</v>
          </cell>
        </row>
        <row r="357">
          <cell r="A357" t="str">
            <v>4.02.00212.3</v>
          </cell>
          <cell r="B357" t="str">
            <v>2.3</v>
          </cell>
          <cell r="C357" t="str">
            <v>TOTALIZADOR</v>
          </cell>
          <cell r="D357" t="str">
            <v>4.02.0021</v>
          </cell>
          <cell r="E357">
            <v>0</v>
          </cell>
          <cell r="F357">
            <v>0</v>
          </cell>
          <cell r="G357">
            <v>0</v>
          </cell>
          <cell r="H357">
            <v>3665</v>
          </cell>
          <cell r="I357">
            <v>0</v>
          </cell>
          <cell r="J357">
            <v>0</v>
          </cell>
          <cell r="K357">
            <v>29410</v>
          </cell>
          <cell r="L357">
            <v>48300</v>
          </cell>
          <cell r="M357">
            <v>27200</v>
          </cell>
          <cell r="N357">
            <v>57000</v>
          </cell>
          <cell r="O357">
            <v>25900</v>
          </cell>
          <cell r="P357">
            <v>39800</v>
          </cell>
          <cell r="Q357">
            <v>0</v>
          </cell>
        </row>
        <row r="358">
          <cell r="A358" t="str">
            <v>4.02.00222.3</v>
          </cell>
          <cell r="B358" t="str">
            <v>2.3</v>
          </cell>
          <cell r="C358" t="str">
            <v>TOTALIZADOR</v>
          </cell>
          <cell r="D358" t="str">
            <v>4.02.0022</v>
          </cell>
          <cell r="E358">
            <v>2772.38</v>
          </cell>
          <cell r="F358">
            <v>338.5</v>
          </cell>
          <cell r="G358">
            <v>210</v>
          </cell>
          <cell r="H358">
            <v>229.8</v>
          </cell>
          <cell r="I358">
            <v>296.58</v>
          </cell>
          <cell r="J358">
            <v>210</v>
          </cell>
          <cell r="K358">
            <v>483.42499999999995</v>
          </cell>
          <cell r="L358">
            <v>483.42499999999995</v>
          </cell>
          <cell r="M358">
            <v>483.42499999999995</v>
          </cell>
          <cell r="N358">
            <v>483.42499999999995</v>
          </cell>
          <cell r="O358">
            <v>483.42499999999995</v>
          </cell>
          <cell r="P358">
            <v>483.42499999999995</v>
          </cell>
          <cell r="Q358">
            <v>0</v>
          </cell>
        </row>
        <row r="359">
          <cell r="A359" t="str">
            <v>4.02.00232.3</v>
          </cell>
          <cell r="B359" t="str">
            <v>2.3</v>
          </cell>
          <cell r="C359" t="str">
            <v>TOTALIZADOR</v>
          </cell>
          <cell r="D359" t="str">
            <v>4.02.0023</v>
          </cell>
          <cell r="E359">
            <v>341.49</v>
          </cell>
          <cell r="F359">
            <v>0</v>
          </cell>
          <cell r="G359">
            <v>700.13333333333333</v>
          </cell>
          <cell r="H359">
            <v>0</v>
          </cell>
          <cell r="I359">
            <v>700.13333333333333</v>
          </cell>
          <cell r="J359">
            <v>0</v>
          </cell>
          <cell r="K359">
            <v>930.53</v>
          </cell>
          <cell r="L359">
            <v>930.53</v>
          </cell>
          <cell r="M359">
            <v>930.53</v>
          </cell>
          <cell r="N359">
            <v>930.53</v>
          </cell>
          <cell r="O359">
            <v>930.53</v>
          </cell>
          <cell r="P359">
            <v>930.53</v>
          </cell>
          <cell r="Q359">
            <v>0</v>
          </cell>
        </row>
        <row r="360">
          <cell r="A360" t="str">
            <v>4.02.00262.3</v>
          </cell>
          <cell r="B360" t="str">
            <v>2.3</v>
          </cell>
          <cell r="C360" t="str">
            <v>TOTALIZADOR</v>
          </cell>
          <cell r="D360" t="str">
            <v>4.02.0026</v>
          </cell>
          <cell r="E360">
            <v>2748.32</v>
          </cell>
          <cell r="F360">
            <v>8350</v>
          </cell>
          <cell r="G360">
            <v>8350</v>
          </cell>
          <cell r="H360">
            <v>8350</v>
          </cell>
          <cell r="I360">
            <v>8350</v>
          </cell>
          <cell r="J360">
            <v>8350</v>
          </cell>
          <cell r="K360">
            <v>1007.6579999999999</v>
          </cell>
          <cell r="L360">
            <v>1007.6579999999999</v>
          </cell>
          <cell r="M360">
            <v>1007.6579999999999</v>
          </cell>
          <cell r="N360">
            <v>1007.6579999999999</v>
          </cell>
          <cell r="O360">
            <v>1007.6579999999999</v>
          </cell>
          <cell r="P360">
            <v>1007.6579999999999</v>
          </cell>
          <cell r="Q360">
            <v>0</v>
          </cell>
        </row>
        <row r="361">
          <cell r="A361" t="str">
            <v>4.02.00262.3</v>
          </cell>
          <cell r="B361" t="str">
            <v>2.3</v>
          </cell>
          <cell r="C361" t="str">
            <v>TOTALIZADOR</v>
          </cell>
          <cell r="D361" t="str">
            <v>4.02.0026</v>
          </cell>
          <cell r="E361">
            <v>2748.32</v>
          </cell>
          <cell r="F361">
            <v>8350</v>
          </cell>
          <cell r="G361">
            <v>8350</v>
          </cell>
          <cell r="H361">
            <v>8350</v>
          </cell>
          <cell r="I361">
            <v>8350</v>
          </cell>
          <cell r="J361">
            <v>8350</v>
          </cell>
          <cell r="K361">
            <v>1007.6579999999999</v>
          </cell>
          <cell r="L361">
            <v>1007.6579999999999</v>
          </cell>
          <cell r="M361">
            <v>1007.6579999999999</v>
          </cell>
          <cell r="N361">
            <v>1007.6579999999999</v>
          </cell>
          <cell r="O361">
            <v>1007.6579999999999</v>
          </cell>
          <cell r="P361">
            <v>1007.6579999999999</v>
          </cell>
          <cell r="Q361">
            <v>0</v>
          </cell>
        </row>
        <row r="362">
          <cell r="A362" t="str">
            <v>4.02.00262.3</v>
          </cell>
          <cell r="B362" t="str">
            <v>2.3</v>
          </cell>
          <cell r="C362" t="str">
            <v>TOTALIZADOR</v>
          </cell>
          <cell r="D362" t="str">
            <v>4.02.0026</v>
          </cell>
          <cell r="E362">
            <v>2748.32</v>
          </cell>
          <cell r="F362">
            <v>8350</v>
          </cell>
          <cell r="G362">
            <v>8350</v>
          </cell>
          <cell r="H362">
            <v>8350</v>
          </cell>
          <cell r="I362">
            <v>8350</v>
          </cell>
          <cell r="J362">
            <v>8350</v>
          </cell>
          <cell r="K362">
            <v>1007.6579999999999</v>
          </cell>
          <cell r="L362">
            <v>1007.6579999999999</v>
          </cell>
          <cell r="M362">
            <v>1007.6579999999999</v>
          </cell>
          <cell r="N362">
            <v>1007.6579999999999</v>
          </cell>
          <cell r="O362">
            <v>1007.6579999999999</v>
          </cell>
          <cell r="P362">
            <v>1007.6579999999999</v>
          </cell>
          <cell r="Q362">
            <v>0</v>
          </cell>
        </row>
        <row r="363">
          <cell r="A363" t="str">
            <v>4.02.00272.3</v>
          </cell>
          <cell r="B363" t="str">
            <v>2.3</v>
          </cell>
          <cell r="C363" t="str">
            <v>TOTALIZADOR</v>
          </cell>
          <cell r="D363" t="str">
            <v>4.02.0027</v>
          </cell>
          <cell r="E363">
            <v>1471.32</v>
          </cell>
          <cell r="F363">
            <v>0</v>
          </cell>
          <cell r="G363">
            <v>0</v>
          </cell>
          <cell r="H363">
            <v>0</v>
          </cell>
          <cell r="I363">
            <v>0</v>
          </cell>
          <cell r="J363">
            <v>0</v>
          </cell>
          <cell r="K363">
            <v>0</v>
          </cell>
          <cell r="L363">
            <v>0</v>
          </cell>
          <cell r="M363">
            <v>0</v>
          </cell>
          <cell r="N363">
            <v>0</v>
          </cell>
          <cell r="O363">
            <v>0</v>
          </cell>
          <cell r="P363">
            <v>0</v>
          </cell>
          <cell r="Q363">
            <v>0</v>
          </cell>
        </row>
        <row r="364">
          <cell r="A364" t="str">
            <v>4.02.00282.3</v>
          </cell>
          <cell r="B364" t="str">
            <v>2.3</v>
          </cell>
          <cell r="C364" t="str">
            <v>TOTALIZADOR</v>
          </cell>
          <cell r="D364" t="str">
            <v>4.02.0028</v>
          </cell>
          <cell r="E364">
            <v>3037.3900000000003</v>
          </cell>
          <cell r="F364">
            <v>2042.1866666666665</v>
          </cell>
          <cell r="G364">
            <v>2042.1866666666665</v>
          </cell>
          <cell r="H364">
            <v>2042.1866666666665</v>
          </cell>
          <cell r="I364">
            <v>2042.1866666666665</v>
          </cell>
          <cell r="J364">
            <v>2042.1849999999999</v>
          </cell>
          <cell r="K364">
            <v>0</v>
          </cell>
          <cell r="L364">
            <v>0</v>
          </cell>
          <cell r="M364">
            <v>0</v>
          </cell>
          <cell r="N364">
            <v>0</v>
          </cell>
          <cell r="O364">
            <v>0</v>
          </cell>
          <cell r="P364">
            <v>0</v>
          </cell>
          <cell r="Q364">
            <v>0</v>
          </cell>
        </row>
        <row r="365">
          <cell r="A365" t="str">
            <v>4.02.00292.3</v>
          </cell>
          <cell r="B365" t="str">
            <v>2.3</v>
          </cell>
          <cell r="C365" t="str">
            <v>TOTALIZADOR</v>
          </cell>
          <cell r="D365" t="str">
            <v>4.02.0029</v>
          </cell>
          <cell r="E365">
            <v>8569.66</v>
          </cell>
          <cell r="F365">
            <v>0</v>
          </cell>
          <cell r="G365">
            <v>0</v>
          </cell>
          <cell r="H365">
            <v>0</v>
          </cell>
          <cell r="I365">
            <v>0</v>
          </cell>
          <cell r="J365">
            <v>0</v>
          </cell>
          <cell r="K365">
            <v>0</v>
          </cell>
          <cell r="L365">
            <v>0</v>
          </cell>
          <cell r="M365">
            <v>0</v>
          </cell>
          <cell r="N365">
            <v>0</v>
          </cell>
          <cell r="O365">
            <v>0</v>
          </cell>
          <cell r="P365">
            <v>0</v>
          </cell>
          <cell r="Q365">
            <v>0</v>
          </cell>
        </row>
        <row r="366">
          <cell r="A366" t="str">
            <v>4.02.00292.3</v>
          </cell>
          <cell r="B366" t="str">
            <v>2.3</v>
          </cell>
          <cell r="C366" t="str">
            <v>TOTALIZADOR</v>
          </cell>
          <cell r="D366" t="str">
            <v>4.02.0029</v>
          </cell>
          <cell r="E366">
            <v>8569.66</v>
          </cell>
          <cell r="F366">
            <v>0</v>
          </cell>
          <cell r="G366">
            <v>0</v>
          </cell>
          <cell r="H366">
            <v>0</v>
          </cell>
          <cell r="I366">
            <v>0</v>
          </cell>
          <cell r="J366">
            <v>0</v>
          </cell>
          <cell r="K366">
            <v>0</v>
          </cell>
          <cell r="L366">
            <v>0</v>
          </cell>
          <cell r="M366">
            <v>0</v>
          </cell>
          <cell r="N366">
            <v>0</v>
          </cell>
          <cell r="O366">
            <v>0</v>
          </cell>
          <cell r="P366">
            <v>0</v>
          </cell>
          <cell r="Q366">
            <v>0</v>
          </cell>
        </row>
        <row r="367">
          <cell r="A367" t="str">
            <v>4.02.00292.3</v>
          </cell>
          <cell r="B367" t="str">
            <v>2.3</v>
          </cell>
          <cell r="C367" t="str">
            <v>TOTALIZADOR</v>
          </cell>
          <cell r="D367" t="str">
            <v>4.02.0029</v>
          </cell>
          <cell r="E367">
            <v>8569.66</v>
          </cell>
          <cell r="F367">
            <v>0</v>
          </cell>
          <cell r="G367">
            <v>0</v>
          </cell>
          <cell r="H367">
            <v>0</v>
          </cell>
          <cell r="I367">
            <v>0</v>
          </cell>
          <cell r="J367">
            <v>0</v>
          </cell>
          <cell r="K367">
            <v>0</v>
          </cell>
          <cell r="L367">
            <v>0</v>
          </cell>
          <cell r="M367">
            <v>0</v>
          </cell>
          <cell r="N367">
            <v>0</v>
          </cell>
          <cell r="O367">
            <v>0</v>
          </cell>
          <cell r="P367">
            <v>0</v>
          </cell>
          <cell r="Q367">
            <v>0</v>
          </cell>
        </row>
        <row r="368">
          <cell r="A368" t="str">
            <v>4.02.00292.3</v>
          </cell>
          <cell r="B368" t="str">
            <v>2.3</v>
          </cell>
          <cell r="C368" t="str">
            <v>TOTALIZADOR</v>
          </cell>
          <cell r="D368" t="str">
            <v>4.02.0029</v>
          </cell>
          <cell r="E368">
            <v>8569.66</v>
          </cell>
          <cell r="F368">
            <v>0</v>
          </cell>
          <cell r="G368">
            <v>0</v>
          </cell>
          <cell r="H368">
            <v>0</v>
          </cell>
          <cell r="I368">
            <v>0</v>
          </cell>
          <cell r="J368">
            <v>0</v>
          </cell>
          <cell r="K368">
            <v>0</v>
          </cell>
          <cell r="L368">
            <v>0</v>
          </cell>
          <cell r="M368">
            <v>0</v>
          </cell>
          <cell r="N368">
            <v>0</v>
          </cell>
          <cell r="O368">
            <v>0</v>
          </cell>
          <cell r="P368">
            <v>0</v>
          </cell>
          <cell r="Q368">
            <v>0</v>
          </cell>
        </row>
        <row r="369">
          <cell r="A369" t="str">
            <v>4.03.00022.3</v>
          </cell>
          <cell r="B369" t="str">
            <v>2.3</v>
          </cell>
          <cell r="C369" t="str">
            <v>TOTALIZADOR</v>
          </cell>
          <cell r="D369" t="str">
            <v>4.03.0002</v>
          </cell>
          <cell r="E369">
            <v>50365.88</v>
          </cell>
          <cell r="F369">
            <v>88618.434690000009</v>
          </cell>
          <cell r="G369">
            <v>93861.375270000004</v>
          </cell>
          <cell r="H369">
            <v>90892.021550000005</v>
          </cell>
          <cell r="I369">
            <v>94662.031550000014</v>
          </cell>
          <cell r="J369">
            <v>75600.625289999996</v>
          </cell>
          <cell r="K369">
            <v>104813.78579000001</v>
          </cell>
          <cell r="L369">
            <v>104813.78579000001</v>
          </cell>
          <cell r="M369">
            <v>104813.78579000001</v>
          </cell>
          <cell r="N369">
            <v>105508.28578999999</v>
          </cell>
          <cell r="O369">
            <v>105268.66078999999</v>
          </cell>
          <cell r="P369">
            <v>105268.66079000001</v>
          </cell>
          <cell r="Q369">
            <v>0</v>
          </cell>
        </row>
        <row r="370">
          <cell r="A370" t="str">
            <v>4.03.00042.3</v>
          </cell>
          <cell r="B370" t="str">
            <v>2.3</v>
          </cell>
          <cell r="C370" t="str">
            <v>TOTALIZADOR</v>
          </cell>
          <cell r="D370" t="str">
            <v>4.03.0004</v>
          </cell>
          <cell r="E370">
            <v>104311.12999999999</v>
          </cell>
          <cell r="F370">
            <v>112445.48000000001</v>
          </cell>
          <cell r="G370">
            <v>112445.48000000001</v>
          </cell>
          <cell r="H370">
            <v>112445.48000000001</v>
          </cell>
          <cell r="I370">
            <v>112445.48000000001</v>
          </cell>
          <cell r="J370">
            <v>112445.48000000001</v>
          </cell>
          <cell r="K370">
            <v>82580.33</v>
          </cell>
          <cell r="L370">
            <v>82580.33</v>
          </cell>
          <cell r="M370">
            <v>82580.33</v>
          </cell>
          <cell r="N370">
            <v>82580.33</v>
          </cell>
          <cell r="O370">
            <v>82580.33</v>
          </cell>
          <cell r="P370">
            <v>82580.33</v>
          </cell>
          <cell r="Q370">
            <v>0</v>
          </cell>
        </row>
        <row r="371">
          <cell r="A371" t="str">
            <v>4.03.00072.3</v>
          </cell>
          <cell r="B371" t="str">
            <v>2.3</v>
          </cell>
          <cell r="C371" t="str">
            <v>TOTALIZADOR</v>
          </cell>
          <cell r="D371" t="str">
            <v>4.03.0007</v>
          </cell>
          <cell r="E371">
            <v>0</v>
          </cell>
          <cell r="F371">
            <v>0</v>
          </cell>
          <cell r="G371">
            <v>2636.9</v>
          </cell>
          <cell r="H371">
            <v>0</v>
          </cell>
          <cell r="I371">
            <v>0</v>
          </cell>
          <cell r="J371">
            <v>0</v>
          </cell>
          <cell r="K371">
            <v>0</v>
          </cell>
          <cell r="L371">
            <v>0</v>
          </cell>
          <cell r="M371">
            <v>0</v>
          </cell>
          <cell r="N371">
            <v>0</v>
          </cell>
          <cell r="O371">
            <v>0</v>
          </cell>
          <cell r="P371">
            <v>0</v>
          </cell>
          <cell r="Q371">
            <v>0</v>
          </cell>
        </row>
        <row r="372">
          <cell r="A372" t="str">
            <v>4.03.00082.3</v>
          </cell>
          <cell r="B372" t="str">
            <v>2.3</v>
          </cell>
          <cell r="C372" t="str">
            <v>TOTALIZADOR</v>
          </cell>
          <cell r="D372" t="str">
            <v>4.03.0008</v>
          </cell>
          <cell r="E372">
            <v>6000.4699999999993</v>
          </cell>
          <cell r="F372">
            <v>8752.1080705757831</v>
          </cell>
          <cell r="G372">
            <v>8807.1200000000008</v>
          </cell>
          <cell r="H372">
            <v>8629.35</v>
          </cell>
          <cell r="I372">
            <v>8862.68</v>
          </cell>
          <cell r="J372">
            <v>6650.96</v>
          </cell>
          <cell r="K372">
            <v>7247.51</v>
          </cell>
          <cell r="L372">
            <v>7247.51</v>
          </cell>
          <cell r="M372">
            <v>7247.51</v>
          </cell>
          <cell r="N372">
            <v>7247.51</v>
          </cell>
          <cell r="O372">
            <v>7247.51</v>
          </cell>
          <cell r="P372">
            <v>7247.51</v>
          </cell>
          <cell r="Q372">
            <v>0</v>
          </cell>
        </row>
        <row r="373">
          <cell r="A373" t="str">
            <v>4.03.00092.3</v>
          </cell>
          <cell r="B373" t="str">
            <v>2.3</v>
          </cell>
          <cell r="C373" t="str">
            <v>TOTALIZADOR</v>
          </cell>
          <cell r="D373" t="str">
            <v>4.03.0009</v>
          </cell>
          <cell r="E373">
            <v>10513.32</v>
          </cell>
          <cell r="F373">
            <v>14173.44</v>
          </cell>
          <cell r="G373">
            <v>14943.81</v>
          </cell>
          <cell r="H373">
            <v>14015.79</v>
          </cell>
          <cell r="I373">
            <v>15929.529999999999</v>
          </cell>
          <cell r="J373">
            <v>11616</v>
          </cell>
          <cell r="K373">
            <v>13464</v>
          </cell>
          <cell r="L373">
            <v>13464</v>
          </cell>
          <cell r="M373">
            <v>13464</v>
          </cell>
          <cell r="N373">
            <v>13464</v>
          </cell>
          <cell r="O373">
            <v>13464</v>
          </cell>
          <cell r="P373">
            <v>13464</v>
          </cell>
          <cell r="Q373">
            <v>0</v>
          </cell>
        </row>
        <row r="374">
          <cell r="A374" t="str">
            <v>4.03.00102.3</v>
          </cell>
          <cell r="B374" t="str">
            <v>2.3</v>
          </cell>
          <cell r="C374" t="str">
            <v>TOTALIZADOR</v>
          </cell>
          <cell r="D374" t="str">
            <v>4.03.0010</v>
          </cell>
          <cell r="E374">
            <v>4003.4100000000003</v>
          </cell>
          <cell r="F374">
            <v>3572.1265789473682</v>
          </cell>
          <cell r="G374">
            <v>3931.906578947368</v>
          </cell>
          <cell r="H374">
            <v>3551.2365789473688</v>
          </cell>
          <cell r="I374">
            <v>3618.0865789473683</v>
          </cell>
          <cell r="J374">
            <v>3091.657284829721</v>
          </cell>
          <cell r="K374">
            <v>6154.0499999999993</v>
          </cell>
          <cell r="L374">
            <v>6154.0499999999993</v>
          </cell>
          <cell r="M374">
            <v>6154.0499999999993</v>
          </cell>
          <cell r="N374">
            <v>6154.0499999999993</v>
          </cell>
          <cell r="O374">
            <v>6154.0499999999993</v>
          </cell>
          <cell r="P374">
            <v>6154.0499999999993</v>
          </cell>
          <cell r="Q374">
            <v>0</v>
          </cell>
        </row>
        <row r="375">
          <cell r="A375" t="str">
            <v>4.03.00112.3</v>
          </cell>
          <cell r="B375" t="str">
            <v>2.3</v>
          </cell>
          <cell r="C375" t="str">
            <v>TOTALIZADOR</v>
          </cell>
          <cell r="D375" t="str">
            <v>4.03.0011</v>
          </cell>
          <cell r="E375">
            <v>19960.739999999998</v>
          </cell>
          <cell r="F375">
            <v>28831.831059020005</v>
          </cell>
          <cell r="G375">
            <v>29889.664186660004</v>
          </cell>
          <cell r="H375">
            <v>28988.412874900001</v>
          </cell>
          <cell r="I375">
            <v>30861.172874900003</v>
          </cell>
          <cell r="J375">
            <v>22078.997453820004</v>
          </cell>
          <cell r="K375">
            <v>30610.634852820003</v>
          </cell>
          <cell r="L375">
            <v>30610.634852820003</v>
          </cell>
          <cell r="M375">
            <v>30610.634852820003</v>
          </cell>
          <cell r="N375">
            <v>30829.265852820005</v>
          </cell>
          <cell r="O375">
            <v>30743.480102820002</v>
          </cell>
          <cell r="P375">
            <v>30743.480102820002</v>
          </cell>
          <cell r="Q375">
            <v>0</v>
          </cell>
        </row>
        <row r="376">
          <cell r="A376" t="str">
            <v>4.03.00122.3</v>
          </cell>
          <cell r="B376" t="str">
            <v>2.3</v>
          </cell>
          <cell r="C376" t="str">
            <v>TOTALIZADOR</v>
          </cell>
          <cell r="D376" t="str">
            <v>4.03.0012</v>
          </cell>
          <cell r="E376">
            <v>5965.6500000000005</v>
          </cell>
          <cell r="F376">
            <v>6853.3660500000005</v>
          </cell>
          <cell r="G376">
            <v>9018.9547500000008</v>
          </cell>
          <cell r="H376">
            <v>6950.3747500000009</v>
          </cell>
          <cell r="I376">
            <v>7335.3547500000004</v>
          </cell>
          <cell r="J376">
            <v>5297.6530500000008</v>
          </cell>
          <cell r="K376">
            <v>7344.7455500000015</v>
          </cell>
          <cell r="L376">
            <v>7344.7455500000015</v>
          </cell>
          <cell r="M376">
            <v>7344.7455500000015</v>
          </cell>
          <cell r="N376">
            <v>7376.6205500000015</v>
          </cell>
          <cell r="O376">
            <v>7376.6205500000015</v>
          </cell>
          <cell r="P376">
            <v>7376.6205500000015</v>
          </cell>
          <cell r="Q376">
            <v>0</v>
          </cell>
        </row>
        <row r="377">
          <cell r="A377" t="str">
            <v>4.03.00132.3</v>
          </cell>
          <cell r="B377" t="str">
            <v>2.3</v>
          </cell>
          <cell r="C377" t="str">
            <v>TOTALIZADOR</v>
          </cell>
          <cell r="D377" t="str">
            <v>4.03.0013</v>
          </cell>
          <cell r="E377">
            <v>424.45000000000005</v>
          </cell>
          <cell r="F377">
            <v>0</v>
          </cell>
          <cell r="G377">
            <v>0</v>
          </cell>
          <cell r="H377">
            <v>0</v>
          </cell>
          <cell r="I377">
            <v>0</v>
          </cell>
          <cell r="J377">
            <v>0</v>
          </cell>
          <cell r="K377">
            <v>0</v>
          </cell>
          <cell r="L377">
            <v>0</v>
          </cell>
          <cell r="M377">
            <v>0</v>
          </cell>
          <cell r="N377">
            <v>0</v>
          </cell>
          <cell r="O377">
            <v>0</v>
          </cell>
          <cell r="P377">
            <v>0</v>
          </cell>
          <cell r="Q377">
            <v>0</v>
          </cell>
        </row>
        <row r="378">
          <cell r="A378" t="str">
            <v>4.03.00162.3</v>
          </cell>
          <cell r="B378" t="str">
            <v>2.3</v>
          </cell>
          <cell r="C378" t="str">
            <v>TOTALIZADOR</v>
          </cell>
          <cell r="D378" t="str">
            <v>4.03.0016</v>
          </cell>
          <cell r="E378">
            <v>0</v>
          </cell>
          <cell r="F378">
            <v>4000</v>
          </cell>
          <cell r="G378">
            <v>4000</v>
          </cell>
          <cell r="H378">
            <v>4000</v>
          </cell>
          <cell r="I378">
            <v>4000</v>
          </cell>
          <cell r="J378">
            <v>4000</v>
          </cell>
          <cell r="K378">
            <v>0</v>
          </cell>
          <cell r="L378">
            <v>0</v>
          </cell>
          <cell r="M378">
            <v>0</v>
          </cell>
          <cell r="N378">
            <v>0</v>
          </cell>
          <cell r="O378">
            <v>0</v>
          </cell>
          <cell r="P378">
            <v>0</v>
          </cell>
          <cell r="Q378">
            <v>0</v>
          </cell>
        </row>
        <row r="379">
          <cell r="A379" t="str">
            <v>4.04.00012.3</v>
          </cell>
          <cell r="B379" t="str">
            <v>2.3</v>
          </cell>
          <cell r="C379" t="str">
            <v>TOTALIZADOR</v>
          </cell>
          <cell r="D379" t="str">
            <v>4.04.0001</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t="str">
            <v>4.04.00022.3</v>
          </cell>
          <cell r="B380" t="str">
            <v>2.3</v>
          </cell>
          <cell r="C380" t="str">
            <v>TOTALIZADOR</v>
          </cell>
          <cell r="D380" t="str">
            <v>4.04.0002</v>
          </cell>
          <cell r="E380">
            <v>9209.09</v>
          </cell>
          <cell r="F380">
            <v>17840</v>
          </cell>
          <cell r="G380">
            <v>16300</v>
          </cell>
          <cell r="H380">
            <v>20633.510000000002</v>
          </cell>
          <cell r="I380">
            <v>20082.68</v>
          </cell>
          <cell r="J380">
            <v>16300</v>
          </cell>
          <cell r="K380">
            <v>16500</v>
          </cell>
          <cell r="L380">
            <v>16500</v>
          </cell>
          <cell r="M380">
            <v>16500</v>
          </cell>
          <cell r="N380">
            <v>16500</v>
          </cell>
          <cell r="O380">
            <v>16500</v>
          </cell>
          <cell r="P380">
            <v>33000</v>
          </cell>
          <cell r="Q380">
            <v>0</v>
          </cell>
        </row>
        <row r="381">
          <cell r="A381" t="str">
            <v>4.04.00032.3</v>
          </cell>
          <cell r="B381" t="str">
            <v>2.3</v>
          </cell>
          <cell r="C381" t="str">
            <v>TOTALIZADOR</v>
          </cell>
          <cell r="D381" t="str">
            <v>4.04.0003</v>
          </cell>
          <cell r="E381">
            <v>0</v>
          </cell>
          <cell r="F381">
            <v>0</v>
          </cell>
          <cell r="G381">
            <v>0</v>
          </cell>
          <cell r="H381">
            <v>0</v>
          </cell>
          <cell r="I381">
            <v>0</v>
          </cell>
          <cell r="J381">
            <v>0</v>
          </cell>
          <cell r="K381">
            <v>1000</v>
          </cell>
          <cell r="L381">
            <v>1000</v>
          </cell>
          <cell r="M381">
            <v>1000</v>
          </cell>
          <cell r="N381">
            <v>1000</v>
          </cell>
          <cell r="O381">
            <v>1000</v>
          </cell>
          <cell r="P381">
            <v>1000</v>
          </cell>
          <cell r="Q381">
            <v>0</v>
          </cell>
        </row>
        <row r="382">
          <cell r="A382" t="str">
            <v>4.04.00042.3</v>
          </cell>
          <cell r="B382" t="str">
            <v>2.3</v>
          </cell>
          <cell r="C382" t="str">
            <v>TOTALIZADOR</v>
          </cell>
          <cell r="D382" t="str">
            <v>4.04.0004</v>
          </cell>
          <cell r="E382">
            <v>0</v>
          </cell>
          <cell r="F382">
            <v>8000</v>
          </cell>
          <cell r="G382">
            <v>8000</v>
          </cell>
          <cell r="H382">
            <v>8000</v>
          </cell>
          <cell r="I382">
            <v>8000</v>
          </cell>
          <cell r="J382">
            <v>8000</v>
          </cell>
          <cell r="K382">
            <v>25000</v>
          </cell>
          <cell r="L382">
            <v>25000</v>
          </cell>
          <cell r="M382">
            <v>25000</v>
          </cell>
          <cell r="N382">
            <v>15000</v>
          </cell>
          <cell r="O382">
            <v>15000</v>
          </cell>
          <cell r="P382">
            <v>15000</v>
          </cell>
          <cell r="Q382">
            <v>0</v>
          </cell>
        </row>
        <row r="383">
          <cell r="A383" t="str">
            <v>4.04.00052.3</v>
          </cell>
          <cell r="B383" t="str">
            <v>2.3</v>
          </cell>
          <cell r="C383" t="str">
            <v>TOTALIZADOR</v>
          </cell>
          <cell r="D383" t="str">
            <v>4.04.0005</v>
          </cell>
          <cell r="E383">
            <v>20844.86</v>
          </cell>
          <cell r="F383">
            <v>30543</v>
          </cell>
          <cell r="G383">
            <v>61993</v>
          </cell>
          <cell r="H383">
            <v>30687</v>
          </cell>
          <cell r="I383">
            <v>30693</v>
          </cell>
          <cell r="J383">
            <v>32543</v>
          </cell>
          <cell r="K383">
            <v>69100</v>
          </cell>
          <cell r="L383">
            <v>79100</v>
          </cell>
          <cell r="M383">
            <v>3000</v>
          </cell>
          <cell r="N383">
            <v>11500</v>
          </cell>
          <cell r="O383">
            <v>1500</v>
          </cell>
          <cell r="P383">
            <v>1500</v>
          </cell>
          <cell r="Q383">
            <v>0</v>
          </cell>
        </row>
        <row r="384">
          <cell r="A384" t="str">
            <v>4.04.00062.3</v>
          </cell>
          <cell r="B384" t="str">
            <v>2.3</v>
          </cell>
          <cell r="C384" t="str">
            <v>TOTALIZADOR</v>
          </cell>
          <cell r="D384" t="str">
            <v>4.04.0006</v>
          </cell>
          <cell r="E384">
            <v>2563.1499999999996</v>
          </cell>
          <cell r="F384">
            <v>2319.25</v>
          </cell>
          <cell r="G384">
            <v>2084.4299999999998</v>
          </cell>
          <cell r="H384">
            <v>2049.34</v>
          </cell>
          <cell r="I384">
            <v>1883.8899999999999</v>
          </cell>
          <cell r="J384">
            <v>1518.75</v>
          </cell>
          <cell r="K384">
            <v>1631.1659999999999</v>
          </cell>
          <cell r="L384">
            <v>1631.1659999999999</v>
          </cell>
          <cell r="M384">
            <v>1631.1659999999999</v>
          </cell>
          <cell r="N384">
            <v>1631.1659999999999</v>
          </cell>
          <cell r="O384">
            <v>1631.1659999999999</v>
          </cell>
          <cell r="P384">
            <v>1631.1659999999999</v>
          </cell>
          <cell r="Q384">
            <v>0</v>
          </cell>
        </row>
        <row r="385">
          <cell r="A385" t="str">
            <v>4.04.00072.3</v>
          </cell>
          <cell r="B385" t="str">
            <v>2.3</v>
          </cell>
          <cell r="C385" t="str">
            <v>TOTALIZADOR</v>
          </cell>
          <cell r="D385" t="str">
            <v>4.04.0007</v>
          </cell>
          <cell r="E385">
            <v>12633.8</v>
          </cell>
          <cell r="F385">
            <v>0</v>
          </cell>
          <cell r="G385">
            <v>0</v>
          </cell>
          <cell r="H385">
            <v>0</v>
          </cell>
          <cell r="I385">
            <v>0</v>
          </cell>
          <cell r="J385">
            <v>0</v>
          </cell>
          <cell r="K385">
            <v>8017.98</v>
          </cell>
          <cell r="L385">
            <v>8017.98</v>
          </cell>
          <cell r="M385">
            <v>8017.98</v>
          </cell>
          <cell r="N385">
            <v>8017.98</v>
          </cell>
          <cell r="O385">
            <v>8017.98</v>
          </cell>
          <cell r="P385">
            <v>8017.98</v>
          </cell>
          <cell r="Q385">
            <v>0</v>
          </cell>
        </row>
        <row r="386">
          <cell r="A386" t="str">
            <v>4.04.00082.3</v>
          </cell>
          <cell r="B386" t="str">
            <v>2.3</v>
          </cell>
          <cell r="C386" t="str">
            <v>TOTALIZADOR</v>
          </cell>
          <cell r="D386" t="str">
            <v>4.04.0008</v>
          </cell>
          <cell r="E386">
            <v>3700.5699999999997</v>
          </cell>
          <cell r="F386">
            <v>2785.7</v>
          </cell>
          <cell r="G386">
            <v>2785.7</v>
          </cell>
          <cell r="H386">
            <v>2785.7</v>
          </cell>
          <cell r="I386">
            <v>2785.7</v>
          </cell>
          <cell r="J386">
            <v>2902.8314</v>
          </cell>
          <cell r="K386">
            <v>2328.9580000000001</v>
          </cell>
          <cell r="L386">
            <v>2328.9580000000001</v>
          </cell>
          <cell r="M386">
            <v>2328.9580000000001</v>
          </cell>
          <cell r="N386">
            <v>2328.9580000000001</v>
          </cell>
          <cell r="O386">
            <v>2328.9580000000001</v>
          </cell>
          <cell r="P386">
            <v>2328.9580000000001</v>
          </cell>
          <cell r="Q386">
            <v>0</v>
          </cell>
        </row>
        <row r="387">
          <cell r="A387" t="str">
            <v>4.04.00092.3</v>
          </cell>
          <cell r="B387" t="str">
            <v>2.3</v>
          </cell>
          <cell r="C387" t="str">
            <v>TOTALIZADOR</v>
          </cell>
          <cell r="D387" t="str">
            <v>4.04.0009</v>
          </cell>
          <cell r="E387">
            <v>28.51</v>
          </cell>
          <cell r="F387">
            <v>0</v>
          </cell>
          <cell r="G387">
            <v>0</v>
          </cell>
          <cell r="H387">
            <v>27.57</v>
          </cell>
          <cell r="I387">
            <v>0</v>
          </cell>
          <cell r="J387">
            <v>0</v>
          </cell>
          <cell r="K387">
            <v>0</v>
          </cell>
          <cell r="L387">
            <v>0</v>
          </cell>
          <cell r="M387">
            <v>0</v>
          </cell>
          <cell r="N387">
            <v>0</v>
          </cell>
          <cell r="O387">
            <v>0</v>
          </cell>
          <cell r="P387">
            <v>0</v>
          </cell>
          <cell r="Q387">
            <v>0</v>
          </cell>
        </row>
        <row r="388">
          <cell r="A388" t="str">
            <v>4.04.00102.3</v>
          </cell>
          <cell r="B388" t="str">
            <v>2.3</v>
          </cell>
          <cell r="C388" t="str">
            <v>TOTALIZADOR</v>
          </cell>
          <cell r="D388" t="str">
            <v>4.04.0010</v>
          </cell>
          <cell r="E388">
            <v>22134.649999999998</v>
          </cell>
          <cell r="F388">
            <v>1533.64</v>
          </cell>
          <cell r="G388">
            <v>4739.59</v>
          </cell>
          <cell r="H388">
            <v>999.5</v>
          </cell>
          <cell r="I388">
            <v>972.34</v>
          </cell>
          <cell r="J388">
            <v>0</v>
          </cell>
          <cell r="K388">
            <v>400</v>
          </cell>
          <cell r="L388">
            <v>400</v>
          </cell>
          <cell r="M388">
            <v>400</v>
          </cell>
          <cell r="N388">
            <v>400</v>
          </cell>
          <cell r="O388">
            <v>400</v>
          </cell>
          <cell r="P388">
            <v>400</v>
          </cell>
          <cell r="Q388">
            <v>0</v>
          </cell>
        </row>
        <row r="389">
          <cell r="A389" t="str">
            <v>4.13.00042.3</v>
          </cell>
          <cell r="B389" t="str">
            <v>2.3</v>
          </cell>
          <cell r="C389" t="str">
            <v>TOTALIZADOR</v>
          </cell>
          <cell r="D389" t="str">
            <v>4.13.0004</v>
          </cell>
          <cell r="E389">
            <v>0</v>
          </cell>
          <cell r="F389">
            <v>0</v>
          </cell>
          <cell r="G389">
            <v>0</v>
          </cell>
          <cell r="H389">
            <v>0</v>
          </cell>
          <cell r="I389">
            <v>0</v>
          </cell>
          <cell r="J389">
            <v>0</v>
          </cell>
          <cell r="K389">
            <v>5000</v>
          </cell>
          <cell r="L389">
            <v>5000</v>
          </cell>
          <cell r="M389">
            <v>5000</v>
          </cell>
          <cell r="N389">
            <v>5000</v>
          </cell>
          <cell r="O389">
            <v>5000</v>
          </cell>
          <cell r="P389">
            <v>5000</v>
          </cell>
          <cell r="Q389">
            <v>0</v>
          </cell>
        </row>
        <row r="390">
          <cell r="A390" t="str">
            <v>4.13.00062.3</v>
          </cell>
          <cell r="B390" t="str">
            <v>2.3</v>
          </cell>
          <cell r="C390" t="str">
            <v>TOTALIZADOR</v>
          </cell>
          <cell r="D390" t="str">
            <v>4.13.0006</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A391" t="str">
            <v>4.01.00012.0.1.1</v>
          </cell>
          <cell r="B391" t="str">
            <v>2.0.1.1</v>
          </cell>
          <cell r="C391" t="str">
            <v>PRESIDÊNCIA</v>
          </cell>
          <cell r="D391" t="str">
            <v>4.01.0001</v>
          </cell>
          <cell r="E391">
            <v>394.58</v>
          </cell>
          <cell r="F391">
            <v>0</v>
          </cell>
          <cell r="G391">
            <v>0</v>
          </cell>
          <cell r="H391">
            <v>0</v>
          </cell>
          <cell r="I391">
            <v>0</v>
          </cell>
          <cell r="J391">
            <v>0</v>
          </cell>
          <cell r="K391">
            <v>0</v>
          </cell>
          <cell r="L391">
            <v>0</v>
          </cell>
          <cell r="M391">
            <v>0</v>
          </cell>
          <cell r="N391">
            <v>0</v>
          </cell>
          <cell r="O391">
            <v>0</v>
          </cell>
          <cell r="P391">
            <v>0</v>
          </cell>
          <cell r="Q391">
            <v>0</v>
          </cell>
        </row>
        <row r="392">
          <cell r="A392" t="str">
            <v>4.01.00022.0.1.1</v>
          </cell>
          <cell r="B392" t="str">
            <v>2.0.1.1</v>
          </cell>
          <cell r="C392" t="str">
            <v>PRESIDÊNCIA</v>
          </cell>
          <cell r="D392" t="str">
            <v>4.01.0002</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t="str">
            <v>4.01.00032.0.1.1</v>
          </cell>
          <cell r="B393" t="str">
            <v>2.0.1.1</v>
          </cell>
          <cell r="C393" t="str">
            <v>PRESIDÊNCIA</v>
          </cell>
          <cell r="D393" t="str">
            <v>4.01.0003</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A394" t="str">
            <v>4.01.00042.0.1.1</v>
          </cell>
          <cell r="B394" t="str">
            <v>2.0.1.1</v>
          </cell>
          <cell r="C394" t="str">
            <v>PRESIDÊNCIA</v>
          </cell>
          <cell r="D394" t="str">
            <v>4.01.0004</v>
          </cell>
          <cell r="E394">
            <v>91873.600000000006</v>
          </cell>
          <cell r="F394">
            <v>0</v>
          </cell>
          <cell r="G394">
            <v>0</v>
          </cell>
          <cell r="H394">
            <v>0</v>
          </cell>
          <cell r="I394">
            <v>0</v>
          </cell>
          <cell r="J394">
            <v>0</v>
          </cell>
          <cell r="K394">
            <v>60000</v>
          </cell>
          <cell r="L394">
            <v>60000</v>
          </cell>
          <cell r="M394">
            <v>60000</v>
          </cell>
          <cell r="N394">
            <v>60000</v>
          </cell>
          <cell r="O394">
            <v>60000</v>
          </cell>
          <cell r="P394">
            <v>60000</v>
          </cell>
          <cell r="Q394">
            <v>0</v>
          </cell>
        </row>
        <row r="395">
          <cell r="A395" t="str">
            <v>4.01.00052.0.1.1</v>
          </cell>
          <cell r="B395" t="str">
            <v>2.0.1.1</v>
          </cell>
          <cell r="C395" t="str">
            <v>PRESIDÊNCIA</v>
          </cell>
          <cell r="D395" t="str">
            <v>4.01.0005</v>
          </cell>
          <cell r="E395">
            <v>16152.16</v>
          </cell>
          <cell r="F395">
            <v>0</v>
          </cell>
          <cell r="G395">
            <v>0</v>
          </cell>
          <cell r="H395">
            <v>0</v>
          </cell>
          <cell r="I395">
            <v>0</v>
          </cell>
          <cell r="J395">
            <v>0</v>
          </cell>
          <cell r="K395">
            <v>20000</v>
          </cell>
          <cell r="L395">
            <v>20000</v>
          </cell>
          <cell r="M395">
            <v>20000</v>
          </cell>
          <cell r="N395">
            <v>20000</v>
          </cell>
          <cell r="O395">
            <v>20000</v>
          </cell>
          <cell r="P395">
            <v>20000</v>
          </cell>
          <cell r="Q395">
            <v>0</v>
          </cell>
        </row>
        <row r="396">
          <cell r="A396" t="str">
            <v>4.01.00062.0.1.1</v>
          </cell>
          <cell r="B396" t="str">
            <v>2.0.1.1</v>
          </cell>
          <cell r="C396" t="str">
            <v>PRESIDÊNCIA</v>
          </cell>
          <cell r="D396" t="str">
            <v>4.01.0006</v>
          </cell>
          <cell r="E396">
            <v>1016.93</v>
          </cell>
          <cell r="F396">
            <v>0</v>
          </cell>
          <cell r="G396">
            <v>0</v>
          </cell>
          <cell r="H396">
            <v>0</v>
          </cell>
          <cell r="I396">
            <v>0</v>
          </cell>
          <cell r="J396">
            <v>0</v>
          </cell>
          <cell r="K396">
            <v>0</v>
          </cell>
          <cell r="L396">
            <v>0</v>
          </cell>
          <cell r="M396">
            <v>0</v>
          </cell>
          <cell r="N396">
            <v>0</v>
          </cell>
          <cell r="O396">
            <v>0</v>
          </cell>
          <cell r="P396">
            <v>0</v>
          </cell>
          <cell r="Q396">
            <v>0</v>
          </cell>
        </row>
        <row r="397">
          <cell r="A397" t="str">
            <v>4.01.00072.0.1.1</v>
          </cell>
          <cell r="B397" t="str">
            <v>2.0.1.1</v>
          </cell>
          <cell r="C397" t="str">
            <v>PRESIDÊNCIA</v>
          </cell>
          <cell r="D397" t="str">
            <v>4.01.0007</v>
          </cell>
          <cell r="E397">
            <v>820</v>
          </cell>
          <cell r="F397">
            <v>0</v>
          </cell>
          <cell r="G397">
            <v>0</v>
          </cell>
          <cell r="H397">
            <v>0</v>
          </cell>
          <cell r="I397">
            <v>0</v>
          </cell>
          <cell r="J397">
            <v>0</v>
          </cell>
          <cell r="K397">
            <v>0</v>
          </cell>
          <cell r="L397">
            <v>0</v>
          </cell>
          <cell r="M397">
            <v>0</v>
          </cell>
          <cell r="N397">
            <v>0</v>
          </cell>
          <cell r="O397">
            <v>0</v>
          </cell>
          <cell r="P397">
            <v>0</v>
          </cell>
          <cell r="Q397">
            <v>0</v>
          </cell>
        </row>
        <row r="398">
          <cell r="A398" t="str">
            <v>4.02.00012.0.1.1</v>
          </cell>
          <cell r="B398" t="str">
            <v>2.0.1.1</v>
          </cell>
          <cell r="C398" t="str">
            <v>PRESIDÊNCIA</v>
          </cell>
          <cell r="D398" t="str">
            <v>4.02.0001</v>
          </cell>
          <cell r="E398">
            <v>81.7</v>
          </cell>
          <cell r="F398">
            <v>50</v>
          </cell>
          <cell r="G398">
            <v>50</v>
          </cell>
          <cell r="H398">
            <v>50</v>
          </cell>
          <cell r="I398">
            <v>50</v>
          </cell>
          <cell r="J398">
            <v>50</v>
          </cell>
          <cell r="K398">
            <v>100</v>
          </cell>
          <cell r="L398">
            <v>100</v>
          </cell>
          <cell r="M398">
            <v>100</v>
          </cell>
          <cell r="N398">
            <v>100</v>
          </cell>
          <cell r="O398">
            <v>100</v>
          </cell>
          <cell r="P398">
            <v>100</v>
          </cell>
          <cell r="Q398">
            <v>0</v>
          </cell>
        </row>
        <row r="399">
          <cell r="A399" t="str">
            <v>4.02.00032.0.1.1</v>
          </cell>
          <cell r="B399" t="str">
            <v>2.0.1.1</v>
          </cell>
          <cell r="C399" t="str">
            <v>PRESIDÊNCIA</v>
          </cell>
          <cell r="D399" t="str">
            <v>4.02.0003</v>
          </cell>
          <cell r="E399">
            <v>2456.4499999999998</v>
          </cell>
          <cell r="F399">
            <v>1000</v>
          </cell>
          <cell r="G399">
            <v>1000</v>
          </cell>
          <cell r="H399">
            <v>1000</v>
          </cell>
          <cell r="I399">
            <v>1060</v>
          </cell>
          <cell r="J399">
            <v>1060</v>
          </cell>
          <cell r="K399">
            <v>2100</v>
          </cell>
          <cell r="L399">
            <v>2100</v>
          </cell>
          <cell r="M399">
            <v>2100</v>
          </cell>
          <cell r="N399">
            <v>2100</v>
          </cell>
          <cell r="O399">
            <v>2100</v>
          </cell>
          <cell r="P399">
            <v>2100</v>
          </cell>
          <cell r="Q399">
            <v>0</v>
          </cell>
        </row>
        <row r="400">
          <cell r="A400" t="str">
            <v>4.02.00052.0.1.1</v>
          </cell>
          <cell r="B400" t="str">
            <v>2.0.1.1</v>
          </cell>
          <cell r="C400" t="str">
            <v>PRESIDÊNCIA</v>
          </cell>
          <cell r="D400" t="str">
            <v>4.02.0005</v>
          </cell>
          <cell r="E400">
            <v>7781.39</v>
          </cell>
          <cell r="F400">
            <v>3889.03</v>
          </cell>
          <cell r="G400">
            <v>3889.03</v>
          </cell>
          <cell r="H400">
            <v>3889.03</v>
          </cell>
          <cell r="I400">
            <v>3889.03</v>
          </cell>
          <cell r="J400">
            <v>3889.03</v>
          </cell>
          <cell r="K400">
            <v>7800</v>
          </cell>
          <cell r="L400">
            <v>7800</v>
          </cell>
          <cell r="M400">
            <v>7800</v>
          </cell>
          <cell r="N400">
            <v>7800</v>
          </cell>
          <cell r="O400">
            <v>7800</v>
          </cell>
          <cell r="P400">
            <v>7800</v>
          </cell>
          <cell r="Q400">
            <v>0</v>
          </cell>
        </row>
        <row r="401">
          <cell r="A401" t="str">
            <v>4.02.00072.0.1.1</v>
          </cell>
          <cell r="B401" t="str">
            <v>2.0.1.1</v>
          </cell>
          <cell r="C401" t="str">
            <v>PRESIDÊNCIA</v>
          </cell>
          <cell r="D401" t="str">
            <v>4.02.0007</v>
          </cell>
          <cell r="E401">
            <v>30</v>
          </cell>
          <cell r="F401">
            <v>0</v>
          </cell>
          <cell r="G401">
            <v>0</v>
          </cell>
          <cell r="H401">
            <v>0</v>
          </cell>
          <cell r="I401">
            <v>0</v>
          </cell>
          <cell r="J401">
            <v>0</v>
          </cell>
          <cell r="K401">
            <v>130</v>
          </cell>
          <cell r="L401">
            <v>130</v>
          </cell>
          <cell r="M401">
            <v>130</v>
          </cell>
          <cell r="N401">
            <v>130</v>
          </cell>
          <cell r="O401">
            <v>130</v>
          </cell>
          <cell r="P401">
            <v>130</v>
          </cell>
          <cell r="Q401">
            <v>0</v>
          </cell>
        </row>
        <row r="402">
          <cell r="A402" t="str">
            <v>4.02.00082.0.1.1</v>
          </cell>
          <cell r="B402" t="str">
            <v>2.0.1.1</v>
          </cell>
          <cell r="C402" t="str">
            <v>PRESIDÊNCIA</v>
          </cell>
          <cell r="D402" t="str">
            <v>4.02.0008</v>
          </cell>
          <cell r="E402">
            <v>146.93</v>
          </cell>
          <cell r="F402">
            <v>170</v>
          </cell>
          <cell r="G402">
            <v>170</v>
          </cell>
          <cell r="H402">
            <v>204</v>
          </cell>
          <cell r="I402">
            <v>204</v>
          </cell>
          <cell r="J402">
            <v>204</v>
          </cell>
          <cell r="K402">
            <v>800</v>
          </cell>
          <cell r="L402">
            <v>800</v>
          </cell>
          <cell r="M402">
            <v>800</v>
          </cell>
          <cell r="N402">
            <v>800</v>
          </cell>
          <cell r="O402">
            <v>800</v>
          </cell>
          <cell r="P402">
            <v>800</v>
          </cell>
          <cell r="Q402">
            <v>0</v>
          </cell>
        </row>
        <row r="403">
          <cell r="A403" t="str">
            <v>4.02.00092.0.1.1</v>
          </cell>
          <cell r="B403" t="str">
            <v>2.0.1.1</v>
          </cell>
          <cell r="C403" t="str">
            <v>PRESIDÊNCIA</v>
          </cell>
          <cell r="D403" t="str">
            <v>4.02.0009</v>
          </cell>
          <cell r="E403">
            <v>1381.87</v>
          </cell>
          <cell r="F403">
            <v>35</v>
          </cell>
          <cell r="G403">
            <v>35</v>
          </cell>
          <cell r="H403">
            <v>35</v>
          </cell>
          <cell r="I403">
            <v>35</v>
          </cell>
          <cell r="J403">
            <v>35</v>
          </cell>
          <cell r="K403">
            <v>670</v>
          </cell>
          <cell r="L403">
            <v>670</v>
          </cell>
          <cell r="M403">
            <v>670</v>
          </cell>
          <cell r="N403">
            <v>670</v>
          </cell>
          <cell r="O403">
            <v>670</v>
          </cell>
          <cell r="P403">
            <v>670</v>
          </cell>
          <cell r="Q403">
            <v>0</v>
          </cell>
        </row>
        <row r="404">
          <cell r="A404" t="str">
            <v>4.02.00102.0.1.1</v>
          </cell>
          <cell r="B404" t="str">
            <v>2.0.1.1</v>
          </cell>
          <cell r="C404" t="str">
            <v>PRESIDÊNCIA</v>
          </cell>
          <cell r="D404" t="str">
            <v>4.02.0010</v>
          </cell>
          <cell r="E404">
            <v>1468.38</v>
          </cell>
          <cell r="F404">
            <v>10</v>
          </cell>
          <cell r="G404">
            <v>10</v>
          </cell>
          <cell r="H404">
            <v>10</v>
          </cell>
          <cell r="I404">
            <v>10</v>
          </cell>
          <cell r="J404">
            <v>10</v>
          </cell>
          <cell r="K404">
            <v>1100</v>
          </cell>
          <cell r="L404">
            <v>1100</v>
          </cell>
          <cell r="M404">
            <v>1100</v>
          </cell>
          <cell r="N404">
            <v>1100</v>
          </cell>
          <cell r="O404">
            <v>1100</v>
          </cell>
          <cell r="P404">
            <v>1100</v>
          </cell>
          <cell r="Q404">
            <v>0</v>
          </cell>
        </row>
        <row r="405">
          <cell r="A405" t="str">
            <v>4.02.00112.0.1.1</v>
          </cell>
          <cell r="B405" t="str">
            <v>2.0.1.1</v>
          </cell>
          <cell r="C405" t="str">
            <v>PRESIDÊNCIA</v>
          </cell>
          <cell r="D405" t="str">
            <v>4.02.0011</v>
          </cell>
          <cell r="E405">
            <v>3092.69</v>
          </cell>
          <cell r="F405">
            <v>360</v>
          </cell>
          <cell r="G405">
            <v>360</v>
          </cell>
          <cell r="H405">
            <v>360</v>
          </cell>
          <cell r="I405">
            <v>360</v>
          </cell>
          <cell r="J405">
            <v>360</v>
          </cell>
          <cell r="K405">
            <v>5000</v>
          </cell>
          <cell r="L405">
            <v>5000</v>
          </cell>
          <cell r="M405">
            <v>5000</v>
          </cell>
          <cell r="N405">
            <v>5000</v>
          </cell>
          <cell r="O405">
            <v>5000</v>
          </cell>
          <cell r="P405">
            <v>5000</v>
          </cell>
          <cell r="Q405">
            <v>0</v>
          </cell>
        </row>
        <row r="406">
          <cell r="A406" t="str">
            <v>4.02.00122.0.1.1</v>
          </cell>
          <cell r="B406" t="str">
            <v>2.0.1.1</v>
          </cell>
          <cell r="C406" t="str">
            <v>PRESIDÊNCIA</v>
          </cell>
          <cell r="D406" t="str">
            <v>4.02.0012</v>
          </cell>
          <cell r="E406">
            <v>0</v>
          </cell>
          <cell r="F406">
            <v>300</v>
          </cell>
          <cell r="G406">
            <v>300</v>
          </cell>
          <cell r="H406">
            <v>300</v>
          </cell>
          <cell r="I406">
            <v>300</v>
          </cell>
          <cell r="J406">
            <v>300</v>
          </cell>
          <cell r="K406">
            <v>0</v>
          </cell>
          <cell r="L406">
            <v>0</v>
          </cell>
          <cell r="M406">
            <v>0</v>
          </cell>
          <cell r="N406">
            <v>0</v>
          </cell>
          <cell r="O406">
            <v>0</v>
          </cell>
          <cell r="P406">
            <v>0</v>
          </cell>
          <cell r="Q406">
            <v>0</v>
          </cell>
        </row>
        <row r="407">
          <cell r="A407" t="str">
            <v>4.02.00132.0.1.1</v>
          </cell>
          <cell r="B407" t="str">
            <v>2.0.1.1</v>
          </cell>
          <cell r="C407" t="str">
            <v>PRESIDÊNCIA</v>
          </cell>
          <cell r="D407" t="str">
            <v>4.02.0013</v>
          </cell>
          <cell r="E407">
            <v>330.05</v>
          </cell>
          <cell r="F407">
            <v>100</v>
          </cell>
          <cell r="G407">
            <v>100</v>
          </cell>
          <cell r="H407">
            <v>100</v>
          </cell>
          <cell r="I407">
            <v>100</v>
          </cell>
          <cell r="J407">
            <v>100</v>
          </cell>
          <cell r="K407">
            <v>350</v>
          </cell>
          <cell r="L407">
            <v>350</v>
          </cell>
          <cell r="M407">
            <v>350</v>
          </cell>
          <cell r="N407">
            <v>350</v>
          </cell>
          <cell r="O407">
            <v>350</v>
          </cell>
          <cell r="P407">
            <v>350</v>
          </cell>
          <cell r="Q407">
            <v>0</v>
          </cell>
        </row>
        <row r="408">
          <cell r="A408" t="str">
            <v>4.02.00142.0.1.1</v>
          </cell>
          <cell r="B408" t="str">
            <v>2.0.1.1</v>
          </cell>
          <cell r="C408" t="str">
            <v>PRESIDÊNCIA</v>
          </cell>
          <cell r="D408" t="str">
            <v>4.02.0014</v>
          </cell>
          <cell r="E408">
            <v>270</v>
          </cell>
          <cell r="F408">
            <v>0</v>
          </cell>
          <cell r="G408">
            <v>0</v>
          </cell>
          <cell r="H408">
            <v>0</v>
          </cell>
          <cell r="I408">
            <v>0</v>
          </cell>
          <cell r="J408">
            <v>0</v>
          </cell>
          <cell r="K408">
            <v>0</v>
          </cell>
          <cell r="L408">
            <v>0</v>
          </cell>
          <cell r="M408">
            <v>0</v>
          </cell>
          <cell r="N408">
            <v>0</v>
          </cell>
          <cell r="O408">
            <v>0</v>
          </cell>
          <cell r="P408">
            <v>0</v>
          </cell>
          <cell r="Q408">
            <v>0</v>
          </cell>
        </row>
        <row r="409">
          <cell r="A409" t="str">
            <v>4.02.00152.0.1.1</v>
          </cell>
          <cell r="B409" t="str">
            <v>2.0.1.1</v>
          </cell>
          <cell r="C409" t="str">
            <v>PRESIDÊNCIA</v>
          </cell>
          <cell r="D409" t="str">
            <v>4.02.0015</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t="str">
            <v>4.02.00162.0.1.1</v>
          </cell>
          <cell r="B410" t="str">
            <v>2.0.1.1</v>
          </cell>
          <cell r="C410" t="str">
            <v>PRESIDÊNCIA</v>
          </cell>
          <cell r="D410" t="str">
            <v>4.02.0016</v>
          </cell>
          <cell r="E410">
            <v>40682.69</v>
          </cell>
          <cell r="F410">
            <v>34159.21</v>
          </cell>
          <cell r="G410">
            <v>34159.21</v>
          </cell>
          <cell r="H410">
            <v>27179.09</v>
          </cell>
          <cell r="I410">
            <v>27179.09</v>
          </cell>
          <cell r="J410">
            <v>27179.09</v>
          </cell>
          <cell r="K410">
            <v>37000</v>
          </cell>
          <cell r="L410">
            <v>37000</v>
          </cell>
          <cell r="M410">
            <v>37000</v>
          </cell>
          <cell r="N410">
            <v>37000</v>
          </cell>
          <cell r="O410">
            <v>37000</v>
          </cell>
          <cell r="P410">
            <v>37000</v>
          </cell>
          <cell r="Q410">
            <v>0</v>
          </cell>
        </row>
        <row r="411">
          <cell r="A411" t="str">
            <v>4.02.00172.0.1.1</v>
          </cell>
          <cell r="B411" t="str">
            <v>2.0.1.1</v>
          </cell>
          <cell r="C411" t="str">
            <v>PRESIDÊNCIA</v>
          </cell>
          <cell r="D411" t="str">
            <v>4.02.0017</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t="str">
            <v>4.02.00182.0.1.1</v>
          </cell>
          <cell r="B412" t="str">
            <v>2.0.1.1</v>
          </cell>
          <cell r="C412" t="str">
            <v>PRESIDÊNCIA</v>
          </cell>
          <cell r="D412" t="str">
            <v>4.02.0018</v>
          </cell>
          <cell r="E412">
            <v>7828.52</v>
          </cell>
          <cell r="F412">
            <v>0</v>
          </cell>
          <cell r="G412">
            <v>0</v>
          </cell>
          <cell r="H412">
            <v>0</v>
          </cell>
          <cell r="I412">
            <v>0</v>
          </cell>
          <cell r="J412">
            <v>0</v>
          </cell>
          <cell r="K412">
            <v>4400</v>
          </cell>
          <cell r="L412">
            <v>4400</v>
          </cell>
          <cell r="M412">
            <v>4400</v>
          </cell>
          <cell r="N412">
            <v>4400</v>
          </cell>
          <cell r="O412">
            <v>4400</v>
          </cell>
          <cell r="P412">
            <v>4400</v>
          </cell>
          <cell r="Q412">
            <v>0</v>
          </cell>
        </row>
        <row r="413">
          <cell r="A413" t="str">
            <v>4.02.00192.0.1.1</v>
          </cell>
          <cell r="B413" t="str">
            <v>2.0.1.1</v>
          </cell>
          <cell r="C413" t="str">
            <v>PRESIDÊNCIA</v>
          </cell>
          <cell r="D413" t="str">
            <v>4.02.0019</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t="str">
            <v>4.02.00202.0.1.1</v>
          </cell>
          <cell r="B414" t="str">
            <v>2.0.1.1</v>
          </cell>
          <cell r="C414" t="str">
            <v>PRESIDÊNCIA</v>
          </cell>
          <cell r="D414" t="str">
            <v>4.02.0020</v>
          </cell>
          <cell r="E414">
            <v>148.4</v>
          </cell>
          <cell r="F414">
            <v>310</v>
          </cell>
          <cell r="G414">
            <v>310</v>
          </cell>
          <cell r="H414">
            <v>310</v>
          </cell>
          <cell r="I414">
            <v>310.60000000000002</v>
          </cell>
          <cell r="J414">
            <v>310.60000000000002</v>
          </cell>
          <cell r="K414">
            <v>0</v>
          </cell>
          <cell r="L414">
            <v>0</v>
          </cell>
          <cell r="M414">
            <v>0</v>
          </cell>
          <cell r="N414">
            <v>0</v>
          </cell>
          <cell r="O414">
            <v>0</v>
          </cell>
          <cell r="P414">
            <v>0</v>
          </cell>
          <cell r="Q414">
            <v>0</v>
          </cell>
        </row>
        <row r="415">
          <cell r="A415" t="str">
            <v>4.02.00212.0.1.1</v>
          </cell>
          <cell r="B415" t="str">
            <v>2.0.1.1</v>
          </cell>
          <cell r="C415" t="str">
            <v>PRESIDÊNCIA</v>
          </cell>
          <cell r="D415" t="str">
            <v>4.02.0021</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t="str">
            <v>4.02.00222.0.1.1</v>
          </cell>
          <cell r="B416" t="str">
            <v>2.0.1.1</v>
          </cell>
          <cell r="C416" t="str">
            <v>PRESIDÊNCIA</v>
          </cell>
          <cell r="D416" t="str">
            <v>4.02.0022</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t="str">
            <v>4.02.00232.0.1.1</v>
          </cell>
          <cell r="B417" t="str">
            <v>2.0.1.1</v>
          </cell>
          <cell r="C417" t="str">
            <v>PRESIDÊNCIA</v>
          </cell>
          <cell r="D417" t="str">
            <v>4.02.0023</v>
          </cell>
          <cell r="E417">
            <v>370.43</v>
          </cell>
          <cell r="F417">
            <v>0</v>
          </cell>
          <cell r="G417">
            <v>121.03</v>
          </cell>
          <cell r="H417">
            <v>0</v>
          </cell>
          <cell r="I417">
            <v>121.03</v>
          </cell>
          <cell r="J417">
            <v>0</v>
          </cell>
          <cell r="K417">
            <v>400</v>
          </cell>
          <cell r="L417">
            <v>400</v>
          </cell>
          <cell r="M417">
            <v>400</v>
          </cell>
          <cell r="N417">
            <v>400</v>
          </cell>
          <cell r="O417">
            <v>400</v>
          </cell>
          <cell r="P417">
            <v>400</v>
          </cell>
          <cell r="Q417">
            <v>0</v>
          </cell>
        </row>
        <row r="418">
          <cell r="A418" t="str">
            <v>4.02.00262.0.1.1</v>
          </cell>
          <cell r="B418" t="str">
            <v>2.0.1.1</v>
          </cell>
          <cell r="C418" t="str">
            <v>PRESIDÊNCIA</v>
          </cell>
          <cell r="D418" t="str">
            <v>4.02.0026</v>
          </cell>
          <cell r="E418">
            <v>133.97</v>
          </cell>
          <cell r="F418">
            <v>0</v>
          </cell>
          <cell r="G418">
            <v>0</v>
          </cell>
          <cell r="H418">
            <v>0</v>
          </cell>
          <cell r="I418">
            <v>0</v>
          </cell>
          <cell r="J418">
            <v>0</v>
          </cell>
          <cell r="K418">
            <v>400</v>
          </cell>
          <cell r="L418">
            <v>400</v>
          </cell>
          <cell r="M418">
            <v>0</v>
          </cell>
          <cell r="N418">
            <v>0</v>
          </cell>
          <cell r="O418">
            <v>0</v>
          </cell>
          <cell r="P418">
            <v>0</v>
          </cell>
          <cell r="Q418">
            <v>0</v>
          </cell>
        </row>
        <row r="419">
          <cell r="A419" t="str">
            <v>4.02.00272.0.1.1</v>
          </cell>
          <cell r="B419" t="str">
            <v>2.0.1.1</v>
          </cell>
          <cell r="C419" t="str">
            <v>PRESIDÊNCIA</v>
          </cell>
          <cell r="D419" t="str">
            <v>4.02.0027</v>
          </cell>
          <cell r="E419">
            <v>7041.89</v>
          </cell>
          <cell r="F419">
            <v>0</v>
          </cell>
          <cell r="G419">
            <v>0</v>
          </cell>
          <cell r="H419">
            <v>0</v>
          </cell>
          <cell r="I419">
            <v>0</v>
          </cell>
          <cell r="J419">
            <v>0</v>
          </cell>
          <cell r="K419">
            <v>4000</v>
          </cell>
          <cell r="L419">
            <v>4000</v>
          </cell>
          <cell r="M419">
            <v>4000</v>
          </cell>
          <cell r="N419">
            <v>4000</v>
          </cell>
          <cell r="O419">
            <v>4000</v>
          </cell>
          <cell r="P419">
            <v>4000</v>
          </cell>
          <cell r="Q419">
            <v>0</v>
          </cell>
        </row>
        <row r="420">
          <cell r="A420" t="str">
            <v>4.02.00282.0.1.1</v>
          </cell>
          <cell r="B420" t="str">
            <v>2.0.1.1</v>
          </cell>
          <cell r="C420" t="str">
            <v>PRESIDÊNCIA</v>
          </cell>
          <cell r="D420" t="str">
            <v>4.02.0028</v>
          </cell>
          <cell r="E420">
            <v>1875.85</v>
          </cell>
          <cell r="F420">
            <v>4205.75</v>
          </cell>
          <cell r="G420">
            <v>4205.75</v>
          </cell>
          <cell r="H420">
            <v>4205.75</v>
          </cell>
          <cell r="I420">
            <v>4205.75</v>
          </cell>
          <cell r="J420">
            <v>4205.75</v>
          </cell>
          <cell r="K420">
            <v>3600</v>
          </cell>
          <cell r="L420">
            <v>3600</v>
          </cell>
          <cell r="M420">
            <v>3600</v>
          </cell>
          <cell r="N420">
            <v>3600</v>
          </cell>
          <cell r="O420">
            <v>3600</v>
          </cell>
          <cell r="P420">
            <v>3600</v>
          </cell>
          <cell r="Q420">
            <v>0</v>
          </cell>
        </row>
        <row r="421">
          <cell r="A421" t="str">
            <v>4.02.00292.0.1.1</v>
          </cell>
          <cell r="B421" t="str">
            <v>2.0.1.1</v>
          </cell>
          <cell r="C421" t="str">
            <v>PRESIDÊNCIA</v>
          </cell>
          <cell r="D421" t="str">
            <v>4.02.0029</v>
          </cell>
          <cell r="E421">
            <v>17649.88</v>
          </cell>
          <cell r="F421">
            <v>2000</v>
          </cell>
          <cell r="G421">
            <v>2000</v>
          </cell>
          <cell r="H421">
            <v>2000</v>
          </cell>
          <cell r="I421">
            <v>2000</v>
          </cell>
          <cell r="J421">
            <v>2000</v>
          </cell>
          <cell r="K421">
            <v>1500</v>
          </cell>
          <cell r="L421">
            <v>1500</v>
          </cell>
          <cell r="M421">
            <v>1500</v>
          </cell>
          <cell r="N421">
            <v>1500</v>
          </cell>
          <cell r="O421">
            <v>1500</v>
          </cell>
          <cell r="P421">
            <v>1500</v>
          </cell>
          <cell r="Q421">
            <v>0</v>
          </cell>
        </row>
        <row r="422">
          <cell r="A422" t="str">
            <v>4.03.00022.0.1.1</v>
          </cell>
          <cell r="B422" t="str">
            <v>2.0.1.1</v>
          </cell>
          <cell r="C422" t="str">
            <v>PRESIDÊNCIA</v>
          </cell>
          <cell r="D422" t="str">
            <v>4.03.0002</v>
          </cell>
          <cell r="E422">
            <v>5986.59</v>
          </cell>
          <cell r="F422">
            <v>3335.5074000000004</v>
          </cell>
          <cell r="G422">
            <v>3335.5074000000004</v>
          </cell>
          <cell r="H422">
            <v>3335.5074000000004</v>
          </cell>
          <cell r="I422">
            <v>3335.5074000000004</v>
          </cell>
          <cell r="J422">
            <v>3335.5073999999995</v>
          </cell>
          <cell r="K422">
            <v>1339.3218200000001</v>
          </cell>
          <cell r="L422">
            <v>1339.3218200000001</v>
          </cell>
          <cell r="M422">
            <v>1339.3218200000001</v>
          </cell>
          <cell r="N422">
            <v>1339.3218200000001</v>
          </cell>
          <cell r="O422">
            <v>1339.3218200000001</v>
          </cell>
          <cell r="P422">
            <v>1339.3218200000001</v>
          </cell>
          <cell r="Q422">
            <v>0</v>
          </cell>
        </row>
        <row r="423">
          <cell r="A423" t="str">
            <v>4.03.00042.0.1.1</v>
          </cell>
          <cell r="B423" t="str">
            <v>2.0.1.1</v>
          </cell>
          <cell r="C423" t="str">
            <v>PRESIDÊNCIA</v>
          </cell>
          <cell r="D423" t="str">
            <v>4.03.0004</v>
          </cell>
          <cell r="E423">
            <v>20812.5</v>
          </cell>
          <cell r="F423">
            <v>4697.7299999999996</v>
          </cell>
          <cell r="G423">
            <v>4697.7299999999996</v>
          </cell>
          <cell r="H423">
            <v>4697.7299999999996</v>
          </cell>
          <cell r="I423">
            <v>4697.7299999999996</v>
          </cell>
          <cell r="J423">
            <v>4697.7299999999996</v>
          </cell>
          <cell r="K423">
            <v>18000</v>
          </cell>
          <cell r="L423">
            <v>18000</v>
          </cell>
          <cell r="M423">
            <v>18000</v>
          </cell>
          <cell r="N423">
            <v>18000</v>
          </cell>
          <cell r="O423">
            <v>18000</v>
          </cell>
          <cell r="P423">
            <v>18000</v>
          </cell>
          <cell r="Q423">
            <v>0</v>
          </cell>
        </row>
        <row r="424">
          <cell r="A424" t="str">
            <v>4.03.00072.0.1.1</v>
          </cell>
          <cell r="B424" t="str">
            <v>2.0.1.1</v>
          </cell>
          <cell r="C424" t="str">
            <v>PRESIDÊNCIA</v>
          </cell>
          <cell r="D424" t="str">
            <v>4.03.0007</v>
          </cell>
          <cell r="E424">
            <v>0</v>
          </cell>
          <cell r="F424">
            <v>0</v>
          </cell>
          <cell r="G424">
            <v>0</v>
          </cell>
          <cell r="H424">
            <v>0</v>
          </cell>
          <cell r="I424">
            <v>0</v>
          </cell>
          <cell r="J424">
            <v>0</v>
          </cell>
          <cell r="K424">
            <v>0</v>
          </cell>
          <cell r="L424">
            <v>25000</v>
          </cell>
          <cell r="M424">
            <v>0</v>
          </cell>
          <cell r="N424">
            <v>0</v>
          </cell>
          <cell r="O424">
            <v>0</v>
          </cell>
          <cell r="P424">
            <v>0</v>
          </cell>
          <cell r="Q424">
            <v>0</v>
          </cell>
        </row>
        <row r="425">
          <cell r="A425" t="str">
            <v>4.03.00082.0.1.1</v>
          </cell>
          <cell r="B425" t="str">
            <v>2.0.1.1</v>
          </cell>
          <cell r="C425" t="str">
            <v>PRESIDÊNCIA</v>
          </cell>
          <cell r="D425" t="str">
            <v>4.03.0008</v>
          </cell>
          <cell r="E425">
            <v>2436.6799999999998</v>
          </cell>
          <cell r="F425">
            <v>3679.21</v>
          </cell>
          <cell r="G425">
            <v>3679.21</v>
          </cell>
          <cell r="H425">
            <v>3679.21</v>
          </cell>
          <cell r="I425">
            <v>3679.21</v>
          </cell>
          <cell r="J425">
            <v>3679.21</v>
          </cell>
          <cell r="K425">
            <v>354.8</v>
          </cell>
          <cell r="L425">
            <v>354.8</v>
          </cell>
          <cell r="M425">
            <v>354.8</v>
          </cell>
          <cell r="N425">
            <v>354.8</v>
          </cell>
          <cell r="O425">
            <v>354.8</v>
          </cell>
          <cell r="P425">
            <v>354.8</v>
          </cell>
          <cell r="Q425">
            <v>0</v>
          </cell>
        </row>
        <row r="426">
          <cell r="A426" t="str">
            <v>4.03.00092.0.1.1</v>
          </cell>
          <cell r="B426" t="str">
            <v>2.0.1.1</v>
          </cell>
          <cell r="C426" t="str">
            <v>PRESIDÊNCIA</v>
          </cell>
          <cell r="D426" t="str">
            <v>4.03.0009</v>
          </cell>
          <cell r="E426">
            <v>1607.48</v>
          </cell>
          <cell r="F426">
            <v>792</v>
          </cell>
          <cell r="G426">
            <v>792</v>
          </cell>
          <cell r="H426">
            <v>792</v>
          </cell>
          <cell r="I426">
            <v>792</v>
          </cell>
          <cell r="J426">
            <v>792</v>
          </cell>
          <cell r="K426">
            <v>1320</v>
          </cell>
          <cell r="L426">
            <v>1320</v>
          </cell>
          <cell r="M426">
            <v>1320</v>
          </cell>
          <cell r="N426">
            <v>1320</v>
          </cell>
          <cell r="O426">
            <v>1320</v>
          </cell>
          <cell r="P426">
            <v>1320</v>
          </cell>
          <cell r="Q426">
            <v>0</v>
          </cell>
        </row>
        <row r="427">
          <cell r="A427" t="str">
            <v>4.03.00102.0.1.1</v>
          </cell>
          <cell r="B427" t="str">
            <v>2.0.1.1</v>
          </cell>
          <cell r="C427" t="str">
            <v>PRESIDÊNCIA</v>
          </cell>
          <cell r="D427" t="str">
            <v>4.03.0010</v>
          </cell>
          <cell r="E427">
            <v>76.52</v>
          </cell>
          <cell r="F427">
            <v>250.75333333333333</v>
          </cell>
          <cell r="G427">
            <v>250.75333333333333</v>
          </cell>
          <cell r="H427">
            <v>250.75333333333333</v>
          </cell>
          <cell r="I427">
            <v>250.75333333333333</v>
          </cell>
          <cell r="J427">
            <v>250.75333333333333</v>
          </cell>
          <cell r="K427">
            <v>380.81</v>
          </cell>
          <cell r="L427">
            <v>380.81</v>
          </cell>
          <cell r="M427">
            <v>380.81</v>
          </cell>
          <cell r="N427">
            <v>380.81</v>
          </cell>
          <cell r="O427">
            <v>380.81</v>
          </cell>
          <cell r="P427">
            <v>380.81</v>
          </cell>
          <cell r="Q427">
            <v>0</v>
          </cell>
        </row>
        <row r="428">
          <cell r="A428" t="str">
            <v>4.03.00112.0.1.1</v>
          </cell>
          <cell r="B428" t="str">
            <v>2.0.1.1</v>
          </cell>
          <cell r="C428" t="str">
            <v>PRESIDÊNCIA</v>
          </cell>
          <cell r="D428" t="str">
            <v>4.03.0011</v>
          </cell>
          <cell r="E428">
            <v>5470.38</v>
          </cell>
          <cell r="F428">
            <v>974.12764920000018</v>
          </cell>
          <cell r="G428">
            <v>974.12764920000006</v>
          </cell>
          <cell r="H428">
            <v>974.12764920000018</v>
          </cell>
          <cell r="I428">
            <v>974.12764920000018</v>
          </cell>
          <cell r="J428">
            <v>974.12764919999995</v>
          </cell>
          <cell r="K428">
            <v>391.14601156000003</v>
          </cell>
          <cell r="L428">
            <v>391.14601156000003</v>
          </cell>
          <cell r="M428">
            <v>391.14601156000003</v>
          </cell>
          <cell r="N428">
            <v>391.14601156000003</v>
          </cell>
          <cell r="O428">
            <v>391.14601156000003</v>
          </cell>
          <cell r="P428">
            <v>391.14601156000003</v>
          </cell>
          <cell r="Q428">
            <v>0</v>
          </cell>
        </row>
        <row r="429">
          <cell r="A429" t="str">
            <v>4.03.00122.0.1.1</v>
          </cell>
          <cell r="B429" t="str">
            <v>2.0.1.1</v>
          </cell>
          <cell r="C429" t="str">
            <v>PRESIDÊNCIA</v>
          </cell>
          <cell r="D429" t="str">
            <v>4.03.0012</v>
          </cell>
          <cell r="E429">
            <v>481.04</v>
          </cell>
          <cell r="F429">
            <v>233.73300000000003</v>
          </cell>
          <cell r="G429">
            <v>233.73300000000003</v>
          </cell>
          <cell r="H429">
            <v>233.73300000000003</v>
          </cell>
          <cell r="I429">
            <v>233.73300000000003</v>
          </cell>
          <cell r="J429">
            <v>233.73300000000003</v>
          </cell>
          <cell r="K429">
            <v>93.851900000000015</v>
          </cell>
          <cell r="L429">
            <v>93.851900000000015</v>
          </cell>
          <cell r="M429">
            <v>93.851900000000015</v>
          </cell>
          <cell r="N429">
            <v>93.851900000000015</v>
          </cell>
          <cell r="O429">
            <v>93.851900000000015</v>
          </cell>
          <cell r="P429">
            <v>93.851900000000015</v>
          </cell>
          <cell r="Q429">
            <v>0</v>
          </cell>
        </row>
        <row r="430">
          <cell r="A430" t="str">
            <v>4.03.00132.0.1.1</v>
          </cell>
          <cell r="B430" t="str">
            <v>2.0.1.1</v>
          </cell>
          <cell r="C430" t="str">
            <v>PRESIDÊNCIA</v>
          </cell>
          <cell r="D430" t="str">
            <v>4.03.0013</v>
          </cell>
          <cell r="E430">
            <v>4809.87</v>
          </cell>
          <cell r="F430">
            <v>0</v>
          </cell>
          <cell r="G430">
            <v>0</v>
          </cell>
          <cell r="H430">
            <v>0</v>
          </cell>
          <cell r="I430">
            <v>0</v>
          </cell>
          <cell r="J430">
            <v>0</v>
          </cell>
          <cell r="K430">
            <v>0</v>
          </cell>
          <cell r="L430">
            <v>0</v>
          </cell>
          <cell r="M430">
            <v>0</v>
          </cell>
          <cell r="N430">
            <v>0</v>
          </cell>
          <cell r="O430">
            <v>0</v>
          </cell>
          <cell r="P430">
            <v>0</v>
          </cell>
          <cell r="Q430">
            <v>0</v>
          </cell>
        </row>
        <row r="431">
          <cell r="A431" t="str">
            <v>4.03.00162.0.1.1</v>
          </cell>
          <cell r="B431" t="str">
            <v>2.0.1.1</v>
          </cell>
          <cell r="C431" t="str">
            <v>PRESIDÊNCIA</v>
          </cell>
          <cell r="D431" t="str">
            <v>4.03.0016</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t="str">
            <v>4.04.00012.0.1.1</v>
          </cell>
          <cell r="B432" t="str">
            <v>2.0.1.1</v>
          </cell>
          <cell r="C432" t="str">
            <v>PRESIDÊNCIA</v>
          </cell>
          <cell r="D432" t="str">
            <v>4.04.0001</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A433" t="str">
            <v>4.04.00022.0.1.1</v>
          </cell>
          <cell r="B433" t="str">
            <v>2.0.1.1</v>
          </cell>
          <cell r="C433" t="str">
            <v>PRESIDÊNCIA</v>
          </cell>
          <cell r="D433" t="str">
            <v>4.04.0002</v>
          </cell>
          <cell r="E433">
            <v>4333.51</v>
          </cell>
          <cell r="F433">
            <v>0</v>
          </cell>
          <cell r="G433">
            <v>0</v>
          </cell>
          <cell r="H433">
            <v>0</v>
          </cell>
          <cell r="I433">
            <v>0</v>
          </cell>
          <cell r="J433">
            <v>0</v>
          </cell>
          <cell r="K433">
            <v>0</v>
          </cell>
          <cell r="L433">
            <v>0</v>
          </cell>
          <cell r="M433">
            <v>0</v>
          </cell>
          <cell r="N433">
            <v>0</v>
          </cell>
          <cell r="O433">
            <v>0</v>
          </cell>
          <cell r="P433">
            <v>0</v>
          </cell>
          <cell r="Q433">
            <v>0</v>
          </cell>
        </row>
        <row r="434">
          <cell r="A434" t="str">
            <v>4.04.00032.0.1.1</v>
          </cell>
          <cell r="B434" t="str">
            <v>2.0.1.1</v>
          </cell>
          <cell r="C434" t="str">
            <v>PRESIDÊNCIA</v>
          </cell>
          <cell r="D434" t="str">
            <v>4.04.0003</v>
          </cell>
          <cell r="E434">
            <v>0</v>
          </cell>
          <cell r="F434">
            <v>0</v>
          </cell>
          <cell r="G434">
            <v>0</v>
          </cell>
          <cell r="H434">
            <v>0</v>
          </cell>
          <cell r="I434">
            <v>0</v>
          </cell>
          <cell r="J434">
            <v>0</v>
          </cell>
          <cell r="K434">
            <v>2500</v>
          </cell>
          <cell r="L434">
            <v>2500</v>
          </cell>
          <cell r="M434">
            <v>2500</v>
          </cell>
          <cell r="N434">
            <v>2500</v>
          </cell>
          <cell r="O434">
            <v>2500</v>
          </cell>
          <cell r="P434">
            <v>2500</v>
          </cell>
          <cell r="Q434">
            <v>0</v>
          </cell>
        </row>
        <row r="435">
          <cell r="A435" t="str">
            <v>4.04.00042.0.1.1</v>
          </cell>
          <cell r="B435" t="str">
            <v>2.0.1.1</v>
          </cell>
          <cell r="C435" t="str">
            <v>PRESIDÊNCIA</v>
          </cell>
          <cell r="D435" t="str">
            <v>4.04.0004</v>
          </cell>
          <cell r="E435">
            <v>80869.820000000007</v>
          </cell>
          <cell r="F435">
            <v>0</v>
          </cell>
          <cell r="G435">
            <v>0</v>
          </cell>
          <cell r="H435">
            <v>0</v>
          </cell>
          <cell r="I435">
            <v>0</v>
          </cell>
          <cell r="J435">
            <v>0</v>
          </cell>
          <cell r="K435">
            <v>135000</v>
          </cell>
          <cell r="L435">
            <v>60000</v>
          </cell>
          <cell r="M435">
            <v>60000</v>
          </cell>
          <cell r="N435">
            <v>60000</v>
          </cell>
          <cell r="O435">
            <v>60000</v>
          </cell>
          <cell r="P435">
            <v>60000</v>
          </cell>
          <cell r="Q435">
            <v>0</v>
          </cell>
        </row>
        <row r="436">
          <cell r="A436" t="str">
            <v>4.04.00052.0.1.1</v>
          </cell>
          <cell r="B436" t="str">
            <v>2.0.1.1</v>
          </cell>
          <cell r="C436" t="str">
            <v>PRESIDÊNCIA</v>
          </cell>
          <cell r="D436" t="str">
            <v>4.04.0005</v>
          </cell>
          <cell r="E436">
            <v>0</v>
          </cell>
          <cell r="F436">
            <v>0</v>
          </cell>
          <cell r="G436">
            <v>0</v>
          </cell>
          <cell r="H436">
            <v>0</v>
          </cell>
          <cell r="I436">
            <v>0</v>
          </cell>
          <cell r="J436">
            <v>0</v>
          </cell>
          <cell r="Q436">
            <v>0</v>
          </cell>
        </row>
        <row r="437">
          <cell r="A437" t="str">
            <v>4.04.00062.0.1.1</v>
          </cell>
          <cell r="B437" t="str">
            <v>2.0.1.1</v>
          </cell>
          <cell r="C437" t="str">
            <v>PRESIDÊNCIA</v>
          </cell>
          <cell r="D437" t="str">
            <v>4.04.0006</v>
          </cell>
          <cell r="E437">
            <v>852.54</v>
          </cell>
          <cell r="F437">
            <v>150</v>
          </cell>
          <cell r="G437">
            <v>150</v>
          </cell>
          <cell r="H437">
            <v>150</v>
          </cell>
          <cell r="I437">
            <v>150</v>
          </cell>
          <cell r="J437">
            <v>150</v>
          </cell>
          <cell r="K437">
            <v>500</v>
          </cell>
          <cell r="L437">
            <v>500</v>
          </cell>
          <cell r="M437">
            <v>500</v>
          </cell>
          <cell r="N437">
            <v>500</v>
          </cell>
          <cell r="O437">
            <v>500</v>
          </cell>
          <cell r="P437">
            <v>500</v>
          </cell>
          <cell r="Q437">
            <v>0</v>
          </cell>
        </row>
        <row r="438">
          <cell r="A438" t="str">
            <v>4.04.00072.0.1.1</v>
          </cell>
          <cell r="B438" t="str">
            <v>2.0.1.1</v>
          </cell>
          <cell r="C438" t="str">
            <v>PRESIDÊNCIA</v>
          </cell>
          <cell r="D438" t="str">
            <v>4.04.0007</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A439" t="str">
            <v>4.04.00082.0.1.1</v>
          </cell>
          <cell r="B439" t="str">
            <v>2.0.1.1</v>
          </cell>
          <cell r="C439" t="str">
            <v>PRESIDÊNCIA</v>
          </cell>
          <cell r="D439" t="str">
            <v>4.04.0008</v>
          </cell>
          <cell r="E439">
            <v>3205.4</v>
          </cell>
          <cell r="F439">
            <v>4476.28</v>
          </cell>
          <cell r="G439">
            <v>2187.9</v>
          </cell>
          <cell r="H439">
            <v>2187.9</v>
          </cell>
          <cell r="I439">
            <v>2187.9</v>
          </cell>
          <cell r="J439">
            <v>2319.1740000000004</v>
          </cell>
          <cell r="K439">
            <v>3200</v>
          </cell>
          <cell r="L439">
            <v>3200</v>
          </cell>
          <cell r="M439">
            <v>3200</v>
          </cell>
          <cell r="N439">
            <v>3200</v>
          </cell>
          <cell r="O439">
            <v>3200</v>
          </cell>
          <cell r="P439">
            <v>3200</v>
          </cell>
          <cell r="Q439">
            <v>0</v>
          </cell>
        </row>
        <row r="440">
          <cell r="A440" t="str">
            <v>4.04.00092.0.1.1</v>
          </cell>
          <cell r="B440" t="str">
            <v>2.0.1.1</v>
          </cell>
          <cell r="C440" t="str">
            <v>PRESIDÊNCIA</v>
          </cell>
          <cell r="D440" t="str">
            <v>4.04.0009</v>
          </cell>
          <cell r="E440">
            <v>1.89</v>
          </cell>
          <cell r="F440">
            <v>0</v>
          </cell>
          <cell r="G440">
            <v>0</v>
          </cell>
          <cell r="H440">
            <v>0</v>
          </cell>
          <cell r="I440">
            <v>0</v>
          </cell>
          <cell r="J440">
            <v>0</v>
          </cell>
          <cell r="Q440">
            <v>0</v>
          </cell>
        </row>
        <row r="441">
          <cell r="A441" t="str">
            <v>4.04.00102.0.1.1</v>
          </cell>
          <cell r="B441" t="str">
            <v>2.0.1.1</v>
          </cell>
          <cell r="C441" t="str">
            <v>PRESIDÊNCIA</v>
          </cell>
          <cell r="D441" t="str">
            <v>4.04.0010</v>
          </cell>
          <cell r="E441">
            <v>55860.2</v>
          </cell>
          <cell r="F441">
            <v>0</v>
          </cell>
          <cell r="G441">
            <v>0</v>
          </cell>
          <cell r="H441">
            <v>0</v>
          </cell>
          <cell r="I441">
            <v>0</v>
          </cell>
          <cell r="J441">
            <v>0</v>
          </cell>
          <cell r="K441">
            <v>90000</v>
          </cell>
          <cell r="L441">
            <v>90000</v>
          </cell>
          <cell r="M441">
            <v>90000</v>
          </cell>
          <cell r="N441">
            <v>90000</v>
          </cell>
          <cell r="O441">
            <v>90000</v>
          </cell>
          <cell r="P441">
            <v>90000</v>
          </cell>
          <cell r="Q441">
            <v>0</v>
          </cell>
        </row>
        <row r="442">
          <cell r="A442" t="str">
            <v>4.13.00042.0.1.1</v>
          </cell>
          <cell r="B442" t="str">
            <v>2.0.1.1</v>
          </cell>
          <cell r="C442" t="str">
            <v>PRESIDÊNCIA</v>
          </cell>
          <cell r="D442" t="str">
            <v>4.13.0004</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t="str">
            <v>4.13.00062.0.1.1</v>
          </cell>
          <cell r="B443" t="str">
            <v>2.0.1.1</v>
          </cell>
          <cell r="C443" t="str">
            <v>PRESIDÊNCIA</v>
          </cell>
          <cell r="D443" t="str">
            <v>4.13.0006</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t="str">
            <v>4.01.00012.0.2.1</v>
          </cell>
          <cell r="B444" t="str">
            <v>2.0.2.1</v>
          </cell>
          <cell r="C444" t="str">
            <v>MARKETING</v>
          </cell>
          <cell r="D444" t="str">
            <v>4.01.0001</v>
          </cell>
          <cell r="E444">
            <v>0</v>
          </cell>
          <cell r="F444">
            <v>0</v>
          </cell>
          <cell r="G444">
            <v>0</v>
          </cell>
          <cell r="H444">
            <v>0</v>
          </cell>
          <cell r="I444">
            <v>0</v>
          </cell>
          <cell r="J444">
            <v>0</v>
          </cell>
          <cell r="K444">
            <v>0</v>
          </cell>
          <cell r="L444">
            <v>0</v>
          </cell>
          <cell r="M444">
            <v>0</v>
          </cell>
          <cell r="N444">
            <v>0</v>
          </cell>
          <cell r="O444">
            <v>0</v>
          </cell>
          <cell r="P444">
            <v>0</v>
          </cell>
        </row>
        <row r="445">
          <cell r="A445" t="str">
            <v>4.01.00022.0.2.1</v>
          </cell>
          <cell r="B445" t="str">
            <v>2.0.2.1</v>
          </cell>
          <cell r="C445" t="str">
            <v>MARKETING</v>
          </cell>
          <cell r="D445" t="str">
            <v>4.01.0002</v>
          </cell>
          <cell r="E445">
            <v>1904.77</v>
          </cell>
          <cell r="F445">
            <v>277885.7359318182</v>
          </cell>
          <cell r="G445">
            <v>277885.7359318182</v>
          </cell>
          <cell r="H445">
            <v>277885.7359318182</v>
          </cell>
          <cell r="I445">
            <v>277885.7359318182</v>
          </cell>
          <cell r="J445">
            <v>277885.7359318182</v>
          </cell>
          <cell r="K445">
            <v>226119</v>
          </cell>
          <cell r="L445">
            <v>226119</v>
          </cell>
          <cell r="M445">
            <v>226119</v>
          </cell>
          <cell r="N445">
            <v>226119</v>
          </cell>
          <cell r="O445">
            <v>226119</v>
          </cell>
          <cell r="P445">
            <v>226119</v>
          </cell>
        </row>
        <row r="446">
          <cell r="A446" t="str">
            <v>4.01.00032.0.2.1</v>
          </cell>
          <cell r="B446" t="str">
            <v>2.0.2.1</v>
          </cell>
          <cell r="C446" t="str">
            <v>MARKETING</v>
          </cell>
          <cell r="D446" t="str">
            <v>4.01.0003</v>
          </cell>
          <cell r="E446">
            <v>0</v>
          </cell>
          <cell r="F446">
            <v>0</v>
          </cell>
          <cell r="G446">
            <v>0</v>
          </cell>
          <cell r="H446">
            <v>0</v>
          </cell>
          <cell r="I446">
            <v>0</v>
          </cell>
          <cell r="J446">
            <v>0</v>
          </cell>
          <cell r="K446">
            <v>0</v>
          </cell>
          <cell r="L446">
            <v>0</v>
          </cell>
          <cell r="M446">
            <v>0</v>
          </cell>
          <cell r="N446">
            <v>0</v>
          </cell>
          <cell r="O446">
            <v>0</v>
          </cell>
          <cell r="P446">
            <v>0</v>
          </cell>
        </row>
        <row r="447">
          <cell r="A447" t="str">
            <v>4.01.00042.0.2.1</v>
          </cell>
          <cell r="B447" t="str">
            <v>2.0.2.1</v>
          </cell>
          <cell r="C447" t="str">
            <v>MARKETING</v>
          </cell>
          <cell r="D447" t="str">
            <v>4.01.0004</v>
          </cell>
          <cell r="E447">
            <v>0</v>
          </cell>
          <cell r="F447">
            <v>0</v>
          </cell>
          <cell r="G447">
            <v>0</v>
          </cell>
          <cell r="H447">
            <v>0</v>
          </cell>
          <cell r="I447">
            <v>0</v>
          </cell>
          <cell r="J447">
            <v>0</v>
          </cell>
          <cell r="K447">
            <v>0</v>
          </cell>
          <cell r="L447">
            <v>0</v>
          </cell>
          <cell r="M447">
            <v>0</v>
          </cell>
          <cell r="N447">
            <v>0</v>
          </cell>
          <cell r="O447">
            <v>0</v>
          </cell>
          <cell r="P447">
            <v>0</v>
          </cell>
        </row>
        <row r="448">
          <cell r="A448" t="str">
            <v>4.01.00052.0.2.1</v>
          </cell>
          <cell r="B448" t="str">
            <v>2.0.2.1</v>
          </cell>
          <cell r="C448" t="str">
            <v>MARKETING</v>
          </cell>
          <cell r="D448" t="str">
            <v>4.01.0005</v>
          </cell>
          <cell r="E448">
            <v>33.49</v>
          </cell>
          <cell r="F448">
            <v>0</v>
          </cell>
          <cell r="G448">
            <v>0</v>
          </cell>
          <cell r="H448">
            <v>0</v>
          </cell>
          <cell r="I448">
            <v>0</v>
          </cell>
          <cell r="J448">
            <v>0</v>
          </cell>
          <cell r="K448">
            <v>0</v>
          </cell>
          <cell r="L448">
            <v>0</v>
          </cell>
          <cell r="M448">
            <v>0</v>
          </cell>
          <cell r="N448">
            <v>0</v>
          </cell>
          <cell r="O448">
            <v>0</v>
          </cell>
          <cell r="P448">
            <v>0</v>
          </cell>
        </row>
        <row r="449">
          <cell r="A449" t="str">
            <v>4.01.00062.0.2.1</v>
          </cell>
          <cell r="B449" t="str">
            <v>2.0.2.1</v>
          </cell>
          <cell r="C449" t="str">
            <v>MARKETING</v>
          </cell>
          <cell r="D449" t="str">
            <v>4.01.0006</v>
          </cell>
          <cell r="E449">
            <v>48468.25</v>
          </cell>
          <cell r="F449">
            <v>0</v>
          </cell>
          <cell r="G449">
            <v>0</v>
          </cell>
          <cell r="H449">
            <v>0</v>
          </cell>
          <cell r="I449">
            <v>0</v>
          </cell>
          <cell r="J449">
            <v>0</v>
          </cell>
          <cell r="K449">
            <v>0</v>
          </cell>
          <cell r="L449">
            <v>0</v>
          </cell>
          <cell r="M449">
            <v>0</v>
          </cell>
          <cell r="N449">
            <v>0</v>
          </cell>
          <cell r="O449">
            <v>0</v>
          </cell>
          <cell r="P449">
            <v>0</v>
          </cell>
        </row>
        <row r="450">
          <cell r="A450" t="str">
            <v>4.01.00072.0.2.1</v>
          </cell>
          <cell r="B450" t="str">
            <v>2.0.2.1</v>
          </cell>
          <cell r="C450" t="str">
            <v>MARKETING</v>
          </cell>
          <cell r="D450" t="str">
            <v>4.01.0007</v>
          </cell>
          <cell r="E450">
            <v>0</v>
          </cell>
          <cell r="F450">
            <v>0</v>
          </cell>
          <cell r="G450">
            <v>0</v>
          </cell>
          <cell r="H450">
            <v>0</v>
          </cell>
          <cell r="I450">
            <v>0</v>
          </cell>
          <cell r="J450">
            <v>0</v>
          </cell>
          <cell r="K450">
            <v>0</v>
          </cell>
          <cell r="L450">
            <v>0</v>
          </cell>
          <cell r="M450">
            <v>0</v>
          </cell>
          <cell r="N450">
            <v>0</v>
          </cell>
          <cell r="O450">
            <v>0</v>
          </cell>
          <cell r="P450">
            <v>0</v>
          </cell>
        </row>
        <row r="451">
          <cell r="A451" t="str">
            <v>4.02.00012.0.2.1</v>
          </cell>
          <cell r="B451" t="str">
            <v>2.0.2.1</v>
          </cell>
          <cell r="C451" t="str">
            <v>MARKETING</v>
          </cell>
          <cell r="D451" t="str">
            <v>4.02.0001</v>
          </cell>
          <cell r="E451">
            <v>0</v>
          </cell>
          <cell r="F451">
            <v>0</v>
          </cell>
          <cell r="G451">
            <v>0</v>
          </cell>
          <cell r="H451">
            <v>0</v>
          </cell>
          <cell r="I451">
            <v>0</v>
          </cell>
          <cell r="J451">
            <v>0</v>
          </cell>
          <cell r="K451">
            <v>0</v>
          </cell>
          <cell r="L451">
            <v>0</v>
          </cell>
          <cell r="M451">
            <v>0</v>
          </cell>
          <cell r="N451">
            <v>0</v>
          </cell>
          <cell r="O451">
            <v>0</v>
          </cell>
          <cell r="P451">
            <v>0</v>
          </cell>
        </row>
        <row r="452">
          <cell r="A452" t="str">
            <v>4.02.00032.0.2.1</v>
          </cell>
          <cell r="B452" t="str">
            <v>2.0.2.1</v>
          </cell>
          <cell r="C452" t="str">
            <v>MARKETING</v>
          </cell>
          <cell r="D452" t="str">
            <v>4.02.0003</v>
          </cell>
          <cell r="E452">
            <v>720.04</v>
          </cell>
          <cell r="F452">
            <v>600</v>
          </cell>
          <cell r="G452">
            <v>600</v>
          </cell>
          <cell r="H452">
            <v>600</v>
          </cell>
          <cell r="I452">
            <v>600</v>
          </cell>
          <cell r="J452">
            <v>600</v>
          </cell>
          <cell r="K452">
            <v>710</v>
          </cell>
          <cell r="L452">
            <v>710</v>
          </cell>
          <cell r="M452">
            <v>710</v>
          </cell>
          <cell r="N452">
            <v>710</v>
          </cell>
          <cell r="O452">
            <v>710</v>
          </cell>
          <cell r="P452">
            <v>710</v>
          </cell>
        </row>
        <row r="453">
          <cell r="A453" t="str">
            <v>4.02.00052.0.2.1</v>
          </cell>
          <cell r="B453" t="str">
            <v>2.0.2.1</v>
          </cell>
          <cell r="C453" t="str">
            <v>MARKETING</v>
          </cell>
          <cell r="D453" t="str">
            <v>4.02.0005</v>
          </cell>
          <cell r="E453">
            <v>2096.79</v>
          </cell>
          <cell r="F453">
            <v>1362.35</v>
          </cell>
          <cell r="G453">
            <v>1362.35</v>
          </cell>
          <cell r="H453">
            <v>1362.35</v>
          </cell>
          <cell r="I453">
            <v>1362.35</v>
          </cell>
          <cell r="J453">
            <v>1362.35</v>
          </cell>
          <cell r="K453">
            <v>1500</v>
          </cell>
          <cell r="L453">
            <v>1500</v>
          </cell>
          <cell r="M453">
            <v>1500</v>
          </cell>
          <cell r="N453">
            <v>1500</v>
          </cell>
          <cell r="O453">
            <v>1500</v>
          </cell>
          <cell r="P453">
            <v>1500</v>
          </cell>
        </row>
        <row r="454">
          <cell r="A454" t="str">
            <v>4.02.00072.0.2.1</v>
          </cell>
          <cell r="B454" t="str">
            <v>2.0.2.1</v>
          </cell>
          <cell r="C454" t="str">
            <v>MARKETING</v>
          </cell>
          <cell r="D454" t="str">
            <v>4.02.0007</v>
          </cell>
          <cell r="E454">
            <v>2372</v>
          </cell>
          <cell r="F454">
            <v>600</v>
          </cell>
          <cell r="G454">
            <v>600</v>
          </cell>
          <cell r="H454">
            <v>600</v>
          </cell>
          <cell r="I454">
            <v>600</v>
          </cell>
          <cell r="J454">
            <v>600</v>
          </cell>
          <cell r="K454">
            <v>4000</v>
          </cell>
          <cell r="L454">
            <v>4000</v>
          </cell>
          <cell r="M454">
            <v>4000</v>
          </cell>
          <cell r="N454">
            <v>4000</v>
          </cell>
          <cell r="O454">
            <v>4000</v>
          </cell>
          <cell r="P454">
            <v>4000</v>
          </cell>
        </row>
        <row r="455">
          <cell r="A455" t="str">
            <v>4.02.00082.0.2.1</v>
          </cell>
          <cell r="B455" t="str">
            <v>2.0.2.1</v>
          </cell>
          <cell r="C455" t="str">
            <v>MARKETING</v>
          </cell>
          <cell r="D455" t="str">
            <v>4.02.0008</v>
          </cell>
          <cell r="E455">
            <v>943.1</v>
          </cell>
          <cell r="F455">
            <v>2000</v>
          </cell>
          <cell r="G455">
            <v>2000</v>
          </cell>
          <cell r="H455">
            <v>2000</v>
          </cell>
          <cell r="I455">
            <v>2000</v>
          </cell>
          <cell r="J455">
            <v>2000</v>
          </cell>
          <cell r="K455">
            <v>900</v>
          </cell>
          <cell r="L455">
            <v>900</v>
          </cell>
          <cell r="M455">
            <v>900</v>
          </cell>
          <cell r="N455">
            <v>900</v>
          </cell>
          <cell r="O455">
            <v>900</v>
          </cell>
          <cell r="P455">
            <v>900</v>
          </cell>
        </row>
        <row r="456">
          <cell r="A456" t="str">
            <v>4.02.00092.0.2.1</v>
          </cell>
          <cell r="B456" t="str">
            <v>2.0.2.1</v>
          </cell>
          <cell r="C456" t="str">
            <v>MARKETING</v>
          </cell>
          <cell r="D456" t="str">
            <v>4.02.0009</v>
          </cell>
          <cell r="E456">
            <v>0</v>
          </cell>
          <cell r="F456">
            <v>560</v>
          </cell>
          <cell r="G456">
            <v>560</v>
          </cell>
          <cell r="H456">
            <v>560</v>
          </cell>
          <cell r="I456">
            <v>560</v>
          </cell>
          <cell r="J456">
            <v>560</v>
          </cell>
          <cell r="K456">
            <v>350</v>
          </cell>
          <cell r="L456">
            <v>350</v>
          </cell>
          <cell r="M456">
            <v>350</v>
          </cell>
          <cell r="N456">
            <v>350</v>
          </cell>
          <cell r="O456">
            <v>350</v>
          </cell>
          <cell r="P456">
            <v>350</v>
          </cell>
        </row>
        <row r="457">
          <cell r="A457" t="str">
            <v>4.02.00102.0.2.1</v>
          </cell>
          <cell r="B457" t="str">
            <v>2.0.2.1</v>
          </cell>
          <cell r="C457" t="str">
            <v>MARKETING</v>
          </cell>
          <cell r="D457" t="str">
            <v>4.02.0010</v>
          </cell>
          <cell r="E457">
            <v>2872.5</v>
          </cell>
          <cell r="F457">
            <v>900</v>
          </cell>
          <cell r="G457">
            <v>900</v>
          </cell>
          <cell r="H457">
            <v>900</v>
          </cell>
          <cell r="I457">
            <v>900</v>
          </cell>
          <cell r="J457">
            <v>900</v>
          </cell>
          <cell r="K457">
            <v>2000</v>
          </cell>
          <cell r="L457">
            <v>2000</v>
          </cell>
          <cell r="M457">
            <v>2000</v>
          </cell>
          <cell r="N457">
            <v>2000</v>
          </cell>
          <cell r="O457">
            <v>2000</v>
          </cell>
          <cell r="P457">
            <v>2000</v>
          </cell>
        </row>
        <row r="458">
          <cell r="A458" t="str">
            <v>4.02.00112.0.2.1</v>
          </cell>
          <cell r="B458" t="str">
            <v>2.0.2.1</v>
          </cell>
          <cell r="C458" t="str">
            <v>MARKETING</v>
          </cell>
          <cell r="D458" t="str">
            <v>4.02.0011</v>
          </cell>
          <cell r="E458">
            <v>864.02</v>
          </cell>
          <cell r="F458">
            <v>100</v>
          </cell>
          <cell r="G458">
            <v>100</v>
          </cell>
          <cell r="H458">
            <v>100</v>
          </cell>
          <cell r="I458">
            <v>100</v>
          </cell>
          <cell r="J458">
            <v>100</v>
          </cell>
          <cell r="K458">
            <v>1000</v>
          </cell>
          <cell r="L458">
            <v>1000</v>
          </cell>
          <cell r="M458">
            <v>1000</v>
          </cell>
          <cell r="N458">
            <v>1000</v>
          </cell>
          <cell r="O458">
            <v>1000</v>
          </cell>
          <cell r="P458">
            <v>1000</v>
          </cell>
        </row>
        <row r="459">
          <cell r="A459" t="str">
            <v>4.02.00122.0.2.1</v>
          </cell>
          <cell r="B459" t="str">
            <v>2.0.2.1</v>
          </cell>
          <cell r="C459" t="str">
            <v>MARKETING</v>
          </cell>
          <cell r="D459" t="str">
            <v>4.02.0012</v>
          </cell>
          <cell r="E459">
            <v>0</v>
          </cell>
          <cell r="F459">
            <v>0</v>
          </cell>
          <cell r="G459">
            <v>0</v>
          </cell>
          <cell r="H459">
            <v>0</v>
          </cell>
          <cell r="I459">
            <v>0</v>
          </cell>
          <cell r="J459">
            <v>0</v>
          </cell>
          <cell r="K459">
            <v>3200</v>
          </cell>
          <cell r="L459">
            <v>3200</v>
          </cell>
          <cell r="M459">
            <v>3200</v>
          </cell>
          <cell r="N459">
            <v>3200</v>
          </cell>
          <cell r="O459">
            <v>3200</v>
          </cell>
          <cell r="P459">
            <v>3200</v>
          </cell>
        </row>
        <row r="460">
          <cell r="A460" t="str">
            <v>4.02.00132.0.2.1</v>
          </cell>
          <cell r="B460" t="str">
            <v>2.0.2.1</v>
          </cell>
          <cell r="C460" t="str">
            <v>MARKETING</v>
          </cell>
          <cell r="D460" t="str">
            <v>4.02.0013</v>
          </cell>
          <cell r="E460">
            <v>110.98</v>
          </cell>
          <cell r="F460">
            <v>100</v>
          </cell>
          <cell r="G460">
            <v>100</v>
          </cell>
          <cell r="H460">
            <v>100</v>
          </cell>
          <cell r="I460">
            <v>100</v>
          </cell>
          <cell r="J460">
            <v>100</v>
          </cell>
          <cell r="K460">
            <v>100</v>
          </cell>
          <cell r="L460">
            <v>100</v>
          </cell>
          <cell r="M460">
            <v>100</v>
          </cell>
          <cell r="N460">
            <v>100</v>
          </cell>
          <cell r="O460">
            <v>100</v>
          </cell>
          <cell r="P460">
            <v>100</v>
          </cell>
        </row>
        <row r="461">
          <cell r="A461" t="str">
            <v>4.02.00142.0.2.1</v>
          </cell>
          <cell r="B461" t="str">
            <v>2.0.2.1</v>
          </cell>
          <cell r="C461" t="str">
            <v>MARKETING</v>
          </cell>
          <cell r="D461" t="str">
            <v>4.02.0014</v>
          </cell>
          <cell r="E461">
            <v>0</v>
          </cell>
          <cell r="F461">
            <v>0</v>
          </cell>
          <cell r="G461">
            <v>0</v>
          </cell>
          <cell r="H461">
            <v>0</v>
          </cell>
          <cell r="I461">
            <v>0</v>
          </cell>
          <cell r="J461">
            <v>0</v>
          </cell>
          <cell r="K461">
            <v>0</v>
          </cell>
          <cell r="L461">
            <v>0</v>
          </cell>
          <cell r="M461">
            <v>0</v>
          </cell>
          <cell r="N461">
            <v>0</v>
          </cell>
          <cell r="O461">
            <v>0</v>
          </cell>
          <cell r="P461">
            <v>0</v>
          </cell>
        </row>
        <row r="462">
          <cell r="A462" t="str">
            <v>4.02.00152.0.2.1</v>
          </cell>
          <cell r="B462" t="str">
            <v>2.0.2.1</v>
          </cell>
          <cell r="C462" t="str">
            <v>MARKETING</v>
          </cell>
          <cell r="D462" t="str">
            <v>4.02.0015</v>
          </cell>
          <cell r="E462">
            <v>0</v>
          </cell>
          <cell r="F462">
            <v>0</v>
          </cell>
          <cell r="G462">
            <v>0</v>
          </cell>
          <cell r="H462">
            <v>0</v>
          </cell>
          <cell r="I462">
            <v>0</v>
          </cell>
          <cell r="J462">
            <v>0</v>
          </cell>
          <cell r="K462">
            <v>0</v>
          </cell>
          <cell r="L462">
            <v>0</v>
          </cell>
          <cell r="M462">
            <v>0</v>
          </cell>
          <cell r="N462">
            <v>0</v>
          </cell>
          <cell r="O462">
            <v>0</v>
          </cell>
          <cell r="P462">
            <v>0</v>
          </cell>
        </row>
        <row r="463">
          <cell r="A463" t="str">
            <v>4.02.00162.0.2.1</v>
          </cell>
          <cell r="B463" t="str">
            <v>2.0.2.1</v>
          </cell>
          <cell r="C463" t="str">
            <v>MARKETING</v>
          </cell>
          <cell r="D463" t="str">
            <v>4.02.0016</v>
          </cell>
          <cell r="E463">
            <v>7028.41</v>
          </cell>
          <cell r="F463">
            <v>6365.74</v>
          </cell>
          <cell r="G463">
            <v>6365.74</v>
          </cell>
          <cell r="H463">
            <v>6365.74</v>
          </cell>
          <cell r="I463">
            <v>6365.74</v>
          </cell>
          <cell r="J463">
            <v>6365.74</v>
          </cell>
          <cell r="K463">
            <v>7800</v>
          </cell>
          <cell r="L463">
            <v>7800</v>
          </cell>
          <cell r="M463">
            <v>7800</v>
          </cell>
          <cell r="N463">
            <v>7800</v>
          </cell>
          <cell r="O463">
            <v>7800</v>
          </cell>
          <cell r="P463">
            <v>7800</v>
          </cell>
        </row>
        <row r="464">
          <cell r="A464" t="str">
            <v>4.02.00172.0.2.1</v>
          </cell>
          <cell r="B464" t="str">
            <v>2.0.2.1</v>
          </cell>
          <cell r="C464" t="str">
            <v>MARKETING</v>
          </cell>
          <cell r="D464" t="str">
            <v>4.02.0017</v>
          </cell>
          <cell r="E464">
            <v>0</v>
          </cell>
          <cell r="F464">
            <v>0</v>
          </cell>
          <cell r="G464">
            <v>0</v>
          </cell>
          <cell r="H464">
            <v>0</v>
          </cell>
          <cell r="I464">
            <v>0</v>
          </cell>
          <cell r="J464">
            <v>0</v>
          </cell>
          <cell r="K464">
            <v>0</v>
          </cell>
          <cell r="L464">
            <v>0</v>
          </cell>
          <cell r="M464">
            <v>0</v>
          </cell>
          <cell r="N464">
            <v>0</v>
          </cell>
          <cell r="O464">
            <v>0</v>
          </cell>
          <cell r="P464">
            <v>0</v>
          </cell>
        </row>
        <row r="465">
          <cell r="A465" t="str">
            <v>4.02.00182.0.2.1</v>
          </cell>
          <cell r="B465" t="str">
            <v>2.0.2.1</v>
          </cell>
          <cell r="C465" t="str">
            <v>MARKETING</v>
          </cell>
          <cell r="D465" t="str">
            <v>4.02.0018</v>
          </cell>
          <cell r="E465">
            <v>0</v>
          </cell>
          <cell r="F465">
            <v>0</v>
          </cell>
          <cell r="G465">
            <v>0</v>
          </cell>
          <cell r="H465">
            <v>0</v>
          </cell>
          <cell r="I465">
            <v>0</v>
          </cell>
          <cell r="J465">
            <v>0</v>
          </cell>
          <cell r="K465">
            <v>0</v>
          </cell>
          <cell r="L465">
            <v>0</v>
          </cell>
          <cell r="M465">
            <v>0</v>
          </cell>
          <cell r="N465">
            <v>0</v>
          </cell>
          <cell r="O465">
            <v>0</v>
          </cell>
          <cell r="P465">
            <v>0</v>
          </cell>
        </row>
        <row r="466">
          <cell r="A466" t="str">
            <v>4.02.00192.0.2.1</v>
          </cell>
          <cell r="B466" t="str">
            <v>2.0.2.1</v>
          </cell>
          <cell r="C466" t="str">
            <v>MARKETING</v>
          </cell>
          <cell r="D466" t="str">
            <v>4.02.0019</v>
          </cell>
          <cell r="E466">
            <v>0</v>
          </cell>
          <cell r="F466">
            <v>0</v>
          </cell>
          <cell r="G466">
            <v>0</v>
          </cell>
          <cell r="H466">
            <v>0</v>
          </cell>
          <cell r="I466">
            <v>0</v>
          </cell>
          <cell r="J466">
            <v>0</v>
          </cell>
          <cell r="K466">
            <v>0</v>
          </cell>
          <cell r="L466">
            <v>0</v>
          </cell>
          <cell r="M466">
            <v>0</v>
          </cell>
          <cell r="N466">
            <v>0</v>
          </cell>
          <cell r="O466">
            <v>0</v>
          </cell>
          <cell r="P466">
            <v>0</v>
          </cell>
        </row>
        <row r="467">
          <cell r="A467" t="str">
            <v>4.02.00202.0.2.1</v>
          </cell>
          <cell r="B467" t="str">
            <v>2.0.2.1</v>
          </cell>
          <cell r="C467" t="str">
            <v>MARKETING</v>
          </cell>
          <cell r="D467" t="str">
            <v>4.02.0020</v>
          </cell>
          <cell r="E467">
            <v>30.25</v>
          </cell>
          <cell r="F467">
            <v>0</v>
          </cell>
          <cell r="G467">
            <v>0</v>
          </cell>
          <cell r="H467">
            <v>0</v>
          </cell>
          <cell r="I467">
            <v>0</v>
          </cell>
          <cell r="J467">
            <v>0</v>
          </cell>
          <cell r="K467">
            <v>500</v>
          </cell>
          <cell r="L467">
            <v>500</v>
          </cell>
          <cell r="M467">
            <v>500</v>
          </cell>
          <cell r="N467">
            <v>500</v>
          </cell>
          <cell r="O467">
            <v>500</v>
          </cell>
          <cell r="P467">
            <v>500</v>
          </cell>
        </row>
        <row r="468">
          <cell r="A468" t="str">
            <v>4.02.00212.0.2.1</v>
          </cell>
          <cell r="B468" t="str">
            <v>2.0.2.1</v>
          </cell>
          <cell r="C468" t="str">
            <v>MARKETING</v>
          </cell>
          <cell r="D468" t="str">
            <v>4.02.0021</v>
          </cell>
          <cell r="E468">
            <v>0</v>
          </cell>
          <cell r="F468">
            <v>0</v>
          </cell>
          <cell r="G468">
            <v>0</v>
          </cell>
          <cell r="H468">
            <v>0</v>
          </cell>
          <cell r="I468">
            <v>0</v>
          </cell>
          <cell r="J468">
            <v>0</v>
          </cell>
          <cell r="K468">
            <v>0</v>
          </cell>
          <cell r="L468">
            <v>0</v>
          </cell>
          <cell r="M468">
            <v>0</v>
          </cell>
          <cell r="N468">
            <v>0</v>
          </cell>
          <cell r="O468">
            <v>0</v>
          </cell>
          <cell r="P468">
            <v>0</v>
          </cell>
        </row>
        <row r="469">
          <cell r="A469" t="str">
            <v>4.02.00222.0.2.1</v>
          </cell>
          <cell r="B469" t="str">
            <v>2.0.2.1</v>
          </cell>
          <cell r="C469" t="str">
            <v>MARKETING</v>
          </cell>
          <cell r="D469" t="str">
            <v>4.02.0022</v>
          </cell>
          <cell r="E469">
            <v>278.3</v>
          </cell>
          <cell r="F469">
            <v>500</v>
          </cell>
          <cell r="G469">
            <v>500</v>
          </cell>
          <cell r="H469">
            <v>500</v>
          </cell>
          <cell r="I469">
            <v>500</v>
          </cell>
          <cell r="J469">
            <v>500</v>
          </cell>
          <cell r="K469">
            <v>250</v>
          </cell>
          <cell r="L469">
            <v>250</v>
          </cell>
          <cell r="M469">
            <v>250</v>
          </cell>
          <cell r="N469">
            <v>250</v>
          </cell>
          <cell r="O469">
            <v>250</v>
          </cell>
          <cell r="P469">
            <v>250</v>
          </cell>
        </row>
        <row r="470">
          <cell r="A470" t="str">
            <v>4.02.00232.0.2.1</v>
          </cell>
          <cell r="B470" t="str">
            <v>2.0.2.1</v>
          </cell>
          <cell r="C470" t="str">
            <v>MARKETING</v>
          </cell>
          <cell r="D470" t="str">
            <v>4.02.0023</v>
          </cell>
          <cell r="E470">
            <v>73.930000000000007</v>
          </cell>
          <cell r="F470">
            <v>0</v>
          </cell>
          <cell r="G470">
            <v>0</v>
          </cell>
          <cell r="H470">
            <v>0</v>
          </cell>
          <cell r="I470">
            <v>0</v>
          </cell>
          <cell r="J470">
            <v>0</v>
          </cell>
          <cell r="K470">
            <v>0</v>
          </cell>
          <cell r="L470">
            <v>0</v>
          </cell>
          <cell r="M470">
            <v>0</v>
          </cell>
          <cell r="N470">
            <v>0</v>
          </cell>
          <cell r="O470">
            <v>0</v>
          </cell>
          <cell r="P470">
            <v>0</v>
          </cell>
        </row>
        <row r="471">
          <cell r="A471" t="str">
            <v>4.02.00262.0.2.1</v>
          </cell>
          <cell r="B471" t="str">
            <v>2.0.2.1</v>
          </cell>
          <cell r="C471" t="str">
            <v>MARKETING</v>
          </cell>
          <cell r="D471" t="str">
            <v>4.02.0026</v>
          </cell>
          <cell r="E471">
            <v>20.69</v>
          </cell>
          <cell r="F471">
            <v>0</v>
          </cell>
          <cell r="G471">
            <v>0</v>
          </cell>
          <cell r="H471">
            <v>0</v>
          </cell>
          <cell r="I471">
            <v>0</v>
          </cell>
          <cell r="J471">
            <v>0</v>
          </cell>
          <cell r="K471">
            <v>0</v>
          </cell>
          <cell r="L471">
            <v>0</v>
          </cell>
          <cell r="M471">
            <v>0</v>
          </cell>
          <cell r="N471">
            <v>0</v>
          </cell>
          <cell r="O471">
            <v>0</v>
          </cell>
          <cell r="P471">
            <v>0</v>
          </cell>
        </row>
        <row r="472">
          <cell r="A472" t="str">
            <v>4.02.00272.0.2.1</v>
          </cell>
          <cell r="B472" t="str">
            <v>2.0.2.1</v>
          </cell>
          <cell r="C472" t="str">
            <v>MARKETING</v>
          </cell>
          <cell r="D472" t="str">
            <v>4.02.0027</v>
          </cell>
          <cell r="E472">
            <v>0</v>
          </cell>
          <cell r="F472">
            <v>0</v>
          </cell>
          <cell r="G472">
            <v>0</v>
          </cell>
          <cell r="H472">
            <v>0</v>
          </cell>
          <cell r="I472">
            <v>0</v>
          </cell>
          <cell r="J472">
            <v>0</v>
          </cell>
          <cell r="K472">
            <v>0</v>
          </cell>
          <cell r="L472">
            <v>0</v>
          </cell>
          <cell r="M472">
            <v>0</v>
          </cell>
          <cell r="N472">
            <v>0</v>
          </cell>
          <cell r="O472">
            <v>0</v>
          </cell>
          <cell r="P472">
            <v>0</v>
          </cell>
        </row>
        <row r="473">
          <cell r="A473" t="str">
            <v>4.02.00282.0.2.1</v>
          </cell>
          <cell r="B473" t="str">
            <v>2.0.2.1</v>
          </cell>
          <cell r="C473" t="str">
            <v>MARKETING</v>
          </cell>
          <cell r="D473" t="str">
            <v>4.02.0028</v>
          </cell>
          <cell r="E473">
            <v>189.3</v>
          </cell>
          <cell r="F473">
            <v>237.07749999999999</v>
          </cell>
          <cell r="G473">
            <v>237.07749999999999</v>
          </cell>
          <cell r="H473">
            <v>237.07749999999999</v>
          </cell>
          <cell r="I473">
            <v>237.07749999999999</v>
          </cell>
          <cell r="J473">
            <v>237.07749999999999</v>
          </cell>
          <cell r="K473">
            <v>0</v>
          </cell>
          <cell r="L473">
            <v>0</v>
          </cell>
          <cell r="M473">
            <v>0</v>
          </cell>
          <cell r="N473">
            <v>0</v>
          </cell>
          <cell r="O473">
            <v>0</v>
          </cell>
          <cell r="P473">
            <v>0</v>
          </cell>
        </row>
        <row r="474">
          <cell r="A474" t="str">
            <v>4.02.00292.0.2.1</v>
          </cell>
          <cell r="B474" t="str">
            <v>2.0.2.1</v>
          </cell>
          <cell r="C474" t="str">
            <v>MARKETING</v>
          </cell>
          <cell r="D474" t="str">
            <v>4.02.0029</v>
          </cell>
          <cell r="E474">
            <v>1486.94</v>
          </cell>
          <cell r="F474">
            <v>0</v>
          </cell>
          <cell r="G474">
            <v>0</v>
          </cell>
          <cell r="H474">
            <v>0</v>
          </cell>
          <cell r="I474">
            <v>0</v>
          </cell>
          <cell r="J474">
            <v>0</v>
          </cell>
          <cell r="K474">
            <v>0</v>
          </cell>
          <cell r="L474">
            <v>0</v>
          </cell>
          <cell r="M474">
            <v>0</v>
          </cell>
          <cell r="N474">
            <v>0</v>
          </cell>
          <cell r="O474">
            <v>0</v>
          </cell>
          <cell r="P474">
            <v>0</v>
          </cell>
        </row>
        <row r="475">
          <cell r="A475" t="str">
            <v>4.03.00022.0.2.1</v>
          </cell>
          <cell r="B475" t="str">
            <v>2.0.2.1</v>
          </cell>
          <cell r="C475" t="str">
            <v>MARKETING</v>
          </cell>
          <cell r="D475" t="str">
            <v>4.03.0002</v>
          </cell>
          <cell r="E475">
            <v>3354.72</v>
          </cell>
          <cell r="F475">
            <v>14822.86</v>
          </cell>
          <cell r="G475">
            <v>14822.86</v>
          </cell>
          <cell r="H475">
            <v>14822.86</v>
          </cell>
          <cell r="I475">
            <v>14822.86</v>
          </cell>
          <cell r="J475">
            <v>14822.86</v>
          </cell>
          <cell r="K475">
            <v>42091.1</v>
          </cell>
          <cell r="L475">
            <v>42091.1</v>
          </cell>
          <cell r="M475">
            <v>42091.1</v>
          </cell>
          <cell r="N475">
            <v>42091.1</v>
          </cell>
          <cell r="O475">
            <v>42091.1</v>
          </cell>
          <cell r="P475">
            <v>42091.1</v>
          </cell>
        </row>
        <row r="476">
          <cell r="A476" t="str">
            <v>4.03.00042.0.2.1</v>
          </cell>
          <cell r="B476" t="str">
            <v>2.0.2.1</v>
          </cell>
          <cell r="C476" t="str">
            <v>MARKETING</v>
          </cell>
          <cell r="D476" t="str">
            <v>4.03.0004</v>
          </cell>
          <cell r="E476">
            <v>39173.06</v>
          </cell>
          <cell r="F476">
            <v>26580.71</v>
          </cell>
          <cell r="G476">
            <v>26580.71</v>
          </cell>
          <cell r="H476">
            <v>26580.71</v>
          </cell>
          <cell r="I476">
            <v>26580.71</v>
          </cell>
          <cell r="J476">
            <v>26580.71</v>
          </cell>
          <cell r="K476">
            <v>32500</v>
          </cell>
          <cell r="L476">
            <v>32500</v>
          </cell>
          <cell r="M476">
            <v>32500</v>
          </cell>
          <cell r="N476">
            <v>32500</v>
          </cell>
          <cell r="O476">
            <v>32500</v>
          </cell>
          <cell r="P476">
            <v>32500</v>
          </cell>
        </row>
        <row r="477">
          <cell r="A477" t="str">
            <v>4.03.00072.0.2.1</v>
          </cell>
          <cell r="B477" t="str">
            <v>2.0.2.1</v>
          </cell>
          <cell r="C477" t="str">
            <v>MARKETING</v>
          </cell>
          <cell r="D477" t="str">
            <v>4.03.0007</v>
          </cell>
          <cell r="E477">
            <v>0</v>
          </cell>
          <cell r="F477">
            <v>0</v>
          </cell>
          <cell r="G477">
            <v>0</v>
          </cell>
          <cell r="H477">
            <v>0</v>
          </cell>
          <cell r="I477">
            <v>0</v>
          </cell>
          <cell r="J477">
            <v>0</v>
          </cell>
          <cell r="K477">
            <v>0</v>
          </cell>
          <cell r="L477">
            <v>0</v>
          </cell>
          <cell r="M477">
            <v>0</v>
          </cell>
          <cell r="N477">
            <v>0</v>
          </cell>
          <cell r="O477">
            <v>0</v>
          </cell>
          <cell r="P477">
            <v>0</v>
          </cell>
        </row>
        <row r="478">
          <cell r="A478" t="str">
            <v>4.03.00082.0.2.1</v>
          </cell>
          <cell r="B478" t="str">
            <v>2.0.2.1</v>
          </cell>
          <cell r="C478" t="str">
            <v>MARKETING</v>
          </cell>
          <cell r="D478" t="str">
            <v>4.03.0008</v>
          </cell>
          <cell r="E478">
            <v>392.91</v>
          </cell>
          <cell r="F478">
            <v>354.8</v>
          </cell>
          <cell r="G478">
            <v>354.8</v>
          </cell>
          <cell r="H478">
            <v>354.8</v>
          </cell>
          <cell r="I478">
            <v>354.8</v>
          </cell>
          <cell r="J478">
            <v>354.8</v>
          </cell>
          <cell r="K478">
            <v>354.8</v>
          </cell>
          <cell r="L478">
            <v>354.8</v>
          </cell>
          <cell r="M478">
            <v>354.8</v>
          </cell>
          <cell r="N478">
            <v>354.8</v>
          </cell>
          <cell r="O478">
            <v>354.8</v>
          </cell>
          <cell r="P478">
            <v>354.8</v>
          </cell>
        </row>
        <row r="479">
          <cell r="A479" t="str">
            <v>4.03.00092.0.2.1</v>
          </cell>
          <cell r="B479" t="str">
            <v>2.0.2.1</v>
          </cell>
          <cell r="C479" t="str">
            <v>MARKETING</v>
          </cell>
          <cell r="D479" t="str">
            <v>4.03.0009</v>
          </cell>
          <cell r="E479">
            <v>1875.38</v>
          </cell>
          <cell r="F479">
            <v>2112</v>
          </cell>
          <cell r="G479">
            <v>2112</v>
          </cell>
          <cell r="H479">
            <v>2112</v>
          </cell>
          <cell r="I479">
            <v>2112</v>
          </cell>
          <cell r="J479">
            <v>2112</v>
          </cell>
          <cell r="K479">
            <v>3432</v>
          </cell>
          <cell r="L479">
            <v>3432</v>
          </cell>
          <cell r="M479">
            <v>3432</v>
          </cell>
          <cell r="N479">
            <v>3432</v>
          </cell>
          <cell r="O479">
            <v>3432</v>
          </cell>
          <cell r="P479">
            <v>3432</v>
          </cell>
        </row>
        <row r="480">
          <cell r="A480" t="str">
            <v>4.03.00102.0.2.1</v>
          </cell>
          <cell r="B480" t="str">
            <v>2.0.2.1</v>
          </cell>
          <cell r="C480" t="str">
            <v>MARKETING</v>
          </cell>
          <cell r="D480" t="str">
            <v>4.03.0010</v>
          </cell>
          <cell r="E480">
            <v>626.26</v>
          </cell>
          <cell r="F480">
            <v>190.405</v>
          </cell>
          <cell r="G480">
            <v>190.405</v>
          </cell>
          <cell r="H480">
            <v>190.405</v>
          </cell>
          <cell r="I480">
            <v>190.405</v>
          </cell>
          <cell r="J480">
            <v>190.405</v>
          </cell>
          <cell r="K480">
            <v>380.81</v>
          </cell>
          <cell r="L480">
            <v>380.81</v>
          </cell>
          <cell r="M480">
            <v>380.81</v>
          </cell>
          <cell r="N480">
            <v>380.81</v>
          </cell>
          <cell r="O480">
            <v>380.81</v>
          </cell>
          <cell r="P480">
            <v>380.81</v>
          </cell>
        </row>
        <row r="481">
          <cell r="A481" t="str">
            <v>4.03.00112.0.2.1</v>
          </cell>
          <cell r="B481" t="str">
            <v>2.0.2.1</v>
          </cell>
          <cell r="C481" t="str">
            <v>MARKETING</v>
          </cell>
          <cell r="D481" t="str">
            <v>4.03.0011</v>
          </cell>
          <cell r="E481">
            <v>1513.99</v>
          </cell>
          <cell r="F481">
            <v>4328.9838799999998</v>
          </cell>
          <cell r="G481">
            <v>4328.9838799999998</v>
          </cell>
          <cell r="H481">
            <v>4328.9838799999998</v>
          </cell>
          <cell r="I481">
            <v>4328.9838799999998</v>
          </cell>
          <cell r="J481">
            <v>4328.9838800000007</v>
          </cell>
          <cell r="K481">
            <v>12292.613799999999</v>
          </cell>
          <cell r="L481">
            <v>12292.613799999999</v>
          </cell>
          <cell r="M481">
            <v>12292.613800000001</v>
          </cell>
          <cell r="N481">
            <v>12292.613799999999</v>
          </cell>
          <cell r="O481">
            <v>12292.613800000001</v>
          </cell>
          <cell r="P481">
            <v>12292.613799999999</v>
          </cell>
        </row>
        <row r="482">
          <cell r="A482" t="str">
            <v>4.03.00122.0.2.1</v>
          </cell>
          <cell r="B482" t="str">
            <v>2.0.2.1</v>
          </cell>
          <cell r="C482" t="str">
            <v>MARKETING</v>
          </cell>
          <cell r="D482" t="str">
            <v>4.03.0012</v>
          </cell>
          <cell r="E482">
            <v>438.55</v>
          </cell>
          <cell r="F482">
            <v>1038.7</v>
          </cell>
          <cell r="G482">
            <v>1038.7</v>
          </cell>
          <cell r="H482">
            <v>1038.7</v>
          </cell>
          <cell r="I482">
            <v>1038.7</v>
          </cell>
          <cell r="J482">
            <v>1038.7</v>
          </cell>
          <cell r="K482">
            <v>2949.5</v>
          </cell>
          <cell r="L482">
            <v>2949.5</v>
          </cell>
          <cell r="M482">
            <v>2949.5</v>
          </cell>
          <cell r="N482">
            <v>2949.5</v>
          </cell>
          <cell r="O482">
            <v>2949.5</v>
          </cell>
          <cell r="P482">
            <v>2949.5</v>
          </cell>
        </row>
        <row r="483">
          <cell r="A483" t="str">
            <v>4.03.00132.0.2.1</v>
          </cell>
          <cell r="B483" t="str">
            <v>2.0.2.1</v>
          </cell>
          <cell r="C483" t="str">
            <v>MARKETING</v>
          </cell>
          <cell r="D483" t="str">
            <v>4.03.0013</v>
          </cell>
          <cell r="E483">
            <v>21.2</v>
          </cell>
          <cell r="F483">
            <v>0</v>
          </cell>
          <cell r="G483">
            <v>0</v>
          </cell>
          <cell r="H483">
            <v>0</v>
          </cell>
          <cell r="I483">
            <v>0</v>
          </cell>
          <cell r="J483">
            <v>0</v>
          </cell>
        </row>
        <row r="484">
          <cell r="A484" t="str">
            <v>4.03.00162.0.2.1</v>
          </cell>
          <cell r="B484" t="str">
            <v>2.0.2.1</v>
          </cell>
          <cell r="C484" t="str">
            <v>MARKETING</v>
          </cell>
          <cell r="D484" t="str">
            <v>4.03.0016</v>
          </cell>
          <cell r="E484">
            <v>0</v>
          </cell>
          <cell r="F484">
            <v>0</v>
          </cell>
          <cell r="G484">
            <v>0</v>
          </cell>
          <cell r="H484">
            <v>0</v>
          </cell>
          <cell r="I484">
            <v>0</v>
          </cell>
          <cell r="J484">
            <v>0</v>
          </cell>
          <cell r="K484">
            <v>0</v>
          </cell>
          <cell r="L484">
            <v>0</v>
          </cell>
          <cell r="M484">
            <v>0</v>
          </cell>
          <cell r="N484">
            <v>0</v>
          </cell>
          <cell r="O484">
            <v>0</v>
          </cell>
          <cell r="P484">
            <v>0</v>
          </cell>
        </row>
        <row r="485">
          <cell r="A485" t="str">
            <v>4.04.00012.0.2.1</v>
          </cell>
          <cell r="B485" t="str">
            <v>2.0.2.1</v>
          </cell>
          <cell r="C485" t="str">
            <v>MARKETING</v>
          </cell>
          <cell r="D485" t="str">
            <v>4.04.0001</v>
          </cell>
          <cell r="E485">
            <v>0</v>
          </cell>
          <cell r="F485">
            <v>0</v>
          </cell>
          <cell r="G485">
            <v>0</v>
          </cell>
          <cell r="H485">
            <v>0</v>
          </cell>
          <cell r="I485">
            <v>0</v>
          </cell>
          <cell r="J485">
            <v>0</v>
          </cell>
          <cell r="K485">
            <v>0</v>
          </cell>
          <cell r="P485">
            <v>0</v>
          </cell>
        </row>
        <row r="486">
          <cell r="A486" t="str">
            <v>4.04.00022.0.2.1</v>
          </cell>
          <cell r="B486" t="str">
            <v>2.0.2.1</v>
          </cell>
          <cell r="C486" t="str">
            <v>MARKETING</v>
          </cell>
          <cell r="D486" t="str">
            <v>4.04.0002</v>
          </cell>
          <cell r="E486">
            <v>0</v>
          </cell>
          <cell r="F486">
            <v>0</v>
          </cell>
          <cell r="G486">
            <v>0</v>
          </cell>
          <cell r="H486">
            <v>0</v>
          </cell>
          <cell r="I486">
            <v>0</v>
          </cell>
          <cell r="J486">
            <v>0</v>
          </cell>
          <cell r="K486">
            <v>0</v>
          </cell>
          <cell r="P486">
            <v>0</v>
          </cell>
        </row>
        <row r="487">
          <cell r="A487" t="str">
            <v>4.04.00032.0.2.1</v>
          </cell>
          <cell r="B487" t="str">
            <v>2.0.2.1</v>
          </cell>
          <cell r="C487" t="str">
            <v>MARKETING</v>
          </cell>
          <cell r="D487" t="str">
            <v>4.04.0003</v>
          </cell>
          <cell r="E487">
            <v>7324.35</v>
          </cell>
          <cell r="F487">
            <v>0</v>
          </cell>
          <cell r="G487">
            <v>0</v>
          </cell>
          <cell r="H487">
            <v>0</v>
          </cell>
          <cell r="I487">
            <v>0</v>
          </cell>
          <cell r="J487">
            <v>0</v>
          </cell>
          <cell r="K487">
            <v>3800</v>
          </cell>
          <cell r="L487">
            <v>3800</v>
          </cell>
          <cell r="M487">
            <v>3800</v>
          </cell>
          <cell r="N487">
            <v>3800</v>
          </cell>
          <cell r="O487">
            <v>3800</v>
          </cell>
          <cell r="P487">
            <v>3800</v>
          </cell>
        </row>
        <row r="488">
          <cell r="A488" t="str">
            <v>4.04.00042.0.2.1</v>
          </cell>
          <cell r="B488" t="str">
            <v>2.0.2.1</v>
          </cell>
          <cell r="C488" t="str">
            <v>MARKETING</v>
          </cell>
          <cell r="D488" t="str">
            <v>4.04.0004</v>
          </cell>
          <cell r="E488">
            <v>0</v>
          </cell>
          <cell r="F488">
            <v>0</v>
          </cell>
          <cell r="G488">
            <v>0</v>
          </cell>
          <cell r="H488">
            <v>0</v>
          </cell>
          <cell r="I488">
            <v>0</v>
          </cell>
          <cell r="J488">
            <v>0</v>
          </cell>
          <cell r="K488">
            <v>0</v>
          </cell>
          <cell r="L488">
            <v>0</v>
          </cell>
          <cell r="M488">
            <v>0</v>
          </cell>
          <cell r="N488">
            <v>0</v>
          </cell>
          <cell r="O488">
            <v>0</v>
          </cell>
          <cell r="P488">
            <v>0</v>
          </cell>
        </row>
        <row r="489">
          <cell r="A489" t="str">
            <v>4.04.00052.0.2.1</v>
          </cell>
          <cell r="B489" t="str">
            <v>2.0.2.1</v>
          </cell>
          <cell r="C489" t="str">
            <v>MARKETING</v>
          </cell>
          <cell r="D489" t="str">
            <v>4.04.0005</v>
          </cell>
          <cell r="E489">
            <v>0</v>
          </cell>
          <cell r="F489">
            <v>0</v>
          </cell>
          <cell r="G489">
            <v>0</v>
          </cell>
          <cell r="H489">
            <v>0</v>
          </cell>
          <cell r="I489">
            <v>0</v>
          </cell>
          <cell r="J489">
            <v>0</v>
          </cell>
          <cell r="K489">
            <v>0</v>
          </cell>
          <cell r="L489">
            <v>0</v>
          </cell>
          <cell r="M489">
            <v>0</v>
          </cell>
          <cell r="N489">
            <v>0</v>
          </cell>
          <cell r="O489">
            <v>0</v>
          </cell>
          <cell r="P489">
            <v>0</v>
          </cell>
        </row>
        <row r="490">
          <cell r="A490" t="str">
            <v>4.04.00062.0.2.1</v>
          </cell>
          <cell r="B490" t="str">
            <v>2.0.2.1</v>
          </cell>
          <cell r="C490" t="str">
            <v>MARKETING</v>
          </cell>
          <cell r="D490" t="str">
            <v>4.04.0006</v>
          </cell>
          <cell r="E490">
            <v>669.87</v>
          </cell>
          <cell r="F490">
            <v>0</v>
          </cell>
          <cell r="G490">
            <v>0</v>
          </cell>
          <cell r="H490">
            <v>0</v>
          </cell>
          <cell r="I490">
            <v>0</v>
          </cell>
          <cell r="J490">
            <v>0</v>
          </cell>
          <cell r="K490">
            <v>400</v>
          </cell>
          <cell r="L490">
            <v>400</v>
          </cell>
          <cell r="M490">
            <v>400</v>
          </cell>
          <cell r="N490">
            <v>400</v>
          </cell>
          <cell r="O490">
            <v>400</v>
          </cell>
          <cell r="P490">
            <v>400</v>
          </cell>
        </row>
        <row r="491">
          <cell r="A491" t="str">
            <v>4.04.00072.0.2.1</v>
          </cell>
          <cell r="B491" t="str">
            <v>2.0.2.1</v>
          </cell>
          <cell r="C491" t="str">
            <v>MARKETING</v>
          </cell>
          <cell r="D491" t="str">
            <v>4.04.0007</v>
          </cell>
          <cell r="E491">
            <v>0</v>
          </cell>
          <cell r="F491">
            <v>0</v>
          </cell>
          <cell r="G491">
            <v>0</v>
          </cell>
          <cell r="H491">
            <v>0</v>
          </cell>
          <cell r="I491">
            <v>0</v>
          </cell>
          <cell r="J491">
            <v>0</v>
          </cell>
          <cell r="K491">
            <v>0</v>
          </cell>
          <cell r="L491">
            <v>0</v>
          </cell>
          <cell r="M491">
            <v>0</v>
          </cell>
          <cell r="N491">
            <v>0</v>
          </cell>
          <cell r="O491">
            <v>0</v>
          </cell>
          <cell r="P491">
            <v>0</v>
          </cell>
        </row>
        <row r="492">
          <cell r="A492" t="str">
            <v>4.04.00082.0.2.1</v>
          </cell>
          <cell r="B492" t="str">
            <v>2.0.2.1</v>
          </cell>
          <cell r="C492" t="str">
            <v>MARKETING</v>
          </cell>
          <cell r="D492" t="str">
            <v>4.04.0008</v>
          </cell>
          <cell r="E492">
            <v>908.32</v>
          </cell>
          <cell r="F492">
            <v>0</v>
          </cell>
          <cell r="G492">
            <v>0</v>
          </cell>
          <cell r="H492">
            <v>0</v>
          </cell>
          <cell r="I492">
            <v>0</v>
          </cell>
          <cell r="J492">
            <v>0</v>
          </cell>
          <cell r="K492">
            <v>700</v>
          </cell>
          <cell r="L492">
            <v>700</v>
          </cell>
          <cell r="M492">
            <v>700</v>
          </cell>
          <cell r="N492">
            <v>700</v>
          </cell>
          <cell r="O492">
            <v>700</v>
          </cell>
          <cell r="P492">
            <v>700</v>
          </cell>
        </row>
        <row r="493">
          <cell r="A493" t="str">
            <v>4.04.00092.0.2.1</v>
          </cell>
          <cell r="B493" t="str">
            <v>2.0.2.1</v>
          </cell>
          <cell r="C493" t="str">
            <v>MARKETING</v>
          </cell>
          <cell r="D493" t="str">
            <v>4.04.0009</v>
          </cell>
          <cell r="E493">
            <v>1.26</v>
          </cell>
          <cell r="F493">
            <v>0</v>
          </cell>
          <cell r="G493">
            <v>0</v>
          </cell>
          <cell r="H493">
            <v>0</v>
          </cell>
          <cell r="I493">
            <v>0</v>
          </cell>
          <cell r="J493">
            <v>0</v>
          </cell>
          <cell r="K493">
            <v>0</v>
          </cell>
          <cell r="L493">
            <v>0</v>
          </cell>
          <cell r="M493">
            <v>0</v>
          </cell>
          <cell r="N493">
            <v>0</v>
          </cell>
          <cell r="O493">
            <v>0</v>
          </cell>
          <cell r="P493">
            <v>0</v>
          </cell>
        </row>
        <row r="494">
          <cell r="A494" t="str">
            <v>4.04.00102.0.2.1</v>
          </cell>
          <cell r="B494" t="str">
            <v>2.0.2.1</v>
          </cell>
          <cell r="C494" t="str">
            <v>MARKETING</v>
          </cell>
          <cell r="D494" t="str">
            <v>4.04.0010</v>
          </cell>
          <cell r="E494">
            <v>2019.33</v>
          </cell>
          <cell r="F494">
            <v>0</v>
          </cell>
          <cell r="G494">
            <v>0</v>
          </cell>
          <cell r="H494">
            <v>0</v>
          </cell>
          <cell r="I494">
            <v>0</v>
          </cell>
          <cell r="J494">
            <v>0</v>
          </cell>
          <cell r="K494">
            <v>2000</v>
          </cell>
          <cell r="L494">
            <v>2000</v>
          </cell>
          <cell r="M494">
            <v>2000</v>
          </cell>
          <cell r="N494">
            <v>2000</v>
          </cell>
          <cell r="O494">
            <v>2000</v>
          </cell>
          <cell r="P494">
            <v>2000</v>
          </cell>
        </row>
        <row r="495">
          <cell r="A495" t="str">
            <v>4.13.00042.0.2.1</v>
          </cell>
          <cell r="B495" t="str">
            <v>2.0.2.1</v>
          </cell>
          <cell r="C495" t="str">
            <v>MARKETING</v>
          </cell>
          <cell r="D495" t="str">
            <v>4.13.0004</v>
          </cell>
          <cell r="E495">
            <v>0</v>
          </cell>
          <cell r="F495">
            <v>0</v>
          </cell>
          <cell r="G495">
            <v>0</v>
          </cell>
          <cell r="H495">
            <v>0</v>
          </cell>
          <cell r="I495">
            <v>0</v>
          </cell>
          <cell r="J495">
            <v>0</v>
          </cell>
          <cell r="K495">
            <v>0</v>
          </cell>
          <cell r="L495">
            <v>0</v>
          </cell>
          <cell r="M495">
            <v>0</v>
          </cell>
          <cell r="N495">
            <v>0</v>
          </cell>
          <cell r="O495">
            <v>0</v>
          </cell>
          <cell r="P495">
            <v>0</v>
          </cell>
        </row>
        <row r="496">
          <cell r="A496" t="str">
            <v>4.13.00062.0.2.1</v>
          </cell>
          <cell r="B496" t="str">
            <v>2.0.2.1</v>
          </cell>
          <cell r="C496" t="str">
            <v>MARKETING</v>
          </cell>
          <cell r="D496" t="str">
            <v>4.13.0006</v>
          </cell>
          <cell r="E496">
            <v>0</v>
          </cell>
          <cell r="F496">
            <v>0</v>
          </cell>
          <cell r="G496">
            <v>0</v>
          </cell>
          <cell r="H496">
            <v>0</v>
          </cell>
          <cell r="I496">
            <v>0</v>
          </cell>
          <cell r="J496">
            <v>0</v>
          </cell>
          <cell r="K496">
            <v>0</v>
          </cell>
          <cell r="L496">
            <v>0</v>
          </cell>
          <cell r="M496">
            <v>0</v>
          </cell>
          <cell r="N496">
            <v>0</v>
          </cell>
          <cell r="O496">
            <v>0</v>
          </cell>
          <cell r="P496">
            <v>0</v>
          </cell>
        </row>
        <row r="497">
          <cell r="A497" t="str">
            <v>4.01.00012.0.3</v>
          </cell>
          <cell r="B497" t="str">
            <v>2.0.3</v>
          </cell>
          <cell r="C497" t="str">
            <v>JURÍDICO</v>
          </cell>
          <cell r="D497" t="str">
            <v>4.01.0001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4.01.00022.0.3</v>
          </cell>
          <cell r="B498" t="str">
            <v>2.0.3</v>
          </cell>
          <cell r="C498" t="str">
            <v>JURÍDICO</v>
          </cell>
          <cell r="D498" t="str">
            <v>4.01.0002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4.01.00032.0.3</v>
          </cell>
          <cell r="B499" t="str">
            <v>2.0.3</v>
          </cell>
          <cell r="C499" t="str">
            <v>JURÍDICO</v>
          </cell>
          <cell r="D499" t="str">
            <v>4.01.0003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4.01.00042.0.3</v>
          </cell>
          <cell r="B500" t="str">
            <v>2.0.3</v>
          </cell>
          <cell r="C500" t="str">
            <v>JURÍDICO</v>
          </cell>
          <cell r="D500" t="str">
            <v>4.01.0004</v>
          </cell>
          <cell r="E500">
            <v>0</v>
          </cell>
          <cell r="F500">
            <v>0</v>
          </cell>
          <cell r="G500">
            <v>0</v>
          </cell>
          <cell r="H500">
            <v>0</v>
          </cell>
          <cell r="I500">
            <v>0</v>
          </cell>
          <cell r="J500">
            <v>0</v>
          </cell>
          <cell r="K500">
            <v>500</v>
          </cell>
          <cell r="L500">
            <v>500</v>
          </cell>
          <cell r="M500">
            <v>500</v>
          </cell>
          <cell r="N500">
            <v>500</v>
          </cell>
          <cell r="O500">
            <v>500</v>
          </cell>
          <cell r="P500">
            <v>500</v>
          </cell>
        </row>
        <row r="501">
          <cell r="A501" t="str">
            <v>4.01.00052.0.3</v>
          </cell>
          <cell r="B501" t="str">
            <v>2.0.3</v>
          </cell>
          <cell r="C501" t="str">
            <v>JURÍDICO</v>
          </cell>
          <cell r="D501" t="str">
            <v>4.01.0005</v>
          </cell>
          <cell r="E501">
            <v>29.51</v>
          </cell>
          <cell r="F501">
            <v>0</v>
          </cell>
          <cell r="G501">
            <v>0</v>
          </cell>
          <cell r="H501">
            <v>0</v>
          </cell>
          <cell r="I501">
            <v>0</v>
          </cell>
          <cell r="J501">
            <v>0</v>
          </cell>
          <cell r="K501">
            <v>29.51</v>
          </cell>
          <cell r="L501">
            <v>29.51</v>
          </cell>
          <cell r="M501">
            <v>29.51</v>
          </cell>
          <cell r="N501">
            <v>29.51</v>
          </cell>
          <cell r="O501">
            <v>29.51</v>
          </cell>
          <cell r="P501">
            <v>29.51</v>
          </cell>
        </row>
        <row r="502">
          <cell r="A502" t="str">
            <v>4.01.00062.0.3</v>
          </cell>
          <cell r="B502" t="str">
            <v>2.0.3</v>
          </cell>
          <cell r="C502" t="str">
            <v>JURÍDICO</v>
          </cell>
          <cell r="D502" t="str">
            <v>4.01.0006</v>
          </cell>
          <cell r="E502">
            <v>825.4</v>
          </cell>
          <cell r="F502">
            <v>0</v>
          </cell>
          <cell r="G502">
            <v>0</v>
          </cell>
          <cell r="H502">
            <v>0</v>
          </cell>
          <cell r="I502">
            <v>0</v>
          </cell>
          <cell r="J502">
            <v>0</v>
          </cell>
          <cell r="K502">
            <v>500</v>
          </cell>
          <cell r="L502">
            <v>500</v>
          </cell>
          <cell r="M502">
            <v>500</v>
          </cell>
          <cell r="N502">
            <v>500</v>
          </cell>
          <cell r="O502">
            <v>500</v>
          </cell>
          <cell r="P502">
            <v>500</v>
          </cell>
        </row>
        <row r="503">
          <cell r="A503" t="str">
            <v>4.01.00072.0.3</v>
          </cell>
          <cell r="B503" t="str">
            <v>2.0.3</v>
          </cell>
          <cell r="C503" t="str">
            <v>JURÍDICO</v>
          </cell>
          <cell r="D503" t="str">
            <v>4.01.0007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4.02.00012.0.3</v>
          </cell>
          <cell r="B504" t="str">
            <v>2.0.3</v>
          </cell>
          <cell r="C504" t="str">
            <v>JURÍDICO</v>
          </cell>
          <cell r="D504" t="str">
            <v>4.02.0001</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4.02.00032.0.3</v>
          </cell>
          <cell r="B505" t="str">
            <v>2.0.3</v>
          </cell>
          <cell r="C505" t="str">
            <v>JURÍDICO</v>
          </cell>
          <cell r="D505" t="str">
            <v>4.02.0003</v>
          </cell>
          <cell r="E505">
            <v>272.66000000000003</v>
          </cell>
          <cell r="F505">
            <v>500</v>
          </cell>
          <cell r="G505">
            <v>500</v>
          </cell>
          <cell r="H505">
            <v>500</v>
          </cell>
          <cell r="I505">
            <v>500</v>
          </cell>
          <cell r="J505">
            <v>500</v>
          </cell>
          <cell r="K505">
            <v>260</v>
          </cell>
          <cell r="L505">
            <v>260</v>
          </cell>
          <cell r="M505">
            <v>260</v>
          </cell>
          <cell r="N505">
            <v>260</v>
          </cell>
          <cell r="O505">
            <v>260</v>
          </cell>
          <cell r="P505">
            <v>260</v>
          </cell>
        </row>
        <row r="506">
          <cell r="A506" t="str">
            <v>4.02.00052.0.3</v>
          </cell>
          <cell r="B506" t="str">
            <v>2.0.3</v>
          </cell>
          <cell r="C506" t="str">
            <v>JURÍDICO</v>
          </cell>
          <cell r="D506" t="str">
            <v>4.02.0005</v>
          </cell>
          <cell r="E506">
            <v>2801.37</v>
          </cell>
          <cell r="F506">
            <v>900</v>
          </cell>
          <cell r="G506">
            <v>900</v>
          </cell>
          <cell r="H506">
            <v>900</v>
          </cell>
          <cell r="I506">
            <v>900</v>
          </cell>
          <cell r="J506">
            <v>900</v>
          </cell>
          <cell r="K506">
            <v>1900</v>
          </cell>
          <cell r="L506">
            <v>1900</v>
          </cell>
          <cell r="M506">
            <v>1900</v>
          </cell>
          <cell r="N506">
            <v>1900</v>
          </cell>
          <cell r="O506">
            <v>1900</v>
          </cell>
          <cell r="P506">
            <v>1900</v>
          </cell>
        </row>
        <row r="507">
          <cell r="A507" t="str">
            <v>4.02.00072.0.3</v>
          </cell>
          <cell r="B507" t="str">
            <v>2.0.3</v>
          </cell>
          <cell r="C507" t="str">
            <v>JURÍDICO</v>
          </cell>
          <cell r="D507" t="str">
            <v>4.02.0007</v>
          </cell>
          <cell r="E507">
            <v>0</v>
          </cell>
          <cell r="F507">
            <v>0</v>
          </cell>
          <cell r="G507">
            <v>0</v>
          </cell>
          <cell r="H507">
            <v>0</v>
          </cell>
          <cell r="I507">
            <v>0</v>
          </cell>
          <cell r="J507">
            <v>0</v>
          </cell>
          <cell r="K507">
            <v>50</v>
          </cell>
          <cell r="L507">
            <v>50</v>
          </cell>
          <cell r="M507">
            <v>50</v>
          </cell>
          <cell r="N507">
            <v>50</v>
          </cell>
          <cell r="O507">
            <v>50</v>
          </cell>
          <cell r="P507">
            <v>50</v>
          </cell>
        </row>
        <row r="508">
          <cell r="A508" t="str">
            <v>4.02.00082.0.3</v>
          </cell>
          <cell r="B508" t="str">
            <v>2.0.3</v>
          </cell>
          <cell r="C508" t="str">
            <v>JURÍDICO</v>
          </cell>
          <cell r="D508" t="str">
            <v>4.02.0008</v>
          </cell>
          <cell r="E508">
            <v>137.74</v>
          </cell>
          <cell r="F508">
            <v>300</v>
          </cell>
          <cell r="G508">
            <v>300</v>
          </cell>
          <cell r="H508">
            <v>300</v>
          </cell>
          <cell r="I508">
            <v>300</v>
          </cell>
          <cell r="J508">
            <v>300</v>
          </cell>
          <cell r="K508">
            <v>600</v>
          </cell>
          <cell r="L508">
            <v>600</v>
          </cell>
          <cell r="M508">
            <v>600</v>
          </cell>
          <cell r="N508">
            <v>600</v>
          </cell>
          <cell r="O508">
            <v>600</v>
          </cell>
          <cell r="P508">
            <v>600</v>
          </cell>
        </row>
        <row r="509">
          <cell r="A509" t="str">
            <v>4.02.00092.0.3</v>
          </cell>
          <cell r="B509" t="str">
            <v>2.0.3</v>
          </cell>
          <cell r="C509" t="str">
            <v>JURÍDICO</v>
          </cell>
          <cell r="D509" t="str">
            <v>4.02.0009</v>
          </cell>
          <cell r="E509">
            <v>0</v>
          </cell>
          <cell r="F509">
            <v>150</v>
          </cell>
          <cell r="G509">
            <v>150</v>
          </cell>
          <cell r="H509">
            <v>150</v>
          </cell>
          <cell r="I509">
            <v>150</v>
          </cell>
          <cell r="J509">
            <v>150</v>
          </cell>
          <cell r="K509">
            <v>40</v>
          </cell>
          <cell r="L509">
            <v>40</v>
          </cell>
          <cell r="M509">
            <v>40</v>
          </cell>
          <cell r="N509">
            <v>40</v>
          </cell>
          <cell r="O509">
            <v>40</v>
          </cell>
          <cell r="P509">
            <v>40</v>
          </cell>
        </row>
        <row r="510">
          <cell r="A510" t="str">
            <v>4.02.00102.0.3</v>
          </cell>
          <cell r="B510" t="str">
            <v>2.0.3</v>
          </cell>
          <cell r="C510" t="str">
            <v>JURÍDICO</v>
          </cell>
          <cell r="D510" t="str">
            <v>4.02.0010</v>
          </cell>
          <cell r="E510">
            <v>1048.0999999999999</v>
          </cell>
          <cell r="F510">
            <v>200</v>
          </cell>
          <cell r="G510">
            <v>200</v>
          </cell>
          <cell r="H510">
            <v>200</v>
          </cell>
          <cell r="I510">
            <v>200</v>
          </cell>
          <cell r="J510">
            <v>200</v>
          </cell>
          <cell r="K510">
            <v>100</v>
          </cell>
          <cell r="L510">
            <v>100</v>
          </cell>
          <cell r="M510">
            <v>100</v>
          </cell>
          <cell r="N510">
            <v>100</v>
          </cell>
          <cell r="O510">
            <v>100</v>
          </cell>
          <cell r="P510">
            <v>100</v>
          </cell>
        </row>
        <row r="511">
          <cell r="A511" t="str">
            <v>4.02.00112.0.3</v>
          </cell>
          <cell r="B511" t="str">
            <v>2.0.3</v>
          </cell>
          <cell r="C511" t="str">
            <v>JURÍDICO</v>
          </cell>
          <cell r="D511" t="str">
            <v>4.02.0011</v>
          </cell>
          <cell r="E511">
            <v>2.84</v>
          </cell>
          <cell r="F511">
            <v>80</v>
          </cell>
          <cell r="G511">
            <v>80</v>
          </cell>
          <cell r="H511">
            <v>80</v>
          </cell>
          <cell r="I511">
            <v>80</v>
          </cell>
          <cell r="J511">
            <v>80</v>
          </cell>
          <cell r="K511">
            <v>300</v>
          </cell>
          <cell r="L511">
            <v>300</v>
          </cell>
          <cell r="M511">
            <v>300</v>
          </cell>
          <cell r="N511">
            <v>300</v>
          </cell>
          <cell r="O511">
            <v>300</v>
          </cell>
          <cell r="P511">
            <v>300</v>
          </cell>
        </row>
        <row r="512">
          <cell r="A512" t="str">
            <v>4.02.00122.0.3</v>
          </cell>
          <cell r="B512" t="str">
            <v>2.0.3</v>
          </cell>
          <cell r="C512" t="str">
            <v>JURÍDICO</v>
          </cell>
          <cell r="D512" t="str">
            <v>4.02.0012</v>
          </cell>
          <cell r="E512">
            <v>0</v>
          </cell>
          <cell r="F512">
            <v>0</v>
          </cell>
          <cell r="G512">
            <v>0</v>
          </cell>
          <cell r="H512">
            <v>0</v>
          </cell>
          <cell r="I512">
            <v>0</v>
          </cell>
          <cell r="J512">
            <v>0</v>
          </cell>
          <cell r="K512">
            <v>1000</v>
          </cell>
          <cell r="L512">
            <v>1000</v>
          </cell>
          <cell r="M512">
            <v>1000</v>
          </cell>
          <cell r="N512">
            <v>1000</v>
          </cell>
          <cell r="O512">
            <v>1000</v>
          </cell>
          <cell r="P512">
            <v>1000</v>
          </cell>
        </row>
        <row r="513">
          <cell r="A513" t="str">
            <v>4.02.00132.0.3</v>
          </cell>
          <cell r="B513" t="str">
            <v>2.0.3</v>
          </cell>
          <cell r="C513" t="str">
            <v>JURÍDICO</v>
          </cell>
          <cell r="D513" t="str">
            <v>4.02.0013</v>
          </cell>
          <cell r="E513">
            <v>101.82</v>
          </cell>
          <cell r="F513">
            <v>120</v>
          </cell>
          <cell r="G513">
            <v>120</v>
          </cell>
          <cell r="H513">
            <v>120</v>
          </cell>
          <cell r="I513">
            <v>120</v>
          </cell>
          <cell r="J513">
            <v>120</v>
          </cell>
          <cell r="K513">
            <v>79.62</v>
          </cell>
          <cell r="L513">
            <v>79.62</v>
          </cell>
          <cell r="M513">
            <v>79.62</v>
          </cell>
          <cell r="N513">
            <v>79.62</v>
          </cell>
          <cell r="O513">
            <v>79.62</v>
          </cell>
          <cell r="P513">
            <v>79.62</v>
          </cell>
        </row>
        <row r="514">
          <cell r="A514" t="str">
            <v>4.02.00142.0.3</v>
          </cell>
          <cell r="B514" t="str">
            <v>2.0.3</v>
          </cell>
          <cell r="C514" t="str">
            <v>JURÍDICO</v>
          </cell>
          <cell r="D514" t="str">
            <v>4.02.0014</v>
          </cell>
          <cell r="E514">
            <v>0</v>
          </cell>
          <cell r="F514">
            <v>0</v>
          </cell>
          <cell r="G514">
            <v>0</v>
          </cell>
          <cell r="H514">
            <v>0</v>
          </cell>
          <cell r="I514">
            <v>0</v>
          </cell>
          <cell r="J514">
            <v>0</v>
          </cell>
          <cell r="K514">
            <v>19.690000000000001</v>
          </cell>
          <cell r="L514">
            <v>19.690000000000001</v>
          </cell>
          <cell r="M514">
            <v>19.690000000000001</v>
          </cell>
          <cell r="N514">
            <v>19.690000000000001</v>
          </cell>
          <cell r="O514">
            <v>19.690000000000001</v>
          </cell>
          <cell r="P514">
            <v>19.690000000000001</v>
          </cell>
        </row>
        <row r="515">
          <cell r="A515" t="str">
            <v>4.02.00152.0.3</v>
          </cell>
          <cell r="B515" t="str">
            <v>2.0.3</v>
          </cell>
          <cell r="C515" t="str">
            <v>JURÍDICO</v>
          </cell>
          <cell r="D515" t="str">
            <v>4.02.0015</v>
          </cell>
          <cell r="E515">
            <v>0</v>
          </cell>
          <cell r="F515">
            <v>0</v>
          </cell>
          <cell r="G515">
            <v>0</v>
          </cell>
          <cell r="H515">
            <v>0</v>
          </cell>
          <cell r="I515">
            <v>0</v>
          </cell>
          <cell r="J515">
            <v>0</v>
          </cell>
          <cell r="K515">
            <v>50</v>
          </cell>
          <cell r="L515">
            <v>50</v>
          </cell>
          <cell r="M515">
            <v>50</v>
          </cell>
          <cell r="N515">
            <v>50</v>
          </cell>
          <cell r="O515">
            <v>50</v>
          </cell>
          <cell r="P515">
            <v>50</v>
          </cell>
        </row>
        <row r="516">
          <cell r="A516" t="str">
            <v>4.02.00162.0.3</v>
          </cell>
          <cell r="B516" t="str">
            <v>2.0.3</v>
          </cell>
          <cell r="C516" t="str">
            <v>JURÍDICO</v>
          </cell>
          <cell r="D516" t="str">
            <v>4.02.0016</v>
          </cell>
          <cell r="E516">
            <v>6205.24</v>
          </cell>
          <cell r="F516">
            <v>5609.5</v>
          </cell>
          <cell r="G516">
            <v>5609.5</v>
          </cell>
          <cell r="H516">
            <v>5609.5</v>
          </cell>
          <cell r="I516">
            <v>5609.5</v>
          </cell>
          <cell r="J516">
            <v>5609.5</v>
          </cell>
          <cell r="K516">
            <v>6084.8549999999996</v>
          </cell>
          <cell r="L516">
            <v>6084.8549999999996</v>
          </cell>
          <cell r="M516">
            <v>6084.8549999999996</v>
          </cell>
          <cell r="N516">
            <v>6084.8549999999996</v>
          </cell>
          <cell r="O516">
            <v>6084.8549999999996</v>
          </cell>
          <cell r="P516">
            <v>6084.8549999999996</v>
          </cell>
        </row>
        <row r="517">
          <cell r="A517" t="str">
            <v>4.02.00172.0.3</v>
          </cell>
          <cell r="B517" t="str">
            <v>2.0.3</v>
          </cell>
          <cell r="C517" t="str">
            <v>JURÍDICO</v>
          </cell>
          <cell r="D517" t="str">
            <v>4.02.0017</v>
          </cell>
          <cell r="E517">
            <v>0</v>
          </cell>
          <cell r="F517">
            <v>0</v>
          </cell>
          <cell r="G517">
            <v>0</v>
          </cell>
          <cell r="H517">
            <v>0</v>
          </cell>
          <cell r="I517">
            <v>0</v>
          </cell>
          <cell r="J517">
            <v>0</v>
          </cell>
          <cell r="K517">
            <v>0</v>
          </cell>
          <cell r="L517">
            <v>0</v>
          </cell>
          <cell r="M517">
            <v>0</v>
          </cell>
          <cell r="N517">
            <v>0</v>
          </cell>
          <cell r="O517">
            <v>0</v>
          </cell>
          <cell r="P517">
            <v>0</v>
          </cell>
        </row>
        <row r="518">
          <cell r="A518" t="str">
            <v>4.02.00182.0.3</v>
          </cell>
          <cell r="B518" t="str">
            <v>2.0.3</v>
          </cell>
          <cell r="C518" t="str">
            <v>JURÍDICO</v>
          </cell>
          <cell r="D518" t="str">
            <v>4.02.0018</v>
          </cell>
          <cell r="E518">
            <v>0</v>
          </cell>
          <cell r="F518">
            <v>0</v>
          </cell>
          <cell r="G518">
            <v>0</v>
          </cell>
          <cell r="H518">
            <v>0</v>
          </cell>
          <cell r="I518">
            <v>0</v>
          </cell>
          <cell r="J518">
            <v>0</v>
          </cell>
          <cell r="K518">
            <v>0</v>
          </cell>
          <cell r="L518">
            <v>0</v>
          </cell>
          <cell r="M518">
            <v>0</v>
          </cell>
          <cell r="N518">
            <v>0</v>
          </cell>
          <cell r="O518">
            <v>0</v>
          </cell>
          <cell r="P518">
            <v>0</v>
          </cell>
        </row>
        <row r="519">
          <cell r="A519" t="str">
            <v>4.02.00192.0.3</v>
          </cell>
          <cell r="B519" t="str">
            <v>2.0.3</v>
          </cell>
          <cell r="C519" t="str">
            <v>JURÍDICO</v>
          </cell>
          <cell r="D519" t="str">
            <v>4.02.0019</v>
          </cell>
          <cell r="E519">
            <v>0</v>
          </cell>
          <cell r="F519">
            <v>0</v>
          </cell>
          <cell r="G519">
            <v>0</v>
          </cell>
          <cell r="H519">
            <v>0</v>
          </cell>
          <cell r="I519">
            <v>0</v>
          </cell>
          <cell r="J519">
            <v>0</v>
          </cell>
          <cell r="K519">
            <v>0</v>
          </cell>
          <cell r="L519">
            <v>0</v>
          </cell>
          <cell r="M519">
            <v>0</v>
          </cell>
          <cell r="N519">
            <v>0</v>
          </cell>
          <cell r="O519">
            <v>0</v>
          </cell>
          <cell r="P519">
            <v>0</v>
          </cell>
        </row>
        <row r="520">
          <cell r="A520" t="str">
            <v>4.02.00202.0.3</v>
          </cell>
          <cell r="B520" t="str">
            <v>2.0.3</v>
          </cell>
          <cell r="C520" t="str">
            <v>JURÍDICO</v>
          </cell>
          <cell r="D520" t="str">
            <v>4.02.0020</v>
          </cell>
          <cell r="E520">
            <v>596.65</v>
          </cell>
          <cell r="F520">
            <v>400</v>
          </cell>
          <cell r="G520">
            <v>400</v>
          </cell>
          <cell r="H520">
            <v>400</v>
          </cell>
          <cell r="I520">
            <v>400</v>
          </cell>
          <cell r="J520">
            <v>400</v>
          </cell>
          <cell r="K520">
            <v>160</v>
          </cell>
          <cell r="L520">
            <v>160</v>
          </cell>
          <cell r="M520">
            <v>160</v>
          </cell>
          <cell r="N520">
            <v>160</v>
          </cell>
          <cell r="O520">
            <v>160</v>
          </cell>
          <cell r="P520">
            <v>160</v>
          </cell>
        </row>
        <row r="521">
          <cell r="A521" t="str">
            <v>4.02.00212.0.3</v>
          </cell>
          <cell r="B521" t="str">
            <v>2.0.3</v>
          </cell>
          <cell r="C521" t="str">
            <v>JURÍDICO</v>
          </cell>
          <cell r="D521" t="str">
            <v>4.02.0021</v>
          </cell>
          <cell r="E521">
            <v>79</v>
          </cell>
          <cell r="F521">
            <v>0</v>
          </cell>
          <cell r="G521">
            <v>0</v>
          </cell>
          <cell r="H521">
            <v>0</v>
          </cell>
          <cell r="I521">
            <v>0</v>
          </cell>
          <cell r="J521">
            <v>0</v>
          </cell>
          <cell r="K521">
            <v>500</v>
          </cell>
          <cell r="L521">
            <v>500</v>
          </cell>
          <cell r="M521">
            <v>500</v>
          </cell>
          <cell r="N521">
            <v>500</v>
          </cell>
          <cell r="O521">
            <v>500</v>
          </cell>
          <cell r="P521">
            <v>500</v>
          </cell>
        </row>
        <row r="522">
          <cell r="A522" t="str">
            <v>4.02.00222.0.3</v>
          </cell>
          <cell r="B522" t="str">
            <v>2.0.3</v>
          </cell>
          <cell r="C522" t="str">
            <v>JURÍDICO</v>
          </cell>
          <cell r="D522" t="str">
            <v>4.02.0022</v>
          </cell>
          <cell r="E522">
            <v>189.6</v>
          </cell>
          <cell r="F522">
            <v>300</v>
          </cell>
          <cell r="G522">
            <v>300</v>
          </cell>
          <cell r="H522">
            <v>300</v>
          </cell>
          <cell r="I522">
            <v>300</v>
          </cell>
          <cell r="J522">
            <v>300</v>
          </cell>
          <cell r="K522">
            <v>150</v>
          </cell>
          <cell r="L522">
            <v>150</v>
          </cell>
          <cell r="M522">
            <v>150</v>
          </cell>
          <cell r="N522">
            <v>150</v>
          </cell>
          <cell r="O522">
            <v>150</v>
          </cell>
          <cell r="P522">
            <v>150</v>
          </cell>
        </row>
        <row r="523">
          <cell r="A523" t="str">
            <v>4.02.00232.0.3</v>
          </cell>
          <cell r="B523" t="str">
            <v>2.0.3</v>
          </cell>
          <cell r="C523" t="str">
            <v>JURÍDICO</v>
          </cell>
          <cell r="D523" t="str">
            <v>4.02.0023</v>
          </cell>
          <cell r="E523">
            <v>65.150000000000006</v>
          </cell>
          <cell r="F523">
            <v>0</v>
          </cell>
          <cell r="G523">
            <v>0</v>
          </cell>
          <cell r="H523">
            <v>0</v>
          </cell>
          <cell r="I523">
            <v>0</v>
          </cell>
          <cell r="J523">
            <v>0</v>
          </cell>
          <cell r="K523">
            <v>50</v>
          </cell>
          <cell r="L523">
            <v>50</v>
          </cell>
          <cell r="M523">
            <v>50</v>
          </cell>
          <cell r="N523">
            <v>50</v>
          </cell>
          <cell r="O523">
            <v>50</v>
          </cell>
          <cell r="P523">
            <v>50</v>
          </cell>
        </row>
        <row r="524">
          <cell r="A524" t="str">
            <v>4.02.00262.0.3</v>
          </cell>
          <cell r="B524" t="str">
            <v>2.0.3</v>
          </cell>
          <cell r="C524" t="str">
            <v>JURÍDICO</v>
          </cell>
          <cell r="D524" t="str">
            <v>4.02.0026</v>
          </cell>
          <cell r="E524">
            <v>52.45</v>
          </cell>
          <cell r="F524">
            <v>0</v>
          </cell>
          <cell r="G524">
            <v>0</v>
          </cell>
          <cell r="H524">
            <v>0</v>
          </cell>
          <cell r="I524">
            <v>0</v>
          </cell>
          <cell r="J524">
            <v>0</v>
          </cell>
          <cell r="K524">
            <v>50</v>
          </cell>
          <cell r="L524">
            <v>100</v>
          </cell>
          <cell r="M524">
            <v>50</v>
          </cell>
          <cell r="N524">
            <v>50</v>
          </cell>
          <cell r="O524">
            <v>50</v>
          </cell>
          <cell r="P524">
            <v>50</v>
          </cell>
        </row>
        <row r="525">
          <cell r="A525" t="str">
            <v>4.02.00272.0.3</v>
          </cell>
          <cell r="B525" t="str">
            <v>2.0.3</v>
          </cell>
          <cell r="C525" t="str">
            <v>JURÍDICO</v>
          </cell>
          <cell r="D525" t="str">
            <v>4.02.0027</v>
          </cell>
          <cell r="E525">
            <v>0</v>
          </cell>
          <cell r="F525">
            <v>0</v>
          </cell>
          <cell r="G525">
            <v>0</v>
          </cell>
          <cell r="H525">
            <v>0</v>
          </cell>
          <cell r="I525">
            <v>0</v>
          </cell>
          <cell r="J525">
            <v>0</v>
          </cell>
          <cell r="K525">
            <v>0</v>
          </cell>
          <cell r="L525">
            <v>0</v>
          </cell>
          <cell r="M525">
            <v>0</v>
          </cell>
          <cell r="N525">
            <v>0</v>
          </cell>
          <cell r="O525">
            <v>0</v>
          </cell>
          <cell r="P525">
            <v>0</v>
          </cell>
        </row>
        <row r="526">
          <cell r="A526" t="str">
            <v>4.02.00282.0.3</v>
          </cell>
          <cell r="B526" t="str">
            <v>2.0.3</v>
          </cell>
          <cell r="C526" t="str">
            <v>JURÍDICO</v>
          </cell>
          <cell r="D526" t="str">
            <v>4.02.0028</v>
          </cell>
          <cell r="E526">
            <v>760</v>
          </cell>
          <cell r="F526">
            <v>600.53583333333336</v>
          </cell>
          <cell r="G526">
            <v>600.53583333333336</v>
          </cell>
          <cell r="H526">
            <v>600.53583333333336</v>
          </cell>
          <cell r="I526">
            <v>600.53583333333336</v>
          </cell>
          <cell r="J526">
            <v>600.53583333333336</v>
          </cell>
          <cell r="K526">
            <v>0</v>
          </cell>
          <cell r="L526">
            <v>0</v>
          </cell>
          <cell r="N526">
            <v>0</v>
          </cell>
          <cell r="O526">
            <v>0</v>
          </cell>
          <cell r="P526">
            <v>0</v>
          </cell>
        </row>
        <row r="527">
          <cell r="A527" t="str">
            <v>4.02.00292.0.3</v>
          </cell>
          <cell r="B527" t="str">
            <v>2.0.3</v>
          </cell>
          <cell r="C527" t="str">
            <v>JURÍDICO</v>
          </cell>
          <cell r="D527" t="str">
            <v>4.02.0029</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4.03.00022.0.3</v>
          </cell>
          <cell r="B528" t="str">
            <v>2.0.3</v>
          </cell>
          <cell r="C528" t="str">
            <v>JURÍDICO</v>
          </cell>
          <cell r="D528" t="str">
            <v>4.03.0002</v>
          </cell>
          <cell r="E528">
            <v>2689.89</v>
          </cell>
          <cell r="F528">
            <v>3918.5479800000003</v>
          </cell>
          <cell r="G528">
            <v>3918.5479800000003</v>
          </cell>
          <cell r="H528">
            <v>3918.5479800000003</v>
          </cell>
          <cell r="I528">
            <v>3918.5479800000003</v>
          </cell>
          <cell r="J528">
            <v>3918.5479800000003</v>
          </cell>
          <cell r="K528">
            <v>4282.4479800000008</v>
          </cell>
          <cell r="L528">
            <v>4282.4479800000008</v>
          </cell>
          <cell r="M528">
            <v>4282.4479800000008</v>
          </cell>
          <cell r="N528">
            <v>4282.4479800000008</v>
          </cell>
          <cell r="O528">
            <v>4282.4479800000008</v>
          </cell>
          <cell r="P528">
            <v>4282.4479800000008</v>
          </cell>
        </row>
        <row r="529">
          <cell r="A529" t="str">
            <v>4.03.00042.0.3</v>
          </cell>
          <cell r="B529" t="str">
            <v>2.0.3</v>
          </cell>
          <cell r="C529" t="str">
            <v>JURÍDICO</v>
          </cell>
          <cell r="D529" t="str">
            <v>4.03.0004</v>
          </cell>
          <cell r="E529">
            <v>42556.73</v>
          </cell>
          <cell r="F529">
            <v>40000</v>
          </cell>
          <cell r="G529">
            <v>40000</v>
          </cell>
          <cell r="H529">
            <v>40000</v>
          </cell>
          <cell r="I529">
            <v>40000</v>
          </cell>
          <cell r="J529">
            <v>40000</v>
          </cell>
          <cell r="K529">
            <v>47736</v>
          </cell>
          <cell r="L529">
            <v>47736</v>
          </cell>
          <cell r="M529">
            <v>47736</v>
          </cell>
          <cell r="N529">
            <v>47736</v>
          </cell>
          <cell r="O529">
            <v>47736</v>
          </cell>
          <cell r="P529">
            <v>47736</v>
          </cell>
        </row>
        <row r="530">
          <cell r="A530" t="str">
            <v>4.03.00072.0.3</v>
          </cell>
          <cell r="B530" t="str">
            <v>2.0.3</v>
          </cell>
          <cell r="C530" t="str">
            <v>JURÍDICO</v>
          </cell>
          <cell r="D530" t="str">
            <v>4.03.0007</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4.03.00082.0.3</v>
          </cell>
          <cell r="B531" t="str">
            <v>2.0.3</v>
          </cell>
          <cell r="C531" t="str">
            <v>JURÍDICO</v>
          </cell>
          <cell r="D531" t="str">
            <v>4.03.0008</v>
          </cell>
          <cell r="E531">
            <v>1031.18</v>
          </cell>
          <cell r="F531">
            <v>986.51</v>
          </cell>
          <cell r="G531">
            <v>986.51</v>
          </cell>
          <cell r="H531">
            <v>986.51</v>
          </cell>
          <cell r="I531">
            <v>986.51</v>
          </cell>
          <cell r="J531">
            <v>986.51</v>
          </cell>
          <cell r="K531">
            <v>986.51</v>
          </cell>
          <cell r="L531">
            <v>986.51</v>
          </cell>
          <cell r="M531">
            <v>986.51</v>
          </cell>
          <cell r="N531">
            <v>986.51</v>
          </cell>
          <cell r="O531">
            <v>986.51</v>
          </cell>
          <cell r="P531">
            <v>986.51</v>
          </cell>
        </row>
        <row r="532">
          <cell r="A532" t="str">
            <v>4.03.00092.0.3</v>
          </cell>
          <cell r="B532" t="str">
            <v>2.0.3</v>
          </cell>
          <cell r="C532" t="str">
            <v>JURÍDICO</v>
          </cell>
          <cell r="D532" t="str">
            <v>4.03.0009</v>
          </cell>
          <cell r="E532">
            <v>1899.75</v>
          </cell>
          <cell r="F532">
            <v>1848</v>
          </cell>
          <cell r="G532">
            <v>1848</v>
          </cell>
          <cell r="H532">
            <v>1848</v>
          </cell>
          <cell r="I532">
            <v>1848</v>
          </cell>
          <cell r="J532">
            <v>1848</v>
          </cell>
          <cell r="K532">
            <v>2112</v>
          </cell>
          <cell r="L532">
            <v>2112</v>
          </cell>
          <cell r="M532">
            <v>2112</v>
          </cell>
          <cell r="N532">
            <v>2112</v>
          </cell>
          <cell r="O532">
            <v>2112</v>
          </cell>
          <cell r="P532">
            <v>2112</v>
          </cell>
        </row>
        <row r="533">
          <cell r="A533" t="str">
            <v>4.03.00102.0.3</v>
          </cell>
          <cell r="B533" t="str">
            <v>2.0.3</v>
          </cell>
          <cell r="C533" t="str">
            <v>JURÍDICO</v>
          </cell>
          <cell r="D533" t="str">
            <v>4.03.0010</v>
          </cell>
          <cell r="E533">
            <v>242.23</v>
          </cell>
          <cell r="F533">
            <v>214.6057142857143</v>
          </cell>
          <cell r="G533">
            <v>214.6057142857143</v>
          </cell>
          <cell r="H533">
            <v>214.6057142857143</v>
          </cell>
          <cell r="I533">
            <v>214.6057142857143</v>
          </cell>
          <cell r="J533">
            <v>214.6057142857143</v>
          </cell>
          <cell r="K533">
            <v>375.56</v>
          </cell>
          <cell r="L533">
            <v>375.56</v>
          </cell>
          <cell r="M533">
            <v>375.56</v>
          </cell>
          <cell r="N533">
            <v>375.56</v>
          </cell>
          <cell r="O533">
            <v>375.56</v>
          </cell>
          <cell r="P533">
            <v>375.56</v>
          </cell>
        </row>
        <row r="534">
          <cell r="A534" t="str">
            <v>4.03.00112.0.3</v>
          </cell>
          <cell r="B534" t="str">
            <v>2.0.3</v>
          </cell>
          <cell r="C534" t="str">
            <v>JURÍDICO</v>
          </cell>
          <cell r="D534" t="str">
            <v>4.03.0011</v>
          </cell>
          <cell r="E534">
            <v>404.69</v>
          </cell>
          <cell r="F534">
            <v>1144.40337684</v>
          </cell>
          <cell r="G534">
            <v>1144.40337684</v>
          </cell>
          <cell r="H534">
            <v>1144.40337684</v>
          </cell>
          <cell r="I534">
            <v>1144.40337684</v>
          </cell>
          <cell r="J534">
            <v>1144.4033768400002</v>
          </cell>
          <cell r="K534">
            <v>1250.6795768400002</v>
          </cell>
          <cell r="L534">
            <v>1250.6795768400002</v>
          </cell>
          <cell r="M534">
            <v>1250.6795768400002</v>
          </cell>
          <cell r="N534">
            <v>1250.6795768400002</v>
          </cell>
          <cell r="O534">
            <v>1250.6795768400002</v>
          </cell>
          <cell r="P534">
            <v>1250.6795768400002</v>
          </cell>
        </row>
        <row r="535">
          <cell r="A535" t="str">
            <v>4.03.00122.0.3</v>
          </cell>
          <cell r="B535" t="str">
            <v>2.0.3</v>
          </cell>
          <cell r="C535" t="str">
            <v>JURÍDICO</v>
          </cell>
          <cell r="D535" t="str">
            <v>4.03.0012</v>
          </cell>
          <cell r="E535">
            <v>148.87</v>
          </cell>
          <cell r="F535">
            <v>274.58910000000003</v>
          </cell>
          <cell r="G535">
            <v>274.58910000000003</v>
          </cell>
          <cell r="H535">
            <v>274.58910000000003</v>
          </cell>
          <cell r="I535">
            <v>274.58910000000003</v>
          </cell>
          <cell r="J535">
            <v>274.58910000000003</v>
          </cell>
          <cell r="K535">
            <v>300.08910000000003</v>
          </cell>
          <cell r="L535">
            <v>300.08910000000003</v>
          </cell>
          <cell r="M535">
            <v>300.08910000000003</v>
          </cell>
          <cell r="N535">
            <v>300.08910000000003</v>
          </cell>
          <cell r="O535">
            <v>300.08910000000003</v>
          </cell>
          <cell r="P535">
            <v>300.08910000000003</v>
          </cell>
        </row>
        <row r="536">
          <cell r="A536" t="str">
            <v>4.03.00132.0.3</v>
          </cell>
          <cell r="B536" t="str">
            <v>2.0.3</v>
          </cell>
          <cell r="C536" t="str">
            <v>JURÍDICO</v>
          </cell>
          <cell r="D536" t="str">
            <v>4.03.0013</v>
          </cell>
          <cell r="E536">
            <v>11.3</v>
          </cell>
          <cell r="F536">
            <v>0</v>
          </cell>
          <cell r="G536">
            <v>0</v>
          </cell>
          <cell r="H536">
            <v>0</v>
          </cell>
          <cell r="I536">
            <v>0</v>
          </cell>
          <cell r="J536">
            <v>0</v>
          </cell>
        </row>
        <row r="537">
          <cell r="A537" t="str">
            <v>4.03.00162.0.3</v>
          </cell>
          <cell r="B537" t="str">
            <v>2.0.3</v>
          </cell>
          <cell r="C537" t="str">
            <v>JURÍDICO</v>
          </cell>
          <cell r="D537" t="str">
            <v>4.03.0016</v>
          </cell>
          <cell r="E537">
            <v>0</v>
          </cell>
          <cell r="F537">
            <v>0</v>
          </cell>
          <cell r="G537">
            <v>0</v>
          </cell>
          <cell r="H537">
            <v>0</v>
          </cell>
          <cell r="I537">
            <v>0</v>
          </cell>
          <cell r="J537">
            <v>0</v>
          </cell>
          <cell r="K537">
            <v>0</v>
          </cell>
          <cell r="L537">
            <v>0</v>
          </cell>
          <cell r="M537">
            <v>0</v>
          </cell>
          <cell r="N537">
            <v>0</v>
          </cell>
          <cell r="O537">
            <v>0</v>
          </cell>
          <cell r="P537">
            <v>0</v>
          </cell>
        </row>
        <row r="538">
          <cell r="A538" t="str">
            <v>4.04.00012.0.3</v>
          </cell>
          <cell r="B538" t="str">
            <v>2.0.3</v>
          </cell>
          <cell r="C538" t="str">
            <v>JURÍDICO</v>
          </cell>
          <cell r="D538" t="str">
            <v>4.04.0001</v>
          </cell>
          <cell r="E538">
            <v>0</v>
          </cell>
          <cell r="F538">
            <v>0</v>
          </cell>
          <cell r="G538">
            <v>0</v>
          </cell>
          <cell r="H538">
            <v>0</v>
          </cell>
          <cell r="I538">
            <v>0</v>
          </cell>
          <cell r="J538">
            <v>0</v>
          </cell>
        </row>
        <row r="539">
          <cell r="A539" t="str">
            <v>4.04.00022.0.3</v>
          </cell>
          <cell r="B539" t="str">
            <v>2.0.3</v>
          </cell>
          <cell r="C539" t="str">
            <v>JURÍDICO</v>
          </cell>
          <cell r="D539" t="str">
            <v>4.04.0002</v>
          </cell>
          <cell r="E539">
            <v>0</v>
          </cell>
          <cell r="F539">
            <v>0</v>
          </cell>
          <cell r="G539">
            <v>0</v>
          </cell>
          <cell r="H539">
            <v>0</v>
          </cell>
          <cell r="I539">
            <v>0</v>
          </cell>
          <cell r="J539">
            <v>0</v>
          </cell>
        </row>
        <row r="540">
          <cell r="A540" t="str">
            <v>4.04.00032.0.3</v>
          </cell>
          <cell r="B540" t="str">
            <v>2.0.3</v>
          </cell>
          <cell r="C540" t="str">
            <v>JURÍDICO</v>
          </cell>
          <cell r="D540" t="str">
            <v>4.04.0003</v>
          </cell>
          <cell r="E540">
            <v>0</v>
          </cell>
          <cell r="F540">
            <v>0</v>
          </cell>
          <cell r="G540">
            <v>0</v>
          </cell>
          <cell r="H540">
            <v>0</v>
          </cell>
          <cell r="I540">
            <v>0</v>
          </cell>
          <cell r="J540">
            <v>0</v>
          </cell>
        </row>
        <row r="541">
          <cell r="A541" t="str">
            <v>4.04.00042.0.3</v>
          </cell>
          <cell r="B541" t="str">
            <v>2.0.3</v>
          </cell>
          <cell r="C541" t="str">
            <v>JURÍDICO</v>
          </cell>
          <cell r="D541" t="str">
            <v>4.04.0004</v>
          </cell>
          <cell r="E541">
            <v>18932.5</v>
          </cell>
          <cell r="F541">
            <v>39000</v>
          </cell>
          <cell r="G541">
            <v>25000</v>
          </cell>
          <cell r="H541">
            <v>21000</v>
          </cell>
          <cell r="I541">
            <v>20500</v>
          </cell>
          <cell r="J541">
            <v>20500</v>
          </cell>
          <cell r="K541">
            <v>14000</v>
          </cell>
          <cell r="L541">
            <v>14000</v>
          </cell>
          <cell r="M541">
            <v>14000</v>
          </cell>
          <cell r="N541">
            <v>14000</v>
          </cell>
          <cell r="O541">
            <v>14000</v>
          </cell>
          <cell r="P541">
            <v>14000</v>
          </cell>
        </row>
        <row r="542">
          <cell r="A542" t="str">
            <v>4.04.00052.0.3</v>
          </cell>
          <cell r="B542" t="str">
            <v>2.0.3</v>
          </cell>
          <cell r="C542" t="str">
            <v>JURÍDICO</v>
          </cell>
          <cell r="D542" t="str">
            <v>4.04.0005</v>
          </cell>
          <cell r="E542">
            <v>8000</v>
          </cell>
          <cell r="F542">
            <v>0</v>
          </cell>
          <cell r="G542">
            <v>0</v>
          </cell>
          <cell r="H542">
            <v>0</v>
          </cell>
          <cell r="I542">
            <v>0</v>
          </cell>
          <cell r="J542">
            <v>0</v>
          </cell>
        </row>
        <row r="543">
          <cell r="A543" t="str">
            <v>4.04.00062.0.3</v>
          </cell>
          <cell r="B543" t="str">
            <v>2.0.3</v>
          </cell>
          <cell r="C543" t="str">
            <v>JURÍDICO</v>
          </cell>
          <cell r="D543" t="str">
            <v>4.04.0006</v>
          </cell>
          <cell r="E543">
            <v>480.67</v>
          </cell>
          <cell r="F543">
            <v>600</v>
          </cell>
          <cell r="G543">
            <v>600</v>
          </cell>
          <cell r="H543">
            <v>600</v>
          </cell>
          <cell r="I543">
            <v>600</v>
          </cell>
          <cell r="J543">
            <v>600</v>
          </cell>
          <cell r="K543">
            <v>400</v>
          </cell>
          <cell r="L543">
            <v>400</v>
          </cell>
          <cell r="M543">
            <v>400</v>
          </cell>
          <cell r="N543">
            <v>400</v>
          </cell>
          <cell r="O543">
            <v>400</v>
          </cell>
          <cell r="P543">
            <v>400</v>
          </cell>
        </row>
        <row r="544">
          <cell r="A544" t="str">
            <v>4.04.00072.0.3</v>
          </cell>
          <cell r="B544" t="str">
            <v>2.0.3</v>
          </cell>
          <cell r="C544" t="str">
            <v>JURÍDICO</v>
          </cell>
          <cell r="D544" t="str">
            <v>4.04.0007</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4.04.00082.0.3</v>
          </cell>
          <cell r="B545" t="str">
            <v>2.0.3</v>
          </cell>
          <cell r="C545" t="str">
            <v>JURÍDICO</v>
          </cell>
          <cell r="D545" t="str">
            <v>4.04.0008</v>
          </cell>
          <cell r="E545">
            <v>725.76</v>
          </cell>
          <cell r="F545">
            <v>546.34</v>
          </cell>
          <cell r="G545">
            <v>546.34</v>
          </cell>
          <cell r="H545">
            <v>546.34</v>
          </cell>
          <cell r="I545">
            <v>546.34</v>
          </cell>
          <cell r="J545">
            <v>579.12040000000002</v>
          </cell>
          <cell r="K545">
            <v>581.70799999999997</v>
          </cell>
          <cell r="L545">
            <v>581.70799999999997</v>
          </cell>
          <cell r="M545">
            <v>581.70799999999997</v>
          </cell>
          <cell r="N545">
            <v>581.70799999999997</v>
          </cell>
          <cell r="O545">
            <v>581.70799999999997</v>
          </cell>
          <cell r="P545">
            <v>581.70799999999997</v>
          </cell>
        </row>
        <row r="546">
          <cell r="A546" t="str">
            <v>4.04.00092.0.3</v>
          </cell>
          <cell r="B546" t="str">
            <v>2.0.3</v>
          </cell>
          <cell r="C546" t="str">
            <v>JURÍDICO</v>
          </cell>
          <cell r="D546" t="str">
            <v>4.04.0009</v>
          </cell>
          <cell r="E546">
            <v>16.63</v>
          </cell>
          <cell r="F546">
            <v>0</v>
          </cell>
          <cell r="G546">
            <v>0</v>
          </cell>
          <cell r="H546">
            <v>0</v>
          </cell>
          <cell r="I546">
            <v>0</v>
          </cell>
          <cell r="J546">
            <v>0</v>
          </cell>
          <cell r="K546">
            <v>0</v>
          </cell>
          <cell r="L546">
            <v>0</v>
          </cell>
          <cell r="M546">
            <v>0</v>
          </cell>
          <cell r="N546">
            <v>0</v>
          </cell>
          <cell r="O546">
            <v>0</v>
          </cell>
          <cell r="P546">
            <v>0</v>
          </cell>
        </row>
        <row r="547">
          <cell r="A547" t="str">
            <v>4.04.00102.0.3</v>
          </cell>
          <cell r="B547" t="str">
            <v>2.0.3</v>
          </cell>
          <cell r="C547" t="str">
            <v>JURÍDICO</v>
          </cell>
          <cell r="D547" t="str">
            <v>4.04.0010</v>
          </cell>
          <cell r="E547">
            <v>15723.87</v>
          </cell>
          <cell r="F547">
            <v>0</v>
          </cell>
          <cell r="G547">
            <v>0</v>
          </cell>
          <cell r="H547">
            <v>0</v>
          </cell>
          <cell r="I547">
            <v>0</v>
          </cell>
          <cell r="J547">
            <v>0</v>
          </cell>
          <cell r="K547">
            <v>0</v>
          </cell>
          <cell r="L547">
            <v>0</v>
          </cell>
          <cell r="M547">
            <v>0</v>
          </cell>
          <cell r="N547">
            <v>0</v>
          </cell>
          <cell r="O547">
            <v>0</v>
          </cell>
          <cell r="P547">
            <v>0</v>
          </cell>
        </row>
        <row r="548">
          <cell r="A548" t="str">
            <v>4.13.00042.0.3</v>
          </cell>
          <cell r="B548" t="str">
            <v>2.0.3</v>
          </cell>
          <cell r="C548" t="str">
            <v>JURÍDICO</v>
          </cell>
          <cell r="D548" t="str">
            <v>4.13.0004</v>
          </cell>
          <cell r="E548">
            <v>0</v>
          </cell>
          <cell r="F548">
            <v>0</v>
          </cell>
          <cell r="G548">
            <v>0</v>
          </cell>
          <cell r="H548">
            <v>0</v>
          </cell>
          <cell r="I548">
            <v>0</v>
          </cell>
          <cell r="J548">
            <v>0</v>
          </cell>
          <cell r="K548">
            <v>0</v>
          </cell>
          <cell r="L548">
            <v>0</v>
          </cell>
          <cell r="M548">
            <v>0</v>
          </cell>
          <cell r="N548">
            <v>0</v>
          </cell>
          <cell r="O548">
            <v>0</v>
          </cell>
          <cell r="P548">
            <v>0</v>
          </cell>
        </row>
        <row r="549">
          <cell r="A549" t="str">
            <v>4.13.00062.0.3</v>
          </cell>
          <cell r="B549" t="str">
            <v>2.0.3</v>
          </cell>
          <cell r="C549" t="str">
            <v>JURÍDICO</v>
          </cell>
          <cell r="D549" t="str">
            <v>4.13.0006</v>
          </cell>
          <cell r="E549">
            <v>0</v>
          </cell>
          <cell r="F549">
            <v>0</v>
          </cell>
          <cell r="G549">
            <v>0</v>
          </cell>
          <cell r="H549">
            <v>0</v>
          </cell>
          <cell r="I549">
            <v>0</v>
          </cell>
          <cell r="J549">
            <v>0</v>
          </cell>
          <cell r="K549">
            <v>0</v>
          </cell>
          <cell r="L549">
            <v>0</v>
          </cell>
          <cell r="M549">
            <v>0</v>
          </cell>
          <cell r="N549">
            <v>0</v>
          </cell>
          <cell r="O549">
            <v>0</v>
          </cell>
          <cell r="P549">
            <v>0</v>
          </cell>
        </row>
        <row r="550">
          <cell r="A550" t="str">
            <v>4.01.00012.1.1.3</v>
          </cell>
          <cell r="B550" t="str">
            <v>2.1.1.3</v>
          </cell>
          <cell r="C550" t="str">
            <v>GESTÃO DE RELACIONAMENTO</v>
          </cell>
          <cell r="D550" t="str">
            <v>4.01.0001</v>
          </cell>
          <cell r="E550">
            <v>0</v>
          </cell>
          <cell r="F550">
            <v>0</v>
          </cell>
          <cell r="G550">
            <v>0</v>
          </cell>
          <cell r="H550">
            <v>0</v>
          </cell>
          <cell r="I550">
            <v>0</v>
          </cell>
          <cell r="J550">
            <v>0</v>
          </cell>
          <cell r="K550">
            <v>0</v>
          </cell>
          <cell r="L550">
            <v>0</v>
          </cell>
          <cell r="M550">
            <v>0</v>
          </cell>
          <cell r="N550">
            <v>0</v>
          </cell>
          <cell r="O550">
            <v>0</v>
          </cell>
          <cell r="P550">
            <v>0</v>
          </cell>
        </row>
        <row r="551">
          <cell r="A551" t="str">
            <v>4.01.00022.1.1.3</v>
          </cell>
          <cell r="B551" t="str">
            <v>2.1.1.3</v>
          </cell>
          <cell r="C551" t="str">
            <v>GESTÃO DE RELACIONAMENTO</v>
          </cell>
          <cell r="D551" t="str">
            <v>4.01.0002</v>
          </cell>
          <cell r="E551">
            <v>0</v>
          </cell>
          <cell r="F551">
            <v>0</v>
          </cell>
          <cell r="G551">
            <v>0</v>
          </cell>
          <cell r="H551">
            <v>0</v>
          </cell>
          <cell r="I551">
            <v>0</v>
          </cell>
          <cell r="J551">
            <v>0</v>
          </cell>
          <cell r="K551">
            <v>0</v>
          </cell>
          <cell r="L551">
            <v>0</v>
          </cell>
          <cell r="M551">
            <v>0</v>
          </cell>
          <cell r="N551">
            <v>0</v>
          </cell>
          <cell r="O551">
            <v>0</v>
          </cell>
          <cell r="P551">
            <v>0</v>
          </cell>
        </row>
        <row r="552">
          <cell r="A552" t="str">
            <v>4.01.00032.1.1.3</v>
          </cell>
          <cell r="B552" t="str">
            <v>2.1.1.3</v>
          </cell>
          <cell r="C552" t="str">
            <v>GESTÃO DE RELACIONAMENTO</v>
          </cell>
          <cell r="D552" t="str">
            <v>4.01.0003</v>
          </cell>
          <cell r="E552">
            <v>0</v>
          </cell>
          <cell r="F552">
            <v>0</v>
          </cell>
          <cell r="G552">
            <v>0</v>
          </cell>
          <cell r="H552">
            <v>0</v>
          </cell>
          <cell r="I552">
            <v>0</v>
          </cell>
          <cell r="J552">
            <v>300</v>
          </cell>
          <cell r="K552">
            <v>0</v>
          </cell>
          <cell r="L552">
            <v>0</v>
          </cell>
          <cell r="M552">
            <v>0</v>
          </cell>
          <cell r="N552">
            <v>0</v>
          </cell>
          <cell r="O552">
            <v>0</v>
          </cell>
          <cell r="P552">
            <v>0</v>
          </cell>
        </row>
        <row r="553">
          <cell r="A553" t="str">
            <v>4.01.00042.1.1.3</v>
          </cell>
          <cell r="B553" t="str">
            <v>2.1.1.3</v>
          </cell>
          <cell r="C553" t="str">
            <v>GESTÃO DE RELACIONAMENTO</v>
          </cell>
          <cell r="D553" t="str">
            <v>4.01.0004</v>
          </cell>
          <cell r="E553">
            <v>0</v>
          </cell>
          <cell r="F553">
            <v>0</v>
          </cell>
          <cell r="G553">
            <v>0</v>
          </cell>
          <cell r="H553">
            <v>0</v>
          </cell>
          <cell r="I553">
            <v>0</v>
          </cell>
          <cell r="J553">
            <v>0</v>
          </cell>
          <cell r="K553">
            <v>0</v>
          </cell>
          <cell r="L553">
            <v>0</v>
          </cell>
          <cell r="M553">
            <v>0</v>
          </cell>
          <cell r="N553">
            <v>0</v>
          </cell>
          <cell r="O553">
            <v>0</v>
          </cell>
          <cell r="P553">
            <v>0</v>
          </cell>
        </row>
        <row r="554">
          <cell r="A554" t="str">
            <v>4.01.00052.1.1.3</v>
          </cell>
          <cell r="B554" t="str">
            <v>2.1.1.3</v>
          </cell>
          <cell r="C554" t="str">
            <v>GESTÃO DE RELACIONAMENTO</v>
          </cell>
          <cell r="D554" t="str">
            <v>4.01.0005</v>
          </cell>
          <cell r="E554">
            <v>0</v>
          </cell>
          <cell r="F554">
            <v>300</v>
          </cell>
          <cell r="G554">
            <v>300</v>
          </cell>
          <cell r="H554">
            <v>300</v>
          </cell>
          <cell r="I554">
            <v>300</v>
          </cell>
          <cell r="J554">
            <v>0</v>
          </cell>
          <cell r="K554">
            <v>600</v>
          </cell>
          <cell r="L554">
            <v>300</v>
          </cell>
          <cell r="M554">
            <v>1200</v>
          </cell>
          <cell r="N554">
            <v>1600</v>
          </cell>
          <cell r="O554">
            <v>200</v>
          </cell>
          <cell r="P554">
            <v>400</v>
          </cell>
        </row>
        <row r="555">
          <cell r="A555" t="str">
            <v>4.01.00062.1.1.3</v>
          </cell>
          <cell r="B555" t="str">
            <v>2.1.1.3</v>
          </cell>
          <cell r="C555" t="str">
            <v>GESTÃO DE RELACIONAMENTO</v>
          </cell>
          <cell r="D555" t="str">
            <v>4.01.0006</v>
          </cell>
          <cell r="E555">
            <v>429.51</v>
          </cell>
          <cell r="F555">
            <v>0</v>
          </cell>
          <cell r="G555">
            <v>0</v>
          </cell>
          <cell r="H555">
            <v>0</v>
          </cell>
          <cell r="I555">
            <v>0</v>
          </cell>
          <cell r="J555">
            <v>590.88</v>
          </cell>
          <cell r="K555">
            <v>429.51</v>
          </cell>
          <cell r="L555">
            <v>429.51</v>
          </cell>
          <cell r="M555">
            <v>429.51</v>
          </cell>
          <cell r="N555">
            <v>429.51</v>
          </cell>
          <cell r="O555">
            <v>429.51</v>
          </cell>
          <cell r="P555">
            <v>429.51</v>
          </cell>
        </row>
        <row r="556">
          <cell r="A556" t="str">
            <v>4.01.00072.1.1.3</v>
          </cell>
          <cell r="B556" t="str">
            <v>2.1.1.3</v>
          </cell>
          <cell r="C556" t="str">
            <v>GESTÃO DE RELACIONAMENTO</v>
          </cell>
          <cell r="D556" t="str">
            <v>4.01.0007</v>
          </cell>
          <cell r="E556">
            <v>0</v>
          </cell>
          <cell r="F556">
            <v>0</v>
          </cell>
          <cell r="G556">
            <v>0</v>
          </cell>
          <cell r="H556">
            <v>0</v>
          </cell>
          <cell r="I556">
            <v>0</v>
          </cell>
          <cell r="J556">
            <v>0</v>
          </cell>
          <cell r="K556">
            <v>0</v>
          </cell>
          <cell r="L556">
            <v>0</v>
          </cell>
          <cell r="M556">
            <v>0</v>
          </cell>
          <cell r="N556">
            <v>0</v>
          </cell>
          <cell r="O556">
            <v>0</v>
          </cell>
          <cell r="P556">
            <v>0</v>
          </cell>
        </row>
        <row r="557">
          <cell r="A557" t="str">
            <v>4.02.00012.1.1.3</v>
          </cell>
          <cell r="B557" t="str">
            <v>2.1.1.3</v>
          </cell>
          <cell r="C557" t="str">
            <v>GESTÃO DE RELACIONAMENTO</v>
          </cell>
          <cell r="D557" t="str">
            <v>4.02.0001</v>
          </cell>
          <cell r="E557">
            <v>0</v>
          </cell>
          <cell r="F557">
            <v>0</v>
          </cell>
          <cell r="G557">
            <v>0</v>
          </cell>
          <cell r="H557">
            <v>0</v>
          </cell>
          <cell r="I557">
            <v>0</v>
          </cell>
          <cell r="J557">
            <v>32.483333333333334</v>
          </cell>
          <cell r="K557">
            <v>0</v>
          </cell>
          <cell r="L557">
            <v>0</v>
          </cell>
          <cell r="M557">
            <v>0</v>
          </cell>
          <cell r="N557">
            <v>0</v>
          </cell>
          <cell r="O557">
            <v>0</v>
          </cell>
          <cell r="P557">
            <v>0</v>
          </cell>
        </row>
        <row r="558">
          <cell r="A558" t="str">
            <v>4.02.00032.1.1.3</v>
          </cell>
          <cell r="B558" t="str">
            <v>2.1.1.3</v>
          </cell>
          <cell r="C558" t="str">
            <v>GESTÃO DE RELACIONAMENTO</v>
          </cell>
          <cell r="D558" t="str">
            <v>4.02.0003</v>
          </cell>
          <cell r="E558">
            <v>0</v>
          </cell>
          <cell r="F558">
            <v>32.483333333333334</v>
          </cell>
          <cell r="G558">
            <v>32.483333333333334</v>
          </cell>
          <cell r="H558">
            <v>32.483333333333334</v>
          </cell>
          <cell r="I558">
            <v>32.483333333333334</v>
          </cell>
          <cell r="J558">
            <v>0</v>
          </cell>
          <cell r="K558">
            <v>0</v>
          </cell>
          <cell r="L558">
            <v>0</v>
          </cell>
          <cell r="M558">
            <v>0</v>
          </cell>
          <cell r="N558">
            <v>0</v>
          </cell>
          <cell r="O558">
            <v>0</v>
          </cell>
          <cell r="P558">
            <v>0</v>
          </cell>
        </row>
        <row r="559">
          <cell r="A559" t="str">
            <v>4.02.00052.1.1.3</v>
          </cell>
          <cell r="B559" t="str">
            <v>2.1.1.3</v>
          </cell>
          <cell r="C559" t="str">
            <v>GESTÃO DE RELACIONAMENTO</v>
          </cell>
          <cell r="D559" t="str">
            <v>4.02.0005</v>
          </cell>
          <cell r="E559">
            <v>200.94</v>
          </cell>
          <cell r="F559">
            <v>0</v>
          </cell>
          <cell r="G559">
            <v>0</v>
          </cell>
          <cell r="H559">
            <v>0</v>
          </cell>
          <cell r="I559">
            <v>0</v>
          </cell>
          <cell r="J559">
            <v>2.04</v>
          </cell>
          <cell r="K559">
            <v>231.21800000000002</v>
          </cell>
          <cell r="L559">
            <v>231.21800000000002</v>
          </cell>
          <cell r="M559">
            <v>231.21800000000002</v>
          </cell>
          <cell r="N559">
            <v>231.21800000000002</v>
          </cell>
          <cell r="O559">
            <v>231.21800000000002</v>
          </cell>
          <cell r="P559">
            <v>231.21800000000002</v>
          </cell>
        </row>
        <row r="560">
          <cell r="A560" t="str">
            <v>4.02.00072.1.1.3</v>
          </cell>
          <cell r="B560" t="str">
            <v>2.1.1.3</v>
          </cell>
          <cell r="C560" t="str">
            <v>GESTÃO DE RELACIONAMENTO</v>
          </cell>
          <cell r="D560" t="str">
            <v>4.02.0007</v>
          </cell>
          <cell r="E560">
            <v>0</v>
          </cell>
          <cell r="F560">
            <v>2.04</v>
          </cell>
          <cell r="G560">
            <v>2.04</v>
          </cell>
          <cell r="H560">
            <v>2.04</v>
          </cell>
          <cell r="I560">
            <v>2.04</v>
          </cell>
          <cell r="J560">
            <v>300</v>
          </cell>
          <cell r="K560">
            <v>0</v>
          </cell>
          <cell r="L560">
            <v>0</v>
          </cell>
          <cell r="M560">
            <v>0</v>
          </cell>
          <cell r="N560">
            <v>0</v>
          </cell>
          <cell r="O560">
            <v>0</v>
          </cell>
          <cell r="P560">
            <v>0</v>
          </cell>
        </row>
        <row r="561">
          <cell r="A561" t="str">
            <v>4.02.00082.1.1.3</v>
          </cell>
          <cell r="B561" t="str">
            <v>2.1.1.3</v>
          </cell>
          <cell r="C561" t="str">
            <v>GESTÃO DE RELACIONAMENTO</v>
          </cell>
          <cell r="D561" t="str">
            <v>4.02.0008</v>
          </cell>
          <cell r="E561">
            <v>116.72</v>
          </cell>
          <cell r="F561">
            <v>250</v>
          </cell>
          <cell r="G561">
            <v>250</v>
          </cell>
          <cell r="H561">
            <v>300</v>
          </cell>
          <cell r="I561">
            <v>300</v>
          </cell>
          <cell r="J561">
            <v>1.0866666666666667</v>
          </cell>
          <cell r="K561">
            <v>129.005</v>
          </cell>
          <cell r="L561">
            <v>129.005</v>
          </cell>
          <cell r="M561">
            <v>129.005</v>
          </cell>
          <cell r="N561">
            <v>129.005</v>
          </cell>
          <cell r="O561">
            <v>129.005</v>
          </cell>
          <cell r="P561">
            <v>129.005</v>
          </cell>
        </row>
        <row r="562">
          <cell r="A562" t="str">
            <v>4.02.00092.1.1.3</v>
          </cell>
          <cell r="B562" t="str">
            <v>2.1.1.3</v>
          </cell>
          <cell r="C562" t="str">
            <v>GESTÃO DE RELACIONAMENTO</v>
          </cell>
          <cell r="D562" t="str">
            <v>4.02.0009</v>
          </cell>
          <cell r="E562">
            <v>0</v>
          </cell>
          <cell r="F562">
            <v>1.0866666666666667</v>
          </cell>
          <cell r="G562">
            <v>1.0866666666666667</v>
          </cell>
          <cell r="H562">
            <v>1.0866666666666667</v>
          </cell>
          <cell r="I562">
            <v>1.0866666666666667</v>
          </cell>
          <cell r="J562">
            <v>10</v>
          </cell>
          <cell r="K562">
            <v>0</v>
          </cell>
          <cell r="L562">
            <v>0</v>
          </cell>
          <cell r="M562">
            <v>0</v>
          </cell>
          <cell r="N562">
            <v>0</v>
          </cell>
          <cell r="O562">
            <v>0</v>
          </cell>
          <cell r="P562">
            <v>0</v>
          </cell>
        </row>
        <row r="563">
          <cell r="A563" t="str">
            <v>4.02.00102.1.1.3</v>
          </cell>
          <cell r="B563" t="str">
            <v>2.1.1.3</v>
          </cell>
          <cell r="C563" t="str">
            <v>GESTÃO DE RELACIONAMENTO</v>
          </cell>
          <cell r="D563" t="str">
            <v>4.02.0010</v>
          </cell>
          <cell r="E563">
            <v>295.43</v>
          </cell>
          <cell r="F563">
            <v>10</v>
          </cell>
          <cell r="G563">
            <v>10</v>
          </cell>
          <cell r="H563">
            <v>10</v>
          </cell>
          <cell r="I563">
            <v>10</v>
          </cell>
          <cell r="J563">
            <v>50</v>
          </cell>
          <cell r="K563">
            <v>170.215</v>
          </cell>
          <cell r="L563">
            <v>170.215</v>
          </cell>
          <cell r="M563">
            <v>170.215</v>
          </cell>
          <cell r="N563">
            <v>170.215</v>
          </cell>
          <cell r="O563">
            <v>170.215</v>
          </cell>
          <cell r="P563">
            <v>170.215</v>
          </cell>
        </row>
        <row r="564">
          <cell r="A564" t="str">
            <v>4.02.00112.1.1.3</v>
          </cell>
          <cell r="B564" t="str">
            <v>2.1.1.3</v>
          </cell>
          <cell r="C564" t="str">
            <v>GESTÃO DE RELACIONAMENTO</v>
          </cell>
          <cell r="D564" t="str">
            <v>4.02.0011</v>
          </cell>
          <cell r="E564">
            <v>1.42</v>
          </cell>
          <cell r="F564">
            <v>50</v>
          </cell>
          <cell r="G564">
            <v>50</v>
          </cell>
          <cell r="H564">
            <v>50</v>
          </cell>
          <cell r="I564">
            <v>50</v>
          </cell>
          <cell r="J564">
            <v>10</v>
          </cell>
          <cell r="K564">
            <v>14.327999999999999</v>
          </cell>
          <cell r="L564">
            <v>14.327999999999999</v>
          </cell>
          <cell r="M564">
            <v>14.327999999999999</v>
          </cell>
          <cell r="N564">
            <v>14.327999999999999</v>
          </cell>
          <cell r="O564">
            <v>14.327999999999999</v>
          </cell>
          <cell r="P564">
            <v>14.327999999999999</v>
          </cell>
        </row>
        <row r="565">
          <cell r="A565" t="str">
            <v>4.02.00122.1.1.3</v>
          </cell>
          <cell r="B565" t="str">
            <v>2.1.1.3</v>
          </cell>
          <cell r="C565" t="str">
            <v>GESTÃO DE RELACIONAMENTO</v>
          </cell>
          <cell r="D565" t="str">
            <v>4.02.0012</v>
          </cell>
          <cell r="E565">
            <v>0</v>
          </cell>
          <cell r="F565">
            <v>10</v>
          </cell>
          <cell r="G565">
            <v>10</v>
          </cell>
          <cell r="H565">
            <v>10</v>
          </cell>
          <cell r="I565">
            <v>10</v>
          </cell>
          <cell r="J565">
            <v>20</v>
          </cell>
          <cell r="K565">
            <v>50</v>
          </cell>
          <cell r="L565">
            <v>5000</v>
          </cell>
          <cell r="M565">
            <v>50</v>
          </cell>
          <cell r="N565">
            <v>50</v>
          </cell>
          <cell r="O565">
            <v>50</v>
          </cell>
          <cell r="P565">
            <v>50</v>
          </cell>
        </row>
        <row r="566">
          <cell r="A566" t="str">
            <v>4.02.00132.1.1.3</v>
          </cell>
          <cell r="B566" t="str">
            <v>2.1.1.3</v>
          </cell>
          <cell r="C566" t="str">
            <v>GESTÃO DE RELACIONAMENTO</v>
          </cell>
          <cell r="D566" t="str">
            <v>4.02.0013</v>
          </cell>
          <cell r="E566">
            <v>23.42</v>
          </cell>
          <cell r="F566">
            <v>20</v>
          </cell>
          <cell r="G566">
            <v>20</v>
          </cell>
          <cell r="H566">
            <v>20</v>
          </cell>
          <cell r="I566">
            <v>20</v>
          </cell>
          <cell r="J566">
            <v>1.9233333333333331</v>
          </cell>
          <cell r="K566">
            <v>24.34</v>
          </cell>
          <cell r="L566">
            <v>24.34</v>
          </cell>
          <cell r="M566">
            <v>24.34</v>
          </cell>
          <cell r="N566">
            <v>24.34</v>
          </cell>
          <cell r="O566">
            <v>24.34</v>
          </cell>
          <cell r="P566">
            <v>24.34</v>
          </cell>
        </row>
        <row r="567">
          <cell r="A567" t="str">
            <v>4.02.00142.1.1.3</v>
          </cell>
          <cell r="B567" t="str">
            <v>2.1.1.3</v>
          </cell>
          <cell r="C567" t="str">
            <v>GESTÃO DE RELACIONAMENTO</v>
          </cell>
          <cell r="D567" t="str">
            <v>4.02.0014</v>
          </cell>
          <cell r="E567">
            <v>0</v>
          </cell>
          <cell r="F567">
            <v>1.9233333333333331</v>
          </cell>
          <cell r="G567">
            <v>1.9233333333333331</v>
          </cell>
          <cell r="H567">
            <v>1.9233333333333331</v>
          </cell>
          <cell r="I567">
            <v>1.9233333333333331</v>
          </cell>
          <cell r="J567">
            <v>36.323333333333331</v>
          </cell>
          <cell r="K567">
            <v>0</v>
          </cell>
          <cell r="L567">
            <v>0</v>
          </cell>
          <cell r="M567">
            <v>0</v>
          </cell>
          <cell r="N567">
            <v>0</v>
          </cell>
          <cell r="O567">
            <v>0</v>
          </cell>
          <cell r="P567">
            <v>0</v>
          </cell>
        </row>
        <row r="568">
          <cell r="A568" t="str">
            <v>4.02.00152.1.1.3</v>
          </cell>
          <cell r="B568" t="str">
            <v>2.1.1.3</v>
          </cell>
          <cell r="C568" t="str">
            <v>GESTÃO DE RELACIONAMENTO</v>
          </cell>
          <cell r="D568" t="str">
            <v>4.02.0015</v>
          </cell>
          <cell r="E568">
            <v>0</v>
          </cell>
          <cell r="F568">
            <v>36.323333333333331</v>
          </cell>
          <cell r="G568">
            <v>36.323333333333331</v>
          </cell>
          <cell r="H568">
            <v>36.323333333333331</v>
          </cell>
          <cell r="I568">
            <v>36.323333333333331</v>
          </cell>
          <cell r="J568">
            <v>0</v>
          </cell>
          <cell r="K568">
            <v>0</v>
          </cell>
          <cell r="L568">
            <v>0</v>
          </cell>
          <cell r="M568">
            <v>0</v>
          </cell>
          <cell r="N568">
            <v>0</v>
          </cell>
          <cell r="O568">
            <v>0</v>
          </cell>
          <cell r="P568">
            <v>0</v>
          </cell>
        </row>
        <row r="569">
          <cell r="A569" t="str">
            <v>4.02.00162.1.1.3</v>
          </cell>
          <cell r="B569" t="str">
            <v>2.1.1.3</v>
          </cell>
          <cell r="C569" t="str">
            <v>GESTÃO DE RELACIONAMENTO</v>
          </cell>
          <cell r="D569" t="str">
            <v>4.02.0016</v>
          </cell>
          <cell r="E569">
            <v>2.11</v>
          </cell>
          <cell r="F569">
            <v>0</v>
          </cell>
          <cell r="G569">
            <v>0</v>
          </cell>
          <cell r="H569">
            <v>0</v>
          </cell>
          <cell r="I569">
            <v>0</v>
          </cell>
          <cell r="J569">
            <v>0</v>
          </cell>
          <cell r="K569">
            <v>2.11</v>
          </cell>
          <cell r="L569">
            <v>2.11</v>
          </cell>
          <cell r="M569">
            <v>2.11</v>
          </cell>
          <cell r="N569">
            <v>2.11</v>
          </cell>
          <cell r="O569">
            <v>2.11</v>
          </cell>
          <cell r="P569">
            <v>2.11</v>
          </cell>
        </row>
        <row r="570">
          <cell r="A570" t="str">
            <v>4.02.00172.1.1.3</v>
          </cell>
          <cell r="B570" t="str">
            <v>2.1.1.3</v>
          </cell>
          <cell r="C570" t="str">
            <v>GESTÃO DE RELACIONAMENTO</v>
          </cell>
          <cell r="D570" t="str">
            <v>4.02.0017</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4.02.00182.1.1.3</v>
          </cell>
          <cell r="B571" t="str">
            <v>2.1.1.3</v>
          </cell>
          <cell r="C571" t="str">
            <v>GESTÃO DE RELACIONAMENTO</v>
          </cell>
          <cell r="D571" t="str">
            <v>4.02.0018</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4.02.00192.1.1.3</v>
          </cell>
          <cell r="B572" t="str">
            <v>2.1.1.3</v>
          </cell>
          <cell r="C572" t="str">
            <v>GESTÃO DE RELACIONAMENTO</v>
          </cell>
          <cell r="D572" t="str">
            <v>4.02.0019</v>
          </cell>
          <cell r="E572">
            <v>0</v>
          </cell>
          <cell r="F572">
            <v>0</v>
          </cell>
          <cell r="G572">
            <v>0</v>
          </cell>
          <cell r="H572">
            <v>0</v>
          </cell>
          <cell r="I572">
            <v>0</v>
          </cell>
          <cell r="J572">
            <v>67.023333333333326</v>
          </cell>
          <cell r="K572">
            <v>0</v>
          </cell>
          <cell r="L572">
            <v>0</v>
          </cell>
          <cell r="M572">
            <v>0</v>
          </cell>
          <cell r="N572">
            <v>0</v>
          </cell>
          <cell r="O572">
            <v>0</v>
          </cell>
          <cell r="P572">
            <v>0</v>
          </cell>
        </row>
        <row r="573">
          <cell r="A573" t="str">
            <v>4.02.00202.1.1.3</v>
          </cell>
          <cell r="B573" t="str">
            <v>2.1.1.3</v>
          </cell>
          <cell r="C573" t="str">
            <v>GESTÃO DE RELACIONAMENTO</v>
          </cell>
          <cell r="D573" t="str">
            <v>4.02.0020</v>
          </cell>
          <cell r="E573">
            <v>0</v>
          </cell>
          <cell r="F573">
            <v>67.023333333333326</v>
          </cell>
          <cell r="G573">
            <v>67.023333333333326</v>
          </cell>
          <cell r="H573">
            <v>67.023333333333326</v>
          </cell>
          <cell r="I573">
            <v>67.023333333333326</v>
          </cell>
          <cell r="J573">
            <v>0</v>
          </cell>
          <cell r="K573">
            <v>0</v>
          </cell>
          <cell r="L573">
            <v>0</v>
          </cell>
          <cell r="M573">
            <v>0</v>
          </cell>
          <cell r="N573">
            <v>0</v>
          </cell>
          <cell r="O573">
            <v>0</v>
          </cell>
          <cell r="P573">
            <v>0</v>
          </cell>
        </row>
        <row r="574">
          <cell r="A574" t="str">
            <v>4.02.00212.1.1.3</v>
          </cell>
          <cell r="B574" t="str">
            <v>2.1.1.3</v>
          </cell>
          <cell r="C574" t="str">
            <v>GESTÃO DE RELACIONAMENTO</v>
          </cell>
          <cell r="D574" t="str">
            <v>4.02.0021</v>
          </cell>
          <cell r="E574">
            <v>0</v>
          </cell>
          <cell r="F574">
            <v>0</v>
          </cell>
          <cell r="G574">
            <v>0</v>
          </cell>
          <cell r="H574">
            <v>0</v>
          </cell>
          <cell r="I574">
            <v>0</v>
          </cell>
          <cell r="J574">
            <v>60</v>
          </cell>
          <cell r="K574">
            <v>163.53</v>
          </cell>
          <cell r="L574">
            <v>163.53</v>
          </cell>
          <cell r="M574">
            <v>163.53</v>
          </cell>
          <cell r="N574">
            <v>163.53</v>
          </cell>
          <cell r="O574">
            <v>163.53</v>
          </cell>
          <cell r="P574">
            <v>163.53</v>
          </cell>
        </row>
        <row r="575">
          <cell r="A575" t="str">
            <v>4.02.00222.1.1.3</v>
          </cell>
          <cell r="B575" t="str">
            <v>2.1.1.3</v>
          </cell>
          <cell r="C575" t="str">
            <v>GESTÃO DE RELACIONAMENTO</v>
          </cell>
          <cell r="D575" t="str">
            <v>4.02.0022</v>
          </cell>
          <cell r="E575">
            <v>31.6</v>
          </cell>
          <cell r="F575">
            <v>60</v>
          </cell>
          <cell r="G575">
            <v>60</v>
          </cell>
          <cell r="H575">
            <v>60</v>
          </cell>
          <cell r="I575">
            <v>60</v>
          </cell>
          <cell r="J575">
            <v>0</v>
          </cell>
          <cell r="K575">
            <v>39.1</v>
          </cell>
          <cell r="L575">
            <v>39.1</v>
          </cell>
          <cell r="M575">
            <v>39.1</v>
          </cell>
          <cell r="N575">
            <v>39.1</v>
          </cell>
          <cell r="O575">
            <v>39.1</v>
          </cell>
          <cell r="P575">
            <v>39.1</v>
          </cell>
        </row>
        <row r="576">
          <cell r="A576" t="str">
            <v>4.02.00232.1.1.3</v>
          </cell>
          <cell r="B576" t="str">
            <v>2.1.1.3</v>
          </cell>
          <cell r="C576" t="str">
            <v>GESTÃO DE RELACIONAMENTO</v>
          </cell>
          <cell r="D576" t="str">
            <v>4.02.0023</v>
          </cell>
          <cell r="E576">
            <v>0</v>
          </cell>
          <cell r="F576">
            <v>0</v>
          </cell>
          <cell r="G576">
            <v>18.626666666666669</v>
          </cell>
          <cell r="H576">
            <v>0</v>
          </cell>
          <cell r="I576">
            <v>18.626666666666669</v>
          </cell>
          <cell r="J576">
            <v>32236.613355519999</v>
          </cell>
          <cell r="K576">
            <v>0</v>
          </cell>
          <cell r="L576">
            <v>0</v>
          </cell>
          <cell r="M576">
            <v>0</v>
          </cell>
          <cell r="N576">
            <v>0</v>
          </cell>
          <cell r="O576">
            <v>0</v>
          </cell>
          <cell r="P576">
            <v>0</v>
          </cell>
        </row>
        <row r="577">
          <cell r="A577" t="str">
            <v>4.02.00262.1.1.3</v>
          </cell>
          <cell r="B577" t="str">
            <v>2.1.1.3</v>
          </cell>
          <cell r="C577" t="str">
            <v>GESTÃO DE RELACIONAMENTO</v>
          </cell>
          <cell r="D577" t="str">
            <v>4.02.0026</v>
          </cell>
          <cell r="E577">
            <v>0</v>
          </cell>
          <cell r="F577">
            <v>96.146666666666704</v>
          </cell>
          <cell r="G577">
            <v>96.146666666666704</v>
          </cell>
          <cell r="H577">
            <v>96.146666666666704</v>
          </cell>
          <cell r="I577">
            <v>96.146666666666704</v>
          </cell>
          <cell r="J577">
            <v>0</v>
          </cell>
          <cell r="K577">
            <v>124.73</v>
          </cell>
          <cell r="L577">
            <v>124.73</v>
          </cell>
          <cell r="M577">
            <v>124.73</v>
          </cell>
          <cell r="N577">
            <v>124.73</v>
          </cell>
          <cell r="O577">
            <v>124.73</v>
          </cell>
          <cell r="P577">
            <v>124.73</v>
          </cell>
        </row>
        <row r="578">
          <cell r="A578" t="str">
            <v>4.02.00272.1.1.3</v>
          </cell>
          <cell r="B578" t="str">
            <v>2.1.1.3</v>
          </cell>
          <cell r="C578" t="str">
            <v>GESTÃO DE RELACIONAMENTO</v>
          </cell>
          <cell r="D578" t="str">
            <v>4.02.0027</v>
          </cell>
          <cell r="E578">
            <v>0</v>
          </cell>
          <cell r="F578">
            <v>0</v>
          </cell>
          <cell r="G578">
            <v>0</v>
          </cell>
          <cell r="H578">
            <v>0</v>
          </cell>
          <cell r="I578">
            <v>0</v>
          </cell>
          <cell r="J578">
            <v>335.2208333333333</v>
          </cell>
          <cell r="K578">
            <v>0</v>
          </cell>
          <cell r="L578">
            <v>0</v>
          </cell>
          <cell r="M578">
            <v>0</v>
          </cell>
          <cell r="N578">
            <v>0</v>
          </cell>
          <cell r="O578">
            <v>0</v>
          </cell>
          <cell r="P578">
            <v>0</v>
          </cell>
        </row>
        <row r="579">
          <cell r="A579" t="str">
            <v>4.02.00282.1.1.3</v>
          </cell>
          <cell r="B579" t="str">
            <v>2.1.1.3</v>
          </cell>
          <cell r="C579" t="str">
            <v>GESTÃO DE RELACIONAMENTO</v>
          </cell>
          <cell r="D579" t="str">
            <v>4.02.0028</v>
          </cell>
          <cell r="E579">
            <v>189.3</v>
          </cell>
          <cell r="F579">
            <v>237.07749999999999</v>
          </cell>
          <cell r="G579">
            <v>237.07749999999999</v>
          </cell>
          <cell r="H579">
            <v>237.07749999999999</v>
          </cell>
          <cell r="I579">
            <v>237.07749999999999</v>
          </cell>
          <cell r="J579">
            <v>28.676666666666666</v>
          </cell>
        </row>
        <row r="580">
          <cell r="A580" t="str">
            <v>4.02.00292.1.1.3</v>
          </cell>
          <cell r="B580" t="str">
            <v>2.1.1.3</v>
          </cell>
          <cell r="C580" t="str">
            <v>GESTÃO DE RELACIONAMENTO</v>
          </cell>
          <cell r="D580" t="str">
            <v>4.02.0029</v>
          </cell>
          <cell r="E580">
            <v>1486.94</v>
          </cell>
          <cell r="F580">
            <v>0</v>
          </cell>
          <cell r="G580">
            <v>0</v>
          </cell>
          <cell r="H580">
            <v>0</v>
          </cell>
          <cell r="I580">
            <v>0</v>
          </cell>
          <cell r="J580">
            <v>237.08</v>
          </cell>
          <cell r="K580">
            <v>40</v>
          </cell>
          <cell r="L580">
            <v>40</v>
          </cell>
          <cell r="M580">
            <v>40</v>
          </cell>
          <cell r="N580">
            <v>40</v>
          </cell>
          <cell r="O580">
            <v>40</v>
          </cell>
          <cell r="P580">
            <v>40</v>
          </cell>
        </row>
        <row r="581">
          <cell r="A581" t="str">
            <v>4.03.00022.1.1.3</v>
          </cell>
          <cell r="B581" t="str">
            <v>2.1.1.3</v>
          </cell>
          <cell r="C581" t="str">
            <v>GESTÃO DE RELACIONAMENTO</v>
          </cell>
          <cell r="D581" t="str">
            <v>4.03.0002</v>
          </cell>
          <cell r="E581">
            <v>1622.31</v>
          </cell>
          <cell r="F581">
            <v>2691.50144</v>
          </cell>
          <cell r="G581">
            <v>2691.50144</v>
          </cell>
          <cell r="H581">
            <v>2691.50144</v>
          </cell>
          <cell r="I581">
            <v>2691.50144</v>
          </cell>
          <cell r="J581">
            <v>2691.5014399999991</v>
          </cell>
          <cell r="K581">
            <v>2629.5777900000003</v>
          </cell>
          <cell r="L581">
            <v>2629.5777900000003</v>
          </cell>
          <cell r="M581">
            <v>2629.5777900000003</v>
          </cell>
          <cell r="N581">
            <v>2629.5777900000003</v>
          </cell>
          <cell r="O581">
            <v>2629.5777900000003</v>
          </cell>
          <cell r="P581">
            <v>2629.5777899999994</v>
          </cell>
        </row>
        <row r="582">
          <cell r="A582" t="str">
            <v>4.03.00042.1.1.3</v>
          </cell>
          <cell r="B582" t="str">
            <v>2.1.1.3</v>
          </cell>
          <cell r="C582" t="str">
            <v>GESTÃO DE RELACIONAMENTO</v>
          </cell>
          <cell r="D582" t="str">
            <v>4.03.0004</v>
          </cell>
          <cell r="E582">
            <v>20660.72</v>
          </cell>
          <cell r="F582">
            <v>27000</v>
          </cell>
          <cell r="G582">
            <v>27000</v>
          </cell>
          <cell r="H582">
            <v>27000</v>
          </cell>
          <cell r="I582">
            <v>27000</v>
          </cell>
          <cell r="J582">
            <v>27000</v>
          </cell>
          <cell r="K582">
            <v>34994</v>
          </cell>
          <cell r="L582">
            <v>34994</v>
          </cell>
          <cell r="M582">
            <v>34994</v>
          </cell>
          <cell r="N582">
            <v>34994</v>
          </cell>
          <cell r="O582">
            <v>34994</v>
          </cell>
          <cell r="P582">
            <v>34994</v>
          </cell>
        </row>
        <row r="583">
          <cell r="A583" t="str">
            <v>4.03.00072.1.1.3</v>
          </cell>
          <cell r="B583" t="str">
            <v>2.1.1.3</v>
          </cell>
          <cell r="C583" t="str">
            <v>GESTÃO DE RELACIONAMENTO</v>
          </cell>
          <cell r="D583" t="str">
            <v>4.03.0007</v>
          </cell>
          <cell r="E583">
            <v>0</v>
          </cell>
          <cell r="F583">
            <v>0</v>
          </cell>
          <cell r="G583">
            <v>0</v>
          </cell>
          <cell r="H583">
            <v>0</v>
          </cell>
          <cell r="I583">
            <v>0</v>
          </cell>
          <cell r="J583">
            <v>0</v>
          </cell>
          <cell r="K583">
            <v>0</v>
          </cell>
          <cell r="L583">
            <v>0</v>
          </cell>
          <cell r="M583">
            <v>0</v>
          </cell>
          <cell r="N583">
            <v>0</v>
          </cell>
          <cell r="O583">
            <v>0</v>
          </cell>
          <cell r="P583">
            <v>0</v>
          </cell>
        </row>
        <row r="584">
          <cell r="A584" t="str">
            <v>4.03.00082.1.1.3</v>
          </cell>
          <cell r="B584" t="str">
            <v>2.1.1.3</v>
          </cell>
          <cell r="C584" t="str">
            <v>GESTÃO DE RELACIONAMENTO</v>
          </cell>
          <cell r="D584" t="str">
            <v>4.03.0008</v>
          </cell>
          <cell r="E584">
            <v>216.62</v>
          </cell>
          <cell r="F584">
            <v>175.6</v>
          </cell>
          <cell r="G584">
            <v>175.6</v>
          </cell>
          <cell r="H584">
            <v>175.6</v>
          </cell>
          <cell r="I584">
            <v>175.6</v>
          </cell>
          <cell r="J584">
            <v>175.6</v>
          </cell>
          <cell r="K584">
            <v>175.6</v>
          </cell>
          <cell r="L584">
            <v>175.6</v>
          </cell>
          <cell r="M584">
            <v>175.6</v>
          </cell>
          <cell r="N584">
            <v>175.6</v>
          </cell>
          <cell r="O584">
            <v>175.6</v>
          </cell>
          <cell r="P584">
            <v>175.6</v>
          </cell>
        </row>
        <row r="585">
          <cell r="A585" t="str">
            <v>4.03.00092.1.1.3</v>
          </cell>
          <cell r="B585" t="str">
            <v>2.1.1.3</v>
          </cell>
          <cell r="C585" t="str">
            <v>GESTÃO DE RELACIONAMENTO</v>
          </cell>
          <cell r="D585" t="str">
            <v>4.03.0009</v>
          </cell>
          <cell r="E585">
            <v>621.05999999999995</v>
          </cell>
          <cell r="F585">
            <v>1320</v>
          </cell>
          <cell r="G585">
            <v>1320</v>
          </cell>
          <cell r="H585">
            <v>1320</v>
          </cell>
          <cell r="I585">
            <v>1320</v>
          </cell>
          <cell r="J585">
            <v>1320</v>
          </cell>
          <cell r="K585">
            <v>1584</v>
          </cell>
          <cell r="L585">
            <v>1584</v>
          </cell>
          <cell r="M585">
            <v>1584</v>
          </cell>
          <cell r="N585">
            <v>1584</v>
          </cell>
          <cell r="O585">
            <v>1584</v>
          </cell>
          <cell r="P585">
            <v>1584</v>
          </cell>
        </row>
        <row r="586">
          <cell r="A586" t="str">
            <v>4.03.00102.1.1.3</v>
          </cell>
          <cell r="B586" t="str">
            <v>2.1.1.3</v>
          </cell>
          <cell r="C586" t="str">
            <v>GESTÃO DE RELACIONAMENTO</v>
          </cell>
          <cell r="D586" t="str">
            <v>4.03.0010</v>
          </cell>
          <cell r="E586">
            <v>161.43</v>
          </cell>
          <cell r="F586">
            <v>74.86</v>
          </cell>
          <cell r="G586">
            <v>74.86</v>
          </cell>
          <cell r="H586">
            <v>74.86</v>
          </cell>
          <cell r="I586">
            <v>74.86</v>
          </cell>
          <cell r="J586">
            <v>74.86</v>
          </cell>
          <cell r="K586">
            <v>187.15</v>
          </cell>
          <cell r="L586">
            <v>187.15</v>
          </cell>
          <cell r="M586">
            <v>187.15</v>
          </cell>
          <cell r="N586">
            <v>187.15</v>
          </cell>
          <cell r="O586">
            <v>187.15</v>
          </cell>
          <cell r="P586">
            <v>187.15</v>
          </cell>
        </row>
        <row r="587">
          <cell r="A587" t="str">
            <v>4.03.00112.1.1.3</v>
          </cell>
          <cell r="B587" t="str">
            <v>2.1.1.3</v>
          </cell>
          <cell r="C587" t="str">
            <v>GESTÃO DE RELACIONAMENTO</v>
          </cell>
          <cell r="D587" t="str">
            <v>4.03.0011</v>
          </cell>
          <cell r="E587">
            <v>418.06</v>
          </cell>
          <cell r="F587">
            <v>786.04711552000003</v>
          </cell>
          <cell r="G587">
            <v>786.04711552000003</v>
          </cell>
          <cell r="H587">
            <v>786.04711552000003</v>
          </cell>
          <cell r="I587">
            <v>786.04711552000003</v>
          </cell>
          <cell r="J587">
            <v>786.04711552000003</v>
          </cell>
          <cell r="K587">
            <v>767.96244881999996</v>
          </cell>
          <cell r="L587">
            <v>767.96244881999996</v>
          </cell>
          <cell r="M587">
            <v>767.96244881999996</v>
          </cell>
          <cell r="N587">
            <v>767.96244881999996</v>
          </cell>
          <cell r="O587">
            <v>767.96244881999996</v>
          </cell>
          <cell r="P587">
            <v>767.96244881999996</v>
          </cell>
        </row>
        <row r="588">
          <cell r="A588" t="str">
            <v>4.03.00122.1.1.3</v>
          </cell>
          <cell r="B588" t="str">
            <v>2.1.1.3</v>
          </cell>
          <cell r="C588" t="str">
            <v>GESTÃO DE RELACIONAMENTO</v>
          </cell>
          <cell r="D588" t="str">
            <v>4.03.0012</v>
          </cell>
          <cell r="E588">
            <v>151.59</v>
          </cell>
          <cell r="F588">
            <v>188.60480000000001</v>
          </cell>
          <cell r="G588">
            <v>188.60480000000001</v>
          </cell>
          <cell r="H588">
            <v>188.60480000000001</v>
          </cell>
          <cell r="I588">
            <v>188.60480000000001</v>
          </cell>
          <cell r="J588">
            <v>188.60480000000001</v>
          </cell>
          <cell r="K588">
            <v>184.26555000000002</v>
          </cell>
          <cell r="L588">
            <v>184.26555000000002</v>
          </cell>
          <cell r="M588">
            <v>184.26555000000002</v>
          </cell>
          <cell r="N588">
            <v>184.26555000000002</v>
          </cell>
          <cell r="O588">
            <v>184.26555000000002</v>
          </cell>
          <cell r="P588">
            <v>184.26555000000002</v>
          </cell>
        </row>
        <row r="589">
          <cell r="A589" t="str">
            <v>4.03.00132.1.1.3</v>
          </cell>
          <cell r="B589" t="str">
            <v>2.1.1.3</v>
          </cell>
          <cell r="C589" t="str">
            <v>GESTÃO DE RELACIONAMENTO</v>
          </cell>
          <cell r="D589" t="str">
            <v>4.03.0013</v>
          </cell>
          <cell r="E589">
            <v>11.68</v>
          </cell>
          <cell r="F589">
            <v>0</v>
          </cell>
          <cell r="G589">
            <v>0</v>
          </cell>
          <cell r="H589">
            <v>0</v>
          </cell>
          <cell r="I589">
            <v>0</v>
          </cell>
          <cell r="J589">
            <v>0</v>
          </cell>
        </row>
        <row r="590">
          <cell r="A590" t="str">
            <v>4.03.00162.1.1.3</v>
          </cell>
          <cell r="B590" t="str">
            <v>2.1.1.3</v>
          </cell>
          <cell r="C590" t="str">
            <v>GESTÃO DE RELACIONAMENTO</v>
          </cell>
          <cell r="D590" t="str">
            <v>4.03.0016</v>
          </cell>
          <cell r="E590">
            <v>0</v>
          </cell>
          <cell r="F590">
            <v>0</v>
          </cell>
          <cell r="G590">
            <v>0</v>
          </cell>
          <cell r="H590">
            <v>0</v>
          </cell>
          <cell r="I590">
            <v>0</v>
          </cell>
          <cell r="J590">
            <v>0</v>
          </cell>
          <cell r="K590">
            <v>0</v>
          </cell>
          <cell r="L590">
            <v>0</v>
          </cell>
          <cell r="M590">
            <v>0</v>
          </cell>
          <cell r="N590">
            <v>0</v>
          </cell>
          <cell r="O590">
            <v>0</v>
          </cell>
          <cell r="P590">
            <v>0</v>
          </cell>
        </row>
        <row r="591">
          <cell r="A591" t="str">
            <v>4.04.00012.1.1.3</v>
          </cell>
          <cell r="B591" t="str">
            <v>2.1.1.3</v>
          </cell>
          <cell r="C591" t="str">
            <v>GESTÃO DE RELACIONAMENTO</v>
          </cell>
          <cell r="D591" t="str">
            <v>4.04.0001</v>
          </cell>
          <cell r="E591">
            <v>0</v>
          </cell>
          <cell r="F591">
            <v>0</v>
          </cell>
          <cell r="G591">
            <v>0</v>
          </cell>
          <cell r="H591">
            <v>0</v>
          </cell>
          <cell r="I591">
            <v>0</v>
          </cell>
          <cell r="J591">
            <v>39.373333333333335</v>
          </cell>
        </row>
        <row r="592">
          <cell r="A592" t="str">
            <v>4.04.00022.1.1.3</v>
          </cell>
          <cell r="B592" t="str">
            <v>2.1.1.3</v>
          </cell>
          <cell r="C592" t="str">
            <v>GESTÃO DE RELACIONAMENTO</v>
          </cell>
          <cell r="D592" t="str">
            <v>4.04.0002</v>
          </cell>
          <cell r="E592">
            <v>0</v>
          </cell>
          <cell r="F592">
            <v>0</v>
          </cell>
          <cell r="G592">
            <v>0</v>
          </cell>
          <cell r="H592">
            <v>0</v>
          </cell>
          <cell r="I592">
            <v>0</v>
          </cell>
          <cell r="J592">
            <v>0</v>
          </cell>
        </row>
        <row r="593">
          <cell r="A593" t="str">
            <v>4.04.00032.1.1.3</v>
          </cell>
          <cell r="B593" t="str">
            <v>2.1.1.3</v>
          </cell>
          <cell r="C593" t="str">
            <v>GESTÃO DE RELACIONAMENTO</v>
          </cell>
          <cell r="D593" t="str">
            <v>4.04.0003</v>
          </cell>
          <cell r="E593">
            <v>0</v>
          </cell>
          <cell r="F593">
            <v>0</v>
          </cell>
          <cell r="G593">
            <v>0</v>
          </cell>
          <cell r="H593">
            <v>0</v>
          </cell>
          <cell r="I593">
            <v>0</v>
          </cell>
          <cell r="J593">
            <v>0</v>
          </cell>
        </row>
        <row r="594">
          <cell r="A594" t="str">
            <v>4.04.00042.1.1.3</v>
          </cell>
          <cell r="B594" t="str">
            <v>2.1.1.3</v>
          </cell>
          <cell r="C594" t="str">
            <v>GESTÃO DE RELACIONAMENTO</v>
          </cell>
          <cell r="D594" t="str">
            <v>4.04.0004</v>
          </cell>
          <cell r="E594">
            <v>0</v>
          </cell>
          <cell r="F594">
            <v>0</v>
          </cell>
          <cell r="G594">
            <v>0</v>
          </cell>
          <cell r="H594">
            <v>0</v>
          </cell>
          <cell r="I594">
            <v>0</v>
          </cell>
          <cell r="J594">
            <v>0</v>
          </cell>
        </row>
        <row r="595">
          <cell r="A595" t="str">
            <v>4.04.00052.1.1.3</v>
          </cell>
          <cell r="B595" t="str">
            <v>2.1.1.3</v>
          </cell>
          <cell r="C595" t="str">
            <v>GESTÃO DE RELACIONAMENTO</v>
          </cell>
          <cell r="D595" t="str">
            <v>4.04.0005</v>
          </cell>
          <cell r="E595">
            <v>0</v>
          </cell>
          <cell r="F595">
            <v>0</v>
          </cell>
          <cell r="G595">
            <v>0</v>
          </cell>
          <cell r="H595">
            <v>0</v>
          </cell>
          <cell r="I595">
            <v>0</v>
          </cell>
          <cell r="J595">
            <v>0</v>
          </cell>
        </row>
        <row r="596">
          <cell r="A596" t="str">
            <v>4.04.00062.1.1.3</v>
          </cell>
          <cell r="B596" t="str">
            <v>2.1.1.3</v>
          </cell>
          <cell r="C596" t="str">
            <v>GESTÃO DE RELACIONAMENTO</v>
          </cell>
          <cell r="D596" t="str">
            <v>4.04.0006</v>
          </cell>
          <cell r="E596">
            <v>11.24</v>
          </cell>
          <cell r="F596">
            <v>20</v>
          </cell>
          <cell r="G596">
            <v>20</v>
          </cell>
          <cell r="H596">
            <v>20</v>
          </cell>
          <cell r="I596">
            <v>20</v>
          </cell>
          <cell r="J596">
            <v>0</v>
          </cell>
          <cell r="K596">
            <v>0</v>
          </cell>
          <cell r="L596">
            <v>0</v>
          </cell>
          <cell r="M596">
            <v>0</v>
          </cell>
          <cell r="N596">
            <v>0</v>
          </cell>
          <cell r="O596">
            <v>0</v>
          </cell>
          <cell r="P596">
            <v>0</v>
          </cell>
        </row>
        <row r="597">
          <cell r="A597" t="str">
            <v>4.04.00072.1.1.3</v>
          </cell>
          <cell r="B597" t="str">
            <v>2.1.1.3</v>
          </cell>
          <cell r="C597" t="str">
            <v>GESTÃO DE RELACIONAMENTO</v>
          </cell>
          <cell r="D597" t="str">
            <v>4.04.0007</v>
          </cell>
          <cell r="E597">
            <v>0</v>
          </cell>
          <cell r="F597">
            <v>1.21</v>
          </cell>
          <cell r="G597">
            <v>1.21</v>
          </cell>
          <cell r="H597">
            <v>1.21</v>
          </cell>
          <cell r="I597">
            <v>1.21</v>
          </cell>
          <cell r="J597">
            <v>20</v>
          </cell>
          <cell r="K597">
            <v>0</v>
          </cell>
          <cell r="L597">
            <v>0</v>
          </cell>
          <cell r="M597">
            <v>0</v>
          </cell>
          <cell r="N597">
            <v>0</v>
          </cell>
          <cell r="O597">
            <v>0</v>
          </cell>
          <cell r="P597">
            <v>0</v>
          </cell>
        </row>
        <row r="598">
          <cell r="A598" t="str">
            <v>4.04.00082.1.1.3</v>
          </cell>
          <cell r="B598" t="str">
            <v>2.1.1.3</v>
          </cell>
          <cell r="C598" t="str">
            <v>GESTÃO DE RELACIONAMENTO</v>
          </cell>
          <cell r="D598" t="str">
            <v>4.04.0008</v>
          </cell>
          <cell r="E598">
            <v>0</v>
          </cell>
          <cell r="F598">
            <v>18.163333333333334</v>
          </cell>
          <cell r="G598">
            <v>18.163333333333334</v>
          </cell>
          <cell r="H598">
            <v>18.163333333333334</v>
          </cell>
          <cell r="I598">
            <v>18.163333333333334</v>
          </cell>
          <cell r="J598">
            <v>1.21</v>
          </cell>
          <cell r="K598">
            <v>0</v>
          </cell>
          <cell r="L598">
            <v>0</v>
          </cell>
          <cell r="M598">
            <v>0</v>
          </cell>
          <cell r="N598">
            <v>0</v>
          </cell>
          <cell r="O598">
            <v>0</v>
          </cell>
          <cell r="P598">
            <v>0</v>
          </cell>
        </row>
        <row r="599">
          <cell r="A599" t="str">
            <v>4.04.00092.1.1.3</v>
          </cell>
          <cell r="B599" t="str">
            <v>2.1.1.3</v>
          </cell>
          <cell r="C599" t="str">
            <v>GESTÃO DE RELACIONAMENTO</v>
          </cell>
          <cell r="D599" t="str">
            <v>4.04.0009</v>
          </cell>
          <cell r="E599">
            <v>0.63</v>
          </cell>
          <cell r="F599">
            <v>0</v>
          </cell>
          <cell r="G599">
            <v>0</v>
          </cell>
          <cell r="H599">
            <v>0</v>
          </cell>
          <cell r="I599">
            <v>0</v>
          </cell>
          <cell r="J599">
            <v>18.163333333333334</v>
          </cell>
        </row>
        <row r="600">
          <cell r="A600" t="str">
            <v>4.04.00102.1.1.3</v>
          </cell>
          <cell r="B600" t="str">
            <v>2.1.1.3</v>
          </cell>
          <cell r="C600" t="str">
            <v>GESTÃO DE RELACIONAMENTO</v>
          </cell>
          <cell r="D600" t="str">
            <v>4.04.0010</v>
          </cell>
          <cell r="E600">
            <v>344.79</v>
          </cell>
          <cell r="F600">
            <v>0</v>
          </cell>
          <cell r="G600">
            <v>0</v>
          </cell>
          <cell r="H600">
            <v>0</v>
          </cell>
          <cell r="I600">
            <v>0</v>
          </cell>
          <cell r="J600">
            <v>0</v>
          </cell>
        </row>
        <row r="601">
          <cell r="A601" t="str">
            <v>4.13.00042.1.1.3</v>
          </cell>
          <cell r="B601" t="str">
            <v>2.1.1.3</v>
          </cell>
          <cell r="C601" t="str">
            <v>GESTÃO DE RELACIONAMENTO</v>
          </cell>
          <cell r="D601" t="str">
            <v>4.13.0004</v>
          </cell>
          <cell r="E601">
            <v>0</v>
          </cell>
          <cell r="F601">
            <v>0</v>
          </cell>
          <cell r="G601">
            <v>0</v>
          </cell>
          <cell r="H601">
            <v>0</v>
          </cell>
          <cell r="I601">
            <v>0</v>
          </cell>
          <cell r="J601">
            <v>50</v>
          </cell>
          <cell r="K601">
            <v>0</v>
          </cell>
          <cell r="L601">
            <v>0</v>
          </cell>
          <cell r="M601">
            <v>0</v>
          </cell>
          <cell r="N601">
            <v>0</v>
          </cell>
          <cell r="O601">
            <v>0</v>
          </cell>
          <cell r="P601">
            <v>0</v>
          </cell>
        </row>
        <row r="602">
          <cell r="A602" t="str">
            <v>4.13.00062.1.1.3</v>
          </cell>
          <cell r="B602" t="str">
            <v>2.1.1.3</v>
          </cell>
          <cell r="C602" t="str">
            <v>GESTÃO DE RELACIONAMENTO</v>
          </cell>
          <cell r="D602" t="str">
            <v>4.13.0006</v>
          </cell>
          <cell r="E602">
            <v>0</v>
          </cell>
          <cell r="F602">
            <v>0</v>
          </cell>
          <cell r="G602">
            <v>0</v>
          </cell>
          <cell r="H602">
            <v>0</v>
          </cell>
          <cell r="I602">
            <v>0</v>
          </cell>
          <cell r="J602">
            <v>19.466666666666665</v>
          </cell>
          <cell r="K602">
            <v>0</v>
          </cell>
          <cell r="L602">
            <v>0</v>
          </cell>
          <cell r="M602">
            <v>0</v>
          </cell>
          <cell r="N602">
            <v>0</v>
          </cell>
          <cell r="O602">
            <v>0</v>
          </cell>
          <cell r="P602">
            <v>0</v>
          </cell>
        </row>
        <row r="603">
          <cell r="A603" t="str">
            <v>4.01.00012.0.1</v>
          </cell>
          <cell r="B603" t="str">
            <v>2.0.1</v>
          </cell>
          <cell r="C603" t="str">
            <v>TOTALIZADOR</v>
          </cell>
          <cell r="D603" t="str">
            <v>4.01.0001</v>
          </cell>
          <cell r="E603">
            <v>394.58</v>
          </cell>
          <cell r="F603">
            <v>0</v>
          </cell>
          <cell r="G603">
            <v>0</v>
          </cell>
          <cell r="H603">
            <v>0</v>
          </cell>
          <cell r="I603">
            <v>0</v>
          </cell>
          <cell r="J603">
            <v>0</v>
          </cell>
          <cell r="K603">
            <v>0</v>
          </cell>
          <cell r="L603">
            <v>0</v>
          </cell>
          <cell r="M603">
            <v>0</v>
          </cell>
          <cell r="N603">
            <v>0</v>
          </cell>
          <cell r="O603">
            <v>0</v>
          </cell>
          <cell r="P603">
            <v>0</v>
          </cell>
        </row>
        <row r="604">
          <cell r="A604" t="str">
            <v>4.01.00022.0.1</v>
          </cell>
          <cell r="B604" t="str">
            <v>2.0.1</v>
          </cell>
          <cell r="C604" t="str">
            <v>TOTALIZADOR</v>
          </cell>
          <cell r="D604" t="str">
            <v>4.01.0002</v>
          </cell>
          <cell r="E604">
            <v>1904.77</v>
          </cell>
          <cell r="F604">
            <v>277885.7359318182</v>
          </cell>
          <cell r="G604">
            <v>277885.7359318182</v>
          </cell>
          <cell r="H604">
            <v>277885.7359318182</v>
          </cell>
          <cell r="I604">
            <v>277885.7359318182</v>
          </cell>
          <cell r="J604">
            <v>277885.7359318182</v>
          </cell>
          <cell r="K604">
            <v>226119</v>
          </cell>
          <cell r="L604">
            <v>226119</v>
          </cell>
          <cell r="M604">
            <v>226119</v>
          </cell>
          <cell r="N604">
            <v>226119</v>
          </cell>
          <cell r="O604">
            <v>226119</v>
          </cell>
          <cell r="P604">
            <v>226119</v>
          </cell>
        </row>
        <row r="605">
          <cell r="A605" t="str">
            <v>4.01.00032.0.1</v>
          </cell>
          <cell r="B605" t="str">
            <v>2.0.1</v>
          </cell>
          <cell r="C605" t="str">
            <v>TOTALIZADOR</v>
          </cell>
          <cell r="D605" t="str">
            <v>4.01.0003</v>
          </cell>
          <cell r="E605">
            <v>0</v>
          </cell>
          <cell r="F605">
            <v>0</v>
          </cell>
          <cell r="G605">
            <v>0</v>
          </cell>
          <cell r="H605">
            <v>0</v>
          </cell>
          <cell r="I605">
            <v>0</v>
          </cell>
          <cell r="J605">
            <v>300</v>
          </cell>
          <cell r="K605">
            <v>0</v>
          </cell>
          <cell r="L605">
            <v>0</v>
          </cell>
          <cell r="M605">
            <v>0</v>
          </cell>
          <cell r="N605">
            <v>0</v>
          </cell>
          <cell r="O605">
            <v>0</v>
          </cell>
          <cell r="P605">
            <v>0</v>
          </cell>
        </row>
        <row r="606">
          <cell r="A606" t="str">
            <v>4.01.00042.0.1</v>
          </cell>
          <cell r="B606" t="str">
            <v>2.0.1</v>
          </cell>
          <cell r="C606" t="str">
            <v>TOTALIZADOR</v>
          </cell>
          <cell r="D606" t="str">
            <v>4.01.0004</v>
          </cell>
          <cell r="E606">
            <v>91873.600000000006</v>
          </cell>
          <cell r="F606">
            <v>0</v>
          </cell>
          <cell r="G606">
            <v>0</v>
          </cell>
          <cell r="H606">
            <v>0</v>
          </cell>
          <cell r="I606">
            <v>0</v>
          </cell>
          <cell r="J606">
            <v>0</v>
          </cell>
          <cell r="K606">
            <v>60500</v>
          </cell>
          <cell r="L606">
            <v>60500</v>
          </cell>
          <cell r="M606">
            <v>60500</v>
          </cell>
          <cell r="N606">
            <v>60500</v>
          </cell>
          <cell r="O606">
            <v>60500</v>
          </cell>
          <cell r="P606">
            <v>60500</v>
          </cell>
        </row>
        <row r="607">
          <cell r="A607" t="str">
            <v>4.01.00052.0.1</v>
          </cell>
          <cell r="B607" t="str">
            <v>2.0.1</v>
          </cell>
          <cell r="C607" t="str">
            <v>TOTALIZADOR</v>
          </cell>
          <cell r="D607" t="str">
            <v>4.01.0005</v>
          </cell>
          <cell r="E607">
            <v>16215.16</v>
          </cell>
          <cell r="F607">
            <v>300</v>
          </cell>
          <cell r="G607">
            <v>300</v>
          </cell>
          <cell r="H607">
            <v>300</v>
          </cell>
          <cell r="I607">
            <v>300</v>
          </cell>
          <cell r="J607">
            <v>0</v>
          </cell>
          <cell r="K607">
            <v>20629.509999999998</v>
          </cell>
          <cell r="L607">
            <v>20329.509999999998</v>
          </cell>
          <cell r="M607">
            <v>21229.51</v>
          </cell>
          <cell r="N607">
            <v>21629.51</v>
          </cell>
          <cell r="O607">
            <v>20229.509999999998</v>
          </cell>
          <cell r="P607">
            <v>20429.509999999998</v>
          </cell>
        </row>
        <row r="608">
          <cell r="A608" t="str">
            <v>4.01.00062.0.1</v>
          </cell>
          <cell r="B608" t="str">
            <v>2.0.1</v>
          </cell>
          <cell r="C608" t="str">
            <v>TOTALIZADOR</v>
          </cell>
          <cell r="D608" t="str">
            <v>4.01.0006</v>
          </cell>
          <cell r="E608">
            <v>50740.090000000004</v>
          </cell>
          <cell r="F608">
            <v>0</v>
          </cell>
          <cell r="G608">
            <v>0</v>
          </cell>
          <cell r="H608">
            <v>0</v>
          </cell>
          <cell r="I608">
            <v>0</v>
          </cell>
          <cell r="J608">
            <v>590.88</v>
          </cell>
          <cell r="K608">
            <v>929.51</v>
          </cell>
          <cell r="L608">
            <v>929.51</v>
          </cell>
          <cell r="M608">
            <v>929.51</v>
          </cell>
          <cell r="N608">
            <v>929.51</v>
          </cell>
          <cell r="O608">
            <v>929.51</v>
          </cell>
          <cell r="P608">
            <v>929.51</v>
          </cell>
        </row>
        <row r="609">
          <cell r="A609" t="str">
            <v>4.01.00072.0.1</v>
          </cell>
          <cell r="B609" t="str">
            <v>2.0.1</v>
          </cell>
          <cell r="C609" t="str">
            <v>TOTALIZADOR</v>
          </cell>
          <cell r="D609" t="str">
            <v>4.01.0007</v>
          </cell>
          <cell r="E609">
            <v>820</v>
          </cell>
          <cell r="F609">
            <v>0</v>
          </cell>
          <cell r="G609">
            <v>0</v>
          </cell>
          <cell r="H609">
            <v>0</v>
          </cell>
          <cell r="I609">
            <v>0</v>
          </cell>
          <cell r="J609">
            <v>0</v>
          </cell>
          <cell r="K609">
            <v>0</v>
          </cell>
          <cell r="L609">
            <v>0</v>
          </cell>
          <cell r="M609">
            <v>0</v>
          </cell>
          <cell r="N609">
            <v>0</v>
          </cell>
          <cell r="O609">
            <v>0</v>
          </cell>
          <cell r="P609">
            <v>0</v>
          </cell>
        </row>
        <row r="610">
          <cell r="A610" t="str">
            <v>4.02.00012.0.1</v>
          </cell>
          <cell r="B610" t="str">
            <v>2.0.1</v>
          </cell>
          <cell r="C610" t="str">
            <v>TOTALIZADOR</v>
          </cell>
          <cell r="D610" t="str">
            <v>4.02.0001</v>
          </cell>
          <cell r="E610">
            <v>81.7</v>
          </cell>
          <cell r="F610">
            <v>50</v>
          </cell>
          <cell r="G610">
            <v>50</v>
          </cell>
          <cell r="H610">
            <v>50</v>
          </cell>
          <cell r="I610">
            <v>50</v>
          </cell>
          <cell r="J610">
            <v>82.483333333333334</v>
          </cell>
          <cell r="K610">
            <v>100</v>
          </cell>
          <cell r="L610">
            <v>100</v>
          </cell>
          <cell r="M610">
            <v>100</v>
          </cell>
          <cell r="N610">
            <v>100</v>
          </cell>
          <cell r="O610">
            <v>100</v>
          </cell>
          <cell r="P610">
            <v>100</v>
          </cell>
        </row>
        <row r="611">
          <cell r="A611" t="str">
            <v>4.02.00032.0.1</v>
          </cell>
          <cell r="B611" t="str">
            <v>2.0.1</v>
          </cell>
          <cell r="C611" t="str">
            <v>TOTALIZADOR</v>
          </cell>
          <cell r="D611" t="str">
            <v>4.02.0003</v>
          </cell>
          <cell r="E611">
            <v>3449.1499999999996</v>
          </cell>
          <cell r="F611">
            <v>2132.4833333333331</v>
          </cell>
          <cell r="G611">
            <v>2132.4833333333331</v>
          </cell>
          <cell r="H611">
            <v>2132.4833333333331</v>
          </cell>
          <cell r="I611">
            <v>2192.4833333333331</v>
          </cell>
          <cell r="J611">
            <v>2160</v>
          </cell>
          <cell r="K611">
            <v>3070</v>
          </cell>
          <cell r="L611">
            <v>3070</v>
          </cell>
          <cell r="M611">
            <v>3070</v>
          </cell>
          <cell r="N611">
            <v>3070</v>
          </cell>
          <cell r="O611">
            <v>3070</v>
          </cell>
          <cell r="P611">
            <v>3070</v>
          </cell>
        </row>
        <row r="612">
          <cell r="A612" t="str">
            <v>4.02.00052.0.1</v>
          </cell>
          <cell r="B612" t="str">
            <v>2.0.1</v>
          </cell>
          <cell r="C612" t="str">
            <v>TOTALIZADOR</v>
          </cell>
          <cell r="D612" t="str">
            <v>4.02.0005</v>
          </cell>
          <cell r="E612">
            <v>12880.49</v>
          </cell>
          <cell r="F612">
            <v>6151.38</v>
          </cell>
          <cell r="G612">
            <v>6151.38</v>
          </cell>
          <cell r="H612">
            <v>6151.38</v>
          </cell>
          <cell r="I612">
            <v>6151.38</v>
          </cell>
          <cell r="J612">
            <v>6153.42</v>
          </cell>
          <cell r="K612">
            <v>11431.218000000001</v>
          </cell>
          <cell r="L612">
            <v>11431.218000000001</v>
          </cell>
          <cell r="M612">
            <v>11431.218000000001</v>
          </cell>
          <cell r="N612">
            <v>11431.218000000001</v>
          </cell>
          <cell r="O612">
            <v>11431.218000000001</v>
          </cell>
          <cell r="P612">
            <v>11431.218000000001</v>
          </cell>
        </row>
        <row r="613">
          <cell r="A613" t="str">
            <v>4.02.00072.0.1</v>
          </cell>
          <cell r="B613" t="str">
            <v>2.0.1</v>
          </cell>
          <cell r="C613" t="str">
            <v>TOTALIZADOR</v>
          </cell>
          <cell r="D613" t="str">
            <v>4.02.0007</v>
          </cell>
          <cell r="E613">
            <v>2402</v>
          </cell>
          <cell r="F613">
            <v>602.04</v>
          </cell>
          <cell r="G613">
            <v>602.04</v>
          </cell>
          <cell r="H613">
            <v>602.04</v>
          </cell>
          <cell r="I613">
            <v>602.04</v>
          </cell>
          <cell r="J613">
            <v>900</v>
          </cell>
          <cell r="K613">
            <v>4180</v>
          </cell>
          <cell r="L613">
            <v>4180</v>
          </cell>
          <cell r="M613">
            <v>4180</v>
          </cell>
          <cell r="N613">
            <v>4180</v>
          </cell>
          <cell r="O613">
            <v>4180</v>
          </cell>
          <cell r="P613">
            <v>4180</v>
          </cell>
        </row>
        <row r="614">
          <cell r="A614" t="str">
            <v>4.02.00082.0.1</v>
          </cell>
          <cell r="B614" t="str">
            <v>2.0.1</v>
          </cell>
          <cell r="C614" t="str">
            <v>TOTALIZADOR</v>
          </cell>
          <cell r="D614" t="str">
            <v>4.02.0008</v>
          </cell>
          <cell r="E614">
            <v>1344.49</v>
          </cell>
          <cell r="F614">
            <v>2720</v>
          </cell>
          <cell r="G614">
            <v>2720</v>
          </cell>
          <cell r="H614">
            <v>2804</v>
          </cell>
          <cell r="I614">
            <v>2804</v>
          </cell>
          <cell r="J614">
            <v>2505.0866666666666</v>
          </cell>
          <cell r="K614">
            <v>2429.0050000000001</v>
          </cell>
          <cell r="L614">
            <v>2429.0050000000001</v>
          </cell>
          <cell r="M614">
            <v>2429.0050000000001</v>
          </cell>
          <cell r="N614">
            <v>2429.0050000000001</v>
          </cell>
          <cell r="O614">
            <v>2429.0050000000001</v>
          </cell>
          <cell r="P614">
            <v>2429.0050000000001</v>
          </cell>
        </row>
        <row r="615">
          <cell r="A615" t="str">
            <v>4.02.00092.0.1</v>
          </cell>
          <cell r="B615" t="str">
            <v>2.0.1</v>
          </cell>
          <cell r="C615" t="str">
            <v>TOTALIZADOR</v>
          </cell>
          <cell r="D615" t="str">
            <v>4.02.0009</v>
          </cell>
          <cell r="E615">
            <v>1381.87</v>
          </cell>
          <cell r="F615">
            <v>746.0866666666667</v>
          </cell>
          <cell r="G615">
            <v>746.0866666666667</v>
          </cell>
          <cell r="H615">
            <v>746.0866666666667</v>
          </cell>
          <cell r="I615">
            <v>746.0866666666667</v>
          </cell>
          <cell r="J615">
            <v>755</v>
          </cell>
          <cell r="K615">
            <v>1060</v>
          </cell>
          <cell r="L615">
            <v>1060</v>
          </cell>
          <cell r="M615">
            <v>1060</v>
          </cell>
          <cell r="N615">
            <v>1060</v>
          </cell>
          <cell r="O615">
            <v>1060</v>
          </cell>
          <cell r="P615">
            <v>1060</v>
          </cell>
        </row>
        <row r="616">
          <cell r="A616" t="str">
            <v>4.02.00102.0.1</v>
          </cell>
          <cell r="B616" t="str">
            <v>2.0.1</v>
          </cell>
          <cell r="C616" t="str">
            <v>TOTALIZADOR</v>
          </cell>
          <cell r="D616" t="str">
            <v>4.02.0010</v>
          </cell>
          <cell r="E616">
            <v>5684.41</v>
          </cell>
          <cell r="F616">
            <v>1120</v>
          </cell>
          <cell r="G616">
            <v>1120</v>
          </cell>
          <cell r="H616">
            <v>1120</v>
          </cell>
          <cell r="I616">
            <v>1120</v>
          </cell>
          <cell r="J616">
            <v>1160</v>
          </cell>
          <cell r="K616">
            <v>3370.2150000000001</v>
          </cell>
          <cell r="L616">
            <v>3370.2150000000001</v>
          </cell>
          <cell r="M616">
            <v>3370.2150000000001</v>
          </cell>
          <cell r="N616">
            <v>3370.2150000000001</v>
          </cell>
          <cell r="O616">
            <v>3370.2150000000001</v>
          </cell>
          <cell r="P616">
            <v>3370.2150000000001</v>
          </cell>
        </row>
        <row r="617">
          <cell r="A617" t="str">
            <v>4.02.00112.0.1</v>
          </cell>
          <cell r="B617" t="str">
            <v>2.0.1</v>
          </cell>
          <cell r="C617" t="str">
            <v>TOTALIZADOR</v>
          </cell>
          <cell r="D617" t="str">
            <v>4.02.0011</v>
          </cell>
          <cell r="E617">
            <v>3960.9700000000003</v>
          </cell>
          <cell r="F617">
            <v>590</v>
          </cell>
          <cell r="G617">
            <v>590</v>
          </cell>
          <cell r="H617">
            <v>590</v>
          </cell>
          <cell r="I617">
            <v>590</v>
          </cell>
          <cell r="J617">
            <v>550</v>
          </cell>
          <cell r="K617">
            <v>6314.3280000000004</v>
          </cell>
          <cell r="L617">
            <v>6314.3280000000004</v>
          </cell>
          <cell r="M617">
            <v>6314.3280000000004</v>
          </cell>
          <cell r="N617">
            <v>6314.3280000000004</v>
          </cell>
          <cell r="O617">
            <v>6314.3280000000004</v>
          </cell>
          <cell r="P617">
            <v>6314.3280000000004</v>
          </cell>
        </row>
        <row r="618">
          <cell r="A618" t="str">
            <v>4.02.00122.0.1</v>
          </cell>
          <cell r="B618" t="str">
            <v>2.0.1</v>
          </cell>
          <cell r="C618" t="str">
            <v>TOTALIZADOR</v>
          </cell>
          <cell r="D618" t="str">
            <v>4.02.0012</v>
          </cell>
          <cell r="E618">
            <v>0</v>
          </cell>
          <cell r="F618">
            <v>310</v>
          </cell>
          <cell r="G618">
            <v>310</v>
          </cell>
          <cell r="H618">
            <v>310</v>
          </cell>
          <cell r="I618">
            <v>310</v>
          </cell>
          <cell r="J618">
            <v>320</v>
          </cell>
          <cell r="K618">
            <v>4250</v>
          </cell>
          <cell r="L618">
            <v>9200</v>
          </cell>
          <cell r="M618">
            <v>4250</v>
          </cell>
          <cell r="N618">
            <v>4250</v>
          </cell>
          <cell r="O618">
            <v>4250</v>
          </cell>
          <cell r="P618">
            <v>4250</v>
          </cell>
        </row>
        <row r="619">
          <cell r="A619" t="str">
            <v>4.02.00132.0.1</v>
          </cell>
          <cell r="B619" t="str">
            <v>2.0.1</v>
          </cell>
          <cell r="C619" t="str">
            <v>TOTALIZADOR</v>
          </cell>
          <cell r="D619" t="str">
            <v>4.02.0013</v>
          </cell>
          <cell r="E619">
            <v>566.27</v>
          </cell>
          <cell r="F619">
            <v>340</v>
          </cell>
          <cell r="G619">
            <v>340</v>
          </cell>
          <cell r="H619">
            <v>340</v>
          </cell>
          <cell r="I619">
            <v>340</v>
          </cell>
          <cell r="J619">
            <v>321.92333333333335</v>
          </cell>
          <cell r="K619">
            <v>553.96</v>
          </cell>
          <cell r="L619">
            <v>553.96</v>
          </cell>
          <cell r="M619">
            <v>553.96</v>
          </cell>
          <cell r="N619">
            <v>553.96</v>
          </cell>
          <cell r="O619">
            <v>553.96</v>
          </cell>
          <cell r="P619">
            <v>553.96</v>
          </cell>
        </row>
        <row r="620">
          <cell r="A620" t="str">
            <v>4.02.00142.0.1</v>
          </cell>
          <cell r="B620" t="str">
            <v>2.0.1</v>
          </cell>
          <cell r="C620" t="str">
            <v>TOTALIZADOR</v>
          </cell>
          <cell r="D620" t="str">
            <v>4.02.0014</v>
          </cell>
          <cell r="E620">
            <v>270</v>
          </cell>
          <cell r="F620">
            <v>1.9233333333333331</v>
          </cell>
          <cell r="G620">
            <v>1.9233333333333331</v>
          </cell>
          <cell r="H620">
            <v>1.9233333333333331</v>
          </cell>
          <cell r="I620">
            <v>1.9233333333333331</v>
          </cell>
          <cell r="J620">
            <v>36.323333333333331</v>
          </cell>
          <cell r="K620">
            <v>19.690000000000001</v>
          </cell>
          <cell r="L620">
            <v>19.690000000000001</v>
          </cell>
          <cell r="M620">
            <v>19.690000000000001</v>
          </cell>
          <cell r="N620">
            <v>19.690000000000001</v>
          </cell>
          <cell r="O620">
            <v>19.690000000000001</v>
          </cell>
          <cell r="P620">
            <v>19.690000000000001</v>
          </cell>
        </row>
        <row r="621">
          <cell r="A621" t="str">
            <v>4.02.00152.0.1</v>
          </cell>
          <cell r="B621" t="str">
            <v>2.0.1</v>
          </cell>
          <cell r="C621" t="str">
            <v>TOTALIZADOR</v>
          </cell>
          <cell r="D621" t="str">
            <v>4.02.0015</v>
          </cell>
          <cell r="E621">
            <v>0</v>
          </cell>
          <cell r="F621">
            <v>36.323333333333331</v>
          </cell>
          <cell r="G621">
            <v>36.323333333333331</v>
          </cell>
          <cell r="H621">
            <v>36.323333333333331</v>
          </cell>
          <cell r="I621">
            <v>36.323333333333331</v>
          </cell>
          <cell r="J621">
            <v>0</v>
          </cell>
          <cell r="K621">
            <v>50</v>
          </cell>
          <cell r="L621">
            <v>50</v>
          </cell>
          <cell r="M621">
            <v>50</v>
          </cell>
          <cell r="N621">
            <v>50</v>
          </cell>
          <cell r="O621">
            <v>50</v>
          </cell>
          <cell r="P621">
            <v>50</v>
          </cell>
        </row>
        <row r="622">
          <cell r="A622" t="str">
            <v>4.02.00162.0.1</v>
          </cell>
          <cell r="B622" t="str">
            <v>2.0.1</v>
          </cell>
          <cell r="C622" t="str">
            <v>TOTALIZADOR</v>
          </cell>
          <cell r="D622" t="str">
            <v>4.02.0016</v>
          </cell>
          <cell r="E622">
            <v>53918.450000000004</v>
          </cell>
          <cell r="F622">
            <v>46134.45</v>
          </cell>
          <cell r="G622">
            <v>46134.45</v>
          </cell>
          <cell r="H622">
            <v>39154.33</v>
          </cell>
          <cell r="I622">
            <v>39154.33</v>
          </cell>
          <cell r="J622">
            <v>39154.33</v>
          </cell>
          <cell r="K622">
            <v>50886.964999999997</v>
          </cell>
          <cell r="L622">
            <v>50886.964999999997</v>
          </cell>
          <cell r="M622">
            <v>50886.964999999997</v>
          </cell>
          <cell r="N622">
            <v>50886.964999999997</v>
          </cell>
          <cell r="O622">
            <v>50886.964999999997</v>
          </cell>
          <cell r="P622">
            <v>50886.964999999997</v>
          </cell>
        </row>
        <row r="623">
          <cell r="A623" t="str">
            <v>4.02.00172.0.1</v>
          </cell>
          <cell r="B623" t="str">
            <v>2.0.1</v>
          </cell>
          <cell r="C623" t="str">
            <v>TOTALIZADOR</v>
          </cell>
          <cell r="D623" t="str">
            <v>4.02.0017</v>
          </cell>
          <cell r="E623">
            <v>0</v>
          </cell>
          <cell r="F623">
            <v>0</v>
          </cell>
          <cell r="G623">
            <v>0</v>
          </cell>
          <cell r="H623">
            <v>0</v>
          </cell>
          <cell r="I623">
            <v>0</v>
          </cell>
          <cell r="J623">
            <v>0</v>
          </cell>
          <cell r="K623">
            <v>0</v>
          </cell>
          <cell r="L623">
            <v>0</v>
          </cell>
          <cell r="M623">
            <v>0</v>
          </cell>
          <cell r="N623">
            <v>0</v>
          </cell>
          <cell r="O623">
            <v>0</v>
          </cell>
          <cell r="P623">
            <v>0</v>
          </cell>
        </row>
        <row r="624">
          <cell r="A624" t="str">
            <v>4.02.00182.0.1</v>
          </cell>
          <cell r="B624" t="str">
            <v>2.0.1</v>
          </cell>
          <cell r="C624" t="str">
            <v>TOTALIZADOR</v>
          </cell>
          <cell r="D624" t="str">
            <v>4.02.0018</v>
          </cell>
          <cell r="E624">
            <v>7828.52</v>
          </cell>
          <cell r="F624">
            <v>0</v>
          </cell>
          <cell r="G624">
            <v>0</v>
          </cell>
          <cell r="H624">
            <v>0</v>
          </cell>
          <cell r="I624">
            <v>0</v>
          </cell>
          <cell r="J624">
            <v>0</v>
          </cell>
          <cell r="K624">
            <v>4400</v>
          </cell>
          <cell r="L624">
            <v>4400</v>
          </cell>
          <cell r="M624">
            <v>4400</v>
          </cell>
          <cell r="N624">
            <v>4400</v>
          </cell>
          <cell r="O624">
            <v>4400</v>
          </cell>
          <cell r="P624">
            <v>4400</v>
          </cell>
        </row>
        <row r="625">
          <cell r="A625" t="str">
            <v>4.02.00192.0.1</v>
          </cell>
          <cell r="B625" t="str">
            <v>2.0.1</v>
          </cell>
          <cell r="C625" t="str">
            <v>TOTALIZADOR</v>
          </cell>
          <cell r="D625" t="str">
            <v>4.02.0019</v>
          </cell>
          <cell r="E625">
            <v>0</v>
          </cell>
          <cell r="F625">
            <v>0</v>
          </cell>
          <cell r="G625">
            <v>0</v>
          </cell>
          <cell r="H625">
            <v>0</v>
          </cell>
          <cell r="I625">
            <v>0</v>
          </cell>
          <cell r="J625">
            <v>67.023333333333326</v>
          </cell>
          <cell r="K625">
            <v>0</v>
          </cell>
          <cell r="L625">
            <v>0</v>
          </cell>
          <cell r="M625">
            <v>0</v>
          </cell>
          <cell r="N625">
            <v>0</v>
          </cell>
          <cell r="O625">
            <v>0</v>
          </cell>
          <cell r="P625">
            <v>0</v>
          </cell>
        </row>
        <row r="626">
          <cell r="A626" t="str">
            <v>4.02.00202.0.1</v>
          </cell>
          <cell r="B626" t="str">
            <v>2.0.1</v>
          </cell>
          <cell r="C626" t="str">
            <v>TOTALIZADOR</v>
          </cell>
          <cell r="D626" t="str">
            <v>4.02.0020</v>
          </cell>
          <cell r="E626">
            <v>775.3</v>
          </cell>
          <cell r="F626">
            <v>777.02333333333331</v>
          </cell>
          <cell r="G626">
            <v>777.02333333333331</v>
          </cell>
          <cell r="H626">
            <v>777.02333333333331</v>
          </cell>
          <cell r="I626">
            <v>777.62333333333333</v>
          </cell>
          <cell r="J626">
            <v>710.6</v>
          </cell>
          <cell r="K626">
            <v>660</v>
          </cell>
          <cell r="L626">
            <v>660</v>
          </cell>
          <cell r="M626">
            <v>660</v>
          </cell>
          <cell r="N626">
            <v>660</v>
          </cell>
          <cell r="O626">
            <v>660</v>
          </cell>
          <cell r="P626">
            <v>660</v>
          </cell>
        </row>
        <row r="627">
          <cell r="A627" t="str">
            <v>4.02.00212.0.1</v>
          </cell>
          <cell r="B627" t="str">
            <v>2.0.1</v>
          </cell>
          <cell r="C627" t="str">
            <v>TOTALIZADOR</v>
          </cell>
          <cell r="D627" t="str">
            <v>4.02.0021</v>
          </cell>
          <cell r="E627">
            <v>79</v>
          </cell>
          <cell r="F627">
            <v>0</v>
          </cell>
          <cell r="G627">
            <v>0</v>
          </cell>
          <cell r="H627">
            <v>0</v>
          </cell>
          <cell r="I627">
            <v>0</v>
          </cell>
          <cell r="J627">
            <v>60</v>
          </cell>
          <cell r="K627">
            <v>663.53</v>
          </cell>
          <cell r="L627">
            <v>663.53</v>
          </cell>
          <cell r="M627">
            <v>663.53</v>
          </cell>
          <cell r="N627">
            <v>663.53</v>
          </cell>
          <cell r="O627">
            <v>663.53</v>
          </cell>
          <cell r="P627">
            <v>663.53</v>
          </cell>
        </row>
        <row r="628">
          <cell r="A628" t="str">
            <v>4.02.00222.0.1</v>
          </cell>
          <cell r="B628" t="str">
            <v>2.0.1</v>
          </cell>
          <cell r="C628" t="str">
            <v>TOTALIZADOR</v>
          </cell>
          <cell r="D628" t="str">
            <v>4.02.0022</v>
          </cell>
          <cell r="E628">
            <v>499.5</v>
          </cell>
          <cell r="F628">
            <v>860</v>
          </cell>
          <cell r="G628">
            <v>860</v>
          </cell>
          <cell r="H628">
            <v>860</v>
          </cell>
          <cell r="I628">
            <v>860</v>
          </cell>
          <cell r="J628">
            <v>800</v>
          </cell>
          <cell r="K628">
            <v>439.1</v>
          </cell>
          <cell r="L628">
            <v>439.1</v>
          </cell>
          <cell r="M628">
            <v>439.1</v>
          </cell>
          <cell r="N628">
            <v>439.1</v>
          </cell>
          <cell r="O628">
            <v>439.1</v>
          </cell>
          <cell r="P628">
            <v>439.1</v>
          </cell>
        </row>
        <row r="629">
          <cell r="A629" t="str">
            <v>4.02.00232.0.1</v>
          </cell>
          <cell r="B629" t="str">
            <v>2.0.1</v>
          </cell>
          <cell r="C629" t="str">
            <v>TOTALIZADOR</v>
          </cell>
          <cell r="D629" t="str">
            <v>4.02.0023</v>
          </cell>
          <cell r="E629">
            <v>509.51</v>
          </cell>
          <cell r="F629">
            <v>0</v>
          </cell>
          <cell r="G629">
            <v>139.65666666666667</v>
          </cell>
          <cell r="H629">
            <v>0</v>
          </cell>
          <cell r="I629">
            <v>139.65666666666667</v>
          </cell>
          <cell r="J629">
            <v>32236.613355519999</v>
          </cell>
          <cell r="K629">
            <v>450</v>
          </cell>
          <cell r="L629">
            <v>450</v>
          </cell>
          <cell r="M629">
            <v>450</v>
          </cell>
          <cell r="N629">
            <v>450</v>
          </cell>
          <cell r="O629">
            <v>450</v>
          </cell>
          <cell r="P629">
            <v>450</v>
          </cell>
        </row>
        <row r="630">
          <cell r="A630" t="str">
            <v>4.02.00262.0.1</v>
          </cell>
          <cell r="B630" t="str">
            <v>2.0.1</v>
          </cell>
          <cell r="C630" t="str">
            <v>TOTALIZADOR</v>
          </cell>
          <cell r="D630" t="str">
            <v>4.02.0026</v>
          </cell>
          <cell r="E630">
            <v>207.11</v>
          </cell>
          <cell r="F630">
            <v>96.146666666666704</v>
          </cell>
          <cell r="G630">
            <v>96.146666666666704</v>
          </cell>
          <cell r="H630">
            <v>96.146666666666704</v>
          </cell>
          <cell r="I630">
            <v>96.146666666666704</v>
          </cell>
          <cell r="J630">
            <v>0</v>
          </cell>
          <cell r="K630">
            <v>574.73</v>
          </cell>
          <cell r="L630">
            <v>624.73</v>
          </cell>
          <cell r="M630">
            <v>174.73000000000002</v>
          </cell>
          <cell r="N630">
            <v>174.73000000000002</v>
          </cell>
          <cell r="O630">
            <v>174.73000000000002</v>
          </cell>
          <cell r="P630">
            <v>174.73000000000002</v>
          </cell>
        </row>
        <row r="631">
          <cell r="A631" t="str">
            <v>4.02.00262.0.1</v>
          </cell>
          <cell r="B631" t="str">
            <v>2.0.1</v>
          </cell>
          <cell r="C631" t="str">
            <v>TOTALIZADOR</v>
          </cell>
          <cell r="D631" t="str">
            <v>4.02.0026</v>
          </cell>
          <cell r="E631">
            <v>207.11</v>
          </cell>
          <cell r="F631">
            <v>96.146666666666704</v>
          </cell>
          <cell r="G631">
            <v>96.146666666666704</v>
          </cell>
          <cell r="H631">
            <v>96.146666666666704</v>
          </cell>
          <cell r="I631">
            <v>96.146666666666704</v>
          </cell>
          <cell r="J631">
            <v>0</v>
          </cell>
          <cell r="K631">
            <v>574.73</v>
          </cell>
          <cell r="L631">
            <v>624.73</v>
          </cell>
          <cell r="M631">
            <v>174.73000000000002</v>
          </cell>
          <cell r="N631">
            <v>174.73000000000002</v>
          </cell>
          <cell r="O631">
            <v>174.73000000000002</v>
          </cell>
          <cell r="P631">
            <v>174.73000000000002</v>
          </cell>
        </row>
        <row r="632">
          <cell r="A632" t="str">
            <v>4.02.00262.0.1</v>
          </cell>
          <cell r="B632" t="str">
            <v>2.0.1</v>
          </cell>
          <cell r="C632" t="str">
            <v>TOTALIZADOR</v>
          </cell>
          <cell r="D632" t="str">
            <v>4.02.0026</v>
          </cell>
          <cell r="E632">
            <v>207.11</v>
          </cell>
          <cell r="F632">
            <v>96.146666666666704</v>
          </cell>
          <cell r="G632">
            <v>96.146666666666704</v>
          </cell>
          <cell r="H632">
            <v>96.146666666666704</v>
          </cell>
          <cell r="I632">
            <v>96.146666666666704</v>
          </cell>
          <cell r="J632">
            <v>0</v>
          </cell>
          <cell r="K632">
            <v>574.73</v>
          </cell>
          <cell r="L632">
            <v>624.73</v>
          </cell>
          <cell r="M632">
            <v>174.73000000000002</v>
          </cell>
          <cell r="N632">
            <v>174.73000000000002</v>
          </cell>
          <cell r="O632">
            <v>174.73000000000002</v>
          </cell>
          <cell r="P632">
            <v>174.73000000000002</v>
          </cell>
        </row>
        <row r="633">
          <cell r="A633" t="str">
            <v>4.02.00272.0.1</v>
          </cell>
          <cell r="B633" t="str">
            <v>2.0.1</v>
          </cell>
          <cell r="C633" t="str">
            <v>TOTALIZADOR</v>
          </cell>
          <cell r="D633" t="str">
            <v>4.02.0027</v>
          </cell>
          <cell r="E633">
            <v>7041.89</v>
          </cell>
          <cell r="F633">
            <v>0</v>
          </cell>
          <cell r="G633">
            <v>0</v>
          </cell>
          <cell r="H633">
            <v>0</v>
          </cell>
          <cell r="I633">
            <v>0</v>
          </cell>
          <cell r="J633">
            <v>335.2208333333333</v>
          </cell>
          <cell r="K633">
            <v>4000</v>
          </cell>
          <cell r="L633">
            <v>4000</v>
          </cell>
          <cell r="M633">
            <v>4000</v>
          </cell>
          <cell r="N633">
            <v>4000</v>
          </cell>
          <cell r="O633">
            <v>4000</v>
          </cell>
          <cell r="P633">
            <v>4000</v>
          </cell>
        </row>
        <row r="634">
          <cell r="A634" t="str">
            <v>4.02.00282.0.1</v>
          </cell>
          <cell r="B634" t="str">
            <v>2.0.1</v>
          </cell>
          <cell r="C634" t="str">
            <v>TOTALIZADOR</v>
          </cell>
          <cell r="D634" t="str">
            <v>4.02.0028</v>
          </cell>
          <cell r="E634">
            <v>3014.4500000000003</v>
          </cell>
          <cell r="F634">
            <v>5280.440833333334</v>
          </cell>
          <cell r="G634">
            <v>5280.440833333334</v>
          </cell>
          <cell r="H634">
            <v>5280.440833333334</v>
          </cell>
          <cell r="I634">
            <v>5280.440833333334</v>
          </cell>
          <cell r="J634">
            <v>5072.04</v>
          </cell>
          <cell r="K634">
            <v>3600</v>
          </cell>
          <cell r="L634">
            <v>3600</v>
          </cell>
          <cell r="M634">
            <v>3600</v>
          </cell>
          <cell r="N634">
            <v>3600</v>
          </cell>
          <cell r="O634">
            <v>3600</v>
          </cell>
          <cell r="P634">
            <v>3600</v>
          </cell>
        </row>
        <row r="635">
          <cell r="A635" t="str">
            <v>4.02.00292.0.1</v>
          </cell>
          <cell r="B635" t="str">
            <v>2.0.1</v>
          </cell>
          <cell r="C635" t="str">
            <v>TOTALIZADOR</v>
          </cell>
          <cell r="D635" t="str">
            <v>4.02.0029</v>
          </cell>
          <cell r="E635">
            <v>20623.759999999998</v>
          </cell>
          <cell r="F635">
            <v>2000</v>
          </cell>
          <cell r="G635">
            <v>2000</v>
          </cell>
          <cell r="H635">
            <v>2000</v>
          </cell>
          <cell r="I635">
            <v>2000</v>
          </cell>
          <cell r="J635">
            <v>2237.08</v>
          </cell>
          <cell r="K635">
            <v>1540</v>
          </cell>
          <cell r="L635">
            <v>1540</v>
          </cell>
          <cell r="M635">
            <v>1540</v>
          </cell>
          <cell r="N635">
            <v>1540</v>
          </cell>
          <cell r="O635">
            <v>1540</v>
          </cell>
          <cell r="P635">
            <v>1540</v>
          </cell>
        </row>
        <row r="636">
          <cell r="A636" t="str">
            <v>4.02.00292.0.1</v>
          </cell>
          <cell r="B636" t="str">
            <v>2.0.1</v>
          </cell>
          <cell r="C636" t="str">
            <v>TOTALIZADOR</v>
          </cell>
          <cell r="D636" t="str">
            <v>4.02.0029</v>
          </cell>
          <cell r="E636">
            <v>20623.759999999998</v>
          </cell>
          <cell r="F636">
            <v>2000</v>
          </cell>
          <cell r="G636">
            <v>2000</v>
          </cell>
          <cell r="H636">
            <v>2000</v>
          </cell>
          <cell r="I636">
            <v>2000</v>
          </cell>
          <cell r="J636">
            <v>2237.08</v>
          </cell>
          <cell r="K636">
            <v>1540</v>
          </cell>
          <cell r="L636">
            <v>1540</v>
          </cell>
          <cell r="M636">
            <v>1540</v>
          </cell>
          <cell r="N636">
            <v>1540</v>
          </cell>
          <cell r="O636">
            <v>1540</v>
          </cell>
          <cell r="P636">
            <v>1540</v>
          </cell>
        </row>
        <row r="637">
          <cell r="A637" t="str">
            <v>4.02.00292.0.1</v>
          </cell>
          <cell r="B637" t="str">
            <v>2.0.1</v>
          </cell>
          <cell r="C637" t="str">
            <v>TOTALIZADOR</v>
          </cell>
          <cell r="D637" t="str">
            <v>4.02.0029</v>
          </cell>
          <cell r="E637">
            <v>20623.759999999998</v>
          </cell>
          <cell r="F637">
            <v>2000</v>
          </cell>
          <cell r="G637">
            <v>2000</v>
          </cell>
          <cell r="H637">
            <v>2000</v>
          </cell>
          <cell r="I637">
            <v>2000</v>
          </cell>
          <cell r="J637">
            <v>2237.08</v>
          </cell>
          <cell r="K637">
            <v>1540</v>
          </cell>
          <cell r="L637">
            <v>1540</v>
          </cell>
          <cell r="M637">
            <v>1540</v>
          </cell>
          <cell r="N637">
            <v>1540</v>
          </cell>
          <cell r="O637">
            <v>1540</v>
          </cell>
          <cell r="P637">
            <v>1540</v>
          </cell>
        </row>
        <row r="638">
          <cell r="A638" t="str">
            <v>4.02.00292.0.1</v>
          </cell>
          <cell r="B638" t="str">
            <v>2.0.1</v>
          </cell>
          <cell r="C638" t="str">
            <v>TOTALIZADOR</v>
          </cell>
          <cell r="D638" t="str">
            <v>4.02.0029</v>
          </cell>
          <cell r="E638">
            <v>20623.759999999998</v>
          </cell>
          <cell r="F638">
            <v>2000</v>
          </cell>
          <cell r="G638">
            <v>2000</v>
          </cell>
          <cell r="H638">
            <v>2000</v>
          </cell>
          <cell r="I638">
            <v>2000</v>
          </cell>
          <cell r="J638">
            <v>2237.08</v>
          </cell>
          <cell r="K638">
            <v>1540</v>
          </cell>
          <cell r="L638">
            <v>1540</v>
          </cell>
          <cell r="M638">
            <v>1540</v>
          </cell>
          <cell r="N638">
            <v>1540</v>
          </cell>
          <cell r="O638">
            <v>1540</v>
          </cell>
          <cell r="P638">
            <v>1540</v>
          </cell>
        </row>
        <row r="639">
          <cell r="A639" t="str">
            <v>4.03.00022.0.1</v>
          </cell>
          <cell r="B639" t="str">
            <v>2.0.1</v>
          </cell>
          <cell r="C639" t="str">
            <v>TOTALIZADOR</v>
          </cell>
          <cell r="D639" t="str">
            <v>4.03.0002</v>
          </cell>
          <cell r="E639">
            <v>13653.509999999998</v>
          </cell>
          <cell r="F639">
            <v>24768.416820000002</v>
          </cell>
          <cell r="G639">
            <v>24768.416820000002</v>
          </cell>
          <cell r="H639">
            <v>24768.416820000002</v>
          </cell>
          <cell r="I639">
            <v>24768.416820000002</v>
          </cell>
          <cell r="J639">
            <v>24768.416819999999</v>
          </cell>
          <cell r="K639">
            <v>50342.447590000003</v>
          </cell>
          <cell r="L639">
            <v>50342.447590000003</v>
          </cell>
          <cell r="M639">
            <v>50342.447590000003</v>
          </cell>
          <cell r="N639">
            <v>50342.447590000003</v>
          </cell>
          <cell r="O639">
            <v>50342.447590000003</v>
          </cell>
          <cell r="P639">
            <v>50342.447589999996</v>
          </cell>
        </row>
        <row r="640">
          <cell r="A640" t="str">
            <v>4.03.00042.0.1</v>
          </cell>
          <cell r="B640" t="str">
            <v>2.0.1</v>
          </cell>
          <cell r="C640" t="str">
            <v>TOTALIZADOR</v>
          </cell>
          <cell r="D640" t="str">
            <v>4.03.0004</v>
          </cell>
          <cell r="E640">
            <v>123203.01000000001</v>
          </cell>
          <cell r="F640">
            <v>98278.44</v>
          </cell>
          <cell r="G640">
            <v>98278.44</v>
          </cell>
          <cell r="H640">
            <v>98278.44</v>
          </cell>
          <cell r="I640">
            <v>98278.44</v>
          </cell>
          <cell r="J640">
            <v>98278.44</v>
          </cell>
          <cell r="K640">
            <v>133230</v>
          </cell>
          <cell r="L640">
            <v>133230</v>
          </cell>
          <cell r="M640">
            <v>133230</v>
          </cell>
          <cell r="N640">
            <v>133230</v>
          </cell>
          <cell r="O640">
            <v>133230</v>
          </cell>
          <cell r="P640">
            <v>133230</v>
          </cell>
        </row>
        <row r="641">
          <cell r="A641" t="str">
            <v>4.03.00072.0.1</v>
          </cell>
          <cell r="B641" t="str">
            <v>2.0.1</v>
          </cell>
          <cell r="C641" t="str">
            <v>TOTALIZADOR</v>
          </cell>
          <cell r="D641" t="str">
            <v>4.03.0007</v>
          </cell>
          <cell r="E641">
            <v>0</v>
          </cell>
          <cell r="F641">
            <v>0</v>
          </cell>
          <cell r="G641">
            <v>0</v>
          </cell>
          <cell r="H641">
            <v>0</v>
          </cell>
          <cell r="I641">
            <v>0</v>
          </cell>
          <cell r="J641">
            <v>0</v>
          </cell>
          <cell r="K641">
            <v>0</v>
          </cell>
          <cell r="L641">
            <v>25000</v>
          </cell>
          <cell r="M641">
            <v>0</v>
          </cell>
          <cell r="N641">
            <v>0</v>
          </cell>
          <cell r="O641">
            <v>0</v>
          </cell>
          <cell r="P641">
            <v>0</v>
          </cell>
        </row>
        <row r="642">
          <cell r="A642" t="str">
            <v>4.03.00082.0.1</v>
          </cell>
          <cell r="B642" t="str">
            <v>2.0.1</v>
          </cell>
          <cell r="C642" t="str">
            <v>TOTALIZADOR</v>
          </cell>
          <cell r="D642" t="str">
            <v>4.03.0008</v>
          </cell>
          <cell r="E642">
            <v>4077.3899999999994</v>
          </cell>
          <cell r="F642">
            <v>5196.1200000000008</v>
          </cell>
          <cell r="G642">
            <v>5196.1200000000008</v>
          </cell>
          <cell r="H642">
            <v>5196.1200000000008</v>
          </cell>
          <cell r="I642">
            <v>5196.1200000000008</v>
          </cell>
          <cell r="J642">
            <v>5196.1200000000008</v>
          </cell>
          <cell r="K642">
            <v>1871.71</v>
          </cell>
          <cell r="L642">
            <v>1871.71</v>
          </cell>
          <cell r="M642">
            <v>1871.71</v>
          </cell>
          <cell r="N642">
            <v>1871.71</v>
          </cell>
          <cell r="O642">
            <v>1871.71</v>
          </cell>
          <cell r="P642">
            <v>1871.71</v>
          </cell>
        </row>
        <row r="643">
          <cell r="A643" t="str">
            <v>4.03.00092.0.1</v>
          </cell>
          <cell r="B643" t="str">
            <v>2.0.1</v>
          </cell>
          <cell r="C643" t="str">
            <v>TOTALIZADOR</v>
          </cell>
          <cell r="D643" t="str">
            <v>4.03.0009</v>
          </cell>
          <cell r="E643">
            <v>6003.67</v>
          </cell>
          <cell r="F643">
            <v>6072</v>
          </cell>
          <cell r="G643">
            <v>6072</v>
          </cell>
          <cell r="H643">
            <v>6072</v>
          </cell>
          <cell r="I643">
            <v>6072</v>
          </cell>
          <cell r="J643">
            <v>6072</v>
          </cell>
          <cell r="K643">
            <v>8448</v>
          </cell>
          <cell r="L643">
            <v>8448</v>
          </cell>
          <cell r="M643">
            <v>8448</v>
          </cell>
          <cell r="N643">
            <v>8448</v>
          </cell>
          <cell r="O643">
            <v>8448</v>
          </cell>
          <cell r="P643">
            <v>8448</v>
          </cell>
        </row>
        <row r="644">
          <cell r="A644" t="str">
            <v>4.03.00102.0.1</v>
          </cell>
          <cell r="B644" t="str">
            <v>2.0.1</v>
          </cell>
          <cell r="C644" t="str">
            <v>TOTALIZADOR</v>
          </cell>
          <cell r="D644" t="str">
            <v>4.03.0010</v>
          </cell>
          <cell r="E644">
            <v>1106.44</v>
          </cell>
          <cell r="F644">
            <v>730.62404761904759</v>
          </cell>
          <cell r="G644">
            <v>730.62404761904759</v>
          </cell>
          <cell r="H644">
            <v>730.62404761904759</v>
          </cell>
          <cell r="I644">
            <v>730.62404761904759</v>
          </cell>
          <cell r="J644">
            <v>730.62404761904759</v>
          </cell>
          <cell r="K644">
            <v>1324.3300000000002</v>
          </cell>
          <cell r="L644">
            <v>1324.3300000000002</v>
          </cell>
          <cell r="M644">
            <v>1324.3300000000002</v>
          </cell>
          <cell r="N644">
            <v>1324.3300000000002</v>
          </cell>
          <cell r="O644">
            <v>1324.3300000000002</v>
          </cell>
          <cell r="P644">
            <v>1324.3300000000002</v>
          </cell>
        </row>
        <row r="645">
          <cell r="A645" t="str">
            <v>4.03.00112.0.1</v>
          </cell>
          <cell r="B645" t="str">
            <v>2.0.1</v>
          </cell>
          <cell r="C645" t="str">
            <v>TOTALIZADOR</v>
          </cell>
          <cell r="D645" t="str">
            <v>4.03.0011</v>
          </cell>
          <cell r="E645">
            <v>7807.12</v>
          </cell>
          <cell r="F645">
            <v>7233.5620215600002</v>
          </cell>
          <cell r="G645">
            <v>7233.5620215600002</v>
          </cell>
          <cell r="H645">
            <v>7233.5620215600002</v>
          </cell>
          <cell r="I645">
            <v>7233.5620215600002</v>
          </cell>
          <cell r="J645">
            <v>7233.5620215600011</v>
          </cell>
          <cell r="K645">
            <v>14702.401837220001</v>
          </cell>
          <cell r="L645">
            <v>14702.401837220001</v>
          </cell>
          <cell r="M645">
            <v>14702.401837220003</v>
          </cell>
          <cell r="N645">
            <v>14702.401837220001</v>
          </cell>
          <cell r="O645">
            <v>14702.401837220003</v>
          </cell>
          <cell r="P645">
            <v>14702.401837220001</v>
          </cell>
        </row>
        <row r="646">
          <cell r="A646" t="str">
            <v>4.03.00122.0.1</v>
          </cell>
          <cell r="B646" t="str">
            <v>2.0.1</v>
          </cell>
          <cell r="C646" t="str">
            <v>TOTALIZADOR</v>
          </cell>
          <cell r="D646" t="str">
            <v>4.03.0012</v>
          </cell>
          <cell r="E646">
            <v>1220.05</v>
          </cell>
          <cell r="F646">
            <v>1735.6269000000002</v>
          </cell>
          <cell r="G646">
            <v>1735.6269000000002</v>
          </cell>
          <cell r="H646">
            <v>1735.6269000000002</v>
          </cell>
          <cell r="I646">
            <v>1735.6269000000002</v>
          </cell>
          <cell r="J646">
            <v>1735.6269000000002</v>
          </cell>
          <cell r="K646">
            <v>3527.7065500000003</v>
          </cell>
          <cell r="L646">
            <v>3527.7065500000003</v>
          </cell>
          <cell r="M646">
            <v>3527.7065500000003</v>
          </cell>
          <cell r="N646">
            <v>3527.7065500000003</v>
          </cell>
          <cell r="O646">
            <v>3527.7065500000003</v>
          </cell>
          <cell r="P646">
            <v>3527.7065500000003</v>
          </cell>
        </row>
        <row r="647">
          <cell r="A647" t="str">
            <v>4.03.00132.0.1</v>
          </cell>
          <cell r="B647" t="str">
            <v>2.0.1</v>
          </cell>
          <cell r="C647" t="str">
            <v>TOTALIZADOR</v>
          </cell>
          <cell r="D647" t="str">
            <v>4.03.0013</v>
          </cell>
          <cell r="E647">
            <v>4854.05</v>
          </cell>
          <cell r="F647">
            <v>0</v>
          </cell>
          <cell r="G647">
            <v>0</v>
          </cell>
          <cell r="H647">
            <v>0</v>
          </cell>
          <cell r="I647">
            <v>0</v>
          </cell>
          <cell r="J647">
            <v>0</v>
          </cell>
          <cell r="K647">
            <v>0</v>
          </cell>
          <cell r="L647">
            <v>0</v>
          </cell>
          <cell r="M647">
            <v>0</v>
          </cell>
          <cell r="N647">
            <v>0</v>
          </cell>
          <cell r="O647">
            <v>0</v>
          </cell>
          <cell r="P647">
            <v>0</v>
          </cell>
        </row>
        <row r="648">
          <cell r="A648" t="str">
            <v>4.03.00162.0.1</v>
          </cell>
          <cell r="B648" t="str">
            <v>2.0.1</v>
          </cell>
          <cell r="C648" t="str">
            <v>TOTALIZADOR</v>
          </cell>
          <cell r="D648" t="str">
            <v>4.03.0016</v>
          </cell>
          <cell r="E648">
            <v>0</v>
          </cell>
          <cell r="F648">
            <v>0</v>
          </cell>
          <cell r="G648">
            <v>0</v>
          </cell>
          <cell r="H648">
            <v>0</v>
          </cell>
          <cell r="I648">
            <v>0</v>
          </cell>
          <cell r="J648">
            <v>0</v>
          </cell>
          <cell r="K648">
            <v>0</v>
          </cell>
          <cell r="L648">
            <v>0</v>
          </cell>
          <cell r="M648">
            <v>0</v>
          </cell>
          <cell r="N648">
            <v>0</v>
          </cell>
          <cell r="O648">
            <v>0</v>
          </cell>
          <cell r="P648">
            <v>0</v>
          </cell>
        </row>
        <row r="649">
          <cell r="A649" t="str">
            <v>4.04.00012.0.1</v>
          </cell>
          <cell r="B649" t="str">
            <v>2.0.1</v>
          </cell>
          <cell r="C649" t="str">
            <v>TOTALIZADOR</v>
          </cell>
          <cell r="D649" t="str">
            <v>4.04.0001</v>
          </cell>
          <cell r="E649">
            <v>0</v>
          </cell>
          <cell r="F649">
            <v>0</v>
          </cell>
          <cell r="G649">
            <v>0</v>
          </cell>
          <cell r="H649">
            <v>0</v>
          </cell>
          <cell r="I649">
            <v>0</v>
          </cell>
          <cell r="J649">
            <v>39.373333333333335</v>
          </cell>
          <cell r="K649">
            <v>0</v>
          </cell>
          <cell r="L649">
            <v>0</v>
          </cell>
          <cell r="M649">
            <v>0</v>
          </cell>
          <cell r="N649">
            <v>0</v>
          </cell>
          <cell r="O649">
            <v>0</v>
          </cell>
          <cell r="P649">
            <v>0</v>
          </cell>
        </row>
        <row r="650">
          <cell r="A650" t="str">
            <v>4.04.00022.0.1</v>
          </cell>
          <cell r="B650" t="str">
            <v>2.0.1</v>
          </cell>
          <cell r="C650" t="str">
            <v>TOTALIZADOR</v>
          </cell>
          <cell r="D650" t="str">
            <v>4.04.0002</v>
          </cell>
          <cell r="E650">
            <v>4333.51</v>
          </cell>
          <cell r="F650">
            <v>0</v>
          </cell>
          <cell r="G650">
            <v>0</v>
          </cell>
          <cell r="H650">
            <v>0</v>
          </cell>
          <cell r="I650">
            <v>0</v>
          </cell>
          <cell r="J650">
            <v>0</v>
          </cell>
          <cell r="K650">
            <v>0</v>
          </cell>
          <cell r="L650">
            <v>0</v>
          </cell>
          <cell r="M650">
            <v>0</v>
          </cell>
          <cell r="N650">
            <v>0</v>
          </cell>
          <cell r="O650">
            <v>0</v>
          </cell>
          <cell r="P650">
            <v>0</v>
          </cell>
        </row>
        <row r="651">
          <cell r="A651" t="str">
            <v>4.04.00032.0.1</v>
          </cell>
          <cell r="B651" t="str">
            <v>2.0.1</v>
          </cell>
          <cell r="C651" t="str">
            <v>TOTALIZADOR</v>
          </cell>
          <cell r="D651" t="str">
            <v>4.04.0003</v>
          </cell>
          <cell r="E651">
            <v>7324.35</v>
          </cell>
          <cell r="F651">
            <v>0</v>
          </cell>
          <cell r="G651">
            <v>0</v>
          </cell>
          <cell r="H651">
            <v>0</v>
          </cell>
          <cell r="I651">
            <v>0</v>
          </cell>
          <cell r="J651">
            <v>0</v>
          </cell>
          <cell r="K651">
            <v>6300</v>
          </cell>
          <cell r="L651">
            <v>6300</v>
          </cell>
          <cell r="M651">
            <v>6300</v>
          </cell>
          <cell r="N651">
            <v>6300</v>
          </cell>
          <cell r="O651">
            <v>6300</v>
          </cell>
          <cell r="P651">
            <v>6300</v>
          </cell>
        </row>
        <row r="652">
          <cell r="A652" t="str">
            <v>4.04.00042.0.1</v>
          </cell>
          <cell r="B652" t="str">
            <v>2.0.1</v>
          </cell>
          <cell r="C652" t="str">
            <v>TOTALIZADOR</v>
          </cell>
          <cell r="D652" t="str">
            <v>4.04.0004</v>
          </cell>
          <cell r="E652">
            <v>99802.32</v>
          </cell>
          <cell r="F652">
            <v>39000</v>
          </cell>
          <cell r="G652">
            <v>25000</v>
          </cell>
          <cell r="H652">
            <v>21000</v>
          </cell>
          <cell r="I652">
            <v>20500</v>
          </cell>
          <cell r="J652">
            <v>20500</v>
          </cell>
          <cell r="K652">
            <v>149000</v>
          </cell>
          <cell r="L652">
            <v>74000</v>
          </cell>
          <cell r="M652">
            <v>74000</v>
          </cell>
          <cell r="N652">
            <v>74000</v>
          </cell>
          <cell r="O652">
            <v>74000</v>
          </cell>
          <cell r="P652">
            <v>74000</v>
          </cell>
        </row>
        <row r="653">
          <cell r="A653" t="str">
            <v>4.04.00052.0.1</v>
          </cell>
          <cell r="B653" t="str">
            <v>2.0.1</v>
          </cell>
          <cell r="C653" t="str">
            <v>TOTALIZADOR</v>
          </cell>
          <cell r="D653" t="str">
            <v>4.04.0005</v>
          </cell>
          <cell r="E653">
            <v>8000</v>
          </cell>
          <cell r="F653">
            <v>0</v>
          </cell>
          <cell r="G653">
            <v>0</v>
          </cell>
          <cell r="H653">
            <v>0</v>
          </cell>
          <cell r="I653">
            <v>0</v>
          </cell>
          <cell r="J653">
            <v>0</v>
          </cell>
          <cell r="K653">
            <v>0</v>
          </cell>
          <cell r="L653">
            <v>0</v>
          </cell>
          <cell r="M653">
            <v>0</v>
          </cell>
          <cell r="N653">
            <v>0</v>
          </cell>
          <cell r="O653">
            <v>0</v>
          </cell>
          <cell r="P653">
            <v>0</v>
          </cell>
        </row>
        <row r="654">
          <cell r="A654" t="str">
            <v>4.04.00062.0.1</v>
          </cell>
          <cell r="B654" t="str">
            <v>2.0.1</v>
          </cell>
          <cell r="C654" t="str">
            <v>TOTALIZADOR</v>
          </cell>
          <cell r="D654" t="str">
            <v>4.04.0006</v>
          </cell>
          <cell r="E654">
            <v>2014.32</v>
          </cell>
          <cell r="F654">
            <v>770</v>
          </cell>
          <cell r="G654">
            <v>770</v>
          </cell>
          <cell r="H654">
            <v>770</v>
          </cell>
          <cell r="I654">
            <v>770</v>
          </cell>
          <cell r="J654">
            <v>750</v>
          </cell>
          <cell r="K654">
            <v>1300</v>
          </cell>
          <cell r="L654">
            <v>1300</v>
          </cell>
          <cell r="M654">
            <v>1300</v>
          </cell>
          <cell r="N654">
            <v>1300</v>
          </cell>
          <cell r="O654">
            <v>1300</v>
          </cell>
          <cell r="P654">
            <v>1300</v>
          </cell>
        </row>
        <row r="655">
          <cell r="A655" t="str">
            <v>4.04.00072.0.1</v>
          </cell>
          <cell r="B655" t="str">
            <v>2.0.1</v>
          </cell>
          <cell r="C655" t="str">
            <v>TOTALIZADOR</v>
          </cell>
          <cell r="D655" t="str">
            <v>4.04.0007</v>
          </cell>
          <cell r="E655">
            <v>0</v>
          </cell>
          <cell r="F655">
            <v>1.21</v>
          </cell>
          <cell r="G655">
            <v>1.21</v>
          </cell>
          <cell r="H655">
            <v>1.21</v>
          </cell>
          <cell r="I655">
            <v>1.21</v>
          </cell>
          <cell r="J655">
            <v>20</v>
          </cell>
          <cell r="K655">
            <v>0</v>
          </cell>
          <cell r="L655">
            <v>0</v>
          </cell>
          <cell r="M655">
            <v>0</v>
          </cell>
          <cell r="N655">
            <v>0</v>
          </cell>
          <cell r="O655">
            <v>0</v>
          </cell>
          <cell r="P655">
            <v>0</v>
          </cell>
        </row>
        <row r="656">
          <cell r="A656" t="str">
            <v>4.04.00082.0.1</v>
          </cell>
          <cell r="B656" t="str">
            <v>2.0.1</v>
          </cell>
          <cell r="C656" t="str">
            <v>TOTALIZADOR</v>
          </cell>
          <cell r="D656" t="str">
            <v>4.04.0008</v>
          </cell>
          <cell r="E656">
            <v>4839.4800000000005</v>
          </cell>
          <cell r="F656">
            <v>5040.7833333333328</v>
          </cell>
          <cell r="G656">
            <v>2752.4033333333336</v>
          </cell>
          <cell r="H656">
            <v>2752.4033333333336</v>
          </cell>
          <cell r="I656">
            <v>2752.4033333333336</v>
          </cell>
          <cell r="J656">
            <v>2899.5044000000007</v>
          </cell>
          <cell r="K656">
            <v>4481.7079999999996</v>
          </cell>
          <cell r="L656">
            <v>4481.7079999999996</v>
          </cell>
          <cell r="M656">
            <v>4481.7079999999996</v>
          </cell>
          <cell r="N656">
            <v>4481.7079999999996</v>
          </cell>
          <cell r="O656">
            <v>4481.7079999999996</v>
          </cell>
          <cell r="P656">
            <v>4481.7079999999996</v>
          </cell>
        </row>
        <row r="657">
          <cell r="A657" t="str">
            <v>4.04.00092.0.1</v>
          </cell>
          <cell r="B657" t="str">
            <v>2.0.1</v>
          </cell>
          <cell r="C657" t="str">
            <v>TOTALIZADOR</v>
          </cell>
          <cell r="D657" t="str">
            <v>4.04.0009</v>
          </cell>
          <cell r="E657">
            <v>20.409999999999997</v>
          </cell>
          <cell r="F657">
            <v>0</v>
          </cell>
          <cell r="G657">
            <v>0</v>
          </cell>
          <cell r="H657">
            <v>0</v>
          </cell>
          <cell r="I657">
            <v>0</v>
          </cell>
          <cell r="J657">
            <v>18.163333333333334</v>
          </cell>
          <cell r="K657">
            <v>0</v>
          </cell>
          <cell r="L657">
            <v>0</v>
          </cell>
          <cell r="M657">
            <v>0</v>
          </cell>
          <cell r="N657">
            <v>0</v>
          </cell>
          <cell r="O657">
            <v>0</v>
          </cell>
          <cell r="P657">
            <v>0</v>
          </cell>
        </row>
        <row r="658">
          <cell r="A658" t="str">
            <v>4.04.00102.0.1</v>
          </cell>
          <cell r="B658" t="str">
            <v>2.0.1</v>
          </cell>
          <cell r="C658" t="str">
            <v>TOTALIZADOR</v>
          </cell>
          <cell r="D658" t="str">
            <v>4.04.0010</v>
          </cell>
          <cell r="E658">
            <v>73948.189999999988</v>
          </cell>
          <cell r="F658">
            <v>0</v>
          </cell>
          <cell r="G658">
            <v>0</v>
          </cell>
          <cell r="H658">
            <v>0</v>
          </cell>
          <cell r="I658">
            <v>0</v>
          </cell>
          <cell r="J658">
            <v>0</v>
          </cell>
          <cell r="K658">
            <v>92000</v>
          </cell>
          <cell r="L658">
            <v>92000</v>
          </cell>
          <cell r="M658">
            <v>92000</v>
          </cell>
          <cell r="N658">
            <v>92000</v>
          </cell>
          <cell r="O658">
            <v>92000</v>
          </cell>
          <cell r="P658">
            <v>92000</v>
          </cell>
        </row>
        <row r="659">
          <cell r="A659" t="str">
            <v>4.13.00042.0.1</v>
          </cell>
          <cell r="B659" t="str">
            <v>2.0.1</v>
          </cell>
          <cell r="C659" t="str">
            <v>TOTALIZADOR</v>
          </cell>
          <cell r="D659" t="str">
            <v>4.13.0004</v>
          </cell>
          <cell r="E659">
            <v>0</v>
          </cell>
          <cell r="F659">
            <v>0</v>
          </cell>
          <cell r="G659">
            <v>0</v>
          </cell>
          <cell r="H659">
            <v>0</v>
          </cell>
          <cell r="I659">
            <v>0</v>
          </cell>
          <cell r="J659">
            <v>50</v>
          </cell>
          <cell r="K659">
            <v>0</v>
          </cell>
          <cell r="L659">
            <v>0</v>
          </cell>
          <cell r="M659">
            <v>0</v>
          </cell>
          <cell r="N659">
            <v>0</v>
          </cell>
          <cell r="O659">
            <v>0</v>
          </cell>
          <cell r="P659">
            <v>0</v>
          </cell>
        </row>
        <row r="660">
          <cell r="A660" t="str">
            <v>4.13.00062.0.1</v>
          </cell>
          <cell r="B660" t="str">
            <v>2.0.1</v>
          </cell>
          <cell r="C660" t="str">
            <v>TOTALIZADOR</v>
          </cell>
          <cell r="D660" t="str">
            <v>4.13.0006</v>
          </cell>
          <cell r="E660">
            <v>0</v>
          </cell>
          <cell r="F660">
            <v>0</v>
          </cell>
          <cell r="G660">
            <v>0</v>
          </cell>
          <cell r="H660">
            <v>0</v>
          </cell>
          <cell r="I660">
            <v>0</v>
          </cell>
          <cell r="J660">
            <v>19.466666666666665</v>
          </cell>
          <cell r="K660">
            <v>0</v>
          </cell>
          <cell r="L660">
            <v>0</v>
          </cell>
          <cell r="M660">
            <v>0</v>
          </cell>
          <cell r="N660">
            <v>0</v>
          </cell>
          <cell r="O660">
            <v>0</v>
          </cell>
          <cell r="P660">
            <v>0</v>
          </cell>
        </row>
        <row r="661">
          <cell r="A661" t="str">
            <v>4.01.00012.4.1</v>
          </cell>
          <cell r="B661" t="str">
            <v>2.4.1</v>
          </cell>
          <cell r="C661" t="str">
            <v>DIRETORIA TÉCNICA</v>
          </cell>
          <cell r="D661" t="str">
            <v>4.01.0001</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4.01.00022.4.1</v>
          </cell>
          <cell r="B662" t="str">
            <v>2.4.1</v>
          </cell>
          <cell r="C662" t="str">
            <v>DIRETORIA TÉCNICA</v>
          </cell>
          <cell r="D662" t="str">
            <v>4.01.0002</v>
          </cell>
          <cell r="E662">
            <v>0</v>
          </cell>
          <cell r="F662">
            <v>0</v>
          </cell>
          <cell r="G662">
            <v>0</v>
          </cell>
          <cell r="H662">
            <v>0</v>
          </cell>
          <cell r="I662">
            <v>0</v>
          </cell>
          <cell r="J662">
            <v>0</v>
          </cell>
          <cell r="K662">
            <v>0</v>
          </cell>
          <cell r="L662">
            <v>0</v>
          </cell>
          <cell r="M662">
            <v>0</v>
          </cell>
          <cell r="N662">
            <v>0</v>
          </cell>
          <cell r="O662">
            <v>0</v>
          </cell>
          <cell r="P662">
            <v>0</v>
          </cell>
        </row>
        <row r="663">
          <cell r="A663" t="str">
            <v>4.01.00032.4.1</v>
          </cell>
          <cell r="B663" t="str">
            <v>2.4.1</v>
          </cell>
          <cell r="C663" t="str">
            <v>DIRETORIA TÉCNICA</v>
          </cell>
          <cell r="D663" t="str">
            <v>4.01.0003</v>
          </cell>
          <cell r="E663">
            <v>0</v>
          </cell>
          <cell r="F663">
            <v>0</v>
          </cell>
          <cell r="G663">
            <v>0</v>
          </cell>
          <cell r="H663">
            <v>0</v>
          </cell>
          <cell r="I663">
            <v>0</v>
          </cell>
          <cell r="J663">
            <v>0</v>
          </cell>
          <cell r="K663">
            <v>0</v>
          </cell>
          <cell r="L663">
            <v>0</v>
          </cell>
          <cell r="M663">
            <v>0</v>
          </cell>
          <cell r="N663">
            <v>0</v>
          </cell>
          <cell r="O663">
            <v>0</v>
          </cell>
          <cell r="P663">
            <v>0</v>
          </cell>
        </row>
        <row r="664">
          <cell r="A664" t="str">
            <v>4.01.00042.4.1</v>
          </cell>
          <cell r="B664" t="str">
            <v>2.4.1</v>
          </cell>
          <cell r="C664" t="str">
            <v>DIRETORIA TÉCNICA</v>
          </cell>
          <cell r="D664" t="str">
            <v>4.01.0004</v>
          </cell>
          <cell r="E664">
            <v>0</v>
          </cell>
          <cell r="F664">
            <v>0</v>
          </cell>
          <cell r="G664">
            <v>0</v>
          </cell>
          <cell r="H664">
            <v>0</v>
          </cell>
          <cell r="I664">
            <v>0</v>
          </cell>
          <cell r="J664">
            <v>0</v>
          </cell>
          <cell r="K664">
            <v>2000</v>
          </cell>
          <cell r="L664">
            <v>2000</v>
          </cell>
          <cell r="M664">
            <v>2000</v>
          </cell>
          <cell r="N664">
            <v>2000</v>
          </cell>
          <cell r="O664">
            <v>2000</v>
          </cell>
          <cell r="P664">
            <v>2000</v>
          </cell>
        </row>
        <row r="665">
          <cell r="A665" t="str">
            <v>4.01.00052.4.1</v>
          </cell>
          <cell r="B665" t="str">
            <v>2.4.1</v>
          </cell>
          <cell r="C665" t="str">
            <v>DIRETORIA TÉCNICA</v>
          </cell>
          <cell r="D665" t="str">
            <v>4.01.0005</v>
          </cell>
          <cell r="E665">
            <v>17.64</v>
          </cell>
          <cell r="F665">
            <v>0</v>
          </cell>
          <cell r="G665">
            <v>0</v>
          </cell>
          <cell r="H665">
            <v>0</v>
          </cell>
          <cell r="I665">
            <v>0</v>
          </cell>
          <cell r="J665">
            <v>0</v>
          </cell>
          <cell r="K665">
            <v>0</v>
          </cell>
          <cell r="L665">
            <v>0</v>
          </cell>
          <cell r="M665">
            <v>0</v>
          </cell>
          <cell r="N665">
            <v>0</v>
          </cell>
          <cell r="O665">
            <v>0</v>
          </cell>
          <cell r="P665">
            <v>0</v>
          </cell>
        </row>
        <row r="666">
          <cell r="A666" t="str">
            <v>4.01.00062.4.1</v>
          </cell>
          <cell r="B666" t="str">
            <v>2.4.1</v>
          </cell>
          <cell r="C666" t="str">
            <v>DIRETORIA TÉCNICA</v>
          </cell>
          <cell r="D666" t="str">
            <v>4.01.0006</v>
          </cell>
          <cell r="E666">
            <v>550.26</v>
          </cell>
          <cell r="F666">
            <v>0</v>
          </cell>
          <cell r="G666">
            <v>0</v>
          </cell>
          <cell r="H666">
            <v>0</v>
          </cell>
          <cell r="I666">
            <v>0</v>
          </cell>
          <cell r="J666">
            <v>0</v>
          </cell>
          <cell r="K666">
            <v>0</v>
          </cell>
          <cell r="L666">
            <v>0</v>
          </cell>
          <cell r="M666">
            <v>0</v>
          </cell>
          <cell r="N666">
            <v>0</v>
          </cell>
          <cell r="O666">
            <v>0</v>
          </cell>
          <cell r="P666">
            <v>0</v>
          </cell>
        </row>
        <row r="667">
          <cell r="A667" t="str">
            <v>4.01.00072.4.1</v>
          </cell>
          <cell r="B667" t="str">
            <v>2.4.1</v>
          </cell>
          <cell r="C667" t="str">
            <v>DIRETORIA TÉCNICA</v>
          </cell>
          <cell r="D667" t="str">
            <v>4.01.0007</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4.02.00012.4.1</v>
          </cell>
          <cell r="B668" t="str">
            <v>2.4.1</v>
          </cell>
          <cell r="C668" t="str">
            <v>DIRETORIA TÉCNICA</v>
          </cell>
          <cell r="D668" t="str">
            <v>4.02.0001</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4.02.00032.4.1</v>
          </cell>
          <cell r="B669" t="str">
            <v>2.4.1</v>
          </cell>
          <cell r="C669" t="str">
            <v>DIRETORIA TÉCNICA</v>
          </cell>
          <cell r="D669" t="str">
            <v>4.02.0003</v>
          </cell>
          <cell r="E669">
            <v>379.26</v>
          </cell>
          <cell r="F669">
            <v>750</v>
          </cell>
          <cell r="G669">
            <v>750</v>
          </cell>
          <cell r="H669">
            <v>750</v>
          </cell>
          <cell r="I669">
            <v>795</v>
          </cell>
          <cell r="J669">
            <v>795</v>
          </cell>
          <cell r="K669">
            <v>300</v>
          </cell>
          <cell r="L669">
            <v>300</v>
          </cell>
          <cell r="M669">
            <v>300</v>
          </cell>
          <cell r="N669">
            <v>300</v>
          </cell>
          <cell r="O669">
            <v>300</v>
          </cell>
          <cell r="P669">
            <v>300</v>
          </cell>
        </row>
        <row r="670">
          <cell r="A670" t="str">
            <v>4.02.00052.4.1</v>
          </cell>
          <cell r="B670" t="str">
            <v>2.4.1</v>
          </cell>
          <cell r="C670" t="str">
            <v>DIRETORIA TÉCNICA</v>
          </cell>
          <cell r="D670" t="str">
            <v>4.02.0005</v>
          </cell>
          <cell r="E670">
            <v>1836.07</v>
          </cell>
          <cell r="F670">
            <v>1048.03</v>
          </cell>
          <cell r="G670">
            <v>1048.03</v>
          </cell>
          <cell r="H670">
            <v>1048.03</v>
          </cell>
          <cell r="I670">
            <v>1048.03</v>
          </cell>
          <cell r="J670">
            <v>1048.03</v>
          </cell>
          <cell r="K670">
            <v>1350</v>
          </cell>
          <cell r="L670">
            <v>1350</v>
          </cell>
          <cell r="M670">
            <v>1350</v>
          </cell>
          <cell r="N670">
            <v>1350</v>
          </cell>
          <cell r="O670">
            <v>1350</v>
          </cell>
          <cell r="P670">
            <v>1350</v>
          </cell>
        </row>
        <row r="671">
          <cell r="A671" t="str">
            <v>4.02.00072.4.1</v>
          </cell>
          <cell r="B671" t="str">
            <v>2.4.1</v>
          </cell>
          <cell r="C671" t="str">
            <v>DIRETORIA TÉCNICA</v>
          </cell>
          <cell r="D671" t="str">
            <v>4.02.0007</v>
          </cell>
          <cell r="E671">
            <v>0</v>
          </cell>
          <cell r="F671">
            <v>0</v>
          </cell>
          <cell r="G671">
            <v>0</v>
          </cell>
          <cell r="H671">
            <v>0</v>
          </cell>
          <cell r="I671">
            <v>0</v>
          </cell>
          <cell r="J671">
            <v>0</v>
          </cell>
          <cell r="K671">
            <v>30</v>
          </cell>
          <cell r="L671">
            <v>30</v>
          </cell>
          <cell r="M671">
            <v>30</v>
          </cell>
          <cell r="N671">
            <v>30</v>
          </cell>
          <cell r="O671">
            <v>30</v>
          </cell>
          <cell r="P671">
            <v>30</v>
          </cell>
        </row>
        <row r="672">
          <cell r="A672" t="str">
            <v>4.02.00082.4.1</v>
          </cell>
          <cell r="B672" t="str">
            <v>2.4.1</v>
          </cell>
          <cell r="C672" t="str">
            <v>DIRETORIA TÉCNICA</v>
          </cell>
          <cell r="D672" t="str">
            <v>4.02.0008</v>
          </cell>
          <cell r="E672">
            <v>183.55</v>
          </cell>
          <cell r="F672">
            <v>500</v>
          </cell>
          <cell r="G672">
            <v>500</v>
          </cell>
          <cell r="H672">
            <v>600</v>
          </cell>
          <cell r="I672">
            <v>600</v>
          </cell>
          <cell r="J672">
            <v>600</v>
          </cell>
          <cell r="K672">
            <v>100</v>
          </cell>
          <cell r="L672">
            <v>100</v>
          </cell>
          <cell r="M672">
            <v>100</v>
          </cell>
          <cell r="N672">
            <v>100</v>
          </cell>
          <cell r="O672">
            <v>100</v>
          </cell>
          <cell r="P672">
            <v>100</v>
          </cell>
        </row>
        <row r="673">
          <cell r="A673" t="str">
            <v>4.02.00092.4.1</v>
          </cell>
          <cell r="B673" t="str">
            <v>2.4.1</v>
          </cell>
          <cell r="C673" t="str">
            <v>DIRETORIA TÉCNICA</v>
          </cell>
          <cell r="D673" t="str">
            <v>4.02.0009</v>
          </cell>
          <cell r="E673">
            <v>0</v>
          </cell>
          <cell r="F673">
            <v>55</v>
          </cell>
          <cell r="G673">
            <v>55</v>
          </cell>
          <cell r="H673">
            <v>55</v>
          </cell>
          <cell r="I673">
            <v>55</v>
          </cell>
          <cell r="J673">
            <v>55</v>
          </cell>
          <cell r="K673">
            <v>50</v>
          </cell>
          <cell r="L673">
            <v>50</v>
          </cell>
          <cell r="M673">
            <v>50</v>
          </cell>
          <cell r="N673">
            <v>50</v>
          </cell>
          <cell r="O673">
            <v>50</v>
          </cell>
          <cell r="P673">
            <v>50</v>
          </cell>
        </row>
        <row r="674">
          <cell r="A674" t="str">
            <v>4.02.00102.4.1</v>
          </cell>
          <cell r="B674" t="str">
            <v>2.4.1</v>
          </cell>
          <cell r="C674" t="str">
            <v>DIRETORIA TÉCNICA</v>
          </cell>
          <cell r="D674" t="str">
            <v>4.02.0010</v>
          </cell>
          <cell r="E674">
            <v>698.72</v>
          </cell>
          <cell r="F674">
            <v>100</v>
          </cell>
          <cell r="G674">
            <v>100</v>
          </cell>
          <cell r="H674">
            <v>100</v>
          </cell>
          <cell r="I674">
            <v>100</v>
          </cell>
          <cell r="J674">
            <v>100</v>
          </cell>
          <cell r="K674">
            <v>400</v>
          </cell>
          <cell r="L674">
            <v>400</v>
          </cell>
          <cell r="M674">
            <v>400</v>
          </cell>
          <cell r="N674">
            <v>400</v>
          </cell>
          <cell r="O674">
            <v>400</v>
          </cell>
          <cell r="P674">
            <v>400</v>
          </cell>
        </row>
        <row r="675">
          <cell r="A675" t="str">
            <v>4.02.00112.4.1</v>
          </cell>
          <cell r="B675" t="str">
            <v>2.4.1</v>
          </cell>
          <cell r="C675" t="str">
            <v>DIRETORIA TÉCNICA</v>
          </cell>
          <cell r="D675" t="str">
            <v>4.02.0011</v>
          </cell>
          <cell r="E675">
            <v>52.66</v>
          </cell>
          <cell r="F675">
            <v>110</v>
          </cell>
          <cell r="G675">
            <v>110</v>
          </cell>
          <cell r="H675">
            <v>110</v>
          </cell>
          <cell r="I675">
            <v>110</v>
          </cell>
          <cell r="J675">
            <v>110</v>
          </cell>
          <cell r="K675">
            <v>160</v>
          </cell>
          <cell r="L675">
            <v>160</v>
          </cell>
          <cell r="M675">
            <v>160</v>
          </cell>
          <cell r="N675">
            <v>160</v>
          </cell>
          <cell r="O675">
            <v>160</v>
          </cell>
          <cell r="P675">
            <v>160</v>
          </cell>
        </row>
        <row r="676">
          <cell r="A676" t="str">
            <v>4.02.00122.4.1</v>
          </cell>
          <cell r="B676" t="str">
            <v>2.4.1</v>
          </cell>
          <cell r="C676" t="str">
            <v>DIRETORIA TÉCNICA</v>
          </cell>
          <cell r="D676" t="str">
            <v>4.02.0012</v>
          </cell>
          <cell r="E676">
            <v>0</v>
          </cell>
          <cell r="F676">
            <v>170</v>
          </cell>
          <cell r="G676">
            <v>170</v>
          </cell>
          <cell r="H676">
            <v>170</v>
          </cell>
          <cell r="I676">
            <v>170</v>
          </cell>
          <cell r="J676">
            <v>170</v>
          </cell>
          <cell r="K676">
            <v>0</v>
          </cell>
          <cell r="L676">
            <v>0</v>
          </cell>
          <cell r="M676">
            <v>0</v>
          </cell>
          <cell r="N676">
            <v>0</v>
          </cell>
          <cell r="O676">
            <v>0</v>
          </cell>
          <cell r="P676">
            <v>0</v>
          </cell>
        </row>
        <row r="677">
          <cell r="A677" t="str">
            <v>4.02.00132.4.1</v>
          </cell>
          <cell r="B677" t="str">
            <v>2.4.1</v>
          </cell>
          <cell r="C677" t="str">
            <v>DIRETORIA TÉCNICA</v>
          </cell>
          <cell r="D677" t="str">
            <v>4.02.0013</v>
          </cell>
          <cell r="E677">
            <v>67.88</v>
          </cell>
          <cell r="F677">
            <v>110</v>
          </cell>
          <cell r="G677">
            <v>110</v>
          </cell>
          <cell r="H677">
            <v>110</v>
          </cell>
          <cell r="I677">
            <v>110</v>
          </cell>
          <cell r="J677">
            <v>110</v>
          </cell>
          <cell r="K677">
            <v>60</v>
          </cell>
          <cell r="L677">
            <v>60</v>
          </cell>
          <cell r="M677">
            <v>60</v>
          </cell>
          <cell r="N677">
            <v>60</v>
          </cell>
          <cell r="O677">
            <v>60</v>
          </cell>
          <cell r="P677">
            <v>60</v>
          </cell>
        </row>
        <row r="678">
          <cell r="A678" t="str">
            <v>4.02.00142.4.1</v>
          </cell>
          <cell r="B678" t="str">
            <v>2.4.1</v>
          </cell>
          <cell r="C678" t="str">
            <v>DIRETORIA TÉCNICA</v>
          </cell>
          <cell r="D678" t="str">
            <v>4.02.0014</v>
          </cell>
          <cell r="E678">
            <v>0</v>
          </cell>
          <cell r="F678">
            <v>0</v>
          </cell>
          <cell r="G678">
            <v>0</v>
          </cell>
          <cell r="H678">
            <v>0</v>
          </cell>
          <cell r="I678">
            <v>0</v>
          </cell>
          <cell r="J678">
            <v>0</v>
          </cell>
          <cell r="K678">
            <v>20</v>
          </cell>
          <cell r="L678">
            <v>20</v>
          </cell>
          <cell r="M678">
            <v>20</v>
          </cell>
          <cell r="N678">
            <v>20</v>
          </cell>
          <cell r="O678">
            <v>20</v>
          </cell>
          <cell r="P678">
            <v>20</v>
          </cell>
        </row>
        <row r="679">
          <cell r="A679" t="str">
            <v>4.02.00152.4.1</v>
          </cell>
          <cell r="B679" t="str">
            <v>2.4.1</v>
          </cell>
          <cell r="C679" t="str">
            <v>DIRETORIA TÉCNICA</v>
          </cell>
          <cell r="D679" t="str">
            <v>4.02.0015</v>
          </cell>
          <cell r="E679">
            <v>0</v>
          </cell>
          <cell r="F679">
            <v>0</v>
          </cell>
          <cell r="G679">
            <v>0</v>
          </cell>
          <cell r="H679">
            <v>0</v>
          </cell>
          <cell r="I679">
            <v>0</v>
          </cell>
          <cell r="J679">
            <v>0</v>
          </cell>
          <cell r="K679">
            <v>300</v>
          </cell>
          <cell r="L679">
            <v>300</v>
          </cell>
          <cell r="M679">
            <v>300</v>
          </cell>
          <cell r="N679">
            <v>300</v>
          </cell>
          <cell r="O679">
            <v>300</v>
          </cell>
          <cell r="P679">
            <v>300</v>
          </cell>
        </row>
        <row r="680">
          <cell r="A680" t="str">
            <v>4.02.00162.4.1</v>
          </cell>
          <cell r="B680" t="str">
            <v>2.4.1</v>
          </cell>
          <cell r="C680" t="str">
            <v>DIRETORIA TÉCNICA</v>
          </cell>
          <cell r="D680" t="str">
            <v>4.02.0016</v>
          </cell>
          <cell r="E680">
            <v>3709.38</v>
          </cell>
          <cell r="F680">
            <v>3353</v>
          </cell>
          <cell r="G680">
            <v>3353</v>
          </cell>
          <cell r="H680">
            <v>3353</v>
          </cell>
          <cell r="I680">
            <v>3353</v>
          </cell>
          <cell r="J680">
            <v>3353</v>
          </cell>
          <cell r="K680">
            <v>3700</v>
          </cell>
          <cell r="L680">
            <v>3700</v>
          </cell>
          <cell r="M680">
            <v>3700</v>
          </cell>
          <cell r="N680">
            <v>3700</v>
          </cell>
          <cell r="O680">
            <v>3700</v>
          </cell>
          <cell r="P680">
            <v>3700</v>
          </cell>
        </row>
        <row r="681">
          <cell r="A681" t="str">
            <v>4.02.00172.4.1</v>
          </cell>
          <cell r="B681" t="str">
            <v>2.4.1</v>
          </cell>
          <cell r="C681" t="str">
            <v>DIRETORIA TÉCNICA</v>
          </cell>
          <cell r="D681" t="str">
            <v>4.02.0017</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4.02.00182.4.1</v>
          </cell>
          <cell r="B682" t="str">
            <v>2.4.1</v>
          </cell>
          <cell r="C682" t="str">
            <v>DIRETORIA TÉCNICA</v>
          </cell>
          <cell r="D682" t="str">
            <v>4.02.0018</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4.02.00192.4.1</v>
          </cell>
          <cell r="B683" t="str">
            <v>2.4.1</v>
          </cell>
          <cell r="C683" t="str">
            <v>DIRETORIA TÉCNICA</v>
          </cell>
          <cell r="D683" t="str">
            <v>4.02.0019</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4.02.00202.4.1</v>
          </cell>
          <cell r="B684" t="str">
            <v>2.4.1</v>
          </cell>
          <cell r="C684" t="str">
            <v>DIRETORIA TÉCNICA</v>
          </cell>
          <cell r="D684" t="str">
            <v>4.02.0020</v>
          </cell>
          <cell r="E684">
            <v>164.4</v>
          </cell>
          <cell r="F684">
            <v>55</v>
          </cell>
          <cell r="G684">
            <v>55</v>
          </cell>
          <cell r="H684">
            <v>55</v>
          </cell>
          <cell r="I684">
            <v>55</v>
          </cell>
          <cell r="J684">
            <v>56.8</v>
          </cell>
          <cell r="K684">
            <v>70</v>
          </cell>
          <cell r="L684">
            <v>70</v>
          </cell>
          <cell r="M684">
            <v>70</v>
          </cell>
          <cell r="N684">
            <v>70</v>
          </cell>
          <cell r="O684">
            <v>70</v>
          </cell>
          <cell r="P684">
            <v>70</v>
          </cell>
        </row>
        <row r="685">
          <cell r="A685" t="str">
            <v>4.02.00212.4.1</v>
          </cell>
          <cell r="B685" t="str">
            <v>2.4.1</v>
          </cell>
          <cell r="C685" t="str">
            <v>DIRETORIA TÉCNICA</v>
          </cell>
          <cell r="D685" t="str">
            <v>4.02.0021</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4.02.00222.4.1</v>
          </cell>
          <cell r="B686" t="str">
            <v>2.4.1</v>
          </cell>
          <cell r="C686" t="str">
            <v>DIRETORIA TÉCNICA</v>
          </cell>
          <cell r="D686" t="str">
            <v>4.02.0022</v>
          </cell>
          <cell r="E686">
            <v>63.9</v>
          </cell>
          <cell r="F686">
            <v>0</v>
          </cell>
          <cell r="G686">
            <v>0</v>
          </cell>
          <cell r="H686">
            <v>0</v>
          </cell>
          <cell r="I686">
            <v>0</v>
          </cell>
          <cell r="J686">
            <v>0</v>
          </cell>
          <cell r="K686">
            <v>200</v>
          </cell>
          <cell r="L686">
            <v>200</v>
          </cell>
          <cell r="M686">
            <v>200</v>
          </cell>
          <cell r="N686">
            <v>200</v>
          </cell>
          <cell r="O686">
            <v>200</v>
          </cell>
          <cell r="P686">
            <v>200</v>
          </cell>
        </row>
        <row r="687">
          <cell r="A687" t="str">
            <v>4.02.00232.4.1</v>
          </cell>
          <cell r="B687" t="str">
            <v>2.4.1</v>
          </cell>
          <cell r="C687" t="str">
            <v>DIRETORIA TÉCNICA</v>
          </cell>
          <cell r="D687" t="str">
            <v>4.02.0023</v>
          </cell>
          <cell r="E687">
            <v>29.64</v>
          </cell>
          <cell r="F687">
            <v>0</v>
          </cell>
          <cell r="G687">
            <v>7.416666666666667</v>
          </cell>
          <cell r="H687">
            <v>0</v>
          </cell>
          <cell r="I687">
            <v>7.416666666666667</v>
          </cell>
          <cell r="J687">
            <v>0</v>
          </cell>
          <cell r="K687">
            <v>0</v>
          </cell>
          <cell r="L687">
            <v>0</v>
          </cell>
          <cell r="M687">
            <v>0</v>
          </cell>
          <cell r="N687">
            <v>0</v>
          </cell>
          <cell r="O687">
            <v>0</v>
          </cell>
          <cell r="P687">
            <v>0</v>
          </cell>
        </row>
        <row r="688">
          <cell r="A688" t="str">
            <v>4.02.00262.4.1</v>
          </cell>
          <cell r="B688" t="str">
            <v>2.4.1</v>
          </cell>
          <cell r="C688" t="str">
            <v>DIRETORIA TÉCNICA</v>
          </cell>
          <cell r="D688" t="str">
            <v>4.02.0026</v>
          </cell>
          <cell r="E688">
            <v>143.6</v>
          </cell>
          <cell r="F688">
            <v>0</v>
          </cell>
          <cell r="G688">
            <v>0</v>
          </cell>
          <cell r="H688">
            <v>0</v>
          </cell>
          <cell r="I688">
            <v>0</v>
          </cell>
          <cell r="J688">
            <v>0</v>
          </cell>
          <cell r="K688">
            <v>130</v>
          </cell>
          <cell r="L688">
            <v>130</v>
          </cell>
          <cell r="M688">
            <v>130</v>
          </cell>
          <cell r="N688">
            <v>130</v>
          </cell>
          <cell r="O688">
            <v>130</v>
          </cell>
          <cell r="P688">
            <v>130</v>
          </cell>
        </row>
        <row r="689">
          <cell r="A689" t="str">
            <v>4.02.00272.4.1</v>
          </cell>
          <cell r="B689" t="str">
            <v>2.4.1</v>
          </cell>
          <cell r="C689" t="str">
            <v>DIRETORIA TÉCNICA</v>
          </cell>
          <cell r="D689" t="str">
            <v>4.02.0027</v>
          </cell>
          <cell r="E689">
            <v>0</v>
          </cell>
          <cell r="F689">
            <v>0</v>
          </cell>
          <cell r="G689">
            <v>0</v>
          </cell>
          <cell r="H689">
            <v>0</v>
          </cell>
          <cell r="I689">
            <v>0</v>
          </cell>
          <cell r="J689">
            <v>0</v>
          </cell>
          <cell r="L689">
            <v>0</v>
          </cell>
          <cell r="M689">
            <v>0</v>
          </cell>
          <cell r="N689">
            <v>0</v>
          </cell>
          <cell r="O689">
            <v>0</v>
          </cell>
          <cell r="P689">
            <v>0</v>
          </cell>
        </row>
        <row r="690">
          <cell r="A690" t="str">
            <v>4.02.00282.4.1</v>
          </cell>
          <cell r="B690" t="str">
            <v>2.4.1</v>
          </cell>
          <cell r="C690" t="str">
            <v>DIRETORIA TÉCNICA</v>
          </cell>
          <cell r="D690" t="str">
            <v>4.02.0028</v>
          </cell>
          <cell r="E690">
            <v>2682.47</v>
          </cell>
          <cell r="F690">
            <v>1708.5</v>
          </cell>
          <cell r="G690">
            <v>1708.5</v>
          </cell>
          <cell r="H690">
            <v>1708.5</v>
          </cell>
          <cell r="I690">
            <v>1708.5</v>
          </cell>
          <cell r="J690">
            <v>1708.5</v>
          </cell>
        </row>
        <row r="691">
          <cell r="A691" t="str">
            <v>4.02.00292.4.1</v>
          </cell>
          <cell r="B691" t="str">
            <v>2.4.1</v>
          </cell>
          <cell r="C691" t="str">
            <v>DIRETORIA TÉCNICA</v>
          </cell>
          <cell r="D691" t="str">
            <v>4.02.0029</v>
          </cell>
          <cell r="E691">
            <v>6607.6</v>
          </cell>
          <cell r="F691">
            <v>0</v>
          </cell>
          <cell r="G691">
            <v>0</v>
          </cell>
          <cell r="H691">
            <v>0</v>
          </cell>
          <cell r="I691">
            <v>0</v>
          </cell>
          <cell r="J691">
            <v>0</v>
          </cell>
        </row>
        <row r="692">
          <cell r="A692" t="str">
            <v>4.03.00022.4.1</v>
          </cell>
          <cell r="B692" t="str">
            <v>2.4.1</v>
          </cell>
          <cell r="C692" t="str">
            <v>DIRETORIA TÉCNICA</v>
          </cell>
          <cell r="D692" t="str">
            <v>4.03.0002</v>
          </cell>
          <cell r="E692">
            <v>2884.79</v>
          </cell>
          <cell r="F692">
            <v>3525.1478200000001</v>
          </cell>
          <cell r="G692">
            <v>3525.1478200000001</v>
          </cell>
          <cell r="H692">
            <v>3525.147820000001</v>
          </cell>
          <cell r="I692">
            <v>3525.147820000001</v>
          </cell>
          <cell r="J692">
            <v>3525.1478200000001</v>
          </cell>
          <cell r="K692">
            <v>2700.9507100000001</v>
          </cell>
          <cell r="L692">
            <v>2700.9507100000001</v>
          </cell>
          <cell r="M692">
            <v>2700.9507100000001</v>
          </cell>
          <cell r="N692">
            <v>2700.9507100000001</v>
          </cell>
          <cell r="O692">
            <v>2700.9507100000001</v>
          </cell>
          <cell r="P692">
            <v>2700.9507100000001</v>
          </cell>
        </row>
        <row r="693">
          <cell r="A693" t="str">
            <v>4.03.00042.4.1</v>
          </cell>
          <cell r="B693" t="str">
            <v>2.4.1</v>
          </cell>
          <cell r="C693" t="str">
            <v>DIRETORIA TÉCNICA</v>
          </cell>
          <cell r="D693" t="str">
            <v>4.03.0004</v>
          </cell>
          <cell r="E693">
            <v>19239.25</v>
          </cell>
          <cell r="F693">
            <v>60000</v>
          </cell>
          <cell r="G693">
            <v>60000</v>
          </cell>
          <cell r="H693">
            <v>60000</v>
          </cell>
          <cell r="I693">
            <v>60000</v>
          </cell>
          <cell r="J693">
            <v>60000</v>
          </cell>
          <cell r="K693">
            <v>21440</v>
          </cell>
          <cell r="L693">
            <v>21440</v>
          </cell>
          <cell r="M693">
            <v>21440</v>
          </cell>
          <cell r="N693">
            <v>21440</v>
          </cell>
          <cell r="O693">
            <v>21440</v>
          </cell>
          <cell r="P693">
            <v>21440</v>
          </cell>
        </row>
        <row r="694">
          <cell r="A694" t="str">
            <v>4.03.00072.4.1</v>
          </cell>
          <cell r="B694" t="str">
            <v>2.4.1</v>
          </cell>
          <cell r="C694" t="str">
            <v>DIRETORIA TÉCNICA</v>
          </cell>
          <cell r="D694" t="str">
            <v>4.03.0007</v>
          </cell>
          <cell r="E694">
            <v>0</v>
          </cell>
          <cell r="F694">
            <v>0</v>
          </cell>
          <cell r="G694">
            <v>0</v>
          </cell>
          <cell r="H694">
            <v>0</v>
          </cell>
          <cell r="I694">
            <v>0</v>
          </cell>
          <cell r="J694">
            <v>0</v>
          </cell>
          <cell r="K694">
            <v>0</v>
          </cell>
          <cell r="L694">
            <v>0</v>
          </cell>
          <cell r="M694">
            <v>0</v>
          </cell>
          <cell r="N694">
            <v>0</v>
          </cell>
          <cell r="O694">
            <v>0</v>
          </cell>
          <cell r="P694">
            <v>0</v>
          </cell>
        </row>
        <row r="695">
          <cell r="A695" t="str">
            <v>4.03.00082.4.1</v>
          </cell>
          <cell r="B695" t="str">
            <v>2.4.1</v>
          </cell>
          <cell r="C695" t="str">
            <v>DIRETORIA TÉCNICA</v>
          </cell>
          <cell r="D695" t="str">
            <v>4.03.0008</v>
          </cell>
          <cell r="E695">
            <v>1114.33</v>
          </cell>
          <cell r="F695">
            <v>2697.75</v>
          </cell>
          <cell r="G695">
            <v>2697.75</v>
          </cell>
          <cell r="H695">
            <v>2697.75</v>
          </cell>
          <cell r="I695">
            <v>2697.75</v>
          </cell>
          <cell r="J695">
            <v>2697.75</v>
          </cell>
          <cell r="K695">
            <v>1643.2</v>
          </cell>
          <cell r="L695">
            <v>1643.2</v>
          </cell>
          <cell r="M695">
            <v>1643.2</v>
          </cell>
          <cell r="N695">
            <v>1643.2</v>
          </cell>
          <cell r="O695">
            <v>1643.2</v>
          </cell>
          <cell r="P695">
            <v>1643.2</v>
          </cell>
        </row>
        <row r="696">
          <cell r="A696" t="str">
            <v>4.03.00092.4.1</v>
          </cell>
          <cell r="B696" t="str">
            <v>2.4.1</v>
          </cell>
          <cell r="C696" t="str">
            <v>DIRETORIA TÉCNICA</v>
          </cell>
          <cell r="D696" t="str">
            <v>4.03.0009</v>
          </cell>
          <cell r="E696">
            <v>1071.7</v>
          </cell>
          <cell r="F696">
            <v>792</v>
          </cell>
          <cell r="G696">
            <v>792</v>
          </cell>
          <cell r="H696">
            <v>792</v>
          </cell>
          <cell r="I696">
            <v>792</v>
          </cell>
          <cell r="J696">
            <v>792</v>
          </cell>
          <cell r="K696">
            <v>528</v>
          </cell>
          <cell r="L696">
            <v>528</v>
          </cell>
          <cell r="M696">
            <v>528</v>
          </cell>
          <cell r="N696">
            <v>528</v>
          </cell>
          <cell r="O696">
            <v>528</v>
          </cell>
          <cell r="P696">
            <v>528</v>
          </cell>
        </row>
        <row r="697">
          <cell r="A697" t="str">
            <v>4.03.00102.4.1</v>
          </cell>
          <cell r="B697" t="str">
            <v>2.4.1</v>
          </cell>
          <cell r="C697" t="str">
            <v>DIRETORIA TÉCNICA</v>
          </cell>
          <cell r="D697" t="str">
            <v>4.03.0010</v>
          </cell>
          <cell r="E697">
            <v>325.52</v>
          </cell>
          <cell r="F697">
            <v>251.40666666666667</v>
          </cell>
          <cell r="G697">
            <v>251.40666666666667</v>
          </cell>
          <cell r="H697">
            <v>251.40666666666667</v>
          </cell>
          <cell r="I697">
            <v>251.40666666666667</v>
          </cell>
          <cell r="J697">
            <v>251.40666666666667</v>
          </cell>
          <cell r="K697">
            <v>1316.27</v>
          </cell>
          <cell r="L697">
            <v>1316.27</v>
          </cell>
          <cell r="M697">
            <v>1316.27</v>
          </cell>
          <cell r="N697">
            <v>1316.27</v>
          </cell>
          <cell r="O697">
            <v>1316.27</v>
          </cell>
          <cell r="P697">
            <v>1316.27</v>
          </cell>
        </row>
        <row r="698">
          <cell r="A698" t="str">
            <v>4.03.00112.4.1</v>
          </cell>
          <cell r="B698" t="str">
            <v>2.4.1</v>
          </cell>
          <cell r="C698" t="str">
            <v>DIRETORIA TÉCNICA</v>
          </cell>
          <cell r="D698" t="str">
            <v>4.03.0011</v>
          </cell>
          <cell r="E698">
            <v>1062.54</v>
          </cell>
          <cell r="F698">
            <v>1029.5117195600001</v>
          </cell>
          <cell r="G698">
            <v>1029.5117195600001</v>
          </cell>
          <cell r="H698">
            <v>1029.5117195600003</v>
          </cell>
          <cell r="I698">
            <v>1029.5117195600003</v>
          </cell>
          <cell r="J698">
            <v>1029.5117195600001</v>
          </cell>
          <cell r="K698">
            <v>788.8067541800001</v>
          </cell>
          <cell r="L698">
            <v>788.8067541800001</v>
          </cell>
          <cell r="M698">
            <v>788.8067541800001</v>
          </cell>
          <cell r="N698">
            <v>788.8067541800001</v>
          </cell>
          <cell r="O698">
            <v>788.8067541800001</v>
          </cell>
          <cell r="P698">
            <v>788.8067541800001</v>
          </cell>
        </row>
        <row r="699">
          <cell r="A699" t="str">
            <v>4.03.00122.4.1</v>
          </cell>
          <cell r="B699" t="str">
            <v>2.4.1</v>
          </cell>
          <cell r="C699" t="str">
            <v>DIRETORIA TÉCNICA</v>
          </cell>
          <cell r="D699" t="str">
            <v>4.03.0012</v>
          </cell>
          <cell r="E699">
            <v>335.75</v>
          </cell>
          <cell r="F699">
            <v>247.02190000000004</v>
          </cell>
          <cell r="G699">
            <v>247.02190000000004</v>
          </cell>
          <cell r="H699">
            <v>247.02190000000004</v>
          </cell>
          <cell r="I699">
            <v>247.02190000000004</v>
          </cell>
          <cell r="J699">
            <v>247.02190000000004</v>
          </cell>
          <cell r="K699">
            <v>189.26695000000001</v>
          </cell>
          <cell r="L699">
            <v>189.26695000000001</v>
          </cell>
          <cell r="M699">
            <v>189.26695000000001</v>
          </cell>
          <cell r="N699">
            <v>189.26695000000001</v>
          </cell>
          <cell r="O699">
            <v>189.26695000000001</v>
          </cell>
          <cell r="P699">
            <v>189.26695000000001</v>
          </cell>
        </row>
        <row r="700">
          <cell r="A700" t="str">
            <v>4.03.00132.4.1</v>
          </cell>
          <cell r="B700" t="str">
            <v>2.4.1</v>
          </cell>
          <cell r="C700" t="str">
            <v>DIRETORIA TÉCNICA</v>
          </cell>
          <cell r="D700" t="str">
            <v>4.03.0013</v>
          </cell>
          <cell r="E700">
            <v>27.79</v>
          </cell>
          <cell r="F700">
            <v>0</v>
          </cell>
          <cell r="G700">
            <v>0</v>
          </cell>
          <cell r="H700">
            <v>0</v>
          </cell>
          <cell r="I700">
            <v>0</v>
          </cell>
          <cell r="J700">
            <v>0</v>
          </cell>
        </row>
        <row r="701">
          <cell r="A701" t="str">
            <v>4.03.00162.4.1</v>
          </cell>
          <cell r="B701" t="str">
            <v>2.4.1</v>
          </cell>
          <cell r="C701" t="str">
            <v>DIRETORIA TÉCNICA</v>
          </cell>
          <cell r="D701" t="str">
            <v>4.03.0016</v>
          </cell>
          <cell r="E701">
            <v>0</v>
          </cell>
          <cell r="F701">
            <v>0</v>
          </cell>
          <cell r="G701">
            <v>0</v>
          </cell>
          <cell r="H701">
            <v>0</v>
          </cell>
          <cell r="I701">
            <v>0</v>
          </cell>
          <cell r="J701">
            <v>0</v>
          </cell>
          <cell r="K701">
            <v>0</v>
          </cell>
          <cell r="L701">
            <v>0</v>
          </cell>
          <cell r="M701">
            <v>0</v>
          </cell>
          <cell r="N701">
            <v>0</v>
          </cell>
          <cell r="O701">
            <v>0</v>
          </cell>
          <cell r="P701">
            <v>0</v>
          </cell>
        </row>
        <row r="702">
          <cell r="A702" t="str">
            <v>4.04.00012.4.1</v>
          </cell>
          <cell r="B702" t="str">
            <v>2.4.1</v>
          </cell>
          <cell r="C702" t="str">
            <v>DIRETORIA TÉCNICA</v>
          </cell>
          <cell r="D702" t="str">
            <v>4.04.0001</v>
          </cell>
          <cell r="E702">
            <v>0</v>
          </cell>
          <cell r="F702">
            <v>0</v>
          </cell>
          <cell r="G702">
            <v>0</v>
          </cell>
          <cell r="H702">
            <v>0</v>
          </cell>
          <cell r="I702">
            <v>0</v>
          </cell>
          <cell r="J702">
            <v>0</v>
          </cell>
        </row>
        <row r="703">
          <cell r="A703" t="str">
            <v>4.04.00022.4.1</v>
          </cell>
          <cell r="B703" t="str">
            <v>2.4.1</v>
          </cell>
          <cell r="C703" t="str">
            <v>DIRETORIA TÉCNICA</v>
          </cell>
          <cell r="D703" t="str">
            <v>4.04.0002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4.04.00032.4.1</v>
          </cell>
          <cell r="B704" t="str">
            <v>2.4.1</v>
          </cell>
          <cell r="C704" t="str">
            <v>DIRETORIA TÉCNICA</v>
          </cell>
          <cell r="D704" t="str">
            <v>4.04.0003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4.04.00042.4.1</v>
          </cell>
          <cell r="B705" t="str">
            <v>2.4.1</v>
          </cell>
          <cell r="C705" t="str">
            <v>DIRETORIA TÉCNICA</v>
          </cell>
          <cell r="D705" t="str">
            <v>4.04.0004</v>
          </cell>
          <cell r="E705">
            <v>0</v>
          </cell>
          <cell r="F705">
            <v>0</v>
          </cell>
          <cell r="G705">
            <v>0</v>
          </cell>
          <cell r="H705">
            <v>0</v>
          </cell>
          <cell r="I705">
            <v>0</v>
          </cell>
          <cell r="J705">
            <v>0</v>
          </cell>
        </row>
        <row r="706">
          <cell r="A706" t="str">
            <v>4.04.00052.4.1</v>
          </cell>
          <cell r="B706" t="str">
            <v>2.4.1</v>
          </cell>
          <cell r="C706" t="str">
            <v>DIRETORIA TÉCNICA</v>
          </cell>
          <cell r="D706" t="str">
            <v>4.04.0005</v>
          </cell>
          <cell r="E706">
            <v>0</v>
          </cell>
          <cell r="F706">
            <v>0</v>
          </cell>
          <cell r="G706">
            <v>0</v>
          </cell>
          <cell r="H706">
            <v>0</v>
          </cell>
          <cell r="I706">
            <v>0</v>
          </cell>
          <cell r="J706">
            <v>0</v>
          </cell>
        </row>
        <row r="707">
          <cell r="A707" t="str">
            <v>4.04.00062.4.1</v>
          </cell>
          <cell r="B707" t="str">
            <v>2.4.1</v>
          </cell>
          <cell r="C707" t="str">
            <v>DIRETORIA TÉCNICA</v>
          </cell>
          <cell r="D707" t="str">
            <v>4.04.0006</v>
          </cell>
          <cell r="E707">
            <v>818.54</v>
          </cell>
          <cell r="F707">
            <v>170</v>
          </cell>
          <cell r="G707">
            <v>170</v>
          </cell>
          <cell r="H707">
            <v>170</v>
          </cell>
          <cell r="I707">
            <v>170</v>
          </cell>
          <cell r="J707">
            <v>170</v>
          </cell>
          <cell r="K707">
            <v>300</v>
          </cell>
          <cell r="L707">
            <v>300</v>
          </cell>
          <cell r="M707">
            <v>300</v>
          </cell>
          <cell r="N707">
            <v>300</v>
          </cell>
          <cell r="O707">
            <v>300</v>
          </cell>
          <cell r="P707">
            <v>300</v>
          </cell>
        </row>
        <row r="708">
          <cell r="A708" t="str">
            <v>4.04.00072.4.1</v>
          </cell>
          <cell r="B708" t="str">
            <v>2.4.1</v>
          </cell>
          <cell r="C708" t="str">
            <v>DIRETORIA TÉCNICA</v>
          </cell>
          <cell r="D708" t="str">
            <v>4.04.0007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4.04.00082.4.1</v>
          </cell>
          <cell r="B709" t="str">
            <v>2.4.1</v>
          </cell>
          <cell r="C709" t="str">
            <v>DIRETORIA TÉCNICA</v>
          </cell>
          <cell r="D709" t="str">
            <v>4.04.0008</v>
          </cell>
          <cell r="E709">
            <v>433.83</v>
          </cell>
          <cell r="F709">
            <v>326.57</v>
          </cell>
          <cell r="G709">
            <v>326.57</v>
          </cell>
          <cell r="H709">
            <v>326.57</v>
          </cell>
          <cell r="I709">
            <v>326.57</v>
          </cell>
          <cell r="J709">
            <v>346.16419999999999</v>
          </cell>
          <cell r="K709">
            <v>340</v>
          </cell>
          <cell r="L709">
            <v>340</v>
          </cell>
          <cell r="M709">
            <v>340</v>
          </cell>
          <cell r="N709">
            <v>340</v>
          </cell>
          <cell r="O709">
            <v>340</v>
          </cell>
          <cell r="P709">
            <v>340</v>
          </cell>
        </row>
        <row r="710">
          <cell r="A710" t="str">
            <v>4.04.00092.4.1</v>
          </cell>
          <cell r="B710" t="str">
            <v>2.4.1</v>
          </cell>
          <cell r="C710" t="str">
            <v>DIRETORIA TÉCNICA</v>
          </cell>
          <cell r="D710" t="str">
            <v>4.04.0009</v>
          </cell>
          <cell r="E710">
            <v>1.26</v>
          </cell>
          <cell r="F710">
            <v>0</v>
          </cell>
          <cell r="G710">
            <v>0</v>
          </cell>
          <cell r="H710">
            <v>0</v>
          </cell>
          <cell r="I710">
            <v>0</v>
          </cell>
          <cell r="J710">
            <v>0</v>
          </cell>
        </row>
        <row r="711">
          <cell r="A711" t="str">
            <v>4.04.00102.4.1</v>
          </cell>
          <cell r="B711" t="str">
            <v>2.4.1</v>
          </cell>
          <cell r="C711" t="str">
            <v>DIRETORIA TÉCNICA</v>
          </cell>
          <cell r="D711" t="str">
            <v>4.04.0010</v>
          </cell>
          <cell r="E711">
            <v>2353.88</v>
          </cell>
          <cell r="F711">
            <v>0</v>
          </cell>
          <cell r="G711">
            <v>0</v>
          </cell>
          <cell r="H711">
            <v>0</v>
          </cell>
          <cell r="I711">
            <v>0</v>
          </cell>
          <cell r="J711">
            <v>0</v>
          </cell>
        </row>
        <row r="712">
          <cell r="A712" t="str">
            <v>4.13.00042.4.1</v>
          </cell>
          <cell r="B712" t="str">
            <v>2.4.1</v>
          </cell>
          <cell r="C712" t="str">
            <v>DIRETORIA TÉCNICA</v>
          </cell>
          <cell r="D712" t="str">
            <v>4.13.0004</v>
          </cell>
          <cell r="E712">
            <v>0</v>
          </cell>
          <cell r="F712">
            <v>0</v>
          </cell>
          <cell r="G712">
            <v>0</v>
          </cell>
          <cell r="H712">
            <v>0</v>
          </cell>
          <cell r="I712">
            <v>0</v>
          </cell>
          <cell r="J712">
            <v>0</v>
          </cell>
          <cell r="K712">
            <v>0</v>
          </cell>
          <cell r="L712">
            <v>0</v>
          </cell>
          <cell r="M712">
            <v>0</v>
          </cell>
          <cell r="N712">
            <v>0</v>
          </cell>
          <cell r="O712">
            <v>0</v>
          </cell>
          <cell r="P712">
            <v>0</v>
          </cell>
        </row>
        <row r="713">
          <cell r="A713" t="str">
            <v>4.13.00062.4.1</v>
          </cell>
          <cell r="B713" t="str">
            <v>2.4.1</v>
          </cell>
          <cell r="C713" t="str">
            <v>DIRETORIA TÉCNICA</v>
          </cell>
          <cell r="D713" t="str">
            <v>4.13.0006</v>
          </cell>
          <cell r="E713">
            <v>0</v>
          </cell>
          <cell r="F713">
            <v>0</v>
          </cell>
          <cell r="G713">
            <v>0</v>
          </cell>
          <cell r="H713">
            <v>0</v>
          </cell>
          <cell r="I713">
            <v>0</v>
          </cell>
          <cell r="J713">
            <v>0</v>
          </cell>
          <cell r="K713">
            <v>0</v>
          </cell>
          <cell r="L713">
            <v>0</v>
          </cell>
          <cell r="M713">
            <v>0</v>
          </cell>
          <cell r="N713">
            <v>0</v>
          </cell>
          <cell r="O713">
            <v>0</v>
          </cell>
          <cell r="P713">
            <v>0</v>
          </cell>
        </row>
        <row r="714">
          <cell r="A714" t="str">
            <v>4.01.00012.4.1.1</v>
          </cell>
          <cell r="B714" t="str">
            <v>2.4.1.1</v>
          </cell>
          <cell r="C714" t="str">
            <v>ATENDIMENTO</v>
          </cell>
          <cell r="D714" t="str">
            <v>4.01.0001</v>
          </cell>
          <cell r="E714">
            <v>0</v>
          </cell>
          <cell r="F714">
            <v>0</v>
          </cell>
          <cell r="G714">
            <v>0</v>
          </cell>
          <cell r="H714">
            <v>0</v>
          </cell>
          <cell r="I714">
            <v>0</v>
          </cell>
          <cell r="J714">
            <v>0</v>
          </cell>
          <cell r="K714">
            <v>0</v>
          </cell>
          <cell r="L714">
            <v>0</v>
          </cell>
          <cell r="M714">
            <v>0</v>
          </cell>
          <cell r="N714">
            <v>0</v>
          </cell>
          <cell r="O714">
            <v>0</v>
          </cell>
          <cell r="P714">
            <v>0</v>
          </cell>
          <cell r="Q714">
            <v>0</v>
          </cell>
        </row>
        <row r="715">
          <cell r="A715" t="str">
            <v>4.01.00022.4.1.1</v>
          </cell>
          <cell r="B715" t="str">
            <v>2.4.1.1</v>
          </cell>
          <cell r="C715" t="str">
            <v>ATENDIMENTO</v>
          </cell>
          <cell r="D715" t="str">
            <v>4.01.0002</v>
          </cell>
          <cell r="E715">
            <v>0</v>
          </cell>
          <cell r="F715">
            <v>0</v>
          </cell>
          <cell r="G715">
            <v>0</v>
          </cell>
          <cell r="H715">
            <v>0</v>
          </cell>
          <cell r="I715">
            <v>0</v>
          </cell>
          <cell r="J715">
            <v>0</v>
          </cell>
          <cell r="K715">
            <v>0</v>
          </cell>
          <cell r="L715">
            <v>0</v>
          </cell>
          <cell r="M715">
            <v>0</v>
          </cell>
          <cell r="N715">
            <v>0</v>
          </cell>
          <cell r="O715">
            <v>0</v>
          </cell>
          <cell r="P715">
            <v>0</v>
          </cell>
          <cell r="Q715">
            <v>0</v>
          </cell>
        </row>
        <row r="716">
          <cell r="A716" t="str">
            <v>4.01.00032.4.1.1</v>
          </cell>
          <cell r="B716" t="str">
            <v>2.4.1.1</v>
          </cell>
          <cell r="C716" t="str">
            <v>ATENDIMENTO</v>
          </cell>
          <cell r="D716" t="str">
            <v>4.01.0003</v>
          </cell>
          <cell r="E716">
            <v>0</v>
          </cell>
          <cell r="F716">
            <v>0</v>
          </cell>
          <cell r="G716">
            <v>0</v>
          </cell>
          <cell r="H716">
            <v>0</v>
          </cell>
          <cell r="I716">
            <v>0</v>
          </cell>
          <cell r="J716">
            <v>0</v>
          </cell>
          <cell r="K716">
            <v>0</v>
          </cell>
          <cell r="L716">
            <v>0</v>
          </cell>
          <cell r="M716">
            <v>0</v>
          </cell>
          <cell r="N716">
            <v>0</v>
          </cell>
          <cell r="O716">
            <v>0</v>
          </cell>
          <cell r="P716">
            <v>0</v>
          </cell>
          <cell r="Q716">
            <v>0</v>
          </cell>
        </row>
        <row r="717">
          <cell r="A717" t="str">
            <v>4.01.00042.4.1.1</v>
          </cell>
          <cell r="B717" t="str">
            <v>2.4.1.1</v>
          </cell>
          <cell r="C717" t="str">
            <v>ATENDIMENTO</v>
          </cell>
          <cell r="D717" t="str">
            <v>4.01.0004</v>
          </cell>
          <cell r="E717">
            <v>0</v>
          </cell>
          <cell r="F717">
            <v>0</v>
          </cell>
          <cell r="G717">
            <v>0</v>
          </cell>
          <cell r="H717">
            <v>0</v>
          </cell>
          <cell r="I717">
            <v>0</v>
          </cell>
          <cell r="J717">
            <v>0</v>
          </cell>
          <cell r="K717">
            <v>0</v>
          </cell>
          <cell r="L717">
            <v>0</v>
          </cell>
          <cell r="M717">
            <v>0</v>
          </cell>
          <cell r="N717">
            <v>0</v>
          </cell>
          <cell r="O717">
            <v>0</v>
          </cell>
          <cell r="P717">
            <v>0</v>
          </cell>
          <cell r="Q717">
            <v>0</v>
          </cell>
        </row>
        <row r="718">
          <cell r="A718" t="str">
            <v>4.01.00052.4.1.1</v>
          </cell>
          <cell r="B718" t="str">
            <v>2.4.1.1</v>
          </cell>
          <cell r="C718" t="str">
            <v>ATENDIMENTO</v>
          </cell>
          <cell r="D718" t="str">
            <v>4.01.0005</v>
          </cell>
          <cell r="E718">
            <v>114.84</v>
          </cell>
          <cell r="F718">
            <v>0</v>
          </cell>
          <cell r="G718">
            <v>0</v>
          </cell>
          <cell r="H718">
            <v>0</v>
          </cell>
          <cell r="I718">
            <v>0</v>
          </cell>
          <cell r="J718">
            <v>0</v>
          </cell>
          <cell r="K718">
            <v>114.84</v>
          </cell>
          <cell r="L718">
            <v>114.84</v>
          </cell>
          <cell r="M718">
            <v>114.84</v>
          </cell>
          <cell r="N718">
            <v>114.84</v>
          </cell>
          <cell r="O718">
            <v>114.84</v>
          </cell>
          <cell r="P718">
            <v>114.84</v>
          </cell>
          <cell r="Q718">
            <v>0</v>
          </cell>
        </row>
        <row r="719">
          <cell r="A719" t="str">
            <v>4.01.00062.4.1.1</v>
          </cell>
          <cell r="B719" t="str">
            <v>2.4.1.1</v>
          </cell>
          <cell r="C719" t="str">
            <v>ATENDIMENTO</v>
          </cell>
          <cell r="D719" t="str">
            <v>4.01.0006</v>
          </cell>
          <cell r="E719">
            <v>7698.55</v>
          </cell>
          <cell r="F719">
            <v>1000</v>
          </cell>
          <cell r="G719">
            <v>500</v>
          </cell>
          <cell r="H719">
            <v>500</v>
          </cell>
          <cell r="I719">
            <v>500</v>
          </cell>
          <cell r="J719">
            <v>500</v>
          </cell>
          <cell r="K719">
            <v>500</v>
          </cell>
          <cell r="L719">
            <v>500</v>
          </cell>
          <cell r="M719">
            <v>500</v>
          </cell>
          <cell r="N719">
            <v>500</v>
          </cell>
          <cell r="O719">
            <v>500</v>
          </cell>
          <cell r="P719">
            <v>500</v>
          </cell>
          <cell r="Q719">
            <v>0</v>
          </cell>
        </row>
        <row r="720">
          <cell r="A720" t="str">
            <v>4.01.00072.4.1.1</v>
          </cell>
          <cell r="B720" t="str">
            <v>2.4.1.1</v>
          </cell>
          <cell r="C720" t="str">
            <v>ATENDIMENTO</v>
          </cell>
          <cell r="D720" t="str">
            <v>4.01.0007</v>
          </cell>
          <cell r="E720">
            <v>0</v>
          </cell>
          <cell r="F720">
            <v>0</v>
          </cell>
          <cell r="G720">
            <v>0</v>
          </cell>
          <cell r="H720">
            <v>0</v>
          </cell>
          <cell r="I720">
            <v>0</v>
          </cell>
          <cell r="J720">
            <v>0</v>
          </cell>
          <cell r="K720">
            <v>0</v>
          </cell>
          <cell r="L720">
            <v>0</v>
          </cell>
          <cell r="M720">
            <v>0</v>
          </cell>
          <cell r="N720">
            <v>0</v>
          </cell>
          <cell r="O720">
            <v>0</v>
          </cell>
          <cell r="P720">
            <v>0</v>
          </cell>
          <cell r="Q720">
            <v>0</v>
          </cell>
        </row>
        <row r="721">
          <cell r="A721" t="str">
            <v>4.02.00012.4.1.1</v>
          </cell>
          <cell r="B721" t="str">
            <v>2.4.1.1</v>
          </cell>
          <cell r="C721" t="str">
            <v>ATENDIMENTO</v>
          </cell>
          <cell r="D721" t="str">
            <v>4.02.0001</v>
          </cell>
          <cell r="E721">
            <v>0</v>
          </cell>
          <cell r="F721">
            <v>0</v>
          </cell>
          <cell r="G721">
            <v>0</v>
          </cell>
          <cell r="H721">
            <v>0</v>
          </cell>
          <cell r="I721">
            <v>0</v>
          </cell>
          <cell r="J721">
            <v>0</v>
          </cell>
          <cell r="K721">
            <v>0</v>
          </cell>
          <cell r="L721">
            <v>0</v>
          </cell>
          <cell r="M721">
            <v>0</v>
          </cell>
          <cell r="N721">
            <v>0</v>
          </cell>
          <cell r="O721">
            <v>0</v>
          </cell>
          <cell r="P721">
            <v>0</v>
          </cell>
          <cell r="Q721">
            <v>0</v>
          </cell>
        </row>
        <row r="722">
          <cell r="A722" t="str">
            <v>4.02.00032.4.1.1</v>
          </cell>
          <cell r="B722" t="str">
            <v>2.4.1.1</v>
          </cell>
          <cell r="C722" t="str">
            <v>ATENDIMENTO</v>
          </cell>
          <cell r="D722" t="str">
            <v>4.02.0003</v>
          </cell>
          <cell r="E722">
            <v>2483.33</v>
          </cell>
          <cell r="F722">
            <v>1570</v>
          </cell>
          <cell r="G722">
            <v>1570</v>
          </cell>
          <cell r="H722">
            <v>1570</v>
          </cell>
          <cell r="I722">
            <v>1664.2</v>
          </cell>
          <cell r="J722">
            <v>1664.2</v>
          </cell>
          <cell r="K722">
            <v>2169.2640000000001</v>
          </cell>
          <cell r="L722">
            <v>2169.2640000000001</v>
          </cell>
          <cell r="M722">
            <v>2169.2640000000001</v>
          </cell>
          <cell r="N722">
            <v>2169.2640000000001</v>
          </cell>
          <cell r="O722">
            <v>2169.2640000000001</v>
          </cell>
          <cell r="P722">
            <v>2169.2640000000001</v>
          </cell>
          <cell r="Q722">
            <v>0</v>
          </cell>
        </row>
        <row r="723">
          <cell r="A723" t="str">
            <v>4.02.00052.4.1.1</v>
          </cell>
          <cell r="B723" t="str">
            <v>2.4.1.1</v>
          </cell>
          <cell r="C723" t="str">
            <v>ATENDIMENTO</v>
          </cell>
          <cell r="D723" t="str">
            <v>4.02.0005</v>
          </cell>
          <cell r="E723">
            <v>24722.18</v>
          </cell>
          <cell r="F723">
            <v>10786</v>
          </cell>
          <cell r="G723">
            <v>10786</v>
          </cell>
          <cell r="H723">
            <v>10786</v>
          </cell>
          <cell r="I723">
            <v>10786</v>
          </cell>
          <cell r="J723">
            <v>10786</v>
          </cell>
          <cell r="K723">
            <v>19077.502</v>
          </cell>
          <cell r="L723">
            <v>19077.502</v>
          </cell>
          <cell r="M723">
            <v>19077.502</v>
          </cell>
          <cell r="N723">
            <v>19077.502</v>
          </cell>
          <cell r="O723">
            <v>19077.502</v>
          </cell>
          <cell r="P723">
            <v>19077.502</v>
          </cell>
          <cell r="Q723">
            <v>0</v>
          </cell>
        </row>
        <row r="724">
          <cell r="A724" t="str">
            <v>4.02.00072.4.1.1</v>
          </cell>
          <cell r="B724" t="str">
            <v>2.4.1.1</v>
          </cell>
          <cell r="C724" t="str">
            <v>ATENDIMENTO</v>
          </cell>
          <cell r="D724" t="str">
            <v>4.02.0007</v>
          </cell>
          <cell r="E724">
            <v>0</v>
          </cell>
          <cell r="F724">
            <v>36.950000000000003</v>
          </cell>
          <cell r="G724">
            <v>36.950000000000003</v>
          </cell>
          <cell r="H724">
            <v>36.950000000000003</v>
          </cell>
          <cell r="I724">
            <v>36.950000000000003</v>
          </cell>
          <cell r="J724">
            <v>36.950000000000003</v>
          </cell>
          <cell r="K724">
            <v>462.16</v>
          </cell>
          <cell r="L724">
            <v>462.16</v>
          </cell>
          <cell r="M724">
            <v>462.16</v>
          </cell>
          <cell r="N724">
            <v>462.16</v>
          </cell>
          <cell r="O724">
            <v>462.16</v>
          </cell>
          <cell r="P724">
            <v>462.16</v>
          </cell>
          <cell r="Q724">
            <v>0</v>
          </cell>
        </row>
        <row r="725">
          <cell r="A725" t="str">
            <v>4.02.00082.4.1.1</v>
          </cell>
          <cell r="B725" t="str">
            <v>2.4.1.1</v>
          </cell>
          <cell r="C725" t="str">
            <v>ATENDIMENTO</v>
          </cell>
          <cell r="D725" t="str">
            <v>4.02.0008</v>
          </cell>
          <cell r="E725">
            <v>1267.52</v>
          </cell>
          <cell r="F725">
            <v>650</v>
          </cell>
          <cell r="G725">
            <v>650</v>
          </cell>
          <cell r="H725">
            <v>780</v>
          </cell>
          <cell r="I725">
            <v>780</v>
          </cell>
          <cell r="J725">
            <v>780</v>
          </cell>
          <cell r="K725">
            <v>1930.2</v>
          </cell>
          <cell r="L725">
            <v>1930.2</v>
          </cell>
          <cell r="M725">
            <v>1930.2</v>
          </cell>
          <cell r="N725">
            <v>1930.2</v>
          </cell>
          <cell r="O725">
            <v>1930.2</v>
          </cell>
          <cell r="P725">
            <v>1930.2</v>
          </cell>
          <cell r="Q725">
            <v>0</v>
          </cell>
        </row>
        <row r="726">
          <cell r="A726" t="str">
            <v>4.02.00092.4.1.1</v>
          </cell>
          <cell r="B726" t="str">
            <v>2.4.1.1</v>
          </cell>
          <cell r="C726" t="str">
            <v>ATENDIMENTO</v>
          </cell>
          <cell r="D726" t="str">
            <v>4.02.0009</v>
          </cell>
          <cell r="E726">
            <v>168.96</v>
          </cell>
          <cell r="F726">
            <v>0</v>
          </cell>
          <cell r="G726">
            <v>0</v>
          </cell>
          <cell r="H726">
            <v>0</v>
          </cell>
          <cell r="I726">
            <v>0</v>
          </cell>
          <cell r="J726">
            <v>0</v>
          </cell>
          <cell r="K726">
            <v>0</v>
          </cell>
          <cell r="L726">
            <v>0</v>
          </cell>
          <cell r="M726">
            <v>0</v>
          </cell>
          <cell r="N726">
            <v>0</v>
          </cell>
          <cell r="O726">
            <v>0</v>
          </cell>
          <cell r="P726">
            <v>0</v>
          </cell>
          <cell r="Q726">
            <v>0</v>
          </cell>
        </row>
        <row r="727">
          <cell r="A727" t="str">
            <v>4.02.00102.4.1.1</v>
          </cell>
          <cell r="B727" t="str">
            <v>2.4.1.1</v>
          </cell>
          <cell r="C727" t="str">
            <v>ATENDIMENTO</v>
          </cell>
          <cell r="D727" t="str">
            <v>4.02.0010</v>
          </cell>
          <cell r="E727">
            <v>8008.98</v>
          </cell>
          <cell r="F727">
            <v>720</v>
          </cell>
          <cell r="G727">
            <v>720</v>
          </cell>
          <cell r="H727">
            <v>720</v>
          </cell>
          <cell r="I727">
            <v>720</v>
          </cell>
          <cell r="J727">
            <v>720</v>
          </cell>
          <cell r="K727">
            <v>700</v>
          </cell>
          <cell r="L727">
            <v>700</v>
          </cell>
          <cell r="M727">
            <v>700</v>
          </cell>
          <cell r="N727">
            <v>700</v>
          </cell>
          <cell r="O727">
            <v>700</v>
          </cell>
          <cell r="P727">
            <v>700</v>
          </cell>
          <cell r="Q727">
            <v>0</v>
          </cell>
        </row>
        <row r="728">
          <cell r="A728" t="str">
            <v>4.02.00112.4.1.1</v>
          </cell>
          <cell r="B728" t="str">
            <v>2.4.1.1</v>
          </cell>
          <cell r="C728" t="str">
            <v>ATENDIMENTO</v>
          </cell>
          <cell r="D728" t="str">
            <v>4.02.0011</v>
          </cell>
          <cell r="E728">
            <v>2974.98</v>
          </cell>
          <cell r="F728">
            <v>1315</v>
          </cell>
          <cell r="G728">
            <v>1315</v>
          </cell>
          <cell r="H728">
            <v>1315</v>
          </cell>
          <cell r="I728">
            <v>1315</v>
          </cell>
          <cell r="J728">
            <v>1315</v>
          </cell>
          <cell r="K728">
            <v>953.9</v>
          </cell>
          <cell r="L728">
            <v>953.9</v>
          </cell>
          <cell r="M728">
            <v>953.9</v>
          </cell>
          <cell r="N728">
            <v>953.9</v>
          </cell>
          <cell r="O728">
            <v>953.9</v>
          </cell>
          <cell r="P728">
            <v>953.9</v>
          </cell>
          <cell r="Q728">
            <v>0</v>
          </cell>
        </row>
        <row r="729">
          <cell r="A729" t="str">
            <v>4.02.00122.4.1.1</v>
          </cell>
          <cell r="B729" t="str">
            <v>2.4.1.1</v>
          </cell>
          <cell r="C729" t="str">
            <v>ATENDIMENTO</v>
          </cell>
          <cell r="D729" t="str">
            <v>4.02.0012</v>
          </cell>
          <cell r="E729">
            <v>0</v>
          </cell>
          <cell r="F729">
            <v>1160</v>
          </cell>
          <cell r="G729">
            <v>1160</v>
          </cell>
          <cell r="H729">
            <v>1160</v>
          </cell>
          <cell r="I729">
            <v>1160</v>
          </cell>
          <cell r="J729">
            <v>1160</v>
          </cell>
          <cell r="K729">
            <v>2000</v>
          </cell>
          <cell r="L729">
            <v>2000</v>
          </cell>
          <cell r="M729">
            <v>2000</v>
          </cell>
          <cell r="N729">
            <v>2000</v>
          </cell>
          <cell r="O729">
            <v>2000</v>
          </cell>
          <cell r="P729">
            <v>2000</v>
          </cell>
          <cell r="Q729">
            <v>0</v>
          </cell>
        </row>
        <row r="730">
          <cell r="A730" t="str">
            <v>4.02.00132.4.1.1</v>
          </cell>
          <cell r="B730" t="str">
            <v>2.4.1.1</v>
          </cell>
          <cell r="C730" t="str">
            <v>ATENDIMENTO</v>
          </cell>
          <cell r="D730" t="str">
            <v>4.02.0013</v>
          </cell>
          <cell r="E730">
            <v>1123.8499999999999</v>
          </cell>
          <cell r="F730">
            <v>570</v>
          </cell>
          <cell r="G730">
            <v>570</v>
          </cell>
          <cell r="H730">
            <v>570</v>
          </cell>
          <cell r="I730">
            <v>570</v>
          </cell>
          <cell r="J730">
            <v>570</v>
          </cell>
          <cell r="K730">
            <v>507.02</v>
          </cell>
          <cell r="L730">
            <v>507.02</v>
          </cell>
          <cell r="M730">
            <v>507.02</v>
          </cell>
          <cell r="N730">
            <v>507.02</v>
          </cell>
          <cell r="O730">
            <v>507.02</v>
          </cell>
          <cell r="P730">
            <v>507.02</v>
          </cell>
          <cell r="Q730">
            <v>0</v>
          </cell>
        </row>
        <row r="731">
          <cell r="A731" t="str">
            <v>4.02.00142.4.1.1</v>
          </cell>
          <cell r="B731" t="str">
            <v>2.4.1.1</v>
          </cell>
          <cell r="C731" t="str">
            <v>ATENDIMENTO</v>
          </cell>
          <cell r="D731" t="str">
            <v>4.02.0014</v>
          </cell>
          <cell r="E731">
            <v>0</v>
          </cell>
          <cell r="F731">
            <v>300</v>
          </cell>
          <cell r="G731">
            <v>300</v>
          </cell>
          <cell r="H731">
            <v>300</v>
          </cell>
          <cell r="I731">
            <v>300</v>
          </cell>
          <cell r="J731">
            <v>300</v>
          </cell>
          <cell r="K731">
            <v>213.12666666666667</v>
          </cell>
          <cell r="L731">
            <v>213.12666666666667</v>
          </cell>
          <cell r="M731">
            <v>213.12666666666667</v>
          </cell>
          <cell r="N731">
            <v>213.12666666666667</v>
          </cell>
          <cell r="O731">
            <v>213.12666666666667</v>
          </cell>
          <cell r="P731">
            <v>213.12666666666667</v>
          </cell>
          <cell r="Q731">
            <v>0</v>
          </cell>
        </row>
        <row r="732">
          <cell r="A732" t="str">
            <v>4.02.00152.4.1.1</v>
          </cell>
          <cell r="B732" t="str">
            <v>2.4.1.1</v>
          </cell>
          <cell r="C732" t="str">
            <v>ATENDIMENTO</v>
          </cell>
          <cell r="D732" t="str">
            <v>4.02.0015</v>
          </cell>
          <cell r="E732">
            <v>0</v>
          </cell>
          <cell r="F732">
            <v>0</v>
          </cell>
          <cell r="G732">
            <v>0</v>
          </cell>
          <cell r="H732">
            <v>0</v>
          </cell>
          <cell r="I732">
            <v>0</v>
          </cell>
          <cell r="J732">
            <v>0</v>
          </cell>
          <cell r="K732">
            <v>100</v>
          </cell>
          <cell r="L732">
            <v>100</v>
          </cell>
          <cell r="M732">
            <v>100</v>
          </cell>
          <cell r="N732">
            <v>100</v>
          </cell>
          <cell r="O732">
            <v>100</v>
          </cell>
          <cell r="P732">
            <v>100</v>
          </cell>
          <cell r="Q732">
            <v>0</v>
          </cell>
        </row>
        <row r="733">
          <cell r="A733" t="str">
            <v>4.02.00162.4.1.1</v>
          </cell>
          <cell r="B733" t="str">
            <v>2.4.1.1</v>
          </cell>
          <cell r="C733" t="str">
            <v>ATENDIMENTO</v>
          </cell>
          <cell r="D733" t="str">
            <v>4.02.0016</v>
          </cell>
          <cell r="E733">
            <v>31891.38</v>
          </cell>
          <cell r="F733">
            <v>27448.797999999999</v>
          </cell>
          <cell r="G733">
            <v>27448.797999999999</v>
          </cell>
          <cell r="H733">
            <v>27448.797999999999</v>
          </cell>
          <cell r="I733">
            <v>27448.797999999999</v>
          </cell>
          <cell r="J733">
            <v>27448.797999999999</v>
          </cell>
          <cell r="K733">
            <v>39124.807499999995</v>
          </cell>
          <cell r="L733">
            <v>39124.807499999995</v>
          </cell>
          <cell r="M733">
            <v>39124.807499999995</v>
          </cell>
          <cell r="N733">
            <v>39124.807499999995</v>
          </cell>
          <cell r="O733">
            <v>39124.807499999995</v>
          </cell>
          <cell r="P733">
            <v>39124.807499999995</v>
          </cell>
          <cell r="Q733">
            <v>0</v>
          </cell>
        </row>
        <row r="734">
          <cell r="A734" t="str">
            <v>4.02.00172.4.1.1</v>
          </cell>
          <cell r="B734" t="str">
            <v>2.4.1.1</v>
          </cell>
          <cell r="C734" t="str">
            <v>ATENDIMENTO</v>
          </cell>
          <cell r="D734" t="str">
            <v>4.02.0017</v>
          </cell>
          <cell r="E734">
            <v>0</v>
          </cell>
          <cell r="F734">
            <v>0</v>
          </cell>
          <cell r="G734">
            <v>0</v>
          </cell>
          <cell r="H734">
            <v>0</v>
          </cell>
          <cell r="I734">
            <v>0</v>
          </cell>
          <cell r="J734">
            <v>0</v>
          </cell>
          <cell r="K734">
            <v>0</v>
          </cell>
          <cell r="L734">
            <v>0</v>
          </cell>
          <cell r="M734">
            <v>0</v>
          </cell>
          <cell r="N734">
            <v>0</v>
          </cell>
          <cell r="O734">
            <v>0</v>
          </cell>
          <cell r="P734">
            <v>0</v>
          </cell>
          <cell r="Q734">
            <v>0</v>
          </cell>
        </row>
        <row r="735">
          <cell r="A735" t="str">
            <v>4.02.00182.4.1.1</v>
          </cell>
          <cell r="B735" t="str">
            <v>2.4.1.1</v>
          </cell>
          <cell r="C735" t="str">
            <v>ATENDIMENTO</v>
          </cell>
          <cell r="D735" t="str">
            <v>4.02.0018</v>
          </cell>
          <cell r="E735">
            <v>7828.52</v>
          </cell>
          <cell r="F735">
            <v>0</v>
          </cell>
          <cell r="G735">
            <v>0</v>
          </cell>
          <cell r="H735">
            <v>0</v>
          </cell>
          <cell r="I735">
            <v>0</v>
          </cell>
          <cell r="J735">
            <v>0</v>
          </cell>
          <cell r="K735">
            <v>1000</v>
          </cell>
          <cell r="L735">
            <v>1000</v>
          </cell>
          <cell r="M735">
            <v>1000</v>
          </cell>
          <cell r="N735">
            <v>1000</v>
          </cell>
          <cell r="O735">
            <v>1000</v>
          </cell>
          <cell r="P735">
            <v>1000</v>
          </cell>
          <cell r="Q735">
            <v>0</v>
          </cell>
        </row>
        <row r="736">
          <cell r="A736" t="str">
            <v>4.02.00192.4.1.1</v>
          </cell>
          <cell r="B736" t="str">
            <v>2.4.1.1</v>
          </cell>
          <cell r="C736" t="str">
            <v>ATENDIMENTO</v>
          </cell>
          <cell r="D736" t="str">
            <v>4.02.0019</v>
          </cell>
          <cell r="E736">
            <v>0</v>
          </cell>
          <cell r="F736">
            <v>0</v>
          </cell>
          <cell r="G736">
            <v>0</v>
          </cell>
          <cell r="H736">
            <v>0</v>
          </cell>
          <cell r="I736">
            <v>0</v>
          </cell>
          <cell r="J736">
            <v>0</v>
          </cell>
          <cell r="K736">
            <v>0</v>
          </cell>
          <cell r="L736">
            <v>0</v>
          </cell>
          <cell r="M736">
            <v>0</v>
          </cell>
          <cell r="N736">
            <v>0</v>
          </cell>
          <cell r="O736">
            <v>0</v>
          </cell>
          <cell r="P736">
            <v>0</v>
          </cell>
          <cell r="Q736">
            <v>0</v>
          </cell>
        </row>
        <row r="737">
          <cell r="A737" t="str">
            <v>4.02.00202.4.1.1</v>
          </cell>
          <cell r="B737" t="str">
            <v>2.4.1.1</v>
          </cell>
          <cell r="C737" t="str">
            <v>ATENDIMENTO</v>
          </cell>
          <cell r="D737" t="str">
            <v>4.02.0020</v>
          </cell>
          <cell r="E737">
            <v>837.5</v>
          </cell>
          <cell r="F737">
            <v>1038.05</v>
          </cell>
          <cell r="G737">
            <v>1038.05</v>
          </cell>
          <cell r="H737">
            <v>1038.05</v>
          </cell>
          <cell r="I737">
            <v>1038.05</v>
          </cell>
          <cell r="J737">
            <v>1047.6500000000001</v>
          </cell>
          <cell r="K737">
            <v>564.44600000000014</v>
          </cell>
          <cell r="L737">
            <v>564.44600000000014</v>
          </cell>
          <cell r="M737">
            <v>564.44600000000014</v>
          </cell>
          <cell r="N737">
            <v>564.44600000000014</v>
          </cell>
          <cell r="O737">
            <v>564.44600000000014</v>
          </cell>
          <cell r="P737">
            <v>564.44600000000014</v>
          </cell>
          <cell r="Q737">
            <v>0</v>
          </cell>
        </row>
        <row r="738">
          <cell r="A738" t="str">
            <v>4.02.00212.4.1.1</v>
          </cell>
          <cell r="B738" t="str">
            <v>2.4.1.1</v>
          </cell>
          <cell r="C738" t="str">
            <v>ATENDIMENTO</v>
          </cell>
          <cell r="D738" t="str">
            <v>4.02.0021</v>
          </cell>
          <cell r="E738">
            <v>1258.0999999999999</v>
          </cell>
          <cell r="F738">
            <v>2600</v>
          </cell>
          <cell r="G738">
            <v>4000</v>
          </cell>
          <cell r="H738">
            <v>3200</v>
          </cell>
          <cell r="I738">
            <v>3800</v>
          </cell>
          <cell r="J738">
            <v>3200</v>
          </cell>
          <cell r="K738">
            <v>0</v>
          </cell>
          <cell r="L738">
            <v>0</v>
          </cell>
          <cell r="M738">
            <v>0</v>
          </cell>
          <cell r="N738">
            <v>0</v>
          </cell>
          <cell r="O738">
            <v>0</v>
          </cell>
          <cell r="P738">
            <v>0</v>
          </cell>
          <cell r="Q738">
            <v>0</v>
          </cell>
        </row>
        <row r="739">
          <cell r="A739" t="str">
            <v>4.02.00222.4.1.1</v>
          </cell>
          <cell r="B739" t="str">
            <v>2.4.1.1</v>
          </cell>
          <cell r="C739" t="str">
            <v>ATENDIMENTO</v>
          </cell>
          <cell r="D739" t="str">
            <v>4.02.0022</v>
          </cell>
          <cell r="E739">
            <v>46</v>
          </cell>
          <cell r="F739">
            <v>29.643333333333331</v>
          </cell>
          <cell r="G739">
            <v>29.643333333333331</v>
          </cell>
          <cell r="H739">
            <v>29.643333333333331</v>
          </cell>
          <cell r="I739">
            <v>29.643333333333331</v>
          </cell>
          <cell r="J739">
            <v>29.643333333333331</v>
          </cell>
          <cell r="K739">
            <v>111.00749999999999</v>
          </cell>
          <cell r="L739">
            <v>111.00749999999999</v>
          </cell>
          <cell r="M739">
            <v>111.00749999999999</v>
          </cell>
          <cell r="N739">
            <v>111.00749999999999</v>
          </cell>
          <cell r="O739">
            <v>111.00749999999999</v>
          </cell>
          <cell r="P739">
            <v>111.00749999999999</v>
          </cell>
          <cell r="Q739">
            <v>0</v>
          </cell>
        </row>
        <row r="740">
          <cell r="A740" t="str">
            <v>4.02.00232.4.1.1</v>
          </cell>
          <cell r="B740" t="str">
            <v>2.4.1.1</v>
          </cell>
          <cell r="C740" t="str">
            <v>ATENDIMENTO</v>
          </cell>
          <cell r="D740" t="str">
            <v>4.02.0023</v>
          </cell>
          <cell r="E740">
            <v>750.89</v>
          </cell>
          <cell r="F740">
            <v>0</v>
          </cell>
          <cell r="G740">
            <v>180.82333333333335</v>
          </cell>
          <cell r="H740">
            <v>0</v>
          </cell>
          <cell r="I740">
            <v>180.82333333333335</v>
          </cell>
          <cell r="J740">
            <v>0</v>
          </cell>
          <cell r="K740">
            <v>494.00200000000007</v>
          </cell>
          <cell r="L740">
            <v>494.00200000000007</v>
          </cell>
          <cell r="M740">
            <v>494.00200000000007</v>
          </cell>
          <cell r="N740">
            <v>494.00200000000007</v>
          </cell>
          <cell r="O740">
            <v>494.00200000000007</v>
          </cell>
          <cell r="P740">
            <v>494.00200000000007</v>
          </cell>
          <cell r="Q740">
            <v>0</v>
          </cell>
        </row>
        <row r="741">
          <cell r="A741" t="str">
            <v>4.02.00262.4.1.1</v>
          </cell>
          <cell r="B741" t="str">
            <v>2.4.1.1</v>
          </cell>
          <cell r="C741" t="str">
            <v>ATENDIMENTO</v>
          </cell>
          <cell r="D741" t="str">
            <v>4.02.0026</v>
          </cell>
          <cell r="E741">
            <v>0</v>
          </cell>
          <cell r="F741">
            <v>100</v>
          </cell>
          <cell r="G741">
            <v>100</v>
          </cell>
          <cell r="H741">
            <v>100</v>
          </cell>
          <cell r="I741">
            <v>100</v>
          </cell>
          <cell r="J741">
            <v>100</v>
          </cell>
          <cell r="K741">
            <v>0</v>
          </cell>
          <cell r="L741">
            <v>0</v>
          </cell>
          <cell r="M741">
            <v>0</v>
          </cell>
          <cell r="N741">
            <v>0</v>
          </cell>
          <cell r="O741">
            <v>0</v>
          </cell>
          <cell r="P741">
            <v>0</v>
          </cell>
          <cell r="Q741">
            <v>0</v>
          </cell>
        </row>
        <row r="742">
          <cell r="A742" t="str">
            <v>4.02.00272.4.1.1</v>
          </cell>
          <cell r="B742" t="str">
            <v>2.4.1.1</v>
          </cell>
          <cell r="C742" t="str">
            <v>ATENDIMENTO</v>
          </cell>
          <cell r="D742" t="str">
            <v>4.02.0027</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A743" t="str">
            <v>4.02.00282.4.1.1</v>
          </cell>
          <cell r="B743" t="str">
            <v>2.4.1.1</v>
          </cell>
          <cell r="C743" t="str">
            <v>ATENDIMENTO</v>
          </cell>
          <cell r="D743" t="str">
            <v>4.02.0028</v>
          </cell>
          <cell r="E743">
            <v>189.35</v>
          </cell>
          <cell r="F743">
            <v>237.07749999999999</v>
          </cell>
          <cell r="G743">
            <v>237.07749999999999</v>
          </cell>
          <cell r="H743">
            <v>237.07749999999999</v>
          </cell>
          <cell r="I743">
            <v>237.07749999999999</v>
          </cell>
          <cell r="J743">
            <v>237.07749999999999</v>
          </cell>
          <cell r="K743">
            <v>0</v>
          </cell>
          <cell r="L743">
            <v>0</v>
          </cell>
          <cell r="M743">
            <v>0</v>
          </cell>
          <cell r="N743">
            <v>0</v>
          </cell>
          <cell r="O743">
            <v>0</v>
          </cell>
          <cell r="P743">
            <v>0</v>
          </cell>
          <cell r="Q743">
            <v>0</v>
          </cell>
        </row>
        <row r="744">
          <cell r="A744" t="str">
            <v>4.02.00292.4.1.1</v>
          </cell>
          <cell r="B744" t="str">
            <v>2.4.1.1</v>
          </cell>
          <cell r="C744" t="str">
            <v>ATENDIMENTO</v>
          </cell>
          <cell r="D744" t="str">
            <v>4.02.0029</v>
          </cell>
          <cell r="E744">
            <v>1486.94</v>
          </cell>
          <cell r="F744">
            <v>0</v>
          </cell>
          <cell r="G744">
            <v>0</v>
          </cell>
          <cell r="H744">
            <v>0</v>
          </cell>
          <cell r="I744">
            <v>0</v>
          </cell>
          <cell r="J744">
            <v>0</v>
          </cell>
          <cell r="K744">
            <v>0</v>
          </cell>
          <cell r="L744">
            <v>0</v>
          </cell>
          <cell r="M744">
            <v>0</v>
          </cell>
          <cell r="N744">
            <v>0</v>
          </cell>
          <cell r="O744">
            <v>0</v>
          </cell>
          <cell r="P744">
            <v>0</v>
          </cell>
          <cell r="Q744">
            <v>0</v>
          </cell>
        </row>
        <row r="745">
          <cell r="A745" t="str">
            <v>4.03.00022.4.1.1</v>
          </cell>
          <cell r="B745" t="str">
            <v>2.4.1.1</v>
          </cell>
          <cell r="C745" t="str">
            <v>ATENDIMENTO</v>
          </cell>
          <cell r="D745" t="str">
            <v>4.03.0002</v>
          </cell>
          <cell r="E745">
            <v>43516.63</v>
          </cell>
          <cell r="F745">
            <v>99835.892219999994</v>
          </cell>
          <cell r="G745">
            <v>99835.892219999994</v>
          </cell>
          <cell r="H745">
            <v>107449.60209999999</v>
          </cell>
          <cell r="I745">
            <v>107449.60209999999</v>
          </cell>
          <cell r="J745">
            <v>112341.43702</v>
          </cell>
          <cell r="K745">
            <v>108680.90627000001</v>
          </cell>
          <cell r="L745">
            <v>108680.90627000001</v>
          </cell>
          <cell r="M745">
            <v>108680.90627000001</v>
          </cell>
          <cell r="N745">
            <v>108680.90627000001</v>
          </cell>
          <cell r="O745">
            <v>108680.90627000001</v>
          </cell>
          <cell r="P745">
            <v>108680.90627000001</v>
          </cell>
          <cell r="Q745">
            <v>0</v>
          </cell>
        </row>
        <row r="746">
          <cell r="A746" t="str">
            <v>4.03.00042.4.1.1</v>
          </cell>
          <cell r="B746" t="str">
            <v>2.4.1.1</v>
          </cell>
          <cell r="C746" t="str">
            <v>ATENDIMENTO</v>
          </cell>
          <cell r="D746" t="str">
            <v>4.03.0004</v>
          </cell>
          <cell r="E746">
            <v>23222.46</v>
          </cell>
          <cell r="F746">
            <v>9500</v>
          </cell>
          <cell r="G746">
            <v>9500</v>
          </cell>
          <cell r="H746">
            <v>9500</v>
          </cell>
          <cell r="I746">
            <v>9500</v>
          </cell>
          <cell r="J746">
            <v>9500</v>
          </cell>
          <cell r="K746">
            <v>10534</v>
          </cell>
          <cell r="L746">
            <v>10534</v>
          </cell>
          <cell r="M746">
            <v>10534</v>
          </cell>
          <cell r="N746">
            <v>10534</v>
          </cell>
          <cell r="O746">
            <v>10534</v>
          </cell>
          <cell r="P746">
            <v>10534</v>
          </cell>
          <cell r="Q746">
            <v>0</v>
          </cell>
        </row>
        <row r="747">
          <cell r="A747" t="str">
            <v>4.03.00072.4.1.1</v>
          </cell>
          <cell r="B747" t="str">
            <v>2.4.1.1</v>
          </cell>
          <cell r="C747" t="str">
            <v>ATENDIMENTO</v>
          </cell>
          <cell r="D747" t="str">
            <v>4.03.0007</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A748" t="str">
            <v>4.03.00082.4.1.1</v>
          </cell>
          <cell r="B748" t="str">
            <v>2.4.1.1</v>
          </cell>
          <cell r="C748" t="str">
            <v>ATENDIMENTO</v>
          </cell>
          <cell r="D748" t="str">
            <v>4.03.0008</v>
          </cell>
          <cell r="E748">
            <v>6869.6</v>
          </cell>
          <cell r="F748">
            <v>5630.24</v>
          </cell>
          <cell r="G748">
            <v>5630.24</v>
          </cell>
          <cell r="H748">
            <v>5630.24</v>
          </cell>
          <cell r="I748">
            <v>5630.24</v>
          </cell>
          <cell r="J748">
            <v>5630.24</v>
          </cell>
          <cell r="K748">
            <v>5630.24</v>
          </cell>
          <cell r="L748">
            <v>5630.24</v>
          </cell>
          <cell r="M748">
            <v>5630.24</v>
          </cell>
          <cell r="N748">
            <v>5630.24</v>
          </cell>
          <cell r="O748">
            <v>5630.24</v>
          </cell>
          <cell r="P748">
            <v>5630.24</v>
          </cell>
          <cell r="Q748">
            <v>0</v>
          </cell>
        </row>
        <row r="749">
          <cell r="A749" t="str">
            <v>4.03.00092.4.1.1</v>
          </cell>
          <cell r="B749" t="str">
            <v>2.4.1.1</v>
          </cell>
          <cell r="C749" t="str">
            <v>ATENDIMENTO</v>
          </cell>
          <cell r="D749" t="str">
            <v>4.03.0009</v>
          </cell>
          <cell r="E749">
            <v>17319.97</v>
          </cell>
          <cell r="F749">
            <v>30888</v>
          </cell>
          <cell r="G749">
            <v>30888</v>
          </cell>
          <cell r="H749">
            <v>30888</v>
          </cell>
          <cell r="I749">
            <v>30888</v>
          </cell>
          <cell r="J749">
            <v>30888</v>
          </cell>
          <cell r="K749">
            <v>32472</v>
          </cell>
          <cell r="L749">
            <v>32472</v>
          </cell>
          <cell r="M749">
            <v>32472</v>
          </cell>
          <cell r="N749">
            <v>32472</v>
          </cell>
          <cell r="O749">
            <v>32472</v>
          </cell>
          <cell r="P749">
            <v>32472</v>
          </cell>
          <cell r="Q749">
            <v>0</v>
          </cell>
        </row>
        <row r="750">
          <cell r="A750" t="str">
            <v>4.03.00102.4.1.1</v>
          </cell>
          <cell r="B750" t="str">
            <v>2.4.1.1</v>
          </cell>
          <cell r="C750" t="str">
            <v>ATENDIMENTO</v>
          </cell>
          <cell r="D750" t="str">
            <v>4.03.0010</v>
          </cell>
          <cell r="E750">
            <v>14149.62</v>
          </cell>
          <cell r="F750">
            <v>10533.76</v>
          </cell>
          <cell r="G750">
            <v>10533.76</v>
          </cell>
          <cell r="H750">
            <v>10533.76</v>
          </cell>
          <cell r="I750">
            <v>10533.76</v>
          </cell>
          <cell r="J750">
            <v>10533.76</v>
          </cell>
          <cell r="K750">
            <v>10533.76</v>
          </cell>
          <cell r="L750">
            <v>10533.76</v>
          </cell>
          <cell r="M750">
            <v>10533.76</v>
          </cell>
          <cell r="N750">
            <v>10533.76</v>
          </cell>
          <cell r="O750">
            <v>10533.76</v>
          </cell>
          <cell r="P750">
            <v>10533.76</v>
          </cell>
          <cell r="Q750">
            <v>0</v>
          </cell>
        </row>
        <row r="751">
          <cell r="A751" t="str">
            <v>4.03.00112.4.1.1</v>
          </cell>
          <cell r="B751" t="str">
            <v>2.4.1.1</v>
          </cell>
          <cell r="C751" t="str">
            <v>ATENDIMENTO</v>
          </cell>
          <cell r="D751" t="str">
            <v>4.03.0011</v>
          </cell>
          <cell r="E751">
            <v>17596.29</v>
          </cell>
          <cell r="F751">
            <v>28401.294694759999</v>
          </cell>
          <cell r="G751">
            <v>29156.854214759998</v>
          </cell>
          <cell r="H751">
            <v>26145.603711799999</v>
          </cell>
          <cell r="I751">
            <v>31380.421551799998</v>
          </cell>
          <cell r="J751">
            <v>27203.423653159996</v>
          </cell>
          <cell r="K751">
            <v>31740.021244660002</v>
          </cell>
          <cell r="L751">
            <v>31740.021244660002</v>
          </cell>
          <cell r="M751">
            <v>31740.021244660002</v>
          </cell>
          <cell r="N751">
            <v>31740.021244660002</v>
          </cell>
          <cell r="O751">
            <v>31740.021244660002</v>
          </cell>
          <cell r="P751">
            <v>31740.021244660005</v>
          </cell>
          <cell r="Q751">
            <v>0</v>
          </cell>
        </row>
        <row r="752">
          <cell r="A752" t="str">
            <v>4.03.00122.4.1.1</v>
          </cell>
          <cell r="B752" t="str">
            <v>2.4.1.1</v>
          </cell>
          <cell r="C752" t="str">
            <v>ATENDIMENTO</v>
          </cell>
          <cell r="D752" t="str">
            <v>4.03.0012</v>
          </cell>
          <cell r="E752">
            <v>5790.04</v>
          </cell>
          <cell r="F752">
            <v>6764.9034999999994</v>
          </cell>
          <cell r="G752">
            <v>6995.9198999999999</v>
          </cell>
          <cell r="H752">
            <v>5928.8706999999995</v>
          </cell>
          <cell r="I752">
            <v>7529.4444999999996</v>
          </cell>
          <cell r="J752">
            <v>6158.2788999999993</v>
          </cell>
          <cell r="K752">
            <v>7615.7271500000015</v>
          </cell>
          <cell r="L752">
            <v>7615.7271500000015</v>
          </cell>
          <cell r="M752">
            <v>7615.7271500000015</v>
          </cell>
          <cell r="N752">
            <v>7615.7271500000015</v>
          </cell>
          <cell r="O752">
            <v>7615.7271500000015</v>
          </cell>
          <cell r="P752">
            <v>7615.7271500000015</v>
          </cell>
          <cell r="Q752">
            <v>0</v>
          </cell>
        </row>
        <row r="753">
          <cell r="A753" t="str">
            <v>4.03.00132.4.1.1</v>
          </cell>
          <cell r="B753" t="str">
            <v>2.4.1.1</v>
          </cell>
          <cell r="C753" t="str">
            <v>ATENDIMENTO</v>
          </cell>
          <cell r="D753" t="str">
            <v>4.03.0013</v>
          </cell>
          <cell r="E753">
            <v>499.26</v>
          </cell>
          <cell r="F753">
            <v>0</v>
          </cell>
          <cell r="G753">
            <v>0</v>
          </cell>
          <cell r="H753">
            <v>0</v>
          </cell>
          <cell r="I753">
            <v>0</v>
          </cell>
          <cell r="J753">
            <v>0</v>
          </cell>
          <cell r="Q753">
            <v>0</v>
          </cell>
        </row>
        <row r="754">
          <cell r="A754" t="str">
            <v>4.03.00162.4.1.1</v>
          </cell>
          <cell r="B754" t="str">
            <v>2.4.1.1</v>
          </cell>
          <cell r="C754" t="str">
            <v>ATENDIMENTO</v>
          </cell>
          <cell r="D754" t="str">
            <v>4.03.0016</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A755" t="str">
            <v>4.04.00012.4.1.1</v>
          </cell>
          <cell r="B755" t="str">
            <v>2.4.1.1</v>
          </cell>
          <cell r="C755" t="str">
            <v>ATENDIMENTO</v>
          </cell>
          <cell r="D755" t="str">
            <v>4.04.0001</v>
          </cell>
          <cell r="E755">
            <v>0</v>
          </cell>
          <cell r="F755">
            <v>0</v>
          </cell>
          <cell r="G755">
            <v>0</v>
          </cell>
          <cell r="H755">
            <v>0</v>
          </cell>
          <cell r="I755">
            <v>0</v>
          </cell>
          <cell r="J755">
            <v>0</v>
          </cell>
          <cell r="Q755">
            <v>0</v>
          </cell>
        </row>
        <row r="756">
          <cell r="A756" t="str">
            <v>4.04.00022.4.1.1</v>
          </cell>
          <cell r="B756" t="str">
            <v>2.4.1.1</v>
          </cell>
          <cell r="C756" t="str">
            <v>ATENDIMENTO</v>
          </cell>
          <cell r="D756" t="str">
            <v>4.04.0002</v>
          </cell>
          <cell r="E756">
            <v>0</v>
          </cell>
          <cell r="F756">
            <v>0</v>
          </cell>
          <cell r="G756">
            <v>0</v>
          </cell>
          <cell r="H756">
            <v>0</v>
          </cell>
          <cell r="I756">
            <v>0</v>
          </cell>
          <cell r="J756">
            <v>0</v>
          </cell>
          <cell r="Q756">
            <v>0</v>
          </cell>
        </row>
        <row r="757">
          <cell r="A757" t="str">
            <v>4.04.00032.4.1.1</v>
          </cell>
          <cell r="B757" t="str">
            <v>2.4.1.1</v>
          </cell>
          <cell r="C757" t="str">
            <v>ATENDIMENTO</v>
          </cell>
          <cell r="D757" t="str">
            <v>4.04.0003</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A758" t="str">
            <v>4.04.00042.4.1.1</v>
          </cell>
          <cell r="B758" t="str">
            <v>2.4.1.1</v>
          </cell>
          <cell r="C758" t="str">
            <v>ATENDIMENTO</v>
          </cell>
          <cell r="D758" t="str">
            <v>4.04.0004</v>
          </cell>
          <cell r="E758">
            <v>0</v>
          </cell>
          <cell r="F758">
            <v>0</v>
          </cell>
          <cell r="G758">
            <v>0</v>
          </cell>
          <cell r="H758">
            <v>0</v>
          </cell>
          <cell r="I758">
            <v>0</v>
          </cell>
          <cell r="J758">
            <v>0</v>
          </cell>
          <cell r="Q758">
            <v>0</v>
          </cell>
        </row>
        <row r="759">
          <cell r="A759" t="str">
            <v>4.04.00052.4.1.1</v>
          </cell>
          <cell r="B759" t="str">
            <v>2.4.1.1</v>
          </cell>
          <cell r="C759" t="str">
            <v>ATENDIMENTO</v>
          </cell>
          <cell r="D759" t="str">
            <v>4.04.0005</v>
          </cell>
          <cell r="E759">
            <v>0</v>
          </cell>
          <cell r="F759">
            <v>0</v>
          </cell>
          <cell r="G759">
            <v>0</v>
          </cell>
          <cell r="H759">
            <v>0</v>
          </cell>
          <cell r="I759">
            <v>0</v>
          </cell>
          <cell r="J759">
            <v>0</v>
          </cell>
          <cell r="Q759">
            <v>0</v>
          </cell>
        </row>
        <row r="760">
          <cell r="A760" t="str">
            <v>4.04.00062.4.1.1</v>
          </cell>
          <cell r="B760" t="str">
            <v>2.4.1.1</v>
          </cell>
          <cell r="C760" t="str">
            <v>ATENDIMENTO</v>
          </cell>
          <cell r="D760" t="str">
            <v>4.04.0006</v>
          </cell>
          <cell r="E760">
            <v>1158.77</v>
          </cell>
          <cell r="F760">
            <v>100</v>
          </cell>
          <cell r="G760">
            <v>100</v>
          </cell>
          <cell r="H760">
            <v>100</v>
          </cell>
          <cell r="I760">
            <v>100</v>
          </cell>
          <cell r="J760">
            <v>100</v>
          </cell>
          <cell r="K760">
            <v>500</v>
          </cell>
          <cell r="L760">
            <v>500</v>
          </cell>
          <cell r="M760">
            <v>500</v>
          </cell>
          <cell r="N760">
            <v>500</v>
          </cell>
          <cell r="O760">
            <v>500</v>
          </cell>
          <cell r="P760">
            <v>500</v>
          </cell>
          <cell r="Q760">
            <v>0</v>
          </cell>
        </row>
        <row r="761">
          <cell r="A761" t="str">
            <v>4.04.00072.4.1.1</v>
          </cell>
          <cell r="B761" t="str">
            <v>2.4.1.1</v>
          </cell>
          <cell r="C761" t="str">
            <v>ATENDIMENTO</v>
          </cell>
          <cell r="D761" t="str">
            <v>4.04.0007</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A762" t="str">
            <v>4.04.00082.4.1.1</v>
          </cell>
          <cell r="B762" t="str">
            <v>2.4.1.1</v>
          </cell>
          <cell r="C762" t="str">
            <v>ATENDIMENTO</v>
          </cell>
          <cell r="D762" t="str">
            <v>4.04.0008</v>
          </cell>
          <cell r="E762">
            <v>5520.36</v>
          </cell>
          <cell r="F762">
            <v>5566.31</v>
          </cell>
          <cell r="G762">
            <v>5566.31</v>
          </cell>
          <cell r="H762">
            <v>5566.31</v>
          </cell>
          <cell r="I762">
            <v>5566.31</v>
          </cell>
          <cell r="J762">
            <v>5900.2885999999999</v>
          </cell>
          <cell r="K762">
            <v>4494.308</v>
          </cell>
          <cell r="L762">
            <v>4494.308</v>
          </cell>
          <cell r="M762">
            <v>4494.308</v>
          </cell>
          <cell r="N762">
            <v>4494.308</v>
          </cell>
          <cell r="O762">
            <v>4494.308</v>
          </cell>
          <cell r="P762">
            <v>4494.308</v>
          </cell>
          <cell r="Q762">
            <v>0</v>
          </cell>
        </row>
        <row r="763">
          <cell r="A763" t="str">
            <v>4.04.00092.4.1.1</v>
          </cell>
          <cell r="B763" t="str">
            <v>2.4.1.1</v>
          </cell>
          <cell r="C763" t="str">
            <v>ATENDIMENTO</v>
          </cell>
          <cell r="D763" t="str">
            <v>4.04.0009</v>
          </cell>
          <cell r="E763">
            <v>37.090000000000003</v>
          </cell>
          <cell r="F763">
            <v>0</v>
          </cell>
          <cell r="G763">
            <v>0</v>
          </cell>
          <cell r="H763">
            <v>0</v>
          </cell>
          <cell r="I763">
            <v>0</v>
          </cell>
          <cell r="J763">
            <v>0</v>
          </cell>
          <cell r="Q763">
            <v>0</v>
          </cell>
        </row>
        <row r="764">
          <cell r="A764" t="str">
            <v>4.04.00102.4.1.1</v>
          </cell>
          <cell r="B764" t="str">
            <v>2.4.1.1</v>
          </cell>
          <cell r="C764" t="str">
            <v>ATENDIMENTO</v>
          </cell>
          <cell r="D764" t="str">
            <v>4.04.0010</v>
          </cell>
          <cell r="E764">
            <v>3260.7</v>
          </cell>
          <cell r="F764">
            <v>3560</v>
          </cell>
          <cell r="G764">
            <v>1360</v>
          </cell>
          <cell r="H764">
            <v>2660</v>
          </cell>
          <cell r="I764">
            <v>0</v>
          </cell>
          <cell r="J764">
            <v>850</v>
          </cell>
          <cell r="Q764">
            <v>0</v>
          </cell>
        </row>
        <row r="765">
          <cell r="A765" t="str">
            <v>4.13.00042.4.1.1</v>
          </cell>
          <cell r="B765" t="str">
            <v>2.4.1.1</v>
          </cell>
          <cell r="C765" t="str">
            <v>ATENDIMENTO</v>
          </cell>
          <cell r="D765" t="str">
            <v>4.13.0004</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A766" t="str">
            <v>4.13.00062.4.1.1</v>
          </cell>
          <cell r="B766" t="str">
            <v>2.4.1.1</v>
          </cell>
          <cell r="C766" t="str">
            <v>ATENDIMENTO</v>
          </cell>
          <cell r="D766" t="str">
            <v>4.13.0006</v>
          </cell>
          <cell r="E766">
            <v>0</v>
          </cell>
          <cell r="F766">
            <v>400</v>
          </cell>
          <cell r="G766">
            <v>100</v>
          </cell>
          <cell r="H766">
            <v>600</v>
          </cell>
          <cell r="I766">
            <v>300</v>
          </cell>
          <cell r="J766">
            <v>700</v>
          </cell>
          <cell r="K766">
            <v>0</v>
          </cell>
          <cell r="L766">
            <v>0</v>
          </cell>
          <cell r="M766">
            <v>0</v>
          </cell>
          <cell r="N766">
            <v>0</v>
          </cell>
          <cell r="O766">
            <v>0</v>
          </cell>
          <cell r="P766">
            <v>0</v>
          </cell>
          <cell r="Q766">
            <v>0</v>
          </cell>
        </row>
        <row r="767">
          <cell r="A767" t="str">
            <v>4.01.00012.4.2.1</v>
          </cell>
          <cell r="B767" t="str">
            <v>2.4.2.1</v>
          </cell>
          <cell r="C767" t="str">
            <v>PROCESSAMENTO</v>
          </cell>
          <cell r="D767" t="str">
            <v>4.01.0001</v>
          </cell>
          <cell r="E767">
            <v>0</v>
          </cell>
          <cell r="F767">
            <v>0</v>
          </cell>
          <cell r="G767">
            <v>0</v>
          </cell>
          <cell r="H767">
            <v>0</v>
          </cell>
          <cell r="I767">
            <v>0</v>
          </cell>
          <cell r="J767">
            <v>0</v>
          </cell>
          <cell r="K767">
            <v>0</v>
          </cell>
          <cell r="L767">
            <v>0</v>
          </cell>
          <cell r="M767">
            <v>0</v>
          </cell>
          <cell r="N767">
            <v>0</v>
          </cell>
          <cell r="O767">
            <v>0</v>
          </cell>
          <cell r="P767">
            <v>0</v>
          </cell>
        </row>
        <row r="768">
          <cell r="A768" t="str">
            <v>4.01.00022.4.2.1</v>
          </cell>
          <cell r="B768" t="str">
            <v>2.4.2.1</v>
          </cell>
          <cell r="C768" t="str">
            <v>PROCESSAMENTO</v>
          </cell>
          <cell r="D768" t="str">
            <v>4.01.0002</v>
          </cell>
          <cell r="E768">
            <v>0</v>
          </cell>
          <cell r="F768">
            <v>0</v>
          </cell>
          <cell r="G768">
            <v>0</v>
          </cell>
          <cell r="H768">
            <v>0</v>
          </cell>
          <cell r="I768">
            <v>0</v>
          </cell>
          <cell r="J768">
            <v>0</v>
          </cell>
          <cell r="K768">
            <v>0</v>
          </cell>
          <cell r="L768">
            <v>0</v>
          </cell>
          <cell r="M768">
            <v>0</v>
          </cell>
          <cell r="N768">
            <v>0</v>
          </cell>
          <cell r="O768">
            <v>0</v>
          </cell>
          <cell r="P768">
            <v>0</v>
          </cell>
        </row>
        <row r="769">
          <cell r="A769" t="str">
            <v>4.01.00032.4.2.1</v>
          </cell>
          <cell r="B769" t="str">
            <v>2.4.2.1</v>
          </cell>
          <cell r="C769" t="str">
            <v>PROCESSAMENTO</v>
          </cell>
          <cell r="D769" t="str">
            <v>4.01.0003</v>
          </cell>
          <cell r="E769">
            <v>0</v>
          </cell>
          <cell r="F769">
            <v>0</v>
          </cell>
          <cell r="G769">
            <v>0</v>
          </cell>
          <cell r="H769">
            <v>0</v>
          </cell>
          <cell r="I769">
            <v>0</v>
          </cell>
          <cell r="J769">
            <v>0</v>
          </cell>
          <cell r="K769">
            <v>0</v>
          </cell>
          <cell r="L769">
            <v>0</v>
          </cell>
          <cell r="M769">
            <v>0</v>
          </cell>
          <cell r="N769">
            <v>0</v>
          </cell>
          <cell r="O769">
            <v>0</v>
          </cell>
          <cell r="P769">
            <v>0</v>
          </cell>
        </row>
        <row r="770">
          <cell r="A770" t="str">
            <v>4.01.00042.4.2.1</v>
          </cell>
          <cell r="B770" t="str">
            <v>2.4.2.1</v>
          </cell>
          <cell r="C770" t="str">
            <v>PROCESSAMENTO</v>
          </cell>
          <cell r="D770" t="str">
            <v>4.01.0004</v>
          </cell>
          <cell r="E770">
            <v>0</v>
          </cell>
          <cell r="F770">
            <v>0</v>
          </cell>
          <cell r="G770">
            <v>0</v>
          </cell>
          <cell r="H770">
            <v>0</v>
          </cell>
          <cell r="I770">
            <v>0</v>
          </cell>
          <cell r="J770">
            <v>0</v>
          </cell>
          <cell r="K770">
            <v>0</v>
          </cell>
          <cell r="L770">
            <v>0</v>
          </cell>
          <cell r="M770">
            <v>0</v>
          </cell>
          <cell r="N770">
            <v>0</v>
          </cell>
          <cell r="O770">
            <v>0</v>
          </cell>
          <cell r="P770">
            <v>0</v>
          </cell>
        </row>
        <row r="771">
          <cell r="A771" t="str">
            <v>4.01.00052.4.2.1</v>
          </cell>
          <cell r="B771" t="str">
            <v>2.4.2.1</v>
          </cell>
          <cell r="C771" t="str">
            <v>PROCESSAMENTO</v>
          </cell>
          <cell r="D771" t="str">
            <v>4.01.0005</v>
          </cell>
          <cell r="E771">
            <v>236.6</v>
          </cell>
          <cell r="F771">
            <v>0</v>
          </cell>
          <cell r="G771">
            <v>0</v>
          </cell>
          <cell r="H771">
            <v>0</v>
          </cell>
          <cell r="I771">
            <v>0</v>
          </cell>
          <cell r="J771">
            <v>0</v>
          </cell>
          <cell r="K771">
            <v>0</v>
          </cell>
          <cell r="L771">
            <v>0</v>
          </cell>
          <cell r="M771">
            <v>0</v>
          </cell>
          <cell r="N771">
            <v>0</v>
          </cell>
          <cell r="O771">
            <v>0</v>
          </cell>
          <cell r="P771">
            <v>0</v>
          </cell>
        </row>
        <row r="772">
          <cell r="A772" t="str">
            <v>4.01.00062.4.2.1</v>
          </cell>
          <cell r="B772" t="str">
            <v>2.4.2.1</v>
          </cell>
          <cell r="C772" t="str">
            <v>PROCESSAMENTO</v>
          </cell>
          <cell r="D772" t="str">
            <v>4.01.0006</v>
          </cell>
          <cell r="E772">
            <v>3301.55</v>
          </cell>
          <cell r="F772">
            <v>0</v>
          </cell>
          <cell r="G772">
            <v>0</v>
          </cell>
          <cell r="H772">
            <v>0</v>
          </cell>
          <cell r="I772">
            <v>0</v>
          </cell>
          <cell r="J772">
            <v>0</v>
          </cell>
          <cell r="K772">
            <v>0</v>
          </cell>
          <cell r="L772">
            <v>0</v>
          </cell>
          <cell r="M772">
            <v>0</v>
          </cell>
          <cell r="N772">
            <v>0</v>
          </cell>
          <cell r="O772">
            <v>0</v>
          </cell>
          <cell r="P772">
            <v>0</v>
          </cell>
        </row>
        <row r="773">
          <cell r="A773" t="str">
            <v>4.01.00072.4.2.1</v>
          </cell>
          <cell r="B773" t="str">
            <v>2.4.2.1</v>
          </cell>
          <cell r="C773" t="str">
            <v>PROCESSAMENTO</v>
          </cell>
          <cell r="D773" t="str">
            <v>4.01.0007</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4.02.00012.4.2.1</v>
          </cell>
          <cell r="B774" t="str">
            <v>2.4.2.1</v>
          </cell>
          <cell r="C774" t="str">
            <v>PROCESSAMENTO</v>
          </cell>
          <cell r="D774" t="str">
            <v>4.02.0001</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4.02.00032.4.2.1</v>
          </cell>
          <cell r="B775" t="str">
            <v>2.4.2.1</v>
          </cell>
          <cell r="C775" t="str">
            <v>PROCESSAMENTO</v>
          </cell>
          <cell r="D775" t="str">
            <v>4.02.0003</v>
          </cell>
          <cell r="E775">
            <v>1148.79</v>
          </cell>
          <cell r="F775">
            <v>1300</v>
          </cell>
          <cell r="G775">
            <v>1300</v>
          </cell>
          <cell r="H775">
            <v>1300</v>
          </cell>
          <cell r="I775">
            <v>1300</v>
          </cell>
          <cell r="J775">
            <v>1300</v>
          </cell>
          <cell r="K775">
            <v>1414.58</v>
          </cell>
          <cell r="L775">
            <v>1414.58</v>
          </cell>
          <cell r="M775">
            <v>1414.58</v>
          </cell>
          <cell r="N775">
            <v>1414.58</v>
          </cell>
          <cell r="O775">
            <v>1414.58</v>
          </cell>
          <cell r="P775">
            <v>1414.58</v>
          </cell>
        </row>
        <row r="776">
          <cell r="A776" t="str">
            <v>4.02.00052.4.2.1</v>
          </cell>
          <cell r="B776" t="str">
            <v>2.4.2.1</v>
          </cell>
          <cell r="C776" t="str">
            <v>PROCESSAMENTO</v>
          </cell>
          <cell r="D776" t="str">
            <v>4.02.0005</v>
          </cell>
          <cell r="E776">
            <v>4167.26</v>
          </cell>
          <cell r="F776">
            <v>3464.09</v>
          </cell>
          <cell r="G776">
            <v>3464.09</v>
          </cell>
          <cell r="H776">
            <v>3464.09</v>
          </cell>
          <cell r="I776">
            <v>3464.09</v>
          </cell>
          <cell r="J776">
            <v>3464.09</v>
          </cell>
          <cell r="K776">
            <v>2816.1580000000004</v>
          </cell>
          <cell r="L776">
            <v>2816.1580000000004</v>
          </cell>
          <cell r="M776">
            <v>2816.1580000000004</v>
          </cell>
          <cell r="N776">
            <v>2816.1580000000004</v>
          </cell>
          <cell r="O776">
            <v>2816.1580000000004</v>
          </cell>
          <cell r="P776">
            <v>2816.1580000000004</v>
          </cell>
        </row>
        <row r="777">
          <cell r="A777" t="str">
            <v>4.02.00072.4.2.1</v>
          </cell>
          <cell r="B777" t="str">
            <v>2.4.2.1</v>
          </cell>
          <cell r="C777" t="str">
            <v>PROCESSAMENTO</v>
          </cell>
          <cell r="D777" t="str">
            <v>4.02.0007</v>
          </cell>
          <cell r="E777">
            <v>0</v>
          </cell>
          <cell r="F777">
            <v>4.3613333333333335</v>
          </cell>
          <cell r="G777">
            <v>4.3613333333333335</v>
          </cell>
          <cell r="H777">
            <v>4.3613333333333335</v>
          </cell>
          <cell r="I777">
            <v>4.3613333333333335</v>
          </cell>
          <cell r="J777">
            <v>4.3613333333333335</v>
          </cell>
          <cell r="K777">
            <v>143.97</v>
          </cell>
          <cell r="L777">
            <v>143.97</v>
          </cell>
          <cell r="M777">
            <v>143.97</v>
          </cell>
          <cell r="N777">
            <v>143.97</v>
          </cell>
          <cell r="O777">
            <v>143.97</v>
          </cell>
          <cell r="P777">
            <v>143.97</v>
          </cell>
        </row>
        <row r="778">
          <cell r="A778" t="str">
            <v>4.02.00082.4.2.1</v>
          </cell>
          <cell r="B778" t="str">
            <v>2.4.2.1</v>
          </cell>
          <cell r="C778" t="str">
            <v>PROCESSAMENTO</v>
          </cell>
          <cell r="D778" t="str">
            <v>4.02.0008</v>
          </cell>
          <cell r="E778">
            <v>1293.25</v>
          </cell>
          <cell r="F778">
            <v>8550</v>
          </cell>
          <cell r="G778">
            <v>8550</v>
          </cell>
          <cell r="H778">
            <v>8550</v>
          </cell>
          <cell r="I778">
            <v>8550</v>
          </cell>
          <cell r="J778">
            <v>8550</v>
          </cell>
          <cell r="K778">
            <v>1703.4775</v>
          </cell>
          <cell r="L778">
            <v>1703.4775</v>
          </cell>
          <cell r="M778">
            <v>1703.4775</v>
          </cell>
          <cell r="N778">
            <v>1703.4775</v>
          </cell>
          <cell r="O778">
            <v>1703.4775</v>
          </cell>
          <cell r="P778">
            <v>1703.4775</v>
          </cell>
        </row>
        <row r="779">
          <cell r="A779" t="str">
            <v>4.02.00092.4.2.1</v>
          </cell>
          <cell r="B779" t="str">
            <v>2.4.2.1</v>
          </cell>
          <cell r="C779" t="str">
            <v>PROCESSAMENTO</v>
          </cell>
          <cell r="D779" t="str">
            <v>4.02.0009</v>
          </cell>
          <cell r="E779">
            <v>0</v>
          </cell>
          <cell r="F779">
            <v>23</v>
          </cell>
          <cell r="G779">
            <v>23</v>
          </cell>
          <cell r="H779">
            <v>23</v>
          </cell>
          <cell r="I779">
            <v>23</v>
          </cell>
          <cell r="J779">
            <v>23</v>
          </cell>
          <cell r="K779">
            <v>40.643333333333331</v>
          </cell>
          <cell r="L779">
            <v>40.643333333333331</v>
          </cell>
          <cell r="M779">
            <v>40.643333333333331</v>
          </cell>
          <cell r="N779">
            <v>40.643333333333331</v>
          </cell>
          <cell r="O779">
            <v>40.643333333333331</v>
          </cell>
          <cell r="P779">
            <v>40.643333333333331</v>
          </cell>
        </row>
        <row r="780">
          <cell r="A780" t="str">
            <v>4.02.00102.4.2.1</v>
          </cell>
          <cell r="B780" t="str">
            <v>2.4.2.1</v>
          </cell>
          <cell r="C780" t="str">
            <v>PROCESSAMENTO</v>
          </cell>
          <cell r="D780" t="str">
            <v>4.02.0010</v>
          </cell>
          <cell r="E780">
            <v>4200.78</v>
          </cell>
          <cell r="F780">
            <v>10000</v>
          </cell>
          <cell r="G780">
            <v>10000</v>
          </cell>
          <cell r="H780">
            <v>10000</v>
          </cell>
          <cell r="I780">
            <v>10000</v>
          </cell>
          <cell r="J780">
            <v>10000</v>
          </cell>
          <cell r="K780">
            <v>9540.5275000000001</v>
          </cell>
          <cell r="L780">
            <v>9540.5275000000001</v>
          </cell>
          <cell r="M780">
            <v>9540.5275000000001</v>
          </cell>
          <cell r="N780">
            <v>9540.5275000000001</v>
          </cell>
          <cell r="O780">
            <v>9540.5275000000001</v>
          </cell>
          <cell r="P780">
            <v>9540.5275000000001</v>
          </cell>
        </row>
        <row r="781">
          <cell r="A781" t="str">
            <v>4.02.00112.4.2.1</v>
          </cell>
          <cell r="B781" t="str">
            <v>2.4.2.1</v>
          </cell>
          <cell r="C781" t="str">
            <v>PROCESSAMENTO</v>
          </cell>
          <cell r="D781" t="str">
            <v>4.02.0011</v>
          </cell>
          <cell r="E781">
            <v>11.37</v>
          </cell>
          <cell r="F781">
            <v>300</v>
          </cell>
          <cell r="G781">
            <v>300</v>
          </cell>
          <cell r="H781">
            <v>300</v>
          </cell>
          <cell r="I781">
            <v>300</v>
          </cell>
          <cell r="J781">
            <v>300</v>
          </cell>
          <cell r="K781">
            <v>631.53399999999999</v>
          </cell>
          <cell r="L781">
            <v>631.53399999999999</v>
          </cell>
          <cell r="M781">
            <v>631.53399999999999</v>
          </cell>
          <cell r="N781">
            <v>631.53399999999999</v>
          </cell>
          <cell r="O781">
            <v>631.53399999999999</v>
          </cell>
          <cell r="P781">
            <v>631.53399999999999</v>
          </cell>
        </row>
        <row r="782">
          <cell r="A782" t="str">
            <v>4.02.00122.4.2.1</v>
          </cell>
          <cell r="B782" t="str">
            <v>2.4.2.1</v>
          </cell>
          <cell r="C782" t="str">
            <v>PROCESSAMENTO</v>
          </cell>
          <cell r="D782" t="str">
            <v>4.02.0012</v>
          </cell>
          <cell r="E782">
            <v>0</v>
          </cell>
          <cell r="F782">
            <v>600</v>
          </cell>
          <cell r="G782">
            <v>600</v>
          </cell>
          <cell r="H782">
            <v>600</v>
          </cell>
          <cell r="I782">
            <v>600</v>
          </cell>
          <cell r="J782">
            <v>600</v>
          </cell>
          <cell r="K782">
            <v>18466.84</v>
          </cell>
          <cell r="L782">
            <v>18466.84</v>
          </cell>
          <cell r="M782">
            <v>18466.84</v>
          </cell>
          <cell r="N782">
            <v>18466.84</v>
          </cell>
          <cell r="O782">
            <v>18466.84</v>
          </cell>
          <cell r="P782">
            <v>18466.84</v>
          </cell>
        </row>
        <row r="783">
          <cell r="A783" t="str">
            <v>4.02.00132.4.2.1</v>
          </cell>
          <cell r="B783" t="str">
            <v>2.4.2.1</v>
          </cell>
          <cell r="C783" t="str">
            <v>PROCESSAMENTO</v>
          </cell>
          <cell r="D783" t="str">
            <v>4.02.0013</v>
          </cell>
          <cell r="E783">
            <v>407.27</v>
          </cell>
          <cell r="F783">
            <v>315</v>
          </cell>
          <cell r="G783">
            <v>315</v>
          </cell>
          <cell r="H783">
            <v>315</v>
          </cell>
          <cell r="I783">
            <v>315</v>
          </cell>
          <cell r="J783">
            <v>315</v>
          </cell>
          <cell r="K783">
            <v>306.63749999999999</v>
          </cell>
          <cell r="L783">
            <v>306.63749999999999</v>
          </cell>
          <cell r="M783">
            <v>306.63749999999999</v>
          </cell>
          <cell r="N783">
            <v>306.63749999999999</v>
          </cell>
          <cell r="O783">
            <v>306.63749999999999</v>
          </cell>
          <cell r="P783">
            <v>306.63749999999999</v>
          </cell>
        </row>
        <row r="784">
          <cell r="A784" t="str">
            <v>4.02.00142.4.2.1</v>
          </cell>
          <cell r="B784" t="str">
            <v>2.4.2.1</v>
          </cell>
          <cell r="C784" t="str">
            <v>PROCESSAMENTO</v>
          </cell>
          <cell r="D784" t="str">
            <v>4.02.0014</v>
          </cell>
          <cell r="E784">
            <v>121.52</v>
          </cell>
          <cell r="F784">
            <v>150</v>
          </cell>
          <cell r="G784">
            <v>150</v>
          </cell>
          <cell r="H784">
            <v>150</v>
          </cell>
          <cell r="I784">
            <v>150</v>
          </cell>
          <cell r="J784">
            <v>150</v>
          </cell>
          <cell r="K784">
            <v>73.805000000000007</v>
          </cell>
          <cell r="L784">
            <v>73.805000000000007</v>
          </cell>
          <cell r="M784">
            <v>73.805000000000007</v>
          </cell>
          <cell r="N784">
            <v>73.805000000000007</v>
          </cell>
          <cell r="O784">
            <v>73.805000000000007</v>
          </cell>
          <cell r="P784">
            <v>73.805000000000007</v>
          </cell>
        </row>
        <row r="785">
          <cell r="A785" t="str">
            <v>4.02.00152.4.2.1</v>
          </cell>
          <cell r="B785" t="str">
            <v>2.4.2.1</v>
          </cell>
          <cell r="C785" t="str">
            <v>PROCESSAMENTO</v>
          </cell>
          <cell r="D785" t="str">
            <v>4.02.0015</v>
          </cell>
          <cell r="E785">
            <v>0</v>
          </cell>
          <cell r="F785">
            <v>0</v>
          </cell>
          <cell r="G785">
            <v>0</v>
          </cell>
          <cell r="H785">
            <v>0</v>
          </cell>
          <cell r="I785">
            <v>0</v>
          </cell>
          <cell r="J785">
            <v>0</v>
          </cell>
          <cell r="K785">
            <v>1037.44</v>
          </cell>
          <cell r="L785">
            <v>1037.44</v>
          </cell>
          <cell r="M785">
            <v>1037.44</v>
          </cell>
          <cell r="N785">
            <v>1037.44</v>
          </cell>
          <cell r="O785">
            <v>1037.44</v>
          </cell>
          <cell r="P785">
            <v>1037.44</v>
          </cell>
        </row>
        <row r="786">
          <cell r="A786" t="str">
            <v>4.02.00162.4.2.1</v>
          </cell>
          <cell r="B786" t="str">
            <v>2.4.2.1</v>
          </cell>
          <cell r="C786" t="str">
            <v>PROCESSAMENTO</v>
          </cell>
          <cell r="D786" t="str">
            <v>4.02.0016</v>
          </cell>
          <cell r="E786">
            <v>20581.79</v>
          </cell>
          <cell r="F786">
            <v>18906.37</v>
          </cell>
          <cell r="G786">
            <v>18906.37</v>
          </cell>
          <cell r="H786">
            <v>18906.37</v>
          </cell>
          <cell r="I786">
            <v>18906.37</v>
          </cell>
          <cell r="J786">
            <v>18906.37</v>
          </cell>
          <cell r="K786">
            <v>20240.9575</v>
          </cell>
          <cell r="L786">
            <v>20240.9575</v>
          </cell>
          <cell r="M786">
            <v>20240.9575</v>
          </cell>
          <cell r="N786">
            <v>20240.9575</v>
          </cell>
          <cell r="O786">
            <v>20240.9575</v>
          </cell>
          <cell r="P786">
            <v>20240.9575</v>
          </cell>
        </row>
        <row r="787">
          <cell r="A787" t="str">
            <v>4.02.00172.4.2.1</v>
          </cell>
          <cell r="B787" t="str">
            <v>2.4.2.1</v>
          </cell>
          <cell r="C787" t="str">
            <v>PROCESSAMENTO</v>
          </cell>
          <cell r="D787" t="str">
            <v>4.02.0017</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4.02.00182.4.2.1</v>
          </cell>
          <cell r="B788" t="str">
            <v>2.4.2.1</v>
          </cell>
          <cell r="C788" t="str">
            <v>PROCESSAMENTO</v>
          </cell>
          <cell r="D788" t="str">
            <v>4.02.0018</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4.02.00192.4.2.1</v>
          </cell>
          <cell r="B789" t="str">
            <v>2.4.2.1</v>
          </cell>
          <cell r="C789" t="str">
            <v>PROCESSAMENTO</v>
          </cell>
          <cell r="D789" t="str">
            <v>4.02.0019</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4.02.00202.4.2.1</v>
          </cell>
          <cell r="B790" t="str">
            <v>2.4.2.1</v>
          </cell>
          <cell r="C790" t="str">
            <v>PROCESSAMENTO</v>
          </cell>
          <cell r="D790" t="str">
            <v>4.02.0020</v>
          </cell>
          <cell r="E790">
            <v>88095.39</v>
          </cell>
          <cell r="F790">
            <v>35000</v>
          </cell>
          <cell r="G790">
            <v>35000</v>
          </cell>
          <cell r="H790">
            <v>35000</v>
          </cell>
          <cell r="I790">
            <v>35000</v>
          </cell>
          <cell r="J790">
            <v>35000</v>
          </cell>
          <cell r="K790">
            <v>100000</v>
          </cell>
          <cell r="L790">
            <v>100000</v>
          </cell>
          <cell r="M790">
            <v>100000</v>
          </cell>
          <cell r="N790">
            <v>100000</v>
          </cell>
          <cell r="O790">
            <v>100000</v>
          </cell>
          <cell r="P790">
            <v>100000</v>
          </cell>
        </row>
        <row r="791">
          <cell r="A791" t="str">
            <v>4.02.00212.4.2.1</v>
          </cell>
          <cell r="B791" t="str">
            <v>2.4.2.1</v>
          </cell>
          <cell r="C791" t="str">
            <v>PROCESSAMENTO</v>
          </cell>
          <cell r="D791" t="str">
            <v>4.02.0021</v>
          </cell>
          <cell r="E791">
            <v>0</v>
          </cell>
          <cell r="F791">
            <v>0</v>
          </cell>
          <cell r="G791">
            <v>0</v>
          </cell>
          <cell r="H791">
            <v>0</v>
          </cell>
          <cell r="I791">
            <v>0</v>
          </cell>
          <cell r="J791">
            <v>0</v>
          </cell>
          <cell r="K791">
            <v>0</v>
          </cell>
          <cell r="L791">
            <v>0</v>
          </cell>
          <cell r="M791">
            <v>0</v>
          </cell>
          <cell r="N791">
            <v>0</v>
          </cell>
          <cell r="O791">
            <v>0</v>
          </cell>
          <cell r="P791">
            <v>0</v>
          </cell>
        </row>
        <row r="792">
          <cell r="A792" t="str">
            <v>4.02.00222.4.2.1</v>
          </cell>
          <cell r="B792" t="str">
            <v>2.4.2.1</v>
          </cell>
          <cell r="C792" t="str">
            <v>PROCESSAMENTO</v>
          </cell>
          <cell r="D792" t="str">
            <v>4.02.0022</v>
          </cell>
          <cell r="E792">
            <v>165.9</v>
          </cell>
          <cell r="F792">
            <v>250</v>
          </cell>
          <cell r="G792">
            <v>250</v>
          </cell>
          <cell r="H792">
            <v>250</v>
          </cell>
          <cell r="I792">
            <v>250</v>
          </cell>
          <cell r="J792">
            <v>250</v>
          </cell>
          <cell r="K792">
            <v>329.51</v>
          </cell>
          <cell r="L792">
            <v>329.51</v>
          </cell>
          <cell r="M792">
            <v>329.51</v>
          </cell>
          <cell r="N792">
            <v>329.51</v>
          </cell>
          <cell r="O792">
            <v>329.51</v>
          </cell>
          <cell r="P792">
            <v>329.51</v>
          </cell>
        </row>
        <row r="793">
          <cell r="A793" t="str">
            <v>4.02.00232.4.2.1</v>
          </cell>
          <cell r="B793" t="str">
            <v>2.4.2.1</v>
          </cell>
          <cell r="C793" t="str">
            <v>PROCESSAMENTO</v>
          </cell>
          <cell r="D793" t="str">
            <v>4.02.0023</v>
          </cell>
          <cell r="E793">
            <v>396.96</v>
          </cell>
          <cell r="F793">
            <v>0</v>
          </cell>
          <cell r="G793">
            <v>3.0566666666666666</v>
          </cell>
          <cell r="H793">
            <v>0</v>
          </cell>
          <cell r="I793">
            <v>3.0566666666666666</v>
          </cell>
          <cell r="J793">
            <v>0</v>
          </cell>
          <cell r="K793">
            <v>434.02200000000005</v>
          </cell>
          <cell r="L793">
            <v>434.02200000000005</v>
          </cell>
          <cell r="M793">
            <v>434.02200000000005</v>
          </cell>
          <cell r="N793">
            <v>434.02200000000005</v>
          </cell>
          <cell r="O793">
            <v>434.02200000000005</v>
          </cell>
          <cell r="P793">
            <v>434.02200000000005</v>
          </cell>
        </row>
        <row r="794">
          <cell r="A794" t="str">
            <v>4.02.00262.4.2.1</v>
          </cell>
          <cell r="B794" t="str">
            <v>2.4.2.1</v>
          </cell>
          <cell r="C794" t="str">
            <v>PROCESSAMENTO</v>
          </cell>
          <cell r="D794" t="str">
            <v>4.02.0026</v>
          </cell>
          <cell r="E794">
            <v>166.46</v>
          </cell>
          <cell r="F794">
            <v>0</v>
          </cell>
          <cell r="G794">
            <v>0</v>
          </cell>
          <cell r="H794">
            <v>0</v>
          </cell>
          <cell r="I794">
            <v>0</v>
          </cell>
          <cell r="J794">
            <v>0</v>
          </cell>
          <cell r="K794">
            <v>0</v>
          </cell>
          <cell r="L794">
            <v>0</v>
          </cell>
          <cell r="M794">
            <v>0</v>
          </cell>
          <cell r="N794">
            <v>0</v>
          </cell>
          <cell r="O794">
            <v>0</v>
          </cell>
          <cell r="P794">
            <v>0</v>
          </cell>
        </row>
        <row r="795">
          <cell r="A795" t="str">
            <v>4.02.00272.4.2.1</v>
          </cell>
          <cell r="B795" t="str">
            <v>2.4.2.1</v>
          </cell>
          <cell r="C795" t="str">
            <v>PROCESSAMENTO</v>
          </cell>
          <cell r="D795" t="str">
            <v>4.02.0027</v>
          </cell>
          <cell r="E795">
            <v>203.09</v>
          </cell>
          <cell r="F795">
            <v>0</v>
          </cell>
          <cell r="G795">
            <v>0</v>
          </cell>
          <cell r="H795">
            <v>0</v>
          </cell>
          <cell r="I795">
            <v>0</v>
          </cell>
          <cell r="J795">
            <v>0</v>
          </cell>
          <cell r="K795">
            <v>0</v>
          </cell>
          <cell r="L795">
            <v>0</v>
          </cell>
          <cell r="M795">
            <v>0</v>
          </cell>
          <cell r="N795">
            <v>0</v>
          </cell>
          <cell r="O795">
            <v>0</v>
          </cell>
          <cell r="P795">
            <v>0</v>
          </cell>
        </row>
        <row r="796">
          <cell r="A796" t="str">
            <v>4.02.00282.4.2.1</v>
          </cell>
          <cell r="B796" t="str">
            <v>2.4.2.1</v>
          </cell>
          <cell r="C796" t="str">
            <v>PROCESSAMENTO</v>
          </cell>
          <cell r="D796" t="str">
            <v>4.02.0028</v>
          </cell>
          <cell r="E796">
            <v>189.3</v>
          </cell>
          <cell r="F796">
            <v>237.07749999999999</v>
          </cell>
          <cell r="G796">
            <v>237.07749999999999</v>
          </cell>
          <cell r="H796">
            <v>237.07749999999999</v>
          </cell>
          <cell r="I796">
            <v>237.07749999999999</v>
          </cell>
          <cell r="J796">
            <v>237.07749999999999</v>
          </cell>
        </row>
        <row r="797">
          <cell r="A797" t="str">
            <v>4.02.00292.4.2.1</v>
          </cell>
          <cell r="B797" t="str">
            <v>2.4.2.1</v>
          </cell>
          <cell r="C797" t="str">
            <v>PROCESSAMENTO</v>
          </cell>
          <cell r="D797" t="str">
            <v>4.02.0029</v>
          </cell>
          <cell r="E797">
            <v>2283.48</v>
          </cell>
          <cell r="F797">
            <v>0</v>
          </cell>
          <cell r="G797">
            <v>0</v>
          </cell>
          <cell r="H797">
            <v>0</v>
          </cell>
          <cell r="I797">
            <v>0</v>
          </cell>
          <cell r="J797">
            <v>0</v>
          </cell>
        </row>
        <row r="798">
          <cell r="A798" t="str">
            <v>4.03.00022.4.2.1</v>
          </cell>
          <cell r="B798" t="str">
            <v>2.4.2.1</v>
          </cell>
          <cell r="C798" t="str">
            <v>PROCESSAMENTO</v>
          </cell>
          <cell r="D798" t="str">
            <v>4.03.0002</v>
          </cell>
          <cell r="E798">
            <v>16519.87</v>
          </cell>
          <cell r="F798">
            <v>36864.222349999996</v>
          </cell>
          <cell r="G798">
            <v>36864.222349999996</v>
          </cell>
          <cell r="H798">
            <v>36864.222349999996</v>
          </cell>
          <cell r="I798">
            <v>36864.222349999996</v>
          </cell>
          <cell r="J798">
            <v>36864.222349999996</v>
          </cell>
          <cell r="K798">
            <v>36797.980419999993</v>
          </cell>
          <cell r="L798">
            <v>36797.980419999993</v>
          </cell>
          <cell r="M798">
            <v>36797.980419999993</v>
          </cell>
          <cell r="N798">
            <v>36797.980419999993</v>
          </cell>
          <cell r="O798">
            <v>36797.980419999993</v>
          </cell>
          <cell r="P798">
            <v>36797.980419999993</v>
          </cell>
        </row>
        <row r="799">
          <cell r="A799" t="str">
            <v>4.03.00042.4.2.1</v>
          </cell>
          <cell r="B799" t="str">
            <v>2.4.2.1</v>
          </cell>
          <cell r="C799" t="str">
            <v>PROCESSAMENTO</v>
          </cell>
          <cell r="D799" t="str">
            <v>4.03.0004</v>
          </cell>
          <cell r="E799">
            <v>5200</v>
          </cell>
          <cell r="F799">
            <v>15292</v>
          </cell>
          <cell r="G799">
            <v>15292</v>
          </cell>
          <cell r="H799">
            <v>15292</v>
          </cell>
          <cell r="I799">
            <v>15292</v>
          </cell>
          <cell r="J799">
            <v>15292</v>
          </cell>
          <cell r="K799">
            <v>15292</v>
          </cell>
          <cell r="L799">
            <v>15292</v>
          </cell>
          <cell r="M799">
            <v>15292</v>
          </cell>
          <cell r="N799">
            <v>15292</v>
          </cell>
          <cell r="O799">
            <v>15292</v>
          </cell>
          <cell r="P799">
            <v>15292</v>
          </cell>
        </row>
        <row r="800">
          <cell r="A800" t="str">
            <v>4.03.00072.4.2.1</v>
          </cell>
          <cell r="B800" t="str">
            <v>2.4.2.1</v>
          </cell>
          <cell r="C800" t="str">
            <v>PROCESSAMENTO</v>
          </cell>
          <cell r="D800" t="str">
            <v>4.03.0007</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4.03.00082.4.2.1</v>
          </cell>
          <cell r="B801" t="str">
            <v>2.4.2.1</v>
          </cell>
          <cell r="C801" t="str">
            <v>PROCESSAMENTO</v>
          </cell>
          <cell r="D801" t="str">
            <v>4.03.0008</v>
          </cell>
          <cell r="E801">
            <v>3459.27</v>
          </cell>
          <cell r="F801">
            <v>2230.2800000000002</v>
          </cell>
          <cell r="G801">
            <v>2230.2800000000002</v>
          </cell>
          <cell r="H801">
            <v>2230.2800000000002</v>
          </cell>
          <cell r="I801">
            <v>2230.2800000000002</v>
          </cell>
          <cell r="J801">
            <v>2230.2800000000002</v>
          </cell>
          <cell r="K801">
            <v>2230.2800000000002</v>
          </cell>
          <cell r="L801">
            <v>2230.2800000000002</v>
          </cell>
          <cell r="M801">
            <v>2230.2800000000002</v>
          </cell>
          <cell r="N801">
            <v>2230.2800000000002</v>
          </cell>
          <cell r="O801">
            <v>2230.2800000000002</v>
          </cell>
          <cell r="P801">
            <v>2230.2800000000002</v>
          </cell>
        </row>
        <row r="802">
          <cell r="A802" t="str">
            <v>4.03.00092.4.2.1</v>
          </cell>
          <cell r="B802" t="str">
            <v>2.4.2.1</v>
          </cell>
          <cell r="C802" t="str">
            <v>PROCESSAMENTO</v>
          </cell>
          <cell r="D802" t="str">
            <v>4.03.0009</v>
          </cell>
          <cell r="E802">
            <v>7457.08</v>
          </cell>
          <cell r="F802">
            <v>8976</v>
          </cell>
          <cell r="G802">
            <v>8976</v>
          </cell>
          <cell r="H802">
            <v>8976</v>
          </cell>
          <cell r="I802">
            <v>8976</v>
          </cell>
          <cell r="J802">
            <v>8976</v>
          </cell>
          <cell r="K802">
            <v>8712</v>
          </cell>
          <cell r="L802">
            <v>8712</v>
          </cell>
          <cell r="M802">
            <v>8712</v>
          </cell>
          <cell r="N802">
            <v>8712</v>
          </cell>
          <cell r="O802">
            <v>8712</v>
          </cell>
          <cell r="P802">
            <v>8712</v>
          </cell>
        </row>
        <row r="803">
          <cell r="A803" t="str">
            <v>4.03.00102.4.2.1</v>
          </cell>
          <cell r="B803" t="str">
            <v>2.4.2.1</v>
          </cell>
          <cell r="C803" t="str">
            <v>PROCESSAMENTO</v>
          </cell>
          <cell r="D803" t="str">
            <v>4.03.0010</v>
          </cell>
          <cell r="E803">
            <v>3686.33</v>
          </cell>
          <cell r="F803">
            <v>4156.18</v>
          </cell>
          <cell r="G803">
            <v>4156.18</v>
          </cell>
          <cell r="H803">
            <v>4156.18</v>
          </cell>
          <cell r="I803">
            <v>4156.18</v>
          </cell>
          <cell r="J803">
            <v>4156.18</v>
          </cell>
          <cell r="K803">
            <v>4156.18</v>
          </cell>
          <cell r="L803">
            <v>4156.18</v>
          </cell>
          <cell r="M803">
            <v>4156.18</v>
          </cell>
          <cell r="N803">
            <v>4156.18</v>
          </cell>
          <cell r="O803">
            <v>4156.18</v>
          </cell>
          <cell r="P803">
            <v>4156.18</v>
          </cell>
        </row>
        <row r="804">
          <cell r="A804" t="str">
            <v>4.03.00112.4.2.1</v>
          </cell>
          <cell r="B804" t="str">
            <v>2.4.2.1</v>
          </cell>
          <cell r="C804" t="str">
            <v>PROCESSAMENTO</v>
          </cell>
          <cell r="D804" t="str">
            <v>4.03.0011</v>
          </cell>
          <cell r="E804">
            <v>7418.63</v>
          </cell>
          <cell r="F804">
            <v>10766.1156013</v>
          </cell>
          <cell r="G804">
            <v>10766.1156013</v>
          </cell>
          <cell r="H804">
            <v>10766.1156013</v>
          </cell>
          <cell r="I804">
            <v>10766.1156013</v>
          </cell>
          <cell r="J804">
            <v>10766.1156013</v>
          </cell>
          <cell r="K804">
            <v>10746.76979036</v>
          </cell>
          <cell r="L804">
            <v>10746.76979036</v>
          </cell>
          <cell r="M804">
            <v>10746.76979036</v>
          </cell>
          <cell r="N804">
            <v>10746.76979036</v>
          </cell>
          <cell r="O804">
            <v>10746.76979036</v>
          </cell>
          <cell r="P804">
            <v>10746.76979036</v>
          </cell>
        </row>
        <row r="805">
          <cell r="A805" t="str">
            <v>4.03.00122.4.2.1</v>
          </cell>
          <cell r="B805" t="str">
            <v>2.4.2.1</v>
          </cell>
          <cell r="C805" t="str">
            <v>PROCESSAMENTO</v>
          </cell>
          <cell r="D805" t="str">
            <v>4.03.0012</v>
          </cell>
          <cell r="E805">
            <v>2609.79</v>
          </cell>
          <cell r="F805">
            <v>2583.2307500000002</v>
          </cell>
          <cell r="G805">
            <v>2583.2307500000002</v>
          </cell>
          <cell r="H805">
            <v>2583.2307500000002</v>
          </cell>
          <cell r="I805">
            <v>2583.2307500000002</v>
          </cell>
          <cell r="J805">
            <v>2583.2307500000002</v>
          </cell>
          <cell r="K805">
            <v>2578.5888999999997</v>
          </cell>
          <cell r="L805">
            <v>2578.5888999999997</v>
          </cell>
          <cell r="M805">
            <v>2578.5888999999997</v>
          </cell>
          <cell r="N805">
            <v>2578.5888999999997</v>
          </cell>
          <cell r="O805">
            <v>2578.5888999999997</v>
          </cell>
          <cell r="P805">
            <v>2578.5888999999997</v>
          </cell>
        </row>
        <row r="806">
          <cell r="A806" t="str">
            <v>4.03.00132.4.2.1</v>
          </cell>
          <cell r="B806" t="str">
            <v>2.4.2.1</v>
          </cell>
          <cell r="C806" t="str">
            <v>PROCESSAMENTO</v>
          </cell>
          <cell r="D806" t="str">
            <v>4.03.0013</v>
          </cell>
          <cell r="E806">
            <v>199.55</v>
          </cell>
          <cell r="F806">
            <v>0</v>
          </cell>
          <cell r="G806">
            <v>0</v>
          </cell>
          <cell r="H806">
            <v>0</v>
          </cell>
          <cell r="I806">
            <v>0</v>
          </cell>
          <cell r="J806">
            <v>0</v>
          </cell>
        </row>
        <row r="807">
          <cell r="A807" t="str">
            <v>4.03.00162.4.2.1</v>
          </cell>
          <cell r="B807" t="str">
            <v>2.4.2.1</v>
          </cell>
          <cell r="C807" t="str">
            <v>PROCESSAMENTO</v>
          </cell>
          <cell r="D807" t="str">
            <v>4.03.0016</v>
          </cell>
          <cell r="E807">
            <v>0</v>
          </cell>
          <cell r="F807">
            <v>0</v>
          </cell>
          <cell r="G807">
            <v>0</v>
          </cell>
          <cell r="H807">
            <v>0</v>
          </cell>
          <cell r="I807">
            <v>0</v>
          </cell>
          <cell r="J807">
            <v>0</v>
          </cell>
          <cell r="K807">
            <v>0</v>
          </cell>
          <cell r="L807">
            <v>0</v>
          </cell>
          <cell r="M807">
            <v>0</v>
          </cell>
          <cell r="N807">
            <v>0</v>
          </cell>
          <cell r="O807">
            <v>0</v>
          </cell>
          <cell r="P807">
            <v>0</v>
          </cell>
        </row>
        <row r="808">
          <cell r="A808" t="str">
            <v>4.04.00012.4.2.1</v>
          </cell>
          <cell r="B808" t="str">
            <v>2.4.2.1</v>
          </cell>
          <cell r="C808" t="str">
            <v>PROCESSAMENTO</v>
          </cell>
          <cell r="D808" t="str">
            <v>4.04.0001</v>
          </cell>
          <cell r="E808">
            <v>0</v>
          </cell>
          <cell r="F808">
            <v>0</v>
          </cell>
          <cell r="G808">
            <v>0</v>
          </cell>
          <cell r="H808">
            <v>0</v>
          </cell>
          <cell r="I808">
            <v>0</v>
          </cell>
          <cell r="J808">
            <v>0</v>
          </cell>
        </row>
        <row r="809">
          <cell r="A809" t="str">
            <v>4.04.00022.4.2.1</v>
          </cell>
          <cell r="B809" t="str">
            <v>2.4.2.1</v>
          </cell>
          <cell r="C809" t="str">
            <v>PROCESSAMENTO</v>
          </cell>
          <cell r="D809" t="str">
            <v>4.04.0002</v>
          </cell>
          <cell r="E809">
            <v>0</v>
          </cell>
          <cell r="F809">
            <v>0</v>
          </cell>
          <cell r="G809">
            <v>0</v>
          </cell>
          <cell r="H809">
            <v>0</v>
          </cell>
          <cell r="I809">
            <v>0</v>
          </cell>
          <cell r="J809">
            <v>0</v>
          </cell>
        </row>
        <row r="810">
          <cell r="A810" t="str">
            <v>4.04.00032.4.2.1</v>
          </cell>
          <cell r="B810" t="str">
            <v>2.4.2.1</v>
          </cell>
          <cell r="C810" t="str">
            <v>PROCESSAMENTO</v>
          </cell>
          <cell r="D810" t="str">
            <v>4.04.0003</v>
          </cell>
          <cell r="E810">
            <v>0</v>
          </cell>
          <cell r="F810">
            <v>0</v>
          </cell>
          <cell r="G810">
            <v>0</v>
          </cell>
          <cell r="H810">
            <v>0</v>
          </cell>
          <cell r="I810">
            <v>0</v>
          </cell>
          <cell r="J810">
            <v>0</v>
          </cell>
        </row>
        <row r="811">
          <cell r="A811" t="str">
            <v>4.04.00042.4.2.1</v>
          </cell>
          <cell r="B811" t="str">
            <v>2.4.2.1</v>
          </cell>
          <cell r="C811" t="str">
            <v>PROCESSAMENTO</v>
          </cell>
          <cell r="D811" t="str">
            <v>4.04.0004</v>
          </cell>
          <cell r="E811">
            <v>0</v>
          </cell>
          <cell r="F811">
            <v>0</v>
          </cell>
          <cell r="G811">
            <v>0</v>
          </cell>
          <cell r="H811">
            <v>0</v>
          </cell>
          <cell r="I811">
            <v>0</v>
          </cell>
          <cell r="J811">
            <v>0</v>
          </cell>
        </row>
        <row r="812">
          <cell r="A812" t="str">
            <v>4.04.00052.4.2.1</v>
          </cell>
          <cell r="B812" t="str">
            <v>2.4.2.1</v>
          </cell>
          <cell r="C812" t="str">
            <v>PROCESSAMENTO</v>
          </cell>
          <cell r="D812" t="str">
            <v>4.04.0005</v>
          </cell>
          <cell r="E812">
            <v>0</v>
          </cell>
          <cell r="F812">
            <v>0</v>
          </cell>
          <cell r="G812">
            <v>0</v>
          </cell>
          <cell r="H812">
            <v>0</v>
          </cell>
          <cell r="I812">
            <v>0</v>
          </cell>
          <cell r="J812">
            <v>0</v>
          </cell>
        </row>
        <row r="813">
          <cell r="A813" t="str">
            <v>4.04.00062.4.2.1</v>
          </cell>
          <cell r="B813" t="str">
            <v>2.4.2.1</v>
          </cell>
          <cell r="C813" t="str">
            <v>PROCESSAMENTO</v>
          </cell>
          <cell r="D813" t="str">
            <v>4.04.0006</v>
          </cell>
          <cell r="E813">
            <v>924.33</v>
          </cell>
          <cell r="F813">
            <v>636.25</v>
          </cell>
          <cell r="G813">
            <v>636.25</v>
          </cell>
          <cell r="H813">
            <v>636.25</v>
          </cell>
          <cell r="I813">
            <v>636.25</v>
          </cell>
          <cell r="J813">
            <v>636.25</v>
          </cell>
          <cell r="K813">
            <v>890.05400000000009</v>
          </cell>
          <cell r="L813">
            <v>890.05400000000009</v>
          </cell>
          <cell r="M813">
            <v>890.05400000000009</v>
          </cell>
          <cell r="N813">
            <v>890.05400000000009</v>
          </cell>
          <cell r="O813">
            <v>890.05400000000009</v>
          </cell>
          <cell r="P813">
            <v>890.05400000000009</v>
          </cell>
        </row>
        <row r="814">
          <cell r="A814" t="str">
            <v>4.04.00072.4.2.1</v>
          </cell>
          <cell r="B814" t="str">
            <v>2.4.2.1</v>
          </cell>
          <cell r="C814" t="str">
            <v>PROCESSAMENTO</v>
          </cell>
          <cell r="D814" t="str">
            <v>4.04.0007</v>
          </cell>
          <cell r="E814">
            <v>0</v>
          </cell>
          <cell r="F814">
            <v>0</v>
          </cell>
          <cell r="G814">
            <v>0</v>
          </cell>
          <cell r="H814">
            <v>0</v>
          </cell>
          <cell r="I814">
            <v>0</v>
          </cell>
          <cell r="J814">
            <v>0</v>
          </cell>
          <cell r="K814">
            <v>0</v>
          </cell>
          <cell r="L814">
            <v>0</v>
          </cell>
          <cell r="M814">
            <v>0</v>
          </cell>
          <cell r="N814">
            <v>0</v>
          </cell>
          <cell r="O814">
            <v>0</v>
          </cell>
          <cell r="P814">
            <v>0</v>
          </cell>
        </row>
        <row r="815">
          <cell r="A815" t="str">
            <v>4.04.00082.4.2.1</v>
          </cell>
          <cell r="B815" t="str">
            <v>2.4.2.1</v>
          </cell>
          <cell r="C815" t="str">
            <v>PROCESSAMENTO</v>
          </cell>
          <cell r="D815" t="str">
            <v>4.04.0008</v>
          </cell>
          <cell r="E815">
            <v>1982.4</v>
          </cell>
          <cell r="F815">
            <v>1492.31</v>
          </cell>
          <cell r="G815">
            <v>1492.31</v>
          </cell>
          <cell r="H815">
            <v>1492.31</v>
          </cell>
          <cell r="I815">
            <v>1492.31</v>
          </cell>
          <cell r="J815">
            <v>1581.8486</v>
          </cell>
          <cell r="K815">
            <v>1516.06</v>
          </cell>
          <cell r="L815">
            <v>1516.06</v>
          </cell>
          <cell r="M815">
            <v>1516.06</v>
          </cell>
          <cell r="N815">
            <v>1516.06</v>
          </cell>
          <cell r="O815">
            <v>1516.06</v>
          </cell>
          <cell r="P815">
            <v>1516.06</v>
          </cell>
        </row>
        <row r="816">
          <cell r="A816" t="str">
            <v>4.04.00092.4.2.1</v>
          </cell>
          <cell r="B816" t="str">
            <v>2.4.2.1</v>
          </cell>
          <cell r="C816" t="str">
            <v>PROCESSAMENTO</v>
          </cell>
          <cell r="D816" t="str">
            <v>4.04.0009</v>
          </cell>
          <cell r="E816">
            <v>16.28</v>
          </cell>
          <cell r="F816">
            <v>0</v>
          </cell>
          <cell r="G816">
            <v>0</v>
          </cell>
          <cell r="H816">
            <v>0</v>
          </cell>
          <cell r="I816">
            <v>0</v>
          </cell>
          <cell r="J816">
            <v>0</v>
          </cell>
        </row>
        <row r="817">
          <cell r="A817" t="str">
            <v>4.04.00102.4.2.1</v>
          </cell>
          <cell r="B817" t="str">
            <v>2.4.2.1</v>
          </cell>
          <cell r="C817" t="str">
            <v>PROCESSAMENTO</v>
          </cell>
          <cell r="D817" t="str">
            <v>4.04.0010</v>
          </cell>
          <cell r="E817">
            <v>41308.6</v>
          </cell>
          <cell r="F817">
            <v>7500</v>
          </cell>
          <cell r="G817">
            <v>7500</v>
          </cell>
          <cell r="H817">
            <v>7500</v>
          </cell>
          <cell r="I817">
            <v>7500</v>
          </cell>
          <cell r="J817">
            <v>7500</v>
          </cell>
        </row>
        <row r="818">
          <cell r="A818" t="str">
            <v>4.13.00042.4.2.1</v>
          </cell>
          <cell r="B818" t="str">
            <v>2.4.2.1</v>
          </cell>
          <cell r="C818" t="str">
            <v>PROCESSAMENTO</v>
          </cell>
          <cell r="D818" t="str">
            <v>4.13.0004</v>
          </cell>
          <cell r="E818">
            <v>0</v>
          </cell>
          <cell r="F818">
            <v>0</v>
          </cell>
          <cell r="G818">
            <v>0</v>
          </cell>
          <cell r="H818">
            <v>0</v>
          </cell>
          <cell r="I818">
            <v>0</v>
          </cell>
          <cell r="J818">
            <v>0</v>
          </cell>
          <cell r="K818">
            <v>0</v>
          </cell>
          <cell r="L818">
            <v>0</v>
          </cell>
          <cell r="M818">
            <v>0</v>
          </cell>
          <cell r="N818">
            <v>0</v>
          </cell>
          <cell r="O818">
            <v>0</v>
          </cell>
          <cell r="P818">
            <v>0</v>
          </cell>
        </row>
        <row r="819">
          <cell r="A819" t="str">
            <v>4.13.00062.4.2.1</v>
          </cell>
          <cell r="B819" t="str">
            <v>2.4.2.1</v>
          </cell>
          <cell r="C819" t="str">
            <v>PROCESSAMENTO</v>
          </cell>
          <cell r="D819" t="str">
            <v>4.13.0006</v>
          </cell>
          <cell r="E819">
            <v>0</v>
          </cell>
          <cell r="F819">
            <v>0</v>
          </cell>
          <cell r="G819">
            <v>0</v>
          </cell>
          <cell r="H819">
            <v>0</v>
          </cell>
          <cell r="I819">
            <v>0</v>
          </cell>
          <cell r="J819">
            <v>0</v>
          </cell>
          <cell r="K819">
            <v>0</v>
          </cell>
          <cell r="L819">
            <v>0</v>
          </cell>
          <cell r="M819">
            <v>0</v>
          </cell>
          <cell r="N819">
            <v>0</v>
          </cell>
          <cell r="O819">
            <v>0</v>
          </cell>
          <cell r="P819">
            <v>0</v>
          </cell>
        </row>
        <row r="820">
          <cell r="A820" t="str">
            <v>4.01.00012.4.3.1</v>
          </cell>
          <cell r="B820" t="str">
            <v>2.4.3.1</v>
          </cell>
          <cell r="C820" t="str">
            <v>GESTÃO DE RISCO</v>
          </cell>
          <cell r="D820" t="str">
            <v>4.01.0001</v>
          </cell>
          <cell r="E820">
            <v>0</v>
          </cell>
          <cell r="F820">
            <v>0</v>
          </cell>
          <cell r="G820">
            <v>0</v>
          </cell>
          <cell r="H820">
            <v>0</v>
          </cell>
          <cell r="I820">
            <v>0</v>
          </cell>
          <cell r="J820">
            <v>0</v>
          </cell>
          <cell r="K820">
            <v>0</v>
          </cell>
          <cell r="L820">
            <v>0</v>
          </cell>
          <cell r="M820">
            <v>0</v>
          </cell>
          <cell r="N820">
            <v>0</v>
          </cell>
          <cell r="O820">
            <v>0</v>
          </cell>
          <cell r="P820">
            <v>0</v>
          </cell>
        </row>
        <row r="821">
          <cell r="A821" t="str">
            <v>4.01.00022.4.3.1</v>
          </cell>
          <cell r="B821" t="str">
            <v>2.4.3.1</v>
          </cell>
          <cell r="C821" t="str">
            <v>GESTÃO DE RISCO</v>
          </cell>
          <cell r="D821" t="str">
            <v>4.01.0002</v>
          </cell>
          <cell r="E821">
            <v>0</v>
          </cell>
          <cell r="F821">
            <v>0</v>
          </cell>
          <cell r="G821">
            <v>0</v>
          </cell>
          <cell r="H821">
            <v>0</v>
          </cell>
          <cell r="I821">
            <v>0</v>
          </cell>
          <cell r="J821">
            <v>0</v>
          </cell>
          <cell r="K821">
            <v>0</v>
          </cell>
          <cell r="L821">
            <v>0</v>
          </cell>
          <cell r="M821">
            <v>0</v>
          </cell>
          <cell r="N821">
            <v>0</v>
          </cell>
          <cell r="O821">
            <v>0</v>
          </cell>
          <cell r="P821">
            <v>0</v>
          </cell>
        </row>
        <row r="822">
          <cell r="A822" t="str">
            <v>4.01.00032.4.3.1</v>
          </cell>
          <cell r="B822" t="str">
            <v>2.4.3.1</v>
          </cell>
          <cell r="C822" t="str">
            <v>GESTÃO DE RISCO</v>
          </cell>
          <cell r="D822" t="str">
            <v>4.01.0003</v>
          </cell>
          <cell r="E822">
            <v>0</v>
          </cell>
          <cell r="F822">
            <v>0</v>
          </cell>
          <cell r="G822">
            <v>0</v>
          </cell>
          <cell r="H822">
            <v>0</v>
          </cell>
          <cell r="I822">
            <v>0</v>
          </cell>
          <cell r="J822">
            <v>0</v>
          </cell>
          <cell r="K822">
            <v>0</v>
          </cell>
          <cell r="L822">
            <v>0</v>
          </cell>
          <cell r="M822">
            <v>0</v>
          </cell>
          <cell r="N822">
            <v>0</v>
          </cell>
          <cell r="O822">
            <v>0</v>
          </cell>
          <cell r="P822">
            <v>0</v>
          </cell>
        </row>
        <row r="823">
          <cell r="A823" t="str">
            <v>4.01.00042.4.3.1</v>
          </cell>
          <cell r="B823" t="str">
            <v>2.4.3.1</v>
          </cell>
          <cell r="C823" t="str">
            <v>GESTÃO DE RISCO</v>
          </cell>
          <cell r="D823" t="str">
            <v>4.01.0004</v>
          </cell>
          <cell r="E823">
            <v>0</v>
          </cell>
          <cell r="F823">
            <v>0</v>
          </cell>
          <cell r="G823">
            <v>0</v>
          </cell>
          <cell r="H823">
            <v>0</v>
          </cell>
          <cell r="I823">
            <v>0</v>
          </cell>
          <cell r="J823">
            <v>0</v>
          </cell>
          <cell r="K823">
            <v>2000</v>
          </cell>
          <cell r="L823">
            <v>2000</v>
          </cell>
          <cell r="M823">
            <v>2000</v>
          </cell>
          <cell r="N823">
            <v>2000</v>
          </cell>
          <cell r="O823">
            <v>2000</v>
          </cell>
          <cell r="P823">
            <v>2000</v>
          </cell>
        </row>
        <row r="824">
          <cell r="A824" t="str">
            <v>4.01.00052.4.3.1</v>
          </cell>
          <cell r="B824" t="str">
            <v>2.4.3.1</v>
          </cell>
          <cell r="C824" t="str">
            <v>GESTÃO DE RISCO</v>
          </cell>
          <cell r="D824" t="str">
            <v>4.01.0005</v>
          </cell>
          <cell r="E824">
            <v>27.84</v>
          </cell>
          <cell r="F824">
            <v>0</v>
          </cell>
          <cell r="G824">
            <v>0</v>
          </cell>
          <cell r="H824">
            <v>0</v>
          </cell>
          <cell r="I824">
            <v>0</v>
          </cell>
          <cell r="J824">
            <v>0</v>
          </cell>
          <cell r="K824">
            <v>0</v>
          </cell>
          <cell r="L824">
            <v>0</v>
          </cell>
          <cell r="M824">
            <v>0</v>
          </cell>
          <cell r="N824">
            <v>0</v>
          </cell>
          <cell r="O824">
            <v>0</v>
          </cell>
          <cell r="P824">
            <v>0</v>
          </cell>
        </row>
        <row r="825">
          <cell r="A825" t="str">
            <v>4.01.00062.4.3.1</v>
          </cell>
          <cell r="B825" t="str">
            <v>2.4.3.1</v>
          </cell>
          <cell r="C825" t="str">
            <v>GESTÃO DE RISCO</v>
          </cell>
          <cell r="D825" t="str">
            <v>4.01.0006</v>
          </cell>
          <cell r="E825">
            <v>1074.3</v>
          </cell>
          <cell r="F825">
            <v>0</v>
          </cell>
          <cell r="G825">
            <v>0</v>
          </cell>
          <cell r="H825">
            <v>0</v>
          </cell>
          <cell r="I825">
            <v>0</v>
          </cell>
          <cell r="J825">
            <v>0</v>
          </cell>
          <cell r="K825">
            <v>0</v>
          </cell>
          <cell r="L825">
            <v>0</v>
          </cell>
          <cell r="M825">
            <v>0</v>
          </cell>
          <cell r="N825">
            <v>0</v>
          </cell>
          <cell r="O825">
            <v>0</v>
          </cell>
          <cell r="P825">
            <v>0</v>
          </cell>
        </row>
        <row r="826">
          <cell r="A826" t="str">
            <v>4.01.00072.4.3.1</v>
          </cell>
          <cell r="B826" t="str">
            <v>2.4.3.1</v>
          </cell>
          <cell r="C826" t="str">
            <v>GESTÃO DE RISCO</v>
          </cell>
          <cell r="D826" t="str">
            <v>4.01.0007</v>
          </cell>
          <cell r="E826">
            <v>0</v>
          </cell>
          <cell r="F826">
            <v>0</v>
          </cell>
          <cell r="G826">
            <v>0</v>
          </cell>
          <cell r="H826">
            <v>0</v>
          </cell>
          <cell r="I826">
            <v>0</v>
          </cell>
          <cell r="J826">
            <v>0</v>
          </cell>
          <cell r="K826">
            <v>0</v>
          </cell>
          <cell r="L826">
            <v>0</v>
          </cell>
          <cell r="M826">
            <v>0</v>
          </cell>
          <cell r="N826">
            <v>0</v>
          </cell>
          <cell r="O826">
            <v>0</v>
          </cell>
          <cell r="P826">
            <v>0</v>
          </cell>
        </row>
        <row r="827">
          <cell r="A827" t="str">
            <v>4.02.00012.4.3.1</v>
          </cell>
          <cell r="B827" t="str">
            <v>2.4.3.1</v>
          </cell>
          <cell r="C827" t="str">
            <v>GESTÃO DE RISCO</v>
          </cell>
          <cell r="D827" t="str">
            <v>4.02.0001</v>
          </cell>
          <cell r="E827">
            <v>0</v>
          </cell>
          <cell r="F827">
            <v>0</v>
          </cell>
          <cell r="G827">
            <v>0</v>
          </cell>
          <cell r="H827">
            <v>0</v>
          </cell>
          <cell r="I827">
            <v>0</v>
          </cell>
          <cell r="J827">
            <v>0</v>
          </cell>
          <cell r="K827">
            <v>0</v>
          </cell>
          <cell r="L827">
            <v>0</v>
          </cell>
          <cell r="M827">
            <v>0</v>
          </cell>
          <cell r="N827">
            <v>0</v>
          </cell>
          <cell r="O827">
            <v>0</v>
          </cell>
          <cell r="P827">
            <v>0</v>
          </cell>
        </row>
        <row r="828">
          <cell r="A828" t="str">
            <v>4.02.00032.4.3.1</v>
          </cell>
          <cell r="B828" t="str">
            <v>2.4.3.1</v>
          </cell>
          <cell r="C828" t="str">
            <v>GESTÃO DE RISCO</v>
          </cell>
          <cell r="D828" t="str">
            <v>4.02.0003</v>
          </cell>
          <cell r="E828">
            <v>598.69000000000005</v>
          </cell>
          <cell r="F828">
            <v>439.96</v>
          </cell>
          <cell r="G828">
            <v>439.96</v>
          </cell>
          <cell r="H828">
            <v>439.96</v>
          </cell>
          <cell r="I828">
            <v>439.96</v>
          </cell>
          <cell r="J828">
            <v>439.96</v>
          </cell>
          <cell r="K828">
            <v>500</v>
          </cell>
          <cell r="L828">
            <v>500</v>
          </cell>
          <cell r="M828">
            <v>500</v>
          </cell>
          <cell r="N828">
            <v>500</v>
          </cell>
          <cell r="O828">
            <v>500</v>
          </cell>
          <cell r="P828">
            <v>500</v>
          </cell>
        </row>
        <row r="829">
          <cell r="A829" t="str">
            <v>4.02.00052.4.3.1</v>
          </cell>
          <cell r="B829" t="str">
            <v>2.4.3.1</v>
          </cell>
          <cell r="C829" t="str">
            <v>GESTÃO DE RISCO</v>
          </cell>
          <cell r="D829" t="str">
            <v>4.02.0005</v>
          </cell>
          <cell r="E829">
            <v>1549.61</v>
          </cell>
          <cell r="F829">
            <v>874.13</v>
          </cell>
          <cell r="G829">
            <v>874.13</v>
          </cell>
          <cell r="H829">
            <v>874.13</v>
          </cell>
          <cell r="I829">
            <v>874.13</v>
          </cell>
          <cell r="J829">
            <v>874.13</v>
          </cell>
          <cell r="K829">
            <v>1100</v>
          </cell>
          <cell r="L829">
            <v>1100</v>
          </cell>
          <cell r="M829">
            <v>1100</v>
          </cell>
          <cell r="N829">
            <v>1100</v>
          </cell>
          <cell r="O829">
            <v>1100</v>
          </cell>
          <cell r="P829">
            <v>1100</v>
          </cell>
        </row>
        <row r="830">
          <cell r="A830" t="str">
            <v>4.02.00072.4.3.1</v>
          </cell>
          <cell r="B830" t="str">
            <v>2.4.3.1</v>
          </cell>
          <cell r="C830" t="str">
            <v>GESTÃO DE RISCO</v>
          </cell>
          <cell r="D830" t="str">
            <v>4.02.0007</v>
          </cell>
          <cell r="E830">
            <v>0</v>
          </cell>
          <cell r="F830">
            <v>1.3066666666666666</v>
          </cell>
          <cell r="G830">
            <v>1.3066666666666666</v>
          </cell>
          <cell r="H830">
            <v>1.3066666666666666</v>
          </cell>
          <cell r="I830">
            <v>1.3066666666666666</v>
          </cell>
          <cell r="J830">
            <v>1.3066666666666666</v>
          </cell>
          <cell r="K830">
            <v>50</v>
          </cell>
          <cell r="L830">
            <v>50</v>
          </cell>
          <cell r="M830">
            <v>50</v>
          </cell>
          <cell r="N830">
            <v>50</v>
          </cell>
          <cell r="O830">
            <v>50</v>
          </cell>
          <cell r="P830">
            <v>50</v>
          </cell>
        </row>
        <row r="831">
          <cell r="A831" t="str">
            <v>4.02.00082.4.3.1</v>
          </cell>
          <cell r="B831" t="str">
            <v>2.4.3.1</v>
          </cell>
          <cell r="C831" t="str">
            <v>GESTÃO DE RISCO</v>
          </cell>
          <cell r="D831" t="str">
            <v>4.02.0008</v>
          </cell>
          <cell r="E831">
            <v>87.92</v>
          </cell>
          <cell r="F831">
            <v>221.54666666666665</v>
          </cell>
          <cell r="G831">
            <v>221.54666666666665</v>
          </cell>
          <cell r="H831">
            <v>221.54666666666665</v>
          </cell>
          <cell r="I831">
            <v>221.54666666666665</v>
          </cell>
          <cell r="J831">
            <v>221.54666666666665</v>
          </cell>
          <cell r="K831">
            <v>120</v>
          </cell>
          <cell r="L831">
            <v>120</v>
          </cell>
          <cell r="M831">
            <v>120</v>
          </cell>
          <cell r="N831">
            <v>120</v>
          </cell>
          <cell r="O831">
            <v>120</v>
          </cell>
          <cell r="P831">
            <v>120</v>
          </cell>
        </row>
        <row r="832">
          <cell r="A832" t="str">
            <v>4.02.00092.4.3.1</v>
          </cell>
          <cell r="B832" t="str">
            <v>2.4.3.1</v>
          </cell>
          <cell r="C832" t="str">
            <v>GESTÃO DE RISCO</v>
          </cell>
          <cell r="D832" t="str">
            <v>4.02.0009</v>
          </cell>
          <cell r="E832">
            <v>0</v>
          </cell>
          <cell r="F832">
            <v>100</v>
          </cell>
          <cell r="G832">
            <v>100</v>
          </cell>
          <cell r="H832">
            <v>100</v>
          </cell>
          <cell r="I832">
            <v>100</v>
          </cell>
          <cell r="J832">
            <v>100</v>
          </cell>
          <cell r="K832">
            <v>270</v>
          </cell>
          <cell r="L832">
            <v>270</v>
          </cell>
          <cell r="M832">
            <v>270</v>
          </cell>
          <cell r="N832">
            <v>270</v>
          </cell>
          <cell r="O832">
            <v>270</v>
          </cell>
          <cell r="P832">
            <v>270</v>
          </cell>
        </row>
        <row r="833">
          <cell r="A833" t="str">
            <v>4.02.00102.4.3.1</v>
          </cell>
          <cell r="B833" t="str">
            <v>2.4.3.1</v>
          </cell>
          <cell r="C833" t="str">
            <v>GESTÃO DE RISCO</v>
          </cell>
          <cell r="D833" t="str">
            <v>4.02.0010</v>
          </cell>
          <cell r="E833">
            <v>1116.6199999999999</v>
          </cell>
          <cell r="F833">
            <v>10.093333333333334</v>
          </cell>
          <cell r="G833">
            <v>10.093333333333334</v>
          </cell>
          <cell r="H833">
            <v>10.093333333333334</v>
          </cell>
          <cell r="I833">
            <v>10.093333333333334</v>
          </cell>
          <cell r="J833">
            <v>10.093333333333334</v>
          </cell>
          <cell r="K833">
            <v>1000</v>
          </cell>
          <cell r="L833">
            <v>1000</v>
          </cell>
          <cell r="M833">
            <v>1000</v>
          </cell>
          <cell r="N833">
            <v>1000</v>
          </cell>
          <cell r="O833">
            <v>1000</v>
          </cell>
          <cell r="P833">
            <v>1000</v>
          </cell>
        </row>
        <row r="834">
          <cell r="A834" t="str">
            <v>4.02.00112.4.3.1</v>
          </cell>
          <cell r="B834" t="str">
            <v>2.4.3.1</v>
          </cell>
          <cell r="C834" t="str">
            <v>GESTÃO DE RISCO</v>
          </cell>
          <cell r="D834" t="str">
            <v>4.02.0011</v>
          </cell>
          <cell r="E834">
            <v>718.94</v>
          </cell>
          <cell r="F834">
            <v>90.36</v>
          </cell>
          <cell r="G834">
            <v>90.36</v>
          </cell>
          <cell r="H834">
            <v>90.36</v>
          </cell>
          <cell r="I834">
            <v>90.36</v>
          </cell>
          <cell r="J834">
            <v>90.36</v>
          </cell>
          <cell r="K834">
            <v>250</v>
          </cell>
          <cell r="L834">
            <v>250</v>
          </cell>
          <cell r="M834">
            <v>250</v>
          </cell>
          <cell r="N834">
            <v>250</v>
          </cell>
          <cell r="O834">
            <v>250</v>
          </cell>
          <cell r="P834">
            <v>250</v>
          </cell>
        </row>
        <row r="835">
          <cell r="A835" t="str">
            <v>4.02.00122.4.3.1</v>
          </cell>
          <cell r="B835" t="str">
            <v>2.4.3.1</v>
          </cell>
          <cell r="C835" t="str">
            <v>GESTÃO DE RISCO</v>
          </cell>
          <cell r="D835" t="str">
            <v>4.02.0012</v>
          </cell>
          <cell r="E835">
            <v>0</v>
          </cell>
          <cell r="F835">
            <v>5.93</v>
          </cell>
          <cell r="G835">
            <v>5.93</v>
          </cell>
          <cell r="H835">
            <v>5.93</v>
          </cell>
          <cell r="I835">
            <v>5.93</v>
          </cell>
          <cell r="J835">
            <v>5.93</v>
          </cell>
          <cell r="K835">
            <v>3000</v>
          </cell>
          <cell r="L835">
            <v>3000</v>
          </cell>
          <cell r="M835">
            <v>3000</v>
          </cell>
          <cell r="N835">
            <v>3000</v>
          </cell>
          <cell r="O835">
            <v>3000</v>
          </cell>
          <cell r="P835">
            <v>3000</v>
          </cell>
        </row>
        <row r="836">
          <cell r="A836" t="str">
            <v>4.02.00132.4.3.1</v>
          </cell>
          <cell r="B836" t="str">
            <v>2.4.3.1</v>
          </cell>
          <cell r="C836" t="str">
            <v>GESTÃO DE RISCO</v>
          </cell>
          <cell r="D836" t="str">
            <v>4.02.0013</v>
          </cell>
          <cell r="E836">
            <v>118.79</v>
          </cell>
          <cell r="F836">
            <v>104.25666666666666</v>
          </cell>
          <cell r="G836">
            <v>104.25666666666666</v>
          </cell>
          <cell r="H836">
            <v>104.25666666666666</v>
          </cell>
          <cell r="I836">
            <v>104.25666666666666</v>
          </cell>
          <cell r="J836">
            <v>104.25666666666666</v>
          </cell>
          <cell r="K836">
            <v>90</v>
          </cell>
          <cell r="L836">
            <v>90</v>
          </cell>
          <cell r="M836">
            <v>90</v>
          </cell>
          <cell r="N836">
            <v>90</v>
          </cell>
          <cell r="O836">
            <v>90</v>
          </cell>
          <cell r="P836">
            <v>90</v>
          </cell>
        </row>
        <row r="837">
          <cell r="A837" t="str">
            <v>4.02.00142.4.3.1</v>
          </cell>
          <cell r="B837" t="str">
            <v>2.4.3.1</v>
          </cell>
          <cell r="C837" t="str">
            <v>GESTÃO DE RISCO</v>
          </cell>
          <cell r="D837" t="str">
            <v>4.02.0014</v>
          </cell>
          <cell r="E837">
            <v>0</v>
          </cell>
          <cell r="F837">
            <v>2.4666666666666668</v>
          </cell>
          <cell r="G837">
            <v>2.4666666666666668</v>
          </cell>
          <cell r="H837">
            <v>2.4666666666666668</v>
          </cell>
          <cell r="I837">
            <v>2.4666666666666668</v>
          </cell>
          <cell r="J837">
            <v>2.4666666666666668</v>
          </cell>
          <cell r="K837">
            <v>20</v>
          </cell>
          <cell r="L837">
            <v>20</v>
          </cell>
          <cell r="M837">
            <v>20</v>
          </cell>
          <cell r="N837">
            <v>20</v>
          </cell>
          <cell r="O837">
            <v>20</v>
          </cell>
          <cell r="P837">
            <v>20</v>
          </cell>
        </row>
        <row r="838">
          <cell r="A838" t="str">
            <v>4.02.00152.4.3.1</v>
          </cell>
          <cell r="B838" t="str">
            <v>2.4.3.1</v>
          </cell>
          <cell r="C838" t="str">
            <v>GESTÃO DE RISCO</v>
          </cell>
          <cell r="D838" t="str">
            <v>4.02.0015</v>
          </cell>
          <cell r="E838">
            <v>0</v>
          </cell>
          <cell r="F838">
            <v>0</v>
          </cell>
          <cell r="G838">
            <v>0</v>
          </cell>
          <cell r="H838">
            <v>0</v>
          </cell>
          <cell r="I838">
            <v>0</v>
          </cell>
          <cell r="J838">
            <v>0</v>
          </cell>
          <cell r="K838">
            <v>0</v>
          </cell>
          <cell r="L838">
            <v>0</v>
          </cell>
          <cell r="M838">
            <v>0</v>
          </cell>
          <cell r="N838">
            <v>0</v>
          </cell>
          <cell r="O838">
            <v>0</v>
          </cell>
          <cell r="P838">
            <v>0</v>
          </cell>
        </row>
        <row r="839">
          <cell r="A839" t="str">
            <v>4.02.00162.4.3.1</v>
          </cell>
          <cell r="B839" t="str">
            <v>2.4.3.1</v>
          </cell>
          <cell r="C839" t="str">
            <v>GESTÃO DE RISCO</v>
          </cell>
          <cell r="D839" t="str">
            <v>4.02.0016</v>
          </cell>
          <cell r="E839">
            <v>5854.83</v>
          </cell>
          <cell r="F839">
            <v>5292.93</v>
          </cell>
          <cell r="G839">
            <v>5292.93</v>
          </cell>
          <cell r="H839">
            <v>5292.93</v>
          </cell>
          <cell r="I839">
            <v>5292.93</v>
          </cell>
          <cell r="J839">
            <v>5292.93</v>
          </cell>
          <cell r="K839">
            <v>5800</v>
          </cell>
          <cell r="L839">
            <v>5800</v>
          </cell>
          <cell r="M839">
            <v>5800</v>
          </cell>
          <cell r="N839">
            <v>5800</v>
          </cell>
          <cell r="O839">
            <v>5800</v>
          </cell>
          <cell r="P839">
            <v>5800</v>
          </cell>
        </row>
        <row r="840">
          <cell r="A840" t="str">
            <v>4.02.00172.4.3.1</v>
          </cell>
          <cell r="B840" t="str">
            <v>2.4.3.1</v>
          </cell>
          <cell r="C840" t="str">
            <v>GESTÃO DE RISCO</v>
          </cell>
          <cell r="D840" t="str">
            <v>4.02.0017</v>
          </cell>
          <cell r="E840">
            <v>0</v>
          </cell>
          <cell r="F840">
            <v>0</v>
          </cell>
          <cell r="G840">
            <v>0</v>
          </cell>
          <cell r="H840">
            <v>0</v>
          </cell>
          <cell r="I840">
            <v>0</v>
          </cell>
          <cell r="J840">
            <v>0</v>
          </cell>
          <cell r="K840">
            <v>0</v>
          </cell>
          <cell r="L840">
            <v>0</v>
          </cell>
          <cell r="M840">
            <v>0</v>
          </cell>
          <cell r="N840">
            <v>0</v>
          </cell>
          <cell r="O840">
            <v>0</v>
          </cell>
          <cell r="P840">
            <v>0</v>
          </cell>
        </row>
        <row r="841">
          <cell r="A841" t="str">
            <v>4.02.00182.4.3.1</v>
          </cell>
          <cell r="B841" t="str">
            <v>2.4.3.1</v>
          </cell>
          <cell r="C841" t="str">
            <v>GESTÃO DE RISCO</v>
          </cell>
          <cell r="D841" t="str">
            <v>4.02.0018</v>
          </cell>
          <cell r="E841">
            <v>0</v>
          </cell>
          <cell r="F841">
            <v>0</v>
          </cell>
          <cell r="G841">
            <v>0</v>
          </cell>
          <cell r="H841">
            <v>0</v>
          </cell>
          <cell r="I841">
            <v>0</v>
          </cell>
          <cell r="J841">
            <v>0</v>
          </cell>
          <cell r="K841">
            <v>0</v>
          </cell>
          <cell r="L841">
            <v>0</v>
          </cell>
          <cell r="M841">
            <v>0</v>
          </cell>
          <cell r="N841">
            <v>0</v>
          </cell>
          <cell r="O841">
            <v>0</v>
          </cell>
          <cell r="P841">
            <v>0</v>
          </cell>
        </row>
        <row r="842">
          <cell r="A842" t="str">
            <v>4.02.00192.4.3.1</v>
          </cell>
          <cell r="B842" t="str">
            <v>2.4.3.1</v>
          </cell>
          <cell r="C842" t="str">
            <v>GESTÃO DE RISCO</v>
          </cell>
          <cell r="D842" t="str">
            <v>4.02.0019</v>
          </cell>
          <cell r="E842">
            <v>0</v>
          </cell>
          <cell r="F842">
            <v>0</v>
          </cell>
          <cell r="G842">
            <v>0</v>
          </cell>
          <cell r="H842">
            <v>0</v>
          </cell>
          <cell r="I842">
            <v>0</v>
          </cell>
          <cell r="J842">
            <v>0</v>
          </cell>
          <cell r="K842">
            <v>0</v>
          </cell>
          <cell r="L842">
            <v>0</v>
          </cell>
          <cell r="M842">
            <v>0</v>
          </cell>
          <cell r="N842">
            <v>0</v>
          </cell>
          <cell r="O842">
            <v>0</v>
          </cell>
          <cell r="P842">
            <v>0</v>
          </cell>
        </row>
        <row r="843">
          <cell r="A843" t="str">
            <v>4.02.00202.4.3.1</v>
          </cell>
          <cell r="B843" t="str">
            <v>2.4.3.1</v>
          </cell>
          <cell r="C843" t="str">
            <v>GESTÃO DE RISCO</v>
          </cell>
          <cell r="D843" t="str">
            <v>4.02.0020</v>
          </cell>
          <cell r="E843">
            <v>0</v>
          </cell>
          <cell r="F843">
            <v>63.353333333333332</v>
          </cell>
          <cell r="G843">
            <v>63.353333333333332</v>
          </cell>
          <cell r="H843">
            <v>63.353333333333332</v>
          </cell>
          <cell r="I843">
            <v>63.353333333333332</v>
          </cell>
          <cell r="J843">
            <v>63.353333333333332</v>
          </cell>
          <cell r="K843">
            <v>0</v>
          </cell>
          <cell r="L843">
            <v>0</v>
          </cell>
          <cell r="M843">
            <v>0</v>
          </cell>
          <cell r="N843">
            <v>0</v>
          </cell>
          <cell r="O843">
            <v>0</v>
          </cell>
          <cell r="P843">
            <v>0</v>
          </cell>
        </row>
        <row r="844">
          <cell r="A844" t="str">
            <v>4.02.00212.4.3.1</v>
          </cell>
          <cell r="B844" t="str">
            <v>2.4.3.1</v>
          </cell>
          <cell r="C844" t="str">
            <v>GESTÃO DE RISCO</v>
          </cell>
          <cell r="D844" t="str">
            <v>4.02.0021</v>
          </cell>
          <cell r="E844">
            <v>0</v>
          </cell>
          <cell r="F844">
            <v>741.66666666666663</v>
          </cell>
          <cell r="G844">
            <v>741.66666666666663</v>
          </cell>
          <cell r="H844">
            <v>741.66666666666663</v>
          </cell>
          <cell r="I844">
            <v>741.66666666666663</v>
          </cell>
          <cell r="J844">
            <v>741.66666666666663</v>
          </cell>
          <cell r="K844">
            <v>0</v>
          </cell>
          <cell r="L844">
            <v>0</v>
          </cell>
          <cell r="M844">
            <v>0</v>
          </cell>
          <cell r="N844">
            <v>0</v>
          </cell>
          <cell r="O844">
            <v>0</v>
          </cell>
          <cell r="P844">
            <v>0</v>
          </cell>
        </row>
        <row r="845">
          <cell r="A845" t="str">
            <v>4.02.00222.4.3.1</v>
          </cell>
          <cell r="B845" t="str">
            <v>2.4.3.1</v>
          </cell>
          <cell r="C845" t="str">
            <v>GESTÃO DE RISCO</v>
          </cell>
          <cell r="D845" t="str">
            <v>4.02.0022</v>
          </cell>
          <cell r="E845">
            <v>207</v>
          </cell>
          <cell r="F845">
            <v>320.20999999999998</v>
          </cell>
          <cell r="G845">
            <v>320.20999999999998</v>
          </cell>
          <cell r="H845">
            <v>320.20999999999998</v>
          </cell>
          <cell r="I845">
            <v>320.20999999999998</v>
          </cell>
          <cell r="J845">
            <v>320.20999999999998</v>
          </cell>
          <cell r="K845">
            <v>210</v>
          </cell>
          <cell r="L845">
            <v>210</v>
          </cell>
          <cell r="M845">
            <v>210</v>
          </cell>
          <cell r="N845">
            <v>210</v>
          </cell>
          <cell r="O845">
            <v>210</v>
          </cell>
          <cell r="P845">
            <v>210</v>
          </cell>
        </row>
        <row r="846">
          <cell r="A846" t="str">
            <v>4.02.00232.4.3.1</v>
          </cell>
          <cell r="B846" t="str">
            <v>2.4.3.1</v>
          </cell>
          <cell r="C846" t="str">
            <v>GESTÃO DE RISCO</v>
          </cell>
          <cell r="D846" t="str">
            <v>4.02.0023</v>
          </cell>
          <cell r="E846">
            <v>61.48</v>
          </cell>
          <cell r="F846">
            <v>15.553333333333333</v>
          </cell>
          <cell r="G846">
            <v>15.553333333333333</v>
          </cell>
          <cell r="H846">
            <v>15.553333333333333</v>
          </cell>
          <cell r="I846">
            <v>15.553333333333333</v>
          </cell>
          <cell r="J846">
            <v>15.553333333333333</v>
          </cell>
          <cell r="K846">
            <v>70</v>
          </cell>
          <cell r="L846">
            <v>70</v>
          </cell>
          <cell r="M846">
            <v>70</v>
          </cell>
          <cell r="N846">
            <v>70</v>
          </cell>
          <cell r="O846">
            <v>70</v>
          </cell>
          <cell r="P846">
            <v>70</v>
          </cell>
        </row>
        <row r="847">
          <cell r="A847" t="str">
            <v>4.02.00262.4.3.1</v>
          </cell>
          <cell r="B847" t="str">
            <v>2.4.3.1</v>
          </cell>
          <cell r="C847" t="str">
            <v>GESTÃO DE RISCO</v>
          </cell>
          <cell r="D847" t="str">
            <v>4.02.0026</v>
          </cell>
          <cell r="E847">
            <v>63.37</v>
          </cell>
          <cell r="F847">
            <v>6.666666666666667</v>
          </cell>
          <cell r="G847">
            <v>6.666666666666667</v>
          </cell>
          <cell r="H847">
            <v>6.666666666666667</v>
          </cell>
          <cell r="I847">
            <v>6.666666666666667</v>
          </cell>
          <cell r="J847">
            <v>6.666666666666667</v>
          </cell>
          <cell r="K847">
            <v>50</v>
          </cell>
          <cell r="L847">
            <v>50</v>
          </cell>
          <cell r="M847">
            <v>50</v>
          </cell>
          <cell r="N847">
            <v>50</v>
          </cell>
          <cell r="O847">
            <v>50</v>
          </cell>
          <cell r="P847">
            <v>50</v>
          </cell>
        </row>
        <row r="848">
          <cell r="A848" t="str">
            <v>4.02.00272.4.3.1</v>
          </cell>
          <cell r="B848" t="str">
            <v>2.4.3.1</v>
          </cell>
          <cell r="C848" t="str">
            <v>GESTÃO DE RISCO</v>
          </cell>
          <cell r="D848" t="str">
            <v>4.02.0027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4.02.00282.4.3.1</v>
          </cell>
          <cell r="B849" t="str">
            <v>2.4.3.1</v>
          </cell>
          <cell r="C849" t="str">
            <v>GESTÃO DE RISCO</v>
          </cell>
          <cell r="D849" t="str">
            <v>4.02.0028</v>
          </cell>
          <cell r="E849">
            <v>189.3</v>
          </cell>
          <cell r="F849">
            <v>237.07749999999999</v>
          </cell>
          <cell r="G849">
            <v>237.07749999999999</v>
          </cell>
          <cell r="H849">
            <v>237.07749999999999</v>
          </cell>
          <cell r="I849">
            <v>237.07749999999999</v>
          </cell>
          <cell r="J849">
            <v>237.07749999999999</v>
          </cell>
        </row>
        <row r="850">
          <cell r="A850" t="str">
            <v>4.02.00292.4.3.1</v>
          </cell>
          <cell r="B850" t="str">
            <v>2.4.3.1</v>
          </cell>
          <cell r="C850" t="str">
            <v>GESTÃO DE RISCO</v>
          </cell>
          <cell r="D850" t="str">
            <v>4.02.0029</v>
          </cell>
          <cell r="E850">
            <v>1486.94</v>
          </cell>
          <cell r="F850">
            <v>0</v>
          </cell>
          <cell r="G850">
            <v>0</v>
          </cell>
          <cell r="H850">
            <v>0</v>
          </cell>
          <cell r="I850">
            <v>0</v>
          </cell>
          <cell r="J850">
            <v>0</v>
          </cell>
        </row>
        <row r="851">
          <cell r="A851" t="str">
            <v>4.03.00022.4.3.1</v>
          </cell>
          <cell r="B851" t="str">
            <v>2.4.3.1</v>
          </cell>
          <cell r="C851" t="str">
            <v>GESTÃO DE RISCO</v>
          </cell>
          <cell r="D851" t="str">
            <v>4.03.0002</v>
          </cell>
          <cell r="E851">
            <v>6689.81</v>
          </cell>
          <cell r="F851">
            <v>19372.77448</v>
          </cell>
          <cell r="G851">
            <v>19372.77448</v>
          </cell>
          <cell r="H851">
            <v>19372.77448</v>
          </cell>
          <cell r="I851">
            <v>19372.77448</v>
          </cell>
          <cell r="J851">
            <v>19372.77448</v>
          </cell>
          <cell r="K851">
            <v>12459.693400000002</v>
          </cell>
          <cell r="L851">
            <v>23821.576559999994</v>
          </cell>
          <cell r="M851">
            <v>22124.464979999997</v>
          </cell>
          <cell r="N851">
            <v>22124.464979999997</v>
          </cell>
          <cell r="O851">
            <v>22124.464979999997</v>
          </cell>
          <cell r="P851">
            <v>22124.464979999997</v>
          </cell>
        </row>
        <row r="852">
          <cell r="A852" t="str">
            <v>4.03.00042.4.3.1</v>
          </cell>
          <cell r="B852" t="str">
            <v>2.4.3.1</v>
          </cell>
          <cell r="C852" t="str">
            <v>GESTÃO DE RISCO</v>
          </cell>
          <cell r="D852" t="str">
            <v>4.03.0004</v>
          </cell>
          <cell r="E852">
            <v>13855.25</v>
          </cell>
          <cell r="F852">
            <v>14500</v>
          </cell>
          <cell r="G852">
            <v>14500</v>
          </cell>
          <cell r="H852">
            <v>14500</v>
          </cell>
          <cell r="I852">
            <v>14500</v>
          </cell>
          <cell r="J852">
            <v>14500</v>
          </cell>
          <cell r="K852">
            <v>15042.4</v>
          </cell>
          <cell r="L852">
            <v>15042.4</v>
          </cell>
          <cell r="M852">
            <v>15042.4</v>
          </cell>
          <cell r="N852">
            <v>15042.4</v>
          </cell>
          <cell r="O852">
            <v>15042.4</v>
          </cell>
          <cell r="P852">
            <v>15042.4</v>
          </cell>
        </row>
        <row r="853">
          <cell r="A853" t="str">
            <v>4.03.00072.4.3.1</v>
          </cell>
          <cell r="B853" t="str">
            <v>2.4.3.1</v>
          </cell>
          <cell r="C853" t="str">
            <v>GESTÃO DE RISCO</v>
          </cell>
          <cell r="D853" t="str">
            <v>4.03.0007</v>
          </cell>
          <cell r="E853">
            <v>0</v>
          </cell>
          <cell r="F853">
            <v>0</v>
          </cell>
          <cell r="G853">
            <v>0</v>
          </cell>
          <cell r="H853">
            <v>0</v>
          </cell>
          <cell r="I853">
            <v>0</v>
          </cell>
          <cell r="J853">
            <v>0</v>
          </cell>
          <cell r="K853">
            <v>11500</v>
          </cell>
          <cell r="L853">
            <v>0</v>
          </cell>
          <cell r="M853">
            <v>0</v>
          </cell>
          <cell r="N853">
            <v>0</v>
          </cell>
          <cell r="O853">
            <v>0</v>
          </cell>
          <cell r="P853">
            <v>0</v>
          </cell>
        </row>
        <row r="854">
          <cell r="A854" t="str">
            <v>4.03.00082.4.3.1</v>
          </cell>
          <cell r="B854" t="str">
            <v>2.4.3.1</v>
          </cell>
          <cell r="C854" t="str">
            <v>GESTÃO DE RISCO</v>
          </cell>
          <cell r="D854" t="str">
            <v>4.03.0008</v>
          </cell>
          <cell r="E854">
            <v>25429.71</v>
          </cell>
          <cell r="F854">
            <v>13839.01</v>
          </cell>
          <cell r="G854">
            <v>13839.01</v>
          </cell>
          <cell r="H854">
            <v>13839.01</v>
          </cell>
          <cell r="I854">
            <v>13839.01</v>
          </cell>
          <cell r="J854">
            <v>13839.01</v>
          </cell>
          <cell r="K854">
            <v>13839.01</v>
          </cell>
          <cell r="L854">
            <v>13839.01</v>
          </cell>
          <cell r="M854">
            <v>13839.01</v>
          </cell>
          <cell r="N854">
            <v>13839.01</v>
          </cell>
          <cell r="O854">
            <v>13839.01</v>
          </cell>
          <cell r="P854">
            <v>13839.01</v>
          </cell>
        </row>
        <row r="855">
          <cell r="A855" t="str">
            <v>4.03.00092.4.3.1</v>
          </cell>
          <cell r="B855" t="str">
            <v>2.4.3.1</v>
          </cell>
          <cell r="C855" t="str">
            <v>GESTÃO DE RISCO</v>
          </cell>
          <cell r="D855" t="str">
            <v>4.03.0009</v>
          </cell>
          <cell r="E855">
            <v>2435.54</v>
          </cell>
          <cell r="F855">
            <v>3168</v>
          </cell>
          <cell r="G855">
            <v>3168</v>
          </cell>
          <cell r="H855">
            <v>3168</v>
          </cell>
          <cell r="I855">
            <v>3168</v>
          </cell>
          <cell r="J855">
            <v>3168</v>
          </cell>
          <cell r="K855">
            <v>2904</v>
          </cell>
          <cell r="L855">
            <v>2904</v>
          </cell>
          <cell r="M855">
            <v>2904</v>
          </cell>
          <cell r="N855">
            <v>2904</v>
          </cell>
          <cell r="O855">
            <v>2904</v>
          </cell>
          <cell r="P855">
            <v>2904</v>
          </cell>
        </row>
        <row r="856">
          <cell r="A856" t="str">
            <v>4.03.00102.4.3.1</v>
          </cell>
          <cell r="B856" t="str">
            <v>2.4.3.1</v>
          </cell>
          <cell r="C856" t="str">
            <v>GESTÃO DE RISCO</v>
          </cell>
          <cell r="D856" t="str">
            <v>4.03.0010</v>
          </cell>
          <cell r="E856">
            <v>889.37</v>
          </cell>
          <cell r="F856">
            <v>352.17</v>
          </cell>
          <cell r="G856">
            <v>352.17</v>
          </cell>
          <cell r="H856">
            <v>352.17</v>
          </cell>
          <cell r="I856">
            <v>352.17</v>
          </cell>
          <cell r="J856">
            <v>352.17</v>
          </cell>
          <cell r="K856">
            <v>469.56</v>
          </cell>
          <cell r="L856">
            <v>469.56</v>
          </cell>
          <cell r="M856">
            <v>469.56</v>
          </cell>
          <cell r="N856">
            <v>469.56</v>
          </cell>
          <cell r="O856">
            <v>469.56</v>
          </cell>
          <cell r="P856">
            <v>469.56</v>
          </cell>
        </row>
        <row r="857">
          <cell r="A857" t="str">
            <v>4.03.00112.4.3.1</v>
          </cell>
          <cell r="B857" t="str">
            <v>2.4.3.1</v>
          </cell>
          <cell r="C857" t="str">
            <v>GESTÃO DE RISCO</v>
          </cell>
          <cell r="D857" t="str">
            <v>4.03.0011</v>
          </cell>
          <cell r="E857">
            <v>2985.46</v>
          </cell>
          <cell r="F857">
            <v>5657.7764638400004</v>
          </cell>
          <cell r="G857">
            <v>5657.7764638400004</v>
          </cell>
          <cell r="H857">
            <v>5657.7764638400004</v>
          </cell>
          <cell r="I857">
            <v>5657.7764638400004</v>
          </cell>
          <cell r="J857">
            <v>5657.7764638400004</v>
          </cell>
          <cell r="K857">
            <v>3638.8262372000008</v>
          </cell>
          <cell r="L857">
            <v>7068.9676084800003</v>
          </cell>
          <cell r="M857">
            <v>6461.4016628400004</v>
          </cell>
          <cell r="N857">
            <v>6461.4016628399995</v>
          </cell>
          <cell r="O857">
            <v>6461.4016628399995</v>
          </cell>
          <cell r="P857">
            <v>6461.4016628400004</v>
          </cell>
        </row>
        <row r="858">
          <cell r="A858" t="str">
            <v>4.03.00122.4.3.1</v>
          </cell>
          <cell r="B858" t="str">
            <v>2.4.3.1</v>
          </cell>
          <cell r="C858" t="str">
            <v>GESTÃO DE RISCO</v>
          </cell>
          <cell r="D858" t="str">
            <v>4.03.0012</v>
          </cell>
          <cell r="E858">
            <v>932.25</v>
          </cell>
          <cell r="F858">
            <v>1357.5316000000003</v>
          </cell>
          <cell r="G858">
            <v>1357.5316000000003</v>
          </cell>
          <cell r="H858">
            <v>1357.5316000000003</v>
          </cell>
          <cell r="I858">
            <v>1357.5316000000003</v>
          </cell>
          <cell r="J858">
            <v>1357.5316000000003</v>
          </cell>
          <cell r="K858">
            <v>873.10300000000018</v>
          </cell>
          <cell r="L858">
            <v>1550.3541</v>
          </cell>
          <cell r="M858">
            <v>1550.3541</v>
          </cell>
          <cell r="N858">
            <v>1550.3541</v>
          </cell>
          <cell r="O858">
            <v>1550.3541</v>
          </cell>
          <cell r="P858">
            <v>1550.3541</v>
          </cell>
        </row>
        <row r="859">
          <cell r="A859" t="str">
            <v>4.03.00132.4.3.1</v>
          </cell>
          <cell r="B859" t="str">
            <v>2.4.3.1</v>
          </cell>
          <cell r="C859" t="str">
            <v>GESTÃO DE RISCO</v>
          </cell>
          <cell r="D859" t="str">
            <v>4.03.0013</v>
          </cell>
          <cell r="E859">
            <v>56.26</v>
          </cell>
          <cell r="F859">
            <v>0</v>
          </cell>
          <cell r="G859">
            <v>0</v>
          </cell>
          <cell r="H859">
            <v>0</v>
          </cell>
          <cell r="I859">
            <v>0</v>
          </cell>
          <cell r="J859">
            <v>0</v>
          </cell>
        </row>
        <row r="860">
          <cell r="A860" t="str">
            <v>4.03.00162.4.3.1</v>
          </cell>
          <cell r="B860" t="str">
            <v>2.4.3.1</v>
          </cell>
          <cell r="C860" t="str">
            <v>GESTÃO DE RISCO</v>
          </cell>
          <cell r="D860" t="str">
            <v>4.03.0016</v>
          </cell>
          <cell r="E860">
            <v>0</v>
          </cell>
          <cell r="F860">
            <v>0</v>
          </cell>
          <cell r="G860">
            <v>0</v>
          </cell>
          <cell r="H860">
            <v>0</v>
          </cell>
          <cell r="I860">
            <v>0</v>
          </cell>
          <cell r="J860">
            <v>0</v>
          </cell>
          <cell r="K860">
            <v>0</v>
          </cell>
          <cell r="L860">
            <v>0</v>
          </cell>
          <cell r="M860">
            <v>0</v>
          </cell>
          <cell r="N860">
            <v>0</v>
          </cell>
          <cell r="O860">
            <v>0</v>
          </cell>
          <cell r="P860">
            <v>0</v>
          </cell>
        </row>
        <row r="861">
          <cell r="A861" t="str">
            <v>4.04.00012.4.3.1</v>
          </cell>
          <cell r="B861" t="str">
            <v>2.4.3.1</v>
          </cell>
          <cell r="C861" t="str">
            <v>GESTÃO DE RISCO</v>
          </cell>
          <cell r="D861" t="str">
            <v>4.04.0001</v>
          </cell>
          <cell r="E861">
            <v>0</v>
          </cell>
          <cell r="F861">
            <v>0</v>
          </cell>
          <cell r="G861">
            <v>0</v>
          </cell>
          <cell r="H861">
            <v>0</v>
          </cell>
          <cell r="I861">
            <v>0</v>
          </cell>
          <cell r="J861">
            <v>0</v>
          </cell>
        </row>
        <row r="862">
          <cell r="A862" t="str">
            <v>4.04.00022.4.3.1</v>
          </cell>
          <cell r="B862" t="str">
            <v>2.4.3.1</v>
          </cell>
          <cell r="C862" t="str">
            <v>GESTÃO DE RISCO</v>
          </cell>
          <cell r="D862" t="str">
            <v>4.04.0002</v>
          </cell>
          <cell r="E862">
            <v>0</v>
          </cell>
          <cell r="F862">
            <v>0</v>
          </cell>
          <cell r="G862">
            <v>0</v>
          </cell>
          <cell r="H862">
            <v>0</v>
          </cell>
          <cell r="I862">
            <v>0</v>
          </cell>
          <cell r="J862">
            <v>0</v>
          </cell>
        </row>
        <row r="863">
          <cell r="A863" t="str">
            <v>4.04.00032.4.3.1</v>
          </cell>
          <cell r="B863" t="str">
            <v>2.4.3.1</v>
          </cell>
          <cell r="C863" t="str">
            <v>GESTÃO DE RISCO</v>
          </cell>
          <cell r="D863" t="str">
            <v>4.04.0003</v>
          </cell>
          <cell r="E863">
            <v>0</v>
          </cell>
          <cell r="F863">
            <v>0</v>
          </cell>
          <cell r="G863">
            <v>0</v>
          </cell>
          <cell r="H863">
            <v>0</v>
          </cell>
          <cell r="I863">
            <v>0</v>
          </cell>
          <cell r="J863">
            <v>0</v>
          </cell>
        </row>
        <row r="864">
          <cell r="A864" t="str">
            <v>4.04.00042.4.3.1</v>
          </cell>
          <cell r="B864" t="str">
            <v>2.4.3.1</v>
          </cell>
          <cell r="C864" t="str">
            <v>GESTÃO DE RISCO</v>
          </cell>
          <cell r="D864" t="str">
            <v>4.04.0004</v>
          </cell>
          <cell r="E864">
            <v>0</v>
          </cell>
          <cell r="F864">
            <v>0</v>
          </cell>
          <cell r="G864">
            <v>0</v>
          </cell>
          <cell r="H864">
            <v>0</v>
          </cell>
          <cell r="I864">
            <v>0</v>
          </cell>
          <cell r="J864">
            <v>0</v>
          </cell>
        </row>
        <row r="865">
          <cell r="A865" t="str">
            <v>4.04.00052.4.3.1</v>
          </cell>
          <cell r="B865" t="str">
            <v>2.4.3.1</v>
          </cell>
          <cell r="C865" t="str">
            <v>GESTÃO DE RISCO</v>
          </cell>
          <cell r="D865" t="str">
            <v>4.04.0005</v>
          </cell>
          <cell r="E865">
            <v>0</v>
          </cell>
          <cell r="F865">
            <v>0</v>
          </cell>
          <cell r="G865">
            <v>0</v>
          </cell>
          <cell r="H865">
            <v>0</v>
          </cell>
          <cell r="I865">
            <v>0</v>
          </cell>
          <cell r="J865">
            <v>0</v>
          </cell>
        </row>
        <row r="866">
          <cell r="A866" t="str">
            <v>4.04.00062.4.3.1</v>
          </cell>
          <cell r="B866" t="str">
            <v>2.4.3.1</v>
          </cell>
          <cell r="C866" t="str">
            <v>GESTÃO DE RISCO</v>
          </cell>
          <cell r="D866" t="str">
            <v>4.04.0006</v>
          </cell>
          <cell r="E866">
            <v>38.25</v>
          </cell>
          <cell r="F866">
            <v>0</v>
          </cell>
          <cell r="G866">
            <v>0</v>
          </cell>
          <cell r="H866">
            <v>0</v>
          </cell>
          <cell r="I866">
            <v>0</v>
          </cell>
          <cell r="J866">
            <v>0</v>
          </cell>
          <cell r="K866">
            <v>100</v>
          </cell>
          <cell r="L866">
            <v>100</v>
          </cell>
          <cell r="M866">
            <v>100</v>
          </cell>
          <cell r="N866">
            <v>100</v>
          </cell>
          <cell r="O866">
            <v>100</v>
          </cell>
          <cell r="P866">
            <v>100</v>
          </cell>
        </row>
        <row r="867">
          <cell r="A867" t="str">
            <v>4.04.00072.4.3.1</v>
          </cell>
          <cell r="B867" t="str">
            <v>2.4.3.1</v>
          </cell>
          <cell r="C867" t="str">
            <v>GESTÃO DE RISCO</v>
          </cell>
          <cell r="D867" t="str">
            <v>4.04.0007</v>
          </cell>
          <cell r="E867">
            <v>0</v>
          </cell>
          <cell r="F867">
            <v>0</v>
          </cell>
          <cell r="G867">
            <v>0</v>
          </cell>
          <cell r="H867">
            <v>0</v>
          </cell>
          <cell r="I867">
            <v>0</v>
          </cell>
          <cell r="J867">
            <v>0</v>
          </cell>
          <cell r="K867">
            <v>0</v>
          </cell>
          <cell r="L867">
            <v>0</v>
          </cell>
          <cell r="M867">
            <v>0</v>
          </cell>
          <cell r="N867">
            <v>0</v>
          </cell>
          <cell r="O867">
            <v>0</v>
          </cell>
          <cell r="P867">
            <v>0</v>
          </cell>
        </row>
        <row r="868">
          <cell r="A868" t="str">
            <v>4.04.00082.4.3.1</v>
          </cell>
          <cell r="B868" t="str">
            <v>2.4.3.1</v>
          </cell>
          <cell r="C868" t="str">
            <v>GESTÃO DE RISCO</v>
          </cell>
          <cell r="D868" t="str">
            <v>4.04.0008</v>
          </cell>
          <cell r="E868">
            <v>755.26</v>
          </cell>
          <cell r="F868">
            <v>515.51</v>
          </cell>
          <cell r="G868">
            <v>515.51</v>
          </cell>
          <cell r="H868">
            <v>515.51</v>
          </cell>
          <cell r="I868">
            <v>515.51</v>
          </cell>
          <cell r="J868">
            <v>546.44060000000002</v>
          </cell>
          <cell r="K868">
            <v>500</v>
          </cell>
          <cell r="L868">
            <v>500</v>
          </cell>
          <cell r="M868">
            <v>500</v>
          </cell>
          <cell r="N868">
            <v>500</v>
          </cell>
          <cell r="O868">
            <v>500</v>
          </cell>
          <cell r="P868">
            <v>500</v>
          </cell>
        </row>
        <row r="869">
          <cell r="A869" t="str">
            <v>4.04.00092.4.3.1</v>
          </cell>
          <cell r="B869" t="str">
            <v>2.4.3.1</v>
          </cell>
          <cell r="C869" t="str">
            <v>GESTÃO DE RISCO</v>
          </cell>
          <cell r="D869" t="str">
            <v>4.04.0009</v>
          </cell>
          <cell r="E869">
            <v>3.15</v>
          </cell>
          <cell r="F869">
            <v>0</v>
          </cell>
          <cell r="G869">
            <v>0</v>
          </cell>
          <cell r="H869">
            <v>0</v>
          </cell>
          <cell r="I869">
            <v>0</v>
          </cell>
          <cell r="J869">
            <v>0</v>
          </cell>
        </row>
        <row r="870">
          <cell r="A870" t="str">
            <v>4.04.00102.4.3.1</v>
          </cell>
          <cell r="B870" t="str">
            <v>2.4.3.1</v>
          </cell>
          <cell r="C870" t="str">
            <v>GESTÃO DE RISCO</v>
          </cell>
          <cell r="D870" t="str">
            <v>4.04.0010</v>
          </cell>
          <cell r="E870">
            <v>961.37</v>
          </cell>
          <cell r="F870">
            <v>73050</v>
          </cell>
          <cell r="G870">
            <v>73050</v>
          </cell>
          <cell r="H870">
            <v>73050</v>
          </cell>
          <cell r="I870">
            <v>73050</v>
          </cell>
          <cell r="J870">
            <v>73050</v>
          </cell>
          <cell r="K870">
            <v>66000</v>
          </cell>
          <cell r="L870">
            <v>66000</v>
          </cell>
          <cell r="M870">
            <v>66000</v>
          </cell>
          <cell r="N870">
            <v>66000</v>
          </cell>
          <cell r="O870">
            <v>66000</v>
          </cell>
          <cell r="P870">
            <v>66000</v>
          </cell>
        </row>
        <row r="871">
          <cell r="A871" t="str">
            <v>4.13.00042.4.3.1</v>
          </cell>
          <cell r="B871" t="str">
            <v>2.4.3.1</v>
          </cell>
          <cell r="C871" t="str">
            <v>GESTÃO DE RISCO</v>
          </cell>
          <cell r="D871" t="str">
            <v>4.13.0004</v>
          </cell>
          <cell r="E871">
            <v>0</v>
          </cell>
          <cell r="F871">
            <v>0</v>
          </cell>
          <cell r="G871">
            <v>0</v>
          </cell>
          <cell r="H871">
            <v>0</v>
          </cell>
          <cell r="I871">
            <v>0</v>
          </cell>
          <cell r="J871">
            <v>0</v>
          </cell>
          <cell r="K871">
            <v>0</v>
          </cell>
          <cell r="L871">
            <v>0</v>
          </cell>
          <cell r="M871">
            <v>0</v>
          </cell>
          <cell r="N871">
            <v>0</v>
          </cell>
          <cell r="O871">
            <v>0</v>
          </cell>
          <cell r="P871">
            <v>0</v>
          </cell>
        </row>
        <row r="872">
          <cell r="A872" t="str">
            <v>4.13.00062.4.3.1</v>
          </cell>
          <cell r="B872" t="str">
            <v>2.4.3.1</v>
          </cell>
          <cell r="C872" t="str">
            <v>GESTÃO DE RISCO</v>
          </cell>
          <cell r="D872" t="str">
            <v>4.13.0006</v>
          </cell>
          <cell r="E872">
            <v>0</v>
          </cell>
          <cell r="F872">
            <v>0</v>
          </cell>
          <cell r="G872">
            <v>0</v>
          </cell>
          <cell r="H872">
            <v>0</v>
          </cell>
          <cell r="I872">
            <v>0</v>
          </cell>
          <cell r="J872">
            <v>0</v>
          </cell>
          <cell r="K872">
            <v>0</v>
          </cell>
          <cell r="L872">
            <v>0</v>
          </cell>
          <cell r="M872">
            <v>0</v>
          </cell>
          <cell r="N872">
            <v>0</v>
          </cell>
          <cell r="O872">
            <v>0</v>
          </cell>
          <cell r="P872">
            <v>0</v>
          </cell>
        </row>
        <row r="873">
          <cell r="A873" t="str">
            <v>4.01.00012.4.4.1.1</v>
          </cell>
          <cell r="B873" t="str">
            <v>2.4.4.1.1</v>
          </cell>
          <cell r="C873" t="str">
            <v>DESENVOLVIMENTO DE SISTEMA</v>
          </cell>
          <cell r="D873" t="str">
            <v>4.01.0001</v>
          </cell>
          <cell r="E873">
            <v>0</v>
          </cell>
          <cell r="F873">
            <v>0</v>
          </cell>
          <cell r="G873">
            <v>0</v>
          </cell>
          <cell r="H873">
            <v>0</v>
          </cell>
          <cell r="I873">
            <v>0</v>
          </cell>
          <cell r="J873">
            <v>0</v>
          </cell>
          <cell r="K873">
            <v>0</v>
          </cell>
          <cell r="L873">
            <v>0</v>
          </cell>
          <cell r="M873">
            <v>0</v>
          </cell>
          <cell r="N873">
            <v>0</v>
          </cell>
          <cell r="O873">
            <v>0</v>
          </cell>
          <cell r="P873">
            <v>0</v>
          </cell>
        </row>
        <row r="874">
          <cell r="A874" t="str">
            <v>4.01.00022.4.4.1.1</v>
          </cell>
          <cell r="B874" t="str">
            <v>2.4.4.1.1</v>
          </cell>
          <cell r="C874" t="str">
            <v>DESENVOLVIMENTO DE SISTEMA</v>
          </cell>
          <cell r="D874" t="str">
            <v>4.01.0002</v>
          </cell>
          <cell r="E874">
            <v>0</v>
          </cell>
          <cell r="F874">
            <v>0</v>
          </cell>
          <cell r="G874">
            <v>0</v>
          </cell>
          <cell r="H874">
            <v>0</v>
          </cell>
          <cell r="I874">
            <v>0</v>
          </cell>
          <cell r="J874">
            <v>0</v>
          </cell>
          <cell r="K874">
            <v>0</v>
          </cell>
          <cell r="L874">
            <v>0</v>
          </cell>
          <cell r="M874">
            <v>0</v>
          </cell>
          <cell r="N874">
            <v>0</v>
          </cell>
          <cell r="O874">
            <v>0</v>
          </cell>
          <cell r="P874">
            <v>0</v>
          </cell>
        </row>
        <row r="875">
          <cell r="A875" t="str">
            <v>4.01.00032.4.4.1.1</v>
          </cell>
          <cell r="B875" t="str">
            <v>2.4.4.1.1</v>
          </cell>
          <cell r="C875" t="str">
            <v>DESENVOLVIMENTO DE SISTEMA</v>
          </cell>
          <cell r="D875" t="str">
            <v>4.01.0003</v>
          </cell>
          <cell r="E875">
            <v>0</v>
          </cell>
          <cell r="F875">
            <v>0</v>
          </cell>
          <cell r="G875">
            <v>0</v>
          </cell>
          <cell r="H875">
            <v>0</v>
          </cell>
          <cell r="I875">
            <v>0</v>
          </cell>
          <cell r="J875">
            <v>0</v>
          </cell>
          <cell r="K875">
            <v>0</v>
          </cell>
          <cell r="L875">
            <v>0</v>
          </cell>
          <cell r="M875">
            <v>0</v>
          </cell>
          <cell r="N875">
            <v>0</v>
          </cell>
          <cell r="O875">
            <v>0</v>
          </cell>
          <cell r="P875">
            <v>0</v>
          </cell>
        </row>
        <row r="876">
          <cell r="A876" t="str">
            <v>4.01.00042.4.4.1.1</v>
          </cell>
          <cell r="B876" t="str">
            <v>2.4.4.1.1</v>
          </cell>
          <cell r="C876" t="str">
            <v>DESENVOLVIMENTO DE SISTEMA</v>
          </cell>
          <cell r="D876" t="str">
            <v>4.01.0004</v>
          </cell>
          <cell r="E876">
            <v>0</v>
          </cell>
          <cell r="F876">
            <v>0</v>
          </cell>
          <cell r="G876">
            <v>0</v>
          </cell>
          <cell r="H876">
            <v>0</v>
          </cell>
          <cell r="I876">
            <v>0</v>
          </cell>
          <cell r="J876">
            <v>0</v>
          </cell>
          <cell r="K876">
            <v>0</v>
          </cell>
          <cell r="L876">
            <v>0</v>
          </cell>
          <cell r="M876">
            <v>0</v>
          </cell>
          <cell r="N876">
            <v>0</v>
          </cell>
          <cell r="O876">
            <v>0</v>
          </cell>
          <cell r="P876">
            <v>0</v>
          </cell>
        </row>
        <row r="877">
          <cell r="A877" t="str">
            <v>4.01.00052.4.4.1.1</v>
          </cell>
          <cell r="B877" t="str">
            <v>2.4.4.1.1</v>
          </cell>
          <cell r="C877" t="str">
            <v>DESENVOLVIMENTO DE SISTEMA</v>
          </cell>
          <cell r="D877" t="str">
            <v>4.01.0005</v>
          </cell>
          <cell r="E877">
            <v>22.51</v>
          </cell>
          <cell r="F877">
            <v>0</v>
          </cell>
          <cell r="G877">
            <v>0</v>
          </cell>
          <cell r="H877">
            <v>0</v>
          </cell>
          <cell r="I877">
            <v>0</v>
          </cell>
          <cell r="J877">
            <v>0</v>
          </cell>
          <cell r="K877">
            <v>0</v>
          </cell>
          <cell r="L877">
            <v>0</v>
          </cell>
          <cell r="M877">
            <v>0</v>
          </cell>
          <cell r="N877">
            <v>0</v>
          </cell>
          <cell r="O877">
            <v>0</v>
          </cell>
          <cell r="P877">
            <v>0</v>
          </cell>
        </row>
        <row r="878">
          <cell r="A878" t="str">
            <v>4.01.00062.4.4.1.1</v>
          </cell>
          <cell r="B878" t="str">
            <v>2.4.4.1.1</v>
          </cell>
          <cell r="C878" t="str">
            <v>DESENVOLVIMENTO DE SISTEMA</v>
          </cell>
          <cell r="D878" t="str">
            <v>4.01.0006</v>
          </cell>
          <cell r="E878">
            <v>917.54</v>
          </cell>
          <cell r="F878">
            <v>0</v>
          </cell>
          <cell r="G878">
            <v>0</v>
          </cell>
          <cell r="H878">
            <v>0</v>
          </cell>
          <cell r="I878">
            <v>0</v>
          </cell>
          <cell r="J878">
            <v>0</v>
          </cell>
          <cell r="K878">
            <v>0</v>
          </cell>
          <cell r="L878">
            <v>0</v>
          </cell>
          <cell r="M878">
            <v>0</v>
          </cell>
          <cell r="N878">
            <v>0</v>
          </cell>
          <cell r="O878">
            <v>0</v>
          </cell>
          <cell r="P878">
            <v>0</v>
          </cell>
        </row>
        <row r="879">
          <cell r="A879" t="str">
            <v>4.01.00072.4.4.1.1</v>
          </cell>
          <cell r="B879" t="str">
            <v>2.4.4.1.1</v>
          </cell>
          <cell r="C879" t="str">
            <v>DESENVOLVIMENTO DE SISTEMA</v>
          </cell>
          <cell r="D879" t="str">
            <v>4.01.0007</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4.02.00012.4.4.1.1</v>
          </cell>
          <cell r="B880" t="str">
            <v>2.4.4.1.1</v>
          </cell>
          <cell r="C880" t="str">
            <v>DESENVOLVIMENTO DE SISTEMA</v>
          </cell>
          <cell r="D880" t="str">
            <v>4.02.0001</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4.02.00032.4.4.1.1</v>
          </cell>
          <cell r="B881" t="str">
            <v>2.4.4.1.1</v>
          </cell>
          <cell r="C881" t="str">
            <v>DESENVOLVIMENTO DE SISTEMA</v>
          </cell>
          <cell r="D881" t="str">
            <v>4.02.0003</v>
          </cell>
          <cell r="E881">
            <v>483.93</v>
          </cell>
          <cell r="F881">
            <v>256.6466666666667</v>
          </cell>
          <cell r="G881">
            <v>256.6466666666667</v>
          </cell>
          <cell r="H881">
            <v>256.6466666666667</v>
          </cell>
          <cell r="I881">
            <v>256.6466666666667</v>
          </cell>
          <cell r="J881">
            <v>256.6466666666667</v>
          </cell>
          <cell r="K881">
            <v>380</v>
          </cell>
          <cell r="L881">
            <v>380</v>
          </cell>
          <cell r="M881">
            <v>380</v>
          </cell>
          <cell r="N881">
            <v>380</v>
          </cell>
          <cell r="O881">
            <v>380</v>
          </cell>
          <cell r="P881">
            <v>380</v>
          </cell>
        </row>
        <row r="882">
          <cell r="A882" t="str">
            <v>4.02.00052.4.4.1.1</v>
          </cell>
          <cell r="B882" t="str">
            <v>2.4.4.1.1</v>
          </cell>
          <cell r="C882" t="str">
            <v>DESENVOLVIMENTO DE SISTEMA</v>
          </cell>
          <cell r="D882" t="str">
            <v>4.02.0005</v>
          </cell>
          <cell r="E882">
            <v>1165.42</v>
          </cell>
          <cell r="F882">
            <v>355</v>
          </cell>
          <cell r="G882">
            <v>355</v>
          </cell>
          <cell r="H882">
            <v>355</v>
          </cell>
          <cell r="I882">
            <v>355</v>
          </cell>
          <cell r="J882">
            <v>355</v>
          </cell>
          <cell r="K882">
            <v>940</v>
          </cell>
          <cell r="L882">
            <v>940</v>
          </cell>
          <cell r="M882">
            <v>940</v>
          </cell>
          <cell r="N882">
            <v>940</v>
          </cell>
          <cell r="O882">
            <v>940</v>
          </cell>
          <cell r="P882">
            <v>940</v>
          </cell>
        </row>
        <row r="883">
          <cell r="A883" t="str">
            <v>4.02.00072.4.4.1.1</v>
          </cell>
          <cell r="B883" t="str">
            <v>2.4.4.1.1</v>
          </cell>
          <cell r="C883" t="str">
            <v>DESENVOLVIMENTO DE SISTEMA</v>
          </cell>
          <cell r="D883" t="str">
            <v>4.02.0007</v>
          </cell>
          <cell r="E883">
            <v>0</v>
          </cell>
          <cell r="F883">
            <v>0.87</v>
          </cell>
          <cell r="G883">
            <v>0.87</v>
          </cell>
          <cell r="H883">
            <v>0.87</v>
          </cell>
          <cell r="I883">
            <v>0.87</v>
          </cell>
          <cell r="J883">
            <v>0.87</v>
          </cell>
          <cell r="K883">
            <v>55</v>
          </cell>
          <cell r="L883">
            <v>55</v>
          </cell>
          <cell r="M883">
            <v>55</v>
          </cell>
          <cell r="N883">
            <v>55</v>
          </cell>
          <cell r="O883">
            <v>55</v>
          </cell>
          <cell r="P883">
            <v>55</v>
          </cell>
        </row>
        <row r="884">
          <cell r="A884" t="str">
            <v>4.02.00082.4.4.1.1</v>
          </cell>
          <cell r="B884" t="str">
            <v>2.4.4.1.1</v>
          </cell>
          <cell r="C884" t="str">
            <v>DESENVOLVIMENTO DE SISTEMA</v>
          </cell>
          <cell r="D884" t="str">
            <v>4.02.0008</v>
          </cell>
          <cell r="E884">
            <v>40.229999999999997</v>
          </cell>
          <cell r="F884">
            <v>105</v>
          </cell>
          <cell r="G884">
            <v>105</v>
          </cell>
          <cell r="H884">
            <v>105</v>
          </cell>
          <cell r="I884">
            <v>105</v>
          </cell>
          <cell r="J884">
            <v>105</v>
          </cell>
          <cell r="K884">
            <v>40</v>
          </cell>
          <cell r="L884">
            <v>40</v>
          </cell>
          <cell r="M884">
            <v>40</v>
          </cell>
          <cell r="N884">
            <v>40</v>
          </cell>
          <cell r="O884">
            <v>40</v>
          </cell>
          <cell r="P884">
            <v>40</v>
          </cell>
        </row>
        <row r="885">
          <cell r="A885" t="str">
            <v>4.02.00092.4.4.1.1</v>
          </cell>
          <cell r="B885" t="str">
            <v>2.4.4.1.1</v>
          </cell>
          <cell r="C885" t="str">
            <v>DESENVOLVIMENTO DE SISTEMA</v>
          </cell>
          <cell r="D885" t="str">
            <v>4.02.0009</v>
          </cell>
          <cell r="E885">
            <v>0</v>
          </cell>
          <cell r="F885">
            <v>2.2533333333333334</v>
          </cell>
          <cell r="G885">
            <v>2.2533333333333334</v>
          </cell>
          <cell r="H885">
            <v>2.2533333333333334</v>
          </cell>
          <cell r="I885">
            <v>2.2533333333333334</v>
          </cell>
          <cell r="J885">
            <v>2.2533333333333334</v>
          </cell>
          <cell r="K885">
            <v>12</v>
          </cell>
          <cell r="L885">
            <v>12</v>
          </cell>
          <cell r="M885">
            <v>12</v>
          </cell>
          <cell r="N885">
            <v>12</v>
          </cell>
          <cell r="O885">
            <v>12</v>
          </cell>
          <cell r="P885">
            <v>12</v>
          </cell>
        </row>
        <row r="886">
          <cell r="A886" t="str">
            <v>4.02.00102.4.4.1.1</v>
          </cell>
          <cell r="B886" t="str">
            <v>2.4.4.1.1</v>
          </cell>
          <cell r="C886" t="str">
            <v>DESENVOLVIMENTO DE SISTEMA</v>
          </cell>
          <cell r="D886" t="str">
            <v>4.02.0010</v>
          </cell>
          <cell r="E886">
            <v>992.08</v>
          </cell>
          <cell r="F886">
            <v>6.73</v>
          </cell>
          <cell r="G886">
            <v>6.73</v>
          </cell>
          <cell r="H886">
            <v>6.73</v>
          </cell>
          <cell r="I886">
            <v>6.73</v>
          </cell>
          <cell r="J886">
            <v>6.73</v>
          </cell>
          <cell r="K886">
            <v>1000</v>
          </cell>
          <cell r="L886">
            <v>1000</v>
          </cell>
          <cell r="M886">
            <v>1000</v>
          </cell>
          <cell r="N886">
            <v>1000</v>
          </cell>
          <cell r="O886">
            <v>1000</v>
          </cell>
          <cell r="P886">
            <v>1000</v>
          </cell>
        </row>
        <row r="887">
          <cell r="A887" t="str">
            <v>4.02.00112.4.4.1.1</v>
          </cell>
          <cell r="B887" t="str">
            <v>2.4.4.1.1</v>
          </cell>
          <cell r="C887" t="str">
            <v>DESENVOLVIMENTO DE SISTEMA</v>
          </cell>
          <cell r="D887" t="str">
            <v>4.02.0011</v>
          </cell>
          <cell r="E887">
            <v>581.27</v>
          </cell>
          <cell r="F887">
            <v>91</v>
          </cell>
          <cell r="G887">
            <v>91</v>
          </cell>
          <cell r="H887">
            <v>91</v>
          </cell>
          <cell r="I887">
            <v>91</v>
          </cell>
          <cell r="J887">
            <v>91</v>
          </cell>
          <cell r="K887">
            <v>170</v>
          </cell>
          <cell r="L887">
            <v>170</v>
          </cell>
          <cell r="M887">
            <v>170</v>
          </cell>
          <cell r="N887">
            <v>170</v>
          </cell>
          <cell r="O887">
            <v>170</v>
          </cell>
          <cell r="P887">
            <v>170</v>
          </cell>
        </row>
        <row r="888">
          <cell r="A888" t="str">
            <v>4.02.00122.4.4.1.1</v>
          </cell>
          <cell r="B888" t="str">
            <v>2.4.4.1.1</v>
          </cell>
          <cell r="C888" t="str">
            <v>DESENVOLVIMENTO DE SISTEMA</v>
          </cell>
          <cell r="D888" t="str">
            <v>4.02.0012</v>
          </cell>
          <cell r="E888">
            <v>0</v>
          </cell>
          <cell r="F888">
            <v>374.03</v>
          </cell>
          <cell r="G888">
            <v>374.03</v>
          </cell>
          <cell r="H888">
            <v>374.03</v>
          </cell>
          <cell r="I888">
            <v>374.03</v>
          </cell>
          <cell r="J888">
            <v>374.03</v>
          </cell>
          <cell r="K888">
            <v>7950</v>
          </cell>
          <cell r="L888">
            <v>7950</v>
          </cell>
          <cell r="M888">
            <v>7950</v>
          </cell>
          <cell r="N888">
            <v>7950</v>
          </cell>
          <cell r="O888">
            <v>7950</v>
          </cell>
          <cell r="P888">
            <v>7950</v>
          </cell>
        </row>
        <row r="889">
          <cell r="A889" t="str">
            <v>4.02.00132.4.4.1.1</v>
          </cell>
          <cell r="B889" t="str">
            <v>2.4.4.1.1</v>
          </cell>
          <cell r="C889" t="str">
            <v>DESENVOLVIMENTO DE SISTEMA</v>
          </cell>
          <cell r="D889" t="str">
            <v>4.02.0013</v>
          </cell>
          <cell r="E889">
            <v>101.81</v>
          </cell>
          <cell r="F889">
            <v>69.526666666666657</v>
          </cell>
          <cell r="G889">
            <v>69.526666666666657</v>
          </cell>
          <cell r="H889">
            <v>69.526666666666657</v>
          </cell>
          <cell r="I889">
            <v>69.526666666666657</v>
          </cell>
          <cell r="J889">
            <v>69.526666666666657</v>
          </cell>
          <cell r="K889">
            <v>70</v>
          </cell>
          <cell r="L889">
            <v>70</v>
          </cell>
          <cell r="M889">
            <v>70</v>
          </cell>
          <cell r="N889">
            <v>70</v>
          </cell>
          <cell r="O889">
            <v>70</v>
          </cell>
          <cell r="P889">
            <v>70</v>
          </cell>
        </row>
        <row r="890">
          <cell r="A890" t="str">
            <v>4.02.00142.4.4.1.1</v>
          </cell>
          <cell r="B890" t="str">
            <v>2.4.4.1.1</v>
          </cell>
          <cell r="C890" t="str">
            <v>DESENVOLVIMENTO DE SISTEMA</v>
          </cell>
          <cell r="D890" t="str">
            <v>4.02.0014</v>
          </cell>
          <cell r="E890">
            <v>0</v>
          </cell>
          <cell r="F890">
            <v>2.2999999999999998</v>
          </cell>
          <cell r="G890">
            <v>2.2999999999999998</v>
          </cell>
          <cell r="H890">
            <v>2.2999999999999998</v>
          </cell>
          <cell r="I890">
            <v>2.2999999999999998</v>
          </cell>
          <cell r="J890">
            <v>2.2999999999999998</v>
          </cell>
          <cell r="K890">
            <v>20</v>
          </cell>
          <cell r="L890">
            <v>20</v>
          </cell>
          <cell r="M890">
            <v>20</v>
          </cell>
          <cell r="N890">
            <v>20</v>
          </cell>
          <cell r="O890">
            <v>20</v>
          </cell>
          <cell r="P890">
            <v>20</v>
          </cell>
        </row>
        <row r="891">
          <cell r="A891" t="str">
            <v>4.02.00152.4.4.1.1</v>
          </cell>
          <cell r="B891" t="str">
            <v>2.4.4.1.1</v>
          </cell>
          <cell r="C891" t="str">
            <v>DESENVOLVIMENTO DE SISTEMA</v>
          </cell>
          <cell r="D891" t="str">
            <v>4.02.0015</v>
          </cell>
          <cell r="E891">
            <v>0</v>
          </cell>
          <cell r="F891">
            <v>0</v>
          </cell>
          <cell r="G891">
            <v>0</v>
          </cell>
          <cell r="H891">
            <v>0</v>
          </cell>
          <cell r="I891">
            <v>0</v>
          </cell>
          <cell r="J891">
            <v>0</v>
          </cell>
          <cell r="K891">
            <v>300</v>
          </cell>
          <cell r="L891">
            <v>300</v>
          </cell>
          <cell r="M891">
            <v>300</v>
          </cell>
          <cell r="N891">
            <v>300</v>
          </cell>
          <cell r="O891">
            <v>300</v>
          </cell>
          <cell r="P891">
            <v>300</v>
          </cell>
        </row>
        <row r="892">
          <cell r="A892" t="str">
            <v>4.02.00162.4.4.1.1</v>
          </cell>
          <cell r="B892" t="str">
            <v>2.4.4.1.1</v>
          </cell>
          <cell r="C892" t="str">
            <v>DESENVOLVIMENTO DE SISTEMA</v>
          </cell>
          <cell r="D892" t="str">
            <v>4.02.0016</v>
          </cell>
          <cell r="E892">
            <v>4734.83</v>
          </cell>
          <cell r="F892">
            <v>4278.2299999999996</v>
          </cell>
          <cell r="G892">
            <v>4278.2299999999996</v>
          </cell>
          <cell r="H892">
            <v>4278.2299999999996</v>
          </cell>
          <cell r="I892">
            <v>4278.2299999999996</v>
          </cell>
          <cell r="J892">
            <v>4278.2299999999996</v>
          </cell>
          <cell r="K892">
            <v>4700</v>
          </cell>
          <cell r="L892">
            <v>4700</v>
          </cell>
          <cell r="M892">
            <v>4700</v>
          </cell>
          <cell r="N892">
            <v>4700</v>
          </cell>
          <cell r="O892">
            <v>4700</v>
          </cell>
          <cell r="P892">
            <v>4700</v>
          </cell>
        </row>
        <row r="893">
          <cell r="A893" t="str">
            <v>4.02.00172.4.4.1.1</v>
          </cell>
          <cell r="B893" t="str">
            <v>2.4.4.1.1</v>
          </cell>
          <cell r="C893" t="str">
            <v>DESENVOLVIMENTO DE SISTEMA</v>
          </cell>
          <cell r="D893" t="str">
            <v>4.02.0017</v>
          </cell>
          <cell r="E893">
            <v>0</v>
          </cell>
          <cell r="F893">
            <v>0</v>
          </cell>
          <cell r="G893">
            <v>0</v>
          </cell>
          <cell r="H893">
            <v>0</v>
          </cell>
          <cell r="I893">
            <v>0</v>
          </cell>
          <cell r="J893">
            <v>0</v>
          </cell>
          <cell r="K893">
            <v>0</v>
          </cell>
          <cell r="L893">
            <v>0</v>
          </cell>
          <cell r="M893">
            <v>0</v>
          </cell>
          <cell r="N893">
            <v>0</v>
          </cell>
          <cell r="O893">
            <v>0</v>
          </cell>
          <cell r="P893">
            <v>0</v>
          </cell>
        </row>
        <row r="894">
          <cell r="A894" t="str">
            <v>4.02.00182.4.4.1.1</v>
          </cell>
          <cell r="B894" t="str">
            <v>2.4.4.1.1</v>
          </cell>
          <cell r="C894" t="str">
            <v>DESENVOLVIMENTO DE SISTEMA</v>
          </cell>
          <cell r="D894" t="str">
            <v>4.02.0018</v>
          </cell>
          <cell r="E894">
            <v>0</v>
          </cell>
          <cell r="F894">
            <v>0</v>
          </cell>
          <cell r="G894">
            <v>0</v>
          </cell>
          <cell r="H894">
            <v>0</v>
          </cell>
          <cell r="I894">
            <v>0</v>
          </cell>
          <cell r="J894">
            <v>0</v>
          </cell>
          <cell r="K894">
            <v>0</v>
          </cell>
          <cell r="L894">
            <v>0</v>
          </cell>
          <cell r="M894">
            <v>0</v>
          </cell>
          <cell r="N894">
            <v>0</v>
          </cell>
          <cell r="O894">
            <v>0</v>
          </cell>
          <cell r="P894">
            <v>0</v>
          </cell>
        </row>
        <row r="895">
          <cell r="A895" t="str">
            <v>4.02.00192.4.4.1.1</v>
          </cell>
          <cell r="B895" t="str">
            <v>2.4.4.1.1</v>
          </cell>
          <cell r="C895" t="str">
            <v>DESENVOLVIMENTO DE SISTEMA</v>
          </cell>
          <cell r="D895" t="str">
            <v>4.02.0019</v>
          </cell>
          <cell r="E895">
            <v>0</v>
          </cell>
          <cell r="F895">
            <v>0</v>
          </cell>
          <cell r="G895">
            <v>0</v>
          </cell>
          <cell r="H895">
            <v>0</v>
          </cell>
          <cell r="I895">
            <v>0</v>
          </cell>
          <cell r="J895">
            <v>0</v>
          </cell>
          <cell r="K895">
            <v>0</v>
          </cell>
          <cell r="L895">
            <v>0</v>
          </cell>
          <cell r="M895">
            <v>0</v>
          </cell>
          <cell r="N895">
            <v>0</v>
          </cell>
          <cell r="O895">
            <v>0</v>
          </cell>
          <cell r="P895">
            <v>0</v>
          </cell>
        </row>
        <row r="896">
          <cell r="A896" t="str">
            <v>4.02.00202.4.4.1.1</v>
          </cell>
          <cell r="B896" t="str">
            <v>2.4.4.1.1</v>
          </cell>
          <cell r="C896" t="str">
            <v>DESENVOLVIMENTO DE SISTEMA</v>
          </cell>
          <cell r="D896" t="str">
            <v>4.02.0020</v>
          </cell>
          <cell r="E896">
            <v>0</v>
          </cell>
          <cell r="F896">
            <v>0</v>
          </cell>
          <cell r="G896">
            <v>0</v>
          </cell>
          <cell r="H896">
            <v>0</v>
          </cell>
          <cell r="I896">
            <v>0</v>
          </cell>
          <cell r="J896">
            <v>0</v>
          </cell>
          <cell r="K896">
            <v>0</v>
          </cell>
          <cell r="L896">
            <v>0</v>
          </cell>
          <cell r="M896">
            <v>0</v>
          </cell>
          <cell r="N896">
            <v>0</v>
          </cell>
          <cell r="O896">
            <v>0</v>
          </cell>
          <cell r="P896">
            <v>0</v>
          </cell>
        </row>
        <row r="897">
          <cell r="A897" t="str">
            <v>4.02.00212.4.4.1.1</v>
          </cell>
          <cell r="B897" t="str">
            <v>2.4.4.1.1</v>
          </cell>
          <cell r="C897" t="str">
            <v>DESENVOLVIMENTO DE SISTEMA</v>
          </cell>
          <cell r="D897" t="str">
            <v>4.02.0021</v>
          </cell>
          <cell r="E897">
            <v>0</v>
          </cell>
          <cell r="F897">
            <v>3000</v>
          </cell>
          <cell r="G897">
            <v>3000</v>
          </cell>
          <cell r="H897">
            <v>1300</v>
          </cell>
          <cell r="I897">
            <v>1320</v>
          </cell>
          <cell r="J897">
            <v>1452</v>
          </cell>
          <cell r="K897">
            <v>0</v>
          </cell>
          <cell r="L897">
            <v>0</v>
          </cell>
          <cell r="M897">
            <v>0</v>
          </cell>
          <cell r="N897">
            <v>0</v>
          </cell>
          <cell r="O897">
            <v>0</v>
          </cell>
          <cell r="P897">
            <v>0</v>
          </cell>
        </row>
        <row r="898">
          <cell r="A898" t="str">
            <v>4.02.00222.4.4.1.1</v>
          </cell>
          <cell r="B898" t="str">
            <v>2.4.4.1.1</v>
          </cell>
          <cell r="C898" t="str">
            <v>DESENVOLVIMENTO DE SISTEMA</v>
          </cell>
          <cell r="D898" t="str">
            <v>4.02.0022</v>
          </cell>
          <cell r="E898">
            <v>25</v>
          </cell>
          <cell r="F898">
            <v>0</v>
          </cell>
          <cell r="G898">
            <v>0</v>
          </cell>
          <cell r="H898">
            <v>0</v>
          </cell>
          <cell r="I898">
            <v>0</v>
          </cell>
          <cell r="J898">
            <v>0</v>
          </cell>
          <cell r="K898">
            <v>60</v>
          </cell>
          <cell r="L898">
            <v>60</v>
          </cell>
          <cell r="M898">
            <v>60</v>
          </cell>
          <cell r="N898">
            <v>60</v>
          </cell>
          <cell r="O898">
            <v>60</v>
          </cell>
          <cell r="P898">
            <v>60</v>
          </cell>
        </row>
        <row r="899">
          <cell r="A899" t="str">
            <v>4.02.00232.4.4.1.1</v>
          </cell>
          <cell r="B899" t="str">
            <v>2.4.4.1.1</v>
          </cell>
          <cell r="C899" t="str">
            <v>DESENVOLVIMENTO DE SISTEMA</v>
          </cell>
          <cell r="D899" t="str">
            <v>4.02.0023</v>
          </cell>
          <cell r="E899">
            <v>49.68</v>
          </cell>
          <cell r="F899">
            <v>9.8266666666666662</v>
          </cell>
          <cell r="G899">
            <v>9.8266666666666662</v>
          </cell>
          <cell r="H899">
            <v>9.8266666666666662</v>
          </cell>
          <cell r="I899">
            <v>9.8266666666666662</v>
          </cell>
          <cell r="J899">
            <v>9.8266666666666662</v>
          </cell>
          <cell r="K899">
            <v>51</v>
          </cell>
          <cell r="L899">
            <v>51</v>
          </cell>
          <cell r="M899">
            <v>51</v>
          </cell>
          <cell r="N899">
            <v>51</v>
          </cell>
          <cell r="O899">
            <v>51</v>
          </cell>
          <cell r="P899">
            <v>51</v>
          </cell>
        </row>
        <row r="900">
          <cell r="A900" t="str">
            <v>4.02.00262.4.4.1.1</v>
          </cell>
          <cell r="B900" t="str">
            <v>2.4.4.1.1</v>
          </cell>
          <cell r="C900" t="str">
            <v>DESENVOLVIMENTO DE SISTEMA</v>
          </cell>
          <cell r="D900" t="str">
            <v>4.02.0026</v>
          </cell>
          <cell r="E900">
            <v>0</v>
          </cell>
          <cell r="F900">
            <v>350</v>
          </cell>
          <cell r="G900">
            <v>350</v>
          </cell>
          <cell r="H900">
            <v>350</v>
          </cell>
          <cell r="I900">
            <v>350</v>
          </cell>
          <cell r="J900">
            <v>350</v>
          </cell>
          <cell r="K900">
            <v>10</v>
          </cell>
          <cell r="L900">
            <v>10</v>
          </cell>
          <cell r="M900">
            <v>10</v>
          </cell>
          <cell r="N900">
            <v>10</v>
          </cell>
          <cell r="O900">
            <v>10</v>
          </cell>
          <cell r="P900">
            <v>10</v>
          </cell>
        </row>
        <row r="901">
          <cell r="A901" t="str">
            <v>4.02.00272.4.4.1.1</v>
          </cell>
          <cell r="B901" t="str">
            <v>2.4.4.1.1</v>
          </cell>
          <cell r="C901" t="str">
            <v>DESENVOLVIMENTO DE SISTEMA</v>
          </cell>
          <cell r="D901" t="str">
            <v>4.02.0027</v>
          </cell>
          <cell r="E901">
            <v>0</v>
          </cell>
          <cell r="F901">
            <v>0</v>
          </cell>
          <cell r="G901">
            <v>0</v>
          </cell>
          <cell r="H901">
            <v>350</v>
          </cell>
          <cell r="I901">
            <v>0</v>
          </cell>
          <cell r="J901">
            <v>0</v>
          </cell>
          <cell r="K901">
            <v>0</v>
          </cell>
          <cell r="L901">
            <v>0</v>
          </cell>
          <cell r="M901">
            <v>0</v>
          </cell>
          <cell r="N901">
            <v>0</v>
          </cell>
          <cell r="O901">
            <v>0</v>
          </cell>
          <cell r="P901">
            <v>0</v>
          </cell>
        </row>
        <row r="902">
          <cell r="A902" t="str">
            <v>4.02.00282.4.4.1.1</v>
          </cell>
          <cell r="B902" t="str">
            <v>2.4.4.1.1</v>
          </cell>
          <cell r="C902" t="str">
            <v>DESENVOLVIMENTO DE SISTEMA</v>
          </cell>
          <cell r="D902" t="str">
            <v>4.02.0028</v>
          </cell>
          <cell r="E902">
            <v>189.3</v>
          </cell>
          <cell r="F902">
            <v>237.07749999999999</v>
          </cell>
          <cell r="G902">
            <v>237.07749999999999</v>
          </cell>
          <cell r="H902">
            <v>237.07749999999999</v>
          </cell>
          <cell r="I902">
            <v>237.07749999999999</v>
          </cell>
          <cell r="J902">
            <v>237.07749999999999</v>
          </cell>
        </row>
        <row r="903">
          <cell r="A903" t="str">
            <v>4.02.00292.4.4.1.1</v>
          </cell>
          <cell r="B903" t="str">
            <v>2.4.4.1.1</v>
          </cell>
          <cell r="C903" t="str">
            <v>DESENVOLVIMENTO DE SISTEMA</v>
          </cell>
          <cell r="D903" t="str">
            <v>4.02.0029</v>
          </cell>
          <cell r="E903">
            <v>1486.94</v>
          </cell>
          <cell r="F903">
            <v>0</v>
          </cell>
          <cell r="G903">
            <v>0</v>
          </cell>
          <cell r="H903">
            <v>0</v>
          </cell>
          <cell r="I903">
            <v>0</v>
          </cell>
          <cell r="J903">
            <v>0</v>
          </cell>
        </row>
        <row r="904">
          <cell r="A904" t="str">
            <v>4.03.00022.4.4.1.1</v>
          </cell>
          <cell r="B904" t="str">
            <v>2.4.4.1.1</v>
          </cell>
          <cell r="C904" t="str">
            <v>DESENVOLVIMENTO DE SISTEMA</v>
          </cell>
          <cell r="D904" t="str">
            <v>4.03.0002</v>
          </cell>
          <cell r="E904">
            <v>7772.41</v>
          </cell>
          <cell r="F904">
            <v>18851.233</v>
          </cell>
          <cell r="G904">
            <v>27046.233</v>
          </cell>
          <cell r="H904">
            <v>24916.233</v>
          </cell>
          <cell r="I904">
            <v>24916.233</v>
          </cell>
          <cell r="J904">
            <v>24916.233</v>
          </cell>
          <cell r="K904">
            <v>37168.745999999999</v>
          </cell>
          <cell r="L904">
            <v>37168.745999999999</v>
          </cell>
          <cell r="M904">
            <v>37168.745999999999</v>
          </cell>
          <cell r="N904">
            <v>37168.745999999999</v>
          </cell>
          <cell r="O904">
            <v>37168.745999999999</v>
          </cell>
          <cell r="P904">
            <v>37168.745999999999</v>
          </cell>
        </row>
        <row r="905">
          <cell r="A905" t="str">
            <v>4.03.00042.4.4.1.1</v>
          </cell>
          <cell r="B905" t="str">
            <v>2.4.4.1.1</v>
          </cell>
          <cell r="C905" t="str">
            <v>DESENVOLVIMENTO DE SISTEMA</v>
          </cell>
          <cell r="D905" t="str">
            <v>4.03.0004</v>
          </cell>
          <cell r="E905">
            <v>18989.740000000002</v>
          </cell>
          <cell r="F905">
            <v>8500</v>
          </cell>
          <cell r="G905">
            <v>8500</v>
          </cell>
          <cell r="H905">
            <v>8500</v>
          </cell>
          <cell r="I905">
            <v>8500</v>
          </cell>
          <cell r="J905">
            <v>8500</v>
          </cell>
          <cell r="K905">
            <v>12000</v>
          </cell>
          <cell r="L905">
            <v>12000</v>
          </cell>
          <cell r="M905">
            <v>12000</v>
          </cell>
          <cell r="N905">
            <v>12000</v>
          </cell>
          <cell r="O905">
            <v>12000</v>
          </cell>
          <cell r="P905">
            <v>12000</v>
          </cell>
        </row>
        <row r="906">
          <cell r="A906" t="str">
            <v>4.03.00072.4.4.1.1</v>
          </cell>
          <cell r="B906" t="str">
            <v>2.4.4.1.1</v>
          </cell>
          <cell r="C906" t="str">
            <v>DESENVOLVIMENTO DE SISTEMA</v>
          </cell>
          <cell r="D906" t="str">
            <v>4.03.0007</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4.03.00082.4.4.1.1</v>
          </cell>
          <cell r="B907" t="str">
            <v>2.4.4.1.1</v>
          </cell>
          <cell r="C907" t="str">
            <v>DESENVOLVIMENTO DE SISTEMA</v>
          </cell>
          <cell r="D907" t="str">
            <v>4.03.0008</v>
          </cell>
          <cell r="E907">
            <v>1341.83</v>
          </cell>
          <cell r="F907">
            <v>892.2</v>
          </cell>
          <cell r="G907">
            <v>892.2</v>
          </cell>
          <cell r="H907">
            <v>892.2</v>
          </cell>
          <cell r="I907">
            <v>892.2</v>
          </cell>
          <cell r="J907">
            <v>892.2</v>
          </cell>
          <cell r="K907">
            <v>892.2</v>
          </cell>
          <cell r="L907">
            <v>892.2</v>
          </cell>
          <cell r="M907">
            <v>892.2</v>
          </cell>
          <cell r="N907">
            <v>892.2</v>
          </cell>
          <cell r="O907">
            <v>892.2</v>
          </cell>
          <cell r="P907">
            <v>892.2</v>
          </cell>
        </row>
        <row r="908">
          <cell r="A908" t="str">
            <v>4.03.00092.4.4.1.1</v>
          </cell>
          <cell r="B908" t="str">
            <v>2.4.4.1.1</v>
          </cell>
          <cell r="C908" t="str">
            <v>DESENVOLVIMENTO DE SISTEMA</v>
          </cell>
          <cell r="D908" t="str">
            <v>4.03.0009</v>
          </cell>
          <cell r="E908">
            <v>1607.54</v>
          </cell>
          <cell r="F908">
            <v>1848</v>
          </cell>
          <cell r="G908">
            <v>1848</v>
          </cell>
          <cell r="H908">
            <v>1848</v>
          </cell>
          <cell r="I908">
            <v>1848</v>
          </cell>
          <cell r="J908">
            <v>1848</v>
          </cell>
          <cell r="K908">
            <v>2640</v>
          </cell>
          <cell r="L908">
            <v>2640</v>
          </cell>
          <cell r="M908">
            <v>2640</v>
          </cell>
          <cell r="N908">
            <v>2640</v>
          </cell>
          <cell r="O908">
            <v>2640</v>
          </cell>
          <cell r="P908">
            <v>2640</v>
          </cell>
        </row>
        <row r="909">
          <cell r="A909" t="str">
            <v>4.03.00102.4.4.1.1</v>
          </cell>
          <cell r="B909" t="str">
            <v>2.4.4.1.1</v>
          </cell>
          <cell r="C909" t="str">
            <v>DESENVOLVIMENTO DE SISTEMA</v>
          </cell>
          <cell r="D909" t="str">
            <v>4.03.0010</v>
          </cell>
          <cell r="E909">
            <v>587.82000000000005</v>
          </cell>
          <cell r="F909">
            <v>667.92</v>
          </cell>
          <cell r="G909">
            <v>667.92</v>
          </cell>
          <cell r="H909">
            <v>667.92</v>
          </cell>
          <cell r="I909">
            <v>667.92</v>
          </cell>
          <cell r="J909">
            <v>667.92</v>
          </cell>
          <cell r="K909">
            <v>779.24</v>
          </cell>
          <cell r="L909">
            <v>779.24</v>
          </cell>
          <cell r="M909">
            <v>779.24</v>
          </cell>
          <cell r="N909">
            <v>779.24</v>
          </cell>
          <cell r="O909">
            <v>779.24</v>
          </cell>
          <cell r="P909">
            <v>779.24</v>
          </cell>
        </row>
        <row r="910">
          <cell r="A910" t="str">
            <v>4.03.00112.4.4.1.1</v>
          </cell>
          <cell r="B910" t="str">
            <v>2.4.4.1.1</v>
          </cell>
          <cell r="C910" t="str">
            <v>DESENVOLVIMENTO DE SISTEMA</v>
          </cell>
          <cell r="D910" t="str">
            <v>4.03.0011</v>
          </cell>
          <cell r="E910">
            <v>3138.4</v>
          </cell>
          <cell r="F910">
            <v>5505.4614140000003</v>
          </cell>
          <cell r="G910">
            <v>8039.2714140000007</v>
          </cell>
          <cell r="H910">
            <v>7276.7314139999999</v>
          </cell>
          <cell r="I910">
            <v>7276.7314139999999</v>
          </cell>
          <cell r="J910">
            <v>7276.7314139999999</v>
          </cell>
          <cell r="K910">
            <v>10855.051068000001</v>
          </cell>
          <cell r="L910">
            <v>10855.051068000001</v>
          </cell>
          <cell r="M910">
            <v>10855.051068000001</v>
          </cell>
          <cell r="N910">
            <v>10855.051068000001</v>
          </cell>
          <cell r="O910">
            <v>10855.051068000001</v>
          </cell>
          <cell r="P910">
            <v>10855.051068000002</v>
          </cell>
        </row>
        <row r="911">
          <cell r="A911" t="str">
            <v>4.03.00122.4.4.1.1</v>
          </cell>
          <cell r="B911" t="str">
            <v>2.4.4.1.1</v>
          </cell>
          <cell r="C911" t="str">
            <v>DESENVOLVIMENTO DE SISTEMA</v>
          </cell>
          <cell r="D911" t="str">
            <v>4.03.0012</v>
          </cell>
          <cell r="E911">
            <v>887.21</v>
          </cell>
          <cell r="F911">
            <v>1320.9849999999999</v>
          </cell>
          <cell r="G911">
            <v>1745.9849999999999</v>
          </cell>
          <cell r="H911">
            <v>1745.9849999999999</v>
          </cell>
          <cell r="I911">
            <v>1745.9849999999999</v>
          </cell>
          <cell r="J911">
            <v>1745.9849999999999</v>
          </cell>
          <cell r="K911">
            <v>2604.5700000000002</v>
          </cell>
          <cell r="L911">
            <v>2604.5700000000002</v>
          </cell>
          <cell r="M911">
            <v>2604.5700000000002</v>
          </cell>
          <cell r="N911">
            <v>2604.5700000000002</v>
          </cell>
          <cell r="O911">
            <v>2604.5700000000002</v>
          </cell>
          <cell r="P911">
            <v>2604.5700000000002</v>
          </cell>
        </row>
        <row r="912">
          <cell r="A912" t="str">
            <v>4.03.00132.4.4.1.1</v>
          </cell>
          <cell r="B912" t="str">
            <v>2.4.4.1.1</v>
          </cell>
          <cell r="C912" t="str">
            <v>DESENVOLVIMENTO DE SISTEMA</v>
          </cell>
          <cell r="D912" t="str">
            <v>4.03.0013</v>
          </cell>
          <cell r="E912">
            <v>91.18</v>
          </cell>
          <cell r="F912">
            <v>0</v>
          </cell>
          <cell r="G912">
            <v>0</v>
          </cell>
          <cell r="H912">
            <v>0</v>
          </cell>
          <cell r="I912">
            <v>0</v>
          </cell>
          <cell r="J912">
            <v>0</v>
          </cell>
        </row>
        <row r="913">
          <cell r="A913" t="str">
            <v>4.03.00162.4.4.1.1</v>
          </cell>
          <cell r="B913" t="str">
            <v>2.4.4.1.1</v>
          </cell>
          <cell r="C913" t="str">
            <v>DESENVOLVIMENTO DE SISTEMA</v>
          </cell>
          <cell r="D913" t="str">
            <v>4.03.0016</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4.04.00012.4.4.1.1</v>
          </cell>
          <cell r="B914" t="str">
            <v>2.4.4.1.1</v>
          </cell>
          <cell r="C914" t="str">
            <v>DESENVOLVIMENTO DE SISTEMA</v>
          </cell>
          <cell r="D914" t="str">
            <v>4.04.0001</v>
          </cell>
          <cell r="E914">
            <v>0</v>
          </cell>
          <cell r="F914">
            <v>0</v>
          </cell>
          <cell r="G914">
            <v>0</v>
          </cell>
          <cell r="H914">
            <v>0</v>
          </cell>
          <cell r="I914">
            <v>0</v>
          </cell>
          <cell r="J914">
            <v>0</v>
          </cell>
        </row>
        <row r="915">
          <cell r="A915" t="str">
            <v>4.04.00022.4.4.1.1</v>
          </cell>
          <cell r="B915" t="str">
            <v>2.4.4.1.1</v>
          </cell>
          <cell r="C915" t="str">
            <v>DESENVOLVIMENTO DE SISTEMA</v>
          </cell>
          <cell r="D915" t="str">
            <v>4.04.0002</v>
          </cell>
          <cell r="E915">
            <v>0</v>
          </cell>
          <cell r="F915">
            <v>0</v>
          </cell>
          <cell r="G915">
            <v>0</v>
          </cell>
          <cell r="H915">
            <v>0</v>
          </cell>
          <cell r="I915">
            <v>0</v>
          </cell>
          <cell r="J915">
            <v>0</v>
          </cell>
        </row>
        <row r="916">
          <cell r="A916" t="str">
            <v>4.04.00032.4.4.1.1</v>
          </cell>
          <cell r="B916" t="str">
            <v>2.4.4.1.1</v>
          </cell>
          <cell r="C916" t="str">
            <v>DESENVOLVIMENTO DE SISTEMA</v>
          </cell>
          <cell r="D916" t="str">
            <v>4.04.0003</v>
          </cell>
          <cell r="E916">
            <v>0</v>
          </cell>
          <cell r="F916">
            <v>5771.55</v>
          </cell>
          <cell r="G916">
            <v>13578.96</v>
          </cell>
          <cell r="H916">
            <v>13771.55</v>
          </cell>
          <cell r="I916">
            <v>11701.55</v>
          </cell>
          <cell r="J916">
            <v>11701.6</v>
          </cell>
          <cell r="K916">
            <v>16000</v>
          </cell>
          <cell r="L916">
            <v>16000</v>
          </cell>
          <cell r="M916">
            <v>16000</v>
          </cell>
          <cell r="N916">
            <v>16000</v>
          </cell>
          <cell r="O916">
            <v>16000</v>
          </cell>
          <cell r="P916">
            <v>16000</v>
          </cell>
        </row>
        <row r="917">
          <cell r="A917" t="str">
            <v>4.04.00042.4.4.1.1</v>
          </cell>
          <cell r="B917" t="str">
            <v>2.4.4.1.1</v>
          </cell>
          <cell r="C917" t="str">
            <v>DESENVOLVIMENTO DE SISTEMA</v>
          </cell>
          <cell r="D917" t="str">
            <v>4.04.0004</v>
          </cell>
          <cell r="E917">
            <v>0</v>
          </cell>
          <cell r="F917">
            <v>0</v>
          </cell>
          <cell r="G917">
            <v>0</v>
          </cell>
          <cell r="H917">
            <v>0</v>
          </cell>
          <cell r="I917">
            <v>0</v>
          </cell>
          <cell r="J917">
            <v>0</v>
          </cell>
        </row>
        <row r="918">
          <cell r="A918" t="str">
            <v>4.04.00052.4.4.1.1</v>
          </cell>
          <cell r="B918" t="str">
            <v>2.4.4.1.1</v>
          </cell>
          <cell r="C918" t="str">
            <v>DESENVOLVIMENTO DE SISTEMA</v>
          </cell>
          <cell r="D918" t="str">
            <v>4.04.0005</v>
          </cell>
          <cell r="E918">
            <v>0</v>
          </cell>
          <cell r="F918">
            <v>0</v>
          </cell>
          <cell r="G918">
            <v>0</v>
          </cell>
          <cell r="H918">
            <v>0</v>
          </cell>
          <cell r="I918">
            <v>0</v>
          </cell>
          <cell r="J918">
            <v>0</v>
          </cell>
        </row>
        <row r="919">
          <cell r="A919" t="str">
            <v>4.04.00062.4.4.1.1</v>
          </cell>
          <cell r="B919" t="str">
            <v>2.4.4.1.1</v>
          </cell>
          <cell r="C919" t="str">
            <v>DESENVOLVIMENTO DE SISTEMA</v>
          </cell>
          <cell r="D919" t="str">
            <v>4.04.0006</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4.04.00072.4.4.1.1</v>
          </cell>
          <cell r="B920" t="str">
            <v>2.4.4.1.1</v>
          </cell>
          <cell r="C920" t="str">
            <v>DESENVOLVIMENTO DE SISTEMA</v>
          </cell>
          <cell r="D920" t="str">
            <v>4.04.0007</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4.04.00082.4.4.1.1</v>
          </cell>
          <cell r="B921" t="str">
            <v>2.4.4.1.1</v>
          </cell>
          <cell r="C921" t="str">
            <v>DESENVOLVIMENTO DE SISTEMA</v>
          </cell>
          <cell r="D921" t="str">
            <v>4.04.0008</v>
          </cell>
          <cell r="E921">
            <v>610.46</v>
          </cell>
          <cell r="F921">
            <v>0</v>
          </cell>
          <cell r="G921">
            <v>0</v>
          </cell>
          <cell r="H921">
            <v>0</v>
          </cell>
          <cell r="I921">
            <v>0</v>
          </cell>
          <cell r="J921">
            <v>0</v>
          </cell>
          <cell r="K921">
            <v>0</v>
          </cell>
          <cell r="L921">
            <v>0</v>
          </cell>
          <cell r="M921">
            <v>0</v>
          </cell>
          <cell r="N921">
            <v>0</v>
          </cell>
          <cell r="O921">
            <v>0</v>
          </cell>
          <cell r="P921">
            <v>0</v>
          </cell>
        </row>
        <row r="922">
          <cell r="A922" t="str">
            <v>4.04.00092.4.4.1.1</v>
          </cell>
          <cell r="B922" t="str">
            <v>2.4.4.1.1</v>
          </cell>
          <cell r="C922" t="str">
            <v>DESENVOLVIMENTO DE SISTEMA</v>
          </cell>
          <cell r="D922" t="str">
            <v>4.04.0009</v>
          </cell>
          <cell r="E922">
            <v>1.89</v>
          </cell>
          <cell r="F922">
            <v>0</v>
          </cell>
          <cell r="G922">
            <v>0</v>
          </cell>
          <cell r="H922">
            <v>0</v>
          </cell>
          <cell r="I922">
            <v>0</v>
          </cell>
          <cell r="J922">
            <v>0</v>
          </cell>
        </row>
        <row r="923">
          <cell r="A923" t="str">
            <v>4.04.00102.4.4.1.1</v>
          </cell>
          <cell r="B923" t="str">
            <v>2.4.4.1.1</v>
          </cell>
          <cell r="C923" t="str">
            <v>DESENVOLVIMENTO DE SISTEMA</v>
          </cell>
          <cell r="D923" t="str">
            <v>4.04.0010</v>
          </cell>
          <cell r="E923">
            <v>145.49</v>
          </cell>
          <cell r="F923">
            <v>0</v>
          </cell>
          <cell r="G923">
            <v>0</v>
          </cell>
          <cell r="H923">
            <v>0</v>
          </cell>
          <cell r="I923">
            <v>0</v>
          </cell>
          <cell r="J923">
            <v>0</v>
          </cell>
        </row>
        <row r="924">
          <cell r="A924" t="str">
            <v>4.13.00042.4.4.1.1</v>
          </cell>
          <cell r="B924" t="str">
            <v>2.4.4.1.1</v>
          </cell>
          <cell r="C924" t="str">
            <v>DESENVOLVIMENTO DE SISTEMA</v>
          </cell>
          <cell r="D924" t="str">
            <v>4.13.0004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4.13.00062.4.4.1.1</v>
          </cell>
          <cell r="B925" t="str">
            <v>2.4.4.1.1</v>
          </cell>
          <cell r="C925" t="str">
            <v>DESENVOLVIMENTO DE SISTEMA</v>
          </cell>
          <cell r="D925" t="str">
            <v>4.13.0006</v>
          </cell>
          <cell r="E925">
            <v>0</v>
          </cell>
          <cell r="F925">
            <v>0</v>
          </cell>
          <cell r="G925">
            <v>0</v>
          </cell>
          <cell r="H925">
            <v>0</v>
          </cell>
          <cell r="I925">
            <v>0</v>
          </cell>
          <cell r="J925">
            <v>0</v>
          </cell>
          <cell r="K925">
            <v>0</v>
          </cell>
          <cell r="L925">
            <v>0</v>
          </cell>
          <cell r="M925">
            <v>0</v>
          </cell>
          <cell r="N925">
            <v>0</v>
          </cell>
          <cell r="O925">
            <v>0</v>
          </cell>
          <cell r="P925">
            <v>0</v>
          </cell>
        </row>
        <row r="926">
          <cell r="A926" t="str">
            <v>4.01.00012.4.4.1.2</v>
          </cell>
          <cell r="B926" t="str">
            <v>2.4.4.1.2</v>
          </cell>
          <cell r="C926" t="str">
            <v>INFRA</v>
          </cell>
          <cell r="D926" t="str">
            <v>4.01.0001</v>
          </cell>
          <cell r="E926">
            <v>0</v>
          </cell>
          <cell r="F926">
            <v>0</v>
          </cell>
          <cell r="G926">
            <v>0</v>
          </cell>
          <cell r="H926">
            <v>0</v>
          </cell>
          <cell r="I926">
            <v>0</v>
          </cell>
          <cell r="J926">
            <v>0</v>
          </cell>
          <cell r="K926">
            <v>0</v>
          </cell>
          <cell r="L926">
            <v>0</v>
          </cell>
          <cell r="M926">
            <v>0</v>
          </cell>
          <cell r="N926">
            <v>0</v>
          </cell>
          <cell r="O926">
            <v>0</v>
          </cell>
          <cell r="P926">
            <v>0</v>
          </cell>
        </row>
        <row r="927">
          <cell r="A927" t="str">
            <v>4.01.00022.4.4.1.2</v>
          </cell>
          <cell r="B927" t="str">
            <v>2.4.4.1.2</v>
          </cell>
          <cell r="C927" t="str">
            <v>INFRA</v>
          </cell>
          <cell r="D927" t="str">
            <v>4.01.0002</v>
          </cell>
          <cell r="E927">
            <v>0</v>
          </cell>
          <cell r="F927">
            <v>0</v>
          </cell>
          <cell r="G927">
            <v>0</v>
          </cell>
          <cell r="H927">
            <v>0</v>
          </cell>
          <cell r="I927">
            <v>0</v>
          </cell>
          <cell r="J927">
            <v>0</v>
          </cell>
          <cell r="K927">
            <v>0</v>
          </cell>
          <cell r="L927">
            <v>0</v>
          </cell>
          <cell r="M927">
            <v>0</v>
          </cell>
          <cell r="N927">
            <v>0</v>
          </cell>
          <cell r="O927">
            <v>0</v>
          </cell>
          <cell r="P927">
            <v>0</v>
          </cell>
        </row>
        <row r="928">
          <cell r="A928" t="str">
            <v>4.01.00032.4.4.1.2</v>
          </cell>
          <cell r="B928" t="str">
            <v>2.4.4.1.2</v>
          </cell>
          <cell r="C928" t="str">
            <v>INFRA</v>
          </cell>
          <cell r="D928" t="str">
            <v>4.01.0003</v>
          </cell>
          <cell r="E928">
            <v>0</v>
          </cell>
          <cell r="F928">
            <v>0</v>
          </cell>
          <cell r="G928">
            <v>0</v>
          </cell>
          <cell r="H928">
            <v>0</v>
          </cell>
          <cell r="I928">
            <v>0</v>
          </cell>
          <cell r="J928">
            <v>0</v>
          </cell>
          <cell r="K928">
            <v>0</v>
          </cell>
          <cell r="L928">
            <v>0</v>
          </cell>
          <cell r="M928">
            <v>0</v>
          </cell>
          <cell r="N928">
            <v>0</v>
          </cell>
          <cell r="O928">
            <v>0</v>
          </cell>
          <cell r="P928">
            <v>0</v>
          </cell>
        </row>
        <row r="929">
          <cell r="A929" t="str">
            <v>4.01.00042.4.4.1.2</v>
          </cell>
          <cell r="B929" t="str">
            <v>2.4.4.1.2</v>
          </cell>
          <cell r="C929" t="str">
            <v>INFRA</v>
          </cell>
          <cell r="D929" t="str">
            <v>4.01.0004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4.01.00052.4.4.1.2</v>
          </cell>
          <cell r="B930" t="str">
            <v>2.4.4.1.2</v>
          </cell>
          <cell r="C930" t="str">
            <v>INFRA</v>
          </cell>
          <cell r="D930" t="str">
            <v>4.01.0005</v>
          </cell>
          <cell r="E930">
            <v>31.17</v>
          </cell>
          <cell r="F930">
            <v>0</v>
          </cell>
          <cell r="G930">
            <v>0</v>
          </cell>
          <cell r="H930">
            <v>0</v>
          </cell>
          <cell r="I930">
            <v>0</v>
          </cell>
          <cell r="J930">
            <v>0</v>
          </cell>
          <cell r="K930">
            <v>0</v>
          </cell>
          <cell r="L930">
            <v>0</v>
          </cell>
          <cell r="M930">
            <v>0</v>
          </cell>
          <cell r="N930">
            <v>0</v>
          </cell>
          <cell r="O930">
            <v>0</v>
          </cell>
          <cell r="P930">
            <v>0</v>
          </cell>
        </row>
        <row r="931">
          <cell r="A931" t="str">
            <v>4.01.00062.4.4.1.2</v>
          </cell>
          <cell r="B931" t="str">
            <v>2.4.4.1.2</v>
          </cell>
          <cell r="C931" t="str">
            <v>INFRA</v>
          </cell>
          <cell r="D931" t="str">
            <v>4.01.0006</v>
          </cell>
          <cell r="E931">
            <v>412.7</v>
          </cell>
          <cell r="F931">
            <v>0</v>
          </cell>
          <cell r="G931">
            <v>0</v>
          </cell>
          <cell r="H931">
            <v>0</v>
          </cell>
          <cell r="I931">
            <v>0</v>
          </cell>
          <cell r="J931">
            <v>0</v>
          </cell>
          <cell r="K931">
            <v>0</v>
          </cell>
          <cell r="L931">
            <v>0</v>
          </cell>
          <cell r="M931">
            <v>0</v>
          </cell>
          <cell r="N931">
            <v>0</v>
          </cell>
          <cell r="O931">
            <v>0</v>
          </cell>
          <cell r="P931">
            <v>0</v>
          </cell>
        </row>
        <row r="932">
          <cell r="A932" t="str">
            <v>4.01.00072.4.4.1.2</v>
          </cell>
          <cell r="B932" t="str">
            <v>2.4.4.1.2</v>
          </cell>
          <cell r="C932" t="str">
            <v>INFRA</v>
          </cell>
          <cell r="D932" t="str">
            <v>4.01.0007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4.02.00012.4.4.1.2</v>
          </cell>
          <cell r="B933" t="str">
            <v>2.4.4.1.2</v>
          </cell>
          <cell r="C933" t="str">
            <v>INFRA</v>
          </cell>
          <cell r="D933" t="str">
            <v>4.02.0001</v>
          </cell>
          <cell r="E933">
            <v>0</v>
          </cell>
          <cell r="F933">
            <v>0</v>
          </cell>
          <cell r="G933">
            <v>0</v>
          </cell>
          <cell r="H933">
            <v>0</v>
          </cell>
          <cell r="I933">
            <v>0</v>
          </cell>
          <cell r="J933">
            <v>0</v>
          </cell>
          <cell r="K933">
            <v>0</v>
          </cell>
          <cell r="L933">
            <v>0</v>
          </cell>
          <cell r="M933">
            <v>0</v>
          </cell>
          <cell r="N933">
            <v>0</v>
          </cell>
          <cell r="O933">
            <v>0</v>
          </cell>
          <cell r="P933">
            <v>0</v>
          </cell>
        </row>
        <row r="934">
          <cell r="A934" t="str">
            <v>4.02.00032.4.4.1.2</v>
          </cell>
          <cell r="B934" t="str">
            <v>2.4.4.1.2</v>
          </cell>
          <cell r="C934" t="str">
            <v>INFRA</v>
          </cell>
          <cell r="D934" t="str">
            <v>4.02.0003</v>
          </cell>
          <cell r="E934">
            <v>670.32</v>
          </cell>
          <cell r="F934">
            <v>70</v>
          </cell>
          <cell r="G934">
            <v>70</v>
          </cell>
          <cell r="H934">
            <v>70</v>
          </cell>
          <cell r="I934">
            <v>74.2</v>
          </cell>
          <cell r="J934">
            <v>74.2</v>
          </cell>
          <cell r="K934">
            <v>518.96199999999999</v>
          </cell>
          <cell r="L934">
            <v>518.96199999999999</v>
          </cell>
          <cell r="M934">
            <v>518.96199999999999</v>
          </cell>
          <cell r="N934">
            <v>518.96199999999999</v>
          </cell>
          <cell r="O934">
            <v>518.96199999999999</v>
          </cell>
          <cell r="P934">
            <v>518.96199999999999</v>
          </cell>
        </row>
        <row r="935">
          <cell r="A935" t="str">
            <v>4.02.00052.4.4.1.2</v>
          </cell>
          <cell r="B935" t="str">
            <v>2.4.4.1.2</v>
          </cell>
          <cell r="C935" t="str">
            <v>INFRA</v>
          </cell>
          <cell r="D935" t="str">
            <v>4.02.0005</v>
          </cell>
          <cell r="E935">
            <v>1757.53</v>
          </cell>
          <cell r="F935">
            <v>705.74</v>
          </cell>
          <cell r="G935">
            <v>705.74</v>
          </cell>
          <cell r="H935">
            <v>705.74</v>
          </cell>
          <cell r="I935">
            <v>705.74</v>
          </cell>
          <cell r="J935">
            <v>705.74</v>
          </cell>
          <cell r="K935">
            <v>1252.4459999999999</v>
          </cell>
          <cell r="L935">
            <v>1252.4459999999999</v>
          </cell>
          <cell r="M935">
            <v>1252.4459999999999</v>
          </cell>
          <cell r="N935">
            <v>1252.4459999999999</v>
          </cell>
          <cell r="O935">
            <v>1252.4459999999999</v>
          </cell>
          <cell r="P935">
            <v>1252.4459999999999</v>
          </cell>
        </row>
        <row r="936">
          <cell r="A936" t="str">
            <v>4.02.00072.4.4.1.2</v>
          </cell>
          <cell r="B936" t="str">
            <v>2.4.4.1.2</v>
          </cell>
          <cell r="C936" t="str">
            <v>INFRA</v>
          </cell>
          <cell r="D936" t="str">
            <v>4.02.0007</v>
          </cell>
          <cell r="E936">
            <v>606.12</v>
          </cell>
          <cell r="F936">
            <v>2539.1999999999998</v>
          </cell>
          <cell r="G936">
            <v>2761.2</v>
          </cell>
          <cell r="H936">
            <v>2539.1999999999998</v>
          </cell>
          <cell r="I936">
            <v>2539.1999999999998</v>
          </cell>
          <cell r="J936">
            <v>2539.1999999999998</v>
          </cell>
          <cell r="K936">
            <v>2542.1999999999998</v>
          </cell>
          <cell r="L936">
            <v>2542.1999999999998</v>
          </cell>
          <cell r="M936">
            <v>2542.1999999999998</v>
          </cell>
          <cell r="N936">
            <v>2542.1999999999998</v>
          </cell>
          <cell r="O936">
            <v>2542.1999999999998</v>
          </cell>
          <cell r="P936">
            <v>2542.1999999999998</v>
          </cell>
        </row>
        <row r="937">
          <cell r="A937" t="str">
            <v>4.02.00082.4.4.1.2</v>
          </cell>
          <cell r="B937" t="str">
            <v>2.4.4.1.2</v>
          </cell>
          <cell r="C937" t="str">
            <v>INFRA</v>
          </cell>
          <cell r="D937" t="str">
            <v>4.02.0008</v>
          </cell>
          <cell r="E937">
            <v>302.79000000000002</v>
          </cell>
          <cell r="F937">
            <v>100</v>
          </cell>
          <cell r="G937">
            <v>100</v>
          </cell>
          <cell r="H937">
            <v>100</v>
          </cell>
          <cell r="I937">
            <v>100</v>
          </cell>
          <cell r="J937">
            <v>100</v>
          </cell>
          <cell r="K937">
            <v>300</v>
          </cell>
          <cell r="L937">
            <v>300</v>
          </cell>
          <cell r="M937">
            <v>300</v>
          </cell>
          <cell r="N937">
            <v>300</v>
          </cell>
          <cell r="O937">
            <v>300</v>
          </cell>
          <cell r="P937">
            <v>300</v>
          </cell>
        </row>
        <row r="938">
          <cell r="A938" t="str">
            <v>4.02.00092.4.4.1.2</v>
          </cell>
          <cell r="B938" t="str">
            <v>2.4.4.1.2</v>
          </cell>
          <cell r="C938" t="str">
            <v>INFRA</v>
          </cell>
          <cell r="D938" t="str">
            <v>4.02.0009</v>
          </cell>
          <cell r="E938">
            <v>0</v>
          </cell>
          <cell r="F938">
            <v>0</v>
          </cell>
          <cell r="G938">
            <v>0</v>
          </cell>
          <cell r="H938">
            <v>0</v>
          </cell>
          <cell r="I938">
            <v>0</v>
          </cell>
          <cell r="J938">
            <v>0</v>
          </cell>
          <cell r="K938">
            <v>15.72</v>
          </cell>
          <cell r="L938">
            <v>15.72</v>
          </cell>
          <cell r="M938">
            <v>15.72</v>
          </cell>
          <cell r="N938">
            <v>15.72</v>
          </cell>
          <cell r="O938">
            <v>15.72</v>
          </cell>
          <cell r="P938">
            <v>15.72</v>
          </cell>
        </row>
        <row r="939">
          <cell r="A939" t="str">
            <v>4.02.00102.4.4.1.2</v>
          </cell>
          <cell r="B939" t="str">
            <v>2.4.4.1.2</v>
          </cell>
          <cell r="C939" t="str">
            <v>INFRA</v>
          </cell>
          <cell r="D939" t="str">
            <v>4.02.0010</v>
          </cell>
          <cell r="E939">
            <v>416.94</v>
          </cell>
          <cell r="F939">
            <v>10</v>
          </cell>
          <cell r="G939">
            <v>10</v>
          </cell>
          <cell r="H939">
            <v>10</v>
          </cell>
          <cell r="I939">
            <v>10</v>
          </cell>
          <cell r="J939">
            <v>10</v>
          </cell>
          <cell r="K939">
            <v>100</v>
          </cell>
          <cell r="L939">
            <v>100</v>
          </cell>
          <cell r="M939">
            <v>100</v>
          </cell>
          <cell r="N939">
            <v>100</v>
          </cell>
          <cell r="O939">
            <v>100</v>
          </cell>
          <cell r="P939">
            <v>100</v>
          </cell>
        </row>
        <row r="940">
          <cell r="A940" t="str">
            <v>4.02.00112.4.4.1.2</v>
          </cell>
          <cell r="B940" t="str">
            <v>2.4.4.1.2</v>
          </cell>
          <cell r="C940" t="str">
            <v>INFRA</v>
          </cell>
          <cell r="D940" t="str">
            <v>4.02.0011</v>
          </cell>
          <cell r="E940">
            <v>1.42</v>
          </cell>
          <cell r="F940">
            <v>45</v>
          </cell>
          <cell r="G940">
            <v>45</v>
          </cell>
          <cell r="H940">
            <v>45</v>
          </cell>
          <cell r="I940">
            <v>45</v>
          </cell>
          <cell r="J940">
            <v>45</v>
          </cell>
          <cell r="K940">
            <v>205.42800000000003</v>
          </cell>
          <cell r="L940">
            <v>205.42800000000003</v>
          </cell>
          <cell r="M940">
            <v>205.42800000000003</v>
          </cell>
          <cell r="N940">
            <v>205.42800000000003</v>
          </cell>
          <cell r="O940">
            <v>205.42800000000003</v>
          </cell>
          <cell r="P940">
            <v>205.42800000000003</v>
          </cell>
        </row>
        <row r="941">
          <cell r="A941" t="str">
            <v>4.02.00122.4.4.1.2</v>
          </cell>
          <cell r="B941" t="str">
            <v>2.4.4.1.2</v>
          </cell>
          <cell r="C941" t="str">
            <v>INFRA</v>
          </cell>
          <cell r="D941" t="str">
            <v>4.02.0012</v>
          </cell>
          <cell r="E941">
            <v>2723.53</v>
          </cell>
          <cell r="F941">
            <v>2700</v>
          </cell>
          <cell r="G941">
            <v>2700</v>
          </cell>
          <cell r="H941">
            <v>2700</v>
          </cell>
          <cell r="I941">
            <v>2700</v>
          </cell>
          <cell r="J941">
            <v>2700</v>
          </cell>
          <cell r="K941">
            <v>90</v>
          </cell>
          <cell r="L941">
            <v>180</v>
          </cell>
          <cell r="M941">
            <v>90</v>
          </cell>
          <cell r="N941">
            <v>180</v>
          </cell>
          <cell r="O941">
            <v>90</v>
          </cell>
          <cell r="P941">
            <v>90</v>
          </cell>
        </row>
        <row r="942">
          <cell r="A942" t="str">
            <v>4.02.00132.4.4.1.2</v>
          </cell>
          <cell r="B942" t="str">
            <v>2.4.4.1.2</v>
          </cell>
          <cell r="C942" t="str">
            <v>INFRA</v>
          </cell>
          <cell r="D942" t="str">
            <v>4.02.0013</v>
          </cell>
          <cell r="E942">
            <v>50.95</v>
          </cell>
          <cell r="F942">
            <v>50</v>
          </cell>
          <cell r="G942">
            <v>50</v>
          </cell>
          <cell r="H942">
            <v>50</v>
          </cell>
          <cell r="I942">
            <v>50</v>
          </cell>
          <cell r="J942">
            <v>50</v>
          </cell>
          <cell r="K942">
            <v>62.932499999999997</v>
          </cell>
          <cell r="L942">
            <v>62.932499999999997</v>
          </cell>
          <cell r="M942">
            <v>62.932499999999997</v>
          </cell>
          <cell r="N942">
            <v>62.932499999999997</v>
          </cell>
          <cell r="O942">
            <v>62.932499999999997</v>
          </cell>
          <cell r="P942">
            <v>62.932499999999997</v>
          </cell>
        </row>
        <row r="943">
          <cell r="A943" t="str">
            <v>4.02.00142.4.4.1.2</v>
          </cell>
          <cell r="B943" t="str">
            <v>2.4.4.1.2</v>
          </cell>
          <cell r="C943" t="str">
            <v>INFRA</v>
          </cell>
          <cell r="D943" t="str">
            <v>4.02.0014</v>
          </cell>
          <cell r="E943">
            <v>330</v>
          </cell>
          <cell r="F943">
            <v>400</v>
          </cell>
          <cell r="G943">
            <v>400</v>
          </cell>
          <cell r="H943">
            <v>400</v>
          </cell>
          <cell r="I943">
            <v>400</v>
          </cell>
          <cell r="J943">
            <v>400</v>
          </cell>
          <cell r="K943">
            <v>424.22500000000002</v>
          </cell>
          <cell r="L943">
            <v>424.22500000000002</v>
          </cell>
          <cell r="M943">
            <v>424.22500000000002</v>
          </cell>
          <cell r="N943">
            <v>424.22500000000002</v>
          </cell>
          <cell r="O943">
            <v>424.22500000000002</v>
          </cell>
          <cell r="P943">
            <v>424.22500000000002</v>
          </cell>
        </row>
        <row r="944">
          <cell r="A944" t="str">
            <v>4.02.00152.4.4.1.2</v>
          </cell>
          <cell r="B944" t="str">
            <v>2.4.4.1.2</v>
          </cell>
          <cell r="C944" t="str">
            <v>INFRA</v>
          </cell>
          <cell r="D944" t="str">
            <v>4.02.0015</v>
          </cell>
          <cell r="E944">
            <v>0</v>
          </cell>
          <cell r="F944">
            <v>0</v>
          </cell>
          <cell r="G944">
            <v>0</v>
          </cell>
          <cell r="H944">
            <v>0</v>
          </cell>
          <cell r="I944">
            <v>0</v>
          </cell>
          <cell r="J944">
            <v>0</v>
          </cell>
          <cell r="K944">
            <v>401.26</v>
          </cell>
          <cell r="L944">
            <v>401.26</v>
          </cell>
          <cell r="M944">
            <v>401.26</v>
          </cell>
          <cell r="N944">
            <v>401.26</v>
          </cell>
          <cell r="O944">
            <v>401.26</v>
          </cell>
          <cell r="P944">
            <v>401.26</v>
          </cell>
        </row>
        <row r="945">
          <cell r="A945" t="str">
            <v>4.02.00162.4.4.1.2</v>
          </cell>
          <cell r="B945" t="str">
            <v>2.4.4.1.2</v>
          </cell>
          <cell r="C945" t="str">
            <v>INFRA</v>
          </cell>
          <cell r="D945" t="str">
            <v>4.02.0016</v>
          </cell>
          <cell r="E945">
            <v>6545.2</v>
          </cell>
          <cell r="F945">
            <v>5926.06</v>
          </cell>
          <cell r="G945">
            <v>5926.06</v>
          </cell>
          <cell r="H945">
            <v>5926.06</v>
          </cell>
          <cell r="I945">
            <v>5926.06</v>
          </cell>
          <cell r="J945">
            <v>5926.06</v>
          </cell>
          <cell r="K945">
            <v>6466.8249999999998</v>
          </cell>
          <cell r="L945">
            <v>6466.8249999999998</v>
          </cell>
          <cell r="M945">
            <v>6466.8249999999998</v>
          </cell>
          <cell r="N945">
            <v>6466.8249999999998</v>
          </cell>
          <cell r="O945">
            <v>6466.8249999999998</v>
          </cell>
          <cell r="P945">
            <v>6466.8249999999998</v>
          </cell>
        </row>
        <row r="946">
          <cell r="A946" t="str">
            <v>4.02.00172.4.4.1.2</v>
          </cell>
          <cell r="B946" t="str">
            <v>2.4.4.1.2</v>
          </cell>
          <cell r="C946" t="str">
            <v>INFRA</v>
          </cell>
          <cell r="D946" t="str">
            <v>4.02.0017</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4.02.00182.4.4.1.2</v>
          </cell>
          <cell r="B947" t="str">
            <v>2.4.4.1.2</v>
          </cell>
          <cell r="C947" t="str">
            <v>INFRA</v>
          </cell>
          <cell r="D947" t="str">
            <v>4.02.0018</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4.02.00192.4.4.1.2</v>
          </cell>
          <cell r="B948" t="str">
            <v>2.4.4.1.2</v>
          </cell>
          <cell r="C948" t="str">
            <v>INFRA</v>
          </cell>
          <cell r="D948" t="str">
            <v>4.02.0019</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4.02.00202.4.4.1.2</v>
          </cell>
          <cell r="B949" t="str">
            <v>2.4.4.1.2</v>
          </cell>
          <cell r="C949" t="str">
            <v>INFRA</v>
          </cell>
          <cell r="D949" t="str">
            <v>4.02.0020</v>
          </cell>
          <cell r="E949">
            <v>0</v>
          </cell>
          <cell r="F949">
            <v>0</v>
          </cell>
          <cell r="G949">
            <v>0</v>
          </cell>
          <cell r="H949">
            <v>0</v>
          </cell>
          <cell r="I949">
            <v>0</v>
          </cell>
          <cell r="J949">
            <v>0</v>
          </cell>
          <cell r="K949">
            <v>10.5</v>
          </cell>
          <cell r="L949">
            <v>10.5</v>
          </cell>
          <cell r="M949">
            <v>10.5</v>
          </cell>
          <cell r="N949">
            <v>10.5</v>
          </cell>
          <cell r="O949">
            <v>10.5</v>
          </cell>
          <cell r="P949">
            <v>10.5</v>
          </cell>
        </row>
        <row r="950">
          <cell r="A950" t="str">
            <v>4.02.00212.4.4.1.2</v>
          </cell>
          <cell r="B950" t="str">
            <v>2.4.4.1.2</v>
          </cell>
          <cell r="C950" t="str">
            <v>INFRA</v>
          </cell>
          <cell r="D950" t="str">
            <v>4.02.0021</v>
          </cell>
          <cell r="E950">
            <v>240</v>
          </cell>
          <cell r="F950">
            <v>1000</v>
          </cell>
          <cell r="G950">
            <v>1000</v>
          </cell>
          <cell r="H950">
            <v>2000</v>
          </cell>
          <cell r="I950">
            <v>1500</v>
          </cell>
          <cell r="J950">
            <v>1000</v>
          </cell>
          <cell r="K950">
            <v>1000</v>
          </cell>
          <cell r="L950">
            <v>1500</v>
          </cell>
          <cell r="M950">
            <v>1000</v>
          </cell>
          <cell r="N950">
            <v>1500</v>
          </cell>
          <cell r="O950">
            <v>1000</v>
          </cell>
          <cell r="P950">
            <v>1000</v>
          </cell>
        </row>
        <row r="951">
          <cell r="A951" t="str">
            <v>4.02.00222.4.4.1.2</v>
          </cell>
          <cell r="B951" t="str">
            <v>2.4.4.1.2</v>
          </cell>
          <cell r="C951" t="str">
            <v>INFRA</v>
          </cell>
          <cell r="D951" t="str">
            <v>4.02.0022</v>
          </cell>
          <cell r="E951">
            <v>29.9</v>
          </cell>
          <cell r="F951">
            <v>50</v>
          </cell>
          <cell r="G951">
            <v>50</v>
          </cell>
          <cell r="H951">
            <v>50</v>
          </cell>
          <cell r="I951">
            <v>50</v>
          </cell>
          <cell r="J951">
            <v>50</v>
          </cell>
          <cell r="K951">
            <v>77</v>
          </cell>
          <cell r="L951">
            <v>77</v>
          </cell>
          <cell r="M951">
            <v>77</v>
          </cell>
          <cell r="N951">
            <v>77</v>
          </cell>
          <cell r="O951">
            <v>77</v>
          </cell>
          <cell r="P951">
            <v>77</v>
          </cell>
        </row>
        <row r="952">
          <cell r="A952" t="str">
            <v>4.02.00232.4.4.1.2</v>
          </cell>
          <cell r="B952" t="str">
            <v>2.4.4.1.2</v>
          </cell>
          <cell r="C952" t="str">
            <v>INFRA</v>
          </cell>
          <cell r="D952" t="str">
            <v>4.02.0023</v>
          </cell>
          <cell r="E952">
            <v>22359.08</v>
          </cell>
          <cell r="F952">
            <v>0</v>
          </cell>
          <cell r="G952">
            <v>0</v>
          </cell>
          <cell r="H952">
            <v>0</v>
          </cell>
          <cell r="I952">
            <v>0.75</v>
          </cell>
          <cell r="J952">
            <v>0</v>
          </cell>
          <cell r="K952">
            <v>19327.912</v>
          </cell>
          <cell r="L952">
            <v>19327.912</v>
          </cell>
          <cell r="M952">
            <v>19327.912</v>
          </cell>
          <cell r="N952">
            <v>19327.912</v>
          </cell>
          <cell r="O952">
            <v>19327.912</v>
          </cell>
          <cell r="P952">
            <v>19327.912</v>
          </cell>
        </row>
        <row r="953">
          <cell r="A953" t="str">
            <v>4.02.00262.4.4.1.2</v>
          </cell>
          <cell r="B953" t="str">
            <v>2.4.4.1.2</v>
          </cell>
          <cell r="C953" t="str">
            <v>INFRA</v>
          </cell>
          <cell r="D953" t="str">
            <v>4.02.0026</v>
          </cell>
          <cell r="E953">
            <v>22</v>
          </cell>
          <cell r="F953">
            <v>0</v>
          </cell>
          <cell r="G953">
            <v>0</v>
          </cell>
          <cell r="H953">
            <v>0</v>
          </cell>
          <cell r="I953">
            <v>0</v>
          </cell>
          <cell r="J953">
            <v>0</v>
          </cell>
          <cell r="K953">
            <v>17.5</v>
          </cell>
          <cell r="L953">
            <v>17.5</v>
          </cell>
          <cell r="M953">
            <v>17.5</v>
          </cell>
          <cell r="N953">
            <v>17.5</v>
          </cell>
          <cell r="O953">
            <v>17.5</v>
          </cell>
          <cell r="P953">
            <v>17.5</v>
          </cell>
        </row>
        <row r="954">
          <cell r="A954" t="str">
            <v>4.02.00262.4.4.1.2</v>
          </cell>
          <cell r="B954" t="str">
            <v>2.4.4.1.2</v>
          </cell>
          <cell r="C954" t="str">
            <v>INFRA</v>
          </cell>
          <cell r="D954" t="str">
            <v>4.02.0026</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4.02.00272.4.4.1.2</v>
          </cell>
          <cell r="B955" t="str">
            <v>2.4.4.1.2</v>
          </cell>
          <cell r="C955" t="str">
            <v>INFRA</v>
          </cell>
          <cell r="D955" t="str">
            <v>4.02.0027</v>
          </cell>
          <cell r="E955">
            <v>0</v>
          </cell>
          <cell r="F955">
            <v>0</v>
          </cell>
          <cell r="G955">
            <v>0</v>
          </cell>
          <cell r="H955">
            <v>0</v>
          </cell>
          <cell r="I955">
            <v>0</v>
          </cell>
          <cell r="J955">
            <v>0</v>
          </cell>
          <cell r="K955">
            <v>0</v>
          </cell>
          <cell r="L955">
            <v>0</v>
          </cell>
          <cell r="M955">
            <v>0</v>
          </cell>
          <cell r="N955">
            <v>0</v>
          </cell>
          <cell r="O955">
            <v>0</v>
          </cell>
          <cell r="P955">
            <v>0</v>
          </cell>
        </row>
        <row r="956">
          <cell r="A956" t="str">
            <v>4.02.00282.4.4.1.2</v>
          </cell>
          <cell r="B956" t="str">
            <v>2.4.4.1.2</v>
          </cell>
          <cell r="C956" t="str">
            <v>INFRA</v>
          </cell>
          <cell r="D956" t="str">
            <v>4.02.0028</v>
          </cell>
          <cell r="E956">
            <v>189.3</v>
          </cell>
          <cell r="F956">
            <v>237.07749999999999</v>
          </cell>
          <cell r="G956">
            <v>237.07749999999999</v>
          </cell>
          <cell r="H956">
            <v>237.07749999999999</v>
          </cell>
          <cell r="I956">
            <v>237.07749999999999</v>
          </cell>
          <cell r="J956">
            <v>237.07749999999999</v>
          </cell>
        </row>
        <row r="957">
          <cell r="A957" t="str">
            <v>4.02.00292.4.4.1.2</v>
          </cell>
          <cell r="B957" t="str">
            <v>2.4.4.1.2</v>
          </cell>
          <cell r="C957" t="str">
            <v>INFRA</v>
          </cell>
          <cell r="D957" t="str">
            <v>4.02.0029</v>
          </cell>
          <cell r="E957">
            <v>1486.94</v>
          </cell>
          <cell r="F957">
            <v>0</v>
          </cell>
          <cell r="G957">
            <v>0</v>
          </cell>
          <cell r="H957">
            <v>0</v>
          </cell>
          <cell r="I957">
            <v>0</v>
          </cell>
          <cell r="J957">
            <v>0</v>
          </cell>
          <cell r="K957">
            <v>102.16</v>
          </cell>
          <cell r="L957">
            <v>102.16</v>
          </cell>
          <cell r="M957">
            <v>102.16</v>
          </cell>
          <cell r="N957">
            <v>102.16</v>
          </cell>
          <cell r="O957">
            <v>102.16</v>
          </cell>
          <cell r="P957">
            <v>102.16</v>
          </cell>
        </row>
        <row r="958">
          <cell r="A958" t="str">
            <v>4.03.00022.4.4.1.2</v>
          </cell>
          <cell r="B958" t="str">
            <v>2.4.4.1.2</v>
          </cell>
          <cell r="C958" t="str">
            <v>INFRA</v>
          </cell>
          <cell r="D958" t="str">
            <v>4.03.0002</v>
          </cell>
          <cell r="E958">
            <v>4503.53</v>
          </cell>
          <cell r="F958">
            <v>7750.0510799999993</v>
          </cell>
          <cell r="G958">
            <v>7750.0510799999993</v>
          </cell>
          <cell r="H958">
            <v>7750.0510799999993</v>
          </cell>
          <cell r="I958">
            <v>8569.8560800000014</v>
          </cell>
          <cell r="J958">
            <v>8231.6120800000008</v>
          </cell>
          <cell r="K958">
            <v>10457.273000000001</v>
          </cell>
          <cell r="L958">
            <v>10457.273000000001</v>
          </cell>
          <cell r="M958">
            <v>10457.273000000001</v>
          </cell>
          <cell r="N958">
            <v>10457.273000000001</v>
          </cell>
          <cell r="O958">
            <v>10457.273000000001</v>
          </cell>
          <cell r="P958">
            <v>10457.273000000001</v>
          </cell>
        </row>
        <row r="959">
          <cell r="A959" t="str">
            <v>4.03.00042.4.4.1.2</v>
          </cell>
          <cell r="B959" t="str">
            <v>2.4.4.1.2</v>
          </cell>
          <cell r="C959" t="str">
            <v>INFRA</v>
          </cell>
          <cell r="D959" t="str">
            <v>4.03.0004</v>
          </cell>
          <cell r="E959">
            <v>0</v>
          </cell>
          <cell r="F959">
            <v>6800</v>
          </cell>
          <cell r="G959">
            <v>6800</v>
          </cell>
          <cell r="H959">
            <v>6800</v>
          </cell>
          <cell r="I959">
            <v>6800</v>
          </cell>
          <cell r="J959">
            <v>6800</v>
          </cell>
          <cell r="K959">
            <v>9516</v>
          </cell>
          <cell r="L959">
            <v>9516</v>
          </cell>
          <cell r="M959">
            <v>9516</v>
          </cell>
          <cell r="N959">
            <v>9516</v>
          </cell>
          <cell r="O959">
            <v>9516</v>
          </cell>
          <cell r="P959">
            <v>9516</v>
          </cell>
        </row>
        <row r="960">
          <cell r="A960" t="str">
            <v>4.03.00072.4.4.1.2</v>
          </cell>
          <cell r="B960" t="str">
            <v>2.4.4.1.2</v>
          </cell>
          <cell r="C960" t="str">
            <v>INFRA</v>
          </cell>
          <cell r="D960" t="str">
            <v>4.03.0007</v>
          </cell>
          <cell r="E960">
            <v>0</v>
          </cell>
          <cell r="F960">
            <v>0</v>
          </cell>
          <cell r="G960">
            <v>0</v>
          </cell>
          <cell r="H960">
            <v>0</v>
          </cell>
          <cell r="I960">
            <v>0</v>
          </cell>
          <cell r="J960">
            <v>0</v>
          </cell>
          <cell r="K960">
            <v>0</v>
          </cell>
          <cell r="L960">
            <v>0</v>
          </cell>
          <cell r="M960">
            <v>0</v>
          </cell>
          <cell r="N960">
            <v>0</v>
          </cell>
          <cell r="O960">
            <v>0</v>
          </cell>
          <cell r="P960">
            <v>0</v>
          </cell>
        </row>
        <row r="961">
          <cell r="A961" t="str">
            <v>4.03.00082.4.4.1.2</v>
          </cell>
          <cell r="B961" t="str">
            <v>2.4.4.1.2</v>
          </cell>
          <cell r="C961" t="str">
            <v>INFRA</v>
          </cell>
          <cell r="D961" t="str">
            <v>4.03.0008</v>
          </cell>
          <cell r="E961">
            <v>904.9</v>
          </cell>
          <cell r="F961">
            <v>629.54</v>
          </cell>
          <cell r="G961">
            <v>629.54</v>
          </cell>
          <cell r="H961">
            <v>629.54</v>
          </cell>
          <cell r="I961">
            <v>629.54</v>
          </cell>
          <cell r="J961">
            <v>629.54</v>
          </cell>
          <cell r="K961">
            <v>629.54</v>
          </cell>
          <cell r="L961">
            <v>629.54</v>
          </cell>
          <cell r="M961">
            <v>629.54</v>
          </cell>
          <cell r="N961">
            <v>629.54</v>
          </cell>
          <cell r="O961">
            <v>629.54</v>
          </cell>
          <cell r="P961">
            <v>629.54</v>
          </cell>
        </row>
        <row r="962">
          <cell r="A962" t="str">
            <v>4.03.00092.4.4.1.2</v>
          </cell>
          <cell r="B962" t="str">
            <v>2.4.4.1.2</v>
          </cell>
          <cell r="C962" t="str">
            <v>INFRA</v>
          </cell>
          <cell r="D962" t="str">
            <v>4.03.0009</v>
          </cell>
          <cell r="E962">
            <v>1059.44</v>
          </cell>
          <cell r="F962">
            <v>1584</v>
          </cell>
          <cell r="G962">
            <v>1584</v>
          </cell>
          <cell r="H962">
            <v>1584</v>
          </cell>
          <cell r="I962">
            <v>1584</v>
          </cell>
          <cell r="J962">
            <v>1584</v>
          </cell>
          <cell r="K962">
            <v>1848</v>
          </cell>
          <cell r="L962">
            <v>1848</v>
          </cell>
          <cell r="M962">
            <v>1848</v>
          </cell>
          <cell r="N962">
            <v>1848</v>
          </cell>
          <cell r="O962">
            <v>1848</v>
          </cell>
          <cell r="P962">
            <v>1848</v>
          </cell>
        </row>
        <row r="963">
          <cell r="A963" t="str">
            <v>4.03.00102.4.4.1.2</v>
          </cell>
          <cell r="B963" t="str">
            <v>2.4.4.1.2</v>
          </cell>
          <cell r="C963" t="str">
            <v>INFRA</v>
          </cell>
          <cell r="D963" t="str">
            <v>4.03.0010</v>
          </cell>
          <cell r="E963">
            <v>237.94</v>
          </cell>
          <cell r="F963">
            <v>251.65333333333334</v>
          </cell>
          <cell r="G963">
            <v>251.65333333333334</v>
          </cell>
          <cell r="H963">
            <v>251.65333333333334</v>
          </cell>
          <cell r="I963">
            <v>251.65333333333334</v>
          </cell>
          <cell r="J963">
            <v>251.65333333333334</v>
          </cell>
          <cell r="K963">
            <v>377.48</v>
          </cell>
          <cell r="L963">
            <v>377.48</v>
          </cell>
          <cell r="M963">
            <v>377.48</v>
          </cell>
          <cell r="N963">
            <v>377.48</v>
          </cell>
          <cell r="O963">
            <v>377.48</v>
          </cell>
          <cell r="P963">
            <v>377.48</v>
          </cell>
        </row>
        <row r="964">
          <cell r="A964" t="str">
            <v>4.03.00112.4.4.1.2</v>
          </cell>
          <cell r="B964" t="str">
            <v>2.4.4.1.2</v>
          </cell>
          <cell r="C964" t="str">
            <v>INFRA</v>
          </cell>
          <cell r="D964" t="str">
            <v>4.03.0011</v>
          </cell>
          <cell r="E964">
            <v>1817.08</v>
          </cell>
          <cell r="F964">
            <v>2263.3854866400002</v>
          </cell>
          <cell r="G964">
            <v>2263.3854866400002</v>
          </cell>
          <cell r="H964">
            <v>2263.3854866400002</v>
          </cell>
          <cell r="I964">
            <v>2525.1156766399999</v>
          </cell>
          <cell r="J964">
            <v>2404.0243246400005</v>
          </cell>
          <cell r="K964">
            <v>3054.0237340000003</v>
          </cell>
          <cell r="L964">
            <v>3054.0237340000003</v>
          </cell>
          <cell r="M964">
            <v>3054.0237340000003</v>
          </cell>
          <cell r="N964">
            <v>3054.0237340000003</v>
          </cell>
          <cell r="O964">
            <v>3054.0237340000008</v>
          </cell>
          <cell r="P964">
            <v>3054.0237340000003</v>
          </cell>
        </row>
        <row r="965">
          <cell r="A965" t="str">
            <v>4.03.00122.4.4.1.2</v>
          </cell>
          <cell r="B965" t="str">
            <v>2.4.4.1.2</v>
          </cell>
          <cell r="C965" t="str">
            <v>INFRA</v>
          </cell>
          <cell r="D965" t="str">
            <v>4.03.0012</v>
          </cell>
          <cell r="E965">
            <v>519.11</v>
          </cell>
          <cell r="F965">
            <v>543.07860000000005</v>
          </cell>
          <cell r="G965">
            <v>543.07860000000005</v>
          </cell>
          <cell r="H965">
            <v>543.07860000000005</v>
          </cell>
          <cell r="I965">
            <v>576.82360000000006</v>
          </cell>
          <cell r="J965">
            <v>576.82360000000006</v>
          </cell>
          <cell r="K965">
            <v>732.78499999999997</v>
          </cell>
          <cell r="L965">
            <v>732.78499999999997</v>
          </cell>
          <cell r="M965">
            <v>732.78499999999997</v>
          </cell>
          <cell r="N965">
            <v>732.78499999999997</v>
          </cell>
          <cell r="O965">
            <v>732.78499999999997</v>
          </cell>
          <cell r="P965">
            <v>732.78499999999997</v>
          </cell>
        </row>
        <row r="966">
          <cell r="A966" t="str">
            <v>4.03.00132.4.4.1.2</v>
          </cell>
          <cell r="B966" t="str">
            <v>2.4.4.1.2</v>
          </cell>
          <cell r="C966" t="str">
            <v>INFRA</v>
          </cell>
          <cell r="D966" t="str">
            <v>4.03.0013</v>
          </cell>
          <cell r="E966">
            <v>8.2200000000000006</v>
          </cell>
          <cell r="F966">
            <v>0</v>
          </cell>
          <cell r="G966">
            <v>0</v>
          </cell>
          <cell r="H966">
            <v>0</v>
          </cell>
          <cell r="I966">
            <v>0</v>
          </cell>
          <cell r="J966">
            <v>0</v>
          </cell>
        </row>
        <row r="967">
          <cell r="A967" t="str">
            <v>4.03.00162.4.4.1.2</v>
          </cell>
          <cell r="B967" t="str">
            <v>2.4.4.1.2</v>
          </cell>
          <cell r="C967" t="str">
            <v>INFRA</v>
          </cell>
          <cell r="D967" t="str">
            <v>4.03.0016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4.04.00012.4.4.1.2</v>
          </cell>
          <cell r="B968" t="str">
            <v>2.4.4.1.2</v>
          </cell>
          <cell r="C968" t="str">
            <v>INFRA</v>
          </cell>
          <cell r="D968" t="str">
            <v>4.04.0001</v>
          </cell>
          <cell r="E968">
            <v>0</v>
          </cell>
          <cell r="F968">
            <v>0</v>
          </cell>
          <cell r="G968">
            <v>0</v>
          </cell>
          <cell r="H968">
            <v>0</v>
          </cell>
          <cell r="I968">
            <v>0</v>
          </cell>
          <cell r="J968">
            <v>0</v>
          </cell>
        </row>
        <row r="969">
          <cell r="A969" t="str">
            <v>4.04.00022.4.4.1.2</v>
          </cell>
          <cell r="B969" t="str">
            <v>2.4.4.1.2</v>
          </cell>
          <cell r="C969" t="str">
            <v>INFRA</v>
          </cell>
          <cell r="D969" t="str">
            <v>4.04.0002</v>
          </cell>
          <cell r="E969">
            <v>0</v>
          </cell>
          <cell r="F969">
            <v>0</v>
          </cell>
          <cell r="G969">
            <v>0</v>
          </cell>
          <cell r="H969">
            <v>0</v>
          </cell>
          <cell r="I969">
            <v>0</v>
          </cell>
          <cell r="J969">
            <v>0</v>
          </cell>
        </row>
        <row r="970">
          <cell r="A970" t="str">
            <v>4.04.00032.4.4.1.2</v>
          </cell>
          <cell r="B970" t="str">
            <v>2.4.4.1.2</v>
          </cell>
          <cell r="C970" t="str">
            <v>INFRA</v>
          </cell>
          <cell r="D970" t="str">
            <v>4.04.0003</v>
          </cell>
          <cell r="E970">
            <v>0</v>
          </cell>
          <cell r="F970">
            <v>14191</v>
          </cell>
          <cell r="G970">
            <v>22191</v>
          </cell>
          <cell r="H970">
            <v>14191</v>
          </cell>
          <cell r="I970">
            <v>14191</v>
          </cell>
          <cell r="J970">
            <v>14191</v>
          </cell>
          <cell r="K970">
            <v>28241.82</v>
          </cell>
          <cell r="L970">
            <v>28241.82</v>
          </cell>
          <cell r="M970">
            <v>28241.82</v>
          </cell>
          <cell r="N970">
            <v>28241.82</v>
          </cell>
          <cell r="O970">
            <v>28241.82</v>
          </cell>
          <cell r="P970">
            <v>28241.82</v>
          </cell>
        </row>
        <row r="971">
          <cell r="A971" t="str">
            <v>4.04.00042.4.4.1.2</v>
          </cell>
          <cell r="B971" t="str">
            <v>2.4.4.1.2</v>
          </cell>
          <cell r="C971" t="str">
            <v>INFRA</v>
          </cell>
          <cell r="D971" t="str">
            <v>4.04.0004</v>
          </cell>
          <cell r="E971">
            <v>0</v>
          </cell>
          <cell r="F971">
            <v>0</v>
          </cell>
          <cell r="G971">
            <v>0</v>
          </cell>
          <cell r="H971">
            <v>0</v>
          </cell>
          <cell r="I971">
            <v>0</v>
          </cell>
          <cell r="J971">
            <v>0</v>
          </cell>
        </row>
        <row r="972">
          <cell r="A972" t="str">
            <v>4.04.00052.4.4.1.2</v>
          </cell>
          <cell r="B972" t="str">
            <v>2.4.4.1.2</v>
          </cell>
          <cell r="C972" t="str">
            <v>INFRA</v>
          </cell>
          <cell r="D972" t="str">
            <v>4.04.0005</v>
          </cell>
          <cell r="E972">
            <v>0</v>
          </cell>
          <cell r="F972">
            <v>0</v>
          </cell>
          <cell r="G972">
            <v>0</v>
          </cell>
          <cell r="H972">
            <v>0</v>
          </cell>
          <cell r="I972">
            <v>0</v>
          </cell>
          <cell r="J972">
            <v>0</v>
          </cell>
        </row>
        <row r="973">
          <cell r="A973" t="str">
            <v>4.04.00062.4.4.1.2</v>
          </cell>
          <cell r="B973" t="str">
            <v>2.4.4.1.2</v>
          </cell>
          <cell r="C973" t="str">
            <v>INFRA</v>
          </cell>
          <cell r="D973" t="str">
            <v>4.04.0006</v>
          </cell>
          <cell r="E973">
            <v>25.5</v>
          </cell>
          <cell r="F973">
            <v>0</v>
          </cell>
          <cell r="G973">
            <v>0</v>
          </cell>
          <cell r="H973">
            <v>0</v>
          </cell>
          <cell r="I973">
            <v>0</v>
          </cell>
          <cell r="J973">
            <v>0</v>
          </cell>
          <cell r="K973">
            <v>13.8825</v>
          </cell>
          <cell r="L973">
            <v>13.8825</v>
          </cell>
          <cell r="M973">
            <v>13.8825</v>
          </cell>
          <cell r="N973">
            <v>13.8825</v>
          </cell>
          <cell r="O973">
            <v>13.8825</v>
          </cell>
          <cell r="P973">
            <v>13.8825</v>
          </cell>
        </row>
        <row r="974">
          <cell r="A974" t="str">
            <v>4.04.00072.4.4.1.2</v>
          </cell>
          <cell r="B974" t="str">
            <v>2.4.4.1.2</v>
          </cell>
          <cell r="C974" t="str">
            <v>INFRA</v>
          </cell>
          <cell r="D974" t="str">
            <v>4.04.0007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4.04.00082.4.4.1.2</v>
          </cell>
          <cell r="B975" t="str">
            <v>2.4.4.1.2</v>
          </cell>
          <cell r="C975" t="str">
            <v>INFRA</v>
          </cell>
          <cell r="D975" t="str">
            <v>4.04.0008</v>
          </cell>
          <cell r="E975">
            <v>766.73</v>
          </cell>
          <cell r="F975">
            <v>577.16999999999996</v>
          </cell>
          <cell r="G975">
            <v>577.16999999999996</v>
          </cell>
          <cell r="H975">
            <v>577.16999999999996</v>
          </cell>
          <cell r="I975">
            <v>577.16999999999996</v>
          </cell>
          <cell r="J975">
            <v>611.80020000000002</v>
          </cell>
          <cell r="K975">
            <v>586.36400000000003</v>
          </cell>
          <cell r="L975">
            <v>586.36400000000003</v>
          </cell>
          <cell r="M975">
            <v>586.36400000000003</v>
          </cell>
          <cell r="N975">
            <v>586.36400000000003</v>
          </cell>
          <cell r="O975">
            <v>586.36400000000003</v>
          </cell>
          <cell r="P975">
            <v>586.36400000000003</v>
          </cell>
        </row>
        <row r="976">
          <cell r="A976" t="str">
            <v>4.04.00092.4.4.1.2</v>
          </cell>
          <cell r="B976" t="str">
            <v>2.4.4.1.2</v>
          </cell>
          <cell r="C976" t="str">
            <v>INFRA</v>
          </cell>
          <cell r="D976" t="str">
            <v>4.04.0009</v>
          </cell>
          <cell r="E976">
            <v>1.89</v>
          </cell>
          <cell r="F976">
            <v>0</v>
          </cell>
          <cell r="G976">
            <v>0</v>
          </cell>
          <cell r="H976">
            <v>0</v>
          </cell>
          <cell r="I976">
            <v>0</v>
          </cell>
          <cell r="J976">
            <v>0</v>
          </cell>
        </row>
        <row r="977">
          <cell r="A977" t="str">
            <v>4.04.00102.4.4.1.2</v>
          </cell>
          <cell r="B977" t="str">
            <v>2.4.4.1.2</v>
          </cell>
          <cell r="C977" t="str">
            <v>INFRA</v>
          </cell>
          <cell r="D977" t="str">
            <v>4.04.0010</v>
          </cell>
          <cell r="E977">
            <v>1897.58</v>
          </cell>
          <cell r="F977">
            <v>0</v>
          </cell>
          <cell r="G977">
            <v>0</v>
          </cell>
          <cell r="H977">
            <v>0</v>
          </cell>
          <cell r="I977">
            <v>0</v>
          </cell>
          <cell r="J977">
            <v>0</v>
          </cell>
        </row>
        <row r="978">
          <cell r="A978" t="str">
            <v>4.13.00042.4.4.1.2</v>
          </cell>
          <cell r="B978" t="str">
            <v>2.4.4.1.2</v>
          </cell>
          <cell r="C978" t="str">
            <v>INFRA</v>
          </cell>
          <cell r="D978" t="str">
            <v>4.13.0004</v>
          </cell>
          <cell r="E978">
            <v>0</v>
          </cell>
          <cell r="F978">
            <v>0</v>
          </cell>
          <cell r="G978">
            <v>0</v>
          </cell>
          <cell r="H978">
            <v>0</v>
          </cell>
          <cell r="I978">
            <v>0</v>
          </cell>
          <cell r="J978">
            <v>0</v>
          </cell>
          <cell r="K978">
            <v>0</v>
          </cell>
          <cell r="L978">
            <v>0</v>
          </cell>
          <cell r="M978">
            <v>0</v>
          </cell>
          <cell r="N978">
            <v>0</v>
          </cell>
          <cell r="O978">
            <v>0</v>
          </cell>
          <cell r="P978">
            <v>0</v>
          </cell>
        </row>
        <row r="979">
          <cell r="A979" t="str">
            <v>4.13.00062.4.4.1.2</v>
          </cell>
          <cell r="B979" t="str">
            <v>2.4.4.1.2</v>
          </cell>
          <cell r="C979" t="str">
            <v>INFRA</v>
          </cell>
          <cell r="D979" t="str">
            <v>4.13.0006</v>
          </cell>
          <cell r="E979">
            <v>0</v>
          </cell>
          <cell r="F979">
            <v>0</v>
          </cell>
          <cell r="G979">
            <v>0</v>
          </cell>
          <cell r="H979">
            <v>0</v>
          </cell>
          <cell r="I979">
            <v>0</v>
          </cell>
          <cell r="J979">
            <v>0</v>
          </cell>
          <cell r="K979">
            <v>0</v>
          </cell>
          <cell r="L979">
            <v>0</v>
          </cell>
          <cell r="M979">
            <v>0</v>
          </cell>
          <cell r="N979">
            <v>0</v>
          </cell>
          <cell r="O979">
            <v>0</v>
          </cell>
          <cell r="P979">
            <v>0</v>
          </cell>
        </row>
        <row r="980">
          <cell r="A980" t="str">
            <v>4.01.00011.04.02</v>
          </cell>
          <cell r="B980" t="str">
            <v>1.04.02</v>
          </cell>
          <cell r="C980" t="str">
            <v>SUPERINTENDÊNCIA MÉDICA</v>
          </cell>
          <cell r="D980" t="str">
            <v>4.01.0001</v>
          </cell>
          <cell r="E980">
            <v>0</v>
          </cell>
          <cell r="F980">
            <v>0</v>
          </cell>
          <cell r="G980">
            <v>0</v>
          </cell>
          <cell r="H980">
            <v>0</v>
          </cell>
          <cell r="I980">
            <v>0</v>
          </cell>
          <cell r="J980">
            <v>0</v>
          </cell>
          <cell r="K980">
            <v>0</v>
          </cell>
          <cell r="L980">
            <v>0</v>
          </cell>
          <cell r="M980">
            <v>0</v>
          </cell>
          <cell r="N980">
            <v>0</v>
          </cell>
          <cell r="O980">
            <v>0</v>
          </cell>
        </row>
        <row r="981">
          <cell r="A981" t="str">
            <v>4.01.00021.04.02</v>
          </cell>
          <cell r="B981" t="str">
            <v>1.04.02</v>
          </cell>
          <cell r="C981" t="str">
            <v>SUPERINTENDÊNCIA MÉDICA</v>
          </cell>
          <cell r="D981" t="str">
            <v>4.01.0002</v>
          </cell>
          <cell r="E981">
            <v>0</v>
          </cell>
          <cell r="F981">
            <v>0</v>
          </cell>
          <cell r="G981">
            <v>0</v>
          </cell>
          <cell r="H981">
            <v>0</v>
          </cell>
          <cell r="I981">
            <v>0</v>
          </cell>
          <cell r="J981">
            <v>0</v>
          </cell>
          <cell r="K981">
            <v>0</v>
          </cell>
          <cell r="L981">
            <v>0</v>
          </cell>
          <cell r="M981">
            <v>0</v>
          </cell>
          <cell r="N981">
            <v>0</v>
          </cell>
          <cell r="O981">
            <v>0</v>
          </cell>
          <cell r="P981">
            <v>0</v>
          </cell>
        </row>
        <row r="982">
          <cell r="A982" t="str">
            <v>4.01.00031.04.02</v>
          </cell>
          <cell r="B982" t="str">
            <v>1.04.02</v>
          </cell>
          <cell r="C982" t="str">
            <v>SUPERINTENDÊNCIA MÉDICA</v>
          </cell>
          <cell r="D982" t="str">
            <v>4.01.0003</v>
          </cell>
          <cell r="E982">
            <v>0</v>
          </cell>
          <cell r="F982">
            <v>0</v>
          </cell>
          <cell r="G982">
            <v>0</v>
          </cell>
          <cell r="H982">
            <v>0</v>
          </cell>
          <cell r="I982">
            <v>0</v>
          </cell>
          <cell r="J982">
            <v>0</v>
          </cell>
          <cell r="K982">
            <v>0</v>
          </cell>
          <cell r="L982">
            <v>0</v>
          </cell>
          <cell r="M982">
            <v>0</v>
          </cell>
          <cell r="N982">
            <v>0</v>
          </cell>
          <cell r="O982">
            <v>0</v>
          </cell>
          <cell r="P982">
            <v>0</v>
          </cell>
        </row>
        <row r="983">
          <cell r="A983" t="str">
            <v>4.01.00041.04.02</v>
          </cell>
          <cell r="B983" t="str">
            <v>1.04.02</v>
          </cell>
          <cell r="C983" t="str">
            <v>SUPERINTENDÊNCIA MÉDICA</v>
          </cell>
          <cell r="D983" t="str">
            <v>4.01.0004</v>
          </cell>
          <cell r="E983">
            <v>0</v>
          </cell>
          <cell r="F983">
            <v>0</v>
          </cell>
          <cell r="G983">
            <v>0</v>
          </cell>
          <cell r="H983">
            <v>0</v>
          </cell>
          <cell r="I983">
            <v>0</v>
          </cell>
          <cell r="J983">
            <v>0</v>
          </cell>
          <cell r="K983">
            <v>0</v>
          </cell>
          <cell r="L983">
            <v>0</v>
          </cell>
          <cell r="M983">
            <v>0</v>
          </cell>
          <cell r="N983">
            <v>0</v>
          </cell>
          <cell r="O983">
            <v>0</v>
          </cell>
          <cell r="P983">
            <v>0</v>
          </cell>
        </row>
        <row r="984">
          <cell r="A984" t="str">
            <v>4.01.00051.04.02</v>
          </cell>
          <cell r="B984" t="str">
            <v>1.04.02</v>
          </cell>
          <cell r="C984" t="str">
            <v>SUPERINTENDÊNCIA MÉDICA</v>
          </cell>
          <cell r="D984" t="str">
            <v>4.01.0005</v>
          </cell>
          <cell r="E984">
            <v>0</v>
          </cell>
          <cell r="F984">
            <v>0</v>
          </cell>
          <cell r="G984">
            <v>0</v>
          </cell>
          <cell r="H984">
            <v>0</v>
          </cell>
          <cell r="I984">
            <v>0</v>
          </cell>
          <cell r="J984">
            <v>0</v>
          </cell>
          <cell r="K984">
            <v>0</v>
          </cell>
          <cell r="L984">
            <v>0</v>
          </cell>
          <cell r="M984">
            <v>0</v>
          </cell>
          <cell r="N984">
            <v>0</v>
          </cell>
          <cell r="O984">
            <v>0</v>
          </cell>
          <cell r="P984">
            <v>0</v>
          </cell>
        </row>
        <row r="985">
          <cell r="A985" t="str">
            <v>4.01.00061.04.02</v>
          </cell>
          <cell r="B985" t="str">
            <v>1.04.02</v>
          </cell>
          <cell r="C985" t="str">
            <v>SUPERINTENDÊNCIA MÉDICA</v>
          </cell>
          <cell r="D985" t="str">
            <v>4.01.0006</v>
          </cell>
          <cell r="E985">
            <v>0</v>
          </cell>
          <cell r="F985">
            <v>0</v>
          </cell>
          <cell r="G985">
            <v>0</v>
          </cell>
          <cell r="H985">
            <v>0</v>
          </cell>
          <cell r="I985">
            <v>0</v>
          </cell>
          <cell r="J985">
            <v>0</v>
          </cell>
          <cell r="K985">
            <v>0</v>
          </cell>
          <cell r="L985">
            <v>0</v>
          </cell>
          <cell r="M985">
            <v>0</v>
          </cell>
          <cell r="N985">
            <v>0</v>
          </cell>
          <cell r="O985">
            <v>0</v>
          </cell>
          <cell r="P985">
            <v>0</v>
          </cell>
        </row>
        <row r="986">
          <cell r="A986" t="str">
            <v>4.01.00071.04.02</v>
          </cell>
          <cell r="B986" t="str">
            <v>1.04.02</v>
          </cell>
          <cell r="C986" t="str">
            <v>SUPERINTENDÊNCIA MÉDICA</v>
          </cell>
          <cell r="D986" t="str">
            <v>4.01.0007</v>
          </cell>
          <cell r="E986">
            <v>0</v>
          </cell>
          <cell r="F986">
            <v>0</v>
          </cell>
          <cell r="G986">
            <v>0</v>
          </cell>
          <cell r="H986">
            <v>0</v>
          </cell>
          <cell r="I986">
            <v>0</v>
          </cell>
          <cell r="J986">
            <v>0</v>
          </cell>
          <cell r="K986">
            <v>0</v>
          </cell>
          <cell r="L986">
            <v>0</v>
          </cell>
          <cell r="M986">
            <v>0</v>
          </cell>
          <cell r="N986">
            <v>0</v>
          </cell>
          <cell r="O986">
            <v>0</v>
          </cell>
          <cell r="P986">
            <v>0</v>
          </cell>
        </row>
        <row r="987">
          <cell r="A987" t="str">
            <v>4.02.00011.04.02</v>
          </cell>
          <cell r="B987" t="str">
            <v>1.04.02</v>
          </cell>
          <cell r="C987" t="str">
            <v>SUPERINTENDÊNCIA MÉDICA</v>
          </cell>
          <cell r="D987" t="str">
            <v>4.02.0001</v>
          </cell>
          <cell r="E987">
            <v>0</v>
          </cell>
          <cell r="F987">
            <v>0</v>
          </cell>
          <cell r="G987">
            <v>0</v>
          </cell>
          <cell r="H987">
            <v>0</v>
          </cell>
          <cell r="I987">
            <v>0</v>
          </cell>
          <cell r="J987">
            <v>0</v>
          </cell>
          <cell r="K987">
            <v>0</v>
          </cell>
          <cell r="L987">
            <v>0</v>
          </cell>
          <cell r="M987">
            <v>0</v>
          </cell>
          <cell r="N987">
            <v>0</v>
          </cell>
          <cell r="O987">
            <v>0</v>
          </cell>
          <cell r="P987">
            <v>0</v>
          </cell>
        </row>
        <row r="988">
          <cell r="A988" t="str">
            <v>4.02.00031.04.02</v>
          </cell>
          <cell r="B988" t="str">
            <v>1.04.02</v>
          </cell>
          <cell r="C988" t="str">
            <v>SUPERINTENDÊNCIA MÉDICA</v>
          </cell>
          <cell r="D988" t="str">
            <v>4.02.0003</v>
          </cell>
          <cell r="E988">
            <v>0</v>
          </cell>
          <cell r="F988">
            <v>0</v>
          </cell>
          <cell r="G988">
            <v>0</v>
          </cell>
          <cell r="H988">
            <v>0</v>
          </cell>
          <cell r="I988">
            <v>0</v>
          </cell>
          <cell r="J988">
            <v>0</v>
          </cell>
          <cell r="K988">
            <v>0</v>
          </cell>
          <cell r="L988">
            <v>0</v>
          </cell>
          <cell r="M988">
            <v>0</v>
          </cell>
          <cell r="N988">
            <v>0</v>
          </cell>
          <cell r="O988">
            <v>0</v>
          </cell>
          <cell r="P988">
            <v>0</v>
          </cell>
        </row>
        <row r="989">
          <cell r="A989" t="str">
            <v>4.02.00051.04.02</v>
          </cell>
          <cell r="B989" t="str">
            <v>1.04.02</v>
          </cell>
          <cell r="C989" t="str">
            <v>SUPERINTENDÊNCIA MÉDICA</v>
          </cell>
          <cell r="D989" t="str">
            <v>4.02.0005</v>
          </cell>
          <cell r="E989">
            <v>0</v>
          </cell>
          <cell r="F989">
            <v>0</v>
          </cell>
          <cell r="G989">
            <v>0</v>
          </cell>
          <cell r="H989">
            <v>0</v>
          </cell>
          <cell r="I989">
            <v>0</v>
          </cell>
          <cell r="J989">
            <v>0</v>
          </cell>
          <cell r="K989">
            <v>0</v>
          </cell>
          <cell r="L989">
            <v>0</v>
          </cell>
          <cell r="M989">
            <v>0</v>
          </cell>
          <cell r="N989">
            <v>0</v>
          </cell>
          <cell r="O989">
            <v>0</v>
          </cell>
          <cell r="P989">
            <v>0</v>
          </cell>
        </row>
        <row r="990">
          <cell r="A990" t="str">
            <v>4.02.00071.04.02</v>
          </cell>
          <cell r="B990" t="str">
            <v>1.04.02</v>
          </cell>
          <cell r="C990" t="str">
            <v>SUPERINTENDÊNCIA MÉDICA</v>
          </cell>
          <cell r="D990" t="str">
            <v>4.02.0007</v>
          </cell>
          <cell r="E990">
            <v>0</v>
          </cell>
          <cell r="F990">
            <v>0</v>
          </cell>
          <cell r="G990">
            <v>0</v>
          </cell>
          <cell r="H990">
            <v>0</v>
          </cell>
          <cell r="I990">
            <v>0</v>
          </cell>
          <cell r="J990">
            <v>0</v>
          </cell>
          <cell r="K990">
            <v>0</v>
          </cell>
          <cell r="L990">
            <v>0</v>
          </cell>
          <cell r="M990">
            <v>0</v>
          </cell>
          <cell r="N990">
            <v>0</v>
          </cell>
          <cell r="O990">
            <v>0</v>
          </cell>
          <cell r="P990">
            <v>0</v>
          </cell>
        </row>
        <row r="991">
          <cell r="A991" t="str">
            <v>4.02.00081.04.02</v>
          </cell>
          <cell r="B991" t="str">
            <v>1.04.02</v>
          </cell>
          <cell r="C991" t="str">
            <v>SUPERINTENDÊNCIA MÉDICA</v>
          </cell>
          <cell r="D991" t="str">
            <v>4.02.0008</v>
          </cell>
          <cell r="E991">
            <v>0</v>
          </cell>
          <cell r="F991">
            <v>0</v>
          </cell>
          <cell r="G991">
            <v>0</v>
          </cell>
          <cell r="H991">
            <v>0</v>
          </cell>
          <cell r="I991">
            <v>0</v>
          </cell>
          <cell r="J991">
            <v>0</v>
          </cell>
          <cell r="K991">
            <v>0</v>
          </cell>
          <cell r="L991">
            <v>0</v>
          </cell>
          <cell r="M991">
            <v>0</v>
          </cell>
          <cell r="N991">
            <v>0</v>
          </cell>
          <cell r="O991">
            <v>0</v>
          </cell>
          <cell r="P991">
            <v>0</v>
          </cell>
        </row>
        <row r="992">
          <cell r="A992" t="str">
            <v>4.02.00091.04.02</v>
          </cell>
          <cell r="B992" t="str">
            <v>1.04.02</v>
          </cell>
          <cell r="C992" t="str">
            <v>SUPERINTENDÊNCIA MÉDICA</v>
          </cell>
          <cell r="D992" t="str">
            <v>4.02.0009</v>
          </cell>
          <cell r="E992">
            <v>0</v>
          </cell>
          <cell r="F992">
            <v>0</v>
          </cell>
          <cell r="G992">
            <v>0</v>
          </cell>
          <cell r="H992">
            <v>0</v>
          </cell>
          <cell r="I992">
            <v>0</v>
          </cell>
          <cell r="J992">
            <v>0</v>
          </cell>
          <cell r="K992">
            <v>0</v>
          </cell>
          <cell r="L992">
            <v>0</v>
          </cell>
          <cell r="M992">
            <v>0</v>
          </cell>
          <cell r="N992">
            <v>0</v>
          </cell>
          <cell r="O992">
            <v>0</v>
          </cell>
          <cell r="P992">
            <v>0</v>
          </cell>
        </row>
        <row r="993">
          <cell r="A993" t="str">
            <v>4.02.00101.04.02</v>
          </cell>
          <cell r="B993" t="str">
            <v>1.04.02</v>
          </cell>
          <cell r="C993" t="str">
            <v>SUPERINTENDÊNCIA MÉDICA</v>
          </cell>
          <cell r="D993" t="str">
            <v>4.02.0010</v>
          </cell>
          <cell r="E993">
            <v>0</v>
          </cell>
          <cell r="F993">
            <v>0</v>
          </cell>
          <cell r="G993">
            <v>0</v>
          </cell>
          <cell r="H993">
            <v>0</v>
          </cell>
          <cell r="I993">
            <v>0</v>
          </cell>
          <cell r="J993">
            <v>0</v>
          </cell>
          <cell r="K993">
            <v>0</v>
          </cell>
          <cell r="L993">
            <v>0</v>
          </cell>
          <cell r="M993">
            <v>0</v>
          </cell>
          <cell r="N993">
            <v>0</v>
          </cell>
          <cell r="O993">
            <v>0</v>
          </cell>
          <cell r="P993">
            <v>0</v>
          </cell>
        </row>
        <row r="994">
          <cell r="A994" t="str">
            <v>4.02.00111.04.02</v>
          </cell>
          <cell r="B994" t="str">
            <v>1.04.02</v>
          </cell>
          <cell r="C994" t="str">
            <v>SUPERINTENDÊNCIA MÉDICA</v>
          </cell>
          <cell r="D994" t="str">
            <v>4.02.0011</v>
          </cell>
          <cell r="E994">
            <v>0</v>
          </cell>
          <cell r="F994">
            <v>0</v>
          </cell>
          <cell r="G994">
            <v>0</v>
          </cell>
          <cell r="H994">
            <v>0</v>
          </cell>
          <cell r="I994">
            <v>0</v>
          </cell>
          <cell r="J994">
            <v>0</v>
          </cell>
          <cell r="K994">
            <v>0</v>
          </cell>
          <cell r="L994">
            <v>0</v>
          </cell>
          <cell r="M994">
            <v>0</v>
          </cell>
          <cell r="N994">
            <v>0</v>
          </cell>
          <cell r="O994">
            <v>0</v>
          </cell>
          <cell r="P994">
            <v>0</v>
          </cell>
        </row>
        <row r="995">
          <cell r="A995" t="str">
            <v>4.02.00121.04.02</v>
          </cell>
          <cell r="B995" t="str">
            <v>1.04.02</v>
          </cell>
          <cell r="C995" t="str">
            <v>SUPERINTENDÊNCIA MÉDICA</v>
          </cell>
          <cell r="D995" t="str">
            <v>4.02.0012</v>
          </cell>
          <cell r="E995">
            <v>0</v>
          </cell>
          <cell r="F995">
            <v>0</v>
          </cell>
          <cell r="G995">
            <v>0</v>
          </cell>
          <cell r="H995">
            <v>0</v>
          </cell>
          <cell r="I995">
            <v>0</v>
          </cell>
          <cell r="J995">
            <v>0</v>
          </cell>
          <cell r="K995">
            <v>0</v>
          </cell>
          <cell r="L995">
            <v>0</v>
          </cell>
          <cell r="M995">
            <v>0</v>
          </cell>
          <cell r="N995">
            <v>0</v>
          </cell>
          <cell r="O995">
            <v>0</v>
          </cell>
          <cell r="P995">
            <v>0</v>
          </cell>
        </row>
        <row r="996">
          <cell r="A996" t="str">
            <v>4.02.00131.04.02</v>
          </cell>
          <cell r="B996" t="str">
            <v>1.04.02</v>
          </cell>
          <cell r="C996" t="str">
            <v>SUPERINTENDÊNCIA MÉDICA</v>
          </cell>
          <cell r="D996" t="str">
            <v>4.02.0013</v>
          </cell>
          <cell r="E996">
            <v>0</v>
          </cell>
          <cell r="F996">
            <v>0</v>
          </cell>
          <cell r="G996">
            <v>0</v>
          </cell>
          <cell r="H996">
            <v>0</v>
          </cell>
          <cell r="I996">
            <v>0</v>
          </cell>
          <cell r="J996">
            <v>0</v>
          </cell>
          <cell r="K996">
            <v>0</v>
          </cell>
          <cell r="L996">
            <v>0</v>
          </cell>
          <cell r="M996">
            <v>0</v>
          </cell>
          <cell r="N996">
            <v>0</v>
          </cell>
          <cell r="O996">
            <v>0</v>
          </cell>
          <cell r="P996">
            <v>0</v>
          </cell>
        </row>
        <row r="997">
          <cell r="A997" t="str">
            <v>4.02.00141.04.02</v>
          </cell>
          <cell r="B997" t="str">
            <v>1.04.02</v>
          </cell>
          <cell r="C997" t="str">
            <v>SUPERINTENDÊNCIA MÉDICA</v>
          </cell>
          <cell r="D997" t="str">
            <v>4.02.0014</v>
          </cell>
          <cell r="E997">
            <v>0</v>
          </cell>
          <cell r="F997">
            <v>0</v>
          </cell>
          <cell r="G997">
            <v>0</v>
          </cell>
          <cell r="H997">
            <v>0</v>
          </cell>
          <cell r="I997">
            <v>0</v>
          </cell>
          <cell r="J997">
            <v>0</v>
          </cell>
          <cell r="K997">
            <v>0</v>
          </cell>
          <cell r="L997">
            <v>0</v>
          </cell>
          <cell r="M997">
            <v>0</v>
          </cell>
          <cell r="N997">
            <v>0</v>
          </cell>
          <cell r="O997">
            <v>0</v>
          </cell>
          <cell r="P997">
            <v>0</v>
          </cell>
        </row>
        <row r="998">
          <cell r="A998" t="str">
            <v>4.02.00151.04.02</v>
          </cell>
          <cell r="B998" t="str">
            <v>1.04.02</v>
          </cell>
          <cell r="C998" t="str">
            <v>SUPERINTENDÊNCIA MÉDICA</v>
          </cell>
          <cell r="D998" t="str">
            <v>4.02.0015</v>
          </cell>
          <cell r="E998">
            <v>0</v>
          </cell>
          <cell r="F998">
            <v>0</v>
          </cell>
          <cell r="G998">
            <v>0</v>
          </cell>
          <cell r="H998">
            <v>0</v>
          </cell>
          <cell r="I998">
            <v>0</v>
          </cell>
          <cell r="J998">
            <v>0</v>
          </cell>
          <cell r="K998">
            <v>0</v>
          </cell>
          <cell r="L998">
            <v>0</v>
          </cell>
          <cell r="M998">
            <v>0</v>
          </cell>
          <cell r="N998">
            <v>0</v>
          </cell>
          <cell r="O998">
            <v>0</v>
          </cell>
          <cell r="P998">
            <v>0</v>
          </cell>
        </row>
        <row r="999">
          <cell r="A999" t="str">
            <v>4.02.00161.04.02</v>
          </cell>
          <cell r="B999" t="str">
            <v>1.04.02</v>
          </cell>
          <cell r="C999" t="str">
            <v>SUPERINTENDÊNCIA MÉDICA</v>
          </cell>
          <cell r="D999" t="str">
            <v>4.02.0016</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4.02.00171.04.02</v>
          </cell>
          <cell r="B1000" t="str">
            <v>1.04.02</v>
          </cell>
          <cell r="C1000" t="str">
            <v>SUPERINTENDÊNCIA MÉDICA</v>
          </cell>
          <cell r="D1000" t="str">
            <v>4.02.0017</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4.02.00181.04.02</v>
          </cell>
          <cell r="B1001" t="str">
            <v>1.04.02</v>
          </cell>
          <cell r="C1001" t="str">
            <v>SUPERINTENDÊNCIA MÉDICA</v>
          </cell>
          <cell r="D1001" t="str">
            <v>4.02.0018</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4.02.00191.04.02</v>
          </cell>
          <cell r="B1002" t="str">
            <v>1.04.02</v>
          </cell>
          <cell r="C1002" t="str">
            <v>SUPERINTENDÊNCIA MÉDICA</v>
          </cell>
          <cell r="D1002" t="str">
            <v>4.02.0019</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4.02.00201.04.02</v>
          </cell>
          <cell r="B1003" t="str">
            <v>1.04.02</v>
          </cell>
          <cell r="C1003" t="str">
            <v>SUPERINTENDÊNCIA MÉDICA</v>
          </cell>
          <cell r="D1003" t="str">
            <v>4.02.0020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4.02.00211.04.02</v>
          </cell>
          <cell r="B1004" t="str">
            <v>1.04.02</v>
          </cell>
          <cell r="C1004" t="str">
            <v>SUPERINTENDÊNCIA MÉDICA</v>
          </cell>
          <cell r="D1004" t="str">
            <v>4.02.0021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4.02.00221.04.02</v>
          </cell>
          <cell r="B1005" t="str">
            <v>1.04.02</v>
          </cell>
          <cell r="C1005" t="str">
            <v>SUPERINTENDÊNCIA MÉDICA</v>
          </cell>
          <cell r="D1005" t="str">
            <v>4.02.0022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4.02.00231.04.02</v>
          </cell>
          <cell r="B1006" t="str">
            <v>1.04.02</v>
          </cell>
          <cell r="C1006" t="str">
            <v>SUPERINTENDÊNCIA MÉDICA</v>
          </cell>
          <cell r="D1006" t="str">
            <v>4.02.0023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4.02.00261.04.02</v>
          </cell>
          <cell r="B1007" t="str">
            <v>1.04.02</v>
          </cell>
          <cell r="C1007" t="str">
            <v>SUPERINTENDÊNCIA MÉDICA</v>
          </cell>
          <cell r="D1007" t="str">
            <v>4.02.0026</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4.02.00271.04.02</v>
          </cell>
          <cell r="B1008" t="str">
            <v>1.04.02</v>
          </cell>
          <cell r="C1008" t="str">
            <v>SUPERINTENDÊNCIA MÉDICA</v>
          </cell>
          <cell r="D1008" t="str">
            <v>4.02.0027</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4.02.00281.04.02</v>
          </cell>
          <cell r="B1009" t="str">
            <v>1.04.02</v>
          </cell>
          <cell r="C1009" t="str">
            <v>SUPERINTENDÊNCIA MÉDICA</v>
          </cell>
          <cell r="D1009" t="str">
            <v>4.02.0028</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4.02.00291.04.02</v>
          </cell>
          <cell r="B1010" t="str">
            <v>1.04.02</v>
          </cell>
          <cell r="C1010" t="str">
            <v>SUPERINTENDÊNCIA MÉDICA</v>
          </cell>
          <cell r="D1010" t="str">
            <v>4.02.0029</v>
          </cell>
          <cell r="E1010">
            <v>0</v>
          </cell>
          <cell r="F1010">
            <v>0</v>
          </cell>
          <cell r="G1010">
            <v>0</v>
          </cell>
          <cell r="H1010">
            <v>0</v>
          </cell>
          <cell r="I1010">
            <v>0</v>
          </cell>
          <cell r="J1010">
            <v>0</v>
          </cell>
          <cell r="K1010">
            <v>0</v>
          </cell>
          <cell r="L1010">
            <v>0</v>
          </cell>
          <cell r="M1010">
            <v>0</v>
          </cell>
          <cell r="N1010">
            <v>0</v>
          </cell>
          <cell r="O1010">
            <v>0</v>
          </cell>
          <cell r="P1010">
            <v>0</v>
          </cell>
        </row>
        <row r="1011">
          <cell r="A1011" t="str">
            <v>4.03.00021.04.02</v>
          </cell>
          <cell r="B1011" t="str">
            <v>1.04.02</v>
          </cell>
          <cell r="C1011" t="str">
            <v>SUPERINTENDÊNCIA MÉDICA</v>
          </cell>
          <cell r="D1011" t="str">
            <v>4.03.0002</v>
          </cell>
          <cell r="E1011">
            <v>0</v>
          </cell>
          <cell r="F1011">
            <v>0</v>
          </cell>
          <cell r="G1011">
            <v>0</v>
          </cell>
          <cell r="H1011">
            <v>0</v>
          </cell>
          <cell r="I1011">
            <v>0</v>
          </cell>
          <cell r="J1011">
            <v>0</v>
          </cell>
          <cell r="K1011">
            <v>2000</v>
          </cell>
          <cell r="L1011">
            <v>2000</v>
          </cell>
          <cell r="M1011">
            <v>2000</v>
          </cell>
          <cell r="N1011">
            <v>2000</v>
          </cell>
          <cell r="O1011">
            <v>2000</v>
          </cell>
          <cell r="P1011">
            <v>2000</v>
          </cell>
        </row>
        <row r="1012">
          <cell r="A1012" t="str">
            <v>4.03.00041.04.02</v>
          </cell>
          <cell r="B1012" t="str">
            <v>1.04.02</v>
          </cell>
          <cell r="C1012" t="str">
            <v>SUPERINTENDÊNCIA MÉDICA</v>
          </cell>
          <cell r="D1012" t="str">
            <v>4.03.0004</v>
          </cell>
          <cell r="E1012">
            <v>0</v>
          </cell>
          <cell r="F1012">
            <v>0</v>
          </cell>
          <cell r="G1012">
            <v>0</v>
          </cell>
          <cell r="H1012">
            <v>0</v>
          </cell>
          <cell r="I1012">
            <v>0</v>
          </cell>
          <cell r="J1012">
            <v>0</v>
          </cell>
          <cell r="K1012">
            <v>44000</v>
          </cell>
          <cell r="L1012">
            <v>44000</v>
          </cell>
          <cell r="M1012">
            <v>44000</v>
          </cell>
          <cell r="N1012">
            <v>44000</v>
          </cell>
          <cell r="O1012">
            <v>44000</v>
          </cell>
          <cell r="P1012">
            <v>44000</v>
          </cell>
        </row>
        <row r="1013">
          <cell r="A1013" t="str">
            <v>4.03.00071.04.02</v>
          </cell>
          <cell r="B1013" t="str">
            <v>1.04.02</v>
          </cell>
          <cell r="C1013" t="str">
            <v>SUPERINTENDÊNCIA MÉDICA</v>
          </cell>
          <cell r="D1013" t="str">
            <v>4.03.0007</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4.03.00081.04.02</v>
          </cell>
          <cell r="B1014" t="str">
            <v>1.04.02</v>
          </cell>
          <cell r="C1014" t="str">
            <v>SUPERINTENDÊNCIA MÉDICA</v>
          </cell>
          <cell r="D1014" t="str">
            <v>4.03.0008</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4.03.00091.04.02</v>
          </cell>
          <cell r="B1015" t="str">
            <v>1.04.02</v>
          </cell>
          <cell r="C1015" t="str">
            <v>SUPERINTENDÊNCIA MÉDICA</v>
          </cell>
          <cell r="D1015" t="str">
            <v>4.03.0009</v>
          </cell>
          <cell r="E1015">
            <v>0</v>
          </cell>
          <cell r="F1015">
            <v>0</v>
          </cell>
          <cell r="G1015">
            <v>0</v>
          </cell>
          <cell r="H1015">
            <v>0</v>
          </cell>
          <cell r="I1015">
            <v>0</v>
          </cell>
          <cell r="J1015">
            <v>0</v>
          </cell>
          <cell r="K1015">
            <v>1056</v>
          </cell>
          <cell r="L1015">
            <v>1056</v>
          </cell>
          <cell r="M1015">
            <v>1056</v>
          </cell>
          <cell r="N1015">
            <v>1056</v>
          </cell>
          <cell r="O1015">
            <v>1056</v>
          </cell>
          <cell r="P1015">
            <v>1056</v>
          </cell>
        </row>
        <row r="1016">
          <cell r="A1016" t="str">
            <v>4.03.00101.04.02</v>
          </cell>
          <cell r="B1016" t="str">
            <v>1.04.02</v>
          </cell>
          <cell r="C1016" t="str">
            <v>SUPERINTENDÊNCIA MÉDICA</v>
          </cell>
          <cell r="D1016" t="str">
            <v>4.03.0010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4.03.00111.04.02</v>
          </cell>
          <cell r="B1017" t="str">
            <v>1.04.02</v>
          </cell>
          <cell r="C1017" t="str">
            <v>SUPERINTENDÊNCIA MÉDICA</v>
          </cell>
          <cell r="D1017" t="str">
            <v>4.03.0011</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4.03.00121.04.02</v>
          </cell>
          <cell r="B1018" t="str">
            <v>1.04.02</v>
          </cell>
          <cell r="C1018" t="str">
            <v>SUPERINTENDÊNCIA MÉDICA</v>
          </cell>
          <cell r="D1018" t="str">
            <v>4.03.0012</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4.03.00131.04.02</v>
          </cell>
          <cell r="B1019" t="str">
            <v>1.04.02</v>
          </cell>
          <cell r="C1019" t="str">
            <v>SUPERINTENDÊNCIA MÉDICA</v>
          </cell>
          <cell r="D1019" t="str">
            <v>4.03.0013</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4.03.00161.04.02</v>
          </cell>
          <cell r="B1020" t="str">
            <v>1.04.02</v>
          </cell>
          <cell r="C1020" t="str">
            <v>SUPERINTENDÊNCIA MÉDICA</v>
          </cell>
          <cell r="D1020" t="str">
            <v>4.03.0016</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4.04.00011.04.02</v>
          </cell>
          <cell r="B1021" t="str">
            <v>1.04.02</v>
          </cell>
          <cell r="C1021" t="str">
            <v>SUPERINTENDÊNCIA MÉDICA</v>
          </cell>
          <cell r="D1021" t="str">
            <v>4.04.0001</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4.04.00021.04.02</v>
          </cell>
          <cell r="B1022" t="str">
            <v>1.04.02</v>
          </cell>
          <cell r="C1022" t="str">
            <v>SUPERINTENDÊNCIA MÉDICA</v>
          </cell>
          <cell r="D1022" t="str">
            <v>4.04.0002</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4.04.00031.04.02</v>
          </cell>
          <cell r="B1023" t="str">
            <v>1.04.02</v>
          </cell>
          <cell r="C1023" t="str">
            <v>SUPERINTENDÊNCIA MÉDICA</v>
          </cell>
          <cell r="D1023" t="str">
            <v>4.04.0003</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4.04.00041.04.02</v>
          </cell>
          <cell r="B1024" t="str">
            <v>1.04.02</v>
          </cell>
          <cell r="C1024" t="str">
            <v>SUPERINTENDÊNCIA MÉDICA</v>
          </cell>
          <cell r="D1024" t="str">
            <v>4.04.0004</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4.04.00051.04.02</v>
          </cell>
          <cell r="B1025" t="str">
            <v>1.04.02</v>
          </cell>
          <cell r="C1025" t="str">
            <v>SUPERINTENDÊNCIA MÉDICA</v>
          </cell>
          <cell r="D1025" t="str">
            <v>4.04.0005</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4.04.00061.04.02</v>
          </cell>
          <cell r="B1026" t="str">
            <v>1.04.02</v>
          </cell>
          <cell r="C1026" t="str">
            <v>SUPERINTENDÊNCIA MÉDICA</v>
          </cell>
          <cell r="D1026" t="str">
            <v>4.04.0006</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4.04.00071.04.02</v>
          </cell>
          <cell r="B1027" t="str">
            <v>1.04.02</v>
          </cell>
          <cell r="C1027" t="str">
            <v>SUPERINTENDÊNCIA MÉDICA</v>
          </cell>
          <cell r="D1027" t="str">
            <v>4.04.0007</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4.04.00081.04.02</v>
          </cell>
          <cell r="B1028" t="str">
            <v>1.04.02</v>
          </cell>
          <cell r="C1028" t="str">
            <v>SUPERINTENDÊNCIA MÉDICA</v>
          </cell>
          <cell r="D1028" t="str">
            <v>4.04.0008</v>
          </cell>
          <cell r="E1028">
            <v>0</v>
          </cell>
          <cell r="F1028">
            <v>0</v>
          </cell>
          <cell r="G1028">
            <v>0</v>
          </cell>
          <cell r="H1028">
            <v>0</v>
          </cell>
          <cell r="I1028">
            <v>0</v>
          </cell>
          <cell r="J1028">
            <v>0</v>
          </cell>
          <cell r="K1028">
            <v>0</v>
          </cell>
          <cell r="L1028">
            <v>0</v>
          </cell>
          <cell r="M1028">
            <v>0</v>
          </cell>
          <cell r="N1028">
            <v>0</v>
          </cell>
          <cell r="O1028">
            <v>0</v>
          </cell>
          <cell r="P1028">
            <v>0</v>
          </cell>
        </row>
        <row r="1029">
          <cell r="A1029" t="str">
            <v>4.04.00091.04.02</v>
          </cell>
          <cell r="B1029" t="str">
            <v>1.04.02</v>
          </cell>
          <cell r="C1029" t="str">
            <v>SUPERINTENDÊNCIA MÉDICA</v>
          </cell>
          <cell r="D1029" t="str">
            <v>4.04.0009</v>
          </cell>
          <cell r="E1029">
            <v>0</v>
          </cell>
          <cell r="F1029">
            <v>0</v>
          </cell>
          <cell r="G1029">
            <v>0</v>
          </cell>
          <cell r="H1029">
            <v>0</v>
          </cell>
          <cell r="I1029">
            <v>0</v>
          </cell>
          <cell r="J1029">
            <v>0</v>
          </cell>
          <cell r="K1029">
            <v>0</v>
          </cell>
          <cell r="L1029">
            <v>0</v>
          </cell>
          <cell r="M1029">
            <v>0</v>
          </cell>
          <cell r="N1029">
            <v>0</v>
          </cell>
          <cell r="O1029">
            <v>0</v>
          </cell>
          <cell r="P1029">
            <v>0</v>
          </cell>
        </row>
        <row r="1030">
          <cell r="A1030" t="str">
            <v>4.04.00101.04.02</v>
          </cell>
          <cell r="B1030" t="str">
            <v>1.04.02</v>
          </cell>
          <cell r="C1030" t="str">
            <v>SUPERINTENDÊNCIA MÉDICA</v>
          </cell>
          <cell r="D1030" t="str">
            <v>4.04.0010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A1031" t="str">
            <v>4.13.00041.04.02</v>
          </cell>
          <cell r="B1031" t="str">
            <v>1.04.02</v>
          </cell>
          <cell r="C1031" t="str">
            <v>SUPERINTENDÊNCIA MÉDICA</v>
          </cell>
          <cell r="D1031" t="str">
            <v>4.13.0004</v>
          </cell>
          <cell r="E1031">
            <v>0</v>
          </cell>
          <cell r="F1031">
            <v>0</v>
          </cell>
          <cell r="G1031">
            <v>0</v>
          </cell>
          <cell r="H1031">
            <v>0</v>
          </cell>
          <cell r="I1031">
            <v>0</v>
          </cell>
          <cell r="J1031">
            <v>0</v>
          </cell>
          <cell r="K1031">
            <v>0</v>
          </cell>
          <cell r="L1031">
            <v>0</v>
          </cell>
          <cell r="M1031">
            <v>0</v>
          </cell>
          <cell r="N1031">
            <v>0</v>
          </cell>
          <cell r="O1031">
            <v>0</v>
          </cell>
          <cell r="P1031">
            <v>0</v>
          </cell>
        </row>
        <row r="1032">
          <cell r="A1032" t="str">
            <v>4.13.00061.04.02</v>
          </cell>
          <cell r="B1032" t="str">
            <v>1.04.02</v>
          </cell>
          <cell r="C1032" t="str">
            <v>SUPERINTENDÊNCIA MÉDICA</v>
          </cell>
          <cell r="D1032" t="str">
            <v>4.13.0006</v>
          </cell>
          <cell r="E1032">
            <v>0</v>
          </cell>
          <cell r="F1032">
            <v>0</v>
          </cell>
          <cell r="G1032">
            <v>0</v>
          </cell>
          <cell r="H1032">
            <v>0</v>
          </cell>
          <cell r="I1032">
            <v>0</v>
          </cell>
          <cell r="J1032">
            <v>0</v>
          </cell>
          <cell r="K1032">
            <v>0</v>
          </cell>
          <cell r="L1032">
            <v>0</v>
          </cell>
          <cell r="M1032">
            <v>0</v>
          </cell>
          <cell r="N1032">
            <v>0</v>
          </cell>
          <cell r="O1032">
            <v>0</v>
          </cell>
          <cell r="P1032">
            <v>0</v>
          </cell>
        </row>
        <row r="1033">
          <cell r="A1033" t="str">
            <v>4.01.00012.4</v>
          </cell>
          <cell r="B1033" t="str">
            <v>2.4</v>
          </cell>
          <cell r="C1033" t="str">
            <v>TOTALIZADOR</v>
          </cell>
          <cell r="D1033" t="str">
            <v>4.01.0001</v>
          </cell>
          <cell r="E1033">
            <v>0</v>
          </cell>
          <cell r="F1033">
            <v>0</v>
          </cell>
          <cell r="G1033">
            <v>0</v>
          </cell>
          <cell r="H1033">
            <v>0</v>
          </cell>
          <cell r="I1033">
            <v>0</v>
          </cell>
          <cell r="J1033">
            <v>0</v>
          </cell>
          <cell r="K1033">
            <v>0</v>
          </cell>
          <cell r="L1033">
            <v>0</v>
          </cell>
          <cell r="M1033">
            <v>0</v>
          </cell>
          <cell r="N1033">
            <v>0</v>
          </cell>
          <cell r="O1033">
            <v>0</v>
          </cell>
          <cell r="P1033">
            <v>0</v>
          </cell>
        </row>
        <row r="1034">
          <cell r="A1034" t="str">
            <v>4.01.00022.4</v>
          </cell>
          <cell r="B1034" t="str">
            <v>2.4</v>
          </cell>
          <cell r="C1034" t="str">
            <v>TOTALIZADOR</v>
          </cell>
          <cell r="D1034" t="str">
            <v>4.01.0002</v>
          </cell>
          <cell r="E1034">
            <v>0</v>
          </cell>
          <cell r="F1034">
            <v>0</v>
          </cell>
          <cell r="G1034">
            <v>0</v>
          </cell>
          <cell r="H1034">
            <v>0</v>
          </cell>
          <cell r="I1034">
            <v>0</v>
          </cell>
          <cell r="J1034">
            <v>0</v>
          </cell>
          <cell r="K1034">
            <v>0</v>
          </cell>
          <cell r="L1034">
            <v>0</v>
          </cell>
          <cell r="M1034">
            <v>0</v>
          </cell>
          <cell r="N1034">
            <v>0</v>
          </cell>
          <cell r="O1034">
            <v>0</v>
          </cell>
          <cell r="P1034">
            <v>0</v>
          </cell>
        </row>
        <row r="1035">
          <cell r="A1035" t="str">
            <v>4.01.00032.4</v>
          </cell>
          <cell r="B1035" t="str">
            <v>2.4</v>
          </cell>
          <cell r="C1035" t="str">
            <v>TOTALIZADOR</v>
          </cell>
          <cell r="D1035" t="str">
            <v>4.01.0003</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4.01.00042.4</v>
          </cell>
          <cell r="B1036" t="str">
            <v>2.4</v>
          </cell>
          <cell r="C1036" t="str">
            <v>TOTALIZADOR</v>
          </cell>
          <cell r="D1036" t="str">
            <v>4.01.0004</v>
          </cell>
          <cell r="E1036">
            <v>0</v>
          </cell>
          <cell r="F1036">
            <v>0</v>
          </cell>
          <cell r="G1036">
            <v>0</v>
          </cell>
          <cell r="H1036">
            <v>0</v>
          </cell>
          <cell r="I1036">
            <v>0</v>
          </cell>
          <cell r="J1036">
            <v>0</v>
          </cell>
          <cell r="K1036">
            <v>4000</v>
          </cell>
          <cell r="L1036">
            <v>4000</v>
          </cell>
          <cell r="M1036">
            <v>4000</v>
          </cell>
          <cell r="N1036">
            <v>4000</v>
          </cell>
          <cell r="O1036">
            <v>4000</v>
          </cell>
          <cell r="P1036">
            <v>4000</v>
          </cell>
        </row>
        <row r="1037">
          <cell r="A1037" t="str">
            <v>4.01.00052.4</v>
          </cell>
          <cell r="B1037" t="str">
            <v>2.4</v>
          </cell>
          <cell r="C1037" t="str">
            <v>TOTALIZADOR</v>
          </cell>
          <cell r="D1037" t="str">
            <v>4.01.0005</v>
          </cell>
          <cell r="E1037">
            <v>450.6</v>
          </cell>
          <cell r="F1037">
            <v>0</v>
          </cell>
          <cell r="G1037">
            <v>0</v>
          </cell>
          <cell r="H1037">
            <v>0</v>
          </cell>
          <cell r="I1037">
            <v>0</v>
          </cell>
          <cell r="J1037">
            <v>0</v>
          </cell>
          <cell r="K1037">
            <v>114.84</v>
          </cell>
          <cell r="L1037">
            <v>114.84</v>
          </cell>
          <cell r="M1037">
            <v>114.84</v>
          </cell>
          <cell r="N1037">
            <v>114.84</v>
          </cell>
          <cell r="O1037">
            <v>114.84</v>
          </cell>
          <cell r="P1037">
            <v>114.84</v>
          </cell>
        </row>
        <row r="1038">
          <cell r="A1038" t="str">
            <v>4.01.00062.4</v>
          </cell>
          <cell r="B1038" t="str">
            <v>2.4</v>
          </cell>
          <cell r="C1038" t="str">
            <v>TOTALIZADOR</v>
          </cell>
          <cell r="D1038" t="str">
            <v>4.01.0006</v>
          </cell>
          <cell r="E1038">
            <v>13954.900000000001</v>
          </cell>
          <cell r="F1038">
            <v>1000</v>
          </cell>
          <cell r="G1038">
            <v>500</v>
          </cell>
          <cell r="H1038">
            <v>500</v>
          </cell>
          <cell r="I1038">
            <v>500</v>
          </cell>
          <cell r="J1038">
            <v>500</v>
          </cell>
          <cell r="K1038">
            <v>500</v>
          </cell>
          <cell r="L1038">
            <v>500</v>
          </cell>
          <cell r="M1038">
            <v>500</v>
          </cell>
          <cell r="N1038">
            <v>500</v>
          </cell>
          <cell r="O1038">
            <v>500</v>
          </cell>
          <cell r="P1038">
            <v>500</v>
          </cell>
        </row>
        <row r="1039">
          <cell r="A1039" t="str">
            <v>4.01.00072.4</v>
          </cell>
          <cell r="B1039" t="str">
            <v>2.4</v>
          </cell>
          <cell r="C1039" t="str">
            <v>TOTALIZADOR</v>
          </cell>
          <cell r="D1039" t="str">
            <v>4.01.0007</v>
          </cell>
          <cell r="E1039">
            <v>0</v>
          </cell>
          <cell r="F1039">
            <v>0</v>
          </cell>
          <cell r="G1039">
            <v>0</v>
          </cell>
          <cell r="H1039">
            <v>0</v>
          </cell>
          <cell r="I1039">
            <v>0</v>
          </cell>
          <cell r="J1039">
            <v>0</v>
          </cell>
          <cell r="K1039">
            <v>0</v>
          </cell>
          <cell r="L1039">
            <v>0</v>
          </cell>
          <cell r="M1039">
            <v>0</v>
          </cell>
          <cell r="N1039">
            <v>0</v>
          </cell>
          <cell r="O1039">
            <v>0</v>
          </cell>
          <cell r="P1039">
            <v>0</v>
          </cell>
        </row>
        <row r="1040">
          <cell r="A1040" t="str">
            <v>4.02.00012.4</v>
          </cell>
          <cell r="B1040" t="str">
            <v>2.4</v>
          </cell>
          <cell r="C1040" t="str">
            <v>TOTALIZADOR</v>
          </cell>
          <cell r="D1040" t="str">
            <v>4.02.0001</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4.02.00032.4</v>
          </cell>
          <cell r="B1041" t="str">
            <v>2.4</v>
          </cell>
          <cell r="C1041" t="str">
            <v>TOTALIZADOR</v>
          </cell>
          <cell r="D1041" t="str">
            <v>4.02.0003</v>
          </cell>
          <cell r="E1041">
            <v>5764.32</v>
          </cell>
          <cell r="F1041">
            <v>4386.6066666666666</v>
          </cell>
          <cell r="G1041">
            <v>4386.6066666666666</v>
          </cell>
          <cell r="H1041">
            <v>4386.6066666666666</v>
          </cell>
          <cell r="I1041">
            <v>4530.0066666666662</v>
          </cell>
          <cell r="J1041">
            <v>4530.0066666666662</v>
          </cell>
          <cell r="K1041">
            <v>5282.8060000000005</v>
          </cell>
          <cell r="L1041">
            <v>5282.8060000000005</v>
          </cell>
          <cell r="M1041">
            <v>5282.8060000000005</v>
          </cell>
          <cell r="N1041">
            <v>5282.8060000000005</v>
          </cell>
          <cell r="O1041">
            <v>5282.8060000000005</v>
          </cell>
          <cell r="P1041">
            <v>5282.8060000000005</v>
          </cell>
        </row>
        <row r="1042">
          <cell r="A1042" t="str">
            <v>4.02.00052.4</v>
          </cell>
          <cell r="B1042" t="str">
            <v>2.4</v>
          </cell>
          <cell r="C1042" t="str">
            <v>TOTALIZADOR</v>
          </cell>
          <cell r="D1042" t="str">
            <v>4.02.0005</v>
          </cell>
          <cell r="E1042">
            <v>35198.07</v>
          </cell>
          <cell r="F1042">
            <v>17232.990000000002</v>
          </cell>
          <cell r="G1042">
            <v>17232.990000000002</v>
          </cell>
          <cell r="H1042">
            <v>17232.990000000002</v>
          </cell>
          <cell r="I1042">
            <v>17232.990000000002</v>
          </cell>
          <cell r="J1042">
            <v>17232.990000000002</v>
          </cell>
          <cell r="K1042">
            <v>26536.106</v>
          </cell>
          <cell r="L1042">
            <v>26536.106</v>
          </cell>
          <cell r="M1042">
            <v>26536.106</v>
          </cell>
          <cell r="N1042">
            <v>26536.106</v>
          </cell>
          <cell r="O1042">
            <v>26536.106</v>
          </cell>
          <cell r="P1042">
            <v>26536.106</v>
          </cell>
        </row>
        <row r="1043">
          <cell r="A1043" t="str">
            <v>4.02.00072.4</v>
          </cell>
          <cell r="B1043" t="str">
            <v>2.4</v>
          </cell>
          <cell r="C1043" t="str">
            <v>TOTALIZADOR</v>
          </cell>
          <cell r="D1043" t="str">
            <v>4.02.0007</v>
          </cell>
          <cell r="E1043">
            <v>606.12</v>
          </cell>
          <cell r="F1043">
            <v>2582.6879999999996</v>
          </cell>
          <cell r="G1043">
            <v>2804.6879999999996</v>
          </cell>
          <cell r="H1043">
            <v>2582.6879999999996</v>
          </cell>
          <cell r="I1043">
            <v>2582.6879999999996</v>
          </cell>
          <cell r="J1043">
            <v>2582.6879999999996</v>
          </cell>
          <cell r="K1043">
            <v>3283.33</v>
          </cell>
          <cell r="L1043">
            <v>3283.33</v>
          </cell>
          <cell r="M1043">
            <v>3283.33</v>
          </cell>
          <cell r="N1043">
            <v>3283.33</v>
          </cell>
          <cell r="O1043">
            <v>3283.33</v>
          </cell>
          <cell r="P1043">
            <v>3283.33</v>
          </cell>
        </row>
        <row r="1044">
          <cell r="A1044" t="str">
            <v>4.02.00082.4</v>
          </cell>
          <cell r="B1044" t="str">
            <v>2.4</v>
          </cell>
          <cell r="C1044" t="str">
            <v>TOTALIZADOR</v>
          </cell>
          <cell r="D1044" t="str">
            <v>4.02.0008</v>
          </cell>
          <cell r="E1044">
            <v>3175.2599999999998</v>
          </cell>
          <cell r="F1044">
            <v>10126.546666666667</v>
          </cell>
          <cell r="G1044">
            <v>10126.546666666667</v>
          </cell>
          <cell r="H1044">
            <v>10356.546666666667</v>
          </cell>
          <cell r="I1044">
            <v>10356.546666666667</v>
          </cell>
          <cell r="J1044">
            <v>10356.546666666667</v>
          </cell>
          <cell r="K1044">
            <v>4193.6774999999998</v>
          </cell>
          <cell r="L1044">
            <v>4193.6774999999998</v>
          </cell>
          <cell r="M1044">
            <v>4193.6774999999998</v>
          </cell>
          <cell r="N1044">
            <v>4193.6774999999998</v>
          </cell>
          <cell r="O1044">
            <v>4193.6774999999998</v>
          </cell>
          <cell r="P1044">
            <v>4193.6774999999998</v>
          </cell>
        </row>
        <row r="1045">
          <cell r="A1045" t="str">
            <v>4.02.00092.4</v>
          </cell>
          <cell r="B1045" t="str">
            <v>2.4</v>
          </cell>
          <cell r="C1045" t="str">
            <v>TOTALIZADOR</v>
          </cell>
          <cell r="D1045" t="str">
            <v>4.02.0009</v>
          </cell>
          <cell r="E1045">
            <v>168.96</v>
          </cell>
          <cell r="F1045">
            <v>180.25333333333333</v>
          </cell>
          <cell r="G1045">
            <v>180.25333333333333</v>
          </cell>
          <cell r="H1045">
            <v>180.25333333333333</v>
          </cell>
          <cell r="I1045">
            <v>180.25333333333333</v>
          </cell>
          <cell r="J1045">
            <v>180.25333333333333</v>
          </cell>
          <cell r="K1045">
            <v>388.36333333333334</v>
          </cell>
          <cell r="L1045">
            <v>388.36333333333334</v>
          </cell>
          <cell r="M1045">
            <v>388.36333333333334</v>
          </cell>
          <cell r="N1045">
            <v>388.36333333333334</v>
          </cell>
          <cell r="O1045">
            <v>388.36333333333334</v>
          </cell>
          <cell r="P1045">
            <v>388.36333333333334</v>
          </cell>
        </row>
        <row r="1046">
          <cell r="A1046" t="str">
            <v>4.02.00102.4</v>
          </cell>
          <cell r="B1046" t="str">
            <v>2.4</v>
          </cell>
          <cell r="C1046" t="str">
            <v>TOTALIZADOR</v>
          </cell>
          <cell r="D1046" t="str">
            <v>4.02.0010</v>
          </cell>
          <cell r="E1046">
            <v>15434.119999999999</v>
          </cell>
          <cell r="F1046">
            <v>10846.823333333334</v>
          </cell>
          <cell r="G1046">
            <v>10846.823333333334</v>
          </cell>
          <cell r="H1046">
            <v>10846.823333333334</v>
          </cell>
          <cell r="I1046">
            <v>10846.823333333334</v>
          </cell>
          <cell r="J1046">
            <v>10846.823333333334</v>
          </cell>
          <cell r="K1046">
            <v>12740.5275</v>
          </cell>
          <cell r="L1046">
            <v>12740.5275</v>
          </cell>
          <cell r="M1046">
            <v>12740.5275</v>
          </cell>
          <cell r="N1046">
            <v>12740.5275</v>
          </cell>
          <cell r="O1046">
            <v>12740.5275</v>
          </cell>
          <cell r="P1046">
            <v>12740.5275</v>
          </cell>
        </row>
        <row r="1047">
          <cell r="A1047" t="str">
            <v>4.02.00112.4</v>
          </cell>
          <cell r="B1047" t="str">
            <v>2.4</v>
          </cell>
          <cell r="C1047" t="str">
            <v>TOTALIZADOR</v>
          </cell>
          <cell r="D1047" t="str">
            <v>4.02.0011</v>
          </cell>
          <cell r="E1047">
            <v>4340.6399999999994</v>
          </cell>
          <cell r="F1047">
            <v>1951.36</v>
          </cell>
          <cell r="G1047">
            <v>1951.36</v>
          </cell>
          <cell r="H1047">
            <v>1951.36</v>
          </cell>
          <cell r="I1047">
            <v>1951.36</v>
          </cell>
          <cell r="J1047">
            <v>1951.36</v>
          </cell>
          <cell r="K1047">
            <v>2370.8620000000001</v>
          </cell>
          <cell r="L1047">
            <v>2370.8620000000001</v>
          </cell>
          <cell r="M1047">
            <v>2370.8620000000001</v>
          </cell>
          <cell r="N1047">
            <v>2370.8620000000001</v>
          </cell>
          <cell r="O1047">
            <v>2370.8620000000001</v>
          </cell>
          <cell r="P1047">
            <v>2370.8620000000001</v>
          </cell>
        </row>
        <row r="1048">
          <cell r="A1048" t="str">
            <v>4.02.00122.4</v>
          </cell>
          <cell r="B1048" t="str">
            <v>2.4</v>
          </cell>
          <cell r="C1048" t="str">
            <v>TOTALIZADOR</v>
          </cell>
          <cell r="D1048" t="str">
            <v>4.02.0012</v>
          </cell>
          <cell r="E1048">
            <v>2723.53</v>
          </cell>
          <cell r="F1048">
            <v>5009.96</v>
          </cell>
          <cell r="G1048">
            <v>5009.96</v>
          </cell>
          <cell r="H1048">
            <v>5009.96</v>
          </cell>
          <cell r="I1048">
            <v>5009.96</v>
          </cell>
          <cell r="J1048">
            <v>5009.96</v>
          </cell>
          <cell r="K1048">
            <v>31506.84</v>
          </cell>
          <cell r="L1048">
            <v>31596.84</v>
          </cell>
          <cell r="M1048">
            <v>31506.84</v>
          </cell>
          <cell r="N1048">
            <v>31596.84</v>
          </cell>
          <cell r="O1048">
            <v>31506.84</v>
          </cell>
          <cell r="P1048">
            <v>31506.84</v>
          </cell>
        </row>
        <row r="1049">
          <cell r="A1049" t="str">
            <v>4.02.00132.4</v>
          </cell>
          <cell r="B1049" t="str">
            <v>2.4</v>
          </cell>
          <cell r="C1049" t="str">
            <v>TOTALIZADOR</v>
          </cell>
          <cell r="D1049" t="str">
            <v>4.02.0013</v>
          </cell>
          <cell r="E1049">
            <v>1870.55</v>
          </cell>
          <cell r="F1049">
            <v>1218.7833333333333</v>
          </cell>
          <cell r="G1049">
            <v>1218.7833333333333</v>
          </cell>
          <cell r="H1049">
            <v>1218.7833333333333</v>
          </cell>
          <cell r="I1049">
            <v>1218.7833333333333</v>
          </cell>
          <cell r="J1049">
            <v>1218.7833333333333</v>
          </cell>
          <cell r="K1049">
            <v>1096.5899999999999</v>
          </cell>
          <cell r="L1049">
            <v>1096.5899999999999</v>
          </cell>
          <cell r="M1049">
            <v>1096.5899999999999</v>
          </cell>
          <cell r="N1049">
            <v>1096.5899999999999</v>
          </cell>
          <cell r="O1049">
            <v>1096.5899999999999</v>
          </cell>
          <cell r="P1049">
            <v>1096.5899999999999</v>
          </cell>
        </row>
        <row r="1050">
          <cell r="A1050" t="str">
            <v>4.02.00142.4</v>
          </cell>
          <cell r="B1050" t="str">
            <v>2.4</v>
          </cell>
          <cell r="C1050" t="str">
            <v>TOTALIZADOR</v>
          </cell>
          <cell r="D1050" t="str">
            <v>4.02.0014</v>
          </cell>
          <cell r="E1050">
            <v>451.52</v>
          </cell>
          <cell r="F1050">
            <v>854.76666666666665</v>
          </cell>
          <cell r="G1050">
            <v>854.76666666666665</v>
          </cell>
          <cell r="H1050">
            <v>854.76666666666665</v>
          </cell>
          <cell r="I1050">
            <v>854.76666666666665</v>
          </cell>
          <cell r="J1050">
            <v>854.76666666666665</v>
          </cell>
          <cell r="K1050">
            <v>771.15666666666675</v>
          </cell>
          <cell r="L1050">
            <v>771.15666666666675</v>
          </cell>
          <cell r="M1050">
            <v>771.15666666666675</v>
          </cell>
          <cell r="N1050">
            <v>771.15666666666675</v>
          </cell>
          <cell r="O1050">
            <v>771.15666666666675</v>
          </cell>
          <cell r="P1050">
            <v>771.15666666666675</v>
          </cell>
        </row>
        <row r="1051">
          <cell r="A1051" t="str">
            <v>4.02.00152.4</v>
          </cell>
          <cell r="B1051" t="str">
            <v>2.4</v>
          </cell>
          <cell r="C1051" t="str">
            <v>TOTALIZADOR</v>
          </cell>
          <cell r="D1051" t="str">
            <v>4.02.0015</v>
          </cell>
          <cell r="E1051">
            <v>0</v>
          </cell>
          <cell r="F1051">
            <v>0</v>
          </cell>
          <cell r="G1051">
            <v>0</v>
          </cell>
          <cell r="H1051">
            <v>0</v>
          </cell>
          <cell r="I1051">
            <v>0</v>
          </cell>
          <cell r="J1051">
            <v>0</v>
          </cell>
          <cell r="K1051">
            <v>2138.6999999999998</v>
          </cell>
          <cell r="L1051">
            <v>2138.6999999999998</v>
          </cell>
          <cell r="M1051">
            <v>2138.6999999999998</v>
          </cell>
          <cell r="N1051">
            <v>2138.6999999999998</v>
          </cell>
          <cell r="O1051">
            <v>2138.6999999999998</v>
          </cell>
          <cell r="P1051">
            <v>2138.6999999999998</v>
          </cell>
        </row>
        <row r="1052">
          <cell r="A1052" t="str">
            <v>4.02.00162.4</v>
          </cell>
          <cell r="B1052" t="str">
            <v>2.4</v>
          </cell>
          <cell r="C1052" t="str">
            <v>TOTALIZADOR</v>
          </cell>
          <cell r="D1052" t="str">
            <v>4.02.0016</v>
          </cell>
          <cell r="E1052">
            <v>73317.41</v>
          </cell>
          <cell r="F1052">
            <v>65205.387999999992</v>
          </cell>
          <cell r="G1052">
            <v>65205.387999999992</v>
          </cell>
          <cell r="H1052">
            <v>65205.387999999992</v>
          </cell>
          <cell r="I1052">
            <v>65205.387999999992</v>
          </cell>
          <cell r="J1052">
            <v>65205.387999999992</v>
          </cell>
          <cell r="K1052">
            <v>80032.59</v>
          </cell>
          <cell r="L1052">
            <v>80032.59</v>
          </cell>
          <cell r="M1052">
            <v>80032.59</v>
          </cell>
          <cell r="N1052">
            <v>80032.59</v>
          </cell>
          <cell r="O1052">
            <v>80032.59</v>
          </cell>
          <cell r="P1052">
            <v>80032.59</v>
          </cell>
        </row>
        <row r="1053">
          <cell r="A1053" t="str">
            <v>4.02.00172.4</v>
          </cell>
          <cell r="B1053" t="str">
            <v>2.4</v>
          </cell>
          <cell r="C1053" t="str">
            <v>TOTALIZADOR</v>
          </cell>
          <cell r="D1053" t="str">
            <v>4.02.0017</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4.02.00182.4</v>
          </cell>
          <cell r="B1054" t="str">
            <v>2.4</v>
          </cell>
          <cell r="C1054" t="str">
            <v>TOTALIZADOR</v>
          </cell>
          <cell r="D1054" t="str">
            <v>4.02.0018</v>
          </cell>
          <cell r="E1054">
            <v>7828.52</v>
          </cell>
          <cell r="F1054">
            <v>0</v>
          </cell>
          <cell r="G1054">
            <v>0</v>
          </cell>
          <cell r="H1054">
            <v>0</v>
          </cell>
          <cell r="I1054">
            <v>0</v>
          </cell>
          <cell r="J1054">
            <v>0</v>
          </cell>
          <cell r="K1054">
            <v>1000</v>
          </cell>
          <cell r="L1054">
            <v>1000</v>
          </cell>
          <cell r="M1054">
            <v>1000</v>
          </cell>
          <cell r="N1054">
            <v>1000</v>
          </cell>
          <cell r="O1054">
            <v>1000</v>
          </cell>
          <cell r="P1054">
            <v>1000</v>
          </cell>
        </row>
        <row r="1055">
          <cell r="A1055" t="str">
            <v>4.02.00192.4</v>
          </cell>
          <cell r="B1055" t="str">
            <v>2.4</v>
          </cell>
          <cell r="C1055" t="str">
            <v>TOTALIZADOR</v>
          </cell>
          <cell r="D1055" t="str">
            <v>4.02.0019</v>
          </cell>
          <cell r="E1055">
            <v>0</v>
          </cell>
          <cell r="F1055">
            <v>0</v>
          </cell>
          <cell r="G1055">
            <v>0</v>
          </cell>
          <cell r="H1055">
            <v>0</v>
          </cell>
          <cell r="I1055">
            <v>0</v>
          </cell>
          <cell r="J1055">
            <v>0</v>
          </cell>
          <cell r="K1055">
            <v>0</v>
          </cell>
          <cell r="L1055">
            <v>0</v>
          </cell>
          <cell r="M1055">
            <v>0</v>
          </cell>
          <cell r="N1055">
            <v>0</v>
          </cell>
          <cell r="O1055">
            <v>0</v>
          </cell>
          <cell r="P1055">
            <v>0</v>
          </cell>
        </row>
        <row r="1056">
          <cell r="A1056" t="str">
            <v>4.02.00202.4</v>
          </cell>
          <cell r="B1056" t="str">
            <v>2.4</v>
          </cell>
          <cell r="C1056" t="str">
            <v>TOTALIZADOR</v>
          </cell>
          <cell r="D1056" t="str">
            <v>4.02.0020</v>
          </cell>
          <cell r="E1056">
            <v>89097.29</v>
          </cell>
          <cell r="F1056">
            <v>36156.403333333335</v>
          </cell>
          <cell r="G1056">
            <v>36156.403333333335</v>
          </cell>
          <cell r="H1056">
            <v>36156.403333333335</v>
          </cell>
          <cell r="I1056">
            <v>36156.403333333335</v>
          </cell>
          <cell r="J1056">
            <v>36167.80333333333</v>
          </cell>
          <cell r="K1056">
            <v>100644.946</v>
          </cell>
          <cell r="L1056">
            <v>100644.946</v>
          </cell>
          <cell r="M1056">
            <v>100644.946</v>
          </cell>
          <cell r="N1056">
            <v>100644.946</v>
          </cell>
          <cell r="O1056">
            <v>100644.946</v>
          </cell>
          <cell r="P1056">
            <v>100644.946</v>
          </cell>
        </row>
        <row r="1057">
          <cell r="A1057" t="str">
            <v>4.02.00212.4</v>
          </cell>
          <cell r="B1057" t="str">
            <v>2.4</v>
          </cell>
          <cell r="C1057" t="str">
            <v>TOTALIZADOR</v>
          </cell>
          <cell r="D1057" t="str">
            <v>4.02.0021</v>
          </cell>
          <cell r="E1057">
            <v>1498.1</v>
          </cell>
          <cell r="F1057">
            <v>7341.6666666666661</v>
          </cell>
          <cell r="G1057">
            <v>8741.6666666666679</v>
          </cell>
          <cell r="H1057">
            <v>7241.6666666666661</v>
          </cell>
          <cell r="I1057">
            <v>7361.666666666667</v>
          </cell>
          <cell r="J1057">
            <v>6393.6666666666661</v>
          </cell>
          <cell r="K1057">
            <v>1000</v>
          </cell>
          <cell r="L1057">
            <v>1500</v>
          </cell>
          <cell r="M1057">
            <v>1000</v>
          </cell>
          <cell r="N1057">
            <v>1500</v>
          </cell>
          <cell r="O1057">
            <v>1000</v>
          </cell>
          <cell r="P1057">
            <v>1000</v>
          </cell>
        </row>
        <row r="1058">
          <cell r="A1058" t="str">
            <v>4.02.00222.4</v>
          </cell>
          <cell r="B1058" t="str">
            <v>2.4</v>
          </cell>
          <cell r="C1058" t="str">
            <v>TOTALIZADOR</v>
          </cell>
          <cell r="D1058" t="str">
            <v>4.02.0022</v>
          </cell>
          <cell r="E1058">
            <v>537.70000000000005</v>
          </cell>
          <cell r="F1058">
            <v>649.85333333333324</v>
          </cell>
          <cell r="G1058">
            <v>649.85333333333324</v>
          </cell>
          <cell r="H1058">
            <v>649.85333333333324</v>
          </cell>
          <cell r="I1058">
            <v>649.85333333333324</v>
          </cell>
          <cell r="J1058">
            <v>649.85333333333324</v>
          </cell>
          <cell r="K1058">
            <v>987.51749999999993</v>
          </cell>
          <cell r="L1058">
            <v>987.51749999999993</v>
          </cell>
          <cell r="M1058">
            <v>987.51749999999993</v>
          </cell>
          <cell r="N1058">
            <v>987.51749999999993</v>
          </cell>
          <cell r="O1058">
            <v>987.51749999999993</v>
          </cell>
          <cell r="P1058">
            <v>987.51749999999993</v>
          </cell>
        </row>
        <row r="1059">
          <cell r="A1059" t="str">
            <v>4.02.00232.4</v>
          </cell>
          <cell r="B1059" t="str">
            <v>2.4</v>
          </cell>
          <cell r="C1059" t="str">
            <v>TOTALIZADOR</v>
          </cell>
          <cell r="D1059" t="str">
            <v>4.02.0023</v>
          </cell>
          <cell r="E1059">
            <v>23647.730000000003</v>
          </cell>
          <cell r="F1059">
            <v>25.38</v>
          </cell>
          <cell r="G1059">
            <v>216.67666666666668</v>
          </cell>
          <cell r="H1059">
            <v>25.38</v>
          </cell>
          <cell r="I1059">
            <v>217.42666666666668</v>
          </cell>
          <cell r="J1059">
            <v>25.38</v>
          </cell>
          <cell r="K1059">
            <v>20376.936000000002</v>
          </cell>
          <cell r="L1059">
            <v>20376.936000000002</v>
          </cell>
          <cell r="M1059">
            <v>20376.936000000002</v>
          </cell>
          <cell r="N1059">
            <v>20376.936000000002</v>
          </cell>
          <cell r="O1059">
            <v>20376.936000000002</v>
          </cell>
          <cell r="P1059">
            <v>20376.936000000002</v>
          </cell>
        </row>
        <row r="1060">
          <cell r="A1060" t="str">
            <v>4.02.00262.4</v>
          </cell>
          <cell r="B1060" t="str">
            <v>2.4</v>
          </cell>
          <cell r="C1060" t="str">
            <v>TOTALIZADOR</v>
          </cell>
          <cell r="D1060" t="str">
            <v>4.02.0026</v>
          </cell>
          <cell r="E1060">
            <v>395.43</v>
          </cell>
          <cell r="F1060">
            <v>456.66666666666669</v>
          </cell>
          <cell r="G1060">
            <v>456.66666666666669</v>
          </cell>
          <cell r="H1060">
            <v>456.66666666666669</v>
          </cell>
          <cell r="I1060">
            <v>456.66666666666669</v>
          </cell>
          <cell r="J1060">
            <v>456.66666666666669</v>
          </cell>
          <cell r="K1060">
            <v>207.5</v>
          </cell>
          <cell r="L1060">
            <v>207.5</v>
          </cell>
          <cell r="M1060">
            <v>207.5</v>
          </cell>
          <cell r="N1060">
            <v>207.5</v>
          </cell>
          <cell r="O1060">
            <v>207.5</v>
          </cell>
          <cell r="P1060">
            <v>207.5</v>
          </cell>
        </row>
        <row r="1061">
          <cell r="A1061" t="str">
            <v>4.02.00272.4</v>
          </cell>
          <cell r="B1061" t="str">
            <v>2.4</v>
          </cell>
          <cell r="C1061" t="str">
            <v>TOTALIZADOR</v>
          </cell>
          <cell r="D1061" t="str">
            <v>4.02.0027</v>
          </cell>
          <cell r="E1061">
            <v>203.09</v>
          </cell>
          <cell r="F1061">
            <v>0</v>
          </cell>
          <cell r="G1061">
            <v>0</v>
          </cell>
          <cell r="H1061">
            <v>350</v>
          </cell>
          <cell r="I1061">
            <v>0</v>
          </cell>
          <cell r="J1061">
            <v>0</v>
          </cell>
          <cell r="K1061">
            <v>0</v>
          </cell>
          <cell r="L1061">
            <v>0</v>
          </cell>
          <cell r="M1061">
            <v>0</v>
          </cell>
          <cell r="N1061">
            <v>0</v>
          </cell>
          <cell r="O1061">
            <v>0</v>
          </cell>
          <cell r="P1061">
            <v>0</v>
          </cell>
        </row>
        <row r="1062">
          <cell r="A1062" t="str">
            <v>4.02.00282.4</v>
          </cell>
          <cell r="B1062" t="str">
            <v>2.4</v>
          </cell>
          <cell r="C1062" t="str">
            <v>TOTALIZADOR</v>
          </cell>
          <cell r="D1062" t="str">
            <v>4.02.0028</v>
          </cell>
          <cell r="E1062">
            <v>3629.0200000000004</v>
          </cell>
          <cell r="F1062">
            <v>2893.8874999999994</v>
          </cell>
          <cell r="G1062">
            <v>2893.8874999999994</v>
          </cell>
          <cell r="H1062">
            <v>2893.8874999999994</v>
          </cell>
          <cell r="I1062">
            <v>2893.8874999999994</v>
          </cell>
          <cell r="J1062">
            <v>2893.8874999999994</v>
          </cell>
          <cell r="K1062">
            <v>0</v>
          </cell>
          <cell r="L1062">
            <v>0</v>
          </cell>
          <cell r="M1062">
            <v>0</v>
          </cell>
          <cell r="N1062">
            <v>0</v>
          </cell>
          <cell r="O1062">
            <v>0</v>
          </cell>
          <cell r="P1062">
            <v>0</v>
          </cell>
        </row>
        <row r="1063">
          <cell r="A1063" t="str">
            <v>4.02.00292.4</v>
          </cell>
          <cell r="B1063" t="str">
            <v>2.4</v>
          </cell>
          <cell r="C1063" t="str">
            <v>TOTALIZADOR</v>
          </cell>
          <cell r="D1063" t="str">
            <v>4.02.0029</v>
          </cell>
          <cell r="E1063">
            <v>14838.840000000002</v>
          </cell>
          <cell r="F1063">
            <v>0</v>
          </cell>
          <cell r="G1063">
            <v>0</v>
          </cell>
          <cell r="H1063">
            <v>0</v>
          </cell>
          <cell r="I1063">
            <v>0</v>
          </cell>
          <cell r="J1063">
            <v>0</v>
          </cell>
          <cell r="K1063">
            <v>102.16</v>
          </cell>
          <cell r="L1063">
            <v>102.16</v>
          </cell>
          <cell r="M1063">
            <v>102.16</v>
          </cell>
          <cell r="N1063">
            <v>102.16</v>
          </cell>
          <cell r="O1063">
            <v>102.16</v>
          </cell>
          <cell r="P1063">
            <v>102.16</v>
          </cell>
        </row>
        <row r="1064">
          <cell r="A1064" t="str">
            <v>4.03.00022.4</v>
          </cell>
          <cell r="B1064" t="str">
            <v>2.4</v>
          </cell>
          <cell r="C1064" t="str">
            <v>TOTALIZADOR</v>
          </cell>
          <cell r="D1064" t="str">
            <v>4.03.0002</v>
          </cell>
          <cell r="E1064">
            <v>81887.039999999994</v>
          </cell>
          <cell r="F1064">
            <v>186199.32094999999</v>
          </cell>
          <cell r="G1064">
            <v>194394.32094999999</v>
          </cell>
          <cell r="H1064">
            <v>199878.03082999997</v>
          </cell>
          <cell r="I1064">
            <v>200697.83582999997</v>
          </cell>
          <cell r="J1064">
            <v>205251.42674999998</v>
          </cell>
          <cell r="K1064">
            <v>210265.54979999998</v>
          </cell>
          <cell r="L1064">
            <v>221627.43296000001</v>
          </cell>
          <cell r="M1064">
            <v>219930.32137999998</v>
          </cell>
          <cell r="N1064">
            <v>219930.32137999998</v>
          </cell>
          <cell r="O1064">
            <v>219930.32137999998</v>
          </cell>
          <cell r="P1064">
            <v>219930.32137999998</v>
          </cell>
        </row>
        <row r="1065">
          <cell r="A1065" t="str">
            <v>4.03.00042.4</v>
          </cell>
          <cell r="B1065" t="str">
            <v>2.4</v>
          </cell>
          <cell r="C1065" t="str">
            <v>TOTALIZADOR</v>
          </cell>
          <cell r="D1065" t="str">
            <v>4.03.0004</v>
          </cell>
          <cell r="E1065">
            <v>80506.7</v>
          </cell>
          <cell r="F1065">
            <v>114592</v>
          </cell>
          <cell r="G1065">
            <v>114592</v>
          </cell>
          <cell r="H1065">
            <v>114592</v>
          </cell>
          <cell r="I1065">
            <v>114592</v>
          </cell>
          <cell r="J1065">
            <v>114592</v>
          </cell>
          <cell r="K1065">
            <v>127824.4</v>
          </cell>
          <cell r="L1065">
            <v>127824.4</v>
          </cell>
          <cell r="M1065">
            <v>127824.4</v>
          </cell>
          <cell r="N1065">
            <v>127824.4</v>
          </cell>
          <cell r="O1065">
            <v>127824.4</v>
          </cell>
          <cell r="P1065">
            <v>127824.4</v>
          </cell>
        </row>
        <row r="1066">
          <cell r="A1066" t="str">
            <v>4.03.00072.4</v>
          </cell>
          <cell r="B1066" t="str">
            <v>2.4</v>
          </cell>
          <cell r="C1066" t="str">
            <v>TOTALIZADOR</v>
          </cell>
          <cell r="D1066" t="str">
            <v>4.03.0007</v>
          </cell>
          <cell r="E1066">
            <v>0</v>
          </cell>
          <cell r="F1066">
            <v>0</v>
          </cell>
          <cell r="G1066">
            <v>0</v>
          </cell>
          <cell r="H1066">
            <v>0</v>
          </cell>
          <cell r="I1066">
            <v>0</v>
          </cell>
          <cell r="J1066">
            <v>0</v>
          </cell>
          <cell r="K1066">
            <v>11500</v>
          </cell>
          <cell r="L1066">
            <v>0</v>
          </cell>
          <cell r="M1066">
            <v>0</v>
          </cell>
          <cell r="N1066">
            <v>0</v>
          </cell>
          <cell r="O1066">
            <v>0</v>
          </cell>
          <cell r="P1066">
            <v>0</v>
          </cell>
        </row>
        <row r="1067">
          <cell r="A1067" t="str">
            <v>4.03.00082.4</v>
          </cell>
          <cell r="B1067" t="str">
            <v>2.4</v>
          </cell>
          <cell r="C1067" t="str">
            <v>TOTALIZADOR</v>
          </cell>
          <cell r="D1067" t="str">
            <v>4.03.0008</v>
          </cell>
          <cell r="E1067">
            <v>39119.640000000007</v>
          </cell>
          <cell r="F1067">
            <v>25919.02</v>
          </cell>
          <cell r="G1067">
            <v>25919.02</v>
          </cell>
          <cell r="H1067">
            <v>25919.02</v>
          </cell>
          <cell r="I1067">
            <v>25919.02</v>
          </cell>
          <cell r="J1067">
            <v>25919.02</v>
          </cell>
          <cell r="K1067">
            <v>24864.47</v>
          </cell>
          <cell r="L1067">
            <v>24864.47</v>
          </cell>
          <cell r="M1067">
            <v>24864.47</v>
          </cell>
          <cell r="N1067">
            <v>24864.47</v>
          </cell>
          <cell r="O1067">
            <v>24864.47</v>
          </cell>
          <cell r="P1067">
            <v>24864.47</v>
          </cell>
        </row>
        <row r="1068">
          <cell r="A1068" t="str">
            <v>4.03.00092.4</v>
          </cell>
          <cell r="B1068" t="str">
            <v>2.4</v>
          </cell>
          <cell r="C1068" t="str">
            <v>TOTALIZADOR</v>
          </cell>
          <cell r="D1068" t="str">
            <v>4.03.0009</v>
          </cell>
          <cell r="E1068">
            <v>30951.27</v>
          </cell>
          <cell r="F1068">
            <v>47256</v>
          </cell>
          <cell r="G1068">
            <v>47256</v>
          </cell>
          <cell r="H1068">
            <v>47256</v>
          </cell>
          <cell r="I1068">
            <v>47256</v>
          </cell>
          <cell r="J1068">
            <v>47256</v>
          </cell>
          <cell r="K1068">
            <v>50160</v>
          </cell>
          <cell r="L1068">
            <v>50160</v>
          </cell>
          <cell r="M1068">
            <v>50160</v>
          </cell>
          <cell r="N1068">
            <v>50160</v>
          </cell>
          <cell r="O1068">
            <v>50160</v>
          </cell>
          <cell r="P1068">
            <v>50160</v>
          </cell>
        </row>
        <row r="1069">
          <cell r="A1069" t="str">
            <v>4.03.00102.4</v>
          </cell>
          <cell r="B1069" t="str">
            <v>2.4</v>
          </cell>
          <cell r="C1069" t="str">
            <v>TOTALIZADOR</v>
          </cell>
          <cell r="D1069" t="str">
            <v>4.03.0010</v>
          </cell>
          <cell r="E1069">
            <v>19876.599999999999</v>
          </cell>
          <cell r="F1069">
            <v>16213.09</v>
          </cell>
          <cell r="G1069">
            <v>16213.09</v>
          </cell>
          <cell r="H1069">
            <v>16213.09</v>
          </cell>
          <cell r="I1069">
            <v>16213.09</v>
          </cell>
          <cell r="J1069">
            <v>16213.09</v>
          </cell>
          <cell r="K1069">
            <v>17632.490000000002</v>
          </cell>
          <cell r="L1069">
            <v>17632.490000000002</v>
          </cell>
          <cell r="M1069">
            <v>17632.490000000002</v>
          </cell>
          <cell r="N1069">
            <v>17632.490000000002</v>
          </cell>
          <cell r="O1069">
            <v>17632.490000000002</v>
          </cell>
          <cell r="P1069">
            <v>17632.490000000002</v>
          </cell>
        </row>
        <row r="1070">
          <cell r="A1070" t="str">
            <v>4.03.00112.4</v>
          </cell>
          <cell r="B1070" t="str">
            <v>2.4</v>
          </cell>
          <cell r="C1070" t="str">
            <v>TOTALIZADOR</v>
          </cell>
          <cell r="D1070" t="str">
            <v>4.03.0011</v>
          </cell>
          <cell r="E1070">
            <v>34018.400000000001</v>
          </cell>
          <cell r="F1070">
            <v>53623.545380099997</v>
          </cell>
          <cell r="G1070">
            <v>56912.914900099997</v>
          </cell>
          <cell r="H1070">
            <v>53139.124397139996</v>
          </cell>
          <cell r="I1070">
            <v>58635.672427140002</v>
          </cell>
          <cell r="J1070">
            <v>54337.583176499989</v>
          </cell>
          <cell r="K1070">
            <v>60823.498828400006</v>
          </cell>
          <cell r="L1070">
            <v>64253.640199680005</v>
          </cell>
          <cell r="M1070">
            <v>63646.074254040002</v>
          </cell>
          <cell r="N1070">
            <v>63646.074254040002</v>
          </cell>
          <cell r="O1070">
            <v>63646.074254040002</v>
          </cell>
          <cell r="P1070">
            <v>63646.07425404001</v>
          </cell>
        </row>
        <row r="1071">
          <cell r="A1071" t="str">
            <v>4.03.00122.4</v>
          </cell>
          <cell r="B1071" t="str">
            <v>2.4</v>
          </cell>
          <cell r="C1071" t="str">
            <v>TOTALIZADOR</v>
          </cell>
          <cell r="D1071" t="str">
            <v>4.03.0012</v>
          </cell>
          <cell r="E1071">
            <v>11074.150000000001</v>
          </cell>
          <cell r="F1071">
            <v>12816.75135</v>
          </cell>
          <cell r="G1071">
            <v>13472.767750000001</v>
          </cell>
          <cell r="H1071">
            <v>12405.718550000001</v>
          </cell>
          <cell r="I1071">
            <v>14040.037350000001</v>
          </cell>
          <cell r="J1071">
            <v>12668.87175</v>
          </cell>
          <cell r="K1071">
            <v>14594.041000000003</v>
          </cell>
          <cell r="L1071">
            <v>15271.292100000002</v>
          </cell>
          <cell r="M1071">
            <v>15271.292100000002</v>
          </cell>
          <cell r="N1071">
            <v>15271.292100000002</v>
          </cell>
          <cell r="O1071">
            <v>15271.292100000002</v>
          </cell>
          <cell r="P1071">
            <v>15271.292100000002</v>
          </cell>
        </row>
        <row r="1072">
          <cell r="A1072" t="str">
            <v>4.03.00132.4</v>
          </cell>
          <cell r="B1072" t="str">
            <v>2.4</v>
          </cell>
          <cell r="C1072" t="str">
            <v>TOTALIZADOR</v>
          </cell>
          <cell r="D1072" t="str">
            <v>4.03.0013</v>
          </cell>
          <cell r="E1072">
            <v>882.26</v>
          </cell>
          <cell r="F1072">
            <v>0</v>
          </cell>
          <cell r="G1072">
            <v>0</v>
          </cell>
          <cell r="H1072">
            <v>0</v>
          </cell>
          <cell r="I1072">
            <v>0</v>
          </cell>
          <cell r="J1072">
            <v>0</v>
          </cell>
          <cell r="K1072">
            <v>0</v>
          </cell>
          <cell r="L1072">
            <v>0</v>
          </cell>
          <cell r="M1072">
            <v>0</v>
          </cell>
          <cell r="N1072">
            <v>0</v>
          </cell>
          <cell r="O1072">
            <v>0</v>
          </cell>
          <cell r="P1072">
            <v>0</v>
          </cell>
        </row>
        <row r="1073">
          <cell r="A1073" t="str">
            <v>4.03.00162.4</v>
          </cell>
          <cell r="B1073" t="str">
            <v>2.4</v>
          </cell>
          <cell r="C1073" t="str">
            <v>TOTALIZADOR</v>
          </cell>
          <cell r="D1073" t="str">
            <v>4.03.0016</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4.04.00012.4</v>
          </cell>
          <cell r="B1074" t="str">
            <v>2.4</v>
          </cell>
          <cell r="C1074" t="str">
            <v>TOTALIZADOR</v>
          </cell>
          <cell r="D1074" t="str">
            <v>4.04.0001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4.04.00022.4</v>
          </cell>
          <cell r="B1075" t="str">
            <v>2.4</v>
          </cell>
          <cell r="C1075" t="str">
            <v>TOTALIZADOR</v>
          </cell>
          <cell r="D1075" t="str">
            <v>4.04.0002</v>
          </cell>
          <cell r="E1075">
            <v>0</v>
          </cell>
          <cell r="F1075">
            <v>0</v>
          </cell>
          <cell r="G1075">
            <v>0</v>
          </cell>
          <cell r="H1075">
            <v>0</v>
          </cell>
          <cell r="I1075">
            <v>0</v>
          </cell>
          <cell r="J1075">
            <v>0</v>
          </cell>
          <cell r="K1075">
            <v>0</v>
          </cell>
          <cell r="L1075">
            <v>0</v>
          </cell>
          <cell r="M1075">
            <v>0</v>
          </cell>
          <cell r="N1075">
            <v>0</v>
          </cell>
          <cell r="O1075">
            <v>0</v>
          </cell>
          <cell r="P1075">
            <v>0</v>
          </cell>
        </row>
        <row r="1076">
          <cell r="A1076" t="str">
            <v>4.04.00032.4</v>
          </cell>
          <cell r="B1076" t="str">
            <v>2.4</v>
          </cell>
          <cell r="C1076" t="str">
            <v>TOTALIZADOR</v>
          </cell>
          <cell r="D1076" t="str">
            <v>4.04.0003</v>
          </cell>
          <cell r="E1076">
            <v>0</v>
          </cell>
          <cell r="F1076">
            <v>19962.55</v>
          </cell>
          <cell r="G1076">
            <v>35769.96</v>
          </cell>
          <cell r="H1076">
            <v>27962.55</v>
          </cell>
          <cell r="I1076">
            <v>25892.55</v>
          </cell>
          <cell r="J1076">
            <v>25892.6</v>
          </cell>
          <cell r="K1076">
            <v>44241.82</v>
          </cell>
          <cell r="L1076">
            <v>44241.82</v>
          </cell>
          <cell r="M1076">
            <v>44241.82</v>
          </cell>
          <cell r="N1076">
            <v>44241.82</v>
          </cell>
          <cell r="O1076">
            <v>44241.82</v>
          </cell>
          <cell r="P1076">
            <v>44241.82</v>
          </cell>
        </row>
        <row r="1077">
          <cell r="A1077" t="str">
            <v>4.04.00042.4</v>
          </cell>
          <cell r="B1077" t="str">
            <v>2.4</v>
          </cell>
          <cell r="C1077" t="str">
            <v>TOTALIZADOR</v>
          </cell>
          <cell r="D1077" t="str">
            <v>4.04.0004</v>
          </cell>
          <cell r="E1077">
            <v>0</v>
          </cell>
          <cell r="F1077">
            <v>0</v>
          </cell>
          <cell r="G1077">
            <v>0</v>
          </cell>
          <cell r="H1077">
            <v>0</v>
          </cell>
          <cell r="I1077">
            <v>0</v>
          </cell>
          <cell r="J1077">
            <v>0</v>
          </cell>
          <cell r="K1077">
            <v>0</v>
          </cell>
          <cell r="L1077">
            <v>0</v>
          </cell>
          <cell r="M1077">
            <v>0</v>
          </cell>
          <cell r="N1077">
            <v>0</v>
          </cell>
          <cell r="O1077">
            <v>0</v>
          </cell>
          <cell r="P1077">
            <v>0</v>
          </cell>
        </row>
        <row r="1078">
          <cell r="A1078" t="str">
            <v>4.04.00052.4</v>
          </cell>
          <cell r="B1078" t="str">
            <v>2.4</v>
          </cell>
          <cell r="C1078" t="str">
            <v>TOTALIZADOR</v>
          </cell>
          <cell r="D1078" t="str">
            <v>4.04.0005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4.04.00062.4</v>
          </cell>
          <cell r="B1079" t="str">
            <v>2.4</v>
          </cell>
          <cell r="C1079" t="str">
            <v>TOTALIZADOR</v>
          </cell>
          <cell r="D1079" t="str">
            <v>4.04.0006</v>
          </cell>
          <cell r="E1079">
            <v>2965.39</v>
          </cell>
          <cell r="F1079">
            <v>906.25</v>
          </cell>
          <cell r="G1079">
            <v>906.25</v>
          </cell>
          <cell r="H1079">
            <v>906.25</v>
          </cell>
          <cell r="I1079">
            <v>906.25</v>
          </cell>
          <cell r="J1079">
            <v>906.25</v>
          </cell>
          <cell r="K1079">
            <v>1803.9365</v>
          </cell>
          <cell r="L1079">
            <v>1803.9365</v>
          </cell>
          <cell r="M1079">
            <v>1803.9365</v>
          </cell>
          <cell r="N1079">
            <v>1803.9365</v>
          </cell>
          <cell r="O1079">
            <v>1803.9365</v>
          </cell>
          <cell r="P1079">
            <v>1803.9365</v>
          </cell>
        </row>
        <row r="1080">
          <cell r="A1080" t="str">
            <v>4.04.00072.4</v>
          </cell>
          <cell r="B1080" t="str">
            <v>2.4</v>
          </cell>
          <cell r="C1080" t="str">
            <v>TOTALIZADOR</v>
          </cell>
          <cell r="D1080" t="str">
            <v>4.04.0007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4.04.00082.4</v>
          </cell>
          <cell r="B1081" t="str">
            <v>2.4</v>
          </cell>
          <cell r="C1081" t="str">
            <v>TOTALIZADOR</v>
          </cell>
          <cell r="D1081" t="str">
            <v>4.04.0008</v>
          </cell>
          <cell r="E1081">
            <v>10069.040000000001</v>
          </cell>
          <cell r="F1081">
            <v>8477.8700000000008</v>
          </cell>
          <cell r="G1081">
            <v>8477.8700000000008</v>
          </cell>
          <cell r="H1081">
            <v>8477.8700000000008</v>
          </cell>
          <cell r="I1081">
            <v>8477.8700000000008</v>
          </cell>
          <cell r="J1081">
            <v>8986.5421999999999</v>
          </cell>
          <cell r="K1081">
            <v>7436.732</v>
          </cell>
          <cell r="L1081">
            <v>7436.732</v>
          </cell>
          <cell r="M1081">
            <v>7436.732</v>
          </cell>
          <cell r="N1081">
            <v>7436.732</v>
          </cell>
          <cell r="O1081">
            <v>7436.732</v>
          </cell>
          <cell r="P1081">
            <v>7436.732</v>
          </cell>
        </row>
        <row r="1082">
          <cell r="A1082" t="str">
            <v>4.04.00092.4</v>
          </cell>
          <cell r="B1082" t="str">
            <v>2.4</v>
          </cell>
          <cell r="C1082" t="str">
            <v>TOTALIZADOR</v>
          </cell>
          <cell r="D1082" t="str">
            <v>4.04.0009</v>
          </cell>
          <cell r="E1082">
            <v>61.56</v>
          </cell>
          <cell r="F1082">
            <v>0</v>
          </cell>
          <cell r="G1082">
            <v>0</v>
          </cell>
          <cell r="H1082">
            <v>0</v>
          </cell>
          <cell r="I1082">
            <v>0</v>
          </cell>
          <cell r="J1082">
            <v>0</v>
          </cell>
          <cell r="K1082">
            <v>0</v>
          </cell>
          <cell r="L1082">
            <v>0</v>
          </cell>
          <cell r="M1082">
            <v>0</v>
          </cell>
          <cell r="N1082">
            <v>0</v>
          </cell>
          <cell r="O1082">
            <v>0</v>
          </cell>
          <cell r="P1082">
            <v>0</v>
          </cell>
        </row>
        <row r="1083">
          <cell r="A1083" t="str">
            <v>4.04.00102.4</v>
          </cell>
          <cell r="B1083" t="str">
            <v>2.4</v>
          </cell>
          <cell r="C1083" t="str">
            <v>TOTALIZADOR</v>
          </cell>
          <cell r="D1083" t="str">
            <v>4.04.0010</v>
          </cell>
          <cell r="E1083">
            <v>49927.62</v>
          </cell>
          <cell r="F1083">
            <v>84110</v>
          </cell>
          <cell r="G1083">
            <v>81910</v>
          </cell>
          <cell r="H1083">
            <v>83210</v>
          </cell>
          <cell r="I1083">
            <v>80550</v>
          </cell>
          <cell r="J1083">
            <v>81400</v>
          </cell>
          <cell r="K1083">
            <v>66000</v>
          </cell>
          <cell r="L1083">
            <v>66000</v>
          </cell>
          <cell r="M1083">
            <v>66000</v>
          </cell>
          <cell r="N1083">
            <v>66000</v>
          </cell>
          <cell r="O1083">
            <v>66000</v>
          </cell>
          <cell r="P1083">
            <v>66000</v>
          </cell>
        </row>
        <row r="1084">
          <cell r="A1084" t="str">
            <v>4.13.00042.4</v>
          </cell>
          <cell r="B1084" t="str">
            <v>2.4</v>
          </cell>
          <cell r="C1084" t="str">
            <v>TOTALIZADOR</v>
          </cell>
          <cell r="D1084" t="str">
            <v>4.13.0004</v>
          </cell>
          <cell r="E1084">
            <v>0</v>
          </cell>
          <cell r="F1084">
            <v>0</v>
          </cell>
          <cell r="G1084">
            <v>0</v>
          </cell>
          <cell r="H1084">
            <v>0</v>
          </cell>
          <cell r="I1084">
            <v>0</v>
          </cell>
          <cell r="J1084">
            <v>0</v>
          </cell>
          <cell r="K1084">
            <v>0</v>
          </cell>
          <cell r="L1084">
            <v>0</v>
          </cell>
          <cell r="M1084">
            <v>0</v>
          </cell>
          <cell r="N1084">
            <v>0</v>
          </cell>
          <cell r="O1084">
            <v>0</v>
          </cell>
          <cell r="P1084">
            <v>0</v>
          </cell>
        </row>
        <row r="1085">
          <cell r="A1085" t="str">
            <v>4.13.00062.4</v>
          </cell>
          <cell r="B1085" t="str">
            <v>2.4</v>
          </cell>
          <cell r="C1085" t="str">
            <v>TOTALIZADOR</v>
          </cell>
          <cell r="D1085" t="str">
            <v>4.13.0006</v>
          </cell>
          <cell r="E1085">
            <v>0</v>
          </cell>
          <cell r="F1085">
            <v>400</v>
          </cell>
          <cell r="G1085">
            <v>100</v>
          </cell>
          <cell r="H1085">
            <v>600</v>
          </cell>
          <cell r="I1085">
            <v>300</v>
          </cell>
          <cell r="J1085">
            <v>700</v>
          </cell>
          <cell r="K1085">
            <v>0</v>
          </cell>
          <cell r="L1085">
            <v>0</v>
          </cell>
          <cell r="M1085">
            <v>0</v>
          </cell>
          <cell r="N1085">
            <v>0</v>
          </cell>
          <cell r="O1085">
            <v>0</v>
          </cell>
          <cell r="P1085">
            <v>0</v>
          </cell>
        </row>
        <row r="1086">
          <cell r="A1086" t="str">
            <v>4.01.00012.2.1.2.4</v>
          </cell>
          <cell r="B1086" t="str">
            <v>2.2.1.2.4</v>
          </cell>
          <cell r="C1086" t="str">
            <v>SEGUROS AUTO</v>
          </cell>
          <cell r="D1086" t="str">
            <v>4.01.0001</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4.01.00022.2.1.2.4</v>
          </cell>
          <cell r="B1087" t="str">
            <v>2.2.1.2.4</v>
          </cell>
          <cell r="C1087" t="str">
            <v>SEGUROS AUTO</v>
          </cell>
          <cell r="D1087" t="str">
            <v>4.01.0002</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4.01.00032.2.1.2.4</v>
          </cell>
          <cell r="B1088" t="str">
            <v>2.2.1.2.4</v>
          </cell>
          <cell r="C1088" t="str">
            <v>SEGUROS AUTO</v>
          </cell>
          <cell r="D1088" t="str">
            <v>4.01.0003</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4.01.00042.2.1.2.4</v>
          </cell>
          <cell r="B1089" t="str">
            <v>2.2.1.2.4</v>
          </cell>
          <cell r="C1089" t="str">
            <v>SEGUROS AUTO</v>
          </cell>
          <cell r="D1089" t="str">
            <v>4.01.0004</v>
          </cell>
          <cell r="E1089">
            <v>0</v>
          </cell>
          <cell r="F1089">
            <v>500</v>
          </cell>
          <cell r="G1089">
            <v>500</v>
          </cell>
          <cell r="H1089">
            <v>500</v>
          </cell>
          <cell r="I1089">
            <v>500</v>
          </cell>
          <cell r="J1089">
            <v>500</v>
          </cell>
          <cell r="K1089">
            <v>0</v>
          </cell>
          <cell r="L1089">
            <v>0</v>
          </cell>
          <cell r="M1089">
            <v>0</v>
          </cell>
          <cell r="N1089">
            <v>0</v>
          </cell>
          <cell r="O1089">
            <v>0</v>
          </cell>
          <cell r="P1089">
            <v>0</v>
          </cell>
        </row>
        <row r="1090">
          <cell r="A1090" t="str">
            <v>4.01.00052.2.1.2.4</v>
          </cell>
          <cell r="B1090" t="str">
            <v>2.2.1.2.4</v>
          </cell>
          <cell r="C1090" t="str">
            <v>SEGUROS AUTO</v>
          </cell>
          <cell r="D1090" t="str">
            <v>4.01.0005</v>
          </cell>
          <cell r="E1090">
            <v>28.2</v>
          </cell>
          <cell r="F1090">
            <v>0</v>
          </cell>
          <cell r="G1090">
            <v>0</v>
          </cell>
          <cell r="H1090">
            <v>0</v>
          </cell>
          <cell r="I1090">
            <v>0</v>
          </cell>
          <cell r="J1090">
            <v>0</v>
          </cell>
          <cell r="K1090">
            <v>0</v>
          </cell>
          <cell r="L1090">
            <v>0</v>
          </cell>
          <cell r="M1090">
            <v>0</v>
          </cell>
          <cell r="N1090">
            <v>0</v>
          </cell>
          <cell r="O1090">
            <v>0</v>
          </cell>
          <cell r="P1090">
            <v>0</v>
          </cell>
        </row>
        <row r="1091">
          <cell r="A1091" t="str">
            <v>4.01.00062.2.1.2.4</v>
          </cell>
          <cell r="B1091" t="str">
            <v>2.2.1.2.4</v>
          </cell>
          <cell r="C1091" t="str">
            <v>SEGUROS AUTO</v>
          </cell>
          <cell r="D1091" t="str">
            <v>4.01.0006</v>
          </cell>
          <cell r="E1091">
            <v>634.13</v>
          </cell>
          <cell r="F1091">
            <v>500</v>
          </cell>
          <cell r="G1091">
            <v>500</v>
          </cell>
          <cell r="H1091">
            <v>500</v>
          </cell>
          <cell r="I1091">
            <v>500</v>
          </cell>
          <cell r="J1091">
            <v>500</v>
          </cell>
          <cell r="K1091">
            <v>0</v>
          </cell>
          <cell r="L1091">
            <v>0</v>
          </cell>
          <cell r="M1091">
            <v>0</v>
          </cell>
          <cell r="N1091">
            <v>0</v>
          </cell>
          <cell r="O1091">
            <v>0</v>
          </cell>
          <cell r="P1091">
            <v>0</v>
          </cell>
        </row>
        <row r="1092">
          <cell r="A1092" t="str">
            <v>4.01.00072.2.1.2.4</v>
          </cell>
          <cell r="B1092" t="str">
            <v>2.2.1.2.4</v>
          </cell>
          <cell r="C1092" t="str">
            <v>SEGUROS AUTO</v>
          </cell>
          <cell r="D1092" t="str">
            <v>4.01.0007</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4.02.00012.2.1.2.4</v>
          </cell>
          <cell r="B1093" t="str">
            <v>2.2.1.2.4</v>
          </cell>
          <cell r="C1093" t="str">
            <v>SEGUROS AUTO</v>
          </cell>
          <cell r="D1093" t="str">
            <v>4.02.0001</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4.02.00032.2.1.2.4</v>
          </cell>
          <cell r="B1094" t="str">
            <v>2.2.1.2.4</v>
          </cell>
          <cell r="C1094" t="str">
            <v>SEGUROS AUTO</v>
          </cell>
          <cell r="D1094" t="str">
            <v>4.02.0003</v>
          </cell>
          <cell r="E1094">
            <v>263.27</v>
          </cell>
          <cell r="F1094">
            <v>0</v>
          </cell>
          <cell r="G1094">
            <v>0</v>
          </cell>
          <cell r="H1094">
            <v>0</v>
          </cell>
          <cell r="I1094">
            <v>0</v>
          </cell>
          <cell r="J1094">
            <v>0</v>
          </cell>
          <cell r="K1094">
            <v>0</v>
          </cell>
          <cell r="L1094">
            <v>0</v>
          </cell>
          <cell r="M1094">
            <v>0</v>
          </cell>
          <cell r="N1094">
            <v>0</v>
          </cell>
          <cell r="O1094">
            <v>0</v>
          </cell>
          <cell r="P1094">
            <v>0</v>
          </cell>
        </row>
        <row r="1095">
          <cell r="A1095" t="str">
            <v>4.02.00052.2.1.2.4</v>
          </cell>
          <cell r="B1095" t="str">
            <v>2.2.1.2.4</v>
          </cell>
          <cell r="C1095" t="str">
            <v>SEGUROS AUTO</v>
          </cell>
          <cell r="D1095" t="str">
            <v>4.02.0005</v>
          </cell>
          <cell r="E1095">
            <v>1374.52</v>
          </cell>
          <cell r="F1095">
            <v>722.24</v>
          </cell>
          <cell r="G1095">
            <v>722.24</v>
          </cell>
          <cell r="H1095">
            <v>722.24</v>
          </cell>
          <cell r="I1095">
            <v>722.24</v>
          </cell>
          <cell r="J1095">
            <v>722.24</v>
          </cell>
          <cell r="K1095">
            <v>0</v>
          </cell>
          <cell r="L1095">
            <v>0</v>
          </cell>
          <cell r="M1095">
            <v>0</v>
          </cell>
          <cell r="N1095">
            <v>0</v>
          </cell>
          <cell r="O1095">
            <v>0</v>
          </cell>
          <cell r="P1095">
            <v>0</v>
          </cell>
        </row>
        <row r="1096">
          <cell r="A1096" t="str">
            <v>4.02.00072.2.1.2.4</v>
          </cell>
          <cell r="B1096" t="str">
            <v>2.2.1.2.4</v>
          </cell>
          <cell r="C1096" t="str">
            <v>SEGUROS AUTO</v>
          </cell>
          <cell r="D1096" t="str">
            <v>4.02.0007</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4.02.00082.2.1.2.4</v>
          </cell>
          <cell r="B1097" t="str">
            <v>2.2.1.2.4</v>
          </cell>
          <cell r="C1097" t="str">
            <v>SEGUROS AUTO</v>
          </cell>
          <cell r="D1097" t="str">
            <v>4.02.0008</v>
          </cell>
          <cell r="E1097">
            <v>26.85</v>
          </cell>
          <cell r="F1097">
            <v>0</v>
          </cell>
          <cell r="G1097">
            <v>0</v>
          </cell>
          <cell r="H1097">
            <v>0</v>
          </cell>
          <cell r="I1097">
            <v>0</v>
          </cell>
          <cell r="J1097">
            <v>0</v>
          </cell>
          <cell r="K1097">
            <v>0</v>
          </cell>
          <cell r="L1097">
            <v>0</v>
          </cell>
          <cell r="M1097">
            <v>0</v>
          </cell>
          <cell r="N1097">
            <v>0</v>
          </cell>
          <cell r="O1097">
            <v>0</v>
          </cell>
          <cell r="P1097">
            <v>0</v>
          </cell>
        </row>
        <row r="1098">
          <cell r="A1098" t="str">
            <v>4.02.00092.2.1.2.4</v>
          </cell>
          <cell r="B1098" t="str">
            <v>2.2.1.2.4</v>
          </cell>
          <cell r="C1098" t="str">
            <v>SEGUROS AUTO</v>
          </cell>
          <cell r="D1098" t="str">
            <v>4.02.0009</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4.02.00102.2.1.2.4</v>
          </cell>
          <cell r="B1099" t="str">
            <v>2.2.1.2.4</v>
          </cell>
          <cell r="C1099" t="str">
            <v>SEGUROS AUTO</v>
          </cell>
          <cell r="D1099" t="str">
            <v>4.02.0010</v>
          </cell>
          <cell r="E1099">
            <v>299.48</v>
          </cell>
          <cell r="F1099">
            <v>0</v>
          </cell>
          <cell r="G1099">
            <v>0</v>
          </cell>
          <cell r="H1099">
            <v>0</v>
          </cell>
          <cell r="I1099">
            <v>0</v>
          </cell>
          <cell r="J1099">
            <v>0</v>
          </cell>
          <cell r="K1099">
            <v>0</v>
          </cell>
          <cell r="L1099">
            <v>0</v>
          </cell>
          <cell r="M1099">
            <v>0</v>
          </cell>
          <cell r="N1099">
            <v>0</v>
          </cell>
          <cell r="O1099">
            <v>0</v>
          </cell>
          <cell r="P1099">
            <v>0</v>
          </cell>
        </row>
        <row r="1100">
          <cell r="A1100" t="str">
            <v>4.02.00112.2.1.2.4</v>
          </cell>
          <cell r="B1100" t="str">
            <v>2.2.1.2.4</v>
          </cell>
          <cell r="C1100" t="str">
            <v>SEGUROS AUTO</v>
          </cell>
          <cell r="D1100" t="str">
            <v>4.02.0011</v>
          </cell>
          <cell r="E1100">
            <v>726.62</v>
          </cell>
          <cell r="F1100">
            <v>0</v>
          </cell>
          <cell r="G1100">
            <v>0</v>
          </cell>
          <cell r="H1100">
            <v>0</v>
          </cell>
          <cell r="I1100">
            <v>0</v>
          </cell>
          <cell r="J1100">
            <v>0</v>
          </cell>
          <cell r="K1100">
            <v>0</v>
          </cell>
          <cell r="L1100">
            <v>0</v>
          </cell>
          <cell r="M1100">
            <v>0</v>
          </cell>
          <cell r="N1100">
            <v>0</v>
          </cell>
          <cell r="O1100">
            <v>0</v>
          </cell>
          <cell r="P1100">
            <v>0</v>
          </cell>
        </row>
        <row r="1101">
          <cell r="A1101" t="str">
            <v>4.02.00122.2.1.2.4</v>
          </cell>
          <cell r="B1101" t="str">
            <v>2.2.1.2.4</v>
          </cell>
          <cell r="C1101" t="str">
            <v>SEGUROS AUTO</v>
          </cell>
          <cell r="D1101" t="str">
            <v>4.02.0012</v>
          </cell>
          <cell r="E1101">
            <v>0</v>
          </cell>
          <cell r="F1101">
            <v>0</v>
          </cell>
          <cell r="G1101">
            <v>0</v>
          </cell>
          <cell r="H1101">
            <v>0</v>
          </cell>
          <cell r="I1101">
            <v>0</v>
          </cell>
          <cell r="J1101">
            <v>0</v>
          </cell>
          <cell r="K1101">
            <v>0</v>
          </cell>
          <cell r="L1101">
            <v>0</v>
          </cell>
          <cell r="M1101">
            <v>0</v>
          </cell>
          <cell r="N1101">
            <v>0</v>
          </cell>
          <cell r="O1101">
            <v>0</v>
          </cell>
          <cell r="P1101">
            <v>0</v>
          </cell>
        </row>
        <row r="1102">
          <cell r="A1102" t="str">
            <v>4.02.00132.2.1.2.4</v>
          </cell>
          <cell r="B1102" t="str">
            <v>2.2.1.2.4</v>
          </cell>
          <cell r="C1102" t="str">
            <v>SEGUROS AUTO</v>
          </cell>
          <cell r="D1102" t="str">
            <v>4.02.0013</v>
          </cell>
          <cell r="E1102">
            <v>67.88</v>
          </cell>
          <cell r="F1102">
            <v>0</v>
          </cell>
          <cell r="G1102">
            <v>0</v>
          </cell>
          <cell r="H1102">
            <v>0</v>
          </cell>
          <cell r="I1102">
            <v>0</v>
          </cell>
          <cell r="J1102">
            <v>0</v>
          </cell>
          <cell r="K1102">
            <v>0</v>
          </cell>
          <cell r="L1102">
            <v>0</v>
          </cell>
          <cell r="M1102">
            <v>0</v>
          </cell>
          <cell r="N1102">
            <v>0</v>
          </cell>
          <cell r="O1102">
            <v>0</v>
          </cell>
          <cell r="P1102">
            <v>0</v>
          </cell>
        </row>
        <row r="1103">
          <cell r="A1103" t="str">
            <v>4.02.00142.2.1.2.4</v>
          </cell>
          <cell r="B1103" t="str">
            <v>2.2.1.2.4</v>
          </cell>
          <cell r="C1103" t="str">
            <v>SEGUROS AUTO</v>
          </cell>
          <cell r="D1103" t="str">
            <v>4.02.0014</v>
          </cell>
          <cell r="E1103">
            <v>0</v>
          </cell>
          <cell r="F1103">
            <v>0</v>
          </cell>
          <cell r="G1103">
            <v>0</v>
          </cell>
          <cell r="H1103">
            <v>0</v>
          </cell>
          <cell r="I1103">
            <v>0</v>
          </cell>
          <cell r="J1103">
            <v>0</v>
          </cell>
          <cell r="K1103">
            <v>550</v>
          </cell>
          <cell r="L1103">
            <v>550</v>
          </cell>
          <cell r="M1103">
            <v>550</v>
          </cell>
          <cell r="N1103">
            <v>550</v>
          </cell>
          <cell r="O1103">
            <v>550</v>
          </cell>
          <cell r="P1103">
            <v>550</v>
          </cell>
        </row>
        <row r="1104">
          <cell r="A1104" t="str">
            <v>4.02.00152.2.1.2.4</v>
          </cell>
          <cell r="B1104" t="str">
            <v>2.2.1.2.4</v>
          </cell>
          <cell r="C1104" t="str">
            <v>SEGUROS AUTO</v>
          </cell>
          <cell r="D1104" t="str">
            <v>4.02.0015</v>
          </cell>
          <cell r="E1104">
            <v>0</v>
          </cell>
          <cell r="F1104">
            <v>0</v>
          </cell>
          <cell r="G1104">
            <v>0</v>
          </cell>
          <cell r="H1104">
            <v>0</v>
          </cell>
          <cell r="I1104">
            <v>0</v>
          </cell>
          <cell r="J1104">
            <v>0</v>
          </cell>
          <cell r="K1104">
            <v>479.11779999999999</v>
          </cell>
          <cell r="L1104">
            <v>479.11779999999999</v>
          </cell>
          <cell r="M1104">
            <v>479.11779999999999</v>
          </cell>
          <cell r="N1104">
            <v>479.11779999999999</v>
          </cell>
          <cell r="O1104">
            <v>479.11779999999999</v>
          </cell>
          <cell r="P1104">
            <v>479.11779999999999</v>
          </cell>
        </row>
        <row r="1105">
          <cell r="A1105" t="str">
            <v>4.02.00162.2.1.2.4</v>
          </cell>
          <cell r="B1105" t="str">
            <v>2.2.1.2.4</v>
          </cell>
          <cell r="C1105" t="str">
            <v>SEGUROS AUTO</v>
          </cell>
          <cell r="D1105" t="str">
            <v>4.02.0016</v>
          </cell>
          <cell r="E1105">
            <v>5916.44</v>
          </cell>
          <cell r="F1105">
            <v>0</v>
          </cell>
          <cell r="G1105">
            <v>0</v>
          </cell>
          <cell r="H1105">
            <v>0</v>
          </cell>
          <cell r="I1105">
            <v>0</v>
          </cell>
          <cell r="J1105">
            <v>0</v>
          </cell>
          <cell r="K1105">
            <v>6837.2928400000001</v>
          </cell>
          <cell r="L1105">
            <v>6837.2928400000001</v>
          </cell>
          <cell r="M1105">
            <v>6837.2928400000001</v>
          </cell>
          <cell r="N1105">
            <v>6837.2928400000001</v>
          </cell>
          <cell r="O1105">
            <v>6837.2928400000001</v>
          </cell>
          <cell r="P1105">
            <v>6837.2928400000001</v>
          </cell>
        </row>
        <row r="1106">
          <cell r="A1106" t="str">
            <v>4.02.00172.2.1.2.4</v>
          </cell>
          <cell r="B1106" t="str">
            <v>2.2.1.2.4</v>
          </cell>
          <cell r="C1106" t="str">
            <v>SEGUROS AUTO</v>
          </cell>
          <cell r="D1106" t="str">
            <v>4.02.0017</v>
          </cell>
          <cell r="E1106">
            <v>0</v>
          </cell>
          <cell r="F1106">
            <v>0</v>
          </cell>
          <cell r="G1106">
            <v>0</v>
          </cell>
          <cell r="H1106">
            <v>0</v>
          </cell>
          <cell r="I1106">
            <v>0</v>
          </cell>
          <cell r="J1106">
            <v>0</v>
          </cell>
          <cell r="K1106">
            <v>0</v>
          </cell>
          <cell r="L1106">
            <v>0</v>
          </cell>
          <cell r="M1106">
            <v>0</v>
          </cell>
          <cell r="N1106">
            <v>0</v>
          </cell>
          <cell r="O1106">
            <v>0</v>
          </cell>
          <cell r="P1106">
            <v>0</v>
          </cell>
        </row>
        <row r="1107">
          <cell r="A1107" t="str">
            <v>4.02.00182.2.1.2.4</v>
          </cell>
          <cell r="B1107" t="str">
            <v>2.2.1.2.4</v>
          </cell>
          <cell r="C1107" t="str">
            <v>SEGUROS AUTO</v>
          </cell>
          <cell r="D1107" t="str">
            <v>4.02.0018</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4.02.00192.2.1.2.4</v>
          </cell>
          <cell r="B1108" t="str">
            <v>2.2.1.2.4</v>
          </cell>
          <cell r="C1108" t="str">
            <v>SEGUROS AUTO</v>
          </cell>
          <cell r="D1108" t="str">
            <v>4.02.0019</v>
          </cell>
          <cell r="E1108">
            <v>0</v>
          </cell>
          <cell r="F1108">
            <v>0</v>
          </cell>
          <cell r="G1108">
            <v>0</v>
          </cell>
          <cell r="H1108">
            <v>0</v>
          </cell>
          <cell r="I1108">
            <v>0</v>
          </cell>
          <cell r="J1108">
            <v>0</v>
          </cell>
          <cell r="K1108">
            <v>1996.8164367200002</v>
          </cell>
          <cell r="L1108">
            <v>1996.8164367199997</v>
          </cell>
          <cell r="M1108">
            <v>1996.8164367199997</v>
          </cell>
          <cell r="N1108">
            <v>1996.8164367200002</v>
          </cell>
          <cell r="O1108">
            <v>1996.8164367199997</v>
          </cell>
          <cell r="P1108">
            <v>1996.8164367199997</v>
          </cell>
        </row>
        <row r="1109">
          <cell r="A1109" t="str">
            <v>4.02.00202.2.1.2.4</v>
          </cell>
          <cell r="B1109" t="str">
            <v>2.2.1.2.4</v>
          </cell>
          <cell r="C1109" t="str">
            <v>SEGUROS AUTO</v>
          </cell>
          <cell r="D1109" t="str">
            <v>4.02.0020</v>
          </cell>
          <cell r="E1109">
            <v>135.69999999999999</v>
          </cell>
          <cell r="F1109">
            <v>0</v>
          </cell>
          <cell r="G1109">
            <v>0</v>
          </cell>
          <cell r="H1109">
            <v>0</v>
          </cell>
          <cell r="I1109">
            <v>0</v>
          </cell>
          <cell r="J1109">
            <v>0</v>
          </cell>
          <cell r="K1109">
            <v>0</v>
          </cell>
          <cell r="L1109">
            <v>0</v>
          </cell>
          <cell r="M1109">
            <v>0</v>
          </cell>
          <cell r="N1109">
            <v>0</v>
          </cell>
          <cell r="O1109">
            <v>0</v>
          </cell>
          <cell r="P1109">
            <v>0</v>
          </cell>
        </row>
        <row r="1110">
          <cell r="A1110" t="str">
            <v>4.02.00212.2.1.2.4</v>
          </cell>
          <cell r="B1110" t="str">
            <v>2.2.1.2.4</v>
          </cell>
          <cell r="C1110" t="str">
            <v>SEGUROS AUTO</v>
          </cell>
          <cell r="D1110" t="str">
            <v>4.02.0021</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4.02.00222.2.1.2.4</v>
          </cell>
          <cell r="B1111" t="str">
            <v>2.2.1.2.4</v>
          </cell>
          <cell r="C1111" t="str">
            <v>SEGUROS AUTO</v>
          </cell>
          <cell r="D1111" t="str">
            <v>4.02.0022</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4.02.00232.2.1.2.4</v>
          </cell>
          <cell r="B1112" t="str">
            <v>2.2.1.2.4</v>
          </cell>
          <cell r="C1112" t="str">
            <v>SEGUROS AUTO</v>
          </cell>
          <cell r="D1112" t="str">
            <v>4.02.0023</v>
          </cell>
          <cell r="E1112">
            <v>62.26</v>
          </cell>
          <cell r="F1112">
            <v>0</v>
          </cell>
          <cell r="G1112">
            <v>0</v>
          </cell>
          <cell r="H1112">
            <v>0</v>
          </cell>
          <cell r="I1112">
            <v>0</v>
          </cell>
          <cell r="J1112">
            <v>0</v>
          </cell>
          <cell r="K1112">
            <v>0</v>
          </cell>
          <cell r="L1112">
            <v>0</v>
          </cell>
          <cell r="M1112">
            <v>0</v>
          </cell>
          <cell r="N1112">
            <v>0</v>
          </cell>
          <cell r="O1112">
            <v>0</v>
          </cell>
          <cell r="P1112">
            <v>0</v>
          </cell>
        </row>
        <row r="1113">
          <cell r="A1113" t="str">
            <v>4.02.00262.2.1.2.4</v>
          </cell>
          <cell r="B1113" t="str">
            <v>2.2.1.2.4</v>
          </cell>
          <cell r="C1113" t="str">
            <v>SEGUROS AUTO</v>
          </cell>
          <cell r="D1113" t="str">
            <v>4.02.0026</v>
          </cell>
          <cell r="E1113">
            <v>0</v>
          </cell>
          <cell r="F1113">
            <v>0</v>
          </cell>
          <cell r="G1113">
            <v>0</v>
          </cell>
          <cell r="H1113">
            <v>0</v>
          </cell>
          <cell r="I1113">
            <v>0</v>
          </cell>
          <cell r="J1113">
            <v>0</v>
          </cell>
          <cell r="K1113">
            <v>9056</v>
          </cell>
          <cell r="L1113">
            <v>9056</v>
          </cell>
          <cell r="M1113">
            <v>9056</v>
          </cell>
          <cell r="N1113">
            <v>9056</v>
          </cell>
          <cell r="O1113">
            <v>9056</v>
          </cell>
          <cell r="P1113">
            <v>9056</v>
          </cell>
        </row>
        <row r="1114">
          <cell r="A1114" t="str">
            <v>4.02.00272.2.1.2.4</v>
          </cell>
          <cell r="B1114" t="str">
            <v>2.2.1.2.4</v>
          </cell>
          <cell r="C1114" t="str">
            <v>SEGUROS AUTO</v>
          </cell>
          <cell r="D1114" t="str">
            <v>4.02.0027</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4.02.00282.2.1.2.4</v>
          </cell>
          <cell r="B1115" t="str">
            <v>2.2.1.2.4</v>
          </cell>
          <cell r="C1115" t="str">
            <v>SEGUROS AUTO</v>
          </cell>
          <cell r="D1115" t="str">
            <v>4.02.0028</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4.02.00292.2.1.2.4</v>
          </cell>
          <cell r="B1116" t="str">
            <v>2.2.1.2.4</v>
          </cell>
          <cell r="C1116" t="str">
            <v>SEGUROS AUTO</v>
          </cell>
          <cell r="D1116" t="str">
            <v>4.02.0029</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4.03.00022.2.1.2.4</v>
          </cell>
          <cell r="B1117" t="str">
            <v>2.2.1.2.4</v>
          </cell>
          <cell r="C1117" t="str">
            <v>SEGUROS AUTO</v>
          </cell>
          <cell r="D1117" t="str">
            <v>4.03.0002</v>
          </cell>
          <cell r="E1117">
            <v>1571.5</v>
          </cell>
          <cell r="F1117">
            <v>1985.2928399999996</v>
          </cell>
          <cell r="G1117">
            <v>1985.2928399999996</v>
          </cell>
          <cell r="H1117">
            <v>6837.2928400000001</v>
          </cell>
          <cell r="I1117">
            <v>6837.2928400000001</v>
          </cell>
          <cell r="J1117">
            <v>6837.2928400000001</v>
          </cell>
          <cell r="K1117">
            <v>5137.0428699999993</v>
          </cell>
          <cell r="L1117">
            <v>5137.0428699999993</v>
          </cell>
          <cell r="M1117">
            <v>5137.0428699999993</v>
          </cell>
          <cell r="N1117">
            <v>5137.0428699999993</v>
          </cell>
          <cell r="O1117">
            <v>5137.0428700000011</v>
          </cell>
          <cell r="P1117">
            <v>5137.0428699999993</v>
          </cell>
        </row>
        <row r="1118">
          <cell r="A1118" t="str">
            <v>4.03.00042.2.1.2.4</v>
          </cell>
          <cell r="B1118" t="str">
            <v>2.2.1.2.4</v>
          </cell>
          <cell r="C1118" t="str">
            <v>SEGUROS AUTO</v>
          </cell>
          <cell r="D1118" t="str">
            <v>4.03.0004</v>
          </cell>
          <cell r="E1118">
            <v>2349.8000000000002</v>
          </cell>
          <cell r="F1118">
            <v>0</v>
          </cell>
          <cell r="G1118">
            <v>8000</v>
          </cell>
          <cell r="H1118">
            <v>8000</v>
          </cell>
          <cell r="I1118">
            <v>8000</v>
          </cell>
          <cell r="J1118">
            <v>8000</v>
          </cell>
          <cell r="K1118">
            <v>0</v>
          </cell>
          <cell r="L1118">
            <v>8000</v>
          </cell>
          <cell r="M1118">
            <v>8000</v>
          </cell>
          <cell r="N1118">
            <v>8000</v>
          </cell>
          <cell r="O1118">
            <v>8000</v>
          </cell>
          <cell r="P1118">
            <v>8000</v>
          </cell>
        </row>
        <row r="1119">
          <cell r="A1119" t="str">
            <v>4.03.00072.2.1.2.4</v>
          </cell>
          <cell r="B1119" t="str">
            <v>2.2.1.2.4</v>
          </cell>
          <cell r="C1119" t="str">
            <v>SEGUROS AUTO</v>
          </cell>
          <cell r="D1119" t="str">
            <v>4.03.0007</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4.03.00082.2.1.2.4</v>
          </cell>
          <cell r="B1120" t="str">
            <v>2.2.1.2.4</v>
          </cell>
          <cell r="C1120" t="str">
            <v>SEGUROS AUTO</v>
          </cell>
          <cell r="D1120" t="str">
            <v>4.03.0008</v>
          </cell>
          <cell r="E1120">
            <v>280.42</v>
          </cell>
          <cell r="F1120">
            <v>0</v>
          </cell>
          <cell r="G1120">
            <v>0</v>
          </cell>
          <cell r="H1120">
            <v>0</v>
          </cell>
          <cell r="I1120">
            <v>0</v>
          </cell>
          <cell r="J1120">
            <v>0</v>
          </cell>
          <cell r="K1120">
            <v>0</v>
          </cell>
          <cell r="L1120">
            <v>0</v>
          </cell>
          <cell r="M1120">
            <v>0</v>
          </cell>
          <cell r="N1120">
            <v>0</v>
          </cell>
          <cell r="O1120">
            <v>0</v>
          </cell>
          <cell r="P1120">
            <v>0</v>
          </cell>
        </row>
        <row r="1121">
          <cell r="A1121" t="str">
            <v>4.03.00092.2.1.2.4</v>
          </cell>
          <cell r="B1121" t="str">
            <v>2.2.1.2.4</v>
          </cell>
          <cell r="C1121" t="str">
            <v>SEGUROS AUTO</v>
          </cell>
          <cell r="D1121" t="str">
            <v>4.03.0009</v>
          </cell>
          <cell r="E1121">
            <v>803.72</v>
          </cell>
          <cell r="F1121">
            <v>1056</v>
          </cell>
          <cell r="G1121">
            <v>1056</v>
          </cell>
          <cell r="H1121">
            <v>1056</v>
          </cell>
          <cell r="I1121">
            <v>1056</v>
          </cell>
          <cell r="J1121">
            <v>1056</v>
          </cell>
          <cell r="K1121">
            <v>1056</v>
          </cell>
          <cell r="L1121">
            <v>1056</v>
          </cell>
          <cell r="M1121">
            <v>1056</v>
          </cell>
          <cell r="N1121">
            <v>1056</v>
          </cell>
          <cell r="O1121">
            <v>1056</v>
          </cell>
          <cell r="P1121">
            <v>1056</v>
          </cell>
        </row>
        <row r="1122">
          <cell r="A1122" t="str">
            <v>4.03.00102.2.1.2.4</v>
          </cell>
          <cell r="B1122" t="str">
            <v>2.2.1.2.4</v>
          </cell>
          <cell r="C1122" t="str">
            <v>SEGUROS AUTO</v>
          </cell>
          <cell r="D1122" t="str">
            <v>4.03.0010</v>
          </cell>
          <cell r="E1122">
            <v>311.79000000000002</v>
          </cell>
          <cell r="F1122">
            <v>0</v>
          </cell>
          <cell r="G1122">
            <v>0</v>
          </cell>
          <cell r="H1122">
            <v>0</v>
          </cell>
          <cell r="I1122">
            <v>0</v>
          </cell>
          <cell r="J1122">
            <v>0</v>
          </cell>
          <cell r="K1122">
            <v>0</v>
          </cell>
          <cell r="L1122">
            <v>0</v>
          </cell>
          <cell r="M1122">
            <v>0</v>
          </cell>
          <cell r="N1122">
            <v>0</v>
          </cell>
          <cell r="O1122">
            <v>0</v>
          </cell>
          <cell r="P1122">
            <v>0</v>
          </cell>
        </row>
        <row r="1123">
          <cell r="A1123" t="str">
            <v>4.03.00112.2.1.2.4</v>
          </cell>
          <cell r="B1123" t="str">
            <v>2.2.1.2.4</v>
          </cell>
          <cell r="C1123" t="str">
            <v>SEGUROS AUTO</v>
          </cell>
          <cell r="D1123" t="str">
            <v>4.03.0011</v>
          </cell>
          <cell r="E1123">
            <v>723.19</v>
          </cell>
          <cell r="F1123">
            <v>579.80043671999999</v>
          </cell>
          <cell r="G1123">
            <v>579.80043671999988</v>
          </cell>
          <cell r="H1123">
            <v>-1339.1835632800007</v>
          </cell>
          <cell r="I1123">
            <v>1996.81643672</v>
          </cell>
          <cell r="J1123">
            <v>1996.8164367199997</v>
          </cell>
          <cell r="K1123">
            <v>1500.2621474600003</v>
          </cell>
          <cell r="L1123">
            <v>1500.2621474600001</v>
          </cell>
          <cell r="M1123">
            <v>1500.2621474600001</v>
          </cell>
          <cell r="N1123">
            <v>1500.2621474600001</v>
          </cell>
          <cell r="O1123">
            <v>1500.2621474600005</v>
          </cell>
          <cell r="P1123">
            <v>1500.2621474600001</v>
          </cell>
        </row>
        <row r="1124">
          <cell r="A1124" t="str">
            <v>4.03.00122.2.1.2.4</v>
          </cell>
          <cell r="B1124" t="str">
            <v>2.2.1.2.4</v>
          </cell>
          <cell r="C1124" t="str">
            <v>SEGUROS AUTO</v>
          </cell>
          <cell r="D1124" t="str">
            <v>4.03.0012</v>
          </cell>
          <cell r="E1124">
            <v>211.6</v>
          </cell>
          <cell r="F1124">
            <v>139.11779999999999</v>
          </cell>
          <cell r="G1124">
            <v>139.11779999999999</v>
          </cell>
          <cell r="H1124">
            <v>-540.88220000000013</v>
          </cell>
          <cell r="I1124">
            <v>479.11779999999999</v>
          </cell>
          <cell r="J1124">
            <v>479.11779999999999</v>
          </cell>
          <cell r="K1124">
            <v>359.97415000000001</v>
          </cell>
          <cell r="L1124">
            <v>359.97415000000001</v>
          </cell>
          <cell r="M1124">
            <v>359.97415000000001</v>
          </cell>
          <cell r="N1124">
            <v>359.97415000000001</v>
          </cell>
          <cell r="O1124">
            <v>359.97415000000001</v>
          </cell>
          <cell r="P1124">
            <v>359.97415000000001</v>
          </cell>
        </row>
        <row r="1125">
          <cell r="A1125" t="str">
            <v>4.03.00132.2.1.2.4</v>
          </cell>
          <cell r="B1125" t="str">
            <v>2.2.1.2.4</v>
          </cell>
          <cell r="C1125" t="str">
            <v>SEGUROS AUTO</v>
          </cell>
          <cell r="D1125" t="str">
            <v>4.03.0013</v>
          </cell>
          <cell r="E1125">
            <v>0</v>
          </cell>
          <cell r="F1125">
            <v>0</v>
          </cell>
          <cell r="G1125">
            <v>0</v>
          </cell>
          <cell r="H1125">
            <v>0</v>
          </cell>
          <cell r="I1125">
            <v>0</v>
          </cell>
          <cell r="J1125">
            <v>0</v>
          </cell>
        </row>
        <row r="1126">
          <cell r="A1126" t="str">
            <v>4.03.00162.2.1.2.4</v>
          </cell>
          <cell r="B1126" t="str">
            <v>2.2.1.2.4</v>
          </cell>
          <cell r="C1126" t="str">
            <v>SEGUROS AUTO</v>
          </cell>
          <cell r="D1126" t="str">
            <v>4.03.0016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4.04.00012.2.1.2.4</v>
          </cell>
          <cell r="B1127" t="str">
            <v>2.2.1.2.4</v>
          </cell>
          <cell r="C1127" t="str">
            <v>SEGUROS AUTO</v>
          </cell>
          <cell r="D1127" t="str">
            <v>4.04.0001</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4.04.00022.2.1.2.4</v>
          </cell>
          <cell r="B1128" t="str">
            <v>2.2.1.2.4</v>
          </cell>
          <cell r="C1128" t="str">
            <v>SEGUROS AUTO</v>
          </cell>
          <cell r="D1128" t="str">
            <v>4.04.0002</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4.04.00032.2.1.2.4</v>
          </cell>
          <cell r="B1129" t="str">
            <v>2.2.1.2.4</v>
          </cell>
          <cell r="C1129" t="str">
            <v>SEGUROS AUTO</v>
          </cell>
          <cell r="D1129" t="str">
            <v>4.04.0003</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4.04.00042.2.1.2.4</v>
          </cell>
          <cell r="B1130" t="str">
            <v>2.2.1.2.4</v>
          </cell>
          <cell r="C1130" t="str">
            <v>SEGUROS AUTO</v>
          </cell>
          <cell r="D1130" t="str">
            <v>4.04.0004</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4.04.00052.2.1.2.4</v>
          </cell>
          <cell r="B1131" t="str">
            <v>2.2.1.2.4</v>
          </cell>
          <cell r="C1131" t="str">
            <v>SEGUROS AUTO</v>
          </cell>
          <cell r="D1131" t="str">
            <v>4.04.0005</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4.04.00062.2.1.2.4</v>
          </cell>
          <cell r="B1132" t="str">
            <v>2.2.1.2.4</v>
          </cell>
          <cell r="C1132" t="str">
            <v>SEGUROS AUTO</v>
          </cell>
          <cell r="D1132" t="str">
            <v>4.04.0006</v>
          </cell>
          <cell r="E1132">
            <v>530.30999999999995</v>
          </cell>
          <cell r="F1132">
            <v>0</v>
          </cell>
          <cell r="G1132">
            <v>0</v>
          </cell>
          <cell r="H1132">
            <v>0</v>
          </cell>
          <cell r="I1132">
            <v>0</v>
          </cell>
          <cell r="J1132">
            <v>0</v>
          </cell>
          <cell r="K1132">
            <v>0</v>
          </cell>
          <cell r="L1132">
            <v>0</v>
          </cell>
          <cell r="M1132">
            <v>0</v>
          </cell>
          <cell r="N1132">
            <v>0</v>
          </cell>
          <cell r="O1132">
            <v>0</v>
          </cell>
          <cell r="P1132">
            <v>0</v>
          </cell>
        </row>
        <row r="1133">
          <cell r="A1133" t="str">
            <v>4.04.00072.2.1.2.4</v>
          </cell>
          <cell r="B1133" t="str">
            <v>2.2.1.2.4</v>
          </cell>
          <cell r="C1133" t="str">
            <v>SEGUROS AUTO</v>
          </cell>
          <cell r="D1133" t="str">
            <v>4.04.0007</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4.04.00082.2.1.2.4</v>
          </cell>
          <cell r="B1134" t="str">
            <v>2.2.1.2.4</v>
          </cell>
          <cell r="C1134" t="str">
            <v>SEGUROS AUTO</v>
          </cell>
          <cell r="D1134" t="str">
            <v>4.04.0008</v>
          </cell>
          <cell r="E1134">
            <v>764.84</v>
          </cell>
          <cell r="F1134">
            <v>0</v>
          </cell>
          <cell r="G1134">
            <v>0</v>
          </cell>
          <cell r="H1134">
            <v>0</v>
          </cell>
          <cell r="I1134">
            <v>0</v>
          </cell>
          <cell r="J1134">
            <v>0</v>
          </cell>
          <cell r="K1134">
            <v>0</v>
          </cell>
          <cell r="L1134">
            <v>0</v>
          </cell>
          <cell r="M1134">
            <v>0</v>
          </cell>
          <cell r="N1134">
            <v>0</v>
          </cell>
          <cell r="O1134">
            <v>0</v>
          </cell>
          <cell r="P1134">
            <v>0</v>
          </cell>
        </row>
        <row r="1135">
          <cell r="A1135" t="str">
            <v>4.04.00092.2.1.2.4</v>
          </cell>
          <cell r="B1135" t="str">
            <v>2.2.1.2.4</v>
          </cell>
          <cell r="C1135" t="str">
            <v>SEGUROS AUTO</v>
          </cell>
          <cell r="D1135" t="str">
            <v>4.04.0009</v>
          </cell>
          <cell r="E1135">
            <v>1.89</v>
          </cell>
          <cell r="F1135">
            <v>0</v>
          </cell>
          <cell r="G1135">
            <v>0</v>
          </cell>
          <cell r="H1135">
            <v>0</v>
          </cell>
          <cell r="I1135">
            <v>0</v>
          </cell>
          <cell r="J1135">
            <v>0</v>
          </cell>
          <cell r="K1135">
            <v>0</v>
          </cell>
          <cell r="L1135">
            <v>0</v>
          </cell>
          <cell r="M1135">
            <v>0</v>
          </cell>
          <cell r="N1135">
            <v>0</v>
          </cell>
          <cell r="O1135">
            <v>0</v>
          </cell>
          <cell r="P1135">
            <v>0</v>
          </cell>
        </row>
        <row r="1136">
          <cell r="A1136" t="str">
            <v>4.04.00102.2.1.2.4</v>
          </cell>
          <cell r="B1136" t="str">
            <v>2.2.1.2.4</v>
          </cell>
          <cell r="C1136" t="str">
            <v>SEGUROS AUTO</v>
          </cell>
          <cell r="D1136" t="str">
            <v>4.04.0010</v>
          </cell>
          <cell r="E1136">
            <v>127.51</v>
          </cell>
          <cell r="F1136">
            <v>0</v>
          </cell>
          <cell r="G1136">
            <v>0</v>
          </cell>
          <cell r="H1136">
            <v>0</v>
          </cell>
          <cell r="I1136">
            <v>0</v>
          </cell>
          <cell r="J1136">
            <v>0</v>
          </cell>
          <cell r="K1136">
            <v>0</v>
          </cell>
          <cell r="L1136">
            <v>0</v>
          </cell>
          <cell r="M1136">
            <v>0</v>
          </cell>
          <cell r="N1136">
            <v>0</v>
          </cell>
          <cell r="O1136">
            <v>0</v>
          </cell>
          <cell r="P1136">
            <v>0</v>
          </cell>
        </row>
        <row r="1137">
          <cell r="A1137" t="str">
            <v>4.13.00042.2.1.2.4</v>
          </cell>
          <cell r="B1137" t="str">
            <v>2.2.1.2.4</v>
          </cell>
          <cell r="C1137" t="str">
            <v>SEGUROS AUTO</v>
          </cell>
          <cell r="D1137" t="str">
            <v>4.13.0004</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4.13.00062.2.1.2.4</v>
          </cell>
          <cell r="B1138" t="str">
            <v>2.2.1.2.4</v>
          </cell>
          <cell r="C1138" t="str">
            <v>SEGUROS AUTO</v>
          </cell>
          <cell r="D1138" t="str">
            <v>4.13.0006</v>
          </cell>
          <cell r="E1138">
            <v>0</v>
          </cell>
          <cell r="F1138">
            <v>0</v>
          </cell>
          <cell r="G1138">
            <v>0</v>
          </cell>
          <cell r="H1138">
            <v>0</v>
          </cell>
          <cell r="I1138">
            <v>0</v>
          </cell>
          <cell r="J1138">
            <v>0</v>
          </cell>
          <cell r="K1138">
            <v>550</v>
          </cell>
          <cell r="L1138">
            <v>550</v>
          </cell>
          <cell r="M1138">
            <v>550</v>
          </cell>
          <cell r="N1138">
            <v>550</v>
          </cell>
          <cell r="O1138">
            <v>550</v>
          </cell>
          <cell r="P1138">
            <v>550</v>
          </cell>
        </row>
        <row r="1139">
          <cell r="A1139" t="str">
            <v>4.01.00012.2.1.2.1</v>
          </cell>
          <cell r="B1139" t="str">
            <v>2.2.1.2.1</v>
          </cell>
          <cell r="C1139" t="str">
            <v>GERÊNCIA PÓS VENDA</v>
          </cell>
          <cell r="D1139" t="str">
            <v>4.01.0001</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4.01.00022.2.1.2.1</v>
          </cell>
          <cell r="B1140" t="str">
            <v>2.2.1.2.1</v>
          </cell>
          <cell r="C1140" t="str">
            <v>GERÊNCIA PÓS VENDA</v>
          </cell>
          <cell r="D1140" t="str">
            <v>4.01.0002</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4.01.00032.2.1.2.1</v>
          </cell>
          <cell r="B1141" t="str">
            <v>2.2.1.2.1</v>
          </cell>
          <cell r="C1141" t="str">
            <v>GERÊNCIA PÓS VENDA</v>
          </cell>
          <cell r="D1141" t="str">
            <v>4.01.0003</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4.01.00042.2.1.2.1</v>
          </cell>
          <cell r="B1142" t="str">
            <v>2.2.1.2.1</v>
          </cell>
          <cell r="C1142" t="str">
            <v>GERÊNCIA PÓS VENDA</v>
          </cell>
          <cell r="D1142" t="str">
            <v>4.01.0004</v>
          </cell>
          <cell r="E1142">
            <v>1084.8599999999999</v>
          </cell>
          <cell r="F1142">
            <v>2000</v>
          </cell>
          <cell r="G1142">
            <v>2000</v>
          </cell>
          <cell r="H1142">
            <v>2000</v>
          </cell>
          <cell r="I1142">
            <v>2000</v>
          </cell>
          <cell r="J1142">
            <v>2000</v>
          </cell>
          <cell r="K1142">
            <v>2200</v>
          </cell>
          <cell r="L1142">
            <v>2200</v>
          </cell>
          <cell r="M1142">
            <v>2200</v>
          </cell>
          <cell r="N1142">
            <v>2200</v>
          </cell>
          <cell r="O1142">
            <v>2200</v>
          </cell>
          <cell r="P1142">
            <v>2200</v>
          </cell>
        </row>
        <row r="1143">
          <cell r="A1143" t="str">
            <v>4.01.00052.2.1.2.1</v>
          </cell>
          <cell r="B1143" t="str">
            <v>2.2.1.2.1</v>
          </cell>
          <cell r="C1143" t="str">
            <v>GERÊNCIA PÓS VENDA</v>
          </cell>
          <cell r="D1143" t="str">
            <v>4.01.0005</v>
          </cell>
          <cell r="E1143">
            <v>234.6</v>
          </cell>
          <cell r="F1143">
            <v>151.65</v>
          </cell>
          <cell r="G1143">
            <v>151.65</v>
          </cell>
          <cell r="H1143">
            <v>151.65</v>
          </cell>
          <cell r="I1143">
            <v>151.65</v>
          </cell>
          <cell r="J1143">
            <v>151.65</v>
          </cell>
          <cell r="K1143">
            <v>166.815</v>
          </cell>
          <cell r="L1143">
            <v>166.815</v>
          </cell>
          <cell r="M1143">
            <v>166.815</v>
          </cell>
          <cell r="N1143">
            <v>166.815</v>
          </cell>
          <cell r="O1143">
            <v>166.815</v>
          </cell>
          <cell r="P1143">
            <v>166.815</v>
          </cell>
        </row>
        <row r="1144">
          <cell r="A1144" t="str">
            <v>4.01.00062.2.1.2.1</v>
          </cell>
          <cell r="B1144" t="str">
            <v>2.2.1.2.1</v>
          </cell>
          <cell r="C1144" t="str">
            <v>GERÊNCIA PÓS VENDA</v>
          </cell>
          <cell r="D1144" t="str">
            <v>4.01.0006</v>
          </cell>
          <cell r="E1144">
            <v>4121.7299999999996</v>
          </cell>
          <cell r="F1144">
            <v>2000</v>
          </cell>
          <cell r="G1144">
            <v>2000</v>
          </cell>
          <cell r="H1144">
            <v>2000</v>
          </cell>
          <cell r="I1144">
            <v>2000</v>
          </cell>
          <cell r="J1144">
            <v>2000</v>
          </cell>
          <cell r="K1144">
            <v>2200</v>
          </cell>
          <cell r="L1144">
            <v>2200</v>
          </cell>
          <cell r="M1144">
            <v>2200</v>
          </cell>
          <cell r="N1144">
            <v>2200</v>
          </cell>
          <cell r="O1144">
            <v>2200</v>
          </cell>
          <cell r="P1144">
            <v>2200</v>
          </cell>
        </row>
        <row r="1145">
          <cell r="A1145" t="str">
            <v>4.01.00072.2.1.2.1</v>
          </cell>
          <cell r="B1145" t="str">
            <v>2.2.1.2.1</v>
          </cell>
          <cell r="C1145" t="str">
            <v>GERÊNCIA PÓS VENDA</v>
          </cell>
          <cell r="D1145" t="str">
            <v>4.01.0007</v>
          </cell>
          <cell r="E1145">
            <v>249</v>
          </cell>
          <cell r="F1145">
            <v>200</v>
          </cell>
          <cell r="G1145">
            <v>200</v>
          </cell>
          <cell r="H1145">
            <v>200</v>
          </cell>
          <cell r="I1145">
            <v>200</v>
          </cell>
          <cell r="J1145">
            <v>200</v>
          </cell>
          <cell r="K1145">
            <v>220</v>
          </cell>
          <cell r="L1145">
            <v>220</v>
          </cell>
          <cell r="M1145">
            <v>220</v>
          </cell>
          <cell r="N1145">
            <v>220</v>
          </cell>
          <cell r="O1145">
            <v>220</v>
          </cell>
          <cell r="P1145">
            <v>220</v>
          </cell>
        </row>
        <row r="1146">
          <cell r="A1146" t="str">
            <v>4.02.00012.2.1.2.1</v>
          </cell>
          <cell r="B1146" t="str">
            <v>2.2.1.2.1</v>
          </cell>
          <cell r="C1146" t="str">
            <v>GERÊNCIA PÓS VENDA</v>
          </cell>
          <cell r="D1146" t="str">
            <v>4.02.0001</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4.02.00032.2.1.2.1</v>
          </cell>
          <cell r="B1147" t="str">
            <v>2.2.1.2.1</v>
          </cell>
          <cell r="C1147" t="str">
            <v>GERÊNCIA PÓS VENDA</v>
          </cell>
          <cell r="D1147" t="str">
            <v>4.02.0003</v>
          </cell>
          <cell r="E1147">
            <v>789.78</v>
          </cell>
          <cell r="F1147">
            <v>845</v>
          </cell>
          <cell r="G1147">
            <v>845</v>
          </cell>
          <cell r="H1147">
            <v>845</v>
          </cell>
          <cell r="I1147">
            <v>895.7</v>
          </cell>
          <cell r="J1147">
            <v>895.7</v>
          </cell>
          <cell r="K1147">
            <v>895.7</v>
          </cell>
          <cell r="L1147">
            <v>895.7</v>
          </cell>
          <cell r="M1147">
            <v>895.7</v>
          </cell>
          <cell r="N1147">
            <v>895.7</v>
          </cell>
          <cell r="O1147">
            <v>895.7</v>
          </cell>
          <cell r="P1147">
            <v>895.7</v>
          </cell>
        </row>
        <row r="1148">
          <cell r="A1148" t="str">
            <v>4.02.00052.2.1.2.1</v>
          </cell>
          <cell r="B1148" t="str">
            <v>2.2.1.2.1</v>
          </cell>
          <cell r="C1148" t="str">
            <v>GERÊNCIA PÓS VENDA</v>
          </cell>
          <cell r="D1148" t="str">
            <v>4.02.0005</v>
          </cell>
          <cell r="E1148">
            <v>6882.43</v>
          </cell>
          <cell r="F1148">
            <v>3065.33</v>
          </cell>
          <cell r="G1148">
            <v>3065.33</v>
          </cell>
          <cell r="H1148">
            <v>3065.33</v>
          </cell>
          <cell r="I1148">
            <v>3065.33</v>
          </cell>
          <cell r="J1148">
            <v>3065.33</v>
          </cell>
          <cell r="K1148">
            <v>3371.8630000000003</v>
          </cell>
          <cell r="L1148">
            <v>3371.8630000000003</v>
          </cell>
          <cell r="M1148">
            <v>3371.8630000000003</v>
          </cell>
          <cell r="N1148">
            <v>3371.8630000000003</v>
          </cell>
          <cell r="O1148">
            <v>3371.8630000000003</v>
          </cell>
          <cell r="P1148">
            <v>3371.8630000000003</v>
          </cell>
        </row>
        <row r="1149">
          <cell r="A1149" t="str">
            <v>4.02.00072.2.1.2.1</v>
          </cell>
          <cell r="B1149" t="str">
            <v>2.2.1.2.1</v>
          </cell>
          <cell r="C1149" t="str">
            <v>GERÊNCIA PÓS VENDA</v>
          </cell>
          <cell r="D1149" t="str">
            <v>4.02.0007</v>
          </cell>
          <cell r="E1149">
            <v>0</v>
          </cell>
          <cell r="F1149">
            <v>658.49</v>
          </cell>
          <cell r="G1149">
            <v>658.49</v>
          </cell>
          <cell r="H1149">
            <v>658.49</v>
          </cell>
          <cell r="I1149">
            <v>658.49</v>
          </cell>
          <cell r="J1149">
            <v>658.49</v>
          </cell>
          <cell r="K1149">
            <v>724.33900000000006</v>
          </cell>
          <cell r="L1149">
            <v>724.33900000000006</v>
          </cell>
          <cell r="M1149">
            <v>724.33900000000006</v>
          </cell>
          <cell r="N1149">
            <v>724.33900000000006</v>
          </cell>
          <cell r="O1149">
            <v>724.33900000000006</v>
          </cell>
          <cell r="P1149">
            <v>724.33900000000006</v>
          </cell>
        </row>
        <row r="1150">
          <cell r="A1150" t="str">
            <v>4.02.00082.2.1.2.1</v>
          </cell>
          <cell r="B1150" t="str">
            <v>2.2.1.2.1</v>
          </cell>
          <cell r="C1150" t="str">
            <v>GERÊNCIA PÓS VENDA</v>
          </cell>
          <cell r="D1150" t="str">
            <v>4.02.0008</v>
          </cell>
          <cell r="E1150">
            <v>354.57</v>
          </cell>
          <cell r="F1150">
            <v>1000</v>
          </cell>
          <cell r="G1150">
            <v>1000</v>
          </cell>
          <cell r="H1150">
            <v>1200</v>
          </cell>
          <cell r="I1150">
            <v>1200</v>
          </cell>
          <cell r="J1150">
            <v>1200</v>
          </cell>
          <cell r="K1150">
            <v>1440</v>
          </cell>
          <cell r="L1150">
            <v>1440</v>
          </cell>
          <cell r="M1150">
            <v>1440</v>
          </cell>
          <cell r="N1150">
            <v>1440</v>
          </cell>
          <cell r="O1150">
            <v>1440</v>
          </cell>
          <cell r="P1150">
            <v>1440</v>
          </cell>
        </row>
        <row r="1151">
          <cell r="A1151" t="str">
            <v>4.02.00092.2.1.2.1</v>
          </cell>
          <cell r="B1151" t="str">
            <v>2.2.1.2.1</v>
          </cell>
          <cell r="C1151" t="str">
            <v>GERÊNCIA PÓS VENDA</v>
          </cell>
          <cell r="D1151" t="str">
            <v>4.02.0009</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4.02.00102.2.1.2.1</v>
          </cell>
          <cell r="B1152" t="str">
            <v>2.2.1.2.1</v>
          </cell>
          <cell r="C1152" t="str">
            <v>GERÊNCIA PÓS VENDA</v>
          </cell>
          <cell r="D1152" t="str">
            <v>4.02.0010</v>
          </cell>
          <cell r="E1152">
            <v>2248.0500000000002</v>
          </cell>
          <cell r="F1152">
            <v>0</v>
          </cell>
          <cell r="G1152">
            <v>0</v>
          </cell>
          <cell r="H1152">
            <v>0</v>
          </cell>
          <cell r="I1152">
            <v>0</v>
          </cell>
          <cell r="J1152">
            <v>0</v>
          </cell>
          <cell r="K1152">
            <v>0</v>
          </cell>
          <cell r="L1152">
            <v>0</v>
          </cell>
          <cell r="M1152">
            <v>0</v>
          </cell>
          <cell r="N1152">
            <v>0</v>
          </cell>
          <cell r="O1152">
            <v>0</v>
          </cell>
          <cell r="P1152">
            <v>0</v>
          </cell>
        </row>
        <row r="1153">
          <cell r="A1153" t="str">
            <v>4.02.00112.2.1.2.1</v>
          </cell>
          <cell r="B1153" t="str">
            <v>2.2.1.2.1</v>
          </cell>
          <cell r="C1153" t="str">
            <v>GERÊNCIA PÓS VENDA</v>
          </cell>
          <cell r="D1153" t="str">
            <v>4.02.0011</v>
          </cell>
          <cell r="E1153">
            <v>2186.4899999999998</v>
          </cell>
          <cell r="F1153">
            <v>145</v>
          </cell>
          <cell r="G1153">
            <v>145</v>
          </cell>
          <cell r="H1153">
            <v>145</v>
          </cell>
          <cell r="I1153">
            <v>145</v>
          </cell>
          <cell r="J1153">
            <v>145</v>
          </cell>
          <cell r="K1153">
            <v>145</v>
          </cell>
          <cell r="L1153">
            <v>145</v>
          </cell>
          <cell r="M1153">
            <v>145</v>
          </cell>
          <cell r="N1153">
            <v>145</v>
          </cell>
          <cell r="O1153">
            <v>145</v>
          </cell>
          <cell r="P1153">
            <v>145</v>
          </cell>
        </row>
        <row r="1154">
          <cell r="A1154" t="str">
            <v>4.02.00122.2.1.2.1</v>
          </cell>
          <cell r="B1154" t="str">
            <v>2.2.1.2.1</v>
          </cell>
          <cell r="C1154" t="str">
            <v>GERÊNCIA PÓS VENDA</v>
          </cell>
          <cell r="D1154" t="str">
            <v>4.02.0012</v>
          </cell>
          <cell r="E1154">
            <v>0</v>
          </cell>
          <cell r="F1154">
            <v>800</v>
          </cell>
          <cell r="G1154">
            <v>800</v>
          </cell>
          <cell r="H1154">
            <v>800</v>
          </cell>
          <cell r="I1154">
            <v>800</v>
          </cell>
          <cell r="J1154">
            <v>800</v>
          </cell>
          <cell r="K1154">
            <v>800</v>
          </cell>
          <cell r="L1154">
            <v>800</v>
          </cell>
          <cell r="M1154">
            <v>800</v>
          </cell>
          <cell r="N1154">
            <v>800</v>
          </cell>
          <cell r="O1154">
            <v>800</v>
          </cell>
          <cell r="P1154">
            <v>800</v>
          </cell>
        </row>
        <row r="1155">
          <cell r="A1155" t="str">
            <v>4.02.00132.2.1.2.1</v>
          </cell>
          <cell r="B1155" t="str">
            <v>2.2.1.2.1</v>
          </cell>
          <cell r="C1155" t="str">
            <v>GERÊNCIA PÓS VENDA</v>
          </cell>
          <cell r="D1155" t="str">
            <v>4.02.0013</v>
          </cell>
          <cell r="E1155">
            <v>441.21</v>
          </cell>
          <cell r="F1155">
            <v>500</v>
          </cell>
          <cell r="G1155">
            <v>500</v>
          </cell>
          <cell r="H1155">
            <v>500</v>
          </cell>
          <cell r="I1155">
            <v>500</v>
          </cell>
          <cell r="J1155">
            <v>500</v>
          </cell>
          <cell r="K1155">
            <v>500</v>
          </cell>
          <cell r="L1155">
            <v>500</v>
          </cell>
          <cell r="M1155">
            <v>500</v>
          </cell>
          <cell r="N1155">
            <v>500</v>
          </cell>
          <cell r="O1155">
            <v>500</v>
          </cell>
          <cell r="P1155">
            <v>500</v>
          </cell>
        </row>
        <row r="1156">
          <cell r="A1156" t="str">
            <v>4.02.00142.2.1.2.1</v>
          </cell>
          <cell r="B1156" t="str">
            <v>2.2.1.2.1</v>
          </cell>
          <cell r="C1156" t="str">
            <v>GERÊNCIA PÓS VENDA</v>
          </cell>
          <cell r="D1156" t="str">
            <v>4.02.0014</v>
          </cell>
          <cell r="E1156">
            <v>0</v>
          </cell>
          <cell r="F1156">
            <v>0</v>
          </cell>
          <cell r="G1156">
            <v>0</v>
          </cell>
          <cell r="H1156">
            <v>0</v>
          </cell>
          <cell r="I1156">
            <v>0</v>
          </cell>
          <cell r="J1156">
            <v>0</v>
          </cell>
          <cell r="K1156">
            <v>0</v>
          </cell>
          <cell r="L1156">
            <v>0</v>
          </cell>
          <cell r="M1156">
            <v>0</v>
          </cell>
          <cell r="N1156">
            <v>0</v>
          </cell>
          <cell r="O1156">
            <v>0</v>
          </cell>
          <cell r="P1156">
            <v>0</v>
          </cell>
        </row>
        <row r="1157">
          <cell r="A1157" t="str">
            <v>4.02.00152.2.1.2.1</v>
          </cell>
          <cell r="B1157" t="str">
            <v>2.2.1.2.1</v>
          </cell>
          <cell r="C1157" t="str">
            <v>GERÊNCIA PÓS VENDA</v>
          </cell>
          <cell r="D1157" t="str">
            <v>4.02.0015</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4.02.00162.2.1.2.1</v>
          </cell>
          <cell r="B1158" t="str">
            <v>2.2.1.2.1</v>
          </cell>
          <cell r="C1158" t="str">
            <v>GERÊNCIA PÓS VENDA</v>
          </cell>
          <cell r="D1158" t="str">
            <v>4.02.0016</v>
          </cell>
          <cell r="E1158">
            <v>17749.32</v>
          </cell>
          <cell r="F1158">
            <v>21440.880000000001</v>
          </cell>
          <cell r="G1158">
            <v>21440.880000000001</v>
          </cell>
          <cell r="H1158">
            <v>21440.880000000001</v>
          </cell>
          <cell r="I1158">
            <v>21440.880000000001</v>
          </cell>
          <cell r="J1158">
            <v>21440.880000000001</v>
          </cell>
          <cell r="K1158">
            <v>21440.880000000001</v>
          </cell>
          <cell r="L1158">
            <v>21440.880000000001</v>
          </cell>
          <cell r="M1158">
            <v>21440.880000000001</v>
          </cell>
          <cell r="N1158">
            <v>21440.880000000001</v>
          </cell>
          <cell r="O1158">
            <v>21440.880000000001</v>
          </cell>
          <cell r="P1158">
            <v>21440.880000000001</v>
          </cell>
        </row>
        <row r="1159">
          <cell r="A1159" t="str">
            <v>4.02.00172.2.1.2.1</v>
          </cell>
          <cell r="B1159" t="str">
            <v>2.2.1.2.1</v>
          </cell>
          <cell r="C1159" t="str">
            <v>GERÊNCIA PÓS VENDA</v>
          </cell>
          <cell r="D1159" t="str">
            <v>4.02.0017</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4.02.00182.2.1.2.1</v>
          </cell>
          <cell r="B1160" t="str">
            <v>2.2.1.2.1</v>
          </cell>
          <cell r="C1160" t="str">
            <v>GERÊNCIA PÓS VENDA</v>
          </cell>
          <cell r="D1160" t="str">
            <v>4.02.0018</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4.02.00192.2.1.2.1</v>
          </cell>
          <cell r="B1161" t="str">
            <v>2.2.1.2.1</v>
          </cell>
          <cell r="C1161" t="str">
            <v>GERÊNCIA PÓS VENDA</v>
          </cell>
          <cell r="D1161" t="str">
            <v>4.02.0019</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4.02.00202.2.1.2.1</v>
          </cell>
          <cell r="B1162" t="str">
            <v>2.2.1.2.1</v>
          </cell>
          <cell r="C1162" t="str">
            <v>GERÊNCIA PÓS VENDA</v>
          </cell>
          <cell r="D1162" t="str">
            <v>4.02.0020</v>
          </cell>
          <cell r="E1162">
            <v>20.7</v>
          </cell>
          <cell r="F1162">
            <v>330</v>
          </cell>
          <cell r="G1162">
            <v>330</v>
          </cell>
          <cell r="H1162">
            <v>330</v>
          </cell>
          <cell r="I1162">
            <v>332.4</v>
          </cell>
          <cell r="J1162">
            <v>333.3</v>
          </cell>
          <cell r="K1162">
            <v>333.3</v>
          </cell>
          <cell r="L1162">
            <v>333.3</v>
          </cell>
          <cell r="M1162">
            <v>333.3</v>
          </cell>
          <cell r="N1162">
            <v>333.3</v>
          </cell>
          <cell r="O1162">
            <v>333.3</v>
          </cell>
          <cell r="P1162">
            <v>333.3</v>
          </cell>
        </row>
        <row r="1163">
          <cell r="A1163" t="str">
            <v>4.02.00212.2.1.2.1</v>
          </cell>
          <cell r="B1163" t="str">
            <v>2.2.1.2.1</v>
          </cell>
          <cell r="C1163" t="str">
            <v>GERÊNCIA PÓS VENDA</v>
          </cell>
          <cell r="D1163" t="str">
            <v>4.02.0021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4.02.00222.2.1.2.1</v>
          </cell>
          <cell r="B1164" t="str">
            <v>2.2.1.2.1</v>
          </cell>
          <cell r="C1164" t="str">
            <v>GERÊNCIA PÓS VENDA</v>
          </cell>
          <cell r="D1164" t="str">
            <v>4.02.0022</v>
          </cell>
          <cell r="E1164">
            <v>544.6</v>
          </cell>
          <cell r="F1164">
            <v>50</v>
          </cell>
          <cell r="G1164">
            <v>50</v>
          </cell>
          <cell r="H1164">
            <v>50</v>
          </cell>
          <cell r="I1164">
            <v>50</v>
          </cell>
          <cell r="J1164">
            <v>50</v>
          </cell>
          <cell r="K1164">
            <v>50</v>
          </cell>
          <cell r="L1164">
            <v>50</v>
          </cell>
          <cell r="M1164">
            <v>50</v>
          </cell>
          <cell r="N1164">
            <v>50</v>
          </cell>
          <cell r="O1164">
            <v>50</v>
          </cell>
          <cell r="P1164">
            <v>50</v>
          </cell>
        </row>
        <row r="1165">
          <cell r="A1165" t="str">
            <v>4.02.00232.2.1.2.1</v>
          </cell>
          <cell r="B1165" t="str">
            <v>2.2.1.2.1</v>
          </cell>
          <cell r="C1165" t="str">
            <v>GERÊNCIA PÓS VENDA</v>
          </cell>
          <cell r="D1165" t="str">
            <v>4.02.0023</v>
          </cell>
          <cell r="E1165">
            <v>186.78</v>
          </cell>
          <cell r="F1165">
            <v>0</v>
          </cell>
          <cell r="G1165">
            <v>791.16666666666674</v>
          </cell>
          <cell r="H1165">
            <v>0</v>
          </cell>
          <cell r="I1165">
            <v>791.16666666666674</v>
          </cell>
          <cell r="J1165">
            <v>0</v>
          </cell>
          <cell r="K1165">
            <v>791.16666666666674</v>
          </cell>
          <cell r="L1165">
            <v>0</v>
          </cell>
          <cell r="M1165">
            <v>791.16666666666674</v>
          </cell>
          <cell r="N1165">
            <v>0</v>
          </cell>
          <cell r="O1165">
            <v>791.16666666666674</v>
          </cell>
          <cell r="P1165">
            <v>0</v>
          </cell>
        </row>
        <row r="1166">
          <cell r="A1166" t="str">
            <v>4.02.00262.2.1.2.1</v>
          </cell>
          <cell r="B1166" t="str">
            <v>2.2.1.2.1</v>
          </cell>
          <cell r="C1166" t="str">
            <v>GERÊNCIA PÓS VENDA</v>
          </cell>
          <cell r="D1166" t="str">
            <v>4.02.0026</v>
          </cell>
          <cell r="E1166">
            <v>914.07</v>
          </cell>
          <cell r="F1166">
            <v>0</v>
          </cell>
          <cell r="G1166">
            <v>0</v>
          </cell>
          <cell r="H1166">
            <v>0</v>
          </cell>
          <cell r="I1166">
            <v>0</v>
          </cell>
          <cell r="J1166">
            <v>0</v>
          </cell>
          <cell r="K1166">
            <v>0</v>
          </cell>
          <cell r="L1166">
            <v>0</v>
          </cell>
          <cell r="M1166">
            <v>0</v>
          </cell>
          <cell r="N1166">
            <v>0</v>
          </cell>
          <cell r="O1166">
            <v>0</v>
          </cell>
          <cell r="P1166">
            <v>0</v>
          </cell>
        </row>
        <row r="1167">
          <cell r="A1167" t="str">
            <v>4.02.00272.2.1.2.1</v>
          </cell>
          <cell r="B1167" t="str">
            <v>2.2.1.2.1</v>
          </cell>
          <cell r="C1167" t="str">
            <v>GERÊNCIA PÓS VENDA</v>
          </cell>
          <cell r="D1167" t="str">
            <v>4.02.0027</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4.02.00282.2.1.2.1</v>
          </cell>
          <cell r="B1168" t="str">
            <v>2.2.1.2.1</v>
          </cell>
          <cell r="C1168" t="str">
            <v>GERÊNCIA PÓS VENDA</v>
          </cell>
          <cell r="D1168" t="str">
            <v>4.02.0028</v>
          </cell>
          <cell r="E1168">
            <v>0</v>
          </cell>
          <cell r="F1168">
            <v>1263.32</v>
          </cell>
          <cell r="G1168">
            <v>1263.32</v>
          </cell>
          <cell r="H1168">
            <v>1263.32</v>
          </cell>
          <cell r="I1168">
            <v>1263.32</v>
          </cell>
          <cell r="J1168">
            <v>1263.32</v>
          </cell>
          <cell r="K1168">
            <v>0</v>
          </cell>
          <cell r="L1168">
            <v>0</v>
          </cell>
          <cell r="M1168">
            <v>0</v>
          </cell>
          <cell r="N1168">
            <v>0</v>
          </cell>
          <cell r="O1168">
            <v>0</v>
          </cell>
          <cell r="P1168">
            <v>0</v>
          </cell>
        </row>
        <row r="1169">
          <cell r="A1169" t="str">
            <v>4.02.00292.2.1.2.1</v>
          </cell>
          <cell r="B1169" t="str">
            <v>2.2.1.2.1</v>
          </cell>
          <cell r="C1169" t="str">
            <v>GERÊNCIA PÓS VENDA</v>
          </cell>
          <cell r="D1169" t="str">
            <v>4.02.0029</v>
          </cell>
          <cell r="E1169">
            <v>68.099999999999994</v>
          </cell>
          <cell r="F1169">
            <v>0</v>
          </cell>
          <cell r="G1169">
            <v>0</v>
          </cell>
          <cell r="H1169">
            <v>0</v>
          </cell>
          <cell r="I1169">
            <v>0</v>
          </cell>
          <cell r="J1169">
            <v>0</v>
          </cell>
          <cell r="K1169">
            <v>0</v>
          </cell>
          <cell r="L1169">
            <v>0</v>
          </cell>
          <cell r="M1169">
            <v>0</v>
          </cell>
          <cell r="N1169">
            <v>0</v>
          </cell>
          <cell r="O1169">
            <v>0</v>
          </cell>
          <cell r="P1169">
            <v>0</v>
          </cell>
        </row>
        <row r="1170">
          <cell r="A1170" t="str">
            <v>4.03.00022.2.1.2.1</v>
          </cell>
          <cell r="B1170" t="str">
            <v>2.2.1.2.1</v>
          </cell>
          <cell r="C1170" t="str">
            <v>GERÊNCIA PÓS VENDA</v>
          </cell>
          <cell r="D1170" t="str">
            <v>4.03.0002</v>
          </cell>
          <cell r="E1170">
            <v>29631.05</v>
          </cell>
          <cell r="F1170">
            <v>47018.451559999994</v>
          </cell>
          <cell r="G1170">
            <v>52476.951559999987</v>
          </cell>
          <cell r="H1170">
            <v>52476.951560000001</v>
          </cell>
          <cell r="I1170">
            <v>57323.953999999998</v>
          </cell>
          <cell r="J1170">
            <v>62782.453999999998</v>
          </cell>
          <cell r="K1170">
            <v>62782.453999999998</v>
          </cell>
          <cell r="L1170">
            <v>62782.453999999998</v>
          </cell>
          <cell r="M1170">
            <v>66421.453999999998</v>
          </cell>
          <cell r="N1170">
            <v>66421.454000000012</v>
          </cell>
          <cell r="O1170">
            <v>66421.453999999998</v>
          </cell>
          <cell r="P1170">
            <v>66421.454000000012</v>
          </cell>
        </row>
        <row r="1171">
          <cell r="A1171" t="str">
            <v>4.03.00042.2.1.2.1</v>
          </cell>
          <cell r="B1171" t="str">
            <v>2.2.1.2.1</v>
          </cell>
          <cell r="C1171" t="str">
            <v>GERÊNCIA PÓS VENDA</v>
          </cell>
          <cell r="D1171" t="str">
            <v>4.03.0004</v>
          </cell>
          <cell r="E1171">
            <v>22835</v>
          </cell>
          <cell r="F1171">
            <v>35000</v>
          </cell>
          <cell r="G1171">
            <v>35000</v>
          </cell>
          <cell r="H1171">
            <v>35000</v>
          </cell>
          <cell r="I1171">
            <v>35000</v>
          </cell>
          <cell r="J1171">
            <v>35000</v>
          </cell>
          <cell r="K1171">
            <v>35000</v>
          </cell>
          <cell r="L1171">
            <v>35000</v>
          </cell>
          <cell r="M1171">
            <v>35000</v>
          </cell>
          <cell r="N1171">
            <v>35000</v>
          </cell>
          <cell r="O1171">
            <v>35000</v>
          </cell>
          <cell r="P1171">
            <v>35000</v>
          </cell>
        </row>
        <row r="1172">
          <cell r="A1172" t="str">
            <v>4.03.00072.2.1.2.1</v>
          </cell>
          <cell r="B1172" t="str">
            <v>2.2.1.2.1</v>
          </cell>
          <cell r="C1172" t="str">
            <v>GERÊNCIA PÓS VENDA</v>
          </cell>
          <cell r="D1172" t="str">
            <v>4.03.0007</v>
          </cell>
          <cell r="E1172">
            <v>718.94</v>
          </cell>
          <cell r="F1172">
            <v>0</v>
          </cell>
          <cell r="G1172">
            <v>0</v>
          </cell>
          <cell r="H1172">
            <v>0</v>
          </cell>
          <cell r="I1172">
            <v>0</v>
          </cell>
          <cell r="J1172">
            <v>0</v>
          </cell>
          <cell r="K1172">
            <v>0</v>
          </cell>
          <cell r="L1172">
            <v>0</v>
          </cell>
          <cell r="M1172">
            <v>0</v>
          </cell>
          <cell r="N1172">
            <v>0</v>
          </cell>
          <cell r="O1172">
            <v>0</v>
          </cell>
          <cell r="P1172">
            <v>0</v>
          </cell>
        </row>
        <row r="1173">
          <cell r="A1173" t="str">
            <v>4.03.00082.2.1.2.1</v>
          </cell>
          <cell r="B1173" t="str">
            <v>2.2.1.2.1</v>
          </cell>
          <cell r="C1173" t="str">
            <v>GERÊNCIA PÓS VENDA</v>
          </cell>
          <cell r="D1173" t="str">
            <v>4.03.0008</v>
          </cell>
          <cell r="E1173">
            <v>4183.08</v>
          </cell>
          <cell r="F1173">
            <v>4464.6000000000004</v>
          </cell>
          <cell r="G1173">
            <v>4464.6000000000004</v>
          </cell>
          <cell r="H1173">
            <v>4464.6000000000004</v>
          </cell>
          <cell r="I1173">
            <v>4464.6000000000004</v>
          </cell>
          <cell r="J1173">
            <v>4464.6000000000004</v>
          </cell>
          <cell r="K1173">
            <v>4464.6000000000004</v>
          </cell>
          <cell r="L1173">
            <v>4464.6000000000004</v>
          </cell>
          <cell r="M1173">
            <v>4464.6000000000004</v>
          </cell>
          <cell r="N1173">
            <v>4464.6000000000004</v>
          </cell>
          <cell r="O1173">
            <v>4464.6000000000004</v>
          </cell>
          <cell r="P1173">
            <v>4464.6000000000004</v>
          </cell>
        </row>
        <row r="1174">
          <cell r="A1174" t="str">
            <v>4.03.00092.2.1.2.1</v>
          </cell>
          <cell r="B1174" t="str">
            <v>2.2.1.2.1</v>
          </cell>
          <cell r="C1174" t="str">
            <v>GERÊNCIA PÓS VENDA</v>
          </cell>
          <cell r="D1174" t="str">
            <v>4.03.0009</v>
          </cell>
          <cell r="E1174">
            <v>7214.1</v>
          </cell>
          <cell r="F1174">
            <v>11352</v>
          </cell>
          <cell r="G1174">
            <v>11352</v>
          </cell>
          <cell r="H1174">
            <v>11352</v>
          </cell>
          <cell r="I1174">
            <v>11352</v>
          </cell>
          <cell r="J1174">
            <v>11352</v>
          </cell>
          <cell r="K1174">
            <v>11352</v>
          </cell>
          <cell r="L1174">
            <v>11352</v>
          </cell>
          <cell r="M1174">
            <v>11352</v>
          </cell>
          <cell r="N1174">
            <v>11352</v>
          </cell>
          <cell r="O1174">
            <v>11352</v>
          </cell>
          <cell r="P1174">
            <v>11352</v>
          </cell>
        </row>
        <row r="1175">
          <cell r="A1175" t="str">
            <v>4.03.00102.2.1.2.1</v>
          </cell>
          <cell r="B1175" t="str">
            <v>2.2.1.2.1</v>
          </cell>
          <cell r="C1175" t="str">
            <v>GERÊNCIA PÓS VENDA</v>
          </cell>
          <cell r="D1175" t="str">
            <v>4.03.0010</v>
          </cell>
          <cell r="E1175">
            <v>4395.2299999999996</v>
          </cell>
          <cell r="F1175">
            <v>2967.6144186046513</v>
          </cell>
          <cell r="G1175">
            <v>2967.6144186046513</v>
          </cell>
          <cell r="H1175">
            <v>2967.6144186046513</v>
          </cell>
          <cell r="I1175">
            <v>2967.6144186046513</v>
          </cell>
          <cell r="J1175">
            <v>2967.6144186046513</v>
          </cell>
          <cell r="K1175">
            <v>2967.6144186046513</v>
          </cell>
          <cell r="L1175">
            <v>2967.6144186046513</v>
          </cell>
          <cell r="M1175">
            <v>2967.6144186046513</v>
          </cell>
          <cell r="N1175">
            <v>2967.6144186046513</v>
          </cell>
          <cell r="O1175">
            <v>2967.6144186046513</v>
          </cell>
          <cell r="P1175">
            <v>2967.6144186046513</v>
          </cell>
        </row>
        <row r="1176">
          <cell r="A1176" t="str">
            <v>4.03.00112.2.1.2.1</v>
          </cell>
          <cell r="B1176" t="str">
            <v>2.2.1.2.1</v>
          </cell>
          <cell r="C1176" t="str">
            <v>GERÊNCIA PÓS VENDA</v>
          </cell>
          <cell r="D1176" t="str">
            <v>4.03.0011</v>
          </cell>
          <cell r="E1176">
            <v>12454.37</v>
          </cell>
          <cell r="F1176">
            <v>12842.03605848</v>
          </cell>
          <cell r="G1176">
            <v>12823.77905848</v>
          </cell>
          <cell r="H1176">
            <v>15325.779058479999</v>
          </cell>
          <cell r="I1176">
            <v>12297.916972000001</v>
          </cell>
          <cell r="J1176">
            <v>12080.478532000001</v>
          </cell>
          <cell r="K1176">
            <v>18335.478531999997</v>
          </cell>
          <cell r="L1176">
            <v>18335.478531999997</v>
          </cell>
          <cell r="M1176">
            <v>12726.240532</v>
          </cell>
          <cell r="N1176">
            <v>19398.240532000003</v>
          </cell>
          <cell r="O1176">
            <v>19398.240532</v>
          </cell>
          <cell r="P1176">
            <v>19398.240532000003</v>
          </cell>
        </row>
        <row r="1177">
          <cell r="A1177" t="str">
            <v>4.03.00122.2.1.2.1</v>
          </cell>
          <cell r="B1177" t="str">
            <v>2.2.1.2.1</v>
          </cell>
          <cell r="C1177" t="str">
            <v>GERÊNCIA PÓS VENDA</v>
          </cell>
          <cell r="D1177" t="str">
            <v>4.03.0012</v>
          </cell>
          <cell r="E1177">
            <v>4129.6400000000003</v>
          </cell>
          <cell r="F1177">
            <v>3022.7802000000001</v>
          </cell>
          <cell r="G1177">
            <v>2912.2802000000001</v>
          </cell>
          <cell r="H1177">
            <v>3677.2802000000001</v>
          </cell>
          <cell r="I1177">
            <v>2658.3308000000002</v>
          </cell>
          <cell r="J1177">
            <v>2486.9299999999998</v>
          </cell>
          <cell r="K1177">
            <v>4399.43</v>
          </cell>
          <cell r="L1177">
            <v>4399.43</v>
          </cell>
          <cell r="M1177">
            <v>2614.4299999999998</v>
          </cell>
          <cell r="N1177">
            <v>4654.43</v>
          </cell>
          <cell r="O1177">
            <v>4654.43</v>
          </cell>
          <cell r="P1177">
            <v>4654.43</v>
          </cell>
        </row>
        <row r="1178">
          <cell r="A1178" t="str">
            <v>4.03.00132.2.1.2.1</v>
          </cell>
          <cell r="B1178" t="str">
            <v>2.2.1.2.1</v>
          </cell>
          <cell r="C1178" t="str">
            <v>GERÊNCIA PÓS VENDA</v>
          </cell>
          <cell r="D1178" t="str">
            <v>4.03.0013</v>
          </cell>
          <cell r="E1178">
            <v>0</v>
          </cell>
          <cell r="F1178">
            <v>0</v>
          </cell>
          <cell r="G1178">
            <v>0</v>
          </cell>
          <cell r="H1178">
            <v>0</v>
          </cell>
          <cell r="I1178">
            <v>0</v>
          </cell>
          <cell r="J1178">
            <v>0</v>
          </cell>
        </row>
        <row r="1179">
          <cell r="A1179" t="str">
            <v>4.03.00162.2.1.2.1</v>
          </cell>
          <cell r="B1179" t="str">
            <v>2.2.1.2.1</v>
          </cell>
          <cell r="C1179" t="str">
            <v>GERÊNCIA PÓS VENDA</v>
          </cell>
          <cell r="D1179" t="str">
            <v>4.03.0016</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4.04.00012.2.1.2.1</v>
          </cell>
          <cell r="B1180" t="str">
            <v>2.2.1.2.1</v>
          </cell>
          <cell r="C1180" t="str">
            <v>GERÊNCIA PÓS VENDA</v>
          </cell>
          <cell r="D1180" t="str">
            <v>4.04.0001</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4.04.00022.2.1.2.1</v>
          </cell>
          <cell r="B1181" t="str">
            <v>2.2.1.2.1</v>
          </cell>
          <cell r="C1181" t="str">
            <v>GERÊNCIA PÓS VENDA</v>
          </cell>
          <cell r="D1181" t="str">
            <v>4.04.0002</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4.04.00032.2.1.2.1</v>
          </cell>
          <cell r="B1182" t="str">
            <v>2.2.1.2.1</v>
          </cell>
          <cell r="C1182" t="str">
            <v>GERÊNCIA PÓS VENDA</v>
          </cell>
          <cell r="D1182" t="str">
            <v>4.04.0003</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4.04.00042.2.1.2.1</v>
          </cell>
          <cell r="B1183" t="str">
            <v>2.2.1.2.1</v>
          </cell>
          <cell r="C1183" t="str">
            <v>GERÊNCIA PÓS VENDA</v>
          </cell>
          <cell r="D1183" t="str">
            <v>4.04.0004</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4.04.00052.2.1.2.1</v>
          </cell>
          <cell r="B1184" t="str">
            <v>2.2.1.2.1</v>
          </cell>
          <cell r="C1184" t="str">
            <v>GERÊNCIA PÓS VENDA</v>
          </cell>
          <cell r="D1184" t="str">
            <v>4.04.0005</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4.04.00062.2.1.2.1</v>
          </cell>
          <cell r="B1185" t="str">
            <v>2.2.1.2.1</v>
          </cell>
          <cell r="C1185" t="str">
            <v>GERÊNCIA PÓS VENDA</v>
          </cell>
          <cell r="D1185" t="str">
            <v>4.04.0006</v>
          </cell>
          <cell r="E1185">
            <v>2929.25</v>
          </cell>
          <cell r="F1185">
            <v>2584.5500000000002</v>
          </cell>
          <cell r="G1185">
            <v>2584.5500000000002</v>
          </cell>
          <cell r="H1185">
            <v>2584.5500000000002</v>
          </cell>
          <cell r="I1185">
            <v>2584.5500000000002</v>
          </cell>
          <cell r="J1185">
            <v>2584.5500000000002</v>
          </cell>
          <cell r="K1185">
            <v>2584.5500000000002</v>
          </cell>
          <cell r="L1185">
            <v>2584.5500000000002</v>
          </cell>
          <cell r="M1185">
            <v>2584.5500000000002</v>
          </cell>
          <cell r="N1185">
            <v>2584.5500000000002</v>
          </cell>
          <cell r="O1185">
            <v>2584.5500000000002</v>
          </cell>
          <cell r="P1185">
            <v>2584.5500000000002</v>
          </cell>
        </row>
        <row r="1186">
          <cell r="A1186" t="str">
            <v>4.04.00072.2.1.2.1</v>
          </cell>
          <cell r="B1186" t="str">
            <v>2.2.1.2.1</v>
          </cell>
          <cell r="C1186" t="str">
            <v>GERÊNCIA PÓS VENDA</v>
          </cell>
          <cell r="D1186" t="str">
            <v>4.04.0007</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4.04.00082.2.1.2.1</v>
          </cell>
          <cell r="B1187" t="str">
            <v>2.2.1.2.1</v>
          </cell>
          <cell r="C1187" t="str">
            <v>GERÊNCIA PÓS VENDA</v>
          </cell>
          <cell r="D1187" t="str">
            <v>4.04.0008</v>
          </cell>
          <cell r="E1187">
            <v>2293.58</v>
          </cell>
          <cell r="F1187">
            <v>2088.2399999999998</v>
          </cell>
          <cell r="G1187">
            <v>2088.2399999999998</v>
          </cell>
          <cell r="H1187">
            <v>2088.2399999999998</v>
          </cell>
          <cell r="I1187">
            <v>2088.2399999999998</v>
          </cell>
          <cell r="J1187">
            <v>2213.5344</v>
          </cell>
          <cell r="K1187">
            <v>2213.5344</v>
          </cell>
          <cell r="L1187">
            <v>2213.5344</v>
          </cell>
          <cell r="M1187">
            <v>2213.5344</v>
          </cell>
          <cell r="N1187">
            <v>2213.5344</v>
          </cell>
          <cell r="O1187">
            <v>2213.5344</v>
          </cell>
          <cell r="P1187">
            <v>2213.5344</v>
          </cell>
        </row>
        <row r="1188">
          <cell r="A1188" t="str">
            <v>4.04.00092.2.1.2.1</v>
          </cell>
          <cell r="B1188" t="str">
            <v>2.2.1.2.1</v>
          </cell>
          <cell r="C1188" t="str">
            <v>GERÊNCIA PÓS VENDA</v>
          </cell>
          <cell r="D1188" t="str">
            <v>4.04.0009</v>
          </cell>
          <cell r="E1188">
            <v>15.08</v>
          </cell>
          <cell r="F1188">
            <v>0</v>
          </cell>
          <cell r="G1188">
            <v>0</v>
          </cell>
          <cell r="H1188">
            <v>0</v>
          </cell>
          <cell r="I1188">
            <v>0</v>
          </cell>
          <cell r="J1188">
            <v>0</v>
          </cell>
          <cell r="K1188">
            <v>0</v>
          </cell>
          <cell r="L1188">
            <v>0</v>
          </cell>
          <cell r="M1188">
            <v>0</v>
          </cell>
          <cell r="N1188">
            <v>0</v>
          </cell>
          <cell r="O1188">
            <v>0</v>
          </cell>
          <cell r="P1188">
            <v>0</v>
          </cell>
        </row>
        <row r="1189">
          <cell r="A1189" t="str">
            <v>4.04.00102.2.1.2.1</v>
          </cell>
          <cell r="B1189" t="str">
            <v>2.2.1.2.1</v>
          </cell>
          <cell r="C1189" t="str">
            <v>GERÊNCIA PÓS VENDA</v>
          </cell>
          <cell r="D1189" t="str">
            <v>4.04.0010</v>
          </cell>
          <cell r="E1189">
            <v>610.25</v>
          </cell>
          <cell r="F1189">
            <v>0</v>
          </cell>
          <cell r="G1189">
            <v>0</v>
          </cell>
          <cell r="H1189">
            <v>0</v>
          </cell>
          <cell r="I1189">
            <v>0</v>
          </cell>
          <cell r="J1189">
            <v>0</v>
          </cell>
          <cell r="K1189">
            <v>0</v>
          </cell>
          <cell r="L1189">
            <v>0</v>
          </cell>
          <cell r="M1189">
            <v>0</v>
          </cell>
          <cell r="N1189">
            <v>0</v>
          </cell>
          <cell r="O1189">
            <v>0</v>
          </cell>
          <cell r="P1189">
            <v>0</v>
          </cell>
        </row>
        <row r="1190">
          <cell r="A1190" t="str">
            <v>4.13.00042.2.1.2.1</v>
          </cell>
          <cell r="B1190" t="str">
            <v>2.2.1.2.1</v>
          </cell>
          <cell r="C1190" t="str">
            <v>GERÊNCIA PÓS VENDA</v>
          </cell>
          <cell r="D1190" t="str">
            <v>4.13.0004</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4.13.00062.2.1.2.1</v>
          </cell>
          <cell r="B1191" t="str">
            <v>2.2.1.2.1</v>
          </cell>
          <cell r="C1191" t="str">
            <v>GERÊNCIA PÓS VENDA</v>
          </cell>
          <cell r="D1191" t="str">
            <v>4.13.0006</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4.01.00012.2.1.1</v>
          </cell>
          <cell r="B1192" t="str">
            <v>2.2.1.1</v>
          </cell>
          <cell r="C1192" t="str">
            <v>APOIO / CRM QUALIDADE</v>
          </cell>
          <cell r="D1192" t="str">
            <v>4.01.0001</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4.01.00022.2.1.1</v>
          </cell>
          <cell r="B1193" t="str">
            <v>2.2.1.1</v>
          </cell>
          <cell r="C1193" t="str">
            <v>APOIO / CRM QUALIDADE</v>
          </cell>
          <cell r="D1193" t="str">
            <v>4.01.0002</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4.01.00032.2.1.1</v>
          </cell>
          <cell r="B1194" t="str">
            <v>2.2.1.1</v>
          </cell>
          <cell r="C1194" t="str">
            <v>APOIO / CRM QUALIDADE</v>
          </cell>
          <cell r="D1194" t="str">
            <v>4.01.0003</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4.01.00042.2.1.1</v>
          </cell>
          <cell r="B1195" t="str">
            <v>2.2.1.1</v>
          </cell>
          <cell r="C1195" t="str">
            <v>APOIO / CRM QUALIDADE</v>
          </cell>
          <cell r="D1195" t="str">
            <v>4.01.0004</v>
          </cell>
          <cell r="E1195">
            <v>0</v>
          </cell>
          <cell r="F1195">
            <v>1000</v>
          </cell>
          <cell r="G1195">
            <v>1000</v>
          </cell>
          <cell r="H1195">
            <v>1000</v>
          </cell>
          <cell r="I1195">
            <v>500</v>
          </cell>
          <cell r="J1195">
            <v>500</v>
          </cell>
          <cell r="K1195">
            <v>550</v>
          </cell>
          <cell r="L1195">
            <v>550</v>
          </cell>
          <cell r="M1195">
            <v>550</v>
          </cell>
          <cell r="N1195">
            <v>550</v>
          </cell>
          <cell r="O1195">
            <v>550</v>
          </cell>
          <cell r="P1195">
            <v>550</v>
          </cell>
        </row>
        <row r="1196">
          <cell r="A1196" t="str">
            <v>4.01.00052.2.1.1</v>
          </cell>
          <cell r="B1196" t="str">
            <v>2.2.1.1</v>
          </cell>
          <cell r="C1196" t="str">
            <v>APOIO / CRM QUALIDADE</v>
          </cell>
          <cell r="D1196" t="str">
            <v>4.01.0005</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4.01.00062.2.1.1</v>
          </cell>
          <cell r="B1197" t="str">
            <v>2.2.1.1</v>
          </cell>
          <cell r="C1197" t="str">
            <v>APOIO / CRM QUALIDADE</v>
          </cell>
          <cell r="D1197" t="str">
            <v>4.01.0006</v>
          </cell>
          <cell r="E1197">
            <v>634.13</v>
          </cell>
          <cell r="F1197">
            <v>1000</v>
          </cell>
          <cell r="G1197">
            <v>1000</v>
          </cell>
          <cell r="H1197">
            <v>1000</v>
          </cell>
          <cell r="I1197">
            <v>500</v>
          </cell>
          <cell r="J1197">
            <v>500</v>
          </cell>
          <cell r="K1197">
            <v>550</v>
          </cell>
          <cell r="L1197">
            <v>550</v>
          </cell>
          <cell r="M1197">
            <v>550</v>
          </cell>
          <cell r="N1197">
            <v>550</v>
          </cell>
          <cell r="O1197">
            <v>550</v>
          </cell>
          <cell r="P1197">
            <v>550</v>
          </cell>
        </row>
        <row r="1198">
          <cell r="A1198" t="str">
            <v>4.01.00072.2.1.1</v>
          </cell>
          <cell r="B1198" t="str">
            <v>2.2.1.1</v>
          </cell>
          <cell r="C1198" t="str">
            <v>APOIO / CRM QUALIDADE</v>
          </cell>
          <cell r="D1198" t="str">
            <v>4.01.0007</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4.02.00012.2.1.1</v>
          </cell>
          <cell r="B1199" t="str">
            <v>2.2.1.1</v>
          </cell>
          <cell r="C1199" t="str">
            <v>APOIO / CRM QUALIDADE</v>
          </cell>
          <cell r="D1199" t="str">
            <v>4.02.0001</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4.02.00032.2.1.1</v>
          </cell>
          <cell r="B1200" t="str">
            <v>2.2.1.1</v>
          </cell>
          <cell r="C1200" t="str">
            <v>APOIO / CRM QUALIDADE</v>
          </cell>
          <cell r="D1200" t="str">
            <v>4.02.0003</v>
          </cell>
          <cell r="E1200">
            <v>0</v>
          </cell>
          <cell r="F1200">
            <v>300</v>
          </cell>
          <cell r="G1200">
            <v>300</v>
          </cell>
          <cell r="H1200">
            <v>300</v>
          </cell>
          <cell r="I1200">
            <v>159</v>
          </cell>
          <cell r="J1200">
            <v>159</v>
          </cell>
          <cell r="K1200">
            <v>159</v>
          </cell>
          <cell r="L1200">
            <v>159</v>
          </cell>
          <cell r="M1200">
            <v>159</v>
          </cell>
          <cell r="N1200">
            <v>159</v>
          </cell>
          <cell r="O1200">
            <v>159</v>
          </cell>
          <cell r="P1200">
            <v>159</v>
          </cell>
        </row>
        <row r="1201">
          <cell r="A1201" t="str">
            <v>4.02.00052.2.1.1</v>
          </cell>
          <cell r="B1201" t="str">
            <v>2.2.1.1</v>
          </cell>
          <cell r="C1201" t="str">
            <v>APOIO / CRM QUALIDADE</v>
          </cell>
          <cell r="D1201" t="str">
            <v>4.02.0005</v>
          </cell>
          <cell r="E1201">
            <v>99</v>
          </cell>
          <cell r="F1201">
            <v>198</v>
          </cell>
          <cell r="G1201">
            <v>198</v>
          </cell>
          <cell r="H1201">
            <v>198</v>
          </cell>
          <cell r="I1201">
            <v>99</v>
          </cell>
          <cell r="J1201">
            <v>99</v>
          </cell>
          <cell r="K1201">
            <v>108.9</v>
          </cell>
          <cell r="L1201">
            <v>108.9</v>
          </cell>
          <cell r="M1201">
            <v>108.9</v>
          </cell>
          <cell r="N1201">
            <v>108.9</v>
          </cell>
          <cell r="O1201">
            <v>108.9</v>
          </cell>
          <cell r="P1201">
            <v>108.9</v>
          </cell>
        </row>
        <row r="1202">
          <cell r="A1202" t="str">
            <v>4.02.00072.2.1.1</v>
          </cell>
          <cell r="B1202" t="str">
            <v>2.2.1.1</v>
          </cell>
          <cell r="C1202" t="str">
            <v>APOIO / CRM QUALIDADE</v>
          </cell>
          <cell r="D1202" t="str">
            <v>4.02.0007</v>
          </cell>
          <cell r="E1202">
            <v>0</v>
          </cell>
          <cell r="F1202">
            <v>10.94</v>
          </cell>
          <cell r="G1202">
            <v>10.94</v>
          </cell>
          <cell r="H1202">
            <v>10.94</v>
          </cell>
          <cell r="I1202">
            <v>5.47</v>
          </cell>
          <cell r="J1202">
            <v>5.47</v>
          </cell>
          <cell r="K1202">
            <v>6.0170000000000003</v>
          </cell>
          <cell r="L1202">
            <v>6.0170000000000003</v>
          </cell>
          <cell r="M1202">
            <v>6.0170000000000003</v>
          </cell>
          <cell r="N1202">
            <v>6.0170000000000003</v>
          </cell>
          <cell r="O1202">
            <v>6.0170000000000003</v>
          </cell>
          <cell r="P1202">
            <v>6.0170000000000003</v>
          </cell>
        </row>
        <row r="1203">
          <cell r="A1203" t="str">
            <v>4.02.00082.2.1.1</v>
          </cell>
          <cell r="B1203" t="str">
            <v>2.2.1.1</v>
          </cell>
          <cell r="C1203" t="str">
            <v>APOIO / CRM QUALIDADE</v>
          </cell>
          <cell r="D1203" t="str">
            <v>4.02.0008</v>
          </cell>
          <cell r="E1203">
            <v>26.82</v>
          </cell>
          <cell r="F1203">
            <v>0</v>
          </cell>
          <cell r="G1203">
            <v>0</v>
          </cell>
          <cell r="H1203">
            <v>0</v>
          </cell>
          <cell r="I1203">
            <v>0</v>
          </cell>
          <cell r="J1203">
            <v>0</v>
          </cell>
          <cell r="K1203">
            <v>0</v>
          </cell>
          <cell r="L1203">
            <v>0</v>
          </cell>
          <cell r="M1203">
            <v>0</v>
          </cell>
          <cell r="N1203">
            <v>0</v>
          </cell>
          <cell r="O1203">
            <v>0</v>
          </cell>
          <cell r="P1203">
            <v>0</v>
          </cell>
        </row>
        <row r="1204">
          <cell r="A1204" t="str">
            <v>4.02.00092.2.1.1</v>
          </cell>
          <cell r="B1204" t="str">
            <v>2.2.1.1</v>
          </cell>
          <cell r="C1204" t="str">
            <v>APOIO / CRM QUALIDADE</v>
          </cell>
          <cell r="D1204" t="str">
            <v>4.02.0009</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4.02.00102.2.1.1</v>
          </cell>
          <cell r="B1205" t="str">
            <v>2.2.1.1</v>
          </cell>
          <cell r="C1205" t="str">
            <v>APOIO / CRM QUALIDADE</v>
          </cell>
          <cell r="D1205" t="str">
            <v>4.02.0010</v>
          </cell>
          <cell r="E1205">
            <v>363.04</v>
          </cell>
          <cell r="F1205">
            <v>0</v>
          </cell>
          <cell r="G1205">
            <v>0</v>
          </cell>
          <cell r="H1205">
            <v>0</v>
          </cell>
          <cell r="I1205">
            <v>0</v>
          </cell>
          <cell r="J1205">
            <v>0</v>
          </cell>
          <cell r="K1205">
            <v>0</v>
          </cell>
          <cell r="L1205">
            <v>0</v>
          </cell>
          <cell r="M1205">
            <v>0</v>
          </cell>
          <cell r="N1205">
            <v>0</v>
          </cell>
          <cell r="O1205">
            <v>0</v>
          </cell>
          <cell r="P1205">
            <v>0</v>
          </cell>
        </row>
        <row r="1206">
          <cell r="A1206" t="str">
            <v>4.02.00112.2.1.1</v>
          </cell>
          <cell r="B1206" t="str">
            <v>2.2.1.1</v>
          </cell>
          <cell r="C1206" t="str">
            <v>APOIO / CRM QUALIDADE</v>
          </cell>
          <cell r="D1206" t="str">
            <v>4.02.0011</v>
          </cell>
          <cell r="E1206">
            <v>1.9</v>
          </cell>
          <cell r="F1206">
            <v>250</v>
          </cell>
          <cell r="G1206">
            <v>250</v>
          </cell>
          <cell r="H1206">
            <v>250</v>
          </cell>
          <cell r="I1206">
            <v>125</v>
          </cell>
          <cell r="J1206">
            <v>125</v>
          </cell>
          <cell r="K1206">
            <v>125</v>
          </cell>
          <cell r="L1206">
            <v>125</v>
          </cell>
          <cell r="M1206">
            <v>125</v>
          </cell>
          <cell r="N1206">
            <v>125</v>
          </cell>
          <cell r="O1206">
            <v>125</v>
          </cell>
          <cell r="P1206">
            <v>125</v>
          </cell>
        </row>
        <row r="1207">
          <cell r="A1207" t="str">
            <v>4.02.00122.2.1.1</v>
          </cell>
          <cell r="B1207" t="str">
            <v>2.2.1.1</v>
          </cell>
          <cell r="C1207" t="str">
            <v>APOIO / CRM QUALIDADE</v>
          </cell>
          <cell r="D1207" t="str">
            <v>4.02.0012</v>
          </cell>
          <cell r="E1207">
            <v>0</v>
          </cell>
          <cell r="F1207">
            <v>20</v>
          </cell>
          <cell r="G1207">
            <v>20</v>
          </cell>
          <cell r="H1207">
            <v>20</v>
          </cell>
          <cell r="I1207">
            <v>10</v>
          </cell>
          <cell r="J1207">
            <v>10</v>
          </cell>
          <cell r="K1207">
            <v>10</v>
          </cell>
          <cell r="L1207">
            <v>10</v>
          </cell>
          <cell r="M1207">
            <v>10</v>
          </cell>
          <cell r="N1207">
            <v>10</v>
          </cell>
          <cell r="O1207">
            <v>10</v>
          </cell>
          <cell r="P1207">
            <v>10</v>
          </cell>
        </row>
        <row r="1208">
          <cell r="A1208" t="str">
            <v>4.02.00132.2.1.1</v>
          </cell>
          <cell r="B1208" t="str">
            <v>2.2.1.1</v>
          </cell>
          <cell r="C1208" t="str">
            <v>APOIO / CRM QUALIDADE</v>
          </cell>
          <cell r="D1208" t="str">
            <v>4.02.0013</v>
          </cell>
          <cell r="E1208">
            <v>67.88</v>
          </cell>
          <cell r="F1208">
            <v>120</v>
          </cell>
          <cell r="G1208">
            <v>120</v>
          </cell>
          <cell r="H1208">
            <v>120</v>
          </cell>
          <cell r="I1208">
            <v>60</v>
          </cell>
          <cell r="J1208">
            <v>60</v>
          </cell>
          <cell r="K1208">
            <v>60</v>
          </cell>
          <cell r="L1208">
            <v>60</v>
          </cell>
          <cell r="M1208">
            <v>60</v>
          </cell>
          <cell r="N1208">
            <v>60</v>
          </cell>
          <cell r="O1208">
            <v>60</v>
          </cell>
          <cell r="P1208">
            <v>60</v>
          </cell>
        </row>
        <row r="1209">
          <cell r="A1209" t="str">
            <v>4.02.00142.2.1.1</v>
          </cell>
          <cell r="B1209" t="str">
            <v>2.2.1.1</v>
          </cell>
          <cell r="C1209" t="str">
            <v>APOIO / CRM QUALIDADE</v>
          </cell>
          <cell r="D1209" t="str">
            <v>4.02.0014</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4.02.00152.2.1.1</v>
          </cell>
          <cell r="B1210" t="str">
            <v>2.2.1.1</v>
          </cell>
          <cell r="C1210" t="str">
            <v>APOIO / CRM QUALIDADE</v>
          </cell>
          <cell r="D1210" t="str">
            <v>4.02.0015</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4.02.00162.2.1.1</v>
          </cell>
          <cell r="B1211" t="str">
            <v>2.2.1.1</v>
          </cell>
          <cell r="C1211" t="str">
            <v>APOIO / CRM QUALIDADE</v>
          </cell>
          <cell r="D1211" t="str">
            <v>4.02.0016</v>
          </cell>
          <cell r="E1211">
            <v>2.11</v>
          </cell>
          <cell r="F1211">
            <v>0</v>
          </cell>
          <cell r="G1211">
            <v>0</v>
          </cell>
          <cell r="H1211">
            <v>0</v>
          </cell>
          <cell r="I1211">
            <v>0</v>
          </cell>
          <cell r="J1211">
            <v>0</v>
          </cell>
          <cell r="K1211">
            <v>0</v>
          </cell>
          <cell r="L1211">
            <v>0</v>
          </cell>
          <cell r="M1211">
            <v>0</v>
          </cell>
          <cell r="N1211">
            <v>0</v>
          </cell>
          <cell r="O1211">
            <v>0</v>
          </cell>
          <cell r="P1211">
            <v>0</v>
          </cell>
        </row>
        <row r="1212">
          <cell r="A1212" t="str">
            <v>4.02.00172.2.1.1</v>
          </cell>
          <cell r="B1212" t="str">
            <v>2.2.1.1</v>
          </cell>
          <cell r="C1212" t="str">
            <v>APOIO / CRM QUALIDADE</v>
          </cell>
          <cell r="D1212" t="str">
            <v>4.02.0017</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4.02.00182.2.1.1</v>
          </cell>
          <cell r="B1213" t="str">
            <v>2.2.1.1</v>
          </cell>
          <cell r="C1213" t="str">
            <v>APOIO / CRM QUALIDADE</v>
          </cell>
          <cell r="D1213" t="str">
            <v>4.02.0018</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4.02.00192.2.1.1</v>
          </cell>
          <cell r="B1214" t="str">
            <v>2.2.1.1</v>
          </cell>
          <cell r="C1214" t="str">
            <v>APOIO / CRM QUALIDADE</v>
          </cell>
          <cell r="D1214" t="str">
            <v>4.02.0019</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4.02.00202.2.1.1</v>
          </cell>
          <cell r="B1215" t="str">
            <v>2.2.1.1</v>
          </cell>
          <cell r="C1215" t="str">
            <v>APOIO / CRM QUALIDADE</v>
          </cell>
          <cell r="D1215" t="str">
            <v>4.02.0020</v>
          </cell>
          <cell r="E1215">
            <v>0</v>
          </cell>
          <cell r="F1215">
            <v>30</v>
          </cell>
          <cell r="G1215">
            <v>30</v>
          </cell>
          <cell r="H1215">
            <v>30</v>
          </cell>
          <cell r="I1215">
            <v>15.9</v>
          </cell>
          <cell r="J1215">
            <v>15.9</v>
          </cell>
          <cell r="K1215">
            <v>15.9</v>
          </cell>
          <cell r="L1215">
            <v>15.9</v>
          </cell>
          <cell r="M1215">
            <v>15.9</v>
          </cell>
          <cell r="N1215">
            <v>15.9</v>
          </cell>
          <cell r="O1215">
            <v>15.9</v>
          </cell>
          <cell r="P1215">
            <v>15.9</v>
          </cell>
        </row>
        <row r="1216">
          <cell r="A1216" t="str">
            <v>4.02.00212.2.1.1</v>
          </cell>
          <cell r="B1216" t="str">
            <v>2.2.1.1</v>
          </cell>
          <cell r="C1216" t="str">
            <v>APOIO / CRM QUALIDADE</v>
          </cell>
          <cell r="D1216" t="str">
            <v>4.02.0021</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4.02.00222.2.1.1</v>
          </cell>
          <cell r="B1217" t="str">
            <v>2.2.1.1</v>
          </cell>
          <cell r="C1217" t="str">
            <v>APOIO / CRM QUALIDADE</v>
          </cell>
          <cell r="D1217" t="str">
            <v>4.02.0022</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4.02.00232.2.1.1</v>
          </cell>
          <cell r="B1218" t="str">
            <v>2.2.1.1</v>
          </cell>
          <cell r="C1218" t="str">
            <v>APOIO / CRM QUALIDADE</v>
          </cell>
          <cell r="D1218" t="str">
            <v>4.02.0023</v>
          </cell>
          <cell r="E1218">
            <v>186.84</v>
          </cell>
          <cell r="F1218">
            <v>0</v>
          </cell>
          <cell r="G1218">
            <v>106.06666666666666</v>
          </cell>
          <cell r="H1218">
            <v>0</v>
          </cell>
          <cell r="I1218">
            <v>53.033333333333331</v>
          </cell>
          <cell r="J1218">
            <v>0</v>
          </cell>
          <cell r="K1218">
            <v>53.033333333333331</v>
          </cell>
          <cell r="L1218">
            <v>0</v>
          </cell>
          <cell r="M1218">
            <v>53.033333333333331</v>
          </cell>
          <cell r="N1218">
            <v>0</v>
          </cell>
          <cell r="O1218">
            <v>53.033333333333331</v>
          </cell>
          <cell r="P1218">
            <v>0</v>
          </cell>
        </row>
        <row r="1219">
          <cell r="A1219" t="str">
            <v>4.02.00262.2.1.1</v>
          </cell>
          <cell r="B1219" t="str">
            <v>2.2.1.1</v>
          </cell>
          <cell r="C1219" t="str">
            <v>APOIO / CRM QUALIDADE</v>
          </cell>
          <cell r="D1219" t="str">
            <v>4.02.0026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4.02.00272.2.1.1</v>
          </cell>
          <cell r="B1220" t="str">
            <v>2.2.1.1</v>
          </cell>
          <cell r="C1220" t="str">
            <v>APOIO / CRM QUALIDADE</v>
          </cell>
          <cell r="D1220" t="str">
            <v>4.02.0027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4.02.00282.2.1.1</v>
          </cell>
          <cell r="B1221" t="str">
            <v>2.2.1.1</v>
          </cell>
          <cell r="C1221" t="str">
            <v>APOIO / CRM QUALIDADE</v>
          </cell>
          <cell r="D1221" t="str">
            <v>4.02.0028</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4.02.00292.2.1.1</v>
          </cell>
          <cell r="B1222" t="str">
            <v>2.2.1.1</v>
          </cell>
          <cell r="C1222" t="str">
            <v>APOIO / CRM QUALIDADE</v>
          </cell>
          <cell r="D1222" t="str">
            <v>4.02.0029</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4.03.00022.2.1.1</v>
          </cell>
          <cell r="B1223" t="str">
            <v>2.2.1.1</v>
          </cell>
          <cell r="C1223" t="str">
            <v>APOIO / CRM QUALIDADE</v>
          </cell>
          <cell r="D1223" t="str">
            <v>4.03.0002</v>
          </cell>
          <cell r="E1223">
            <v>3090.57</v>
          </cell>
          <cell r="F1223">
            <v>5389.3104800000001</v>
          </cell>
          <cell r="G1223">
            <v>5389.3104800000001</v>
          </cell>
          <cell r="H1223">
            <v>5389.3104800000001</v>
          </cell>
          <cell r="I1223">
            <v>4346.65524</v>
          </cell>
          <cell r="J1223">
            <v>3665.0552399999997</v>
          </cell>
          <cell r="K1223">
            <v>6620.0809300000001</v>
          </cell>
          <cell r="L1223">
            <v>6620.0809299999992</v>
          </cell>
          <cell r="M1223">
            <v>6620.0809299999992</v>
          </cell>
          <cell r="N1223">
            <v>6620.0809299999992</v>
          </cell>
          <cell r="O1223">
            <v>6620.080930000001</v>
          </cell>
          <cell r="P1223">
            <v>6620.0809299999992</v>
          </cell>
        </row>
        <row r="1224">
          <cell r="A1224" t="str">
            <v>4.03.00042.2.1.1</v>
          </cell>
          <cell r="B1224" t="str">
            <v>2.2.1.1</v>
          </cell>
          <cell r="C1224" t="str">
            <v>APOIO / CRM QUALIDADE</v>
          </cell>
          <cell r="D1224" t="str">
            <v>4.03.0004</v>
          </cell>
          <cell r="E1224">
            <v>0</v>
          </cell>
          <cell r="F1224">
            <v>12000</v>
          </cell>
          <cell r="G1224">
            <v>12000</v>
          </cell>
          <cell r="H1224">
            <v>12000</v>
          </cell>
          <cell r="I1224">
            <v>6000</v>
          </cell>
          <cell r="J1224">
            <v>6000</v>
          </cell>
          <cell r="K1224">
            <v>8000</v>
          </cell>
          <cell r="L1224">
            <v>8000</v>
          </cell>
          <cell r="M1224">
            <v>8000</v>
          </cell>
          <cell r="N1224">
            <v>8000</v>
          </cell>
          <cell r="O1224">
            <v>8000</v>
          </cell>
          <cell r="P1224">
            <v>8000</v>
          </cell>
        </row>
        <row r="1225">
          <cell r="A1225" t="str">
            <v>4.03.00072.2.1.1</v>
          </cell>
          <cell r="B1225" t="str">
            <v>2.2.1.1</v>
          </cell>
          <cell r="C1225" t="str">
            <v>APOIO / CRM QUALIDADE</v>
          </cell>
          <cell r="D1225" t="str">
            <v>4.03.0007</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4.03.00082.2.1.1</v>
          </cell>
          <cell r="B1226" t="str">
            <v>2.2.1.1</v>
          </cell>
          <cell r="C1226" t="str">
            <v>APOIO / CRM QUALIDADE</v>
          </cell>
          <cell r="D1226" t="str">
            <v>4.03.0008</v>
          </cell>
          <cell r="E1226">
            <v>431.54</v>
          </cell>
          <cell r="F1226">
            <v>920.3</v>
          </cell>
          <cell r="G1226">
            <v>920.3</v>
          </cell>
          <cell r="H1226">
            <v>920.3</v>
          </cell>
          <cell r="I1226">
            <v>460.15</v>
          </cell>
          <cell r="J1226">
            <v>460.15</v>
          </cell>
          <cell r="K1226">
            <v>460.15</v>
          </cell>
          <cell r="L1226">
            <v>460.15</v>
          </cell>
          <cell r="M1226">
            <v>460.15</v>
          </cell>
          <cell r="N1226">
            <v>460.15</v>
          </cell>
          <cell r="O1226">
            <v>460.15</v>
          </cell>
          <cell r="P1226">
            <v>460.15</v>
          </cell>
        </row>
        <row r="1227">
          <cell r="A1227" t="str">
            <v>4.03.00092.2.1.1</v>
          </cell>
          <cell r="B1227" t="str">
            <v>2.2.1.1</v>
          </cell>
          <cell r="C1227" t="str">
            <v>APOIO / CRM QUALIDADE</v>
          </cell>
          <cell r="D1227" t="str">
            <v>4.03.0009</v>
          </cell>
          <cell r="E1227">
            <v>1351.73</v>
          </cell>
          <cell r="F1227">
            <v>2112</v>
          </cell>
          <cell r="G1227">
            <v>2112</v>
          </cell>
          <cell r="H1227">
            <v>2112</v>
          </cell>
          <cell r="I1227">
            <v>1056</v>
          </cell>
          <cell r="J1227">
            <v>1056</v>
          </cell>
          <cell r="K1227">
            <v>1320</v>
          </cell>
          <cell r="L1227">
            <v>1320</v>
          </cell>
          <cell r="M1227">
            <v>1320</v>
          </cell>
          <cell r="N1227">
            <v>1320</v>
          </cell>
          <cell r="O1227">
            <v>1320</v>
          </cell>
          <cell r="P1227">
            <v>1320</v>
          </cell>
        </row>
        <row r="1228">
          <cell r="A1228" t="str">
            <v>4.03.00102.2.1.1</v>
          </cell>
          <cell r="B1228" t="str">
            <v>2.2.1.1</v>
          </cell>
          <cell r="C1228" t="str">
            <v>APOIO / CRM QUALIDADE</v>
          </cell>
          <cell r="D1228" t="str">
            <v>4.03.0010</v>
          </cell>
          <cell r="E1228">
            <v>396.72</v>
          </cell>
          <cell r="F1228">
            <v>285.75</v>
          </cell>
          <cell r="G1228">
            <v>285.75</v>
          </cell>
          <cell r="H1228">
            <v>285.75</v>
          </cell>
          <cell r="I1228">
            <v>142.875</v>
          </cell>
          <cell r="J1228">
            <v>142.875</v>
          </cell>
          <cell r="K1228">
            <v>152.4</v>
          </cell>
          <cell r="L1228">
            <v>152.4</v>
          </cell>
          <cell r="M1228">
            <v>152.4</v>
          </cell>
          <cell r="N1228">
            <v>152.4</v>
          </cell>
          <cell r="O1228">
            <v>152.4</v>
          </cell>
          <cell r="P1228">
            <v>152.4</v>
          </cell>
        </row>
        <row r="1229">
          <cell r="A1229" t="str">
            <v>4.03.00112.2.1.1</v>
          </cell>
          <cell r="B1229" t="str">
            <v>2.2.1.1</v>
          </cell>
          <cell r="C1229" t="str">
            <v>APOIO / CRM QUALIDADE</v>
          </cell>
          <cell r="D1229" t="str">
            <v>4.03.0011</v>
          </cell>
          <cell r="E1229">
            <v>947.22</v>
          </cell>
          <cell r="F1229">
            <v>1573.93635184</v>
          </cell>
          <cell r="G1229">
            <v>1573.93635184</v>
          </cell>
          <cell r="H1229">
            <v>1573.93635184</v>
          </cell>
          <cell r="I1229">
            <v>1314.38417592</v>
          </cell>
          <cell r="J1229">
            <v>1070.37137592</v>
          </cell>
          <cell r="K1229">
            <v>1933.3801729400002</v>
          </cell>
          <cell r="L1229">
            <v>1933.3801729399997</v>
          </cell>
          <cell r="M1229">
            <v>1933.3801729399997</v>
          </cell>
          <cell r="N1229">
            <v>1933.3801729399997</v>
          </cell>
          <cell r="O1229">
            <v>1933.3801729400004</v>
          </cell>
          <cell r="P1229">
            <v>1933.3801729399997</v>
          </cell>
        </row>
        <row r="1230">
          <cell r="A1230" t="str">
            <v>4.03.00122.2.1.1</v>
          </cell>
          <cell r="B1230" t="str">
            <v>2.2.1.1</v>
          </cell>
          <cell r="C1230" t="str">
            <v>APOIO / CRM QUALIDADE</v>
          </cell>
          <cell r="D1230" t="str">
            <v>4.03.0012</v>
          </cell>
          <cell r="E1230">
            <v>360.19</v>
          </cell>
          <cell r="F1230">
            <v>377.65160000000003</v>
          </cell>
          <cell r="G1230">
            <v>377.65160000000003</v>
          </cell>
          <cell r="H1230">
            <v>377.65160000000003</v>
          </cell>
          <cell r="I1230">
            <v>256.82580000000002</v>
          </cell>
          <cell r="J1230">
            <v>256.82580000000002</v>
          </cell>
          <cell r="K1230">
            <v>463.89685000000003</v>
          </cell>
          <cell r="L1230">
            <v>463.89685000000003</v>
          </cell>
          <cell r="M1230">
            <v>463.89685000000003</v>
          </cell>
          <cell r="N1230">
            <v>463.89685000000003</v>
          </cell>
          <cell r="O1230">
            <v>463.89685000000003</v>
          </cell>
          <cell r="P1230">
            <v>463.89685000000003</v>
          </cell>
        </row>
        <row r="1231">
          <cell r="A1231" t="str">
            <v>4.03.00132.2.1.1</v>
          </cell>
          <cell r="B1231" t="str">
            <v>2.2.1.1</v>
          </cell>
          <cell r="C1231" t="str">
            <v>APOIO / CRM QUALIDADE</v>
          </cell>
          <cell r="D1231" t="str">
            <v>4.03.0013</v>
          </cell>
          <cell r="E1231">
            <v>0</v>
          </cell>
          <cell r="F1231">
            <v>0</v>
          </cell>
          <cell r="G1231">
            <v>0</v>
          </cell>
          <cell r="H1231">
            <v>0</v>
          </cell>
          <cell r="I1231">
            <v>0</v>
          </cell>
          <cell r="J1231">
            <v>0</v>
          </cell>
        </row>
        <row r="1232">
          <cell r="A1232" t="str">
            <v>4.03.00162.2.1.1</v>
          </cell>
          <cell r="B1232" t="str">
            <v>2.2.1.1</v>
          </cell>
          <cell r="C1232" t="str">
            <v>APOIO / CRM QUALIDADE</v>
          </cell>
          <cell r="D1232" t="str">
            <v>4.03.0016</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4.04.00012.2.1.1</v>
          </cell>
          <cell r="B1233" t="str">
            <v>2.2.1.1</v>
          </cell>
          <cell r="C1233" t="str">
            <v>APOIO / CRM QUALIDADE</v>
          </cell>
          <cell r="D1233" t="str">
            <v>4.04.0001</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4.04.00022.2.1.1</v>
          </cell>
          <cell r="B1234" t="str">
            <v>2.2.1.1</v>
          </cell>
          <cell r="C1234" t="str">
            <v>APOIO / CRM QUALIDADE</v>
          </cell>
          <cell r="D1234" t="str">
            <v>4.04.0002</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4.04.00032.2.1.1</v>
          </cell>
          <cell r="B1235" t="str">
            <v>2.2.1.1</v>
          </cell>
          <cell r="C1235" t="str">
            <v>APOIO / CRM QUALIDADE</v>
          </cell>
          <cell r="D1235" t="str">
            <v>4.04.0003</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4.04.00042.2.1.1</v>
          </cell>
          <cell r="B1236" t="str">
            <v>2.2.1.1</v>
          </cell>
          <cell r="C1236" t="str">
            <v>APOIO / CRM QUALIDADE</v>
          </cell>
          <cell r="D1236" t="str">
            <v>4.04.0004</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4.04.00052.2.1.1</v>
          </cell>
          <cell r="B1237" t="str">
            <v>2.2.1.1</v>
          </cell>
          <cell r="C1237" t="str">
            <v>APOIO / CRM QUALIDADE</v>
          </cell>
          <cell r="D1237" t="str">
            <v>4.04.0005</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4.04.00062.2.1.1</v>
          </cell>
          <cell r="B1238" t="str">
            <v>2.2.1.1</v>
          </cell>
          <cell r="C1238" t="str">
            <v>APOIO / CRM QUALIDADE</v>
          </cell>
          <cell r="D1238" t="str">
            <v>4.04.0006</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4.04.00072.2.1.1</v>
          </cell>
          <cell r="B1239" t="str">
            <v>2.2.1.1</v>
          </cell>
          <cell r="C1239" t="str">
            <v>APOIO / CRM QUALIDADE</v>
          </cell>
          <cell r="D1239" t="str">
            <v>4.04.0007</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4.04.00082.2.1.1</v>
          </cell>
          <cell r="B1240" t="str">
            <v>2.2.1.1</v>
          </cell>
          <cell r="C1240" t="str">
            <v>APOIO / CRM QUALIDADE</v>
          </cell>
          <cell r="D1240" t="str">
            <v>4.04.0008</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4.04.00092.2.1.1</v>
          </cell>
          <cell r="B1241" t="str">
            <v>2.2.1.1</v>
          </cell>
          <cell r="C1241" t="str">
            <v>APOIO / CRM QUALIDADE</v>
          </cell>
          <cell r="D1241" t="str">
            <v>4.04.0009</v>
          </cell>
          <cell r="E1241">
            <v>1.89</v>
          </cell>
          <cell r="F1241">
            <v>0</v>
          </cell>
          <cell r="G1241">
            <v>0</v>
          </cell>
          <cell r="H1241">
            <v>0</v>
          </cell>
          <cell r="I1241">
            <v>0</v>
          </cell>
          <cell r="J1241">
            <v>0</v>
          </cell>
          <cell r="K1241">
            <v>0</v>
          </cell>
          <cell r="L1241">
            <v>0</v>
          </cell>
          <cell r="M1241">
            <v>0</v>
          </cell>
          <cell r="N1241">
            <v>0</v>
          </cell>
          <cell r="O1241">
            <v>0</v>
          </cell>
          <cell r="P1241">
            <v>0</v>
          </cell>
        </row>
        <row r="1242">
          <cell r="A1242" t="str">
            <v>4.04.00102.2.1.1</v>
          </cell>
          <cell r="B1242" t="str">
            <v>2.2.1.1</v>
          </cell>
          <cell r="C1242" t="str">
            <v>APOIO / CRM QUALIDADE</v>
          </cell>
          <cell r="D1242" t="str">
            <v>4.04.0010</v>
          </cell>
          <cell r="E1242">
            <v>143.36000000000001</v>
          </cell>
          <cell r="F1242">
            <v>0</v>
          </cell>
          <cell r="G1242">
            <v>0</v>
          </cell>
          <cell r="H1242">
            <v>0</v>
          </cell>
          <cell r="I1242">
            <v>0</v>
          </cell>
          <cell r="J1242">
            <v>0</v>
          </cell>
          <cell r="K1242">
            <v>0</v>
          </cell>
          <cell r="L1242">
            <v>0</v>
          </cell>
          <cell r="M1242">
            <v>0</v>
          </cell>
          <cell r="N1242">
            <v>0</v>
          </cell>
          <cell r="O1242">
            <v>0</v>
          </cell>
          <cell r="P1242">
            <v>0</v>
          </cell>
        </row>
        <row r="1243">
          <cell r="A1243" t="str">
            <v>4.13.00042.2.1.1</v>
          </cell>
          <cell r="B1243" t="str">
            <v>2.2.1.1</v>
          </cell>
          <cell r="C1243" t="str">
            <v>APOIO / CRM QUALIDADE</v>
          </cell>
          <cell r="D1243" t="str">
            <v>4.13.0004</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4.13.00062.2.1.1</v>
          </cell>
          <cell r="B1244" t="str">
            <v>2.2.1.1</v>
          </cell>
          <cell r="C1244" t="str">
            <v>APOIO / CRM QUALIDADE</v>
          </cell>
          <cell r="D1244" t="str">
            <v>4.13.0006</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4.01.00012.2.1</v>
          </cell>
          <cell r="B1245" t="str">
            <v>2.2.1</v>
          </cell>
          <cell r="C1245" t="str">
            <v>DIRETORIA EMPRESARIAL</v>
          </cell>
          <cell r="D1245" t="str">
            <v>4.01.0001</v>
          </cell>
          <cell r="E1245">
            <v>0</v>
          </cell>
          <cell r="F1245">
            <v>3120</v>
          </cell>
          <cell r="G1245">
            <v>5420</v>
          </cell>
          <cell r="H1245">
            <v>5820</v>
          </cell>
          <cell r="I1245">
            <v>6220</v>
          </cell>
          <cell r="J1245">
            <v>8060</v>
          </cell>
          <cell r="K1245">
            <v>11260</v>
          </cell>
          <cell r="L1245">
            <v>11260</v>
          </cell>
          <cell r="M1245">
            <v>11260</v>
          </cell>
          <cell r="N1245">
            <v>11260</v>
          </cell>
          <cell r="O1245">
            <v>12460</v>
          </cell>
          <cell r="P1245">
            <v>12460</v>
          </cell>
        </row>
        <row r="1246">
          <cell r="A1246" t="str">
            <v>4.01.00022.2.1</v>
          </cell>
          <cell r="B1246" t="str">
            <v>2.2.1</v>
          </cell>
          <cell r="C1246" t="str">
            <v>DIRETORIA EMPRESARIAL</v>
          </cell>
          <cell r="D1246" t="str">
            <v>4.01.0002</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4.01.00032.2.1</v>
          </cell>
          <cell r="B1247" t="str">
            <v>2.2.1</v>
          </cell>
          <cell r="C1247" t="str">
            <v>DIRETORIA EMPRESARIAL</v>
          </cell>
          <cell r="D1247" t="str">
            <v>4.01.0003</v>
          </cell>
          <cell r="E1247">
            <v>0</v>
          </cell>
          <cell r="F1247">
            <v>9000</v>
          </cell>
          <cell r="G1247">
            <v>9000</v>
          </cell>
          <cell r="H1247">
            <v>9000</v>
          </cell>
          <cell r="I1247">
            <v>9000</v>
          </cell>
          <cell r="J1247">
            <v>9000</v>
          </cell>
          <cell r="K1247">
            <v>9900</v>
          </cell>
          <cell r="L1247">
            <v>9900</v>
          </cell>
          <cell r="M1247">
            <v>9900</v>
          </cell>
          <cell r="N1247">
            <v>9900</v>
          </cell>
          <cell r="O1247">
            <v>9900</v>
          </cell>
          <cell r="P1247">
            <v>9900</v>
          </cell>
        </row>
        <row r="1248">
          <cell r="A1248" t="str">
            <v>4.01.00042.2.1</v>
          </cell>
          <cell r="B1248" t="str">
            <v>2.2.1</v>
          </cell>
          <cell r="C1248" t="str">
            <v>DIRETORIA EMPRESARIAL</v>
          </cell>
          <cell r="D1248" t="str">
            <v>4.01.0004</v>
          </cell>
          <cell r="E1248">
            <v>2496.4899999999998</v>
          </cell>
          <cell r="F1248">
            <v>3000</v>
          </cell>
          <cell r="G1248">
            <v>3000</v>
          </cell>
          <cell r="H1248">
            <v>3000</v>
          </cell>
          <cell r="I1248">
            <v>3000</v>
          </cell>
          <cell r="J1248">
            <v>3000</v>
          </cell>
          <cell r="K1248">
            <v>3300</v>
          </cell>
          <cell r="L1248">
            <v>3300</v>
          </cell>
          <cell r="M1248">
            <v>3300</v>
          </cell>
          <cell r="N1248">
            <v>3300</v>
          </cell>
          <cell r="O1248">
            <v>3300</v>
          </cell>
          <cell r="P1248">
            <v>3300</v>
          </cell>
        </row>
        <row r="1249">
          <cell r="A1249" t="str">
            <v>4.01.00052.2.1</v>
          </cell>
          <cell r="B1249" t="str">
            <v>2.2.1</v>
          </cell>
          <cell r="C1249" t="str">
            <v>DIRETORIA EMPRESARIAL</v>
          </cell>
          <cell r="D1249" t="str">
            <v>4.01.0005</v>
          </cell>
          <cell r="E1249">
            <v>19.86</v>
          </cell>
          <cell r="F1249">
            <v>0</v>
          </cell>
          <cell r="G1249">
            <v>0</v>
          </cell>
          <cell r="H1249">
            <v>0</v>
          </cell>
          <cell r="I1249">
            <v>0</v>
          </cell>
          <cell r="J1249">
            <v>0</v>
          </cell>
          <cell r="K1249">
            <v>0</v>
          </cell>
          <cell r="L1249">
            <v>0</v>
          </cell>
          <cell r="M1249">
            <v>0</v>
          </cell>
          <cell r="N1249">
            <v>0</v>
          </cell>
          <cell r="O1249">
            <v>0</v>
          </cell>
          <cell r="P1249">
            <v>0</v>
          </cell>
        </row>
        <row r="1250">
          <cell r="A1250" t="str">
            <v>4.01.00062.2.1</v>
          </cell>
          <cell r="B1250" t="str">
            <v>2.2.1</v>
          </cell>
          <cell r="C1250" t="str">
            <v>DIRETORIA EMPRESARIAL</v>
          </cell>
          <cell r="D1250" t="str">
            <v>4.01.0006</v>
          </cell>
          <cell r="E1250">
            <v>158.53</v>
          </cell>
          <cell r="F1250">
            <v>0</v>
          </cell>
          <cell r="G1250">
            <v>0</v>
          </cell>
          <cell r="H1250">
            <v>0</v>
          </cell>
          <cell r="I1250">
            <v>0</v>
          </cell>
          <cell r="J1250">
            <v>0</v>
          </cell>
          <cell r="K1250">
            <v>0</v>
          </cell>
          <cell r="L1250">
            <v>0</v>
          </cell>
          <cell r="M1250">
            <v>0</v>
          </cell>
          <cell r="N1250">
            <v>0</v>
          </cell>
          <cell r="O1250">
            <v>0</v>
          </cell>
          <cell r="P1250">
            <v>0</v>
          </cell>
        </row>
        <row r="1251">
          <cell r="A1251" t="str">
            <v>4.01.00072.2.1</v>
          </cell>
          <cell r="B1251" t="str">
            <v>2.2.1</v>
          </cell>
          <cell r="C1251" t="str">
            <v>DIRETORIA EMPRESARIAL</v>
          </cell>
          <cell r="D1251" t="str">
            <v>4.01.0007</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4.02.00012.2.1</v>
          </cell>
          <cell r="B1252" t="str">
            <v>2.2.1</v>
          </cell>
          <cell r="C1252" t="str">
            <v>DIRETORIA EMPRESARIAL</v>
          </cell>
          <cell r="D1252" t="str">
            <v>4.02.0001</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4.02.00032.2.1</v>
          </cell>
          <cell r="B1253" t="str">
            <v>2.2.1</v>
          </cell>
          <cell r="C1253" t="str">
            <v>DIRETORIA EMPRESARIAL</v>
          </cell>
          <cell r="D1253" t="str">
            <v>4.02.0003</v>
          </cell>
          <cell r="E1253">
            <v>185.41</v>
          </cell>
          <cell r="F1253">
            <v>200</v>
          </cell>
          <cell r="G1253">
            <v>200</v>
          </cell>
          <cell r="H1253">
            <v>200</v>
          </cell>
          <cell r="I1253">
            <v>212</v>
          </cell>
          <cell r="J1253">
            <v>212</v>
          </cell>
          <cell r="K1253">
            <v>212</v>
          </cell>
          <cell r="L1253">
            <v>212</v>
          </cell>
          <cell r="M1253">
            <v>212</v>
          </cell>
          <cell r="N1253">
            <v>212</v>
          </cell>
          <cell r="O1253">
            <v>212</v>
          </cell>
          <cell r="P1253">
            <v>212</v>
          </cell>
        </row>
        <row r="1254">
          <cell r="A1254" t="str">
            <v>4.02.00052.2.1</v>
          </cell>
          <cell r="B1254" t="str">
            <v>2.2.1</v>
          </cell>
          <cell r="C1254" t="str">
            <v>DIRETORIA EMPRESARIAL</v>
          </cell>
          <cell r="D1254" t="str">
            <v>4.02.0005</v>
          </cell>
          <cell r="E1254">
            <v>1730.23</v>
          </cell>
          <cell r="F1254">
            <v>5671.01</v>
          </cell>
          <cell r="G1254">
            <v>5671.01</v>
          </cell>
          <cell r="H1254">
            <v>5671.01</v>
          </cell>
          <cell r="I1254">
            <v>5671.01</v>
          </cell>
          <cell r="J1254">
            <v>5671.01</v>
          </cell>
          <cell r="K1254">
            <v>6238.1110000000008</v>
          </cell>
          <cell r="L1254">
            <v>6238.1110000000008</v>
          </cell>
          <cell r="M1254">
            <v>6238.1110000000008</v>
          </cell>
          <cell r="N1254">
            <v>6238.1110000000008</v>
          </cell>
          <cell r="O1254">
            <v>6238.1110000000008</v>
          </cell>
          <cell r="P1254">
            <v>6238.1110000000008</v>
          </cell>
        </row>
        <row r="1255">
          <cell r="A1255" t="str">
            <v>4.02.00072.2.1</v>
          </cell>
          <cell r="B1255" t="str">
            <v>2.2.1</v>
          </cell>
          <cell r="C1255" t="str">
            <v>DIRETORIA EMPRESARIAL</v>
          </cell>
          <cell r="D1255" t="str">
            <v>4.02.0007</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4.02.00082.2.1</v>
          </cell>
          <cell r="B1256" t="str">
            <v>2.2.1</v>
          </cell>
          <cell r="C1256" t="str">
            <v>DIRETORIA EMPRESARIAL</v>
          </cell>
          <cell r="D1256" t="str">
            <v>4.02.0008</v>
          </cell>
          <cell r="E1256">
            <v>491.98</v>
          </cell>
          <cell r="F1256">
            <v>900</v>
          </cell>
          <cell r="G1256">
            <v>900</v>
          </cell>
          <cell r="H1256">
            <v>1080</v>
          </cell>
          <cell r="I1256">
            <v>1080</v>
          </cell>
          <cell r="J1256">
            <v>1080</v>
          </cell>
          <cell r="K1256">
            <v>1296</v>
          </cell>
          <cell r="L1256">
            <v>1296</v>
          </cell>
          <cell r="M1256">
            <v>1296</v>
          </cell>
          <cell r="N1256">
            <v>1296</v>
          </cell>
          <cell r="O1256">
            <v>1296</v>
          </cell>
          <cell r="P1256">
            <v>1296</v>
          </cell>
        </row>
        <row r="1257">
          <cell r="A1257" t="str">
            <v>4.02.00092.2.1</v>
          </cell>
          <cell r="B1257" t="str">
            <v>2.2.1</v>
          </cell>
          <cell r="C1257" t="str">
            <v>DIRETORIA EMPRESARIAL</v>
          </cell>
          <cell r="D1257" t="str">
            <v>4.02.0009</v>
          </cell>
          <cell r="E1257">
            <v>0</v>
          </cell>
          <cell r="F1257">
            <v>25</v>
          </cell>
          <cell r="G1257">
            <v>25</v>
          </cell>
          <cell r="H1257">
            <v>25</v>
          </cell>
          <cell r="I1257">
            <v>25</v>
          </cell>
          <cell r="J1257">
            <v>25</v>
          </cell>
          <cell r="K1257">
            <v>25</v>
          </cell>
          <cell r="L1257">
            <v>25</v>
          </cell>
          <cell r="M1257">
            <v>25</v>
          </cell>
          <cell r="N1257">
            <v>25</v>
          </cell>
          <cell r="O1257">
            <v>25</v>
          </cell>
          <cell r="P1257">
            <v>25</v>
          </cell>
        </row>
        <row r="1258">
          <cell r="A1258" t="str">
            <v>4.02.00102.2.1</v>
          </cell>
          <cell r="B1258" t="str">
            <v>2.2.1</v>
          </cell>
          <cell r="C1258" t="str">
            <v>DIRETORIA EMPRESARIAL</v>
          </cell>
          <cell r="D1258" t="str">
            <v>4.02.0010</v>
          </cell>
          <cell r="E1258">
            <v>1004.62</v>
          </cell>
          <cell r="F1258">
            <v>0</v>
          </cell>
          <cell r="G1258">
            <v>0</v>
          </cell>
          <cell r="H1258">
            <v>0</v>
          </cell>
          <cell r="I1258">
            <v>0</v>
          </cell>
          <cell r="J1258">
            <v>0</v>
          </cell>
          <cell r="K1258">
            <v>0</v>
          </cell>
          <cell r="L1258">
            <v>0</v>
          </cell>
          <cell r="M1258">
            <v>0</v>
          </cell>
          <cell r="N1258">
            <v>0</v>
          </cell>
          <cell r="O1258">
            <v>0</v>
          </cell>
          <cell r="P1258">
            <v>0</v>
          </cell>
        </row>
        <row r="1259">
          <cell r="A1259" t="str">
            <v>4.02.00112.2.1</v>
          </cell>
          <cell r="B1259" t="str">
            <v>2.2.1</v>
          </cell>
          <cell r="C1259" t="str">
            <v>DIRETORIA EMPRESARIAL</v>
          </cell>
          <cell r="D1259" t="str">
            <v>4.02.0011</v>
          </cell>
          <cell r="E1259">
            <v>532.97</v>
          </cell>
          <cell r="F1259">
            <v>135</v>
          </cell>
          <cell r="G1259">
            <v>135</v>
          </cell>
          <cell r="H1259">
            <v>135</v>
          </cell>
          <cell r="I1259">
            <v>135</v>
          </cell>
          <cell r="J1259">
            <v>135</v>
          </cell>
          <cell r="K1259">
            <v>135</v>
          </cell>
          <cell r="L1259">
            <v>135</v>
          </cell>
          <cell r="M1259">
            <v>135</v>
          </cell>
          <cell r="N1259">
            <v>135</v>
          </cell>
          <cell r="O1259">
            <v>135</v>
          </cell>
          <cell r="P1259">
            <v>135</v>
          </cell>
        </row>
        <row r="1260">
          <cell r="A1260" t="str">
            <v>4.02.00122.2.1</v>
          </cell>
          <cell r="B1260" t="str">
            <v>2.2.1</v>
          </cell>
          <cell r="C1260" t="str">
            <v>DIRETORIA EMPRESARIAL</v>
          </cell>
          <cell r="D1260" t="str">
            <v>4.02.0012</v>
          </cell>
          <cell r="E1260">
            <v>0</v>
          </cell>
          <cell r="F1260">
            <v>10</v>
          </cell>
          <cell r="G1260">
            <v>10</v>
          </cell>
          <cell r="H1260">
            <v>10</v>
          </cell>
          <cell r="I1260">
            <v>10</v>
          </cell>
          <cell r="J1260">
            <v>10</v>
          </cell>
          <cell r="K1260">
            <v>10</v>
          </cell>
          <cell r="L1260">
            <v>10</v>
          </cell>
          <cell r="M1260">
            <v>10</v>
          </cell>
          <cell r="N1260">
            <v>10</v>
          </cell>
          <cell r="O1260">
            <v>10</v>
          </cell>
          <cell r="P1260">
            <v>10</v>
          </cell>
        </row>
        <row r="1261">
          <cell r="A1261" t="str">
            <v>4.02.00132.2.1</v>
          </cell>
          <cell r="B1261" t="str">
            <v>2.2.1</v>
          </cell>
          <cell r="C1261" t="str">
            <v>DIRETORIA EMPRESARIAL</v>
          </cell>
          <cell r="D1261" t="str">
            <v>4.02.0013</v>
          </cell>
          <cell r="E1261">
            <v>16.97</v>
          </cell>
          <cell r="F1261">
            <v>20</v>
          </cell>
          <cell r="G1261">
            <v>20</v>
          </cell>
          <cell r="H1261">
            <v>20</v>
          </cell>
          <cell r="I1261">
            <v>20</v>
          </cell>
          <cell r="J1261">
            <v>20</v>
          </cell>
          <cell r="K1261">
            <v>20</v>
          </cell>
          <cell r="L1261">
            <v>20</v>
          </cell>
          <cell r="M1261">
            <v>20</v>
          </cell>
          <cell r="N1261">
            <v>20</v>
          </cell>
          <cell r="O1261">
            <v>20</v>
          </cell>
          <cell r="P1261">
            <v>20</v>
          </cell>
        </row>
        <row r="1262">
          <cell r="A1262" t="str">
            <v>4.02.00142.2.1</v>
          </cell>
          <cell r="B1262" t="str">
            <v>2.2.1</v>
          </cell>
          <cell r="C1262" t="str">
            <v>DIRETORIA EMPRESARIAL</v>
          </cell>
          <cell r="D1262" t="str">
            <v>4.02.0014</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4.02.00152.2.1</v>
          </cell>
          <cell r="B1263" t="str">
            <v>2.2.1</v>
          </cell>
          <cell r="C1263" t="str">
            <v>DIRETORIA EMPRESARIAL</v>
          </cell>
          <cell r="D1263" t="str">
            <v>4.02.0015</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4.02.00162.2.1</v>
          </cell>
          <cell r="B1264" t="str">
            <v>2.2.1</v>
          </cell>
          <cell r="C1264" t="str">
            <v>DIRETORIA EMPRESARIAL</v>
          </cell>
          <cell r="D1264" t="str">
            <v>4.02.0016</v>
          </cell>
          <cell r="E1264">
            <v>4166.82</v>
          </cell>
          <cell r="F1264">
            <v>3775.09</v>
          </cell>
          <cell r="G1264">
            <v>3775.09</v>
          </cell>
          <cell r="H1264">
            <v>3775.09</v>
          </cell>
          <cell r="I1264">
            <v>3775.09</v>
          </cell>
          <cell r="J1264">
            <v>3775.09</v>
          </cell>
          <cell r="K1264">
            <v>3775.09</v>
          </cell>
          <cell r="L1264">
            <v>3775.09</v>
          </cell>
          <cell r="M1264">
            <v>3775.09</v>
          </cell>
          <cell r="N1264">
            <v>3775.09</v>
          </cell>
          <cell r="O1264">
            <v>3775.09</v>
          </cell>
          <cell r="P1264">
            <v>3775.09</v>
          </cell>
        </row>
        <row r="1265">
          <cell r="A1265" t="str">
            <v>4.02.00172.2.1</v>
          </cell>
          <cell r="B1265" t="str">
            <v>2.2.1</v>
          </cell>
          <cell r="C1265" t="str">
            <v>DIRETORIA EMPRESARIAL</v>
          </cell>
          <cell r="D1265" t="str">
            <v>4.02.0017</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4.02.00182.2.1</v>
          </cell>
          <cell r="B1266" t="str">
            <v>2.2.1</v>
          </cell>
          <cell r="C1266" t="str">
            <v>DIRETORIA EMPRESARIAL</v>
          </cell>
          <cell r="D1266" t="str">
            <v>4.02.0018</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4.02.00192.2.1</v>
          </cell>
          <cell r="B1267" t="str">
            <v>2.2.1</v>
          </cell>
          <cell r="C1267" t="str">
            <v>DIRETORIA EMPRESARIAL</v>
          </cell>
          <cell r="D1267" t="str">
            <v>4.02.0019</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4.02.00202.2.1</v>
          </cell>
          <cell r="B1268" t="str">
            <v>2.2.1</v>
          </cell>
          <cell r="C1268" t="str">
            <v>DIRETORIA EMPRESARIAL</v>
          </cell>
          <cell r="D1268" t="str">
            <v>4.02.0020</v>
          </cell>
          <cell r="E1268">
            <v>148.4</v>
          </cell>
          <cell r="F1268">
            <v>0</v>
          </cell>
          <cell r="G1268">
            <v>0</v>
          </cell>
          <cell r="H1268">
            <v>0</v>
          </cell>
          <cell r="I1268">
            <v>0</v>
          </cell>
          <cell r="J1268">
            <v>0</v>
          </cell>
          <cell r="K1268">
            <v>0</v>
          </cell>
          <cell r="L1268">
            <v>0</v>
          </cell>
          <cell r="M1268">
            <v>0</v>
          </cell>
          <cell r="N1268">
            <v>0</v>
          </cell>
          <cell r="O1268">
            <v>0</v>
          </cell>
          <cell r="P1268">
            <v>0</v>
          </cell>
        </row>
        <row r="1269">
          <cell r="A1269" t="str">
            <v>4.02.00212.2.1</v>
          </cell>
          <cell r="B1269" t="str">
            <v>2.2.1</v>
          </cell>
          <cell r="C1269" t="str">
            <v>DIRETORIA EMPRESARIAL</v>
          </cell>
          <cell r="D1269" t="str">
            <v>4.02.0021</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4.02.00222.2.1</v>
          </cell>
          <cell r="B1270" t="str">
            <v>2.2.1</v>
          </cell>
          <cell r="C1270" t="str">
            <v>DIRETORIA EMPRESARIAL</v>
          </cell>
          <cell r="D1270" t="str">
            <v>4.02.0022</v>
          </cell>
          <cell r="E1270">
            <v>3577.89</v>
          </cell>
          <cell r="F1270">
            <v>10</v>
          </cell>
          <cell r="G1270">
            <v>10</v>
          </cell>
          <cell r="H1270">
            <v>10</v>
          </cell>
          <cell r="I1270">
            <v>10</v>
          </cell>
          <cell r="J1270">
            <v>10</v>
          </cell>
          <cell r="K1270">
            <v>10</v>
          </cell>
          <cell r="L1270">
            <v>10</v>
          </cell>
          <cell r="M1270">
            <v>10</v>
          </cell>
          <cell r="N1270">
            <v>10</v>
          </cell>
          <cell r="O1270">
            <v>10</v>
          </cell>
          <cell r="P1270">
            <v>10</v>
          </cell>
        </row>
        <row r="1271">
          <cell r="A1271" t="str">
            <v>4.02.00232.2.1</v>
          </cell>
          <cell r="B1271" t="str">
            <v>2.2.1</v>
          </cell>
          <cell r="C1271" t="str">
            <v>DIRETORIA EMPRESARIAL</v>
          </cell>
          <cell r="D1271" t="str">
            <v>4.02.0023</v>
          </cell>
          <cell r="E1271">
            <v>43.84</v>
          </cell>
          <cell r="F1271">
            <v>0</v>
          </cell>
          <cell r="G1271">
            <v>240.32333333333335</v>
          </cell>
          <cell r="H1271">
            <v>0</v>
          </cell>
          <cell r="I1271">
            <v>240.32333333333335</v>
          </cell>
          <cell r="J1271">
            <v>0</v>
          </cell>
          <cell r="K1271">
            <v>240.32333333333335</v>
          </cell>
          <cell r="L1271">
            <v>0</v>
          </cell>
          <cell r="M1271">
            <v>240.32333333333335</v>
          </cell>
          <cell r="N1271">
            <v>0</v>
          </cell>
          <cell r="O1271">
            <v>240.32333333333335</v>
          </cell>
          <cell r="P1271">
            <v>0</v>
          </cell>
        </row>
        <row r="1272">
          <cell r="A1272" t="str">
            <v>4.02.00262.2.1</v>
          </cell>
          <cell r="B1272" t="str">
            <v>2.2.1</v>
          </cell>
          <cell r="C1272" t="str">
            <v>DIRETORIA EMPRESARIAL</v>
          </cell>
          <cell r="D1272" t="str">
            <v>4.02.0026</v>
          </cell>
          <cell r="E1272">
            <v>502.52000000000004</v>
          </cell>
          <cell r="F1272">
            <v>0</v>
          </cell>
          <cell r="G1272">
            <v>0</v>
          </cell>
          <cell r="H1272">
            <v>0</v>
          </cell>
          <cell r="I1272">
            <v>0</v>
          </cell>
          <cell r="J1272">
            <v>0</v>
          </cell>
          <cell r="K1272">
            <v>0</v>
          </cell>
          <cell r="L1272">
            <v>0</v>
          </cell>
          <cell r="M1272">
            <v>0</v>
          </cell>
          <cell r="N1272">
            <v>0</v>
          </cell>
          <cell r="O1272">
            <v>0</v>
          </cell>
          <cell r="P1272">
            <v>0</v>
          </cell>
        </row>
        <row r="1273">
          <cell r="A1273" t="str">
            <v>4.02.00272.2.1</v>
          </cell>
          <cell r="B1273" t="str">
            <v>2.2.1</v>
          </cell>
          <cell r="C1273" t="str">
            <v>DIRETORIA EMPRESARIAL</v>
          </cell>
          <cell r="D1273" t="str">
            <v>4.02.0027</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4.02.00282.2.1</v>
          </cell>
          <cell r="B1274" t="str">
            <v>2.2.1</v>
          </cell>
          <cell r="C1274" t="str">
            <v>DIRETORIA EMPRESARIAL</v>
          </cell>
          <cell r="D1274" t="str">
            <v>4.02.0028</v>
          </cell>
          <cell r="E1274">
            <v>1583.89</v>
          </cell>
          <cell r="F1274">
            <v>363.41666666666669</v>
          </cell>
          <cell r="G1274">
            <v>363.41666666666669</v>
          </cell>
          <cell r="H1274">
            <v>363.41666666666669</v>
          </cell>
          <cell r="I1274">
            <v>363.41666666666669</v>
          </cell>
          <cell r="J1274">
            <v>363.41666666666669</v>
          </cell>
          <cell r="K1274">
            <v>0</v>
          </cell>
          <cell r="L1274">
            <v>0</v>
          </cell>
          <cell r="M1274">
            <v>0</v>
          </cell>
          <cell r="N1274">
            <v>0</v>
          </cell>
          <cell r="O1274">
            <v>0</v>
          </cell>
          <cell r="P1274">
            <v>0</v>
          </cell>
        </row>
        <row r="1275">
          <cell r="A1275" t="str">
            <v>4.02.00292.2.1</v>
          </cell>
          <cell r="B1275" t="str">
            <v>2.2.1</v>
          </cell>
          <cell r="C1275" t="str">
            <v>DIRETORIA EMPRESARIAL</v>
          </cell>
          <cell r="D1275" t="str">
            <v>4.02.0029</v>
          </cell>
          <cell r="E1275">
            <v>1948.03</v>
          </cell>
          <cell r="F1275">
            <v>0</v>
          </cell>
          <cell r="G1275">
            <v>0</v>
          </cell>
          <cell r="H1275">
            <v>0</v>
          </cell>
          <cell r="I1275">
            <v>0</v>
          </cell>
          <cell r="J1275">
            <v>0</v>
          </cell>
          <cell r="K1275">
            <v>0</v>
          </cell>
          <cell r="L1275">
            <v>0</v>
          </cell>
          <cell r="M1275">
            <v>0</v>
          </cell>
          <cell r="N1275">
            <v>0</v>
          </cell>
          <cell r="O1275">
            <v>0</v>
          </cell>
          <cell r="P1275">
            <v>0</v>
          </cell>
        </row>
        <row r="1276">
          <cell r="A1276" t="str">
            <v>4.03.00022.2.1</v>
          </cell>
          <cell r="B1276" t="str">
            <v>2.2.1</v>
          </cell>
          <cell r="C1276" t="str">
            <v>DIRETORIA EMPRESARIAL</v>
          </cell>
          <cell r="D1276" t="str">
            <v>4.03.0002</v>
          </cell>
          <cell r="E1276">
            <v>2679.35</v>
          </cell>
          <cell r="F1276">
            <v>0</v>
          </cell>
          <cell r="G1276">
            <v>0</v>
          </cell>
          <cell r="H1276">
            <v>0</v>
          </cell>
          <cell r="I1276">
            <v>0</v>
          </cell>
          <cell r="J1276">
            <v>0</v>
          </cell>
          <cell r="K1276">
            <v>0</v>
          </cell>
          <cell r="L1276">
            <v>0</v>
          </cell>
          <cell r="M1276">
            <v>0</v>
          </cell>
          <cell r="N1276">
            <v>0</v>
          </cell>
          <cell r="O1276">
            <v>0</v>
          </cell>
          <cell r="P1276">
            <v>0</v>
          </cell>
        </row>
        <row r="1277">
          <cell r="A1277" t="str">
            <v>4.03.00042.2.1</v>
          </cell>
          <cell r="B1277" t="str">
            <v>2.2.1</v>
          </cell>
          <cell r="C1277" t="str">
            <v>DIRETORIA EMPRESARIAL</v>
          </cell>
          <cell r="D1277" t="str">
            <v>4.03.0004</v>
          </cell>
          <cell r="E1277">
            <v>50209.75</v>
          </cell>
          <cell r="F1277">
            <v>6000</v>
          </cell>
          <cell r="G1277">
            <v>6000</v>
          </cell>
          <cell r="H1277">
            <v>6000</v>
          </cell>
          <cell r="I1277">
            <v>6000</v>
          </cell>
          <cell r="J1277">
            <v>6000</v>
          </cell>
          <cell r="K1277">
            <v>6000</v>
          </cell>
          <cell r="L1277">
            <v>6000</v>
          </cell>
          <cell r="M1277">
            <v>6000</v>
          </cell>
          <cell r="N1277">
            <v>6000</v>
          </cell>
          <cell r="O1277">
            <v>6000</v>
          </cell>
          <cell r="P1277">
            <v>6000</v>
          </cell>
        </row>
        <row r="1278">
          <cell r="A1278" t="str">
            <v>4.03.00072.2.1</v>
          </cell>
          <cell r="B1278" t="str">
            <v>2.2.1</v>
          </cell>
          <cell r="C1278" t="str">
            <v>DIRETORIA EMPRESARIAL</v>
          </cell>
          <cell r="D1278" t="str">
            <v>4.03.0007</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4.03.00082.2.1</v>
          </cell>
          <cell r="B1279" t="str">
            <v>2.2.1</v>
          </cell>
          <cell r="C1279" t="str">
            <v>DIRETORIA EMPRESARIAL</v>
          </cell>
          <cell r="D1279" t="str">
            <v>4.03.0008</v>
          </cell>
          <cell r="E1279">
            <v>2065.86</v>
          </cell>
          <cell r="F1279">
            <v>2930.07</v>
          </cell>
          <cell r="G1279">
            <v>2930.07</v>
          </cell>
          <cell r="H1279">
            <v>2930.07</v>
          </cell>
          <cell r="I1279">
            <v>2930.07</v>
          </cell>
          <cell r="J1279">
            <v>2930.07</v>
          </cell>
          <cell r="K1279">
            <v>2930.07</v>
          </cell>
          <cell r="L1279">
            <v>2930.07</v>
          </cell>
          <cell r="M1279">
            <v>2930.07</v>
          </cell>
          <cell r="N1279">
            <v>2930.07</v>
          </cell>
          <cell r="O1279">
            <v>2930.07</v>
          </cell>
          <cell r="P1279">
            <v>2930.07</v>
          </cell>
        </row>
        <row r="1280">
          <cell r="A1280" t="str">
            <v>4.03.00092.2.1</v>
          </cell>
          <cell r="B1280" t="str">
            <v>2.2.1</v>
          </cell>
          <cell r="C1280" t="str">
            <v>DIRETORIA EMPRESARIAL</v>
          </cell>
          <cell r="D1280" t="str">
            <v>4.03.0009</v>
          </cell>
          <cell r="E1280">
            <v>535.80999999999995</v>
          </cell>
          <cell r="F1280">
            <v>264</v>
          </cell>
          <cell r="G1280">
            <v>264</v>
          </cell>
          <cell r="H1280">
            <v>264</v>
          </cell>
          <cell r="I1280">
            <v>264</v>
          </cell>
          <cell r="J1280">
            <v>264</v>
          </cell>
          <cell r="K1280">
            <v>264</v>
          </cell>
          <cell r="L1280">
            <v>264</v>
          </cell>
          <cell r="M1280">
            <v>264</v>
          </cell>
          <cell r="N1280">
            <v>264</v>
          </cell>
          <cell r="O1280">
            <v>264</v>
          </cell>
          <cell r="P1280">
            <v>264</v>
          </cell>
        </row>
        <row r="1281">
          <cell r="A1281" t="str">
            <v>4.03.00102.2.1</v>
          </cell>
          <cell r="B1281" t="str">
            <v>2.2.1</v>
          </cell>
          <cell r="C1281" t="str">
            <v>DIRETORIA EMPRESARIAL</v>
          </cell>
          <cell r="D1281" t="str">
            <v>4.03.0010</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4.03.00112.2.1</v>
          </cell>
          <cell r="B1282" t="str">
            <v>2.2.1</v>
          </cell>
          <cell r="C1282" t="str">
            <v>DIRETORIA EMPRESARIAL</v>
          </cell>
          <cell r="D1282" t="str">
            <v>4.03.0011</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4.03.00122.2.1</v>
          </cell>
          <cell r="B1283" t="str">
            <v>2.2.1</v>
          </cell>
          <cell r="C1283" t="str">
            <v>DIRETORIA EMPRESARIAL</v>
          </cell>
          <cell r="D1283" t="str">
            <v>4.03.0012</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4.03.00132.2.1</v>
          </cell>
          <cell r="B1284" t="str">
            <v>2.2.1</v>
          </cell>
          <cell r="C1284" t="str">
            <v>DIRETORIA EMPRESARIAL</v>
          </cell>
          <cell r="D1284" t="str">
            <v>4.03.0013</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4.03.00162.2.1</v>
          </cell>
          <cell r="B1285" t="str">
            <v>2.2.1</v>
          </cell>
          <cell r="C1285" t="str">
            <v>DIRETORIA EMPRESARIAL</v>
          </cell>
          <cell r="D1285" t="str">
            <v>4.03.0016</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4.04.00012.2.1</v>
          </cell>
          <cell r="B1286" t="str">
            <v>2.2.1</v>
          </cell>
          <cell r="C1286" t="str">
            <v>DIRETORIA EMPRESARIAL</v>
          </cell>
          <cell r="D1286" t="str">
            <v>4.04.0001</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4.04.00022.2.1</v>
          </cell>
          <cell r="B1287" t="str">
            <v>2.2.1</v>
          </cell>
          <cell r="C1287" t="str">
            <v>DIRETORIA EMPRESARIAL</v>
          </cell>
          <cell r="D1287" t="str">
            <v>4.04.0002</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4.04.00032.2.1</v>
          </cell>
          <cell r="B1288" t="str">
            <v>2.2.1</v>
          </cell>
          <cell r="C1288" t="str">
            <v>DIRETORIA EMPRESARIAL</v>
          </cell>
          <cell r="D1288" t="str">
            <v>4.04.0003</v>
          </cell>
          <cell r="E1288">
            <v>220</v>
          </cell>
          <cell r="F1288">
            <v>0</v>
          </cell>
          <cell r="G1288">
            <v>0</v>
          </cell>
          <cell r="H1288">
            <v>0</v>
          </cell>
          <cell r="I1288">
            <v>0</v>
          </cell>
          <cell r="J1288">
            <v>0</v>
          </cell>
          <cell r="K1288">
            <v>0</v>
          </cell>
          <cell r="L1288">
            <v>0</v>
          </cell>
          <cell r="M1288">
            <v>0</v>
          </cell>
          <cell r="N1288">
            <v>0</v>
          </cell>
          <cell r="O1288">
            <v>0</v>
          </cell>
          <cell r="P1288">
            <v>0</v>
          </cell>
        </row>
        <row r="1289">
          <cell r="A1289" t="str">
            <v>4.04.00042.2.1</v>
          </cell>
          <cell r="B1289" t="str">
            <v>2.2.1</v>
          </cell>
          <cell r="C1289" t="str">
            <v>DIRETORIA EMPRESARIAL</v>
          </cell>
          <cell r="D1289" t="str">
            <v>4.04.0004</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4.04.00052.2.1</v>
          </cell>
          <cell r="B1290" t="str">
            <v>2.2.1</v>
          </cell>
          <cell r="C1290" t="str">
            <v>DIRETORIA EMPRESARIAL</v>
          </cell>
          <cell r="D1290" t="str">
            <v>4.04.0005</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4.04.00062.2.1</v>
          </cell>
          <cell r="B1291" t="str">
            <v>2.2.1</v>
          </cell>
          <cell r="C1291" t="str">
            <v>DIRETORIA EMPRESARIAL</v>
          </cell>
          <cell r="D1291" t="str">
            <v>4.04.0006</v>
          </cell>
          <cell r="E1291">
            <v>772.99</v>
          </cell>
          <cell r="F1291">
            <v>90</v>
          </cell>
          <cell r="G1291">
            <v>90</v>
          </cell>
          <cell r="H1291">
            <v>90</v>
          </cell>
          <cell r="I1291">
            <v>90</v>
          </cell>
          <cell r="J1291">
            <v>90</v>
          </cell>
          <cell r="K1291">
            <v>90</v>
          </cell>
          <cell r="L1291">
            <v>90</v>
          </cell>
          <cell r="M1291">
            <v>90</v>
          </cell>
          <cell r="N1291">
            <v>90</v>
          </cell>
          <cell r="O1291">
            <v>90</v>
          </cell>
          <cell r="P1291">
            <v>90</v>
          </cell>
        </row>
        <row r="1292">
          <cell r="A1292" t="str">
            <v>4.04.00072.2.1</v>
          </cell>
          <cell r="B1292" t="str">
            <v>2.2.1</v>
          </cell>
          <cell r="C1292" t="str">
            <v>DIRETORIA EMPRESARIAL</v>
          </cell>
          <cell r="D1292" t="str">
            <v>4.04.0007</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4.04.00082.2.1</v>
          </cell>
          <cell r="B1293" t="str">
            <v>2.2.1</v>
          </cell>
          <cell r="C1293" t="str">
            <v>DIRETORIA EMPRESARIAL</v>
          </cell>
          <cell r="D1293" t="str">
            <v>4.04.0008</v>
          </cell>
          <cell r="E1293">
            <v>538.66</v>
          </cell>
          <cell r="F1293">
            <v>367.68</v>
          </cell>
          <cell r="G1293">
            <v>367.68</v>
          </cell>
          <cell r="H1293">
            <v>367.68</v>
          </cell>
          <cell r="I1293">
            <v>367.68</v>
          </cell>
          <cell r="J1293">
            <v>389.74080000000004</v>
          </cell>
          <cell r="K1293">
            <v>389.74080000000004</v>
          </cell>
          <cell r="L1293">
            <v>389.74080000000004</v>
          </cell>
          <cell r="M1293">
            <v>389.74080000000004</v>
          </cell>
          <cell r="N1293">
            <v>389.74080000000004</v>
          </cell>
          <cell r="O1293">
            <v>389.74080000000004</v>
          </cell>
          <cell r="P1293">
            <v>389.74080000000004</v>
          </cell>
        </row>
        <row r="1294">
          <cell r="A1294" t="str">
            <v>4.04.00092.2.1</v>
          </cell>
          <cell r="B1294" t="str">
            <v>2.2.1</v>
          </cell>
          <cell r="C1294" t="str">
            <v>DIRETORIA EMPRESARIAL</v>
          </cell>
          <cell r="D1294" t="str">
            <v>4.04.0009</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4.04.00102.2.1</v>
          </cell>
          <cell r="B1295" t="str">
            <v>2.2.1</v>
          </cell>
          <cell r="C1295" t="str">
            <v>DIRETORIA EMPRESARIAL</v>
          </cell>
          <cell r="D1295" t="str">
            <v>4.04.0010</v>
          </cell>
          <cell r="E1295">
            <v>4773.71</v>
          </cell>
          <cell r="F1295">
            <v>0</v>
          </cell>
          <cell r="G1295">
            <v>0</v>
          </cell>
          <cell r="H1295">
            <v>0</v>
          </cell>
          <cell r="I1295">
            <v>0</v>
          </cell>
          <cell r="J1295">
            <v>0</v>
          </cell>
          <cell r="K1295">
            <v>0</v>
          </cell>
          <cell r="L1295">
            <v>0</v>
          </cell>
          <cell r="M1295">
            <v>0</v>
          </cell>
          <cell r="N1295">
            <v>0</v>
          </cell>
          <cell r="O1295">
            <v>0</v>
          </cell>
          <cell r="P1295">
            <v>0</v>
          </cell>
        </row>
        <row r="1296">
          <cell r="A1296" t="str">
            <v>4.13.00042.2.1</v>
          </cell>
          <cell r="B1296" t="str">
            <v>2.2.1</v>
          </cell>
          <cell r="C1296" t="str">
            <v>DIRETORIA EMPRESARIAL</v>
          </cell>
          <cell r="D1296" t="str">
            <v>4.13.0004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4.13.00062.2.1</v>
          </cell>
          <cell r="B1297" t="str">
            <v>2.2.1</v>
          </cell>
          <cell r="C1297" t="str">
            <v>DIRETORIA EMPRESARIAL</v>
          </cell>
          <cell r="D1297" t="str">
            <v>4.13.0006</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4.01.00012.2</v>
          </cell>
          <cell r="B1298" t="str">
            <v>2.2</v>
          </cell>
          <cell r="C1298" t="str">
            <v>TOTALIZADOR</v>
          </cell>
          <cell r="D1298" t="str">
            <v>4.01.0001</v>
          </cell>
          <cell r="E1298">
            <v>0</v>
          </cell>
          <cell r="F1298">
            <v>3120</v>
          </cell>
          <cell r="G1298">
            <v>5420</v>
          </cell>
          <cell r="H1298">
            <v>5820</v>
          </cell>
          <cell r="I1298">
            <v>6220</v>
          </cell>
          <cell r="J1298">
            <v>8060</v>
          </cell>
          <cell r="K1298">
            <v>11260</v>
          </cell>
          <cell r="L1298">
            <v>11260</v>
          </cell>
          <cell r="M1298">
            <v>11260</v>
          </cell>
          <cell r="N1298">
            <v>11260</v>
          </cell>
          <cell r="O1298">
            <v>12460</v>
          </cell>
          <cell r="P1298">
            <v>12460</v>
          </cell>
        </row>
        <row r="1299">
          <cell r="A1299" t="str">
            <v>4.01.00022.2</v>
          </cell>
          <cell r="B1299" t="str">
            <v>2.2</v>
          </cell>
          <cell r="C1299" t="str">
            <v>TOTALIZADOR</v>
          </cell>
          <cell r="D1299" t="str">
            <v>4.01.0002</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4.01.00032.2</v>
          </cell>
          <cell r="B1300" t="str">
            <v>2.2</v>
          </cell>
          <cell r="C1300" t="str">
            <v>TOTALIZADOR</v>
          </cell>
          <cell r="D1300" t="str">
            <v>4.01.0003</v>
          </cell>
          <cell r="E1300">
            <v>0</v>
          </cell>
          <cell r="F1300">
            <v>9000</v>
          </cell>
          <cell r="G1300">
            <v>9000</v>
          </cell>
          <cell r="H1300">
            <v>9000</v>
          </cell>
          <cell r="I1300">
            <v>9000</v>
          </cell>
          <cell r="J1300">
            <v>9000</v>
          </cell>
          <cell r="K1300">
            <v>9900</v>
          </cell>
          <cell r="L1300">
            <v>9900</v>
          </cell>
          <cell r="M1300">
            <v>9900</v>
          </cell>
          <cell r="N1300">
            <v>9900</v>
          </cell>
          <cell r="O1300">
            <v>9900</v>
          </cell>
          <cell r="P1300">
            <v>9900</v>
          </cell>
        </row>
        <row r="1301">
          <cell r="A1301" t="str">
            <v>4.01.00042.2</v>
          </cell>
          <cell r="B1301" t="str">
            <v>2.2</v>
          </cell>
          <cell r="C1301" t="str">
            <v>TOTALIZADOR</v>
          </cell>
          <cell r="D1301" t="str">
            <v>4.01.0004</v>
          </cell>
          <cell r="E1301">
            <v>3581.3499999999995</v>
          </cell>
          <cell r="F1301">
            <v>6500</v>
          </cell>
          <cell r="G1301">
            <v>6500</v>
          </cell>
          <cell r="H1301">
            <v>6500</v>
          </cell>
          <cell r="I1301">
            <v>6000</v>
          </cell>
          <cell r="J1301">
            <v>6000</v>
          </cell>
          <cell r="K1301">
            <v>6050</v>
          </cell>
          <cell r="L1301">
            <v>6050</v>
          </cell>
          <cell r="M1301">
            <v>6050</v>
          </cell>
          <cell r="N1301">
            <v>6050</v>
          </cell>
          <cell r="O1301">
            <v>6050</v>
          </cell>
          <cell r="P1301">
            <v>6050</v>
          </cell>
        </row>
        <row r="1302">
          <cell r="A1302" t="str">
            <v>4.01.00052.2</v>
          </cell>
          <cell r="B1302" t="str">
            <v>2.2</v>
          </cell>
          <cell r="C1302" t="str">
            <v>TOTALIZADOR</v>
          </cell>
          <cell r="D1302" t="str">
            <v>4.01.0005</v>
          </cell>
          <cell r="E1302">
            <v>282.66000000000003</v>
          </cell>
          <cell r="F1302">
            <v>151.65</v>
          </cell>
          <cell r="G1302">
            <v>151.65</v>
          </cell>
          <cell r="H1302">
            <v>151.65</v>
          </cell>
          <cell r="I1302">
            <v>151.65</v>
          </cell>
          <cell r="J1302">
            <v>151.65</v>
          </cell>
          <cell r="K1302">
            <v>166.815</v>
          </cell>
          <cell r="L1302">
            <v>166.815</v>
          </cell>
          <cell r="M1302">
            <v>166.815</v>
          </cell>
          <cell r="N1302">
            <v>166.815</v>
          </cell>
          <cell r="O1302">
            <v>166.815</v>
          </cell>
          <cell r="P1302">
            <v>166.815</v>
          </cell>
        </row>
        <row r="1303">
          <cell r="A1303" t="str">
            <v>4.01.00062.2</v>
          </cell>
          <cell r="B1303" t="str">
            <v>2.2</v>
          </cell>
          <cell r="C1303" t="str">
            <v>TOTALIZADOR</v>
          </cell>
          <cell r="D1303" t="str">
            <v>4.01.0006</v>
          </cell>
          <cell r="E1303">
            <v>5548.5199999999995</v>
          </cell>
          <cell r="F1303">
            <v>3500</v>
          </cell>
          <cell r="G1303">
            <v>3500</v>
          </cell>
          <cell r="H1303">
            <v>3500</v>
          </cell>
          <cell r="I1303">
            <v>3000</v>
          </cell>
          <cell r="J1303">
            <v>3000</v>
          </cell>
          <cell r="K1303">
            <v>2750</v>
          </cell>
          <cell r="L1303">
            <v>2750</v>
          </cell>
          <cell r="M1303">
            <v>2750</v>
          </cell>
          <cell r="N1303">
            <v>2750</v>
          </cell>
          <cell r="O1303">
            <v>2750</v>
          </cell>
          <cell r="P1303">
            <v>2750</v>
          </cell>
        </row>
        <row r="1304">
          <cell r="A1304" t="str">
            <v>4.01.00072.2</v>
          </cell>
          <cell r="B1304" t="str">
            <v>2.2</v>
          </cell>
          <cell r="C1304" t="str">
            <v>TOTALIZADOR</v>
          </cell>
          <cell r="D1304" t="str">
            <v>4.01.0007</v>
          </cell>
          <cell r="E1304">
            <v>249</v>
          </cell>
          <cell r="F1304">
            <v>200</v>
          </cell>
          <cell r="G1304">
            <v>200</v>
          </cell>
          <cell r="H1304">
            <v>200</v>
          </cell>
          <cell r="I1304">
            <v>200</v>
          </cell>
          <cell r="J1304">
            <v>200</v>
          </cell>
          <cell r="K1304">
            <v>220</v>
          </cell>
          <cell r="L1304">
            <v>220</v>
          </cell>
          <cell r="M1304">
            <v>220</v>
          </cell>
          <cell r="N1304">
            <v>220</v>
          </cell>
          <cell r="O1304">
            <v>220</v>
          </cell>
          <cell r="P1304">
            <v>220</v>
          </cell>
        </row>
        <row r="1305">
          <cell r="A1305" t="str">
            <v>4.02.00012.2</v>
          </cell>
          <cell r="B1305" t="str">
            <v>2.2</v>
          </cell>
          <cell r="C1305" t="str">
            <v>TOTALIZADOR</v>
          </cell>
          <cell r="D1305" t="str">
            <v>4.02.0001</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4.02.00032.2</v>
          </cell>
          <cell r="B1306" t="str">
            <v>2.2</v>
          </cell>
          <cell r="C1306" t="str">
            <v>TOTALIZADOR</v>
          </cell>
          <cell r="D1306" t="str">
            <v>4.02.0003</v>
          </cell>
          <cell r="E1306">
            <v>1238.46</v>
          </cell>
          <cell r="F1306">
            <v>1345</v>
          </cell>
          <cell r="G1306">
            <v>1345</v>
          </cell>
          <cell r="H1306">
            <v>1345</v>
          </cell>
          <cell r="I1306">
            <v>1266.7</v>
          </cell>
          <cell r="J1306">
            <v>1266.7</v>
          </cell>
          <cell r="K1306">
            <v>1266.7</v>
          </cell>
          <cell r="L1306">
            <v>1266.7</v>
          </cell>
          <cell r="M1306">
            <v>1266.7</v>
          </cell>
          <cell r="N1306">
            <v>1266.7</v>
          </cell>
          <cell r="O1306">
            <v>1266.7</v>
          </cell>
          <cell r="P1306">
            <v>1266.7</v>
          </cell>
        </row>
        <row r="1307">
          <cell r="A1307" t="str">
            <v>4.02.00052.2</v>
          </cell>
          <cell r="B1307" t="str">
            <v>2.2</v>
          </cell>
          <cell r="C1307" t="str">
            <v>TOTALIZADOR</v>
          </cell>
          <cell r="D1307" t="str">
            <v>4.02.0005</v>
          </cell>
          <cell r="E1307">
            <v>10086.18</v>
          </cell>
          <cell r="F1307">
            <v>9656.58</v>
          </cell>
          <cell r="G1307">
            <v>9656.58</v>
          </cell>
          <cell r="H1307">
            <v>9656.58</v>
          </cell>
          <cell r="I1307">
            <v>9557.58</v>
          </cell>
          <cell r="J1307">
            <v>9557.58</v>
          </cell>
          <cell r="K1307">
            <v>9718.8740000000016</v>
          </cell>
          <cell r="L1307">
            <v>9718.8740000000016</v>
          </cell>
          <cell r="M1307">
            <v>9718.8740000000016</v>
          </cell>
          <cell r="N1307">
            <v>9718.8740000000016</v>
          </cell>
          <cell r="O1307">
            <v>9718.8740000000016</v>
          </cell>
          <cell r="P1307">
            <v>9718.8740000000016</v>
          </cell>
        </row>
        <row r="1308">
          <cell r="A1308" t="str">
            <v>4.02.00072.2</v>
          </cell>
          <cell r="B1308" t="str">
            <v>2.2</v>
          </cell>
          <cell r="C1308" t="str">
            <v>TOTALIZADOR</v>
          </cell>
          <cell r="D1308" t="str">
            <v>4.02.0007</v>
          </cell>
          <cell r="E1308">
            <v>0</v>
          </cell>
          <cell r="F1308">
            <v>669.43000000000006</v>
          </cell>
          <cell r="G1308">
            <v>669.43000000000006</v>
          </cell>
          <cell r="H1308">
            <v>669.43000000000006</v>
          </cell>
          <cell r="I1308">
            <v>663.96</v>
          </cell>
          <cell r="J1308">
            <v>663.96</v>
          </cell>
          <cell r="K1308">
            <v>730.35600000000011</v>
          </cell>
          <cell r="L1308">
            <v>730.35600000000011</v>
          </cell>
          <cell r="M1308">
            <v>730.35600000000011</v>
          </cell>
          <cell r="N1308">
            <v>730.35600000000011</v>
          </cell>
          <cell r="O1308">
            <v>730.35600000000011</v>
          </cell>
          <cell r="P1308">
            <v>730.35600000000011</v>
          </cell>
        </row>
        <row r="1309">
          <cell r="A1309" t="str">
            <v>4.02.00082.2</v>
          </cell>
          <cell r="B1309" t="str">
            <v>2.2</v>
          </cell>
          <cell r="C1309" t="str">
            <v>TOTALIZADOR</v>
          </cell>
          <cell r="D1309" t="str">
            <v>4.02.0008</v>
          </cell>
          <cell r="E1309">
            <v>900.22</v>
          </cell>
          <cell r="F1309">
            <v>1900</v>
          </cell>
          <cell r="G1309">
            <v>1900</v>
          </cell>
          <cell r="H1309">
            <v>2280</v>
          </cell>
          <cell r="I1309">
            <v>2280</v>
          </cell>
          <cell r="J1309">
            <v>2280</v>
          </cell>
          <cell r="K1309">
            <v>2736</v>
          </cell>
          <cell r="L1309">
            <v>2736</v>
          </cell>
          <cell r="M1309">
            <v>2736</v>
          </cell>
          <cell r="N1309">
            <v>2736</v>
          </cell>
          <cell r="O1309">
            <v>2736</v>
          </cell>
          <cell r="P1309">
            <v>2736</v>
          </cell>
        </row>
        <row r="1310">
          <cell r="A1310" t="str">
            <v>4.02.00092.2</v>
          </cell>
          <cell r="B1310" t="str">
            <v>2.2</v>
          </cell>
          <cell r="C1310" t="str">
            <v>TOTALIZADOR</v>
          </cell>
          <cell r="D1310" t="str">
            <v>4.02.0009</v>
          </cell>
          <cell r="E1310">
            <v>0</v>
          </cell>
          <cell r="F1310">
            <v>25</v>
          </cell>
          <cell r="G1310">
            <v>25</v>
          </cell>
          <cell r="H1310">
            <v>25</v>
          </cell>
          <cell r="I1310">
            <v>25</v>
          </cell>
          <cell r="J1310">
            <v>25</v>
          </cell>
          <cell r="K1310">
            <v>25</v>
          </cell>
          <cell r="L1310">
            <v>25</v>
          </cell>
          <cell r="M1310">
            <v>25</v>
          </cell>
          <cell r="N1310">
            <v>25</v>
          </cell>
          <cell r="O1310">
            <v>25</v>
          </cell>
          <cell r="P1310">
            <v>25</v>
          </cell>
        </row>
        <row r="1311">
          <cell r="A1311" t="str">
            <v>4.02.00102.2</v>
          </cell>
          <cell r="B1311" t="str">
            <v>2.2</v>
          </cell>
          <cell r="C1311" t="str">
            <v>TOTALIZADOR</v>
          </cell>
          <cell r="D1311" t="str">
            <v>4.02.0010</v>
          </cell>
          <cell r="E1311">
            <v>3915.19</v>
          </cell>
          <cell r="F1311">
            <v>0</v>
          </cell>
          <cell r="G1311">
            <v>0</v>
          </cell>
          <cell r="H1311">
            <v>0</v>
          </cell>
          <cell r="I1311">
            <v>0</v>
          </cell>
          <cell r="J1311">
            <v>0</v>
          </cell>
          <cell r="K1311">
            <v>0</v>
          </cell>
          <cell r="L1311">
            <v>0</v>
          </cell>
          <cell r="M1311">
            <v>0</v>
          </cell>
          <cell r="N1311">
            <v>0</v>
          </cell>
          <cell r="O1311">
            <v>0</v>
          </cell>
          <cell r="P1311">
            <v>0</v>
          </cell>
        </row>
        <row r="1312">
          <cell r="A1312" t="str">
            <v>4.02.00112.2</v>
          </cell>
          <cell r="B1312" t="str">
            <v>2.2</v>
          </cell>
          <cell r="C1312" t="str">
            <v>TOTALIZADOR</v>
          </cell>
          <cell r="D1312" t="str">
            <v>4.02.0011</v>
          </cell>
          <cell r="E1312">
            <v>3447.9799999999996</v>
          </cell>
          <cell r="F1312">
            <v>530</v>
          </cell>
          <cell r="G1312">
            <v>530</v>
          </cell>
          <cell r="H1312">
            <v>530</v>
          </cell>
          <cell r="I1312">
            <v>405</v>
          </cell>
          <cell r="J1312">
            <v>405</v>
          </cell>
          <cell r="K1312">
            <v>405</v>
          </cell>
          <cell r="L1312">
            <v>405</v>
          </cell>
          <cell r="M1312">
            <v>405</v>
          </cell>
          <cell r="N1312">
            <v>405</v>
          </cell>
          <cell r="O1312">
            <v>405</v>
          </cell>
          <cell r="P1312">
            <v>405</v>
          </cell>
        </row>
        <row r="1313">
          <cell r="A1313" t="str">
            <v>4.02.00122.2</v>
          </cell>
          <cell r="B1313" t="str">
            <v>2.2</v>
          </cell>
          <cell r="C1313" t="str">
            <v>TOTALIZADOR</v>
          </cell>
          <cell r="D1313" t="str">
            <v>4.02.0012</v>
          </cell>
          <cell r="E1313">
            <v>0</v>
          </cell>
          <cell r="F1313">
            <v>830</v>
          </cell>
          <cell r="G1313">
            <v>830</v>
          </cell>
          <cell r="H1313">
            <v>830</v>
          </cell>
          <cell r="I1313">
            <v>820</v>
          </cell>
          <cell r="J1313">
            <v>820</v>
          </cell>
          <cell r="K1313">
            <v>820</v>
          </cell>
          <cell r="L1313">
            <v>820</v>
          </cell>
          <cell r="M1313">
            <v>820</v>
          </cell>
          <cell r="N1313">
            <v>820</v>
          </cell>
          <cell r="O1313">
            <v>820</v>
          </cell>
          <cell r="P1313">
            <v>820</v>
          </cell>
        </row>
        <row r="1314">
          <cell r="A1314" t="str">
            <v>4.02.00132.2</v>
          </cell>
          <cell r="B1314" t="str">
            <v>2.2</v>
          </cell>
          <cell r="C1314" t="str">
            <v>TOTALIZADOR</v>
          </cell>
          <cell r="D1314" t="str">
            <v>4.02.0013</v>
          </cell>
          <cell r="E1314">
            <v>593.94000000000005</v>
          </cell>
          <cell r="F1314">
            <v>640</v>
          </cell>
          <cell r="G1314">
            <v>640</v>
          </cell>
          <cell r="H1314">
            <v>640</v>
          </cell>
          <cell r="I1314">
            <v>580</v>
          </cell>
          <cell r="J1314">
            <v>580</v>
          </cell>
          <cell r="K1314">
            <v>580</v>
          </cell>
          <cell r="L1314">
            <v>580</v>
          </cell>
          <cell r="M1314">
            <v>580</v>
          </cell>
          <cell r="N1314">
            <v>580</v>
          </cell>
          <cell r="O1314">
            <v>580</v>
          </cell>
          <cell r="P1314">
            <v>580</v>
          </cell>
        </row>
        <row r="1315">
          <cell r="A1315" t="str">
            <v>4.02.00142.2</v>
          </cell>
          <cell r="B1315" t="str">
            <v>2.2</v>
          </cell>
          <cell r="C1315" t="str">
            <v>TOTALIZADOR</v>
          </cell>
          <cell r="D1315" t="str">
            <v>4.02.0014</v>
          </cell>
          <cell r="E1315">
            <v>0</v>
          </cell>
          <cell r="F1315">
            <v>0</v>
          </cell>
          <cell r="G1315">
            <v>0</v>
          </cell>
          <cell r="H1315">
            <v>0</v>
          </cell>
          <cell r="I1315">
            <v>0</v>
          </cell>
          <cell r="J1315">
            <v>0</v>
          </cell>
          <cell r="K1315">
            <v>550</v>
          </cell>
          <cell r="L1315">
            <v>550</v>
          </cell>
          <cell r="M1315">
            <v>550</v>
          </cell>
          <cell r="N1315">
            <v>550</v>
          </cell>
          <cell r="O1315">
            <v>550</v>
          </cell>
          <cell r="P1315">
            <v>550</v>
          </cell>
        </row>
        <row r="1316">
          <cell r="A1316" t="str">
            <v>4.02.00152.2</v>
          </cell>
          <cell r="B1316" t="str">
            <v>2.2</v>
          </cell>
          <cell r="C1316" t="str">
            <v>TOTALIZADOR</v>
          </cell>
          <cell r="D1316" t="str">
            <v>4.02.0015</v>
          </cell>
          <cell r="E1316">
            <v>0</v>
          </cell>
          <cell r="F1316">
            <v>0</v>
          </cell>
          <cell r="G1316">
            <v>0</v>
          </cell>
          <cell r="H1316">
            <v>0</v>
          </cell>
          <cell r="I1316">
            <v>0</v>
          </cell>
          <cell r="J1316">
            <v>0</v>
          </cell>
          <cell r="K1316">
            <v>479.11779999999999</v>
          </cell>
          <cell r="L1316">
            <v>479.11779999999999</v>
          </cell>
          <cell r="M1316">
            <v>479.11779999999999</v>
          </cell>
          <cell r="N1316">
            <v>479.11779999999999</v>
          </cell>
          <cell r="O1316">
            <v>479.11779999999999</v>
          </cell>
          <cell r="P1316">
            <v>479.11779999999999</v>
          </cell>
        </row>
        <row r="1317">
          <cell r="A1317" t="str">
            <v>4.02.00162.2</v>
          </cell>
          <cell r="B1317" t="str">
            <v>2.2</v>
          </cell>
          <cell r="C1317" t="str">
            <v>TOTALIZADOR</v>
          </cell>
          <cell r="D1317" t="str">
            <v>4.02.0016</v>
          </cell>
          <cell r="E1317">
            <v>27834.69</v>
          </cell>
          <cell r="F1317">
            <v>25215.97</v>
          </cell>
          <cell r="G1317">
            <v>25215.97</v>
          </cell>
          <cell r="H1317">
            <v>25215.97</v>
          </cell>
          <cell r="I1317">
            <v>25215.97</v>
          </cell>
          <cell r="J1317">
            <v>25215.97</v>
          </cell>
          <cell r="K1317">
            <v>32053.262839999999</v>
          </cell>
          <cell r="L1317">
            <v>32053.262839999999</v>
          </cell>
          <cell r="M1317">
            <v>32053.262839999999</v>
          </cell>
          <cell r="N1317">
            <v>32053.262839999999</v>
          </cell>
          <cell r="O1317">
            <v>32053.262839999999</v>
          </cell>
          <cell r="P1317">
            <v>32053.262839999999</v>
          </cell>
        </row>
        <row r="1318">
          <cell r="A1318" t="str">
            <v>4.02.00172.2</v>
          </cell>
          <cell r="B1318" t="str">
            <v>2.2</v>
          </cell>
          <cell r="C1318" t="str">
            <v>TOTALIZADOR</v>
          </cell>
          <cell r="D1318" t="str">
            <v>4.02.0017</v>
          </cell>
          <cell r="E1318">
            <v>0</v>
          </cell>
          <cell r="F1318">
            <v>0</v>
          </cell>
          <cell r="G1318">
            <v>0</v>
          </cell>
          <cell r="H1318">
            <v>0</v>
          </cell>
          <cell r="I1318">
            <v>0</v>
          </cell>
          <cell r="J1318">
            <v>0</v>
          </cell>
          <cell r="K1318">
            <v>0</v>
          </cell>
          <cell r="L1318">
            <v>0</v>
          </cell>
          <cell r="M1318">
            <v>0</v>
          </cell>
          <cell r="N1318">
            <v>0</v>
          </cell>
          <cell r="O1318">
            <v>0</v>
          </cell>
          <cell r="P1318">
            <v>0</v>
          </cell>
        </row>
        <row r="1319">
          <cell r="A1319" t="str">
            <v>4.02.00182.2</v>
          </cell>
          <cell r="B1319" t="str">
            <v>2.2</v>
          </cell>
          <cell r="C1319" t="str">
            <v>TOTALIZADOR</v>
          </cell>
          <cell r="D1319" t="str">
            <v>4.02.0018</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4.02.00192.2</v>
          </cell>
          <cell r="B1320" t="str">
            <v>2.2</v>
          </cell>
          <cell r="C1320" t="str">
            <v>TOTALIZADOR</v>
          </cell>
          <cell r="D1320" t="str">
            <v>4.02.0019</v>
          </cell>
          <cell r="E1320">
            <v>0</v>
          </cell>
          <cell r="F1320">
            <v>0</v>
          </cell>
          <cell r="G1320">
            <v>0</v>
          </cell>
          <cell r="H1320">
            <v>0</v>
          </cell>
          <cell r="I1320">
            <v>0</v>
          </cell>
          <cell r="J1320">
            <v>0</v>
          </cell>
          <cell r="K1320">
            <v>1996.8164367200002</v>
          </cell>
          <cell r="L1320">
            <v>1996.8164367199997</v>
          </cell>
          <cell r="M1320">
            <v>1996.8164367199997</v>
          </cell>
          <cell r="N1320">
            <v>1996.8164367200002</v>
          </cell>
          <cell r="O1320">
            <v>1996.8164367199997</v>
          </cell>
          <cell r="P1320">
            <v>1996.8164367199997</v>
          </cell>
        </row>
        <row r="1321">
          <cell r="A1321" t="str">
            <v>4.02.00202.2</v>
          </cell>
          <cell r="B1321" t="str">
            <v>2.2</v>
          </cell>
          <cell r="C1321" t="str">
            <v>TOTALIZADOR</v>
          </cell>
          <cell r="D1321" t="str">
            <v>4.02.0020</v>
          </cell>
          <cell r="E1321">
            <v>304.79999999999995</v>
          </cell>
          <cell r="F1321">
            <v>360</v>
          </cell>
          <cell r="G1321">
            <v>360</v>
          </cell>
          <cell r="H1321">
            <v>360</v>
          </cell>
          <cell r="I1321">
            <v>348.29999999999995</v>
          </cell>
          <cell r="J1321">
            <v>349.2</v>
          </cell>
          <cell r="K1321">
            <v>349.2</v>
          </cell>
          <cell r="L1321">
            <v>349.2</v>
          </cell>
          <cell r="M1321">
            <v>349.2</v>
          </cell>
          <cell r="N1321">
            <v>349.2</v>
          </cell>
          <cell r="O1321">
            <v>349.2</v>
          </cell>
          <cell r="P1321">
            <v>349.2</v>
          </cell>
        </row>
        <row r="1322">
          <cell r="A1322" t="str">
            <v>4.02.00212.2</v>
          </cell>
          <cell r="B1322" t="str">
            <v>2.2</v>
          </cell>
          <cell r="C1322" t="str">
            <v>TOTALIZADOR</v>
          </cell>
          <cell r="D1322" t="str">
            <v>4.02.0021</v>
          </cell>
          <cell r="E1322">
            <v>0</v>
          </cell>
          <cell r="F1322">
            <v>0</v>
          </cell>
          <cell r="G1322">
            <v>0</v>
          </cell>
          <cell r="H1322">
            <v>0</v>
          </cell>
          <cell r="I1322">
            <v>0</v>
          </cell>
          <cell r="J1322">
            <v>0</v>
          </cell>
          <cell r="K1322">
            <v>0</v>
          </cell>
          <cell r="L1322">
            <v>0</v>
          </cell>
          <cell r="M1322">
            <v>0</v>
          </cell>
          <cell r="N1322">
            <v>0</v>
          </cell>
          <cell r="O1322">
            <v>0</v>
          </cell>
          <cell r="P1322">
            <v>0</v>
          </cell>
        </row>
        <row r="1323">
          <cell r="A1323" t="str">
            <v>4.02.00222.2</v>
          </cell>
          <cell r="B1323" t="str">
            <v>2.2</v>
          </cell>
          <cell r="C1323" t="str">
            <v>TOTALIZADOR</v>
          </cell>
          <cell r="D1323" t="str">
            <v>4.02.0022</v>
          </cell>
          <cell r="E1323">
            <v>4122.49</v>
          </cell>
          <cell r="F1323">
            <v>60</v>
          </cell>
          <cell r="G1323">
            <v>60</v>
          </cell>
          <cell r="H1323">
            <v>60</v>
          </cell>
          <cell r="I1323">
            <v>60</v>
          </cell>
          <cell r="J1323">
            <v>60</v>
          </cell>
          <cell r="K1323">
            <v>60</v>
          </cell>
          <cell r="L1323">
            <v>60</v>
          </cell>
          <cell r="M1323">
            <v>60</v>
          </cell>
          <cell r="N1323">
            <v>60</v>
          </cell>
          <cell r="O1323">
            <v>60</v>
          </cell>
          <cell r="P1323">
            <v>60</v>
          </cell>
        </row>
        <row r="1324">
          <cell r="A1324" t="str">
            <v>4.02.00232.2</v>
          </cell>
          <cell r="B1324" t="str">
            <v>2.2</v>
          </cell>
          <cell r="C1324" t="str">
            <v>TOTALIZADOR</v>
          </cell>
          <cell r="D1324" t="str">
            <v>4.02.0023</v>
          </cell>
          <cell r="E1324">
            <v>479.72</v>
          </cell>
          <cell r="F1324">
            <v>0</v>
          </cell>
          <cell r="G1324">
            <v>1137.5566666666666</v>
          </cell>
          <cell r="H1324">
            <v>0</v>
          </cell>
          <cell r="I1324">
            <v>1084.5233333333333</v>
          </cell>
          <cell r="J1324">
            <v>0</v>
          </cell>
          <cell r="K1324">
            <v>1084.5233333333333</v>
          </cell>
          <cell r="L1324">
            <v>0</v>
          </cell>
          <cell r="M1324">
            <v>1084.5233333333333</v>
          </cell>
          <cell r="N1324">
            <v>0</v>
          </cell>
          <cell r="O1324">
            <v>1084.5233333333333</v>
          </cell>
          <cell r="P1324">
            <v>0</v>
          </cell>
        </row>
        <row r="1325">
          <cell r="A1325" t="str">
            <v>4.02.00262.2</v>
          </cell>
          <cell r="B1325" t="str">
            <v>2.2</v>
          </cell>
          <cell r="C1325" t="str">
            <v>TOTALIZADOR</v>
          </cell>
          <cell r="D1325" t="str">
            <v>4.02.0026</v>
          </cell>
          <cell r="E1325">
            <v>1416.5900000000001</v>
          </cell>
          <cell r="F1325">
            <v>0</v>
          </cell>
          <cell r="G1325">
            <v>0</v>
          </cell>
          <cell r="H1325">
            <v>0</v>
          </cell>
          <cell r="I1325">
            <v>0</v>
          </cell>
          <cell r="J1325">
            <v>0</v>
          </cell>
          <cell r="K1325">
            <v>9056</v>
          </cell>
          <cell r="L1325">
            <v>9056</v>
          </cell>
          <cell r="M1325">
            <v>9056</v>
          </cell>
          <cell r="N1325">
            <v>9056</v>
          </cell>
          <cell r="O1325">
            <v>9056</v>
          </cell>
          <cell r="P1325">
            <v>9056</v>
          </cell>
        </row>
        <row r="1326">
          <cell r="A1326" t="str">
            <v>4.02.00272.2</v>
          </cell>
          <cell r="B1326" t="str">
            <v>2.2</v>
          </cell>
          <cell r="C1326" t="str">
            <v>TOTALIZADOR</v>
          </cell>
          <cell r="D1326" t="str">
            <v>4.02.0027</v>
          </cell>
          <cell r="E1326">
            <v>0</v>
          </cell>
          <cell r="F1326">
            <v>0</v>
          </cell>
          <cell r="G1326">
            <v>0</v>
          </cell>
          <cell r="H1326">
            <v>0</v>
          </cell>
          <cell r="I1326">
            <v>0</v>
          </cell>
          <cell r="J1326">
            <v>0</v>
          </cell>
          <cell r="K1326">
            <v>0</v>
          </cell>
          <cell r="L1326">
            <v>0</v>
          </cell>
          <cell r="M1326">
            <v>0</v>
          </cell>
          <cell r="N1326">
            <v>0</v>
          </cell>
          <cell r="O1326">
            <v>0</v>
          </cell>
          <cell r="P1326">
            <v>0</v>
          </cell>
        </row>
        <row r="1327">
          <cell r="A1327" t="str">
            <v>4.02.00282.2</v>
          </cell>
          <cell r="B1327" t="str">
            <v>2.2</v>
          </cell>
          <cell r="C1327" t="str">
            <v>TOTALIZADOR</v>
          </cell>
          <cell r="D1327" t="str">
            <v>4.02.0028</v>
          </cell>
          <cell r="E1327">
            <v>1583.89</v>
          </cell>
          <cell r="F1327">
            <v>1626.7366666666667</v>
          </cell>
          <cell r="G1327">
            <v>1626.7366666666667</v>
          </cell>
          <cell r="H1327">
            <v>1626.7366666666667</v>
          </cell>
          <cell r="I1327">
            <v>1626.7366666666667</v>
          </cell>
          <cell r="J1327">
            <v>1626.7366666666667</v>
          </cell>
          <cell r="K1327">
            <v>0</v>
          </cell>
          <cell r="L1327">
            <v>0</v>
          </cell>
          <cell r="M1327">
            <v>0</v>
          </cell>
          <cell r="N1327">
            <v>0</v>
          </cell>
          <cell r="O1327">
            <v>0</v>
          </cell>
          <cell r="P1327">
            <v>0</v>
          </cell>
        </row>
        <row r="1328">
          <cell r="A1328" t="str">
            <v>4.02.00292.2</v>
          </cell>
          <cell r="B1328" t="str">
            <v>2.2</v>
          </cell>
          <cell r="C1328" t="str">
            <v>TOTALIZADOR</v>
          </cell>
          <cell r="D1328" t="str">
            <v>4.02.0029</v>
          </cell>
          <cell r="E1328">
            <v>2016.1299999999999</v>
          </cell>
          <cell r="F1328">
            <v>0</v>
          </cell>
          <cell r="G1328">
            <v>0</v>
          </cell>
          <cell r="H1328">
            <v>0</v>
          </cell>
          <cell r="I1328">
            <v>0</v>
          </cell>
          <cell r="J1328">
            <v>0</v>
          </cell>
          <cell r="K1328">
            <v>0</v>
          </cell>
          <cell r="L1328">
            <v>0</v>
          </cell>
          <cell r="M1328">
            <v>0</v>
          </cell>
          <cell r="N1328">
            <v>0</v>
          </cell>
          <cell r="O1328">
            <v>0</v>
          </cell>
          <cell r="P1328">
            <v>0</v>
          </cell>
        </row>
        <row r="1329">
          <cell r="A1329" t="str">
            <v>4.03.00022.2</v>
          </cell>
          <cell r="B1329" t="str">
            <v>2.2</v>
          </cell>
          <cell r="C1329" t="str">
            <v>TOTALIZADOR</v>
          </cell>
          <cell r="D1329" t="str">
            <v>4.03.0002</v>
          </cell>
          <cell r="E1329">
            <v>36972.47</v>
          </cell>
          <cell r="F1329">
            <v>54393.054879999996</v>
          </cell>
          <cell r="G1329">
            <v>59851.554879999989</v>
          </cell>
          <cell r="H1329">
            <v>64703.554880000003</v>
          </cell>
          <cell r="I1329">
            <v>68507.90208</v>
          </cell>
          <cell r="J1329">
            <v>73284.802079999994</v>
          </cell>
          <cell r="K1329">
            <v>74539.577799999999</v>
          </cell>
          <cell r="L1329">
            <v>74539.577799999999</v>
          </cell>
          <cell r="M1329">
            <v>78178.577799999999</v>
          </cell>
          <cell r="N1329">
            <v>78178.577800000014</v>
          </cell>
          <cell r="O1329">
            <v>78178.577799999999</v>
          </cell>
          <cell r="P1329">
            <v>78178.577800000014</v>
          </cell>
        </row>
        <row r="1330">
          <cell r="A1330" t="str">
            <v>4.03.00042.2</v>
          </cell>
          <cell r="B1330" t="str">
            <v>2.2</v>
          </cell>
          <cell r="C1330" t="str">
            <v>TOTALIZADOR</v>
          </cell>
          <cell r="D1330" t="str">
            <v>4.03.0004</v>
          </cell>
          <cell r="E1330">
            <v>75394.55</v>
          </cell>
          <cell r="F1330">
            <v>53000</v>
          </cell>
          <cell r="G1330">
            <v>61000</v>
          </cell>
          <cell r="H1330">
            <v>61000</v>
          </cell>
          <cell r="I1330">
            <v>55000</v>
          </cell>
          <cell r="J1330">
            <v>55000</v>
          </cell>
          <cell r="K1330">
            <v>49000</v>
          </cell>
          <cell r="L1330">
            <v>57000</v>
          </cell>
          <cell r="M1330">
            <v>57000</v>
          </cell>
          <cell r="N1330">
            <v>57000</v>
          </cell>
          <cell r="O1330">
            <v>57000</v>
          </cell>
          <cell r="P1330">
            <v>57000</v>
          </cell>
        </row>
        <row r="1331">
          <cell r="A1331" t="str">
            <v>4.03.00072.2</v>
          </cell>
          <cell r="B1331" t="str">
            <v>2.2</v>
          </cell>
          <cell r="C1331" t="str">
            <v>TOTALIZADOR</v>
          </cell>
          <cell r="D1331" t="str">
            <v>4.03.0007</v>
          </cell>
          <cell r="E1331">
            <v>718.94</v>
          </cell>
          <cell r="F1331">
            <v>0</v>
          </cell>
          <cell r="G1331">
            <v>0</v>
          </cell>
          <cell r="H1331">
            <v>0</v>
          </cell>
          <cell r="I1331">
            <v>0</v>
          </cell>
          <cell r="J1331">
            <v>0</v>
          </cell>
          <cell r="K1331">
            <v>0</v>
          </cell>
          <cell r="L1331">
            <v>0</v>
          </cell>
          <cell r="M1331">
            <v>0</v>
          </cell>
          <cell r="N1331">
            <v>0</v>
          </cell>
          <cell r="O1331">
            <v>0</v>
          </cell>
          <cell r="P1331">
            <v>0</v>
          </cell>
        </row>
        <row r="1332">
          <cell r="A1332" t="str">
            <v>4.03.00082.2</v>
          </cell>
          <cell r="B1332" t="str">
            <v>2.2</v>
          </cell>
          <cell r="C1332" t="str">
            <v>TOTALIZADOR</v>
          </cell>
          <cell r="D1332" t="str">
            <v>4.03.0008</v>
          </cell>
          <cell r="E1332">
            <v>6960.9</v>
          </cell>
          <cell r="F1332">
            <v>8314.9700000000012</v>
          </cell>
          <cell r="G1332">
            <v>8314.9700000000012</v>
          </cell>
          <cell r="H1332">
            <v>8314.9700000000012</v>
          </cell>
          <cell r="I1332">
            <v>7854.82</v>
          </cell>
          <cell r="J1332">
            <v>7854.82</v>
          </cell>
          <cell r="K1332">
            <v>7854.82</v>
          </cell>
          <cell r="L1332">
            <v>7854.82</v>
          </cell>
          <cell r="M1332">
            <v>7854.82</v>
          </cell>
          <cell r="N1332">
            <v>7854.82</v>
          </cell>
          <cell r="O1332">
            <v>7854.82</v>
          </cell>
          <cell r="P1332">
            <v>7854.82</v>
          </cell>
        </row>
        <row r="1333">
          <cell r="A1333" t="str">
            <v>4.03.00092.2</v>
          </cell>
          <cell r="B1333" t="str">
            <v>2.2</v>
          </cell>
          <cell r="C1333" t="str">
            <v>TOTALIZADOR</v>
          </cell>
          <cell r="D1333" t="str">
            <v>4.03.0009</v>
          </cell>
          <cell r="E1333">
            <v>9905.36</v>
          </cell>
          <cell r="F1333">
            <v>14784</v>
          </cell>
          <cell r="G1333">
            <v>14784</v>
          </cell>
          <cell r="H1333">
            <v>14784</v>
          </cell>
          <cell r="I1333">
            <v>13728</v>
          </cell>
          <cell r="J1333">
            <v>13728</v>
          </cell>
          <cell r="K1333">
            <v>13992</v>
          </cell>
          <cell r="L1333">
            <v>13992</v>
          </cell>
          <cell r="M1333">
            <v>13992</v>
          </cell>
          <cell r="N1333">
            <v>13992</v>
          </cell>
          <cell r="O1333">
            <v>13992</v>
          </cell>
          <cell r="P1333">
            <v>13992</v>
          </cell>
        </row>
        <row r="1334">
          <cell r="A1334" t="str">
            <v>4.03.00102.2</v>
          </cell>
          <cell r="B1334" t="str">
            <v>2.2</v>
          </cell>
          <cell r="C1334" t="str">
            <v>TOTALIZADOR</v>
          </cell>
          <cell r="D1334" t="str">
            <v>4.03.0010</v>
          </cell>
          <cell r="E1334">
            <v>5103.74</v>
          </cell>
          <cell r="F1334">
            <v>3253.3644186046513</v>
          </cell>
          <cell r="G1334">
            <v>3253.3644186046513</v>
          </cell>
          <cell r="H1334">
            <v>3253.3644186046513</v>
          </cell>
          <cell r="I1334">
            <v>3110.4894186046513</v>
          </cell>
          <cell r="J1334">
            <v>3110.4894186046513</v>
          </cell>
          <cell r="K1334">
            <v>3120.0144186046514</v>
          </cell>
          <cell r="L1334">
            <v>3120.0144186046514</v>
          </cell>
          <cell r="M1334">
            <v>3120.0144186046514</v>
          </cell>
          <cell r="N1334">
            <v>3120.0144186046514</v>
          </cell>
          <cell r="O1334">
            <v>3120.0144186046514</v>
          </cell>
          <cell r="P1334">
            <v>3120.0144186046514</v>
          </cell>
        </row>
        <row r="1335">
          <cell r="A1335" t="str">
            <v>4.03.00112.2</v>
          </cell>
          <cell r="B1335" t="str">
            <v>2.2</v>
          </cell>
          <cell r="C1335" t="str">
            <v>TOTALIZADOR</v>
          </cell>
          <cell r="D1335" t="str">
            <v>4.03.0011</v>
          </cell>
          <cell r="E1335">
            <v>14124.78</v>
          </cell>
          <cell r="F1335">
            <v>14995.77284704</v>
          </cell>
          <cell r="G1335">
            <v>14977.51584704</v>
          </cell>
          <cell r="H1335">
            <v>15560.531847039998</v>
          </cell>
          <cell r="I1335">
            <v>15609.117584640002</v>
          </cell>
          <cell r="J1335">
            <v>15147.666344640002</v>
          </cell>
          <cell r="K1335">
            <v>21769.120852399999</v>
          </cell>
          <cell r="L1335">
            <v>21769.120852399996</v>
          </cell>
          <cell r="M1335">
            <v>16159.8828524</v>
          </cell>
          <cell r="N1335">
            <v>22831.882852400006</v>
          </cell>
          <cell r="O1335">
            <v>22831.882852400002</v>
          </cell>
          <cell r="P1335">
            <v>22831.882852400006</v>
          </cell>
        </row>
        <row r="1336">
          <cell r="A1336" t="str">
            <v>4.03.00122.2</v>
          </cell>
          <cell r="B1336" t="str">
            <v>2.2</v>
          </cell>
          <cell r="C1336" t="str">
            <v>TOTALIZADOR</v>
          </cell>
          <cell r="D1336" t="str">
            <v>4.03.0012</v>
          </cell>
          <cell r="E1336">
            <v>4701.43</v>
          </cell>
          <cell r="F1336">
            <v>3539.5496000000003</v>
          </cell>
          <cell r="G1336">
            <v>3429.0496000000003</v>
          </cell>
          <cell r="H1336">
            <v>3514.0496000000003</v>
          </cell>
          <cell r="I1336">
            <v>3394.2744000000002</v>
          </cell>
          <cell r="J1336">
            <v>3222.8735999999999</v>
          </cell>
          <cell r="K1336">
            <v>5223.3010000000004</v>
          </cell>
          <cell r="L1336">
            <v>5223.3010000000004</v>
          </cell>
          <cell r="M1336">
            <v>3438.3009999999999</v>
          </cell>
          <cell r="N1336">
            <v>5478.3010000000004</v>
          </cell>
          <cell r="O1336">
            <v>5478.3010000000004</v>
          </cell>
          <cell r="P1336">
            <v>5478.3010000000004</v>
          </cell>
        </row>
        <row r="1337">
          <cell r="A1337" t="str">
            <v>4.03.00132.2</v>
          </cell>
          <cell r="B1337" t="str">
            <v>2.2</v>
          </cell>
          <cell r="C1337" t="str">
            <v>TOTALIZADOR</v>
          </cell>
          <cell r="D1337" t="str">
            <v>4.03.0013</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4.03.00162.2</v>
          </cell>
          <cell r="B1338" t="str">
            <v>2.2</v>
          </cell>
          <cell r="C1338" t="str">
            <v>TOTALIZADOR</v>
          </cell>
          <cell r="D1338" t="str">
            <v>4.03.0016</v>
          </cell>
          <cell r="E1338">
            <v>0</v>
          </cell>
          <cell r="F1338">
            <v>0</v>
          </cell>
          <cell r="G1338">
            <v>0</v>
          </cell>
          <cell r="H1338">
            <v>0</v>
          </cell>
          <cell r="I1338">
            <v>0</v>
          </cell>
          <cell r="J1338">
            <v>0</v>
          </cell>
          <cell r="K1338">
            <v>0</v>
          </cell>
          <cell r="L1338">
            <v>0</v>
          </cell>
          <cell r="M1338">
            <v>0</v>
          </cell>
          <cell r="N1338">
            <v>0</v>
          </cell>
          <cell r="O1338">
            <v>0</v>
          </cell>
          <cell r="P1338">
            <v>0</v>
          </cell>
        </row>
        <row r="1339">
          <cell r="A1339" t="str">
            <v>4.04.00012.2</v>
          </cell>
          <cell r="B1339" t="str">
            <v>2.2</v>
          </cell>
          <cell r="C1339" t="str">
            <v>TOTALIZADOR</v>
          </cell>
          <cell r="D1339" t="str">
            <v>4.04.0001</v>
          </cell>
          <cell r="E1339">
            <v>0</v>
          </cell>
          <cell r="F1339">
            <v>0</v>
          </cell>
          <cell r="G1339">
            <v>0</v>
          </cell>
          <cell r="H1339">
            <v>0</v>
          </cell>
          <cell r="I1339">
            <v>0</v>
          </cell>
          <cell r="J1339">
            <v>0</v>
          </cell>
          <cell r="K1339">
            <v>0</v>
          </cell>
          <cell r="L1339">
            <v>0</v>
          </cell>
          <cell r="M1339">
            <v>0</v>
          </cell>
          <cell r="N1339">
            <v>0</v>
          </cell>
          <cell r="O1339">
            <v>0</v>
          </cell>
          <cell r="P1339">
            <v>0</v>
          </cell>
        </row>
        <row r="1340">
          <cell r="A1340" t="str">
            <v>4.04.00022.2</v>
          </cell>
          <cell r="B1340" t="str">
            <v>2.2</v>
          </cell>
          <cell r="C1340" t="str">
            <v>TOTALIZADOR</v>
          </cell>
          <cell r="D1340" t="str">
            <v>4.04.0002</v>
          </cell>
          <cell r="E1340">
            <v>0</v>
          </cell>
          <cell r="F1340">
            <v>0</v>
          </cell>
          <cell r="G1340">
            <v>0</v>
          </cell>
          <cell r="H1340">
            <v>0</v>
          </cell>
          <cell r="I1340">
            <v>0</v>
          </cell>
          <cell r="J1340">
            <v>0</v>
          </cell>
          <cell r="K1340">
            <v>0</v>
          </cell>
          <cell r="L1340">
            <v>0</v>
          </cell>
          <cell r="M1340">
            <v>0</v>
          </cell>
          <cell r="N1340">
            <v>0</v>
          </cell>
          <cell r="O1340">
            <v>0</v>
          </cell>
          <cell r="P1340">
            <v>0</v>
          </cell>
        </row>
        <row r="1341">
          <cell r="A1341" t="str">
            <v>4.04.00032.2</v>
          </cell>
          <cell r="B1341" t="str">
            <v>2.2</v>
          </cell>
          <cell r="C1341" t="str">
            <v>TOTALIZADOR</v>
          </cell>
          <cell r="D1341" t="str">
            <v>4.04.0003</v>
          </cell>
          <cell r="E1341">
            <v>220</v>
          </cell>
          <cell r="F1341">
            <v>0</v>
          </cell>
          <cell r="G1341">
            <v>0</v>
          </cell>
          <cell r="H1341">
            <v>0</v>
          </cell>
          <cell r="I1341">
            <v>0</v>
          </cell>
          <cell r="J1341">
            <v>0</v>
          </cell>
          <cell r="K1341">
            <v>0</v>
          </cell>
          <cell r="L1341">
            <v>0</v>
          </cell>
          <cell r="M1341">
            <v>0</v>
          </cell>
          <cell r="N1341">
            <v>0</v>
          </cell>
          <cell r="O1341">
            <v>0</v>
          </cell>
          <cell r="P1341">
            <v>0</v>
          </cell>
        </row>
        <row r="1342">
          <cell r="A1342" t="str">
            <v>4.04.00042.2</v>
          </cell>
          <cell r="B1342" t="str">
            <v>2.2</v>
          </cell>
          <cell r="C1342" t="str">
            <v>TOTALIZADOR</v>
          </cell>
          <cell r="D1342" t="str">
            <v>4.04.0004</v>
          </cell>
          <cell r="E1342">
            <v>0</v>
          </cell>
          <cell r="F1342">
            <v>0</v>
          </cell>
          <cell r="G1342">
            <v>0</v>
          </cell>
          <cell r="H1342">
            <v>0</v>
          </cell>
          <cell r="I1342">
            <v>0</v>
          </cell>
          <cell r="J1342">
            <v>0</v>
          </cell>
          <cell r="K1342">
            <v>0</v>
          </cell>
          <cell r="L1342">
            <v>0</v>
          </cell>
          <cell r="M1342">
            <v>0</v>
          </cell>
          <cell r="N1342">
            <v>0</v>
          </cell>
          <cell r="O1342">
            <v>0</v>
          </cell>
          <cell r="P1342">
            <v>0</v>
          </cell>
        </row>
        <row r="1343">
          <cell r="A1343" t="str">
            <v>4.04.00052.2</v>
          </cell>
          <cell r="B1343" t="str">
            <v>2.2</v>
          </cell>
          <cell r="C1343" t="str">
            <v>TOTALIZADOR</v>
          </cell>
          <cell r="D1343" t="str">
            <v>4.04.0005</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4.04.00062.2</v>
          </cell>
          <cell r="B1344" t="str">
            <v>2.2</v>
          </cell>
          <cell r="C1344" t="str">
            <v>TOTALIZADOR</v>
          </cell>
          <cell r="D1344" t="str">
            <v>4.04.0006</v>
          </cell>
          <cell r="E1344">
            <v>4232.55</v>
          </cell>
          <cell r="F1344">
            <v>2674.55</v>
          </cell>
          <cell r="G1344">
            <v>2674.55</v>
          </cell>
          <cell r="H1344">
            <v>2674.55</v>
          </cell>
          <cell r="I1344">
            <v>2674.55</v>
          </cell>
          <cell r="J1344">
            <v>2674.55</v>
          </cell>
          <cell r="K1344">
            <v>2674.55</v>
          </cell>
          <cell r="L1344">
            <v>2674.55</v>
          </cell>
          <cell r="M1344">
            <v>2674.55</v>
          </cell>
          <cell r="N1344">
            <v>2674.55</v>
          </cell>
          <cell r="O1344">
            <v>2674.55</v>
          </cell>
          <cell r="P1344">
            <v>2674.55</v>
          </cell>
        </row>
        <row r="1345">
          <cell r="A1345" t="str">
            <v>4.04.00072.2</v>
          </cell>
          <cell r="B1345" t="str">
            <v>2.2</v>
          </cell>
          <cell r="C1345" t="str">
            <v>TOTALIZADOR</v>
          </cell>
          <cell r="D1345" t="str">
            <v>4.04.0007</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4.04.00082.2</v>
          </cell>
          <cell r="B1346" t="str">
            <v>2.2</v>
          </cell>
          <cell r="C1346" t="str">
            <v>TOTALIZADOR</v>
          </cell>
          <cell r="D1346" t="str">
            <v>4.04.0008</v>
          </cell>
          <cell r="E1346">
            <v>3597.08</v>
          </cell>
          <cell r="F1346">
            <v>2455.9199999999996</v>
          </cell>
          <cell r="G1346">
            <v>2455.9199999999996</v>
          </cell>
          <cell r="H1346">
            <v>2455.9199999999996</v>
          </cell>
          <cell r="I1346">
            <v>2455.9199999999996</v>
          </cell>
          <cell r="J1346">
            <v>2603.2752</v>
          </cell>
          <cell r="K1346">
            <v>2603.2752</v>
          </cell>
          <cell r="L1346">
            <v>2603.2752</v>
          </cell>
          <cell r="M1346">
            <v>2603.2752</v>
          </cell>
          <cell r="N1346">
            <v>2603.2752</v>
          </cell>
          <cell r="O1346">
            <v>2603.2752</v>
          </cell>
          <cell r="P1346">
            <v>2603.2752</v>
          </cell>
        </row>
        <row r="1347">
          <cell r="A1347" t="str">
            <v>4.04.00092.2</v>
          </cell>
          <cell r="B1347" t="str">
            <v>2.2</v>
          </cell>
          <cell r="C1347" t="str">
            <v>TOTALIZADOR</v>
          </cell>
          <cell r="D1347" t="str">
            <v>4.04.0009</v>
          </cell>
          <cell r="E1347">
            <v>18.86</v>
          </cell>
          <cell r="F1347">
            <v>0</v>
          </cell>
          <cell r="G1347">
            <v>0</v>
          </cell>
          <cell r="H1347">
            <v>0</v>
          </cell>
          <cell r="I1347">
            <v>0</v>
          </cell>
          <cell r="J1347">
            <v>0</v>
          </cell>
          <cell r="K1347">
            <v>0</v>
          </cell>
          <cell r="L1347">
            <v>0</v>
          </cell>
          <cell r="M1347">
            <v>0</v>
          </cell>
          <cell r="N1347">
            <v>0</v>
          </cell>
          <cell r="O1347">
            <v>0</v>
          </cell>
          <cell r="P1347">
            <v>0</v>
          </cell>
        </row>
        <row r="1348">
          <cell r="A1348" t="str">
            <v>4.04.00102.2</v>
          </cell>
          <cell r="B1348" t="str">
            <v>2.2</v>
          </cell>
          <cell r="C1348" t="str">
            <v>TOTALIZADOR</v>
          </cell>
          <cell r="D1348" t="str">
            <v>4.04.0010</v>
          </cell>
          <cell r="E1348">
            <v>5654.83</v>
          </cell>
          <cell r="F1348">
            <v>0</v>
          </cell>
          <cell r="G1348">
            <v>0</v>
          </cell>
          <cell r="H1348">
            <v>0</v>
          </cell>
          <cell r="I1348">
            <v>0</v>
          </cell>
          <cell r="J1348">
            <v>0</v>
          </cell>
          <cell r="K1348">
            <v>0</v>
          </cell>
          <cell r="L1348">
            <v>0</v>
          </cell>
          <cell r="M1348">
            <v>0</v>
          </cell>
          <cell r="N1348">
            <v>0</v>
          </cell>
          <cell r="O1348">
            <v>0</v>
          </cell>
          <cell r="P1348">
            <v>0</v>
          </cell>
        </row>
        <row r="1349">
          <cell r="A1349" t="str">
            <v>4.13.00042.2</v>
          </cell>
          <cell r="B1349" t="str">
            <v>2.2</v>
          </cell>
          <cell r="C1349" t="str">
            <v>TOTALIZADOR</v>
          </cell>
          <cell r="D1349" t="str">
            <v>4.13.0004</v>
          </cell>
          <cell r="E1349">
            <v>0</v>
          </cell>
          <cell r="F1349">
            <v>0</v>
          </cell>
          <cell r="G1349">
            <v>0</v>
          </cell>
          <cell r="H1349">
            <v>0</v>
          </cell>
          <cell r="I1349">
            <v>0</v>
          </cell>
          <cell r="J1349">
            <v>0</v>
          </cell>
          <cell r="K1349">
            <v>0</v>
          </cell>
          <cell r="L1349">
            <v>0</v>
          </cell>
          <cell r="M1349">
            <v>0</v>
          </cell>
          <cell r="N1349">
            <v>0</v>
          </cell>
          <cell r="O1349">
            <v>0</v>
          </cell>
          <cell r="P1349">
            <v>0</v>
          </cell>
        </row>
        <row r="1350">
          <cell r="A1350" t="str">
            <v>4.13.00062.2</v>
          </cell>
          <cell r="B1350" t="str">
            <v>2.2</v>
          </cell>
          <cell r="C1350" t="str">
            <v>TOTALIZADOR</v>
          </cell>
          <cell r="D1350" t="str">
            <v>4.13.0006</v>
          </cell>
          <cell r="E1350">
            <v>0</v>
          </cell>
          <cell r="F1350">
            <v>0</v>
          </cell>
          <cell r="G1350">
            <v>0</v>
          </cell>
          <cell r="H1350">
            <v>0</v>
          </cell>
          <cell r="I1350">
            <v>0</v>
          </cell>
          <cell r="J1350">
            <v>0</v>
          </cell>
          <cell r="K1350">
            <v>550</v>
          </cell>
          <cell r="L1350">
            <v>550</v>
          </cell>
          <cell r="M1350">
            <v>550</v>
          </cell>
          <cell r="N1350">
            <v>550</v>
          </cell>
          <cell r="O1350">
            <v>550</v>
          </cell>
          <cell r="P1350">
            <v>550</v>
          </cell>
        </row>
        <row r="1351">
          <cell r="A1351" t="str">
            <v>4.01.00012.1.1</v>
          </cell>
          <cell r="B1351" t="str">
            <v>2.1.1</v>
          </cell>
          <cell r="C1351" t="str">
            <v>DIRETORIA AFINIDADE</v>
          </cell>
          <cell r="D1351" t="str">
            <v>4.01.0001</v>
          </cell>
          <cell r="E1351">
            <v>305495.41500000004</v>
          </cell>
          <cell r="F1351">
            <v>435527.85</v>
          </cell>
          <cell r="G1351">
            <v>512265.6</v>
          </cell>
          <cell r="H1351">
            <v>570981.6</v>
          </cell>
          <cell r="I1351">
            <v>674427.6</v>
          </cell>
          <cell r="J1351">
            <v>835344.67500000005</v>
          </cell>
          <cell r="K1351">
            <v>357953.6</v>
          </cell>
          <cell r="L1351">
            <v>357953.6</v>
          </cell>
          <cell r="M1351">
            <v>532656</v>
          </cell>
          <cell r="N1351">
            <v>532656</v>
          </cell>
          <cell r="O1351">
            <v>623082</v>
          </cell>
          <cell r="P1351">
            <v>632124.6</v>
          </cell>
        </row>
        <row r="1352">
          <cell r="A1352" t="str">
            <v>4.01.00022.1.1</v>
          </cell>
          <cell r="B1352" t="str">
            <v>2.1.1</v>
          </cell>
          <cell r="C1352" t="str">
            <v>DIRETORIA AFINIDADE</v>
          </cell>
          <cell r="D1352" t="str">
            <v>4.01.0002</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4.01.00032.1.1</v>
          </cell>
          <cell r="B1353" t="str">
            <v>2.1.1</v>
          </cell>
          <cell r="C1353" t="str">
            <v>DIRETORIA AFINIDADE</v>
          </cell>
          <cell r="D1353" t="str">
            <v>4.01.0003</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4.01.00042.1.1</v>
          </cell>
          <cell r="B1354" t="str">
            <v>2.1.1</v>
          </cell>
          <cell r="C1354" t="str">
            <v>DIRETORIA AFINIDADE</v>
          </cell>
          <cell r="D1354" t="str">
            <v>4.01.0004</v>
          </cell>
          <cell r="E1354">
            <v>0</v>
          </cell>
          <cell r="F1354">
            <v>0</v>
          </cell>
          <cell r="G1354">
            <v>0</v>
          </cell>
          <cell r="H1354">
            <v>0</v>
          </cell>
          <cell r="I1354">
            <v>0</v>
          </cell>
          <cell r="J1354">
            <v>0</v>
          </cell>
          <cell r="K1354">
            <v>0</v>
          </cell>
          <cell r="L1354">
            <v>0</v>
          </cell>
          <cell r="M1354">
            <v>0</v>
          </cell>
          <cell r="N1354">
            <v>0</v>
          </cell>
          <cell r="O1354">
            <v>0</v>
          </cell>
          <cell r="P1354">
            <v>0</v>
          </cell>
        </row>
        <row r="1355">
          <cell r="A1355" t="str">
            <v>4.01.00052.1.1</v>
          </cell>
          <cell r="B1355" t="str">
            <v>2.1.1</v>
          </cell>
          <cell r="C1355" t="str">
            <v>DIRETORIA AFINIDADE</v>
          </cell>
          <cell r="D1355" t="str">
            <v>4.01.0005</v>
          </cell>
          <cell r="E1355">
            <v>0</v>
          </cell>
          <cell r="F1355">
            <v>0</v>
          </cell>
          <cell r="G1355">
            <v>0</v>
          </cell>
          <cell r="H1355">
            <v>0</v>
          </cell>
          <cell r="I1355">
            <v>0</v>
          </cell>
          <cell r="J1355">
            <v>0</v>
          </cell>
          <cell r="K1355">
            <v>0</v>
          </cell>
          <cell r="L1355">
            <v>0</v>
          </cell>
          <cell r="M1355">
            <v>0</v>
          </cell>
          <cell r="N1355">
            <v>0</v>
          </cell>
          <cell r="O1355">
            <v>0</v>
          </cell>
          <cell r="P1355">
            <v>0</v>
          </cell>
        </row>
        <row r="1356">
          <cell r="A1356" t="str">
            <v>4.01.00062.1.1</v>
          </cell>
          <cell r="B1356" t="str">
            <v>2.1.1</v>
          </cell>
          <cell r="C1356" t="str">
            <v>DIRETORIA AFINIDADE</v>
          </cell>
          <cell r="D1356" t="str">
            <v>4.01.0006</v>
          </cell>
          <cell r="E1356">
            <v>0</v>
          </cell>
          <cell r="F1356">
            <v>0</v>
          </cell>
          <cell r="G1356">
            <v>0</v>
          </cell>
          <cell r="H1356">
            <v>0</v>
          </cell>
          <cell r="I1356">
            <v>0</v>
          </cell>
          <cell r="J1356">
            <v>0</v>
          </cell>
          <cell r="K1356">
            <v>0</v>
          </cell>
          <cell r="L1356">
            <v>0</v>
          </cell>
          <cell r="M1356">
            <v>0</v>
          </cell>
          <cell r="N1356">
            <v>0</v>
          </cell>
          <cell r="O1356">
            <v>0</v>
          </cell>
          <cell r="P1356">
            <v>0</v>
          </cell>
        </row>
        <row r="1357">
          <cell r="A1357" t="str">
            <v>4.01.00072.1.1</v>
          </cell>
          <cell r="B1357" t="str">
            <v>2.1.1</v>
          </cell>
          <cell r="C1357" t="str">
            <v>DIRETORIA AFINIDADE</v>
          </cell>
          <cell r="D1357" t="str">
            <v>4.01.0007</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4.02.00012.1.1</v>
          </cell>
          <cell r="B1358" t="str">
            <v>2.1.1</v>
          </cell>
          <cell r="C1358" t="str">
            <v>DIRETORIA AFINIDADE</v>
          </cell>
          <cell r="D1358" t="str">
            <v>4.02.0001</v>
          </cell>
          <cell r="E1358">
            <v>0</v>
          </cell>
          <cell r="F1358">
            <v>0</v>
          </cell>
          <cell r="G1358">
            <v>0</v>
          </cell>
          <cell r="H1358">
            <v>0</v>
          </cell>
          <cell r="I1358">
            <v>0</v>
          </cell>
          <cell r="J1358">
            <v>0</v>
          </cell>
          <cell r="K1358">
            <v>0</v>
          </cell>
          <cell r="L1358">
            <v>0</v>
          </cell>
          <cell r="M1358">
            <v>0</v>
          </cell>
          <cell r="N1358">
            <v>0</v>
          </cell>
          <cell r="O1358">
            <v>0</v>
          </cell>
          <cell r="P1358">
            <v>0</v>
          </cell>
        </row>
        <row r="1359">
          <cell r="A1359" t="str">
            <v>4.02.00032.1.1</v>
          </cell>
          <cell r="B1359" t="str">
            <v>2.1.1</v>
          </cell>
          <cell r="C1359" t="str">
            <v>DIRETORIA AFINIDADE</v>
          </cell>
          <cell r="D1359" t="str">
            <v>4.02.0003</v>
          </cell>
          <cell r="E1359">
            <v>0</v>
          </cell>
          <cell r="F1359">
            <v>0</v>
          </cell>
          <cell r="G1359">
            <v>0</v>
          </cell>
          <cell r="H1359">
            <v>0</v>
          </cell>
          <cell r="I1359">
            <v>0</v>
          </cell>
          <cell r="J1359">
            <v>0</v>
          </cell>
          <cell r="K1359">
            <v>600</v>
          </cell>
          <cell r="L1359">
            <v>600</v>
          </cell>
          <cell r="M1359">
            <v>600</v>
          </cell>
          <cell r="N1359">
            <v>600</v>
          </cell>
          <cell r="O1359">
            <v>600</v>
          </cell>
          <cell r="P1359">
            <v>600</v>
          </cell>
        </row>
        <row r="1360">
          <cell r="A1360" t="str">
            <v>4.02.00052.1.1</v>
          </cell>
          <cell r="B1360" t="str">
            <v>2.1.1</v>
          </cell>
          <cell r="C1360" t="str">
            <v>DIRETORIA AFINIDADE</v>
          </cell>
          <cell r="D1360" t="str">
            <v>4.02.0005</v>
          </cell>
          <cell r="E1360">
            <v>15000</v>
          </cell>
          <cell r="F1360">
            <v>15000</v>
          </cell>
          <cell r="G1360">
            <v>15000</v>
          </cell>
          <cell r="H1360">
            <v>15000</v>
          </cell>
          <cell r="I1360">
            <v>15000</v>
          </cell>
          <cell r="J1360">
            <v>15000</v>
          </cell>
          <cell r="K1360">
            <v>15000</v>
          </cell>
          <cell r="L1360">
            <v>15000</v>
          </cell>
          <cell r="M1360">
            <v>15000</v>
          </cell>
          <cell r="N1360">
            <v>15000</v>
          </cell>
          <cell r="O1360">
            <v>15000</v>
          </cell>
          <cell r="P1360">
            <v>15000</v>
          </cell>
        </row>
        <row r="1361">
          <cell r="A1361" t="str">
            <v>4.02.00072.1.1</v>
          </cell>
          <cell r="B1361" t="str">
            <v>2.1.1</v>
          </cell>
          <cell r="C1361" t="str">
            <v>DIRETORIA AFINIDADE</v>
          </cell>
          <cell r="D1361" t="str">
            <v>4.02.0007</v>
          </cell>
          <cell r="E1361">
            <v>0</v>
          </cell>
          <cell r="F1361">
            <v>0</v>
          </cell>
          <cell r="G1361">
            <v>0</v>
          </cell>
          <cell r="H1361">
            <v>0</v>
          </cell>
          <cell r="I1361">
            <v>0</v>
          </cell>
          <cell r="J1361">
            <v>0</v>
          </cell>
          <cell r="K1361">
            <v>150</v>
          </cell>
          <cell r="L1361">
            <v>150</v>
          </cell>
          <cell r="M1361">
            <v>150</v>
          </cell>
          <cell r="N1361">
            <v>150</v>
          </cell>
          <cell r="O1361">
            <v>150</v>
          </cell>
          <cell r="P1361">
            <v>150</v>
          </cell>
        </row>
        <row r="1362">
          <cell r="A1362" t="str">
            <v>4.02.00082.1.1</v>
          </cell>
          <cell r="B1362" t="str">
            <v>2.1.1</v>
          </cell>
          <cell r="C1362" t="str">
            <v>DIRETORIA AFINIDADE</v>
          </cell>
          <cell r="D1362" t="str">
            <v>4.02.0008</v>
          </cell>
          <cell r="E1362">
            <v>5000</v>
          </cell>
          <cell r="F1362">
            <v>5000</v>
          </cell>
          <cell r="G1362">
            <v>5000</v>
          </cell>
          <cell r="H1362">
            <v>5000</v>
          </cell>
          <cell r="I1362">
            <v>5000</v>
          </cell>
          <cell r="J1362">
            <v>5000</v>
          </cell>
          <cell r="K1362">
            <v>3500</v>
          </cell>
          <cell r="L1362">
            <v>3500</v>
          </cell>
          <cell r="M1362">
            <v>3500</v>
          </cell>
          <cell r="N1362">
            <v>3500</v>
          </cell>
          <cell r="O1362">
            <v>3500</v>
          </cell>
          <cell r="P1362">
            <v>3500</v>
          </cell>
        </row>
        <row r="1363">
          <cell r="A1363" t="str">
            <v>4.02.00092.1.1</v>
          </cell>
          <cell r="B1363" t="str">
            <v>2.1.1</v>
          </cell>
          <cell r="C1363" t="str">
            <v>DIRETORIA AFINIDADE</v>
          </cell>
          <cell r="D1363" t="str">
            <v>4.02.0009</v>
          </cell>
          <cell r="E1363">
            <v>0</v>
          </cell>
          <cell r="F1363">
            <v>0</v>
          </cell>
          <cell r="G1363">
            <v>0</v>
          </cell>
          <cell r="H1363">
            <v>0</v>
          </cell>
          <cell r="I1363">
            <v>0</v>
          </cell>
          <cell r="J1363">
            <v>0</v>
          </cell>
          <cell r="K1363">
            <v>0</v>
          </cell>
          <cell r="L1363">
            <v>0</v>
          </cell>
          <cell r="M1363">
            <v>0</v>
          </cell>
          <cell r="N1363">
            <v>0</v>
          </cell>
          <cell r="O1363">
            <v>0</v>
          </cell>
          <cell r="P1363">
            <v>0</v>
          </cell>
        </row>
        <row r="1364">
          <cell r="A1364" t="str">
            <v>4.02.00102.1.1</v>
          </cell>
          <cell r="B1364" t="str">
            <v>2.1.1</v>
          </cell>
          <cell r="C1364" t="str">
            <v>DIRETORIA AFINIDADE</v>
          </cell>
          <cell r="D1364" t="str">
            <v>4.02.0010</v>
          </cell>
          <cell r="E1364">
            <v>18608</v>
          </cell>
          <cell r="F1364">
            <v>25000</v>
          </cell>
          <cell r="G1364">
            <v>29167</v>
          </cell>
          <cell r="H1364">
            <v>33334</v>
          </cell>
          <cell r="I1364">
            <v>41666</v>
          </cell>
          <cell r="J1364">
            <v>50000</v>
          </cell>
          <cell r="K1364">
            <v>0</v>
          </cell>
          <cell r="L1364">
            <v>0</v>
          </cell>
          <cell r="M1364">
            <v>0</v>
          </cell>
          <cell r="N1364">
            <v>0</v>
          </cell>
          <cell r="O1364">
            <v>0</v>
          </cell>
          <cell r="P1364">
            <v>0</v>
          </cell>
        </row>
        <row r="1365">
          <cell r="A1365" t="str">
            <v>4.02.00112.1.1</v>
          </cell>
          <cell r="B1365" t="str">
            <v>2.1.1</v>
          </cell>
          <cell r="C1365" t="str">
            <v>DIRETORIA AFINIDADE</v>
          </cell>
          <cell r="D1365" t="str">
            <v>4.02.0011</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4.02.00122.1.1</v>
          </cell>
          <cell r="B1366" t="str">
            <v>2.1.1</v>
          </cell>
          <cell r="C1366" t="str">
            <v>DIRETORIA AFINIDADE</v>
          </cell>
          <cell r="D1366" t="str">
            <v>4.02.0012</v>
          </cell>
          <cell r="E1366">
            <v>0</v>
          </cell>
          <cell r="F1366">
            <v>0</v>
          </cell>
          <cell r="G1366">
            <v>0</v>
          </cell>
          <cell r="H1366">
            <v>0</v>
          </cell>
          <cell r="I1366">
            <v>0</v>
          </cell>
          <cell r="J1366">
            <v>0</v>
          </cell>
          <cell r="K1366">
            <v>1000</v>
          </cell>
          <cell r="L1366">
            <v>1000</v>
          </cell>
          <cell r="M1366">
            <v>1000</v>
          </cell>
          <cell r="N1366">
            <v>1000</v>
          </cell>
          <cell r="O1366">
            <v>1000</v>
          </cell>
          <cell r="P1366">
            <v>1000</v>
          </cell>
        </row>
        <row r="1367">
          <cell r="A1367" t="str">
            <v>4.02.00132.1.1</v>
          </cell>
          <cell r="B1367" t="str">
            <v>2.1.1</v>
          </cell>
          <cell r="C1367" t="str">
            <v>DIRETORIA AFINIDADE</v>
          </cell>
          <cell r="D1367" t="str">
            <v>4.02.0013</v>
          </cell>
          <cell r="E1367">
            <v>0</v>
          </cell>
          <cell r="F1367">
            <v>0</v>
          </cell>
          <cell r="G1367">
            <v>0</v>
          </cell>
          <cell r="H1367">
            <v>0</v>
          </cell>
          <cell r="I1367">
            <v>0</v>
          </cell>
          <cell r="J1367">
            <v>0</v>
          </cell>
          <cell r="K1367">
            <v>0</v>
          </cell>
        </row>
        <row r="1368">
          <cell r="A1368" t="str">
            <v>4.02.00142.1.1</v>
          </cell>
          <cell r="B1368" t="str">
            <v>2.1.1</v>
          </cell>
          <cell r="C1368" t="str">
            <v>DIRETORIA AFINIDADE</v>
          </cell>
          <cell r="D1368" t="str">
            <v>4.02.0014</v>
          </cell>
          <cell r="E1368">
            <v>0</v>
          </cell>
          <cell r="F1368">
            <v>0</v>
          </cell>
          <cell r="G1368">
            <v>0</v>
          </cell>
          <cell r="H1368">
            <v>0</v>
          </cell>
          <cell r="I1368">
            <v>0</v>
          </cell>
          <cell r="J1368">
            <v>0</v>
          </cell>
          <cell r="K1368">
            <v>0</v>
          </cell>
        </row>
        <row r="1369">
          <cell r="A1369" t="str">
            <v>4.02.00152.1.1</v>
          </cell>
          <cell r="B1369" t="str">
            <v>2.1.1</v>
          </cell>
          <cell r="C1369" t="str">
            <v>DIRETORIA AFINIDADE</v>
          </cell>
          <cell r="D1369" t="str">
            <v>4.02.0015</v>
          </cell>
          <cell r="E1369">
            <v>0</v>
          </cell>
          <cell r="F1369">
            <v>0</v>
          </cell>
          <cell r="G1369">
            <v>0</v>
          </cell>
          <cell r="H1369">
            <v>0</v>
          </cell>
          <cell r="I1369">
            <v>0</v>
          </cell>
          <cell r="J1369">
            <v>0</v>
          </cell>
          <cell r="K1369">
            <v>0</v>
          </cell>
        </row>
        <row r="1370">
          <cell r="A1370" t="str">
            <v>4.02.00162.1.1</v>
          </cell>
          <cell r="B1370" t="str">
            <v>2.1.1</v>
          </cell>
          <cell r="C1370" t="str">
            <v>DIRETORIA AFINIDADE</v>
          </cell>
          <cell r="D1370" t="str">
            <v>4.02.0016</v>
          </cell>
          <cell r="E1370">
            <v>26000</v>
          </cell>
          <cell r="F1370">
            <v>26000</v>
          </cell>
          <cell r="G1370">
            <v>26000</v>
          </cell>
          <cell r="H1370">
            <v>26000</v>
          </cell>
          <cell r="I1370">
            <v>26000</v>
          </cell>
          <cell r="J1370">
            <v>26000</v>
          </cell>
          <cell r="K1370">
            <v>33500</v>
          </cell>
          <cell r="L1370">
            <v>33500</v>
          </cell>
          <cell r="M1370">
            <v>33500</v>
          </cell>
          <cell r="N1370">
            <v>33500</v>
          </cell>
          <cell r="O1370">
            <v>33500</v>
          </cell>
          <cell r="P1370">
            <v>33500</v>
          </cell>
        </row>
        <row r="1371">
          <cell r="A1371" t="str">
            <v>4.02.00172.1.1</v>
          </cell>
          <cell r="B1371" t="str">
            <v>2.1.1</v>
          </cell>
          <cell r="C1371" t="str">
            <v>DIRETORIA AFINIDADE</v>
          </cell>
          <cell r="D1371" t="str">
            <v>4.02.0017</v>
          </cell>
          <cell r="E1371">
            <v>0</v>
          </cell>
          <cell r="F1371">
            <v>0</v>
          </cell>
          <cell r="G1371">
            <v>0</v>
          </cell>
          <cell r="H1371">
            <v>0</v>
          </cell>
          <cell r="I1371">
            <v>0</v>
          </cell>
          <cell r="J1371">
            <v>0</v>
          </cell>
          <cell r="K1371">
            <v>0</v>
          </cell>
        </row>
        <row r="1372">
          <cell r="A1372" t="str">
            <v>4.02.00182.1.1</v>
          </cell>
          <cell r="B1372" t="str">
            <v>2.1.1</v>
          </cell>
          <cell r="C1372" t="str">
            <v>DIRETORIA AFINIDADE</v>
          </cell>
          <cell r="D1372" t="str">
            <v>4.02.0018</v>
          </cell>
          <cell r="E1372">
            <v>0</v>
          </cell>
          <cell r="F1372">
            <v>0</v>
          </cell>
          <cell r="G1372">
            <v>0</v>
          </cell>
          <cell r="H1372">
            <v>0</v>
          </cell>
          <cell r="I1372">
            <v>0</v>
          </cell>
          <cell r="J1372">
            <v>0</v>
          </cell>
          <cell r="K1372">
            <v>0</v>
          </cell>
        </row>
        <row r="1373">
          <cell r="A1373" t="str">
            <v>4.02.00192.1.1</v>
          </cell>
          <cell r="B1373" t="str">
            <v>2.1.1</v>
          </cell>
          <cell r="C1373" t="str">
            <v>DIRETORIA AFINIDADE</v>
          </cell>
          <cell r="D1373" t="str">
            <v>4.02.0019</v>
          </cell>
          <cell r="E1373">
            <v>0</v>
          </cell>
          <cell r="F1373">
            <v>0</v>
          </cell>
          <cell r="G1373">
            <v>0</v>
          </cell>
          <cell r="H1373">
            <v>0</v>
          </cell>
          <cell r="I1373">
            <v>0</v>
          </cell>
          <cell r="J1373">
            <v>0</v>
          </cell>
          <cell r="K1373">
            <v>0</v>
          </cell>
        </row>
        <row r="1374">
          <cell r="A1374" t="str">
            <v>4.02.00202.1.1</v>
          </cell>
          <cell r="B1374" t="str">
            <v>2.1.1</v>
          </cell>
          <cell r="C1374" t="str">
            <v>DIRETORIA AFINIDADE</v>
          </cell>
          <cell r="D1374" t="str">
            <v>4.02.0020</v>
          </cell>
          <cell r="E1374">
            <v>0</v>
          </cell>
          <cell r="F1374">
            <v>0</v>
          </cell>
          <cell r="G1374">
            <v>0</v>
          </cell>
          <cell r="H1374">
            <v>0</v>
          </cell>
          <cell r="I1374">
            <v>0</v>
          </cell>
          <cell r="J1374">
            <v>0</v>
          </cell>
          <cell r="K1374">
            <v>0</v>
          </cell>
        </row>
        <row r="1375">
          <cell r="A1375" t="str">
            <v>4.02.00212.1.1</v>
          </cell>
          <cell r="B1375" t="str">
            <v>2.1.1</v>
          </cell>
          <cell r="C1375" t="str">
            <v>DIRETORIA AFINIDADE</v>
          </cell>
          <cell r="D1375" t="str">
            <v>4.02.0021</v>
          </cell>
          <cell r="E1375">
            <v>0</v>
          </cell>
          <cell r="F1375">
            <v>0</v>
          </cell>
          <cell r="G1375">
            <v>0</v>
          </cell>
          <cell r="H1375">
            <v>0</v>
          </cell>
          <cell r="I1375">
            <v>0</v>
          </cell>
          <cell r="J1375">
            <v>0</v>
          </cell>
          <cell r="K1375">
            <v>0</v>
          </cell>
        </row>
        <row r="1376">
          <cell r="A1376" t="str">
            <v>4.02.00222.1.1</v>
          </cell>
          <cell r="B1376" t="str">
            <v>2.1.1</v>
          </cell>
          <cell r="C1376" t="str">
            <v>DIRETORIA AFINIDADE</v>
          </cell>
          <cell r="D1376" t="str">
            <v>4.02.0022</v>
          </cell>
          <cell r="E1376">
            <v>0</v>
          </cell>
          <cell r="F1376">
            <v>0</v>
          </cell>
          <cell r="G1376">
            <v>0</v>
          </cell>
          <cell r="H1376">
            <v>0</v>
          </cell>
          <cell r="I1376">
            <v>0</v>
          </cell>
          <cell r="J1376">
            <v>0</v>
          </cell>
          <cell r="K1376">
            <v>0</v>
          </cell>
        </row>
        <row r="1377">
          <cell r="A1377" t="str">
            <v>4.02.00232.1.1</v>
          </cell>
          <cell r="B1377" t="str">
            <v>2.1.1</v>
          </cell>
          <cell r="C1377" t="str">
            <v>DIRETORIA AFINIDADE</v>
          </cell>
          <cell r="D1377" t="str">
            <v>4.02.0023</v>
          </cell>
          <cell r="E1377">
            <v>0</v>
          </cell>
          <cell r="F1377">
            <v>0</v>
          </cell>
          <cell r="G1377">
            <v>0</v>
          </cell>
          <cell r="H1377">
            <v>0</v>
          </cell>
          <cell r="I1377">
            <v>0</v>
          </cell>
          <cell r="J1377">
            <v>0</v>
          </cell>
          <cell r="K1377">
            <v>0</v>
          </cell>
        </row>
        <row r="1378">
          <cell r="A1378" t="str">
            <v>4.02.00262.1.1</v>
          </cell>
          <cell r="B1378" t="str">
            <v>2.1.1</v>
          </cell>
          <cell r="C1378" t="str">
            <v>DIRETORIA AFINIDADE</v>
          </cell>
          <cell r="D1378" t="str">
            <v>4.02.0026</v>
          </cell>
          <cell r="E1378">
            <v>0</v>
          </cell>
          <cell r="F1378">
            <v>0</v>
          </cell>
          <cell r="G1378">
            <v>0</v>
          </cell>
          <cell r="H1378">
            <v>0</v>
          </cell>
          <cell r="I1378">
            <v>0</v>
          </cell>
          <cell r="J1378">
            <v>0</v>
          </cell>
          <cell r="K1378">
            <v>0</v>
          </cell>
          <cell r="L1378">
            <v>0</v>
          </cell>
          <cell r="M1378">
            <v>0</v>
          </cell>
          <cell r="N1378">
            <v>0</v>
          </cell>
          <cell r="O1378">
            <v>0</v>
          </cell>
          <cell r="P1378">
            <v>0</v>
          </cell>
        </row>
        <row r="1379">
          <cell r="A1379" t="str">
            <v>4.02.00272.1.1</v>
          </cell>
          <cell r="B1379" t="str">
            <v>2.1.1</v>
          </cell>
          <cell r="C1379" t="str">
            <v>DIRETORIA AFINIDADE</v>
          </cell>
          <cell r="D1379" t="str">
            <v>4.02.0027</v>
          </cell>
          <cell r="E1379">
            <v>0</v>
          </cell>
          <cell r="F1379">
            <v>0</v>
          </cell>
          <cell r="G1379">
            <v>0</v>
          </cell>
          <cell r="H1379">
            <v>0</v>
          </cell>
          <cell r="I1379">
            <v>0</v>
          </cell>
          <cell r="J1379">
            <v>0</v>
          </cell>
          <cell r="L1379">
            <v>0</v>
          </cell>
          <cell r="M1379">
            <v>0</v>
          </cell>
          <cell r="N1379">
            <v>0</v>
          </cell>
          <cell r="O1379">
            <v>0</v>
          </cell>
          <cell r="P1379">
            <v>0</v>
          </cell>
        </row>
        <row r="1380">
          <cell r="A1380" t="str">
            <v>4.02.00282.1.1</v>
          </cell>
          <cell r="B1380" t="str">
            <v>2.1.1</v>
          </cell>
          <cell r="C1380" t="str">
            <v>DIRETORIA AFINIDADE</v>
          </cell>
          <cell r="D1380" t="str">
            <v>4.02.0028</v>
          </cell>
          <cell r="E1380">
            <v>0</v>
          </cell>
          <cell r="F1380">
            <v>0</v>
          </cell>
          <cell r="G1380">
            <v>0</v>
          </cell>
          <cell r="H1380">
            <v>0</v>
          </cell>
          <cell r="I1380">
            <v>0</v>
          </cell>
          <cell r="J1380">
            <v>0</v>
          </cell>
        </row>
        <row r="1381">
          <cell r="A1381" t="str">
            <v>4.02.00292.1.1</v>
          </cell>
          <cell r="B1381" t="str">
            <v>2.1.1</v>
          </cell>
          <cell r="C1381" t="str">
            <v>DIRETORIA AFINIDADE</v>
          </cell>
          <cell r="D1381" t="str">
            <v>4.02.0029</v>
          </cell>
          <cell r="E1381">
            <v>0</v>
          </cell>
          <cell r="F1381">
            <v>0</v>
          </cell>
          <cell r="G1381">
            <v>0</v>
          </cell>
          <cell r="H1381">
            <v>0</v>
          </cell>
          <cell r="I1381">
            <v>0</v>
          </cell>
          <cell r="J1381">
            <v>0</v>
          </cell>
          <cell r="K1381">
            <v>0</v>
          </cell>
          <cell r="L1381">
            <v>0</v>
          </cell>
          <cell r="M1381">
            <v>0</v>
          </cell>
          <cell r="N1381">
            <v>0</v>
          </cell>
          <cell r="O1381">
            <v>0</v>
          </cell>
          <cell r="P1381">
            <v>0</v>
          </cell>
        </row>
        <row r="1382">
          <cell r="A1382" t="str">
            <v>4.03.00022.1.1</v>
          </cell>
          <cell r="B1382" t="str">
            <v>2.1.1</v>
          </cell>
          <cell r="C1382" t="str">
            <v>DIRETORIA AFINIDADE</v>
          </cell>
          <cell r="D1382" t="str">
            <v>4.03.0002</v>
          </cell>
          <cell r="E1382">
            <v>0</v>
          </cell>
          <cell r="F1382">
            <v>0</v>
          </cell>
          <cell r="G1382">
            <v>0</v>
          </cell>
          <cell r="H1382">
            <v>0</v>
          </cell>
          <cell r="I1382">
            <v>0</v>
          </cell>
          <cell r="J1382">
            <v>0</v>
          </cell>
          <cell r="K1382">
            <v>100143.478</v>
          </cell>
          <cell r="L1382">
            <v>100143.478</v>
          </cell>
          <cell r="M1382">
            <v>106475.92040000012</v>
          </cell>
          <cell r="N1382">
            <v>114833.35880000002</v>
          </cell>
          <cell r="O1382">
            <v>114833.3587999999</v>
          </cell>
          <cell r="P1382">
            <v>114833.35880000002</v>
          </cell>
        </row>
        <row r="1383">
          <cell r="A1383" t="str">
            <v>4.03.00042.1.1</v>
          </cell>
          <cell r="B1383" t="str">
            <v>2.1.1</v>
          </cell>
          <cell r="C1383" t="str">
            <v>DIRETORIA AFINIDADE</v>
          </cell>
          <cell r="D1383" t="str">
            <v>4.03.0004</v>
          </cell>
          <cell r="E1383">
            <v>38000</v>
          </cell>
          <cell r="F1383">
            <v>38000</v>
          </cell>
          <cell r="G1383">
            <v>38000</v>
          </cell>
          <cell r="H1383">
            <v>38000</v>
          </cell>
          <cell r="I1383">
            <v>38000</v>
          </cell>
          <cell r="J1383">
            <v>38000</v>
          </cell>
          <cell r="K1383">
            <v>125100</v>
          </cell>
          <cell r="L1383">
            <v>125100</v>
          </cell>
          <cell r="M1383">
            <v>125100</v>
          </cell>
          <cell r="N1383">
            <v>125100</v>
          </cell>
          <cell r="O1383">
            <v>125100</v>
          </cell>
          <cell r="P1383">
            <v>125100</v>
          </cell>
        </row>
        <row r="1384">
          <cell r="A1384" t="str">
            <v>4.03.00072.1.1</v>
          </cell>
          <cell r="B1384" t="str">
            <v>2.1.1</v>
          </cell>
          <cell r="C1384" t="str">
            <v>DIRETORIA AFINIDADE</v>
          </cell>
          <cell r="D1384" t="str">
            <v>4.03.0007</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4.03.00082.1.1</v>
          </cell>
          <cell r="B1385" t="str">
            <v>2.1.1</v>
          </cell>
          <cell r="C1385" t="str">
            <v>DIRETORIA AFINIDADE</v>
          </cell>
          <cell r="D1385" t="str">
            <v>4.03.0008</v>
          </cell>
          <cell r="E1385">
            <v>0</v>
          </cell>
          <cell r="F1385">
            <v>0</v>
          </cell>
          <cell r="G1385">
            <v>0</v>
          </cell>
          <cell r="H1385">
            <v>0</v>
          </cell>
          <cell r="I1385">
            <v>0</v>
          </cell>
          <cell r="J1385">
            <v>0</v>
          </cell>
          <cell r="K1385">
            <v>1643.2</v>
          </cell>
          <cell r="L1385">
            <v>1643.2</v>
          </cell>
          <cell r="M1385">
            <v>1643.2</v>
          </cell>
          <cell r="N1385">
            <v>1643.2</v>
          </cell>
          <cell r="O1385">
            <v>1643.2</v>
          </cell>
          <cell r="P1385">
            <v>1643.2</v>
          </cell>
        </row>
        <row r="1386">
          <cell r="A1386" t="str">
            <v>4.03.00092.1.1</v>
          </cell>
          <cell r="B1386" t="str">
            <v>2.1.1</v>
          </cell>
          <cell r="C1386" t="str">
            <v>DIRETORIA AFINIDADE</v>
          </cell>
          <cell r="D1386" t="str">
            <v>4.03.0009</v>
          </cell>
          <cell r="E1386">
            <v>0</v>
          </cell>
          <cell r="F1386">
            <v>0</v>
          </cell>
          <cell r="G1386">
            <v>0</v>
          </cell>
          <cell r="H1386">
            <v>0</v>
          </cell>
          <cell r="I1386">
            <v>0</v>
          </cell>
          <cell r="J1386">
            <v>0</v>
          </cell>
          <cell r="K1386">
            <v>8976</v>
          </cell>
          <cell r="L1386">
            <v>8976</v>
          </cell>
          <cell r="M1386">
            <v>8976</v>
          </cell>
          <cell r="N1386">
            <v>8976</v>
          </cell>
          <cell r="O1386">
            <v>8976</v>
          </cell>
          <cell r="P1386">
            <v>8976</v>
          </cell>
        </row>
        <row r="1387">
          <cell r="A1387" t="str">
            <v>4.03.00102.1.1</v>
          </cell>
          <cell r="B1387" t="str">
            <v>2.1.1</v>
          </cell>
          <cell r="C1387" t="str">
            <v>DIRETORIA AFINIDADE</v>
          </cell>
          <cell r="D1387" t="str">
            <v>4.03.0010</v>
          </cell>
          <cell r="E1387">
            <v>16500</v>
          </cell>
          <cell r="F1387">
            <v>16500</v>
          </cell>
          <cell r="G1387">
            <v>16500</v>
          </cell>
          <cell r="H1387">
            <v>16500</v>
          </cell>
          <cell r="I1387">
            <v>16500</v>
          </cell>
          <cell r="J1387">
            <v>16500</v>
          </cell>
          <cell r="K1387">
            <v>1316.27</v>
          </cell>
          <cell r="L1387">
            <v>1316.27</v>
          </cell>
          <cell r="M1387">
            <v>1316.27</v>
          </cell>
          <cell r="N1387">
            <v>1316.27</v>
          </cell>
          <cell r="O1387">
            <v>1316.27</v>
          </cell>
          <cell r="P1387">
            <v>1316.27</v>
          </cell>
        </row>
        <row r="1388">
          <cell r="A1388" t="str">
            <v>4.03.00112.1.1</v>
          </cell>
          <cell r="B1388" t="str">
            <v>2.1.1</v>
          </cell>
          <cell r="C1388" t="str">
            <v>DIRETORIA AFINIDADE</v>
          </cell>
          <cell r="D1388" t="str">
            <v>4.03.0011</v>
          </cell>
          <cell r="E1388">
            <v>0</v>
          </cell>
          <cell r="F1388">
            <v>0</v>
          </cell>
          <cell r="G1388">
            <v>0</v>
          </cell>
          <cell r="H1388">
            <v>0</v>
          </cell>
          <cell r="I1388">
            <v>0</v>
          </cell>
          <cell r="J1388">
            <v>0</v>
          </cell>
          <cell r="K1388">
            <v>48887.051999999996</v>
          </cell>
          <cell r="L1388">
            <v>48887.051999999996</v>
          </cell>
          <cell r="M1388">
            <v>76657.609599999996</v>
          </cell>
          <cell r="N1388">
            <v>68300.171199999997</v>
          </cell>
          <cell r="O1388">
            <v>68300.171199999997</v>
          </cell>
          <cell r="P1388">
            <v>68300.171200000012</v>
          </cell>
        </row>
        <row r="1389">
          <cell r="A1389" t="str">
            <v>4.03.00122.1.1</v>
          </cell>
          <cell r="B1389" t="str">
            <v>2.1.1</v>
          </cell>
          <cell r="C1389" t="str">
            <v>DIRETORIA AFINIDADE</v>
          </cell>
          <cell r="D1389" t="str">
            <v>4.03.0012</v>
          </cell>
          <cell r="E1389">
            <v>0</v>
          </cell>
          <cell r="F1389">
            <v>0</v>
          </cell>
          <cell r="G1389">
            <v>0</v>
          </cell>
          <cell r="H1389">
            <v>0</v>
          </cell>
          <cell r="I1389">
            <v>0</v>
          </cell>
          <cell r="J1389">
            <v>0</v>
          </cell>
          <cell r="K1389">
            <v>11730</v>
          </cell>
          <cell r="L1389">
            <v>11730</v>
          </cell>
          <cell r="M1389">
            <v>16388</v>
          </cell>
          <cell r="N1389">
            <v>16388</v>
          </cell>
          <cell r="O1389">
            <v>16388</v>
          </cell>
          <cell r="P1389">
            <v>16388</v>
          </cell>
        </row>
        <row r="1390">
          <cell r="A1390" t="str">
            <v>4.03.00132.1.1</v>
          </cell>
          <cell r="B1390" t="str">
            <v>2.1.1</v>
          </cell>
          <cell r="C1390" t="str">
            <v>DIRETORIA AFINIDADE</v>
          </cell>
          <cell r="D1390" t="str">
            <v>4.03.0013</v>
          </cell>
          <cell r="E1390">
            <v>0</v>
          </cell>
          <cell r="F1390">
            <v>0</v>
          </cell>
          <cell r="G1390">
            <v>0</v>
          </cell>
          <cell r="H1390">
            <v>0</v>
          </cell>
          <cell r="I1390">
            <v>0</v>
          </cell>
          <cell r="J1390">
            <v>0</v>
          </cell>
        </row>
        <row r="1391">
          <cell r="A1391" t="str">
            <v>4.03.00162.1.1</v>
          </cell>
          <cell r="B1391" t="str">
            <v>2.1.1</v>
          </cell>
          <cell r="C1391" t="str">
            <v>DIRETORIA AFINIDADE</v>
          </cell>
          <cell r="D1391" t="str">
            <v>4.03.0016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4.04.00012.1.1</v>
          </cell>
          <cell r="B1392" t="str">
            <v>2.1.1</v>
          </cell>
          <cell r="C1392" t="str">
            <v>DIRETORIA AFINIDADE</v>
          </cell>
          <cell r="D1392" t="str">
            <v>4.04.0001</v>
          </cell>
          <cell r="E1392">
            <v>0</v>
          </cell>
          <cell r="F1392">
            <v>0</v>
          </cell>
          <cell r="G1392">
            <v>0</v>
          </cell>
          <cell r="H1392">
            <v>0</v>
          </cell>
          <cell r="I1392">
            <v>0</v>
          </cell>
          <cell r="J1392">
            <v>0</v>
          </cell>
        </row>
        <row r="1393">
          <cell r="A1393" t="str">
            <v>4.04.00022.1.1</v>
          </cell>
          <cell r="B1393" t="str">
            <v>2.1.1</v>
          </cell>
          <cell r="C1393" t="str">
            <v>DIRETORIA AFINIDADE</v>
          </cell>
          <cell r="D1393" t="str">
            <v>4.04.0002</v>
          </cell>
          <cell r="E1393">
            <v>0</v>
          </cell>
          <cell r="F1393">
            <v>0</v>
          </cell>
          <cell r="G1393">
            <v>0</v>
          </cell>
          <cell r="H1393">
            <v>0</v>
          </cell>
          <cell r="I1393">
            <v>0</v>
          </cell>
          <cell r="J1393">
            <v>0</v>
          </cell>
        </row>
        <row r="1394">
          <cell r="A1394" t="str">
            <v>4.04.00032.1.1</v>
          </cell>
          <cell r="B1394" t="str">
            <v>2.1.1</v>
          </cell>
          <cell r="C1394" t="str">
            <v>DIRETORIA AFINIDADE</v>
          </cell>
          <cell r="D1394" t="str">
            <v>4.04.0003</v>
          </cell>
          <cell r="E1394">
            <v>0</v>
          </cell>
          <cell r="F1394">
            <v>0</v>
          </cell>
          <cell r="G1394">
            <v>0</v>
          </cell>
          <cell r="H1394">
            <v>0</v>
          </cell>
          <cell r="I1394">
            <v>0</v>
          </cell>
          <cell r="J1394">
            <v>0</v>
          </cell>
        </row>
        <row r="1395">
          <cell r="A1395" t="str">
            <v>4.04.00042.1.1</v>
          </cell>
          <cell r="B1395" t="str">
            <v>2.1.1</v>
          </cell>
          <cell r="C1395" t="str">
            <v>DIRETORIA AFINIDADE</v>
          </cell>
          <cell r="D1395" t="str">
            <v>4.04.0004</v>
          </cell>
          <cell r="E1395">
            <v>0</v>
          </cell>
          <cell r="F1395">
            <v>0</v>
          </cell>
          <cell r="G1395">
            <v>0</v>
          </cell>
          <cell r="H1395">
            <v>0</v>
          </cell>
          <cell r="I1395">
            <v>0</v>
          </cell>
          <cell r="J1395">
            <v>0</v>
          </cell>
        </row>
        <row r="1396">
          <cell r="A1396" t="str">
            <v>4.04.00052.1.1</v>
          </cell>
          <cell r="B1396" t="str">
            <v>2.1.1</v>
          </cell>
          <cell r="C1396" t="str">
            <v>DIRETORIA AFINIDADE</v>
          </cell>
          <cell r="D1396" t="str">
            <v>4.04.0005</v>
          </cell>
          <cell r="E1396">
            <v>0</v>
          </cell>
          <cell r="F1396">
            <v>0</v>
          </cell>
          <cell r="G1396">
            <v>0</v>
          </cell>
          <cell r="H1396">
            <v>0</v>
          </cell>
          <cell r="I1396">
            <v>0</v>
          </cell>
          <cell r="J1396">
            <v>0</v>
          </cell>
        </row>
        <row r="1397">
          <cell r="A1397" t="str">
            <v>4.04.00062.1.1</v>
          </cell>
          <cell r="B1397" t="str">
            <v>2.1.1</v>
          </cell>
          <cell r="C1397" t="str">
            <v>DIRETORIA AFINIDADE</v>
          </cell>
          <cell r="D1397" t="str">
            <v>4.04.0006</v>
          </cell>
          <cell r="E1397">
            <v>0</v>
          </cell>
          <cell r="F1397">
            <v>0</v>
          </cell>
          <cell r="G1397">
            <v>0</v>
          </cell>
          <cell r="H1397">
            <v>0</v>
          </cell>
          <cell r="I1397">
            <v>0</v>
          </cell>
          <cell r="J1397">
            <v>0</v>
          </cell>
        </row>
        <row r="1398">
          <cell r="A1398" t="str">
            <v>4.04.00072.1.1</v>
          </cell>
          <cell r="B1398" t="str">
            <v>2.1.1</v>
          </cell>
          <cell r="C1398" t="str">
            <v>DIRETORIA AFINIDADE</v>
          </cell>
          <cell r="D1398" t="str">
            <v>4.04.0007</v>
          </cell>
          <cell r="E1398">
            <v>0</v>
          </cell>
          <cell r="F1398">
            <v>0</v>
          </cell>
          <cell r="G1398">
            <v>0</v>
          </cell>
          <cell r="H1398">
            <v>0</v>
          </cell>
          <cell r="I1398">
            <v>0</v>
          </cell>
          <cell r="J1398">
            <v>0</v>
          </cell>
        </row>
        <row r="1399">
          <cell r="A1399" t="str">
            <v>4.04.00082.1.1</v>
          </cell>
          <cell r="B1399" t="str">
            <v>2.1.1</v>
          </cell>
          <cell r="C1399" t="str">
            <v>DIRETORIA AFINIDADE</v>
          </cell>
          <cell r="D1399" t="str">
            <v>4.04.0008</v>
          </cell>
          <cell r="E1399">
            <v>0</v>
          </cell>
          <cell r="F1399">
            <v>0</v>
          </cell>
          <cell r="G1399">
            <v>0</v>
          </cell>
          <cell r="H1399">
            <v>0</v>
          </cell>
          <cell r="I1399">
            <v>0</v>
          </cell>
          <cell r="J1399">
            <v>0</v>
          </cell>
          <cell r="K1399">
            <v>10000</v>
          </cell>
          <cell r="L1399">
            <v>10000</v>
          </cell>
          <cell r="M1399">
            <v>10000</v>
          </cell>
          <cell r="N1399">
            <v>10000</v>
          </cell>
          <cell r="O1399">
            <v>10000</v>
          </cell>
          <cell r="P1399">
            <v>10000</v>
          </cell>
        </row>
        <row r="1400">
          <cell r="A1400" t="str">
            <v>4.04.00092.1.1</v>
          </cell>
          <cell r="B1400" t="str">
            <v>2.1.1</v>
          </cell>
          <cell r="C1400" t="str">
            <v>DIRETORIA AFINIDADE</v>
          </cell>
          <cell r="D1400" t="str">
            <v>4.04.0009</v>
          </cell>
          <cell r="E1400">
            <v>0</v>
          </cell>
          <cell r="F1400">
            <v>0</v>
          </cell>
          <cell r="G1400">
            <v>0</v>
          </cell>
          <cell r="H1400">
            <v>0</v>
          </cell>
          <cell r="I1400">
            <v>0</v>
          </cell>
          <cell r="J1400">
            <v>0</v>
          </cell>
        </row>
        <row r="1401">
          <cell r="A1401" t="str">
            <v>4.04.00102.1.1</v>
          </cell>
          <cell r="B1401" t="str">
            <v>2.1.1</v>
          </cell>
          <cell r="C1401" t="str">
            <v>DIRETORIA AFINIDADE</v>
          </cell>
          <cell r="D1401" t="str">
            <v>4.04.0010</v>
          </cell>
          <cell r="E1401">
            <v>0</v>
          </cell>
          <cell r="F1401">
            <v>0</v>
          </cell>
          <cell r="G1401">
            <v>0</v>
          </cell>
          <cell r="H1401">
            <v>0</v>
          </cell>
          <cell r="I1401">
            <v>0</v>
          </cell>
          <cell r="J1401">
            <v>0</v>
          </cell>
        </row>
        <row r="1402">
          <cell r="A1402" t="str">
            <v>4.13.00042.1.1</v>
          </cell>
          <cell r="B1402" t="str">
            <v>2.1.1</v>
          </cell>
          <cell r="C1402" t="str">
            <v>DIRETORIA AFINIDADE</v>
          </cell>
          <cell r="D1402" t="str">
            <v>4.13.0004</v>
          </cell>
          <cell r="E1402">
            <v>0</v>
          </cell>
          <cell r="F1402">
            <v>0</v>
          </cell>
          <cell r="G1402">
            <v>0</v>
          </cell>
          <cell r="H1402">
            <v>0</v>
          </cell>
          <cell r="I1402">
            <v>0</v>
          </cell>
          <cell r="J1402">
            <v>0</v>
          </cell>
          <cell r="K1402">
            <v>0</v>
          </cell>
          <cell r="L1402">
            <v>0</v>
          </cell>
          <cell r="M1402">
            <v>0</v>
          </cell>
          <cell r="N1402">
            <v>0</v>
          </cell>
          <cell r="O1402">
            <v>0</v>
          </cell>
          <cell r="P1402">
            <v>0</v>
          </cell>
        </row>
        <row r="1403">
          <cell r="A1403" t="str">
            <v>4.13.00062.1.1</v>
          </cell>
          <cell r="B1403" t="str">
            <v>2.1.1</v>
          </cell>
          <cell r="C1403" t="str">
            <v>DIRETORIA AFINIDADE</v>
          </cell>
          <cell r="D1403" t="str">
            <v>4.13.0006</v>
          </cell>
          <cell r="E1403">
            <v>0</v>
          </cell>
          <cell r="F1403">
            <v>0</v>
          </cell>
          <cell r="G1403">
            <v>0</v>
          </cell>
          <cell r="H1403">
            <v>0</v>
          </cell>
          <cell r="I1403">
            <v>0</v>
          </cell>
          <cell r="J1403">
            <v>0</v>
          </cell>
          <cell r="K1403">
            <v>0</v>
          </cell>
          <cell r="L1403">
            <v>0</v>
          </cell>
          <cell r="M1403">
            <v>0</v>
          </cell>
          <cell r="N1403">
            <v>0</v>
          </cell>
          <cell r="O1403">
            <v>0</v>
          </cell>
          <cell r="P1403">
            <v>0</v>
          </cell>
        </row>
        <row r="1404">
          <cell r="C1404" t="str">
            <v>PLATAFORMA</v>
          </cell>
          <cell r="E1404">
            <v>470509.68</v>
          </cell>
          <cell r="F1404">
            <v>920588</v>
          </cell>
          <cell r="G1404">
            <v>479000</v>
          </cell>
          <cell r="H1404">
            <v>486215.35</v>
          </cell>
          <cell r="I1404">
            <v>519785.5</v>
          </cell>
          <cell r="J1404">
            <v>517800</v>
          </cell>
          <cell r="K1404">
            <v>557029.52</v>
          </cell>
          <cell r="L1404">
            <v>565329.41</v>
          </cell>
          <cell r="M1404">
            <v>589474.6</v>
          </cell>
          <cell r="N1404">
            <v>599543.74</v>
          </cell>
          <cell r="O1404">
            <v>619486.47</v>
          </cell>
          <cell r="P1404">
            <v>632221.15</v>
          </cell>
        </row>
        <row r="1405">
          <cell r="A1405" t="str">
            <v>4.01.00012</v>
          </cell>
          <cell r="B1405">
            <v>2</v>
          </cell>
          <cell r="C1405" t="str">
            <v>TOTALIZADOR</v>
          </cell>
          <cell r="D1405" t="str">
            <v>4.01.0001</v>
          </cell>
          <cell r="E1405">
            <v>394.58</v>
          </cell>
          <cell r="F1405">
            <v>3120</v>
          </cell>
          <cell r="G1405">
            <v>5420</v>
          </cell>
          <cell r="H1405">
            <v>5820</v>
          </cell>
          <cell r="I1405">
            <v>6220</v>
          </cell>
          <cell r="J1405">
            <v>8060</v>
          </cell>
          <cell r="K1405">
            <v>11260</v>
          </cell>
          <cell r="L1405">
            <v>11260</v>
          </cell>
          <cell r="M1405">
            <v>11260</v>
          </cell>
          <cell r="N1405">
            <v>11260</v>
          </cell>
          <cell r="O1405">
            <v>12460</v>
          </cell>
          <cell r="P1405">
            <v>12460</v>
          </cell>
        </row>
        <row r="1406">
          <cell r="A1406" t="str">
            <v>4.01.00022</v>
          </cell>
          <cell r="B1406">
            <v>2</v>
          </cell>
          <cell r="C1406" t="str">
            <v>TOTALIZADOR</v>
          </cell>
          <cell r="D1406" t="str">
            <v>4.01.0002</v>
          </cell>
          <cell r="E1406">
            <v>1904.77</v>
          </cell>
          <cell r="F1406">
            <v>277885.7359318182</v>
          </cell>
          <cell r="G1406">
            <v>277885.7359318182</v>
          </cell>
          <cell r="H1406">
            <v>277885.7359318182</v>
          </cell>
          <cell r="I1406">
            <v>277885.7359318182</v>
          </cell>
          <cell r="J1406">
            <v>277885.7359318182</v>
          </cell>
          <cell r="K1406">
            <v>226119</v>
          </cell>
          <cell r="L1406">
            <v>226119</v>
          </cell>
          <cell r="M1406">
            <v>226119</v>
          </cell>
          <cell r="N1406">
            <v>226119</v>
          </cell>
          <cell r="O1406">
            <v>226119</v>
          </cell>
          <cell r="P1406">
            <v>226119</v>
          </cell>
        </row>
        <row r="1407">
          <cell r="A1407" t="str">
            <v>4.01.00032</v>
          </cell>
          <cell r="B1407">
            <v>2</v>
          </cell>
          <cell r="C1407" t="str">
            <v>TOTALIZADOR</v>
          </cell>
          <cell r="D1407" t="str">
            <v>4.01.0003</v>
          </cell>
          <cell r="E1407">
            <v>0</v>
          </cell>
          <cell r="F1407">
            <v>9000</v>
          </cell>
          <cell r="G1407">
            <v>9000</v>
          </cell>
          <cell r="H1407">
            <v>9000</v>
          </cell>
          <cell r="I1407">
            <v>9000</v>
          </cell>
          <cell r="J1407">
            <v>9300</v>
          </cell>
          <cell r="K1407">
            <v>9900</v>
          </cell>
          <cell r="L1407">
            <v>9900</v>
          </cell>
          <cell r="M1407">
            <v>9900</v>
          </cell>
          <cell r="N1407">
            <v>9900</v>
          </cell>
          <cell r="O1407">
            <v>9900</v>
          </cell>
          <cell r="P1407">
            <v>9900</v>
          </cell>
        </row>
        <row r="1408">
          <cell r="A1408" t="str">
            <v>4.01.00042</v>
          </cell>
          <cell r="B1408">
            <v>2</v>
          </cell>
          <cell r="C1408" t="str">
            <v>TOTALIZADOR</v>
          </cell>
          <cell r="D1408" t="str">
            <v>4.01.0004</v>
          </cell>
          <cell r="E1408">
            <v>96375.790000000008</v>
          </cell>
          <cell r="F1408">
            <v>6500</v>
          </cell>
          <cell r="G1408">
            <v>6500</v>
          </cell>
          <cell r="H1408">
            <v>6500</v>
          </cell>
          <cell r="I1408">
            <v>6000</v>
          </cell>
          <cell r="J1408">
            <v>6000</v>
          </cell>
          <cell r="K1408">
            <v>88970.84</v>
          </cell>
          <cell r="L1408">
            <v>93970.84</v>
          </cell>
          <cell r="M1408">
            <v>93970.84</v>
          </cell>
          <cell r="N1408">
            <v>93970.84</v>
          </cell>
          <cell r="O1408">
            <v>93970.84</v>
          </cell>
          <cell r="P1408">
            <v>93970.84</v>
          </cell>
        </row>
        <row r="1409">
          <cell r="A1409" t="str">
            <v>4.01.00052</v>
          </cell>
          <cell r="B1409">
            <v>2</v>
          </cell>
          <cell r="C1409" t="str">
            <v>TOTALIZADOR</v>
          </cell>
          <cell r="D1409" t="str">
            <v>4.01.0005</v>
          </cell>
          <cell r="E1409">
            <v>17068.29</v>
          </cell>
          <cell r="F1409">
            <v>451.65</v>
          </cell>
          <cell r="G1409">
            <v>451.65</v>
          </cell>
          <cell r="H1409">
            <v>451.65</v>
          </cell>
          <cell r="I1409">
            <v>451.65</v>
          </cell>
          <cell r="J1409">
            <v>151.65</v>
          </cell>
          <cell r="K1409">
            <v>20963.214999999997</v>
          </cell>
          <cell r="L1409">
            <v>35863.214999999997</v>
          </cell>
          <cell r="M1409">
            <v>21563.214999999997</v>
          </cell>
          <cell r="N1409">
            <v>29963.214999999997</v>
          </cell>
          <cell r="O1409">
            <v>20563.214999999997</v>
          </cell>
          <cell r="P1409">
            <v>65563.214999999997</v>
          </cell>
        </row>
        <row r="1410">
          <cell r="A1410" t="str">
            <v>4.01.00062</v>
          </cell>
          <cell r="B1410">
            <v>2</v>
          </cell>
          <cell r="C1410" t="str">
            <v>TOTALIZADOR</v>
          </cell>
          <cell r="D1410" t="str">
            <v>4.01.0006</v>
          </cell>
          <cell r="E1410">
            <v>74652.36</v>
          </cell>
          <cell r="F1410">
            <v>4650</v>
          </cell>
          <cell r="G1410">
            <v>4150</v>
          </cell>
          <cell r="H1410">
            <v>4150</v>
          </cell>
          <cell r="I1410">
            <v>3650</v>
          </cell>
          <cell r="J1410">
            <v>4240.88</v>
          </cell>
          <cell r="K1410">
            <v>4617.08</v>
          </cell>
          <cell r="L1410">
            <v>4617.08</v>
          </cell>
          <cell r="M1410">
            <v>5617.08</v>
          </cell>
          <cell r="N1410">
            <v>7617.08</v>
          </cell>
          <cell r="O1410">
            <v>4617.08</v>
          </cell>
          <cell r="P1410">
            <v>124617.08</v>
          </cell>
        </row>
        <row r="1411">
          <cell r="A1411" t="str">
            <v>4.01.00072</v>
          </cell>
          <cell r="B1411">
            <v>2</v>
          </cell>
          <cell r="C1411" t="str">
            <v>TOTALIZADOR</v>
          </cell>
          <cell r="D1411" t="str">
            <v>4.01.0007</v>
          </cell>
          <cell r="E1411">
            <v>1069</v>
          </cell>
          <cell r="F1411">
            <v>200</v>
          </cell>
          <cell r="G1411">
            <v>200</v>
          </cell>
          <cell r="H1411">
            <v>200</v>
          </cell>
          <cell r="I1411">
            <v>200</v>
          </cell>
          <cell r="J1411">
            <v>200</v>
          </cell>
          <cell r="K1411">
            <v>220</v>
          </cell>
          <cell r="L1411">
            <v>220</v>
          </cell>
          <cell r="M1411">
            <v>220</v>
          </cell>
          <cell r="N1411">
            <v>220</v>
          </cell>
          <cell r="O1411">
            <v>220</v>
          </cell>
          <cell r="P1411">
            <v>220</v>
          </cell>
        </row>
        <row r="1412">
          <cell r="A1412" t="str">
            <v>4.02.00012</v>
          </cell>
          <cell r="B1412">
            <v>2</v>
          </cell>
          <cell r="C1412" t="str">
            <v>TOTALIZADOR</v>
          </cell>
          <cell r="D1412" t="str">
            <v>4.02.0001</v>
          </cell>
          <cell r="E1412">
            <v>81.7</v>
          </cell>
          <cell r="F1412">
            <v>50</v>
          </cell>
          <cell r="G1412">
            <v>50</v>
          </cell>
          <cell r="H1412">
            <v>50</v>
          </cell>
          <cell r="I1412">
            <v>50</v>
          </cell>
          <cell r="J1412">
            <v>82.483333333333334</v>
          </cell>
          <cell r="K1412">
            <v>100</v>
          </cell>
          <cell r="L1412">
            <v>100</v>
          </cell>
          <cell r="M1412">
            <v>100</v>
          </cell>
          <cell r="N1412">
            <v>100</v>
          </cell>
          <cell r="O1412">
            <v>100</v>
          </cell>
          <cell r="P1412">
            <v>100</v>
          </cell>
        </row>
        <row r="1413">
          <cell r="A1413" t="str">
            <v>4.02.00032</v>
          </cell>
          <cell r="B1413">
            <v>2</v>
          </cell>
          <cell r="C1413" t="str">
            <v>TOTALIZADOR</v>
          </cell>
          <cell r="D1413" t="str">
            <v>4.02.0003</v>
          </cell>
          <cell r="E1413">
            <v>12078.119999999999</v>
          </cell>
          <cell r="F1413">
            <v>9879.09</v>
          </cell>
          <cell r="G1413">
            <v>9879.09</v>
          </cell>
          <cell r="H1413">
            <v>9879.09</v>
          </cell>
          <cell r="I1413">
            <v>10044.09</v>
          </cell>
          <cell r="J1413">
            <v>10011.606666666667</v>
          </cell>
          <cell r="K1413">
            <v>10792.678000000002</v>
          </cell>
          <cell r="L1413">
            <v>10792.678000000002</v>
          </cell>
          <cell r="M1413">
            <v>10792.678000000002</v>
          </cell>
          <cell r="N1413">
            <v>10792.678000000002</v>
          </cell>
          <cell r="O1413">
            <v>10792.678000000002</v>
          </cell>
          <cell r="P1413">
            <v>10792.678000000002</v>
          </cell>
        </row>
        <row r="1414">
          <cell r="A1414" t="str">
            <v>4.02.00052</v>
          </cell>
          <cell r="B1414">
            <v>2</v>
          </cell>
          <cell r="C1414" t="str">
            <v>TOTALIZADOR</v>
          </cell>
          <cell r="D1414" t="str">
            <v>4.02.0005</v>
          </cell>
          <cell r="E1414">
            <v>69044.01999999999</v>
          </cell>
          <cell r="F1414">
            <v>42113.26</v>
          </cell>
          <cell r="G1414">
            <v>42113.26</v>
          </cell>
          <cell r="H1414">
            <v>42113.26</v>
          </cell>
          <cell r="I1414">
            <v>42014.26</v>
          </cell>
          <cell r="J1414">
            <v>41917.300000000003</v>
          </cell>
          <cell r="K1414">
            <v>56152.864000000009</v>
          </cell>
          <cell r="L1414">
            <v>56152.864000000009</v>
          </cell>
          <cell r="M1414">
            <v>56152.864000000009</v>
          </cell>
          <cell r="N1414">
            <v>56152.864000000009</v>
          </cell>
          <cell r="O1414">
            <v>56152.864000000009</v>
          </cell>
          <cell r="P1414">
            <v>56152.864000000009</v>
          </cell>
        </row>
        <row r="1415">
          <cell r="A1415" t="str">
            <v>4.02.00072</v>
          </cell>
          <cell r="B1415">
            <v>2</v>
          </cell>
          <cell r="C1415" t="str">
            <v>TOTALIZADOR</v>
          </cell>
          <cell r="D1415" t="str">
            <v>4.02.0007</v>
          </cell>
          <cell r="E1415">
            <v>3008.12</v>
          </cell>
          <cell r="F1415">
            <v>3854.1579999999994</v>
          </cell>
          <cell r="G1415">
            <v>4076.1579999999994</v>
          </cell>
          <cell r="H1415">
            <v>3854.1579999999994</v>
          </cell>
          <cell r="I1415">
            <v>3848.6879999999996</v>
          </cell>
          <cell r="J1415">
            <v>4146.6479999999992</v>
          </cell>
          <cell r="K1415">
            <v>8821.6509999999998</v>
          </cell>
          <cell r="L1415">
            <v>8821.6509999999998</v>
          </cell>
          <cell r="M1415">
            <v>8971.6509999999998</v>
          </cell>
          <cell r="N1415">
            <v>8971.6509999999998</v>
          </cell>
          <cell r="O1415">
            <v>8971.6509999999998</v>
          </cell>
          <cell r="P1415">
            <v>8971.6509999999998</v>
          </cell>
        </row>
        <row r="1416">
          <cell r="A1416" t="str">
            <v>4.02.00082</v>
          </cell>
          <cell r="B1416">
            <v>2</v>
          </cell>
          <cell r="C1416" t="str">
            <v>TOTALIZADOR</v>
          </cell>
          <cell r="D1416" t="str">
            <v>4.02.0008</v>
          </cell>
          <cell r="E1416">
            <v>7130.33</v>
          </cell>
          <cell r="F1416">
            <v>18996.546666666669</v>
          </cell>
          <cell r="G1416">
            <v>19390.276666666665</v>
          </cell>
          <cell r="H1416">
            <v>20624.426666666666</v>
          </cell>
          <cell r="I1416">
            <v>19850.546666666669</v>
          </cell>
          <cell r="J1416">
            <v>19541.633333333331</v>
          </cell>
          <cell r="K1416">
            <v>11247.4375</v>
          </cell>
          <cell r="L1416">
            <v>11247.4375</v>
          </cell>
          <cell r="M1416">
            <v>11247.4375</v>
          </cell>
          <cell r="N1416">
            <v>11247.4375</v>
          </cell>
          <cell r="O1416">
            <v>11247.4375</v>
          </cell>
          <cell r="P1416">
            <v>19877.4375</v>
          </cell>
        </row>
        <row r="1417">
          <cell r="A1417" t="str">
            <v>4.02.00092</v>
          </cell>
          <cell r="B1417">
            <v>2</v>
          </cell>
          <cell r="C1417" t="str">
            <v>TOTALIZADOR</v>
          </cell>
          <cell r="D1417" t="str">
            <v>4.02.0009</v>
          </cell>
          <cell r="E1417">
            <v>1550.83</v>
          </cell>
          <cell r="F1417">
            <v>981.34</v>
          </cell>
          <cell r="G1417">
            <v>981.34</v>
          </cell>
          <cell r="H1417">
            <v>981.34</v>
          </cell>
          <cell r="I1417">
            <v>981.34</v>
          </cell>
          <cell r="J1417">
            <v>990.25333333333333</v>
          </cell>
          <cell r="K1417">
            <v>2186.9033333333332</v>
          </cell>
          <cell r="L1417">
            <v>2186.9033333333332</v>
          </cell>
          <cell r="M1417">
            <v>2186.9033333333332</v>
          </cell>
          <cell r="N1417">
            <v>2186.9033333333332</v>
          </cell>
          <cell r="O1417">
            <v>2186.9033333333332</v>
          </cell>
          <cell r="P1417">
            <v>2186.9033333333332</v>
          </cell>
        </row>
        <row r="1418">
          <cell r="A1418" t="str">
            <v>4.02.00102</v>
          </cell>
          <cell r="B1418">
            <v>2</v>
          </cell>
          <cell r="C1418" t="str">
            <v>TOTALIZADOR</v>
          </cell>
          <cell r="D1418" t="str">
            <v>4.02.0010</v>
          </cell>
          <cell r="E1418">
            <v>30425.589999999997</v>
          </cell>
          <cell r="F1418">
            <v>13676.823333333334</v>
          </cell>
          <cell r="G1418">
            <v>13676.823333333334</v>
          </cell>
          <cell r="H1418">
            <v>13676.823333333334</v>
          </cell>
          <cell r="I1418">
            <v>13676.823333333334</v>
          </cell>
          <cell r="J1418">
            <v>13716.823333333334</v>
          </cell>
          <cell r="K1418">
            <v>18310.5425</v>
          </cell>
          <cell r="L1418">
            <v>18310.5425</v>
          </cell>
          <cell r="M1418">
            <v>18310.5425</v>
          </cell>
          <cell r="N1418">
            <v>18310.5425</v>
          </cell>
          <cell r="O1418">
            <v>18310.5425</v>
          </cell>
          <cell r="P1418">
            <v>18310.5425</v>
          </cell>
        </row>
        <row r="1419">
          <cell r="A1419" t="str">
            <v>4.02.00112</v>
          </cell>
          <cell r="B1419">
            <v>2</v>
          </cell>
          <cell r="C1419" t="str">
            <v>TOTALIZADOR</v>
          </cell>
          <cell r="D1419" t="str">
            <v>4.02.0011</v>
          </cell>
          <cell r="E1419">
            <v>12218.849999999999</v>
          </cell>
          <cell r="F1419">
            <v>3854.8</v>
          </cell>
          <cell r="G1419">
            <v>3780.17</v>
          </cell>
          <cell r="H1419">
            <v>3853.21</v>
          </cell>
          <cell r="I1419">
            <v>3626.3599999999997</v>
          </cell>
          <cell r="J1419">
            <v>3586.3599999999997</v>
          </cell>
          <cell r="K1419">
            <v>10416.006000000001</v>
          </cell>
          <cell r="L1419">
            <v>10416.006000000001</v>
          </cell>
          <cell r="M1419">
            <v>10416.006000000001</v>
          </cell>
          <cell r="N1419">
            <v>10416.006000000001</v>
          </cell>
          <cell r="O1419">
            <v>10416.006000000001</v>
          </cell>
          <cell r="P1419">
            <v>10416.006000000001</v>
          </cell>
        </row>
        <row r="1420">
          <cell r="A1420" t="str">
            <v>4.02.00122</v>
          </cell>
          <cell r="B1420">
            <v>2</v>
          </cell>
          <cell r="C1420" t="str">
            <v>TOTALIZADOR</v>
          </cell>
          <cell r="D1420" t="str">
            <v>4.02.0012</v>
          </cell>
          <cell r="E1420">
            <v>2723.53</v>
          </cell>
          <cell r="F1420">
            <v>6209.96</v>
          </cell>
          <cell r="G1420">
            <v>6209.96</v>
          </cell>
          <cell r="H1420">
            <v>6209.96</v>
          </cell>
          <cell r="I1420">
            <v>6199.96</v>
          </cell>
          <cell r="J1420">
            <v>6209.96</v>
          </cell>
          <cell r="K1420">
            <v>46826.84</v>
          </cell>
          <cell r="L1420">
            <v>54266.84</v>
          </cell>
          <cell r="M1420">
            <v>49226.84</v>
          </cell>
          <cell r="N1420">
            <v>46916.84</v>
          </cell>
          <cell r="O1420">
            <v>46826.84</v>
          </cell>
          <cell r="P1420">
            <v>46826.84</v>
          </cell>
        </row>
        <row r="1421">
          <cell r="A1421" t="str">
            <v>4.02.00132</v>
          </cell>
          <cell r="B1421">
            <v>2</v>
          </cell>
          <cell r="C1421" t="str">
            <v>TOTALIZADOR</v>
          </cell>
          <cell r="D1421" t="str">
            <v>4.02.0013</v>
          </cell>
          <cell r="E1421">
            <v>3592.1299999999997</v>
          </cell>
          <cell r="F1421">
            <v>2662.9933333333333</v>
          </cell>
          <cell r="G1421">
            <v>2578.7833333333333</v>
          </cell>
          <cell r="H1421">
            <v>2578.7833333333333</v>
          </cell>
          <cell r="I1421">
            <v>2518.7833333333333</v>
          </cell>
          <cell r="J1421">
            <v>2500.7066666666669</v>
          </cell>
          <cell r="K1421">
            <v>2735.7275</v>
          </cell>
          <cell r="L1421">
            <v>2735.7275</v>
          </cell>
          <cell r="M1421">
            <v>2735.7275</v>
          </cell>
          <cell r="N1421">
            <v>2735.7275</v>
          </cell>
          <cell r="O1421">
            <v>2735.7275</v>
          </cell>
          <cell r="P1421">
            <v>2735.7275</v>
          </cell>
        </row>
        <row r="1422">
          <cell r="A1422" t="str">
            <v>4.02.00142</v>
          </cell>
          <cell r="B1422">
            <v>2</v>
          </cell>
          <cell r="C1422" t="str">
            <v>TOTALIZADOR</v>
          </cell>
          <cell r="D1422" t="str">
            <v>4.02.0014</v>
          </cell>
          <cell r="E1422">
            <v>887.5</v>
          </cell>
          <cell r="F1422">
            <v>1036.69</v>
          </cell>
          <cell r="G1422">
            <v>1036.69</v>
          </cell>
          <cell r="H1422">
            <v>1036.69</v>
          </cell>
          <cell r="I1422">
            <v>1036.69</v>
          </cell>
          <cell r="J1422">
            <v>1071.0899999999999</v>
          </cell>
          <cell r="K1422">
            <v>1572.6506666666669</v>
          </cell>
          <cell r="L1422">
            <v>1572.6506666666669</v>
          </cell>
          <cell r="M1422">
            <v>1572.6506666666669</v>
          </cell>
          <cell r="N1422">
            <v>1572.6506666666669</v>
          </cell>
          <cell r="O1422">
            <v>1572.6506666666669</v>
          </cell>
          <cell r="P1422">
            <v>1572.6506666666669</v>
          </cell>
        </row>
        <row r="1423">
          <cell r="A1423" t="str">
            <v>4.02.00152</v>
          </cell>
          <cell r="B1423">
            <v>2</v>
          </cell>
          <cell r="C1423" t="str">
            <v>TOTALIZADOR</v>
          </cell>
          <cell r="D1423" t="str">
            <v>4.02.0015</v>
          </cell>
          <cell r="E1423">
            <v>0</v>
          </cell>
          <cell r="F1423">
            <v>236.32333333333332</v>
          </cell>
          <cell r="G1423">
            <v>236.32333333333332</v>
          </cell>
          <cell r="H1423">
            <v>236.32333333333332</v>
          </cell>
          <cell r="I1423">
            <v>236.32333333333332</v>
          </cell>
          <cell r="J1423">
            <v>200</v>
          </cell>
          <cell r="K1423">
            <v>3737.7377999999999</v>
          </cell>
          <cell r="L1423">
            <v>3737.7377999999999</v>
          </cell>
          <cell r="M1423">
            <v>3737.7377999999999</v>
          </cell>
          <cell r="N1423">
            <v>3737.7377999999999</v>
          </cell>
          <cell r="O1423">
            <v>3737.7377999999999</v>
          </cell>
          <cell r="P1423">
            <v>3737.7377999999999</v>
          </cell>
        </row>
        <row r="1424">
          <cell r="A1424" t="str">
            <v>4.02.00162</v>
          </cell>
          <cell r="B1424">
            <v>2</v>
          </cell>
          <cell r="C1424" t="str">
            <v>TOTALIZADOR</v>
          </cell>
          <cell r="D1424" t="str">
            <v>4.02.0016</v>
          </cell>
          <cell r="E1424">
            <v>188001.97</v>
          </cell>
          <cell r="F1424">
            <v>166207.66799999998</v>
          </cell>
          <cell r="G1424">
            <v>166207.66799999998</v>
          </cell>
          <cell r="H1424">
            <v>159227.54799999998</v>
          </cell>
          <cell r="I1424">
            <v>159227.54799999998</v>
          </cell>
          <cell r="J1424">
            <v>159227.54799999998</v>
          </cell>
          <cell r="K1424">
            <v>194029.37784</v>
          </cell>
          <cell r="L1424">
            <v>194029.37784</v>
          </cell>
          <cell r="M1424">
            <v>201029.37784</v>
          </cell>
          <cell r="N1424">
            <v>201029.37784</v>
          </cell>
          <cell r="O1424">
            <v>201029.37784</v>
          </cell>
          <cell r="P1424">
            <v>201029.37784</v>
          </cell>
        </row>
        <row r="1425">
          <cell r="A1425" t="str">
            <v>4.02.00172</v>
          </cell>
          <cell r="B1425">
            <v>2</v>
          </cell>
          <cell r="C1425" t="str">
            <v>TOTALIZADOR</v>
          </cell>
          <cell r="D1425" t="str">
            <v>4.02.0017</v>
          </cell>
          <cell r="E1425">
            <v>0</v>
          </cell>
          <cell r="F1425">
            <v>0</v>
          </cell>
          <cell r="G1425">
            <v>0</v>
          </cell>
          <cell r="H1425">
            <v>0</v>
          </cell>
          <cell r="I1425">
            <v>0</v>
          </cell>
          <cell r="J1425">
            <v>0</v>
          </cell>
          <cell r="K1425">
            <v>1900</v>
          </cell>
          <cell r="L1425">
            <v>1900</v>
          </cell>
          <cell r="M1425">
            <v>1900</v>
          </cell>
          <cell r="N1425">
            <v>1900</v>
          </cell>
          <cell r="O1425">
            <v>1900</v>
          </cell>
          <cell r="P1425">
            <v>1900</v>
          </cell>
        </row>
        <row r="1426">
          <cell r="A1426" t="str">
            <v>4.02.00182</v>
          </cell>
          <cell r="B1426">
            <v>2</v>
          </cell>
          <cell r="C1426" t="str">
            <v>TOTALIZADOR</v>
          </cell>
          <cell r="D1426" t="str">
            <v>4.02.0018</v>
          </cell>
          <cell r="E1426">
            <v>15657.04</v>
          </cell>
          <cell r="F1426">
            <v>200</v>
          </cell>
          <cell r="G1426">
            <v>200</v>
          </cell>
          <cell r="H1426">
            <v>200</v>
          </cell>
          <cell r="I1426">
            <v>200</v>
          </cell>
          <cell r="J1426">
            <v>200</v>
          </cell>
          <cell r="K1426">
            <v>5940</v>
          </cell>
          <cell r="L1426">
            <v>5940</v>
          </cell>
          <cell r="M1426">
            <v>5940</v>
          </cell>
          <cell r="N1426">
            <v>5940</v>
          </cell>
          <cell r="O1426">
            <v>5940</v>
          </cell>
          <cell r="P1426">
            <v>5940</v>
          </cell>
        </row>
        <row r="1427">
          <cell r="A1427" t="str">
            <v>4.02.00192</v>
          </cell>
          <cell r="B1427">
            <v>2</v>
          </cell>
          <cell r="C1427" t="str">
            <v>TOTALIZADOR</v>
          </cell>
          <cell r="D1427" t="str">
            <v>4.02.0019</v>
          </cell>
          <cell r="E1427">
            <v>43.32</v>
          </cell>
          <cell r="F1427">
            <v>0</v>
          </cell>
          <cell r="G1427">
            <v>0</v>
          </cell>
          <cell r="H1427">
            <v>0</v>
          </cell>
          <cell r="I1427">
            <v>0</v>
          </cell>
          <cell r="J1427">
            <v>67.023333333333326</v>
          </cell>
          <cell r="K1427">
            <v>2046.8164367200002</v>
          </cell>
          <cell r="L1427">
            <v>2046.8164367199997</v>
          </cell>
          <cell r="M1427">
            <v>2046.8164367199997</v>
          </cell>
          <cell r="N1427">
            <v>2046.8164367200002</v>
          </cell>
          <cell r="O1427">
            <v>2046.8164367199997</v>
          </cell>
          <cell r="P1427">
            <v>2046.8164367199997</v>
          </cell>
        </row>
        <row r="1428">
          <cell r="A1428" t="str">
            <v>4.02.00202</v>
          </cell>
          <cell r="B1428">
            <v>2</v>
          </cell>
          <cell r="C1428" t="str">
            <v>TOTALIZADOR</v>
          </cell>
          <cell r="D1428" t="str">
            <v>4.02.0020</v>
          </cell>
          <cell r="E1428">
            <v>90657.9</v>
          </cell>
          <cell r="F1428">
            <v>37782.126666666671</v>
          </cell>
          <cell r="G1428">
            <v>37756.426666666666</v>
          </cell>
          <cell r="H1428">
            <v>37743.426666666666</v>
          </cell>
          <cell r="I1428">
            <v>37732.326666666675</v>
          </cell>
          <cell r="J1428">
            <v>37683.603333333325</v>
          </cell>
          <cell r="K1428">
            <v>102022.81849999999</v>
          </cell>
          <cell r="L1428">
            <v>102022.81849999999</v>
          </cell>
          <cell r="M1428">
            <v>102022.81849999999</v>
          </cell>
          <cell r="N1428">
            <v>102022.81849999999</v>
          </cell>
          <cell r="O1428">
            <v>102022.81849999999</v>
          </cell>
          <cell r="P1428">
            <v>102022.81849999999</v>
          </cell>
        </row>
        <row r="1429">
          <cell r="A1429" t="str">
            <v>4.02.00212</v>
          </cell>
          <cell r="B1429">
            <v>2</v>
          </cell>
          <cell r="C1429" t="str">
            <v>TOTALIZADOR</v>
          </cell>
          <cell r="D1429" t="str">
            <v>4.02.0021</v>
          </cell>
          <cell r="E1429">
            <v>1577.1</v>
          </cell>
          <cell r="F1429">
            <v>7341.6666666666661</v>
          </cell>
          <cell r="G1429">
            <v>8741.6666666666679</v>
          </cell>
          <cell r="H1429">
            <v>10906.666666666666</v>
          </cell>
          <cell r="I1429">
            <v>7361.666666666667</v>
          </cell>
          <cell r="J1429">
            <v>6453.6666666666661</v>
          </cell>
          <cell r="K1429">
            <v>31073.53</v>
          </cell>
          <cell r="L1429">
            <v>50463.53</v>
          </cell>
          <cell r="M1429">
            <v>28863.53</v>
          </cell>
          <cell r="N1429">
            <v>59163.53</v>
          </cell>
          <cell r="O1429">
            <v>27563.53</v>
          </cell>
          <cell r="P1429">
            <v>41463.53</v>
          </cell>
        </row>
        <row r="1430">
          <cell r="A1430" t="str">
            <v>4.02.00222</v>
          </cell>
          <cell r="B1430">
            <v>2</v>
          </cell>
          <cell r="C1430" t="str">
            <v>TOTALIZADOR</v>
          </cell>
          <cell r="D1430" t="str">
            <v>4.02.0022</v>
          </cell>
          <cell r="E1430">
            <v>7932.07</v>
          </cell>
          <cell r="F1430">
            <v>1908.3533333333332</v>
          </cell>
          <cell r="G1430">
            <v>1779.8533333333332</v>
          </cell>
          <cell r="H1430">
            <v>1799.6533333333332</v>
          </cell>
          <cell r="I1430">
            <v>1866.4333333333332</v>
          </cell>
          <cell r="J1430">
            <v>1719.8533333333332</v>
          </cell>
          <cell r="K1430">
            <v>1970.0425</v>
          </cell>
          <cell r="L1430">
            <v>1970.0425</v>
          </cell>
          <cell r="M1430">
            <v>1970.0425</v>
          </cell>
          <cell r="N1430">
            <v>1970.0425</v>
          </cell>
          <cell r="O1430">
            <v>1970.0425</v>
          </cell>
          <cell r="P1430">
            <v>1970.0425</v>
          </cell>
        </row>
        <row r="1431">
          <cell r="A1431" t="str">
            <v>4.02.00232</v>
          </cell>
          <cell r="B1431">
            <v>2</v>
          </cell>
          <cell r="C1431" t="str">
            <v>TOTALIZADOR</v>
          </cell>
          <cell r="D1431" t="str">
            <v>4.02.0023</v>
          </cell>
          <cell r="E1431">
            <v>24978.450000000004</v>
          </cell>
          <cell r="F1431">
            <v>25.38</v>
          </cell>
          <cell r="G1431">
            <v>2194.0233333333335</v>
          </cell>
          <cell r="H1431">
            <v>25.38</v>
          </cell>
          <cell r="I1431">
            <v>2141.7399999999998</v>
          </cell>
          <cell r="J1431">
            <v>32261.99335552</v>
          </cell>
          <cell r="K1431">
            <v>22841.989333333335</v>
          </cell>
          <cell r="L1431">
            <v>21757.466</v>
          </cell>
          <cell r="M1431">
            <v>22841.989333333335</v>
          </cell>
          <cell r="N1431">
            <v>21757.466</v>
          </cell>
          <cell r="O1431">
            <v>22841.989333333335</v>
          </cell>
          <cell r="P1431">
            <v>21757.466</v>
          </cell>
        </row>
        <row r="1432">
          <cell r="A1432" t="str">
            <v>4.02.00262</v>
          </cell>
          <cell r="B1432">
            <v>2</v>
          </cell>
          <cell r="C1432" t="str">
            <v>TOTALIZADOR</v>
          </cell>
          <cell r="D1432" t="str">
            <v>4.02.0026</v>
          </cell>
          <cell r="E1432">
            <v>10678.310000000003</v>
          </cell>
          <cell r="F1432">
            <v>25795.10666666667</v>
          </cell>
          <cell r="G1432">
            <v>25795.10666666667</v>
          </cell>
          <cell r="H1432">
            <v>25795.10666666667</v>
          </cell>
          <cell r="I1432">
            <v>25795.10666666667</v>
          </cell>
          <cell r="J1432">
            <v>25506.666666666668</v>
          </cell>
          <cell r="K1432">
            <v>14010.663999999999</v>
          </cell>
          <cell r="L1432">
            <v>14160.663999999999</v>
          </cell>
          <cell r="M1432">
            <v>12810.664000000001</v>
          </cell>
          <cell r="N1432">
            <v>12810.664000000001</v>
          </cell>
          <cell r="O1432">
            <v>12810.664000000001</v>
          </cell>
          <cell r="P1432">
            <v>12810.664000000001</v>
          </cell>
        </row>
        <row r="1433">
          <cell r="A1433" t="str">
            <v>4.02.00272</v>
          </cell>
          <cell r="B1433">
            <v>2</v>
          </cell>
          <cell r="C1433" t="str">
            <v>TOTALIZADOR</v>
          </cell>
          <cell r="D1433" t="str">
            <v>4.02.0027</v>
          </cell>
          <cell r="E1433">
            <v>8716.3000000000011</v>
          </cell>
          <cell r="F1433">
            <v>0</v>
          </cell>
          <cell r="G1433">
            <v>0</v>
          </cell>
          <cell r="H1433">
            <v>350</v>
          </cell>
          <cell r="I1433">
            <v>0</v>
          </cell>
          <cell r="J1433">
            <v>335.2208333333333</v>
          </cell>
          <cell r="K1433">
            <v>4000</v>
          </cell>
          <cell r="L1433">
            <v>4000</v>
          </cell>
          <cell r="M1433">
            <v>4000</v>
          </cell>
          <cell r="N1433">
            <v>4000</v>
          </cell>
          <cell r="O1433">
            <v>4000</v>
          </cell>
          <cell r="P1433">
            <v>4000</v>
          </cell>
        </row>
        <row r="1434">
          <cell r="A1434" t="str">
            <v>4.02.00282</v>
          </cell>
          <cell r="B1434">
            <v>2</v>
          </cell>
          <cell r="C1434" t="str">
            <v>TOTALIZADOR</v>
          </cell>
          <cell r="D1434" t="str">
            <v>4.02.0028</v>
          </cell>
          <cell r="E1434">
            <v>11264.75</v>
          </cell>
          <cell r="F1434">
            <v>11843.251666666667</v>
          </cell>
          <cell r="G1434">
            <v>11843.251666666667</v>
          </cell>
          <cell r="H1434">
            <v>11843.251666666667</v>
          </cell>
          <cell r="I1434">
            <v>11843.251666666667</v>
          </cell>
          <cell r="J1434">
            <v>11634.849166666667</v>
          </cell>
          <cell r="K1434">
            <v>3600</v>
          </cell>
          <cell r="L1434">
            <v>3600</v>
          </cell>
          <cell r="M1434">
            <v>3600</v>
          </cell>
          <cell r="N1434">
            <v>3600</v>
          </cell>
          <cell r="O1434">
            <v>3600</v>
          </cell>
          <cell r="P1434">
            <v>3600</v>
          </cell>
        </row>
        <row r="1435">
          <cell r="A1435" t="str">
            <v>4.02.00292</v>
          </cell>
          <cell r="B1435">
            <v>2</v>
          </cell>
          <cell r="C1435" t="str">
            <v>TOTALIZADOR</v>
          </cell>
          <cell r="D1435" t="str">
            <v>4.02.0029</v>
          </cell>
          <cell r="E1435">
            <v>133628.65</v>
          </cell>
          <cell r="F1435">
            <v>8000</v>
          </cell>
          <cell r="G1435">
            <v>8000</v>
          </cell>
          <cell r="H1435">
            <v>8000</v>
          </cell>
          <cell r="I1435">
            <v>8000</v>
          </cell>
          <cell r="J1435">
            <v>8948.32</v>
          </cell>
          <cell r="K1435">
            <v>6262.16</v>
          </cell>
          <cell r="L1435">
            <v>6262.16</v>
          </cell>
          <cell r="M1435">
            <v>6262.16</v>
          </cell>
          <cell r="N1435">
            <v>6262.16</v>
          </cell>
          <cell r="O1435">
            <v>6262.16</v>
          </cell>
          <cell r="P1435">
            <v>6262.16</v>
          </cell>
        </row>
        <row r="1436">
          <cell r="A1436" t="str">
            <v>4.03.00022</v>
          </cell>
          <cell r="B1436">
            <v>2</v>
          </cell>
          <cell r="C1436" t="str">
            <v>TOTALIZADOR</v>
          </cell>
          <cell r="D1436" t="str">
            <v>4.03.0002</v>
          </cell>
          <cell r="E1436">
            <v>182878.9</v>
          </cell>
          <cell r="F1436">
            <v>353979.22734000004</v>
          </cell>
          <cell r="G1436">
            <v>372875.66791999998</v>
          </cell>
          <cell r="H1436">
            <v>380242.02408</v>
          </cell>
          <cell r="I1436">
            <v>388636.18628000002</v>
          </cell>
          <cell r="J1436">
            <v>378905.27093999996</v>
          </cell>
          <cell r="K1436">
            <v>439961.36098</v>
          </cell>
          <cell r="L1436">
            <v>451323.24413999997</v>
          </cell>
          <cell r="M1436">
            <v>453265.13255999994</v>
          </cell>
          <cell r="N1436">
            <v>453959.63256</v>
          </cell>
          <cell r="O1436">
            <v>453720.00755999994</v>
          </cell>
          <cell r="P1436">
            <v>453720.00756</v>
          </cell>
        </row>
        <row r="1437">
          <cell r="A1437" t="str">
            <v>4.03.00042</v>
          </cell>
          <cell r="B1437">
            <v>2</v>
          </cell>
          <cell r="C1437" t="str">
            <v>TOTALIZADOR</v>
          </cell>
          <cell r="D1437" t="str">
            <v>4.03.0004</v>
          </cell>
          <cell r="E1437">
            <v>383415.39</v>
          </cell>
          <cell r="F1437">
            <v>378315.92000000004</v>
          </cell>
          <cell r="G1437">
            <v>386315.92000000004</v>
          </cell>
          <cell r="H1437">
            <v>386315.92000000004</v>
          </cell>
          <cell r="I1437">
            <v>380315.92000000004</v>
          </cell>
          <cell r="J1437">
            <v>380315.92000000004</v>
          </cell>
          <cell r="K1437">
            <v>392634.73</v>
          </cell>
          <cell r="L1437">
            <v>400634.73</v>
          </cell>
          <cell r="M1437">
            <v>400634.73</v>
          </cell>
          <cell r="N1437">
            <v>400634.73</v>
          </cell>
          <cell r="O1437">
            <v>400634.73</v>
          </cell>
          <cell r="P1437">
            <v>400634.73</v>
          </cell>
        </row>
        <row r="1438">
          <cell r="A1438" t="str">
            <v>4.03.00072</v>
          </cell>
          <cell r="B1438">
            <v>2</v>
          </cell>
          <cell r="C1438" t="str">
            <v>TOTALIZADOR</v>
          </cell>
          <cell r="D1438" t="str">
            <v>4.03.0007</v>
          </cell>
          <cell r="E1438">
            <v>718.94</v>
          </cell>
          <cell r="F1438">
            <v>0</v>
          </cell>
          <cell r="G1438">
            <v>2636.9</v>
          </cell>
          <cell r="H1438">
            <v>0</v>
          </cell>
          <cell r="I1438">
            <v>0</v>
          </cell>
          <cell r="J1438">
            <v>0</v>
          </cell>
          <cell r="K1438">
            <v>11500</v>
          </cell>
          <cell r="L1438">
            <v>25000</v>
          </cell>
          <cell r="M1438">
            <v>0</v>
          </cell>
          <cell r="N1438">
            <v>0</v>
          </cell>
          <cell r="O1438">
            <v>0</v>
          </cell>
          <cell r="P1438">
            <v>0</v>
          </cell>
        </row>
        <row r="1439">
          <cell r="A1439" t="str">
            <v>4.03.00082</v>
          </cell>
          <cell r="B1439">
            <v>2</v>
          </cell>
          <cell r="C1439" t="str">
            <v>TOTALIZADOR</v>
          </cell>
          <cell r="D1439" t="str">
            <v>4.03.0008</v>
          </cell>
          <cell r="E1439">
            <v>56158.400000000009</v>
          </cell>
          <cell r="F1439">
            <v>48182.218070575786</v>
          </cell>
          <cell r="G1439">
            <v>48237.23</v>
          </cell>
          <cell r="H1439">
            <v>48059.460000000006</v>
          </cell>
          <cell r="I1439">
            <v>47832.639999999999</v>
          </cell>
          <cell r="J1439">
            <v>45620.920000000006</v>
          </cell>
          <cell r="K1439">
            <v>41838.51</v>
          </cell>
          <cell r="L1439">
            <v>41838.51</v>
          </cell>
          <cell r="M1439">
            <v>41838.51</v>
          </cell>
          <cell r="N1439">
            <v>41838.51</v>
          </cell>
          <cell r="O1439">
            <v>41838.51</v>
          </cell>
          <cell r="P1439">
            <v>41838.51</v>
          </cell>
        </row>
        <row r="1440">
          <cell r="A1440" t="str">
            <v>4.03.00092</v>
          </cell>
          <cell r="B1440">
            <v>2</v>
          </cell>
          <cell r="C1440" t="str">
            <v>TOTALIZADOR</v>
          </cell>
          <cell r="D1440" t="str">
            <v>4.03.0009</v>
          </cell>
          <cell r="E1440">
            <v>57373.619999999995</v>
          </cell>
          <cell r="F1440">
            <v>82285.440000000002</v>
          </cell>
          <cell r="G1440">
            <v>83055.81</v>
          </cell>
          <cell r="H1440">
            <v>82127.790000000008</v>
          </cell>
          <cell r="I1440">
            <v>82985.53</v>
          </cell>
          <cell r="J1440">
            <v>78672</v>
          </cell>
          <cell r="K1440">
            <v>86064</v>
          </cell>
          <cell r="L1440">
            <v>86064</v>
          </cell>
          <cell r="M1440">
            <v>86064</v>
          </cell>
          <cell r="N1440">
            <v>86064</v>
          </cell>
          <cell r="O1440">
            <v>86064</v>
          </cell>
          <cell r="P1440">
            <v>86064</v>
          </cell>
        </row>
        <row r="1441">
          <cell r="A1441" t="str">
            <v>4.03.00102</v>
          </cell>
          <cell r="B1441">
            <v>2</v>
          </cell>
          <cell r="C1441" t="str">
            <v>TOTALIZADOR</v>
          </cell>
          <cell r="D1441" t="str">
            <v>4.03.0010</v>
          </cell>
          <cell r="E1441">
            <v>30090.189999999995</v>
          </cell>
          <cell r="F1441">
            <v>23769.205045171067</v>
          </cell>
          <cell r="G1441">
            <v>24128.985045171066</v>
          </cell>
          <cell r="H1441">
            <v>23748.315045171068</v>
          </cell>
          <cell r="I1441">
            <v>23672.290045171067</v>
          </cell>
          <cell r="J1441">
            <v>23145.86075105342</v>
          </cell>
          <cell r="K1441">
            <v>28230.884418604655</v>
          </cell>
          <cell r="L1441">
            <v>28230.884418604655</v>
          </cell>
          <cell r="M1441">
            <v>28230.884418604655</v>
          </cell>
          <cell r="N1441">
            <v>28230.884418604655</v>
          </cell>
          <cell r="O1441">
            <v>28230.884418604655</v>
          </cell>
          <cell r="P1441">
            <v>28230.884418604655</v>
          </cell>
        </row>
        <row r="1442">
          <cell r="A1442" t="str">
            <v>4.03.00112</v>
          </cell>
          <cell r="B1442">
            <v>2</v>
          </cell>
          <cell r="C1442" t="str">
            <v>TOTALIZADOR</v>
          </cell>
          <cell r="D1442" t="str">
            <v>4.03.0011</v>
          </cell>
          <cell r="E1442">
            <v>75911.039999999994</v>
          </cell>
          <cell r="F1442">
            <v>104684.71130772</v>
          </cell>
          <cell r="G1442">
            <v>109013.65695536001</v>
          </cell>
          <cell r="H1442">
            <v>104921.63114063999</v>
          </cell>
          <cell r="I1442">
            <v>112339.52490824</v>
          </cell>
          <cell r="J1442">
            <v>98797.808996519991</v>
          </cell>
          <cell r="K1442">
            <v>127905.65637084001</v>
          </cell>
          <cell r="L1442">
            <v>131335.79774211999</v>
          </cell>
          <cell r="M1442">
            <v>125118.99379648</v>
          </cell>
          <cell r="N1442">
            <v>132009.62479648003</v>
          </cell>
          <cell r="O1442">
            <v>131923.83904648002</v>
          </cell>
          <cell r="P1442">
            <v>131923.83904648002</v>
          </cell>
        </row>
        <row r="1443">
          <cell r="A1443" t="str">
            <v>4.03.00122</v>
          </cell>
          <cell r="B1443">
            <v>2</v>
          </cell>
          <cell r="C1443" t="str">
            <v>TOTALIZADOR</v>
          </cell>
          <cell r="D1443" t="str">
            <v>4.03.0012</v>
          </cell>
          <cell r="E1443">
            <v>22961.280000000002</v>
          </cell>
          <cell r="F1443">
            <v>24945.293899999997</v>
          </cell>
          <cell r="G1443">
            <v>27656.398999999998</v>
          </cell>
          <cell r="H1443">
            <v>24605.769800000002</v>
          </cell>
          <cell r="I1443">
            <v>26505.293400000002</v>
          </cell>
          <cell r="J1443">
            <v>22925.025300000001</v>
          </cell>
          <cell r="K1443">
            <v>30689.794100000006</v>
          </cell>
          <cell r="L1443">
            <v>31367.045200000004</v>
          </cell>
          <cell r="M1443">
            <v>29582.045200000004</v>
          </cell>
          <cell r="N1443">
            <v>31653.920200000004</v>
          </cell>
          <cell r="O1443">
            <v>31653.920200000004</v>
          </cell>
          <cell r="P1443">
            <v>31653.920200000004</v>
          </cell>
        </row>
        <row r="1444">
          <cell r="A1444" t="str">
            <v>4.03.00132</v>
          </cell>
          <cell r="B1444">
            <v>2</v>
          </cell>
          <cell r="C1444" t="str">
            <v>TOTALIZADOR</v>
          </cell>
          <cell r="D1444" t="str">
            <v>4.03.0013</v>
          </cell>
          <cell r="E1444">
            <v>6160.76</v>
          </cell>
          <cell r="F1444">
            <v>0</v>
          </cell>
          <cell r="G1444">
            <v>0</v>
          </cell>
          <cell r="H1444">
            <v>0</v>
          </cell>
          <cell r="I1444">
            <v>0</v>
          </cell>
          <cell r="J1444">
            <v>0</v>
          </cell>
          <cell r="K1444">
            <v>0</v>
          </cell>
          <cell r="L1444">
            <v>0</v>
          </cell>
          <cell r="M1444">
            <v>0</v>
          </cell>
          <cell r="N1444">
            <v>0</v>
          </cell>
          <cell r="O1444">
            <v>0</v>
          </cell>
          <cell r="P1444">
            <v>0</v>
          </cell>
        </row>
        <row r="1445">
          <cell r="A1445" t="str">
            <v>4.03.00162</v>
          </cell>
          <cell r="B1445">
            <v>2</v>
          </cell>
          <cell r="C1445" t="str">
            <v>TOTALIZADOR</v>
          </cell>
          <cell r="D1445" t="str">
            <v>4.03.0016</v>
          </cell>
          <cell r="E1445">
            <v>0</v>
          </cell>
          <cell r="F1445">
            <v>4000</v>
          </cell>
          <cell r="G1445">
            <v>4000</v>
          </cell>
          <cell r="H1445">
            <v>4000</v>
          </cell>
          <cell r="I1445">
            <v>4000</v>
          </cell>
          <cell r="J1445">
            <v>4000</v>
          </cell>
          <cell r="K1445">
            <v>0</v>
          </cell>
          <cell r="L1445">
            <v>0</v>
          </cell>
          <cell r="M1445">
            <v>0</v>
          </cell>
          <cell r="N1445">
            <v>0</v>
          </cell>
          <cell r="O1445">
            <v>0</v>
          </cell>
          <cell r="P1445">
            <v>0</v>
          </cell>
        </row>
        <row r="1446">
          <cell r="A1446" t="str">
            <v>4.04.00012</v>
          </cell>
          <cell r="B1446">
            <v>2</v>
          </cell>
          <cell r="C1446" t="str">
            <v>TOTALIZADOR</v>
          </cell>
          <cell r="D1446" t="str">
            <v>4.04.0001</v>
          </cell>
          <cell r="E1446">
            <v>0</v>
          </cell>
          <cell r="F1446">
            <v>0</v>
          </cell>
          <cell r="G1446">
            <v>0</v>
          </cell>
          <cell r="H1446">
            <v>0</v>
          </cell>
          <cell r="I1446">
            <v>0</v>
          </cell>
          <cell r="J1446">
            <v>39.373333333333335</v>
          </cell>
          <cell r="K1446">
            <v>0</v>
          </cell>
          <cell r="L1446">
            <v>0</v>
          </cell>
          <cell r="M1446">
            <v>0</v>
          </cell>
          <cell r="N1446">
            <v>0</v>
          </cell>
          <cell r="O1446">
            <v>0</v>
          </cell>
          <cell r="P1446">
            <v>0</v>
          </cell>
        </row>
        <row r="1447">
          <cell r="A1447" t="str">
            <v>4.04.00022</v>
          </cell>
          <cell r="B1447">
            <v>2</v>
          </cell>
          <cell r="C1447" t="str">
            <v>TOTALIZADOR</v>
          </cell>
          <cell r="D1447" t="str">
            <v>4.04.0002</v>
          </cell>
          <cell r="E1447">
            <v>13542.6</v>
          </cell>
          <cell r="F1447">
            <v>17840</v>
          </cell>
          <cell r="G1447">
            <v>16300</v>
          </cell>
          <cell r="H1447">
            <v>20633.510000000002</v>
          </cell>
          <cell r="I1447">
            <v>20082.68</v>
          </cell>
          <cell r="J1447">
            <v>16300</v>
          </cell>
          <cell r="K1447">
            <v>16500</v>
          </cell>
          <cell r="L1447">
            <v>16500</v>
          </cell>
          <cell r="M1447">
            <v>16500</v>
          </cell>
          <cell r="N1447">
            <v>16500</v>
          </cell>
          <cell r="O1447">
            <v>16500</v>
          </cell>
          <cell r="P1447">
            <v>33000</v>
          </cell>
        </row>
        <row r="1448">
          <cell r="A1448" t="str">
            <v>4.04.00032</v>
          </cell>
          <cell r="B1448">
            <v>2</v>
          </cell>
          <cell r="C1448" t="str">
            <v>TOTALIZADOR</v>
          </cell>
          <cell r="D1448" t="str">
            <v>4.04.0003</v>
          </cell>
          <cell r="E1448">
            <v>7544.35</v>
          </cell>
          <cell r="F1448">
            <v>19962.55</v>
          </cell>
          <cell r="G1448">
            <v>35769.96</v>
          </cell>
          <cell r="H1448">
            <v>27962.55</v>
          </cell>
          <cell r="I1448">
            <v>25892.55</v>
          </cell>
          <cell r="J1448">
            <v>25892.6</v>
          </cell>
          <cell r="K1448">
            <v>51541.82</v>
          </cell>
          <cell r="L1448">
            <v>51541.82</v>
          </cell>
          <cell r="M1448">
            <v>51541.82</v>
          </cell>
          <cell r="N1448">
            <v>51541.82</v>
          </cell>
          <cell r="O1448">
            <v>51541.82</v>
          </cell>
          <cell r="P1448">
            <v>51541.82</v>
          </cell>
        </row>
        <row r="1449">
          <cell r="A1449" t="str">
            <v>4.04.00042</v>
          </cell>
          <cell r="B1449">
            <v>2</v>
          </cell>
          <cell r="C1449" t="str">
            <v>TOTALIZADOR</v>
          </cell>
          <cell r="D1449" t="str">
            <v>4.04.0004</v>
          </cell>
          <cell r="E1449">
            <v>99802.32</v>
          </cell>
          <cell r="F1449">
            <v>47000</v>
          </cell>
          <cell r="G1449">
            <v>33000</v>
          </cell>
          <cell r="H1449">
            <v>29000</v>
          </cell>
          <cell r="I1449">
            <v>28500</v>
          </cell>
          <cell r="J1449">
            <v>28500</v>
          </cell>
          <cell r="K1449">
            <v>174000</v>
          </cell>
          <cell r="L1449">
            <v>99000</v>
          </cell>
          <cell r="M1449">
            <v>99000</v>
          </cell>
          <cell r="N1449">
            <v>89000</v>
          </cell>
          <cell r="O1449">
            <v>89000</v>
          </cell>
          <cell r="P1449">
            <v>89000</v>
          </cell>
        </row>
        <row r="1450">
          <cell r="A1450" t="str">
            <v>4.04.00052</v>
          </cell>
          <cell r="B1450">
            <v>2</v>
          </cell>
          <cell r="C1450" t="str">
            <v>TOTALIZADOR</v>
          </cell>
          <cell r="D1450" t="str">
            <v>4.04.0005</v>
          </cell>
          <cell r="E1450">
            <v>28844.86</v>
          </cell>
          <cell r="F1450">
            <v>30543</v>
          </cell>
          <cell r="G1450">
            <v>61993</v>
          </cell>
          <cell r="H1450">
            <v>30687</v>
          </cell>
          <cell r="I1450">
            <v>30693</v>
          </cell>
          <cell r="J1450">
            <v>32543</v>
          </cell>
          <cell r="K1450">
            <v>69100</v>
          </cell>
          <cell r="L1450">
            <v>79100</v>
          </cell>
          <cell r="M1450">
            <v>3000</v>
          </cell>
          <cell r="N1450">
            <v>11500</v>
          </cell>
          <cell r="O1450">
            <v>1500</v>
          </cell>
          <cell r="P1450">
            <v>1500</v>
          </cell>
        </row>
        <row r="1451">
          <cell r="A1451" t="str">
            <v>4.04.00062</v>
          </cell>
          <cell r="B1451">
            <v>2</v>
          </cell>
          <cell r="C1451" t="str">
            <v>TOTALIZADOR</v>
          </cell>
          <cell r="D1451" t="str">
            <v>4.04.0006</v>
          </cell>
          <cell r="E1451">
            <v>11775.41</v>
          </cell>
          <cell r="F1451">
            <v>6670.05</v>
          </cell>
          <cell r="G1451">
            <v>6435.23</v>
          </cell>
          <cell r="H1451">
            <v>6400.14</v>
          </cell>
          <cell r="I1451">
            <v>6234.6900000000005</v>
          </cell>
          <cell r="J1451">
            <v>5849.55</v>
          </cell>
          <cell r="K1451">
            <v>7409.6525000000001</v>
          </cell>
          <cell r="L1451">
            <v>7409.6525000000001</v>
          </cell>
          <cell r="M1451">
            <v>7409.6525000000001</v>
          </cell>
          <cell r="N1451">
            <v>7409.6525000000001</v>
          </cell>
          <cell r="O1451">
            <v>7409.6525000000001</v>
          </cell>
          <cell r="P1451">
            <v>7409.6525000000001</v>
          </cell>
        </row>
        <row r="1452">
          <cell r="A1452" t="str">
            <v>4.04.00072</v>
          </cell>
          <cell r="B1452">
            <v>2</v>
          </cell>
          <cell r="C1452" t="str">
            <v>TOTALIZADOR</v>
          </cell>
          <cell r="D1452" t="str">
            <v>4.04.0007</v>
          </cell>
          <cell r="E1452">
            <v>12633.8</v>
          </cell>
          <cell r="F1452">
            <v>1.21</v>
          </cell>
          <cell r="G1452">
            <v>1.21</v>
          </cell>
          <cell r="H1452">
            <v>1.21</v>
          </cell>
          <cell r="I1452">
            <v>1.21</v>
          </cell>
          <cell r="J1452">
            <v>20</v>
          </cell>
          <cell r="K1452">
            <v>8017.98</v>
          </cell>
          <cell r="L1452">
            <v>8017.98</v>
          </cell>
          <cell r="M1452">
            <v>8017.98</v>
          </cell>
          <cell r="N1452">
            <v>8017.98</v>
          </cell>
          <cell r="O1452">
            <v>8017.98</v>
          </cell>
          <cell r="P1452">
            <v>8017.98</v>
          </cell>
        </row>
        <row r="1453">
          <cell r="A1453" t="str">
            <v>4.04.00082</v>
          </cell>
          <cell r="B1453">
            <v>2</v>
          </cell>
          <cell r="C1453" t="str">
            <v>TOTALIZADOR</v>
          </cell>
          <cell r="D1453" t="str">
            <v>4.04.0008</v>
          </cell>
          <cell r="E1453">
            <v>22206.17</v>
          </cell>
          <cell r="F1453">
            <v>18760.273333333331</v>
          </cell>
          <cell r="G1453">
            <v>16471.893333333333</v>
          </cell>
          <cell r="H1453">
            <v>16471.893333333333</v>
          </cell>
          <cell r="I1453">
            <v>16471.893333333333</v>
          </cell>
          <cell r="J1453">
            <v>17392.153200000001</v>
          </cell>
          <cell r="K1453">
            <v>16850.673199999997</v>
          </cell>
          <cell r="L1453">
            <v>16850.673199999997</v>
          </cell>
          <cell r="M1453">
            <v>16850.673199999997</v>
          </cell>
          <cell r="N1453">
            <v>16850.673199999997</v>
          </cell>
          <cell r="O1453">
            <v>16850.673199999997</v>
          </cell>
          <cell r="P1453">
            <v>16850.673199999997</v>
          </cell>
        </row>
        <row r="1454">
          <cell r="A1454" t="str">
            <v>4.04.00092</v>
          </cell>
          <cell r="B1454">
            <v>2</v>
          </cell>
          <cell r="C1454" t="str">
            <v>TOTALIZADOR</v>
          </cell>
          <cell r="D1454" t="str">
            <v>4.04.0009</v>
          </cell>
          <cell r="E1454">
            <v>129.34</v>
          </cell>
          <cell r="F1454">
            <v>0</v>
          </cell>
          <cell r="G1454">
            <v>0</v>
          </cell>
          <cell r="H1454">
            <v>27.57</v>
          </cell>
          <cell r="I1454">
            <v>0</v>
          </cell>
          <cell r="J1454">
            <v>18.163333333333334</v>
          </cell>
          <cell r="K1454">
            <v>0</v>
          </cell>
          <cell r="L1454">
            <v>0</v>
          </cell>
          <cell r="M1454">
            <v>0</v>
          </cell>
          <cell r="N1454">
            <v>0</v>
          </cell>
          <cell r="O1454">
            <v>0</v>
          </cell>
          <cell r="P1454">
            <v>0</v>
          </cell>
        </row>
        <row r="1455">
          <cell r="A1455" t="str">
            <v>4.04.00102</v>
          </cell>
          <cell r="B1455">
            <v>2</v>
          </cell>
          <cell r="C1455" t="str">
            <v>TOTALIZADOR</v>
          </cell>
          <cell r="D1455" t="str">
            <v>4.04.0010</v>
          </cell>
          <cell r="E1455">
            <v>151665.28999999998</v>
          </cell>
          <cell r="F1455">
            <v>85643.64</v>
          </cell>
          <cell r="G1455">
            <v>86649.59</v>
          </cell>
          <cell r="H1455">
            <v>84209.5</v>
          </cell>
          <cell r="I1455">
            <v>81522.34</v>
          </cell>
          <cell r="J1455">
            <v>81400</v>
          </cell>
          <cell r="K1455">
            <v>158400</v>
          </cell>
          <cell r="L1455">
            <v>158400</v>
          </cell>
          <cell r="M1455">
            <v>158400</v>
          </cell>
          <cell r="N1455">
            <v>158400</v>
          </cell>
          <cell r="O1455">
            <v>158400</v>
          </cell>
          <cell r="P1455">
            <v>158400</v>
          </cell>
        </row>
        <row r="1456">
          <cell r="A1456" t="str">
            <v>4.13.00042</v>
          </cell>
          <cell r="B1456">
            <v>2</v>
          </cell>
          <cell r="C1456" t="str">
            <v>TOTALIZADOR</v>
          </cell>
          <cell r="D1456" t="str">
            <v>4.13.0004</v>
          </cell>
          <cell r="E1456">
            <v>0</v>
          </cell>
          <cell r="F1456">
            <v>0</v>
          </cell>
          <cell r="G1456">
            <v>0</v>
          </cell>
          <cell r="H1456">
            <v>0</v>
          </cell>
          <cell r="I1456">
            <v>0</v>
          </cell>
          <cell r="J1456">
            <v>50</v>
          </cell>
          <cell r="K1456">
            <v>5000</v>
          </cell>
          <cell r="L1456">
            <v>5000</v>
          </cell>
          <cell r="M1456">
            <v>5000</v>
          </cell>
          <cell r="N1456">
            <v>5000</v>
          </cell>
          <cell r="O1456">
            <v>5000</v>
          </cell>
          <cell r="P1456">
            <v>5000</v>
          </cell>
        </row>
        <row r="1457">
          <cell r="A1457" t="str">
            <v>4.13.00062</v>
          </cell>
          <cell r="B1457">
            <v>2</v>
          </cell>
          <cell r="C1457" t="str">
            <v>TOTALIZADOR</v>
          </cell>
          <cell r="D1457" t="str">
            <v>4.13.0006</v>
          </cell>
          <cell r="E1457">
            <v>0</v>
          </cell>
          <cell r="F1457">
            <v>400</v>
          </cell>
          <cell r="G1457">
            <v>100</v>
          </cell>
          <cell r="H1457">
            <v>600</v>
          </cell>
          <cell r="I1457">
            <v>300</v>
          </cell>
          <cell r="J1457">
            <v>719.4666666666667</v>
          </cell>
          <cell r="K1457">
            <v>550</v>
          </cell>
          <cell r="L1457">
            <v>550</v>
          </cell>
          <cell r="M1457">
            <v>550</v>
          </cell>
          <cell r="N1457">
            <v>550</v>
          </cell>
          <cell r="O1457">
            <v>550</v>
          </cell>
          <cell r="P1457">
            <v>550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t="str">
            <v>A</v>
          </cell>
          <cell r="T1">
            <v>2</v>
          </cell>
          <cell r="U1">
            <v>3</v>
          </cell>
          <cell r="V1">
            <v>4</v>
          </cell>
          <cell r="W1">
            <v>5</v>
          </cell>
          <cell r="X1">
            <v>6</v>
          </cell>
          <cell r="Y1">
            <v>7</v>
          </cell>
          <cell r="Z1">
            <v>8</v>
          </cell>
          <cell r="AA1">
            <v>9</v>
          </cell>
          <cell r="AB1">
            <v>10</v>
          </cell>
          <cell r="AC1">
            <v>11</v>
          </cell>
          <cell r="AD1">
            <v>12</v>
          </cell>
          <cell r="AE1">
            <v>13</v>
          </cell>
          <cell r="AF1">
            <v>14</v>
          </cell>
          <cell r="AG1">
            <v>15</v>
          </cell>
          <cell r="AH1">
            <v>16</v>
          </cell>
          <cell r="AI1">
            <v>0</v>
          </cell>
        </row>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cell r="Q2" t="str">
            <v>TOTAL</v>
          </cell>
          <cell r="T2">
            <v>0</v>
          </cell>
          <cell r="U2" t="str">
            <v>NOME</v>
          </cell>
          <cell r="V2">
            <v>0</v>
          </cell>
          <cell r="W2" t="str">
            <v>JANEIRO</v>
          </cell>
          <cell r="X2" t="str">
            <v>FEVEREIRO</v>
          </cell>
          <cell r="Y2" t="str">
            <v>MARÇO</v>
          </cell>
          <cell r="Z2" t="str">
            <v>ABRIL</v>
          </cell>
          <cell r="AA2" t="str">
            <v>MAIO</v>
          </cell>
          <cell r="AB2" t="str">
            <v>JUNHO</v>
          </cell>
          <cell r="AC2" t="str">
            <v>JULHO</v>
          </cell>
          <cell r="AD2" t="str">
            <v>AGOSTO</v>
          </cell>
          <cell r="AE2" t="str">
            <v>SETEMBRO</v>
          </cell>
          <cell r="AF2" t="str">
            <v>OUTUBRO</v>
          </cell>
          <cell r="AG2" t="str">
            <v>NOVEMBRO</v>
          </cell>
          <cell r="AH2" t="str">
            <v>DEZEMBRO</v>
          </cell>
          <cell r="AI2" t="str">
            <v>TOTAL</v>
          </cell>
        </row>
        <row r="3">
          <cell r="A3" t="str">
            <v>3.07.00042.3.1.1.1</v>
          </cell>
          <cell r="B3" t="str">
            <v>2.3.1.1.1</v>
          </cell>
          <cell r="C3" t="str">
            <v>FINANCEIRO</v>
          </cell>
          <cell r="D3" t="str">
            <v>3.07.0004</v>
          </cell>
          <cell r="E3">
            <v>0</v>
          </cell>
          <cell r="F3">
            <v>0</v>
          </cell>
          <cell r="G3">
            <v>4584.99</v>
          </cell>
          <cell r="H3">
            <v>0</v>
          </cell>
          <cell r="I3" t="e">
            <v>#REF!</v>
          </cell>
          <cell r="J3">
            <v>0</v>
          </cell>
          <cell r="K3">
            <v>0</v>
          </cell>
          <cell r="L3">
            <v>17201.010000000002</v>
          </cell>
          <cell r="M3">
            <v>0</v>
          </cell>
          <cell r="N3">
            <v>0</v>
          </cell>
          <cell r="O3">
            <v>18174.659999999996</v>
          </cell>
          <cell r="P3">
            <v>9113.6899999999987</v>
          </cell>
          <cell r="Q3" t="e">
            <v>#REF!</v>
          </cell>
          <cell r="T3" t="str">
            <v>3.07.0004</v>
          </cell>
          <cell r="U3" t="str">
            <v>FINANCEIRO</v>
          </cell>
          <cell r="V3">
            <v>0</v>
          </cell>
          <cell r="W3">
            <v>0</v>
          </cell>
          <cell r="X3">
            <v>0</v>
          </cell>
          <cell r="Y3">
            <v>4584.99</v>
          </cell>
          <cell r="Z3">
            <v>4584.99</v>
          </cell>
          <cell r="AA3" t="e">
            <v>#REF!</v>
          </cell>
          <cell r="AB3" t="e">
            <v>#REF!</v>
          </cell>
          <cell r="AC3" t="e">
            <v>#REF!</v>
          </cell>
          <cell r="AD3" t="e">
            <v>#REF!</v>
          </cell>
          <cell r="AE3" t="e">
            <v>#REF!</v>
          </cell>
          <cell r="AF3" t="e">
            <v>#REF!</v>
          </cell>
          <cell r="AG3" t="e">
            <v>#REF!</v>
          </cell>
          <cell r="AH3" t="e">
            <v>#REF!</v>
          </cell>
          <cell r="AI3">
            <v>0</v>
          </cell>
        </row>
        <row r="4">
          <cell r="A4" t="str">
            <v>4.01.00012.3.1.1.1</v>
          </cell>
          <cell r="B4" t="str">
            <v>2.3.1.1.1</v>
          </cell>
          <cell r="C4" t="str">
            <v>FINANCEIRO</v>
          </cell>
          <cell r="D4" t="str">
            <v>4.01.0001</v>
          </cell>
          <cell r="E4">
            <v>0</v>
          </cell>
          <cell r="F4">
            <v>0</v>
          </cell>
          <cell r="G4">
            <v>0</v>
          </cell>
          <cell r="H4">
            <v>0</v>
          </cell>
          <cell r="I4" t="e">
            <v>#REF!</v>
          </cell>
          <cell r="J4">
            <v>2632.67</v>
          </cell>
          <cell r="K4">
            <v>0</v>
          </cell>
          <cell r="L4">
            <v>0</v>
          </cell>
          <cell r="M4">
            <v>0</v>
          </cell>
          <cell r="N4">
            <v>0</v>
          </cell>
          <cell r="O4">
            <v>0</v>
          </cell>
          <cell r="P4">
            <v>0</v>
          </cell>
          <cell r="Q4" t="e">
            <v>#REF!</v>
          </cell>
          <cell r="T4" t="str">
            <v>4.01.0001</v>
          </cell>
          <cell r="U4" t="str">
            <v>FINANCEIRO</v>
          </cell>
          <cell r="W4">
            <v>0</v>
          </cell>
          <cell r="X4">
            <v>0</v>
          </cell>
          <cell r="Y4">
            <v>0</v>
          </cell>
          <cell r="Z4">
            <v>0</v>
          </cell>
          <cell r="AA4" t="e">
            <v>#REF!</v>
          </cell>
          <cell r="AB4" t="e">
            <v>#REF!</v>
          </cell>
          <cell r="AC4" t="e">
            <v>#REF!</v>
          </cell>
          <cell r="AD4" t="e">
            <v>#REF!</v>
          </cell>
          <cell r="AE4" t="e">
            <v>#REF!</v>
          </cell>
          <cell r="AF4" t="e">
            <v>#REF!</v>
          </cell>
          <cell r="AG4" t="e">
            <v>#REF!</v>
          </cell>
          <cell r="AH4" t="e">
            <v>#REF!</v>
          </cell>
        </row>
        <row r="5">
          <cell r="A5" t="str">
            <v>4.01.00022.3.1.1.1</v>
          </cell>
          <cell r="B5" t="str">
            <v>2.3.1.1.1</v>
          </cell>
          <cell r="C5" t="str">
            <v>FINANCEIRO</v>
          </cell>
          <cell r="D5" t="str">
            <v>4.01.0002</v>
          </cell>
          <cell r="E5">
            <v>0</v>
          </cell>
          <cell r="F5">
            <v>0</v>
          </cell>
          <cell r="G5">
            <v>0</v>
          </cell>
          <cell r="H5">
            <v>0</v>
          </cell>
          <cell r="I5" t="e">
            <v>#REF!</v>
          </cell>
          <cell r="J5">
            <v>0</v>
          </cell>
          <cell r="K5">
            <v>0</v>
          </cell>
          <cell r="L5">
            <v>0</v>
          </cell>
          <cell r="M5">
            <v>0</v>
          </cell>
          <cell r="N5">
            <v>0</v>
          </cell>
          <cell r="O5">
            <v>0</v>
          </cell>
          <cell r="P5">
            <v>0</v>
          </cell>
          <cell r="Q5" t="e">
            <v>#REF!</v>
          </cell>
          <cell r="T5" t="str">
            <v>4.01.0002</v>
          </cell>
          <cell r="U5" t="str">
            <v>FINANCEIRO</v>
          </cell>
          <cell r="W5">
            <v>0</v>
          </cell>
          <cell r="X5">
            <v>0</v>
          </cell>
          <cell r="Y5">
            <v>0</v>
          </cell>
          <cell r="Z5">
            <v>0</v>
          </cell>
          <cell r="AA5" t="e">
            <v>#REF!</v>
          </cell>
          <cell r="AB5" t="e">
            <v>#REF!</v>
          </cell>
          <cell r="AC5" t="e">
            <v>#REF!</v>
          </cell>
          <cell r="AD5" t="e">
            <v>#REF!</v>
          </cell>
          <cell r="AE5" t="e">
            <v>#REF!</v>
          </cell>
          <cell r="AF5" t="e">
            <v>#REF!</v>
          </cell>
          <cell r="AG5" t="e">
            <v>#REF!</v>
          </cell>
          <cell r="AH5" t="e">
            <v>#REF!</v>
          </cell>
        </row>
        <row r="6">
          <cell r="A6" t="str">
            <v>4.01.00032.3.1.1.1</v>
          </cell>
          <cell r="B6" t="str">
            <v>2.3.1.1.1</v>
          </cell>
          <cell r="C6" t="str">
            <v>FINANCEIRO</v>
          </cell>
          <cell r="D6" t="str">
            <v>4.01.0003</v>
          </cell>
          <cell r="E6">
            <v>0</v>
          </cell>
          <cell r="F6">
            <v>0</v>
          </cell>
          <cell r="G6">
            <v>0</v>
          </cell>
          <cell r="H6">
            <v>0</v>
          </cell>
          <cell r="I6" t="e">
            <v>#REF!</v>
          </cell>
          <cell r="J6">
            <v>0</v>
          </cell>
          <cell r="K6">
            <v>0</v>
          </cell>
          <cell r="L6">
            <v>0</v>
          </cell>
          <cell r="M6">
            <v>0</v>
          </cell>
          <cell r="N6">
            <v>0</v>
          </cell>
          <cell r="O6">
            <v>0</v>
          </cell>
          <cell r="P6">
            <v>0</v>
          </cell>
          <cell r="Q6" t="e">
            <v>#REF!</v>
          </cell>
          <cell r="T6" t="str">
            <v>4.01.0003</v>
          </cell>
          <cell r="U6" t="str">
            <v>FINANCEIRO</v>
          </cell>
          <cell r="W6">
            <v>0</v>
          </cell>
          <cell r="X6">
            <v>0</v>
          </cell>
          <cell r="Y6">
            <v>0</v>
          </cell>
          <cell r="Z6">
            <v>0</v>
          </cell>
          <cell r="AA6" t="e">
            <v>#REF!</v>
          </cell>
          <cell r="AB6" t="e">
            <v>#REF!</v>
          </cell>
          <cell r="AC6" t="e">
            <v>#REF!</v>
          </cell>
          <cell r="AD6" t="e">
            <v>#REF!</v>
          </cell>
          <cell r="AE6" t="e">
            <v>#REF!</v>
          </cell>
          <cell r="AF6" t="e">
            <v>#REF!</v>
          </cell>
          <cell r="AG6" t="e">
            <v>#REF!</v>
          </cell>
          <cell r="AH6" t="e">
            <v>#REF!</v>
          </cell>
        </row>
        <row r="7">
          <cell r="A7" t="str">
            <v>4.01.00042.3.1.1.1</v>
          </cell>
          <cell r="B7" t="str">
            <v>2.3.1.1.1</v>
          </cell>
          <cell r="C7" t="str">
            <v>FINANCEIRO</v>
          </cell>
          <cell r="D7" t="str">
            <v>4.01.0004</v>
          </cell>
          <cell r="E7">
            <v>0</v>
          </cell>
          <cell r="F7">
            <v>0</v>
          </cell>
          <cell r="G7">
            <v>0</v>
          </cell>
          <cell r="H7">
            <v>0</v>
          </cell>
          <cell r="I7" t="e">
            <v>#REF!</v>
          </cell>
          <cell r="J7">
            <v>0</v>
          </cell>
          <cell r="K7">
            <v>0</v>
          </cell>
          <cell r="L7">
            <v>0</v>
          </cell>
          <cell r="M7">
            <v>0</v>
          </cell>
          <cell r="N7">
            <v>0</v>
          </cell>
          <cell r="O7">
            <v>0</v>
          </cell>
          <cell r="P7">
            <v>0</v>
          </cell>
          <cell r="Q7" t="e">
            <v>#REF!</v>
          </cell>
          <cell r="T7" t="str">
            <v>4.01.0004</v>
          </cell>
          <cell r="U7" t="str">
            <v>FINANCEIRO</v>
          </cell>
          <cell r="W7">
            <v>0</v>
          </cell>
          <cell r="X7">
            <v>0</v>
          </cell>
          <cell r="Y7">
            <v>0</v>
          </cell>
          <cell r="Z7">
            <v>0</v>
          </cell>
          <cell r="AA7" t="e">
            <v>#REF!</v>
          </cell>
          <cell r="AB7" t="e">
            <v>#REF!</v>
          </cell>
          <cell r="AC7" t="e">
            <v>#REF!</v>
          </cell>
          <cell r="AD7" t="e">
            <v>#REF!</v>
          </cell>
          <cell r="AE7" t="e">
            <v>#REF!</v>
          </cell>
          <cell r="AF7" t="e">
            <v>#REF!</v>
          </cell>
          <cell r="AG7" t="e">
            <v>#REF!</v>
          </cell>
          <cell r="AH7" t="e">
            <v>#REF!</v>
          </cell>
        </row>
        <row r="8">
          <cell r="A8" t="str">
            <v>4.01.00052.3.1.1.1</v>
          </cell>
          <cell r="B8" t="str">
            <v>2.3.1.1.1</v>
          </cell>
          <cell r="C8" t="str">
            <v>FINANCEIRO</v>
          </cell>
          <cell r="D8" t="str">
            <v>4.01.0005</v>
          </cell>
          <cell r="E8">
            <v>0</v>
          </cell>
          <cell r="F8">
            <v>0</v>
          </cell>
          <cell r="G8">
            <v>0</v>
          </cell>
          <cell r="H8">
            <v>0</v>
          </cell>
          <cell r="I8" t="e">
            <v>#REF!</v>
          </cell>
          <cell r="J8">
            <v>0</v>
          </cell>
          <cell r="K8">
            <v>0</v>
          </cell>
          <cell r="L8">
            <v>0</v>
          </cell>
          <cell r="M8">
            <v>0</v>
          </cell>
          <cell r="N8">
            <v>0</v>
          </cell>
          <cell r="O8">
            <v>0</v>
          </cell>
          <cell r="P8">
            <v>0</v>
          </cell>
          <cell r="Q8" t="e">
            <v>#REF!</v>
          </cell>
          <cell r="T8" t="str">
            <v>4.01.0005</v>
          </cell>
          <cell r="U8" t="str">
            <v>FINANCEIRO</v>
          </cell>
          <cell r="W8">
            <v>0</v>
          </cell>
          <cell r="X8">
            <v>0</v>
          </cell>
          <cell r="Y8">
            <v>0</v>
          </cell>
          <cell r="Z8">
            <v>0</v>
          </cell>
          <cell r="AA8" t="e">
            <v>#REF!</v>
          </cell>
          <cell r="AB8" t="e">
            <v>#REF!</v>
          </cell>
          <cell r="AC8" t="e">
            <v>#REF!</v>
          </cell>
          <cell r="AD8" t="e">
            <v>#REF!</v>
          </cell>
          <cell r="AE8" t="e">
            <v>#REF!</v>
          </cell>
          <cell r="AF8" t="e">
            <v>#REF!</v>
          </cell>
          <cell r="AG8" t="e">
            <v>#REF!</v>
          </cell>
          <cell r="AH8" t="e">
            <v>#REF!</v>
          </cell>
        </row>
        <row r="9">
          <cell r="A9" t="str">
            <v>4.01.00062.3.1.1.1</v>
          </cell>
          <cell r="B9" t="str">
            <v>2.3.1.1.1</v>
          </cell>
          <cell r="C9" t="str">
            <v>FINANCEIRO</v>
          </cell>
          <cell r="D9" t="str">
            <v>4.01.0006</v>
          </cell>
          <cell r="E9">
            <v>1375.64</v>
          </cell>
          <cell r="F9">
            <v>0</v>
          </cell>
          <cell r="G9">
            <v>0</v>
          </cell>
          <cell r="H9">
            <v>0</v>
          </cell>
          <cell r="I9" t="e">
            <v>#REF!</v>
          </cell>
          <cell r="J9">
            <v>0</v>
          </cell>
          <cell r="K9">
            <v>0</v>
          </cell>
          <cell r="L9">
            <v>0</v>
          </cell>
          <cell r="M9">
            <v>0</v>
          </cell>
          <cell r="N9">
            <v>0</v>
          </cell>
          <cell r="O9">
            <v>0</v>
          </cell>
          <cell r="P9">
            <v>0</v>
          </cell>
          <cell r="Q9" t="e">
            <v>#REF!</v>
          </cell>
          <cell r="T9" t="str">
            <v>4.01.0006</v>
          </cell>
          <cell r="U9" t="str">
            <v>FINANCEIRO</v>
          </cell>
          <cell r="W9">
            <v>1375.64</v>
          </cell>
          <cell r="X9">
            <v>1375.64</v>
          </cell>
          <cell r="Y9">
            <v>1375.64</v>
          </cell>
          <cell r="Z9">
            <v>1375.64</v>
          </cell>
          <cell r="AA9" t="e">
            <v>#REF!</v>
          </cell>
          <cell r="AB9" t="e">
            <v>#REF!</v>
          </cell>
          <cell r="AC9" t="e">
            <v>#REF!</v>
          </cell>
          <cell r="AD9" t="e">
            <v>#REF!</v>
          </cell>
          <cell r="AE9" t="e">
            <v>#REF!</v>
          </cell>
          <cell r="AF9" t="e">
            <v>#REF!</v>
          </cell>
          <cell r="AG9" t="e">
            <v>#REF!</v>
          </cell>
          <cell r="AH9" t="e">
            <v>#REF!</v>
          </cell>
        </row>
        <row r="10">
          <cell r="A10" t="str">
            <v>4.01.00072.3.1.1.1</v>
          </cell>
          <cell r="B10" t="str">
            <v>2.3.1.1.1</v>
          </cell>
          <cell r="C10" t="str">
            <v>FINANCEIRO</v>
          </cell>
          <cell r="D10" t="str">
            <v>4.01.0007</v>
          </cell>
          <cell r="E10">
            <v>0</v>
          </cell>
          <cell r="F10">
            <v>0</v>
          </cell>
          <cell r="G10">
            <v>0</v>
          </cell>
          <cell r="H10">
            <v>0</v>
          </cell>
          <cell r="I10" t="e">
            <v>#REF!</v>
          </cell>
          <cell r="J10">
            <v>0</v>
          </cell>
          <cell r="K10">
            <v>0</v>
          </cell>
          <cell r="L10">
            <v>0</v>
          </cell>
          <cell r="M10">
            <v>0</v>
          </cell>
          <cell r="N10">
            <v>0</v>
          </cell>
          <cell r="O10">
            <v>0</v>
          </cell>
          <cell r="P10">
            <v>0</v>
          </cell>
          <cell r="Q10" t="e">
            <v>#REF!</v>
          </cell>
          <cell r="T10" t="str">
            <v>4.01.0007</v>
          </cell>
          <cell r="U10" t="str">
            <v>FINANCEIRO</v>
          </cell>
          <cell r="W10">
            <v>0</v>
          </cell>
          <cell r="X10">
            <v>0</v>
          </cell>
          <cell r="Y10">
            <v>0</v>
          </cell>
          <cell r="Z10">
            <v>0</v>
          </cell>
          <cell r="AA10" t="e">
            <v>#REF!</v>
          </cell>
          <cell r="AB10" t="e">
            <v>#REF!</v>
          </cell>
          <cell r="AC10" t="e">
            <v>#REF!</v>
          </cell>
          <cell r="AD10" t="e">
            <v>#REF!</v>
          </cell>
          <cell r="AE10" t="e">
            <v>#REF!</v>
          </cell>
          <cell r="AF10" t="e">
            <v>#REF!</v>
          </cell>
          <cell r="AG10" t="e">
            <v>#REF!</v>
          </cell>
          <cell r="AH10" t="e">
            <v>#REF!</v>
          </cell>
        </row>
        <row r="11">
          <cell r="A11" t="str">
            <v>4.02.00012.3.1.1.1</v>
          </cell>
          <cell r="B11" t="str">
            <v>2.3.1.1.1</v>
          </cell>
          <cell r="C11" t="str">
            <v>FINANCEIRO</v>
          </cell>
          <cell r="D11" t="str">
            <v>4.02.0001</v>
          </cell>
          <cell r="E11">
            <v>0</v>
          </cell>
          <cell r="F11">
            <v>0</v>
          </cell>
          <cell r="G11">
            <v>0</v>
          </cell>
          <cell r="H11">
            <v>0</v>
          </cell>
          <cell r="I11" t="e">
            <v>#REF!</v>
          </cell>
          <cell r="J11">
            <v>0</v>
          </cell>
          <cell r="K11">
            <v>0</v>
          </cell>
          <cell r="L11">
            <v>0</v>
          </cell>
          <cell r="M11">
            <v>0</v>
          </cell>
          <cell r="N11">
            <v>0</v>
          </cell>
          <cell r="O11">
            <v>0</v>
          </cell>
          <cell r="P11">
            <v>0</v>
          </cell>
          <cell r="Q11" t="e">
            <v>#REF!</v>
          </cell>
          <cell r="T11" t="str">
            <v>4.02.0001</v>
          </cell>
          <cell r="U11" t="str">
            <v>FINANCEIRO</v>
          </cell>
          <cell r="W11">
            <v>0</v>
          </cell>
          <cell r="X11">
            <v>0</v>
          </cell>
          <cell r="Y11">
            <v>0</v>
          </cell>
          <cell r="Z11">
            <v>0</v>
          </cell>
          <cell r="AA11" t="e">
            <v>#REF!</v>
          </cell>
          <cell r="AB11" t="e">
            <v>#REF!</v>
          </cell>
          <cell r="AC11" t="e">
            <v>#REF!</v>
          </cell>
          <cell r="AD11" t="e">
            <v>#REF!</v>
          </cell>
          <cell r="AE11" t="e">
            <v>#REF!</v>
          </cell>
          <cell r="AF11" t="e">
            <v>#REF!</v>
          </cell>
          <cell r="AG11" t="e">
            <v>#REF!</v>
          </cell>
          <cell r="AH11" t="e">
            <v>#REF!</v>
          </cell>
        </row>
        <row r="12">
          <cell r="A12" t="str">
            <v>4.02.00022.3.1.1.1</v>
          </cell>
          <cell r="B12" t="str">
            <v>2.3.1.1.1</v>
          </cell>
          <cell r="C12" t="str">
            <v>FINANCEIRO</v>
          </cell>
          <cell r="D12" t="str">
            <v>4.02.0002</v>
          </cell>
          <cell r="E12">
            <v>0</v>
          </cell>
          <cell r="F12">
            <v>0</v>
          </cell>
          <cell r="G12">
            <v>0</v>
          </cell>
          <cell r="H12">
            <v>0</v>
          </cell>
          <cell r="I12" t="e">
            <v>#REF!</v>
          </cell>
          <cell r="J12">
            <v>0</v>
          </cell>
          <cell r="K12">
            <v>0</v>
          </cell>
          <cell r="L12">
            <v>0</v>
          </cell>
          <cell r="M12">
            <v>0</v>
          </cell>
          <cell r="N12">
            <v>0</v>
          </cell>
          <cell r="O12">
            <v>0</v>
          </cell>
          <cell r="P12">
            <v>0</v>
          </cell>
          <cell r="Q12" t="e">
            <v>#REF!</v>
          </cell>
          <cell r="T12" t="str">
            <v>4.02.0002</v>
          </cell>
          <cell r="U12" t="str">
            <v>FINANCEIRO</v>
          </cell>
          <cell r="W12">
            <v>0</v>
          </cell>
          <cell r="X12">
            <v>0</v>
          </cell>
          <cell r="Y12">
            <v>0</v>
          </cell>
          <cell r="Z12">
            <v>0</v>
          </cell>
          <cell r="AA12" t="e">
            <v>#REF!</v>
          </cell>
          <cell r="AB12" t="e">
            <v>#REF!</v>
          </cell>
          <cell r="AC12" t="e">
            <v>#REF!</v>
          </cell>
          <cell r="AD12" t="e">
            <v>#REF!</v>
          </cell>
          <cell r="AE12" t="e">
            <v>#REF!</v>
          </cell>
          <cell r="AF12" t="e">
            <v>#REF!</v>
          </cell>
          <cell r="AG12" t="e">
            <v>#REF!</v>
          </cell>
          <cell r="AH12" t="e">
            <v>#REF!</v>
          </cell>
        </row>
        <row r="13">
          <cell r="A13" t="str">
            <v>4.02.00032.3.1.1.1</v>
          </cell>
          <cell r="B13" t="str">
            <v>2.3.1.1.1</v>
          </cell>
          <cell r="C13" t="str">
            <v>FINANCEIRO</v>
          </cell>
          <cell r="D13" t="str">
            <v>4.02.0003</v>
          </cell>
          <cell r="E13">
            <v>0</v>
          </cell>
          <cell r="F13">
            <v>0</v>
          </cell>
          <cell r="G13">
            <v>0</v>
          </cell>
          <cell r="H13">
            <v>0</v>
          </cell>
          <cell r="I13" t="e">
            <v>#REF!</v>
          </cell>
          <cell r="J13">
            <v>0</v>
          </cell>
          <cell r="K13">
            <v>0</v>
          </cell>
          <cell r="L13">
            <v>0</v>
          </cell>
          <cell r="M13">
            <v>0</v>
          </cell>
          <cell r="N13">
            <v>0</v>
          </cell>
          <cell r="O13">
            <v>574.32999999999993</v>
          </cell>
          <cell r="P13">
            <v>550</v>
          </cell>
          <cell r="Q13" t="e">
            <v>#REF!</v>
          </cell>
          <cell r="T13" t="str">
            <v>4.02.0003</v>
          </cell>
          <cell r="U13" t="str">
            <v>FINANCEIRO</v>
          </cell>
          <cell r="W13">
            <v>0</v>
          </cell>
          <cell r="X13">
            <v>0</v>
          </cell>
          <cell r="Y13">
            <v>0</v>
          </cell>
          <cell r="Z13">
            <v>0</v>
          </cell>
          <cell r="AA13" t="e">
            <v>#REF!</v>
          </cell>
          <cell r="AB13" t="e">
            <v>#REF!</v>
          </cell>
          <cell r="AC13" t="e">
            <v>#REF!</v>
          </cell>
          <cell r="AD13" t="e">
            <v>#REF!</v>
          </cell>
          <cell r="AE13" t="e">
            <v>#REF!</v>
          </cell>
          <cell r="AF13" t="e">
            <v>#REF!</v>
          </cell>
          <cell r="AG13" t="e">
            <v>#REF!</v>
          </cell>
          <cell r="AH13" t="e">
            <v>#REF!</v>
          </cell>
        </row>
        <row r="14">
          <cell r="A14" t="str">
            <v>4.02.00042.3.1.1.1</v>
          </cell>
          <cell r="B14" t="str">
            <v>2.3.1.1.1</v>
          </cell>
          <cell r="C14" t="str">
            <v>FINANCEIRO</v>
          </cell>
          <cell r="D14" t="str">
            <v>4.02.0004</v>
          </cell>
          <cell r="E14">
            <v>0</v>
          </cell>
          <cell r="F14">
            <v>0</v>
          </cell>
          <cell r="G14">
            <v>0</v>
          </cell>
          <cell r="H14">
            <v>0</v>
          </cell>
          <cell r="I14" t="e">
            <v>#REF!</v>
          </cell>
          <cell r="J14">
            <v>0</v>
          </cell>
          <cell r="K14">
            <v>0</v>
          </cell>
          <cell r="L14">
            <v>0</v>
          </cell>
          <cell r="M14">
            <v>0</v>
          </cell>
          <cell r="N14">
            <v>0</v>
          </cell>
          <cell r="O14">
            <v>0</v>
          </cell>
          <cell r="P14">
            <v>0</v>
          </cell>
          <cell r="Q14" t="e">
            <v>#REF!</v>
          </cell>
          <cell r="T14" t="str">
            <v>4.02.0004</v>
          </cell>
          <cell r="U14" t="str">
            <v>FINANCEIRO</v>
          </cell>
          <cell r="W14">
            <v>0</v>
          </cell>
          <cell r="X14">
            <v>0</v>
          </cell>
          <cell r="Y14">
            <v>0</v>
          </cell>
          <cell r="Z14">
            <v>0</v>
          </cell>
          <cell r="AA14" t="e">
            <v>#REF!</v>
          </cell>
          <cell r="AB14" t="e">
            <v>#REF!</v>
          </cell>
          <cell r="AC14" t="e">
            <v>#REF!</v>
          </cell>
          <cell r="AD14" t="e">
            <v>#REF!</v>
          </cell>
          <cell r="AE14" t="e">
            <v>#REF!</v>
          </cell>
          <cell r="AF14" t="e">
            <v>#REF!</v>
          </cell>
          <cell r="AG14" t="e">
            <v>#REF!</v>
          </cell>
          <cell r="AH14" t="e">
            <v>#REF!</v>
          </cell>
        </row>
        <row r="15">
          <cell r="A15" t="str">
            <v>4.02.00052.3.1.1.1</v>
          </cell>
          <cell r="B15" t="str">
            <v>2.3.1.1.1</v>
          </cell>
          <cell r="C15" t="str">
            <v>FINANCEIRO</v>
          </cell>
          <cell r="D15" t="str">
            <v>4.02.0005</v>
          </cell>
          <cell r="E15">
            <v>99</v>
          </cell>
          <cell r="F15">
            <v>99</v>
          </cell>
          <cell r="G15">
            <v>99</v>
          </cell>
          <cell r="H15">
            <v>99</v>
          </cell>
          <cell r="I15" t="e">
            <v>#REF!</v>
          </cell>
          <cell r="J15">
            <v>99</v>
          </cell>
          <cell r="K15">
            <v>620.33000000000004</v>
          </cell>
          <cell r="L15">
            <v>534.38</v>
          </cell>
          <cell r="M15">
            <v>610.71</v>
          </cell>
          <cell r="N15">
            <v>567.89</v>
          </cell>
          <cell r="O15">
            <v>465.99</v>
          </cell>
          <cell r="P15">
            <v>379.9</v>
          </cell>
          <cell r="Q15" t="e">
            <v>#REF!</v>
          </cell>
          <cell r="T15" t="str">
            <v>4.02.0005</v>
          </cell>
          <cell r="U15" t="str">
            <v>FINANCEIRO</v>
          </cell>
          <cell r="W15">
            <v>99</v>
          </cell>
          <cell r="X15">
            <v>198</v>
          </cell>
          <cell r="Y15">
            <v>297</v>
          </cell>
          <cell r="Z15">
            <v>396</v>
          </cell>
          <cell r="AA15" t="e">
            <v>#REF!</v>
          </cell>
          <cell r="AB15" t="e">
            <v>#REF!</v>
          </cell>
          <cell r="AC15" t="e">
            <v>#REF!</v>
          </cell>
          <cell r="AD15" t="e">
            <v>#REF!</v>
          </cell>
          <cell r="AE15" t="e">
            <v>#REF!</v>
          </cell>
          <cell r="AF15" t="e">
            <v>#REF!</v>
          </cell>
          <cell r="AG15" t="e">
            <v>#REF!</v>
          </cell>
          <cell r="AH15" t="e">
            <v>#REF!</v>
          </cell>
        </row>
        <row r="16">
          <cell r="A16" t="str">
            <v>4.02.00062.3.1.1.1</v>
          </cell>
          <cell r="B16" t="str">
            <v>2.3.1.1.1</v>
          </cell>
          <cell r="C16" t="str">
            <v>FINANCEIRO</v>
          </cell>
          <cell r="D16" t="str">
            <v>4.02.0006</v>
          </cell>
          <cell r="E16">
            <v>0</v>
          </cell>
          <cell r="F16">
            <v>0</v>
          </cell>
          <cell r="G16">
            <v>0</v>
          </cell>
          <cell r="H16">
            <v>0</v>
          </cell>
          <cell r="I16" t="e">
            <v>#REF!</v>
          </cell>
          <cell r="J16">
            <v>0</v>
          </cell>
          <cell r="K16">
            <v>0</v>
          </cell>
          <cell r="L16">
            <v>0</v>
          </cell>
          <cell r="M16">
            <v>15.53</v>
          </cell>
          <cell r="N16">
            <v>16.43</v>
          </cell>
          <cell r="O16">
            <v>350.29999999999995</v>
          </cell>
          <cell r="P16">
            <v>350.88</v>
          </cell>
          <cell r="Q16" t="e">
            <v>#REF!</v>
          </cell>
          <cell r="T16" t="str">
            <v>4.02.0006</v>
          </cell>
          <cell r="U16" t="str">
            <v>FINANCEIRO</v>
          </cell>
          <cell r="W16">
            <v>0</v>
          </cell>
          <cell r="X16">
            <v>0</v>
          </cell>
          <cell r="Y16">
            <v>0</v>
          </cell>
          <cell r="Z16">
            <v>0</v>
          </cell>
          <cell r="AA16" t="e">
            <v>#REF!</v>
          </cell>
          <cell r="AB16" t="e">
            <v>#REF!</v>
          </cell>
          <cell r="AC16" t="e">
            <v>#REF!</v>
          </cell>
          <cell r="AD16" t="e">
            <v>#REF!</v>
          </cell>
          <cell r="AE16" t="e">
            <v>#REF!</v>
          </cell>
          <cell r="AF16" t="e">
            <v>#REF!</v>
          </cell>
          <cell r="AG16" t="e">
            <v>#REF!</v>
          </cell>
          <cell r="AH16" t="e">
            <v>#REF!</v>
          </cell>
        </row>
        <row r="17">
          <cell r="A17" t="str">
            <v>4.02.00072.3.1.1.1</v>
          </cell>
          <cell r="B17" t="str">
            <v>2.3.1.1.1</v>
          </cell>
          <cell r="C17" t="str">
            <v>FINANCEIRO</v>
          </cell>
          <cell r="D17" t="str">
            <v>4.02.0007</v>
          </cell>
          <cell r="E17">
            <v>0</v>
          </cell>
          <cell r="F17">
            <v>0</v>
          </cell>
          <cell r="G17">
            <v>0</v>
          </cell>
          <cell r="H17">
            <v>0</v>
          </cell>
          <cell r="I17" t="e">
            <v>#REF!</v>
          </cell>
          <cell r="J17">
            <v>29.9</v>
          </cell>
          <cell r="K17">
            <v>0</v>
          </cell>
          <cell r="L17">
            <v>0</v>
          </cell>
          <cell r="M17">
            <v>0</v>
          </cell>
          <cell r="N17">
            <v>0</v>
          </cell>
          <cell r="O17">
            <v>0</v>
          </cell>
          <cell r="P17">
            <v>0</v>
          </cell>
          <cell r="Q17" t="e">
            <v>#REF!</v>
          </cell>
          <cell r="T17" t="str">
            <v>4.02.0007</v>
          </cell>
          <cell r="U17" t="str">
            <v>FINANCEIRO</v>
          </cell>
          <cell r="W17">
            <v>0</v>
          </cell>
          <cell r="X17">
            <v>0</v>
          </cell>
          <cell r="Y17">
            <v>0</v>
          </cell>
          <cell r="Z17">
            <v>0</v>
          </cell>
          <cell r="AA17" t="e">
            <v>#REF!</v>
          </cell>
          <cell r="AB17" t="e">
            <v>#REF!</v>
          </cell>
          <cell r="AC17" t="e">
            <v>#REF!</v>
          </cell>
          <cell r="AD17" t="e">
            <v>#REF!</v>
          </cell>
          <cell r="AE17" t="e">
            <v>#REF!</v>
          </cell>
          <cell r="AF17" t="e">
            <v>#REF!</v>
          </cell>
          <cell r="AG17" t="e">
            <v>#REF!</v>
          </cell>
          <cell r="AH17" t="e">
            <v>#REF!</v>
          </cell>
        </row>
        <row r="18">
          <cell r="A18" t="str">
            <v>4.02.00082.3.1.1.1</v>
          </cell>
          <cell r="B18" t="str">
            <v>2.3.1.1.1</v>
          </cell>
          <cell r="C18" t="str">
            <v>FINANCEIRO</v>
          </cell>
          <cell r="D18" t="str">
            <v>4.02.0008</v>
          </cell>
          <cell r="E18">
            <v>107.09</v>
          </cell>
          <cell r="F18">
            <v>0</v>
          </cell>
          <cell r="G18">
            <v>393.73</v>
          </cell>
          <cell r="H18">
            <v>783.87999999999988</v>
          </cell>
          <cell r="I18" t="e">
            <v>#REF!</v>
          </cell>
          <cell r="J18">
            <v>132.5</v>
          </cell>
          <cell r="K18">
            <v>212.81</v>
          </cell>
          <cell r="L18">
            <v>0</v>
          </cell>
          <cell r="M18">
            <v>1063.75</v>
          </cell>
          <cell r="N18">
            <v>206.5</v>
          </cell>
          <cell r="O18">
            <v>83.13</v>
          </cell>
          <cell r="P18">
            <v>0</v>
          </cell>
          <cell r="Q18" t="e">
            <v>#REF!</v>
          </cell>
          <cell r="T18" t="str">
            <v>4.02.0008</v>
          </cell>
          <cell r="U18" t="str">
            <v>FINANCEIRO</v>
          </cell>
          <cell r="W18">
            <v>107.09</v>
          </cell>
          <cell r="X18">
            <v>107.09</v>
          </cell>
          <cell r="Y18">
            <v>500.82000000000005</v>
          </cell>
          <cell r="Z18">
            <v>1284.6999999999998</v>
          </cell>
          <cell r="AA18" t="e">
            <v>#REF!</v>
          </cell>
          <cell r="AB18" t="e">
            <v>#REF!</v>
          </cell>
          <cell r="AC18" t="e">
            <v>#REF!</v>
          </cell>
          <cell r="AD18" t="e">
            <v>#REF!</v>
          </cell>
          <cell r="AE18" t="e">
            <v>#REF!</v>
          </cell>
          <cell r="AF18" t="e">
            <v>#REF!</v>
          </cell>
          <cell r="AG18" t="e">
            <v>#REF!</v>
          </cell>
          <cell r="AH18" t="e">
            <v>#REF!</v>
          </cell>
        </row>
        <row r="19">
          <cell r="A19" t="str">
            <v>4.02.00092.3.1.1.1</v>
          </cell>
          <cell r="B19" t="str">
            <v>2.3.1.1.1</v>
          </cell>
          <cell r="C19" t="str">
            <v>FINANCEIRO</v>
          </cell>
          <cell r="D19" t="str">
            <v>4.02.0009</v>
          </cell>
          <cell r="E19">
            <v>0</v>
          </cell>
          <cell r="F19">
            <v>0</v>
          </cell>
          <cell r="G19">
            <v>0</v>
          </cell>
          <cell r="H19">
            <v>0</v>
          </cell>
          <cell r="I19" t="e">
            <v>#REF!</v>
          </cell>
          <cell r="J19">
            <v>0</v>
          </cell>
          <cell r="K19">
            <v>0</v>
          </cell>
          <cell r="L19">
            <v>7.44</v>
          </cell>
          <cell r="M19">
            <v>7.44</v>
          </cell>
          <cell r="N19">
            <v>7.55</v>
          </cell>
          <cell r="O19">
            <v>7.92</v>
          </cell>
          <cell r="P19">
            <v>10.42</v>
          </cell>
          <cell r="Q19" t="e">
            <v>#REF!</v>
          </cell>
          <cell r="T19" t="str">
            <v>4.02.0009</v>
          </cell>
          <cell r="U19" t="str">
            <v>FINANCEIRO</v>
          </cell>
          <cell r="W19">
            <v>0</v>
          </cell>
          <cell r="X19">
            <v>0</v>
          </cell>
          <cell r="Y19">
            <v>0</v>
          </cell>
          <cell r="Z19">
            <v>0</v>
          </cell>
          <cell r="AA19" t="e">
            <v>#REF!</v>
          </cell>
          <cell r="AB19" t="e">
            <v>#REF!</v>
          </cell>
          <cell r="AC19" t="e">
            <v>#REF!</v>
          </cell>
          <cell r="AD19" t="e">
            <v>#REF!</v>
          </cell>
          <cell r="AE19" t="e">
            <v>#REF!</v>
          </cell>
          <cell r="AF19" t="e">
            <v>#REF!</v>
          </cell>
          <cell r="AG19" t="e">
            <v>#REF!</v>
          </cell>
          <cell r="AH19" t="e">
            <v>#REF!</v>
          </cell>
        </row>
        <row r="20">
          <cell r="A20" t="str">
            <v>4.02.00102.3.1.1.1</v>
          </cell>
          <cell r="B20" t="str">
            <v>2.3.1.1.1</v>
          </cell>
          <cell r="C20" t="str">
            <v>FINANCEIRO</v>
          </cell>
          <cell r="D20" t="str">
            <v>4.02.0010</v>
          </cell>
          <cell r="E20">
            <v>1601.79</v>
          </cell>
          <cell r="F20">
            <v>0</v>
          </cell>
          <cell r="G20">
            <v>0</v>
          </cell>
          <cell r="H20">
            <v>0</v>
          </cell>
          <cell r="I20" t="e">
            <v>#REF!</v>
          </cell>
          <cell r="J20">
            <v>0</v>
          </cell>
          <cell r="K20">
            <v>0</v>
          </cell>
          <cell r="L20">
            <v>91.41</v>
          </cell>
          <cell r="M20">
            <v>0</v>
          </cell>
          <cell r="N20">
            <v>2691</v>
          </cell>
          <cell r="O20">
            <v>0</v>
          </cell>
          <cell r="P20">
            <v>0</v>
          </cell>
          <cell r="Q20" t="e">
            <v>#REF!</v>
          </cell>
          <cell r="T20" t="str">
            <v>4.02.0010</v>
          </cell>
          <cell r="U20" t="str">
            <v>FINANCEIRO</v>
          </cell>
          <cell r="W20">
            <v>1601.79</v>
          </cell>
          <cell r="X20">
            <v>1601.79</v>
          </cell>
          <cell r="Y20">
            <v>1601.79</v>
          </cell>
          <cell r="Z20">
            <v>1601.79</v>
          </cell>
          <cell r="AA20" t="e">
            <v>#REF!</v>
          </cell>
          <cell r="AB20" t="e">
            <v>#REF!</v>
          </cell>
          <cell r="AC20" t="e">
            <v>#REF!</v>
          </cell>
          <cell r="AD20" t="e">
            <v>#REF!</v>
          </cell>
          <cell r="AE20" t="e">
            <v>#REF!</v>
          </cell>
          <cell r="AF20" t="e">
            <v>#REF!</v>
          </cell>
          <cell r="AG20" t="e">
            <v>#REF!</v>
          </cell>
          <cell r="AH20" t="e">
            <v>#REF!</v>
          </cell>
        </row>
        <row r="21">
          <cell r="A21" t="str">
            <v>4.02.00112.3.1.1.1</v>
          </cell>
          <cell r="B21" t="str">
            <v>2.3.1.1.1</v>
          </cell>
          <cell r="C21" t="str">
            <v>FINANCEIRO</v>
          </cell>
          <cell r="D21" t="str">
            <v>4.02.0011</v>
          </cell>
          <cell r="E21">
            <v>4.74</v>
          </cell>
          <cell r="F21">
            <v>103.44</v>
          </cell>
          <cell r="G21">
            <v>28.81</v>
          </cell>
          <cell r="H21">
            <v>101.85</v>
          </cell>
          <cell r="I21" t="e">
            <v>#REF!</v>
          </cell>
          <cell r="J21">
            <v>340.76759398496239</v>
          </cell>
          <cell r="K21">
            <v>294.66999999999996</v>
          </cell>
          <cell r="L21">
            <v>41.31</v>
          </cell>
          <cell r="M21">
            <v>86.5</v>
          </cell>
          <cell r="N21">
            <v>105.00999999999999</v>
          </cell>
          <cell r="O21">
            <v>94.78</v>
          </cell>
          <cell r="P21">
            <v>98.490000000000009</v>
          </cell>
          <cell r="Q21" t="e">
            <v>#REF!</v>
          </cell>
          <cell r="T21" t="str">
            <v>4.02.0011</v>
          </cell>
          <cell r="U21" t="str">
            <v>FINANCEIRO</v>
          </cell>
          <cell r="W21">
            <v>4.74</v>
          </cell>
          <cell r="X21">
            <v>108.17999999999999</v>
          </cell>
          <cell r="Y21">
            <v>136.98999999999998</v>
          </cell>
          <cell r="Z21">
            <v>238.83999999999997</v>
          </cell>
          <cell r="AA21" t="e">
            <v>#REF!</v>
          </cell>
          <cell r="AB21" t="e">
            <v>#REF!</v>
          </cell>
          <cell r="AC21" t="e">
            <v>#REF!</v>
          </cell>
          <cell r="AD21" t="e">
            <v>#REF!</v>
          </cell>
          <cell r="AE21" t="e">
            <v>#REF!</v>
          </cell>
          <cell r="AF21" t="e">
            <v>#REF!</v>
          </cell>
          <cell r="AG21" t="e">
            <v>#REF!</v>
          </cell>
          <cell r="AH21" t="e">
            <v>#REF!</v>
          </cell>
        </row>
        <row r="22">
          <cell r="A22" t="str">
            <v>4.02.00122.3.1.1.1</v>
          </cell>
          <cell r="B22" t="str">
            <v>2.3.1.1.1</v>
          </cell>
          <cell r="C22" t="str">
            <v>FINANCEIRO</v>
          </cell>
          <cell r="D22" t="str">
            <v>4.02.0012</v>
          </cell>
          <cell r="E22">
            <v>0</v>
          </cell>
          <cell r="F22">
            <v>0</v>
          </cell>
          <cell r="G22">
            <v>0</v>
          </cell>
          <cell r="H22">
            <v>0</v>
          </cell>
          <cell r="I22" t="e">
            <v>#REF!</v>
          </cell>
          <cell r="J22">
            <v>0</v>
          </cell>
          <cell r="K22">
            <v>113.3</v>
          </cell>
          <cell r="L22">
            <v>0</v>
          </cell>
          <cell r="M22">
            <v>0</v>
          </cell>
          <cell r="N22">
            <v>0</v>
          </cell>
          <cell r="O22">
            <v>0</v>
          </cell>
          <cell r="P22">
            <v>0</v>
          </cell>
          <cell r="Q22" t="e">
            <v>#REF!</v>
          </cell>
          <cell r="T22" t="str">
            <v>4.02.0012</v>
          </cell>
          <cell r="U22" t="str">
            <v>FINANCEIRO</v>
          </cell>
          <cell r="W22">
            <v>0</v>
          </cell>
          <cell r="X22">
            <v>0</v>
          </cell>
          <cell r="Y22">
            <v>0</v>
          </cell>
          <cell r="Z22">
            <v>0</v>
          </cell>
          <cell r="AA22" t="e">
            <v>#REF!</v>
          </cell>
          <cell r="AB22" t="e">
            <v>#REF!</v>
          </cell>
          <cell r="AC22" t="e">
            <v>#REF!</v>
          </cell>
          <cell r="AD22" t="e">
            <v>#REF!</v>
          </cell>
          <cell r="AE22" t="e">
            <v>#REF!</v>
          </cell>
          <cell r="AF22" t="e">
            <v>#REF!</v>
          </cell>
          <cell r="AG22" t="e">
            <v>#REF!</v>
          </cell>
          <cell r="AH22" t="e">
            <v>#REF!</v>
          </cell>
        </row>
        <row r="23">
          <cell r="A23" t="str">
            <v>4.02.00132.3.1.1.1</v>
          </cell>
          <cell r="B23" t="str">
            <v>2.3.1.1.1</v>
          </cell>
          <cell r="C23" t="str">
            <v>FINANCEIRO</v>
          </cell>
          <cell r="D23" t="str">
            <v>4.02.0013</v>
          </cell>
          <cell r="E23">
            <v>169.7</v>
          </cell>
          <cell r="F23">
            <v>84.21</v>
          </cell>
          <cell r="G23">
            <v>0</v>
          </cell>
          <cell r="H23">
            <v>0</v>
          </cell>
          <cell r="I23" t="e">
            <v>#REF!</v>
          </cell>
          <cell r="J23">
            <v>0</v>
          </cell>
          <cell r="K23">
            <v>72.72</v>
          </cell>
          <cell r="L23">
            <v>214.32999999999998</v>
          </cell>
          <cell r="M23">
            <v>302.10000000000002</v>
          </cell>
          <cell r="N23">
            <v>212.75</v>
          </cell>
          <cell r="O23">
            <v>161.79000000000002</v>
          </cell>
          <cell r="P23">
            <v>253.69</v>
          </cell>
          <cell r="Q23" t="e">
            <v>#REF!</v>
          </cell>
          <cell r="T23" t="str">
            <v>4.02.0013</v>
          </cell>
          <cell r="U23" t="str">
            <v>FINANCEIRO</v>
          </cell>
          <cell r="W23">
            <v>169.7</v>
          </cell>
          <cell r="X23">
            <v>253.90999999999997</v>
          </cell>
          <cell r="Y23">
            <v>253.90999999999997</v>
          </cell>
          <cell r="Z23">
            <v>253.90999999999997</v>
          </cell>
          <cell r="AA23" t="e">
            <v>#REF!</v>
          </cell>
          <cell r="AB23" t="e">
            <v>#REF!</v>
          </cell>
          <cell r="AC23" t="e">
            <v>#REF!</v>
          </cell>
          <cell r="AD23" t="e">
            <v>#REF!</v>
          </cell>
          <cell r="AE23" t="e">
            <v>#REF!</v>
          </cell>
          <cell r="AF23" t="e">
            <v>#REF!</v>
          </cell>
          <cell r="AG23" t="e">
            <v>#REF!</v>
          </cell>
          <cell r="AH23" t="e">
            <v>#REF!</v>
          </cell>
        </row>
        <row r="24">
          <cell r="A24" t="str">
            <v>4.02.00142.3.1.1.1</v>
          </cell>
          <cell r="B24" t="str">
            <v>2.3.1.1.1</v>
          </cell>
          <cell r="C24" t="str">
            <v>FINANCEIRO</v>
          </cell>
          <cell r="D24" t="str">
            <v>4.02.0014</v>
          </cell>
          <cell r="E24">
            <v>0</v>
          </cell>
          <cell r="F24">
            <v>0</v>
          </cell>
          <cell r="G24">
            <v>0</v>
          </cell>
          <cell r="H24">
            <v>0</v>
          </cell>
          <cell r="I24" t="e">
            <v>#REF!</v>
          </cell>
          <cell r="J24">
            <v>0</v>
          </cell>
          <cell r="K24">
            <v>225</v>
          </cell>
          <cell r="L24">
            <v>0</v>
          </cell>
          <cell r="M24">
            <v>0</v>
          </cell>
          <cell r="N24">
            <v>0</v>
          </cell>
          <cell r="O24">
            <v>0</v>
          </cell>
          <cell r="P24">
            <v>0</v>
          </cell>
          <cell r="Q24" t="e">
            <v>#REF!</v>
          </cell>
          <cell r="T24" t="str">
            <v>4.02.0014</v>
          </cell>
          <cell r="U24" t="str">
            <v>FINANCEIRO</v>
          </cell>
          <cell r="V24">
            <v>0</v>
          </cell>
          <cell r="W24">
            <v>0</v>
          </cell>
          <cell r="X24">
            <v>0</v>
          </cell>
          <cell r="Y24">
            <v>0</v>
          </cell>
          <cell r="Z24">
            <v>0</v>
          </cell>
          <cell r="AA24" t="e">
            <v>#REF!</v>
          </cell>
          <cell r="AB24" t="e">
            <v>#REF!</v>
          </cell>
          <cell r="AC24" t="e">
            <v>#REF!</v>
          </cell>
          <cell r="AD24" t="e">
            <v>#REF!</v>
          </cell>
          <cell r="AE24" t="e">
            <v>#REF!</v>
          </cell>
          <cell r="AF24" t="e">
            <v>#REF!</v>
          </cell>
          <cell r="AG24" t="e">
            <v>#REF!</v>
          </cell>
          <cell r="AH24" t="e">
            <v>#REF!</v>
          </cell>
          <cell r="AI24">
            <v>0</v>
          </cell>
        </row>
        <row r="25">
          <cell r="A25" t="str">
            <v>4.02.00152.3.1.1.1</v>
          </cell>
          <cell r="B25" t="str">
            <v>2.3.1.1.1</v>
          </cell>
          <cell r="C25" t="str">
            <v>FINANCEIRO</v>
          </cell>
          <cell r="D25" t="str">
            <v>4.02.0015</v>
          </cell>
          <cell r="E25">
            <v>0</v>
          </cell>
          <cell r="F25">
            <v>0</v>
          </cell>
          <cell r="G25">
            <v>0</v>
          </cell>
          <cell r="H25">
            <v>0</v>
          </cell>
          <cell r="I25" t="e">
            <v>#REF!</v>
          </cell>
          <cell r="J25">
            <v>0</v>
          </cell>
          <cell r="K25">
            <v>0</v>
          </cell>
          <cell r="L25">
            <v>0</v>
          </cell>
          <cell r="M25">
            <v>0</v>
          </cell>
          <cell r="N25">
            <v>0</v>
          </cell>
          <cell r="O25">
            <v>0</v>
          </cell>
          <cell r="P25">
            <v>0</v>
          </cell>
          <cell r="Q25" t="e">
            <v>#REF!</v>
          </cell>
          <cell r="T25" t="str">
            <v>4.02.0015</v>
          </cell>
          <cell r="U25" t="str">
            <v>FINANCEIRO</v>
          </cell>
          <cell r="V25">
            <v>0</v>
          </cell>
          <cell r="W25">
            <v>0</v>
          </cell>
          <cell r="X25">
            <v>0</v>
          </cell>
          <cell r="Y25">
            <v>0</v>
          </cell>
          <cell r="Z25">
            <v>0</v>
          </cell>
          <cell r="AA25" t="e">
            <v>#REF!</v>
          </cell>
          <cell r="AB25" t="e">
            <v>#REF!</v>
          </cell>
          <cell r="AC25" t="e">
            <v>#REF!</v>
          </cell>
          <cell r="AD25" t="e">
            <v>#REF!</v>
          </cell>
          <cell r="AE25" t="e">
            <v>#REF!</v>
          </cell>
          <cell r="AF25" t="e">
            <v>#REF!</v>
          </cell>
          <cell r="AG25" t="e">
            <v>#REF!</v>
          </cell>
          <cell r="AH25" t="e">
            <v>#REF!</v>
          </cell>
          <cell r="AI25">
            <v>0</v>
          </cell>
        </row>
        <row r="26">
          <cell r="A26" t="str">
            <v>4.02.00162.3.1.1.1</v>
          </cell>
          <cell r="B26" t="str">
            <v>2.3.1.1.1</v>
          </cell>
          <cell r="C26" t="str">
            <v>FINANCEIRO</v>
          </cell>
          <cell r="D26" t="str">
            <v>4.02.0016</v>
          </cell>
          <cell r="E26">
            <v>21.09</v>
          </cell>
          <cell r="F26">
            <v>0</v>
          </cell>
          <cell r="G26">
            <v>0</v>
          </cell>
          <cell r="H26">
            <v>0</v>
          </cell>
          <cell r="I26" t="e">
            <v>#REF!</v>
          </cell>
          <cell r="J26">
            <v>0</v>
          </cell>
          <cell r="K26">
            <v>0</v>
          </cell>
          <cell r="L26">
            <v>0</v>
          </cell>
          <cell r="M26">
            <v>0</v>
          </cell>
          <cell r="N26">
            <v>0</v>
          </cell>
          <cell r="O26">
            <v>0</v>
          </cell>
          <cell r="P26">
            <v>10872.67</v>
          </cell>
          <cell r="Q26" t="e">
            <v>#REF!</v>
          </cell>
          <cell r="T26" t="str">
            <v>4.02.0016</v>
          </cell>
          <cell r="U26" t="str">
            <v>FINANCEIRO</v>
          </cell>
          <cell r="V26">
            <v>0</v>
          </cell>
          <cell r="W26">
            <v>21.09</v>
          </cell>
          <cell r="X26">
            <v>21.09</v>
          </cell>
          <cell r="Y26">
            <v>21.09</v>
          </cell>
          <cell r="Z26">
            <v>21.09</v>
          </cell>
          <cell r="AA26" t="e">
            <v>#REF!</v>
          </cell>
          <cell r="AB26" t="e">
            <v>#REF!</v>
          </cell>
          <cell r="AC26" t="e">
            <v>#REF!</v>
          </cell>
          <cell r="AD26" t="e">
            <v>#REF!</v>
          </cell>
          <cell r="AE26" t="e">
            <v>#REF!</v>
          </cell>
          <cell r="AF26" t="e">
            <v>#REF!</v>
          </cell>
          <cell r="AG26" t="e">
            <v>#REF!</v>
          </cell>
          <cell r="AH26" t="e">
            <v>#REF!</v>
          </cell>
          <cell r="AI26">
            <v>0</v>
          </cell>
        </row>
        <row r="27">
          <cell r="A27" t="str">
            <v>4.02.00172.3.1.1.1</v>
          </cell>
          <cell r="B27" t="str">
            <v>2.3.1.1.1</v>
          </cell>
          <cell r="C27" t="str">
            <v>FINANCEIRO</v>
          </cell>
          <cell r="D27" t="str">
            <v>4.02.0017</v>
          </cell>
          <cell r="E27">
            <v>0</v>
          </cell>
          <cell r="F27">
            <v>0</v>
          </cell>
          <cell r="G27">
            <v>0</v>
          </cell>
          <cell r="H27">
            <v>0</v>
          </cell>
          <cell r="I27" t="e">
            <v>#REF!</v>
          </cell>
          <cell r="J27">
            <v>0</v>
          </cell>
          <cell r="K27">
            <v>0</v>
          </cell>
          <cell r="L27">
            <v>0</v>
          </cell>
          <cell r="M27">
            <v>0</v>
          </cell>
          <cell r="N27">
            <v>0</v>
          </cell>
          <cell r="O27">
            <v>0</v>
          </cell>
          <cell r="P27">
            <v>0</v>
          </cell>
          <cell r="Q27" t="e">
            <v>#REF!</v>
          </cell>
          <cell r="T27" t="str">
            <v>4.02.0017</v>
          </cell>
          <cell r="U27" t="str">
            <v>FINANCEIRO</v>
          </cell>
          <cell r="V27">
            <v>0</v>
          </cell>
          <cell r="W27">
            <v>0</v>
          </cell>
          <cell r="X27">
            <v>0</v>
          </cell>
          <cell r="Y27">
            <v>0</v>
          </cell>
          <cell r="Z27">
            <v>0</v>
          </cell>
          <cell r="AA27" t="e">
            <v>#REF!</v>
          </cell>
          <cell r="AB27" t="e">
            <v>#REF!</v>
          </cell>
          <cell r="AC27" t="e">
            <v>#REF!</v>
          </cell>
          <cell r="AD27" t="e">
            <v>#REF!</v>
          </cell>
          <cell r="AE27" t="e">
            <v>#REF!</v>
          </cell>
          <cell r="AF27" t="e">
            <v>#REF!</v>
          </cell>
          <cell r="AG27" t="e">
            <v>#REF!</v>
          </cell>
          <cell r="AH27" t="e">
            <v>#REF!</v>
          </cell>
          <cell r="AI27">
            <v>0</v>
          </cell>
        </row>
        <row r="28">
          <cell r="A28" t="str">
            <v>4.02.00182.3.1.1.1</v>
          </cell>
          <cell r="B28" t="str">
            <v>2.3.1.1.1</v>
          </cell>
          <cell r="C28" t="str">
            <v>FINANCEIRO</v>
          </cell>
          <cell r="D28" t="str">
            <v>4.02.0018</v>
          </cell>
          <cell r="E28">
            <v>0</v>
          </cell>
          <cell r="F28">
            <v>0</v>
          </cell>
          <cell r="G28">
            <v>0</v>
          </cell>
          <cell r="H28">
            <v>0</v>
          </cell>
          <cell r="I28" t="e">
            <v>#REF!</v>
          </cell>
          <cell r="J28">
            <v>0</v>
          </cell>
          <cell r="K28">
            <v>0</v>
          </cell>
          <cell r="L28">
            <v>0</v>
          </cell>
          <cell r="M28">
            <v>0</v>
          </cell>
          <cell r="N28">
            <v>0</v>
          </cell>
          <cell r="O28">
            <v>0</v>
          </cell>
          <cell r="P28">
            <v>0</v>
          </cell>
          <cell r="Q28" t="e">
            <v>#REF!</v>
          </cell>
          <cell r="T28" t="str">
            <v>4.02.0018</v>
          </cell>
          <cell r="U28" t="str">
            <v>FINANCEIRO</v>
          </cell>
          <cell r="V28">
            <v>0</v>
          </cell>
          <cell r="W28">
            <v>0</v>
          </cell>
          <cell r="X28">
            <v>0</v>
          </cell>
          <cell r="Y28">
            <v>0</v>
          </cell>
          <cell r="Z28">
            <v>0</v>
          </cell>
          <cell r="AA28" t="e">
            <v>#REF!</v>
          </cell>
          <cell r="AB28" t="e">
            <v>#REF!</v>
          </cell>
          <cell r="AC28" t="e">
            <v>#REF!</v>
          </cell>
          <cell r="AD28" t="e">
            <v>#REF!</v>
          </cell>
          <cell r="AE28" t="e">
            <v>#REF!</v>
          </cell>
          <cell r="AF28" t="e">
            <v>#REF!</v>
          </cell>
          <cell r="AG28" t="e">
            <v>#REF!</v>
          </cell>
          <cell r="AH28" t="e">
            <v>#REF!</v>
          </cell>
          <cell r="AI28">
            <v>0</v>
          </cell>
        </row>
        <row r="29">
          <cell r="A29" t="str">
            <v>4.02.00192.3.1.1.1</v>
          </cell>
          <cell r="B29" t="str">
            <v>2.3.1.1.1</v>
          </cell>
          <cell r="C29" t="str">
            <v>FINANCEIRO</v>
          </cell>
          <cell r="D29" t="str">
            <v>4.02.0019</v>
          </cell>
          <cell r="E29">
            <v>0</v>
          </cell>
          <cell r="F29">
            <v>0</v>
          </cell>
          <cell r="G29">
            <v>0</v>
          </cell>
          <cell r="H29">
            <v>0</v>
          </cell>
          <cell r="I29" t="e">
            <v>#REF!</v>
          </cell>
          <cell r="J29">
            <v>0</v>
          </cell>
          <cell r="K29">
            <v>0</v>
          </cell>
          <cell r="L29">
            <v>0</v>
          </cell>
          <cell r="M29">
            <v>0</v>
          </cell>
          <cell r="N29">
            <v>0</v>
          </cell>
          <cell r="O29">
            <v>0</v>
          </cell>
          <cell r="P29">
            <v>0</v>
          </cell>
          <cell r="Q29" t="e">
            <v>#REF!</v>
          </cell>
          <cell r="T29" t="str">
            <v>4.02.0019</v>
          </cell>
          <cell r="U29" t="str">
            <v>FINANCEIRO</v>
          </cell>
          <cell r="V29">
            <v>0</v>
          </cell>
          <cell r="W29">
            <v>0</v>
          </cell>
          <cell r="X29">
            <v>0</v>
          </cell>
          <cell r="Y29">
            <v>0</v>
          </cell>
          <cell r="Z29">
            <v>0</v>
          </cell>
          <cell r="AA29" t="e">
            <v>#REF!</v>
          </cell>
          <cell r="AB29" t="e">
            <v>#REF!</v>
          </cell>
          <cell r="AC29" t="e">
            <v>#REF!</v>
          </cell>
          <cell r="AD29" t="e">
            <v>#REF!</v>
          </cell>
          <cell r="AE29" t="e">
            <v>#REF!</v>
          </cell>
          <cell r="AF29" t="e">
            <v>#REF!</v>
          </cell>
          <cell r="AG29" t="e">
            <v>#REF!</v>
          </cell>
          <cell r="AH29" t="e">
            <v>#REF!</v>
          </cell>
          <cell r="AI29">
            <v>0</v>
          </cell>
        </row>
        <row r="30">
          <cell r="A30" t="str">
            <v>4.02.00202.3.1.1.1</v>
          </cell>
          <cell r="B30" t="str">
            <v>2.3.1.1.1</v>
          </cell>
          <cell r="C30" t="str">
            <v>FINANCEIRO</v>
          </cell>
          <cell r="D30" t="str">
            <v>4.02.0020</v>
          </cell>
          <cell r="E30">
            <v>140.35999999999999</v>
          </cell>
          <cell r="F30">
            <v>38.700000000000003</v>
          </cell>
          <cell r="G30">
            <v>13</v>
          </cell>
          <cell r="H30">
            <v>0</v>
          </cell>
          <cell r="I30" t="e">
            <v>#REF!</v>
          </cell>
          <cell r="J30">
            <v>14.66</v>
          </cell>
          <cell r="K30">
            <v>14.66</v>
          </cell>
          <cell r="L30">
            <v>72.42</v>
          </cell>
          <cell r="M30">
            <v>82.86</v>
          </cell>
          <cell r="N30">
            <v>20133.16</v>
          </cell>
          <cell r="O30">
            <v>1308.71</v>
          </cell>
          <cell r="P30">
            <v>26.12</v>
          </cell>
          <cell r="Q30" t="e">
            <v>#REF!</v>
          </cell>
          <cell r="T30" t="str">
            <v>4.02.0020</v>
          </cell>
          <cell r="U30" t="str">
            <v>FINANCEIRO</v>
          </cell>
          <cell r="V30">
            <v>0</v>
          </cell>
          <cell r="W30">
            <v>140.35999999999999</v>
          </cell>
          <cell r="X30">
            <v>179.06</v>
          </cell>
          <cell r="Y30">
            <v>192.06</v>
          </cell>
          <cell r="Z30">
            <v>192.06</v>
          </cell>
          <cell r="AA30" t="e">
            <v>#REF!</v>
          </cell>
          <cell r="AB30" t="e">
            <v>#REF!</v>
          </cell>
          <cell r="AC30" t="e">
            <v>#REF!</v>
          </cell>
          <cell r="AD30" t="e">
            <v>#REF!</v>
          </cell>
          <cell r="AE30" t="e">
            <v>#REF!</v>
          </cell>
          <cell r="AF30" t="e">
            <v>#REF!</v>
          </cell>
          <cell r="AG30" t="e">
            <v>#REF!</v>
          </cell>
          <cell r="AH30" t="e">
            <v>#REF!</v>
          </cell>
          <cell r="AI30">
            <v>0</v>
          </cell>
        </row>
        <row r="31">
          <cell r="A31" t="str">
            <v>4.02.00212.3.1.1.1</v>
          </cell>
          <cell r="B31" t="str">
            <v>2.3.1.1.1</v>
          </cell>
          <cell r="C31" t="str">
            <v>FINANCEIRO</v>
          </cell>
          <cell r="D31" t="str">
            <v>4.02.0021</v>
          </cell>
          <cell r="E31">
            <v>0</v>
          </cell>
          <cell r="F31">
            <v>0</v>
          </cell>
          <cell r="G31">
            <v>0</v>
          </cell>
          <cell r="H31">
            <v>665</v>
          </cell>
          <cell r="I31" t="e">
            <v>#REF!</v>
          </cell>
          <cell r="J31">
            <v>0</v>
          </cell>
          <cell r="K31">
            <v>0</v>
          </cell>
          <cell r="L31">
            <v>35</v>
          </cell>
          <cell r="M31">
            <v>0</v>
          </cell>
          <cell r="N31">
            <v>0</v>
          </cell>
          <cell r="O31">
            <v>0</v>
          </cell>
          <cell r="P31">
            <v>0</v>
          </cell>
          <cell r="Q31" t="e">
            <v>#REF!</v>
          </cell>
          <cell r="T31" t="str">
            <v>4.02.0021</v>
          </cell>
          <cell r="U31" t="str">
            <v>FINANCEIRO</v>
          </cell>
          <cell r="V31">
            <v>0</v>
          </cell>
          <cell r="W31">
            <v>0</v>
          </cell>
          <cell r="X31">
            <v>0</v>
          </cell>
          <cell r="Y31">
            <v>0</v>
          </cell>
          <cell r="Z31">
            <v>665</v>
          </cell>
          <cell r="AA31" t="e">
            <v>#REF!</v>
          </cell>
          <cell r="AB31" t="e">
            <v>#REF!</v>
          </cell>
          <cell r="AC31" t="e">
            <v>#REF!</v>
          </cell>
          <cell r="AD31" t="e">
            <v>#REF!</v>
          </cell>
          <cell r="AE31" t="e">
            <v>#REF!</v>
          </cell>
          <cell r="AF31" t="e">
            <v>#REF!</v>
          </cell>
          <cell r="AG31" t="e">
            <v>#REF!</v>
          </cell>
          <cell r="AH31" t="e">
            <v>#REF!</v>
          </cell>
          <cell r="AI31">
            <v>0</v>
          </cell>
        </row>
        <row r="32">
          <cell r="A32" t="str">
            <v>4.02.00222.3.1.1.1</v>
          </cell>
          <cell r="B32" t="str">
            <v>2.3.1.1.1</v>
          </cell>
          <cell r="C32" t="str">
            <v>FINANCEIRO</v>
          </cell>
          <cell r="D32" t="str">
            <v>4.02.0022</v>
          </cell>
          <cell r="E32">
            <v>928.2</v>
          </cell>
          <cell r="F32">
            <v>128.5</v>
          </cell>
          <cell r="G32">
            <v>0</v>
          </cell>
          <cell r="H32">
            <v>19.8</v>
          </cell>
          <cell r="I32" t="e">
            <v>#REF!</v>
          </cell>
          <cell r="J32">
            <v>0</v>
          </cell>
          <cell r="K32">
            <v>63.9</v>
          </cell>
          <cell r="L32">
            <v>218.02999999999997</v>
          </cell>
          <cell r="M32">
            <v>25.1</v>
          </cell>
          <cell r="N32">
            <v>110</v>
          </cell>
          <cell r="O32">
            <v>0</v>
          </cell>
          <cell r="P32">
            <v>0</v>
          </cell>
          <cell r="Q32" t="e">
            <v>#REF!</v>
          </cell>
          <cell r="T32" t="str">
            <v>4.02.0022</v>
          </cell>
          <cell r="U32" t="str">
            <v>FINANCEIRO</v>
          </cell>
          <cell r="V32">
            <v>0</v>
          </cell>
          <cell r="W32">
            <v>928.2</v>
          </cell>
          <cell r="X32">
            <v>1056.7</v>
          </cell>
          <cell r="Y32">
            <v>1056.7</v>
          </cell>
          <cell r="Z32">
            <v>1076.5</v>
          </cell>
          <cell r="AA32" t="e">
            <v>#REF!</v>
          </cell>
          <cell r="AB32" t="e">
            <v>#REF!</v>
          </cell>
          <cell r="AC32" t="e">
            <v>#REF!</v>
          </cell>
          <cell r="AD32" t="e">
            <v>#REF!</v>
          </cell>
          <cell r="AE32" t="e">
            <v>#REF!</v>
          </cell>
          <cell r="AF32" t="e">
            <v>#REF!</v>
          </cell>
          <cell r="AG32" t="e">
            <v>#REF!</v>
          </cell>
          <cell r="AH32" t="e">
            <v>#REF!</v>
          </cell>
          <cell r="AI32">
            <v>0</v>
          </cell>
        </row>
        <row r="33">
          <cell r="A33" t="str">
            <v>4.02.00232.3.1.1.1</v>
          </cell>
          <cell r="B33" t="str">
            <v>2.3.1.1.1</v>
          </cell>
          <cell r="C33" t="str">
            <v>FINANCEIRO</v>
          </cell>
          <cell r="D33" t="str">
            <v>4.02.0023</v>
          </cell>
          <cell r="E33">
            <v>0</v>
          </cell>
          <cell r="F33">
            <v>0</v>
          </cell>
          <cell r="G33">
            <v>0</v>
          </cell>
          <cell r="H33">
            <v>0</v>
          </cell>
          <cell r="I33" t="e">
            <v>#REF!</v>
          </cell>
          <cell r="J33">
            <v>0</v>
          </cell>
          <cell r="K33">
            <v>286.78999999999996</v>
          </cell>
          <cell r="L33">
            <v>0</v>
          </cell>
          <cell r="M33">
            <v>124.95</v>
          </cell>
          <cell r="N33">
            <v>1025.52</v>
          </cell>
          <cell r="O33">
            <v>1642.16</v>
          </cell>
          <cell r="P33">
            <v>1887.05</v>
          </cell>
          <cell r="Q33" t="e">
            <v>#REF!</v>
          </cell>
          <cell r="T33" t="str">
            <v>4.02.0023</v>
          </cell>
          <cell r="U33" t="str">
            <v>FINANCEIRO</v>
          </cell>
          <cell r="V33">
            <v>0</v>
          </cell>
          <cell r="W33">
            <v>0</v>
          </cell>
          <cell r="X33">
            <v>0</v>
          </cell>
          <cell r="Y33">
            <v>0</v>
          </cell>
          <cell r="Z33">
            <v>0</v>
          </cell>
          <cell r="AA33" t="e">
            <v>#REF!</v>
          </cell>
          <cell r="AB33" t="e">
            <v>#REF!</v>
          </cell>
          <cell r="AC33" t="e">
            <v>#REF!</v>
          </cell>
          <cell r="AD33" t="e">
            <v>#REF!</v>
          </cell>
          <cell r="AE33" t="e">
            <v>#REF!</v>
          </cell>
          <cell r="AF33" t="e">
            <v>#REF!</v>
          </cell>
          <cell r="AG33" t="e">
            <v>#REF!</v>
          </cell>
          <cell r="AH33" t="e">
            <v>#REF!</v>
          </cell>
          <cell r="AI33">
            <v>0</v>
          </cell>
        </row>
        <row r="34">
          <cell r="A34" t="str">
            <v>4.02.00242.3.1.1.1</v>
          </cell>
          <cell r="B34" t="str">
            <v>2.3.1.1.1</v>
          </cell>
          <cell r="C34" t="str">
            <v>FINANCEIRO</v>
          </cell>
          <cell r="D34" t="str">
            <v>4.02.0024</v>
          </cell>
          <cell r="E34">
            <v>0</v>
          </cell>
          <cell r="F34">
            <v>0</v>
          </cell>
          <cell r="G34">
            <v>0</v>
          </cell>
          <cell r="H34">
            <v>0</v>
          </cell>
          <cell r="I34" t="e">
            <v>#REF!</v>
          </cell>
          <cell r="J34">
            <v>0</v>
          </cell>
          <cell r="K34">
            <v>0</v>
          </cell>
          <cell r="L34">
            <v>0</v>
          </cell>
          <cell r="M34">
            <v>0</v>
          </cell>
          <cell r="N34">
            <v>0</v>
          </cell>
          <cell r="O34">
            <v>0</v>
          </cell>
          <cell r="P34">
            <v>0</v>
          </cell>
          <cell r="Q34" t="e">
            <v>#REF!</v>
          </cell>
          <cell r="T34" t="str">
            <v>4.02.0024</v>
          </cell>
          <cell r="U34" t="str">
            <v>FINANCEIRO</v>
          </cell>
          <cell r="V34">
            <v>0</v>
          </cell>
          <cell r="W34">
            <v>0</v>
          </cell>
          <cell r="X34">
            <v>0</v>
          </cell>
          <cell r="Y34">
            <v>0</v>
          </cell>
          <cell r="Z34">
            <v>0</v>
          </cell>
          <cell r="AA34" t="e">
            <v>#REF!</v>
          </cell>
          <cell r="AB34" t="e">
            <v>#REF!</v>
          </cell>
          <cell r="AC34" t="e">
            <v>#REF!</v>
          </cell>
          <cell r="AD34" t="e">
            <v>#REF!</v>
          </cell>
          <cell r="AE34" t="e">
            <v>#REF!</v>
          </cell>
          <cell r="AF34" t="e">
            <v>#REF!</v>
          </cell>
          <cell r="AG34" t="e">
            <v>#REF!</v>
          </cell>
          <cell r="AH34" t="e">
            <v>#REF!</v>
          </cell>
          <cell r="AI34">
            <v>0</v>
          </cell>
        </row>
        <row r="35">
          <cell r="A35" t="str">
            <v>4.02.00252.3.1.1.1</v>
          </cell>
          <cell r="B35" t="str">
            <v>2.3.1.1.1</v>
          </cell>
          <cell r="C35" t="str">
            <v>FINANCEIRO</v>
          </cell>
          <cell r="D35" t="str">
            <v>4.02.0025</v>
          </cell>
          <cell r="E35">
            <v>0</v>
          </cell>
          <cell r="F35">
            <v>0</v>
          </cell>
          <cell r="G35">
            <v>0</v>
          </cell>
          <cell r="H35">
            <v>0</v>
          </cell>
          <cell r="I35" t="e">
            <v>#REF!</v>
          </cell>
          <cell r="J35">
            <v>0</v>
          </cell>
          <cell r="K35">
            <v>0</v>
          </cell>
          <cell r="L35">
            <v>0</v>
          </cell>
          <cell r="M35">
            <v>422.7</v>
          </cell>
          <cell r="N35">
            <v>0</v>
          </cell>
          <cell r="O35">
            <v>15.1</v>
          </cell>
          <cell r="P35">
            <v>217.72</v>
          </cell>
          <cell r="Q35" t="e">
            <v>#REF!</v>
          </cell>
          <cell r="T35" t="str">
            <v>4.02.0025</v>
          </cell>
          <cell r="U35" t="str">
            <v>FINANCEIRO</v>
          </cell>
          <cell r="V35">
            <v>0</v>
          </cell>
          <cell r="W35">
            <v>0</v>
          </cell>
          <cell r="X35">
            <v>0</v>
          </cell>
          <cell r="Y35">
            <v>0</v>
          </cell>
          <cell r="Z35">
            <v>0</v>
          </cell>
          <cell r="AA35" t="e">
            <v>#REF!</v>
          </cell>
          <cell r="AB35" t="e">
            <v>#REF!</v>
          </cell>
          <cell r="AC35" t="e">
            <v>#REF!</v>
          </cell>
          <cell r="AD35" t="e">
            <v>#REF!</v>
          </cell>
          <cell r="AE35" t="e">
            <v>#REF!</v>
          </cell>
          <cell r="AF35" t="e">
            <v>#REF!</v>
          </cell>
          <cell r="AG35" t="e">
            <v>#REF!</v>
          </cell>
          <cell r="AH35" t="e">
            <v>#REF!</v>
          </cell>
          <cell r="AI35">
            <v>0</v>
          </cell>
        </row>
        <row r="36">
          <cell r="A36" t="str">
            <v>4.02.00262.3.1.1.1</v>
          </cell>
          <cell r="B36" t="str">
            <v>2.3.1.1.1</v>
          </cell>
          <cell r="C36" t="str">
            <v>FINANCEIRO</v>
          </cell>
          <cell r="D36" t="str">
            <v>4.02.0026</v>
          </cell>
          <cell r="E36">
            <v>22.41</v>
          </cell>
          <cell r="F36">
            <v>0</v>
          </cell>
          <cell r="G36">
            <v>0</v>
          </cell>
          <cell r="H36">
            <v>0</v>
          </cell>
          <cell r="I36" t="e">
            <v>#REF!</v>
          </cell>
          <cell r="J36">
            <v>0</v>
          </cell>
          <cell r="K36">
            <v>0</v>
          </cell>
          <cell r="L36">
            <v>0</v>
          </cell>
          <cell r="M36">
            <v>0</v>
          </cell>
          <cell r="N36">
            <v>0</v>
          </cell>
          <cell r="O36">
            <v>0</v>
          </cell>
          <cell r="P36">
            <v>0</v>
          </cell>
          <cell r="Q36" t="e">
            <v>#REF!</v>
          </cell>
          <cell r="T36" t="str">
            <v>4.02.0026</v>
          </cell>
          <cell r="U36" t="str">
            <v>FINANCEIRO</v>
          </cell>
          <cell r="V36">
            <v>0</v>
          </cell>
          <cell r="W36">
            <v>22.41</v>
          </cell>
          <cell r="X36">
            <v>22.41</v>
          </cell>
          <cell r="Y36">
            <v>22.41</v>
          </cell>
          <cell r="Z36">
            <v>22.41</v>
          </cell>
          <cell r="AA36" t="e">
            <v>#REF!</v>
          </cell>
          <cell r="AB36" t="e">
            <v>#REF!</v>
          </cell>
          <cell r="AC36" t="e">
            <v>#REF!</v>
          </cell>
          <cell r="AD36" t="e">
            <v>#REF!</v>
          </cell>
          <cell r="AE36" t="e">
            <v>#REF!</v>
          </cell>
          <cell r="AF36" t="e">
            <v>#REF!</v>
          </cell>
          <cell r="AG36" t="e">
            <v>#REF!</v>
          </cell>
          <cell r="AH36" t="e">
            <v>#REF!</v>
          </cell>
          <cell r="AI36">
            <v>0</v>
          </cell>
        </row>
        <row r="37">
          <cell r="A37" t="str">
            <v>4.02.00272.3.1.1.1</v>
          </cell>
          <cell r="B37" t="str">
            <v>2.3.1.1.1</v>
          </cell>
          <cell r="C37" t="str">
            <v>FINANCEIRO</v>
          </cell>
          <cell r="D37" t="str">
            <v>4.02.0027</v>
          </cell>
          <cell r="E37">
            <v>0</v>
          </cell>
          <cell r="F37">
            <v>0</v>
          </cell>
          <cell r="G37">
            <v>0</v>
          </cell>
          <cell r="H37">
            <v>0</v>
          </cell>
          <cell r="I37" t="e">
            <v>#REF!</v>
          </cell>
          <cell r="J37">
            <v>0</v>
          </cell>
          <cell r="K37">
            <v>0</v>
          </cell>
          <cell r="L37">
            <v>0</v>
          </cell>
          <cell r="M37">
            <v>0</v>
          </cell>
          <cell r="N37">
            <v>0</v>
          </cell>
          <cell r="O37">
            <v>0</v>
          </cell>
          <cell r="P37">
            <v>0</v>
          </cell>
          <cell r="Q37" t="e">
            <v>#REF!</v>
          </cell>
          <cell r="T37" t="str">
            <v>4.02.0027</v>
          </cell>
          <cell r="U37" t="str">
            <v>FINANCEIRO</v>
          </cell>
          <cell r="V37">
            <v>0</v>
          </cell>
          <cell r="W37">
            <v>0</v>
          </cell>
          <cell r="X37">
            <v>0</v>
          </cell>
          <cell r="Y37">
            <v>0</v>
          </cell>
          <cell r="Z37">
            <v>0</v>
          </cell>
          <cell r="AA37" t="e">
            <v>#REF!</v>
          </cell>
          <cell r="AB37" t="e">
            <v>#REF!</v>
          </cell>
          <cell r="AC37" t="e">
            <v>#REF!</v>
          </cell>
          <cell r="AD37" t="e">
            <v>#REF!</v>
          </cell>
          <cell r="AE37" t="e">
            <v>#REF!</v>
          </cell>
          <cell r="AF37" t="e">
            <v>#REF!</v>
          </cell>
          <cell r="AG37" t="e">
            <v>#REF!</v>
          </cell>
          <cell r="AH37" t="e">
            <v>#REF!</v>
          </cell>
          <cell r="AI37">
            <v>0</v>
          </cell>
        </row>
        <row r="38">
          <cell r="A38" t="str">
            <v>4.02.00282.3.1.1.1</v>
          </cell>
          <cell r="B38" t="str">
            <v>2.3.1.1.1</v>
          </cell>
          <cell r="C38" t="str">
            <v>FINANCEIRO</v>
          </cell>
          <cell r="D38" t="str">
            <v>4.02.0028</v>
          </cell>
          <cell r="E38">
            <v>0</v>
          </cell>
          <cell r="F38">
            <v>0</v>
          </cell>
          <cell r="G38">
            <v>0</v>
          </cell>
          <cell r="H38">
            <v>0</v>
          </cell>
          <cell r="I38" t="e">
            <v>#REF!</v>
          </cell>
          <cell r="J38">
            <v>0</v>
          </cell>
          <cell r="K38">
            <v>0</v>
          </cell>
          <cell r="L38">
            <v>0</v>
          </cell>
          <cell r="M38">
            <v>0</v>
          </cell>
          <cell r="N38">
            <v>0</v>
          </cell>
          <cell r="O38">
            <v>0</v>
          </cell>
          <cell r="P38">
            <v>0</v>
          </cell>
          <cell r="Q38" t="e">
            <v>#REF!</v>
          </cell>
          <cell r="T38" t="str">
            <v>4.02.0028</v>
          </cell>
          <cell r="U38" t="str">
            <v>FINANCEIRO</v>
          </cell>
          <cell r="V38">
            <v>0</v>
          </cell>
          <cell r="W38">
            <v>0</v>
          </cell>
          <cell r="X38">
            <v>0</v>
          </cell>
          <cell r="Y38">
            <v>0</v>
          </cell>
          <cell r="Z38">
            <v>0</v>
          </cell>
          <cell r="AA38" t="e">
            <v>#REF!</v>
          </cell>
          <cell r="AB38" t="e">
            <v>#REF!</v>
          </cell>
          <cell r="AC38" t="e">
            <v>#REF!</v>
          </cell>
          <cell r="AD38" t="e">
            <v>#REF!</v>
          </cell>
          <cell r="AE38" t="e">
            <v>#REF!</v>
          </cell>
          <cell r="AF38" t="e">
            <v>#REF!</v>
          </cell>
          <cell r="AG38" t="e">
            <v>#REF!</v>
          </cell>
          <cell r="AH38" t="e">
            <v>#REF!</v>
          </cell>
          <cell r="AI38">
            <v>0</v>
          </cell>
        </row>
        <row r="39">
          <cell r="A39" t="str">
            <v>4.02.00292.3.1.1.1</v>
          </cell>
          <cell r="B39" t="str">
            <v>2.3.1.1.1</v>
          </cell>
          <cell r="C39" t="str">
            <v>FINANCEIRO</v>
          </cell>
          <cell r="D39" t="str">
            <v>4.02.0029</v>
          </cell>
          <cell r="E39">
            <v>0</v>
          </cell>
          <cell r="F39">
            <v>0</v>
          </cell>
          <cell r="G39">
            <v>0</v>
          </cell>
          <cell r="H39">
            <v>0</v>
          </cell>
          <cell r="I39" t="e">
            <v>#REF!</v>
          </cell>
          <cell r="J39">
            <v>0</v>
          </cell>
          <cell r="K39">
            <v>0</v>
          </cell>
          <cell r="L39">
            <v>0</v>
          </cell>
          <cell r="M39">
            <v>0</v>
          </cell>
          <cell r="N39">
            <v>0</v>
          </cell>
          <cell r="O39">
            <v>0</v>
          </cell>
          <cell r="P39">
            <v>0</v>
          </cell>
          <cell r="Q39" t="e">
            <v>#REF!</v>
          </cell>
          <cell r="T39" t="str">
            <v>4.02.0029</v>
          </cell>
          <cell r="U39" t="str">
            <v>FINANCEIRO</v>
          </cell>
          <cell r="V39">
            <v>0</v>
          </cell>
          <cell r="W39">
            <v>0</v>
          </cell>
          <cell r="X39">
            <v>0</v>
          </cell>
          <cell r="Y39">
            <v>0</v>
          </cell>
          <cell r="Z39">
            <v>0</v>
          </cell>
          <cell r="AA39" t="e">
            <v>#REF!</v>
          </cell>
          <cell r="AB39" t="e">
            <v>#REF!</v>
          </cell>
          <cell r="AC39" t="e">
            <v>#REF!</v>
          </cell>
          <cell r="AD39" t="e">
            <v>#REF!</v>
          </cell>
          <cell r="AE39" t="e">
            <v>#REF!</v>
          </cell>
          <cell r="AF39" t="e">
            <v>#REF!</v>
          </cell>
          <cell r="AG39" t="e">
            <v>#REF!</v>
          </cell>
          <cell r="AH39" t="e">
            <v>#REF!</v>
          </cell>
          <cell r="AI39">
            <v>0</v>
          </cell>
        </row>
        <row r="40">
          <cell r="A40" t="str">
            <v>4.02.00302.3.1.1.1</v>
          </cell>
          <cell r="B40" t="str">
            <v>2.3.1.1.1</v>
          </cell>
          <cell r="C40" t="str">
            <v>FINANCEIRO</v>
          </cell>
          <cell r="D40" t="str">
            <v>4.02.0030</v>
          </cell>
          <cell r="E40">
            <v>0</v>
          </cell>
          <cell r="F40">
            <v>0</v>
          </cell>
          <cell r="G40">
            <v>0</v>
          </cell>
          <cell r="H40">
            <v>0</v>
          </cell>
          <cell r="I40" t="e">
            <v>#REF!</v>
          </cell>
          <cell r="J40">
            <v>0</v>
          </cell>
          <cell r="K40">
            <v>0</v>
          </cell>
          <cell r="L40">
            <v>0</v>
          </cell>
          <cell r="M40">
            <v>82.9</v>
          </cell>
          <cell r="N40">
            <v>30.3</v>
          </cell>
          <cell r="O40">
            <v>9.3000000000000007</v>
          </cell>
          <cell r="P40">
            <v>35.700000000000003</v>
          </cell>
          <cell r="Q40" t="e">
            <v>#REF!</v>
          </cell>
          <cell r="T40" t="str">
            <v>4.02.0030</v>
          </cell>
          <cell r="U40" t="str">
            <v>FINANCEIRO</v>
          </cell>
          <cell r="V40">
            <v>0</v>
          </cell>
          <cell r="W40">
            <v>0</v>
          </cell>
          <cell r="X40">
            <v>0</v>
          </cell>
          <cell r="Y40">
            <v>0</v>
          </cell>
          <cell r="Z40">
            <v>0</v>
          </cell>
          <cell r="AA40" t="e">
            <v>#REF!</v>
          </cell>
          <cell r="AB40" t="e">
            <v>#REF!</v>
          </cell>
          <cell r="AC40" t="e">
            <v>#REF!</v>
          </cell>
          <cell r="AD40" t="e">
            <v>#REF!</v>
          </cell>
          <cell r="AE40" t="e">
            <v>#REF!</v>
          </cell>
          <cell r="AF40" t="e">
            <v>#REF!</v>
          </cell>
          <cell r="AG40" t="e">
            <v>#REF!</v>
          </cell>
          <cell r="AH40" t="e">
            <v>#REF!</v>
          </cell>
          <cell r="AI40">
            <v>0</v>
          </cell>
        </row>
        <row r="41">
          <cell r="A41" t="str">
            <v>4.02.00362.3.1.1.1</v>
          </cell>
          <cell r="B41" t="str">
            <v>2.3.1.1.1</v>
          </cell>
          <cell r="C41" t="str">
            <v>FINANCEIRO</v>
          </cell>
          <cell r="D41" t="str">
            <v>4.02.0036</v>
          </cell>
          <cell r="E41">
            <v>0</v>
          </cell>
          <cell r="F41">
            <v>0</v>
          </cell>
          <cell r="G41">
            <v>0</v>
          </cell>
          <cell r="H41">
            <v>0</v>
          </cell>
          <cell r="I41" t="e">
            <v>#REF!</v>
          </cell>
          <cell r="J41">
            <v>0</v>
          </cell>
          <cell r="K41">
            <v>0</v>
          </cell>
          <cell r="L41">
            <v>0</v>
          </cell>
          <cell r="M41">
            <v>0</v>
          </cell>
          <cell r="N41">
            <v>0</v>
          </cell>
          <cell r="O41">
            <v>0</v>
          </cell>
          <cell r="P41">
            <v>0</v>
          </cell>
          <cell r="Q41" t="e">
            <v>#REF!</v>
          </cell>
          <cell r="T41" t="str">
            <v>4.02.0036</v>
          </cell>
          <cell r="U41" t="str">
            <v>FINANCEIRO</v>
          </cell>
          <cell r="V41">
            <v>0</v>
          </cell>
          <cell r="W41">
            <v>0</v>
          </cell>
          <cell r="X41">
            <v>0</v>
          </cell>
          <cell r="Y41">
            <v>0</v>
          </cell>
          <cell r="Z41">
            <v>0</v>
          </cell>
          <cell r="AA41" t="e">
            <v>#REF!</v>
          </cell>
          <cell r="AB41" t="e">
            <v>#REF!</v>
          </cell>
          <cell r="AC41" t="e">
            <v>#REF!</v>
          </cell>
          <cell r="AD41" t="e">
            <v>#REF!</v>
          </cell>
          <cell r="AE41" t="e">
            <v>#REF!</v>
          </cell>
          <cell r="AF41" t="e">
            <v>#REF!</v>
          </cell>
          <cell r="AG41" t="e">
            <v>#REF!</v>
          </cell>
          <cell r="AH41" t="e">
            <v>#REF!</v>
          </cell>
          <cell r="AI41">
            <v>0</v>
          </cell>
        </row>
        <row r="42">
          <cell r="A42" t="str">
            <v>4.02.00372.3.1.1.1</v>
          </cell>
          <cell r="B42" t="str">
            <v>2.3.1.1.1</v>
          </cell>
          <cell r="C42" t="str">
            <v>FINANCEIRO</v>
          </cell>
          <cell r="D42" t="str">
            <v>4.02.0037</v>
          </cell>
          <cell r="E42">
            <v>0</v>
          </cell>
          <cell r="F42">
            <v>0</v>
          </cell>
          <cell r="G42">
            <v>0</v>
          </cell>
          <cell r="H42">
            <v>0</v>
          </cell>
          <cell r="I42" t="e">
            <v>#REF!</v>
          </cell>
          <cell r="J42">
            <v>0</v>
          </cell>
          <cell r="K42">
            <v>0</v>
          </cell>
          <cell r="L42">
            <v>0</v>
          </cell>
          <cell r="M42">
            <v>0</v>
          </cell>
          <cell r="N42">
            <v>0</v>
          </cell>
          <cell r="O42">
            <v>0</v>
          </cell>
          <cell r="P42">
            <v>0</v>
          </cell>
          <cell r="Q42" t="e">
            <v>#REF!</v>
          </cell>
          <cell r="T42" t="str">
            <v>4.02.0037</v>
          </cell>
          <cell r="U42" t="str">
            <v>FINANCEIRO</v>
          </cell>
          <cell r="V42">
            <v>0</v>
          </cell>
          <cell r="W42">
            <v>0</v>
          </cell>
          <cell r="X42">
            <v>0</v>
          </cell>
          <cell r="Y42">
            <v>0</v>
          </cell>
          <cell r="Z42">
            <v>0</v>
          </cell>
          <cell r="AA42" t="e">
            <v>#REF!</v>
          </cell>
          <cell r="AB42" t="e">
            <v>#REF!</v>
          </cell>
          <cell r="AC42" t="e">
            <v>#REF!</v>
          </cell>
          <cell r="AD42" t="e">
            <v>#REF!</v>
          </cell>
          <cell r="AE42" t="e">
            <v>#REF!</v>
          </cell>
          <cell r="AF42" t="e">
            <v>#REF!</v>
          </cell>
          <cell r="AG42" t="e">
            <v>#REF!</v>
          </cell>
          <cell r="AH42" t="e">
            <v>#REF!</v>
          </cell>
          <cell r="AI42">
            <v>0</v>
          </cell>
        </row>
        <row r="43">
          <cell r="A43" t="str">
            <v>4.02.00352.3.1.1.1</v>
          </cell>
          <cell r="B43" t="str">
            <v>2.3.1.1.1</v>
          </cell>
          <cell r="C43" t="str">
            <v>FINANCEIRO</v>
          </cell>
          <cell r="D43" t="str">
            <v>4.02.0035</v>
          </cell>
          <cell r="E43">
            <v>0</v>
          </cell>
          <cell r="F43">
            <v>0</v>
          </cell>
          <cell r="G43">
            <v>0</v>
          </cell>
          <cell r="H43">
            <v>0</v>
          </cell>
          <cell r="I43" t="e">
            <v>#REF!</v>
          </cell>
          <cell r="J43">
            <v>0</v>
          </cell>
          <cell r="K43">
            <v>0</v>
          </cell>
          <cell r="L43">
            <v>0</v>
          </cell>
          <cell r="M43">
            <v>0</v>
          </cell>
          <cell r="N43">
            <v>0</v>
          </cell>
          <cell r="O43">
            <v>0</v>
          </cell>
          <cell r="P43">
            <v>0</v>
          </cell>
          <cell r="Q43" t="e">
            <v>#REF!</v>
          </cell>
          <cell r="T43" t="str">
            <v>4.02.0035</v>
          </cell>
          <cell r="U43" t="str">
            <v>FINANCEIRO</v>
          </cell>
          <cell r="V43">
            <v>0</v>
          </cell>
          <cell r="W43">
            <v>0</v>
          </cell>
          <cell r="X43">
            <v>0</v>
          </cell>
          <cell r="Y43">
            <v>0</v>
          </cell>
          <cell r="Z43">
            <v>0</v>
          </cell>
          <cell r="AA43" t="e">
            <v>#REF!</v>
          </cell>
          <cell r="AB43" t="e">
            <v>#REF!</v>
          </cell>
          <cell r="AC43" t="e">
            <v>#REF!</v>
          </cell>
          <cell r="AD43" t="e">
            <v>#REF!</v>
          </cell>
          <cell r="AE43" t="e">
            <v>#REF!</v>
          </cell>
          <cell r="AF43" t="e">
            <v>#REF!</v>
          </cell>
          <cell r="AG43" t="e">
            <v>#REF!</v>
          </cell>
          <cell r="AH43" t="e">
            <v>#REF!</v>
          </cell>
          <cell r="AI43">
            <v>0</v>
          </cell>
        </row>
        <row r="44">
          <cell r="A44" t="str">
            <v>4.02.00382.3.1.1.1</v>
          </cell>
          <cell r="B44" t="str">
            <v>2.3.1.1.1</v>
          </cell>
          <cell r="C44" t="str">
            <v>FINANCEIRO</v>
          </cell>
          <cell r="D44" t="str">
            <v>4.02.0038</v>
          </cell>
          <cell r="E44">
            <v>0</v>
          </cell>
          <cell r="F44">
            <v>0</v>
          </cell>
          <cell r="G44">
            <v>0</v>
          </cell>
          <cell r="H44">
            <v>0</v>
          </cell>
          <cell r="I44" t="e">
            <v>#REF!</v>
          </cell>
          <cell r="J44">
            <v>0</v>
          </cell>
          <cell r="K44">
            <v>0</v>
          </cell>
          <cell r="L44">
            <v>0</v>
          </cell>
          <cell r="M44">
            <v>0</v>
          </cell>
          <cell r="N44">
            <v>0</v>
          </cell>
          <cell r="O44">
            <v>0</v>
          </cell>
          <cell r="P44">
            <v>0</v>
          </cell>
          <cell r="Q44" t="e">
            <v>#REF!</v>
          </cell>
          <cell r="T44" t="str">
            <v>4.02.0038</v>
          </cell>
          <cell r="U44" t="str">
            <v>FINANCEIRO</v>
          </cell>
          <cell r="V44">
            <v>0</v>
          </cell>
          <cell r="W44">
            <v>0</v>
          </cell>
          <cell r="X44">
            <v>0</v>
          </cell>
          <cell r="Y44">
            <v>0</v>
          </cell>
          <cell r="Z44">
            <v>0</v>
          </cell>
          <cell r="AA44" t="e">
            <v>#REF!</v>
          </cell>
          <cell r="AB44" t="e">
            <v>#REF!</v>
          </cell>
          <cell r="AC44" t="e">
            <v>#REF!</v>
          </cell>
          <cell r="AD44" t="e">
            <v>#REF!</v>
          </cell>
          <cell r="AE44" t="e">
            <v>#REF!</v>
          </cell>
          <cell r="AF44" t="e">
            <v>#REF!</v>
          </cell>
          <cell r="AG44" t="e">
            <v>#REF!</v>
          </cell>
          <cell r="AH44" t="e">
            <v>#REF!</v>
          </cell>
          <cell r="AI44">
            <v>0</v>
          </cell>
        </row>
        <row r="45">
          <cell r="A45" t="str">
            <v>4.02.00392.3.1.1.1</v>
          </cell>
          <cell r="B45" t="str">
            <v>2.3.1.1.1</v>
          </cell>
          <cell r="C45" t="str">
            <v>FINANCEIRO</v>
          </cell>
          <cell r="D45" t="str">
            <v>4.02.0039</v>
          </cell>
          <cell r="E45">
            <v>0</v>
          </cell>
          <cell r="F45">
            <v>0</v>
          </cell>
          <cell r="G45">
            <v>0</v>
          </cell>
          <cell r="H45">
            <v>0</v>
          </cell>
          <cell r="I45" t="e">
            <v>#REF!</v>
          </cell>
          <cell r="J45">
            <v>0</v>
          </cell>
          <cell r="K45">
            <v>0</v>
          </cell>
          <cell r="L45">
            <v>0</v>
          </cell>
          <cell r="M45">
            <v>30</v>
          </cell>
          <cell r="N45">
            <v>60</v>
          </cell>
          <cell r="O45">
            <v>0</v>
          </cell>
          <cell r="P45">
            <v>2981.03</v>
          </cell>
          <cell r="Q45" t="e">
            <v>#REF!</v>
          </cell>
          <cell r="T45" t="str">
            <v>4.02.0039</v>
          </cell>
          <cell r="U45" t="str">
            <v>FINANCEIRO</v>
          </cell>
          <cell r="V45">
            <v>0</v>
          </cell>
          <cell r="W45">
            <v>0</v>
          </cell>
          <cell r="X45">
            <v>0</v>
          </cell>
          <cell r="Y45">
            <v>0</v>
          </cell>
          <cell r="Z45">
            <v>0</v>
          </cell>
          <cell r="AA45" t="e">
            <v>#REF!</v>
          </cell>
          <cell r="AB45" t="e">
            <v>#REF!</v>
          </cell>
          <cell r="AC45" t="e">
            <v>#REF!</v>
          </cell>
          <cell r="AD45" t="e">
            <v>#REF!</v>
          </cell>
          <cell r="AE45" t="e">
            <v>#REF!</v>
          </cell>
          <cell r="AF45" t="e">
            <v>#REF!</v>
          </cell>
          <cell r="AG45" t="e">
            <v>#REF!</v>
          </cell>
          <cell r="AH45" t="e">
            <v>#REF!</v>
          </cell>
          <cell r="AI45">
            <v>0</v>
          </cell>
        </row>
        <row r="46">
          <cell r="A46" t="str">
            <v>4.02.00412.3.1.1.1</v>
          </cell>
          <cell r="B46" t="str">
            <v>2.3.1.1.1</v>
          </cell>
          <cell r="C46" t="str">
            <v>FINANCEIRO</v>
          </cell>
          <cell r="D46" t="str">
            <v>4.02.0041</v>
          </cell>
          <cell r="E46">
            <v>0</v>
          </cell>
          <cell r="F46">
            <v>0</v>
          </cell>
          <cell r="G46">
            <v>0</v>
          </cell>
          <cell r="H46">
            <v>0</v>
          </cell>
          <cell r="I46" t="e">
            <v>#REF!</v>
          </cell>
          <cell r="J46">
            <v>0</v>
          </cell>
          <cell r="K46">
            <v>0</v>
          </cell>
          <cell r="L46">
            <v>0</v>
          </cell>
          <cell r="M46">
            <v>0</v>
          </cell>
          <cell r="N46">
            <v>0</v>
          </cell>
          <cell r="O46">
            <v>0</v>
          </cell>
          <cell r="P46">
            <v>0</v>
          </cell>
          <cell r="Q46" t="e">
            <v>#REF!</v>
          </cell>
          <cell r="T46" t="str">
            <v>4.02.0041</v>
          </cell>
          <cell r="U46" t="str">
            <v>FINANCEIRO</v>
          </cell>
          <cell r="V46">
            <v>0</v>
          </cell>
          <cell r="W46">
            <v>0</v>
          </cell>
          <cell r="X46">
            <v>0</v>
          </cell>
          <cell r="Y46">
            <v>0</v>
          </cell>
          <cell r="Z46">
            <v>0</v>
          </cell>
          <cell r="AA46" t="e">
            <v>#REF!</v>
          </cell>
          <cell r="AB46" t="e">
            <v>#REF!</v>
          </cell>
          <cell r="AC46" t="e">
            <v>#REF!</v>
          </cell>
          <cell r="AD46" t="e">
            <v>#REF!</v>
          </cell>
          <cell r="AE46" t="e">
            <v>#REF!</v>
          </cell>
          <cell r="AF46" t="e">
            <v>#REF!</v>
          </cell>
          <cell r="AG46" t="e">
            <v>#REF!</v>
          </cell>
          <cell r="AH46" t="e">
            <v>#REF!</v>
          </cell>
          <cell r="AI46">
            <v>0</v>
          </cell>
        </row>
        <row r="47">
          <cell r="A47" t="str">
            <v>4.02.00432.3.1.1.1</v>
          </cell>
          <cell r="B47" t="str">
            <v>2.3.1.1.1</v>
          </cell>
          <cell r="C47" t="str">
            <v>FINANCEIRO</v>
          </cell>
          <cell r="D47" t="str">
            <v>4.02.0043</v>
          </cell>
          <cell r="E47">
            <v>0</v>
          </cell>
          <cell r="F47">
            <v>0</v>
          </cell>
          <cell r="G47">
            <v>0</v>
          </cell>
          <cell r="H47">
            <v>0</v>
          </cell>
          <cell r="I47" t="e">
            <v>#REF!</v>
          </cell>
          <cell r="J47">
            <v>0</v>
          </cell>
          <cell r="K47">
            <v>0</v>
          </cell>
          <cell r="L47">
            <v>0</v>
          </cell>
          <cell r="M47">
            <v>0</v>
          </cell>
          <cell r="N47">
            <v>0</v>
          </cell>
          <cell r="O47">
            <v>0</v>
          </cell>
          <cell r="P47">
            <v>0</v>
          </cell>
          <cell r="Q47" t="e">
            <v>#REF!</v>
          </cell>
          <cell r="T47" t="str">
            <v>4.02.0043</v>
          </cell>
          <cell r="U47" t="str">
            <v>FINANCEIRO</v>
          </cell>
          <cell r="V47">
            <v>0</v>
          </cell>
          <cell r="W47">
            <v>0</v>
          </cell>
          <cell r="X47">
            <v>0</v>
          </cell>
          <cell r="Y47">
            <v>0</v>
          </cell>
          <cell r="Z47">
            <v>0</v>
          </cell>
          <cell r="AA47" t="e">
            <v>#REF!</v>
          </cell>
          <cell r="AB47" t="e">
            <v>#REF!</v>
          </cell>
          <cell r="AC47" t="e">
            <v>#REF!</v>
          </cell>
          <cell r="AD47" t="e">
            <v>#REF!</v>
          </cell>
          <cell r="AE47" t="e">
            <v>#REF!</v>
          </cell>
          <cell r="AF47" t="e">
            <v>#REF!</v>
          </cell>
          <cell r="AG47" t="e">
            <v>#REF!</v>
          </cell>
          <cell r="AH47" t="e">
            <v>#REF!</v>
          </cell>
          <cell r="AI47">
            <v>0</v>
          </cell>
        </row>
        <row r="48">
          <cell r="A48" t="str">
            <v>4.02.00442.3.1.1.1</v>
          </cell>
          <cell r="B48" t="str">
            <v>2.3.1.1.1</v>
          </cell>
          <cell r="C48" t="str">
            <v>FINANCEIRO</v>
          </cell>
          <cell r="D48" t="str">
            <v>4.02.0044</v>
          </cell>
          <cell r="E48">
            <v>0</v>
          </cell>
          <cell r="F48">
            <v>0</v>
          </cell>
          <cell r="G48">
            <v>0</v>
          </cell>
          <cell r="H48">
            <v>0</v>
          </cell>
          <cell r="I48" t="e">
            <v>#REF!</v>
          </cell>
          <cell r="J48">
            <v>0</v>
          </cell>
          <cell r="K48">
            <v>0</v>
          </cell>
          <cell r="L48">
            <v>0</v>
          </cell>
          <cell r="M48">
            <v>0</v>
          </cell>
          <cell r="N48">
            <v>0</v>
          </cell>
          <cell r="O48">
            <v>0</v>
          </cell>
          <cell r="P48">
            <v>0</v>
          </cell>
          <cell r="Q48" t="e">
            <v>#REF!</v>
          </cell>
          <cell r="T48" t="str">
            <v>4.02.0044</v>
          </cell>
          <cell r="U48" t="str">
            <v>FINANCEIRO</v>
          </cell>
          <cell r="V48">
            <v>0</v>
          </cell>
          <cell r="W48">
            <v>0</v>
          </cell>
          <cell r="X48">
            <v>0</v>
          </cell>
          <cell r="Y48">
            <v>0</v>
          </cell>
          <cell r="Z48">
            <v>0</v>
          </cell>
          <cell r="AA48" t="e">
            <v>#REF!</v>
          </cell>
          <cell r="AB48" t="e">
            <v>#REF!</v>
          </cell>
          <cell r="AC48" t="e">
            <v>#REF!</v>
          </cell>
          <cell r="AD48" t="e">
            <v>#REF!</v>
          </cell>
          <cell r="AE48" t="e">
            <v>#REF!</v>
          </cell>
          <cell r="AF48" t="e">
            <v>#REF!</v>
          </cell>
          <cell r="AG48" t="e">
            <v>#REF!</v>
          </cell>
          <cell r="AH48" t="e">
            <v>#REF!</v>
          </cell>
          <cell r="AI48">
            <v>0</v>
          </cell>
        </row>
        <row r="49">
          <cell r="A49" t="str">
            <v>4.03.00012.3.1.1.1</v>
          </cell>
          <cell r="B49" t="str">
            <v>2.3.1.1.1</v>
          </cell>
          <cell r="C49" t="str">
            <v>FINANCEIRO</v>
          </cell>
          <cell r="D49" t="str">
            <v>4.03.0001</v>
          </cell>
          <cell r="E49">
            <v>0</v>
          </cell>
          <cell r="F49">
            <v>0</v>
          </cell>
          <cell r="G49">
            <v>0</v>
          </cell>
          <cell r="H49">
            <v>0</v>
          </cell>
          <cell r="I49" t="e">
            <v>#REF!</v>
          </cell>
          <cell r="J49">
            <v>0</v>
          </cell>
          <cell r="K49">
            <v>0</v>
          </cell>
          <cell r="L49">
            <v>0</v>
          </cell>
          <cell r="M49">
            <v>0</v>
          </cell>
          <cell r="N49">
            <v>0</v>
          </cell>
          <cell r="O49">
            <v>0</v>
          </cell>
          <cell r="P49">
            <v>0</v>
          </cell>
          <cell r="Q49" t="e">
            <v>#REF!</v>
          </cell>
          <cell r="T49" t="str">
            <v>4.03.0001</v>
          </cell>
          <cell r="U49" t="str">
            <v>FINANCEIRO</v>
          </cell>
          <cell r="V49">
            <v>0</v>
          </cell>
          <cell r="W49">
            <v>0</v>
          </cell>
          <cell r="X49">
            <v>0</v>
          </cell>
          <cell r="Y49">
            <v>0</v>
          </cell>
          <cell r="Z49">
            <v>0</v>
          </cell>
          <cell r="AA49" t="e">
            <v>#REF!</v>
          </cell>
          <cell r="AB49" t="e">
            <v>#REF!</v>
          </cell>
          <cell r="AC49" t="e">
            <v>#REF!</v>
          </cell>
          <cell r="AD49" t="e">
            <v>#REF!</v>
          </cell>
          <cell r="AE49" t="e">
            <v>#REF!</v>
          </cell>
          <cell r="AF49" t="e">
            <v>#REF!</v>
          </cell>
          <cell r="AG49" t="e">
            <v>#REF!</v>
          </cell>
          <cell r="AH49" t="e">
            <v>#REF!</v>
          </cell>
          <cell r="AI49">
            <v>0</v>
          </cell>
        </row>
        <row r="50">
          <cell r="A50" t="str">
            <v>4.03.00022.3.1.1.1</v>
          </cell>
          <cell r="B50" t="str">
            <v>2.3.1.1.1</v>
          </cell>
          <cell r="C50" t="str">
            <v>FINANCEIRO</v>
          </cell>
          <cell r="D50" t="str">
            <v>4.03.0002</v>
          </cell>
          <cell r="E50">
            <v>13818.34</v>
          </cell>
          <cell r="F50">
            <v>15655.66</v>
          </cell>
          <cell r="G50">
            <v>17314.939999999999</v>
          </cell>
          <cell r="H50">
            <v>14199.58</v>
          </cell>
          <cell r="I50" t="e">
            <v>#REF!</v>
          </cell>
          <cell r="J50">
            <v>21420.199999999997</v>
          </cell>
          <cell r="K50">
            <v>19430.189999999999</v>
          </cell>
          <cell r="L50">
            <v>17132.789999999997</v>
          </cell>
          <cell r="M50">
            <v>17855.23</v>
          </cell>
          <cell r="N50">
            <v>20554.57</v>
          </cell>
          <cell r="O50">
            <v>20535.71</v>
          </cell>
          <cell r="P50">
            <v>22675.23</v>
          </cell>
          <cell r="Q50" t="e">
            <v>#REF!</v>
          </cell>
          <cell r="T50" t="str">
            <v>4.03.0002</v>
          </cell>
          <cell r="U50" t="str">
            <v>FINANCEIRO</v>
          </cell>
          <cell r="V50">
            <v>0</v>
          </cell>
          <cell r="W50">
            <v>13818.34</v>
          </cell>
          <cell r="X50">
            <v>29474</v>
          </cell>
          <cell r="Y50">
            <v>46788.94</v>
          </cell>
          <cell r="Z50">
            <v>60988.520000000004</v>
          </cell>
          <cell r="AA50" t="e">
            <v>#REF!</v>
          </cell>
          <cell r="AB50" t="e">
            <v>#REF!</v>
          </cell>
          <cell r="AC50" t="e">
            <v>#REF!</v>
          </cell>
          <cell r="AD50" t="e">
            <v>#REF!</v>
          </cell>
          <cell r="AE50" t="e">
            <v>#REF!</v>
          </cell>
          <cell r="AF50" t="e">
            <v>#REF!</v>
          </cell>
          <cell r="AG50" t="e">
            <v>#REF!</v>
          </cell>
          <cell r="AH50" t="e">
            <v>#REF!</v>
          </cell>
          <cell r="AI50">
            <v>0</v>
          </cell>
        </row>
        <row r="51">
          <cell r="A51" t="str">
            <v>4.03.00032.3.1.1.1</v>
          </cell>
          <cell r="B51" t="str">
            <v>2.3.1.1.1</v>
          </cell>
          <cell r="C51" t="str">
            <v>FINANCEIRO</v>
          </cell>
          <cell r="D51" t="str">
            <v>4.03.0003</v>
          </cell>
          <cell r="E51">
            <v>0</v>
          </cell>
          <cell r="F51">
            <v>0</v>
          </cell>
          <cell r="G51">
            <v>0</v>
          </cell>
          <cell r="H51">
            <v>0</v>
          </cell>
          <cell r="I51" t="e">
            <v>#REF!</v>
          </cell>
          <cell r="J51">
            <v>0</v>
          </cell>
          <cell r="K51">
            <v>0</v>
          </cell>
          <cell r="L51">
            <v>0</v>
          </cell>
          <cell r="M51">
            <v>3290.34</v>
          </cell>
          <cell r="N51">
            <v>1793.06</v>
          </cell>
          <cell r="O51">
            <v>1110.32</v>
          </cell>
          <cell r="P51">
            <v>8432.19</v>
          </cell>
          <cell r="Q51" t="e">
            <v>#REF!</v>
          </cell>
          <cell r="T51" t="str">
            <v>4.03.0003</v>
          </cell>
          <cell r="U51" t="str">
            <v>FINANCEIRO</v>
          </cell>
          <cell r="V51">
            <v>0</v>
          </cell>
          <cell r="W51">
            <v>0</v>
          </cell>
          <cell r="X51">
            <v>0</v>
          </cell>
          <cell r="Y51">
            <v>0</v>
          </cell>
          <cell r="Z51">
            <v>0</v>
          </cell>
          <cell r="AA51" t="e">
            <v>#REF!</v>
          </cell>
          <cell r="AB51" t="e">
            <v>#REF!</v>
          </cell>
          <cell r="AC51" t="e">
            <v>#REF!</v>
          </cell>
          <cell r="AD51" t="e">
            <v>#REF!</v>
          </cell>
          <cell r="AE51" t="e">
            <v>#REF!</v>
          </cell>
          <cell r="AF51" t="e">
            <v>#REF!</v>
          </cell>
          <cell r="AG51" t="e">
            <v>#REF!</v>
          </cell>
          <cell r="AH51" t="e">
            <v>#REF!</v>
          </cell>
          <cell r="AI51">
            <v>0</v>
          </cell>
        </row>
        <row r="52">
          <cell r="A52" t="str">
            <v>4.03.00042.3.1.1.1</v>
          </cell>
          <cell r="B52" t="str">
            <v>2.3.1.1.1</v>
          </cell>
          <cell r="C52" t="str">
            <v>FINANCEIRO</v>
          </cell>
          <cell r="D52" t="str">
            <v>4.03.0004</v>
          </cell>
          <cell r="E52">
            <v>0</v>
          </cell>
          <cell r="F52">
            <v>0</v>
          </cell>
          <cell r="G52">
            <v>0</v>
          </cell>
          <cell r="H52">
            <v>0</v>
          </cell>
          <cell r="I52" t="e">
            <v>#REF!</v>
          </cell>
          <cell r="J52">
            <v>8634.2000000000007</v>
          </cell>
          <cell r="K52">
            <v>8305.73</v>
          </cell>
          <cell r="L52">
            <v>8305.73</v>
          </cell>
          <cell r="M52">
            <v>8850</v>
          </cell>
          <cell r="N52">
            <v>8850</v>
          </cell>
          <cell r="O52">
            <v>8982</v>
          </cell>
          <cell r="P52">
            <v>14516.67</v>
          </cell>
          <cell r="Q52" t="e">
            <v>#REF!</v>
          </cell>
          <cell r="T52" t="str">
            <v>4.03.0004</v>
          </cell>
          <cell r="U52" t="str">
            <v>FINANCEIRO</v>
          </cell>
          <cell r="V52">
            <v>0</v>
          </cell>
          <cell r="W52">
            <v>0</v>
          </cell>
          <cell r="X52">
            <v>0</v>
          </cell>
          <cell r="Y52">
            <v>0</v>
          </cell>
          <cell r="Z52">
            <v>0</v>
          </cell>
          <cell r="AA52" t="e">
            <v>#REF!</v>
          </cell>
          <cell r="AB52" t="e">
            <v>#REF!</v>
          </cell>
          <cell r="AC52" t="e">
            <v>#REF!</v>
          </cell>
          <cell r="AD52" t="e">
            <v>#REF!</v>
          </cell>
          <cell r="AE52" t="e">
            <v>#REF!</v>
          </cell>
          <cell r="AF52" t="e">
            <v>#REF!</v>
          </cell>
          <cell r="AG52" t="e">
            <v>#REF!</v>
          </cell>
          <cell r="AH52" t="e">
            <v>#REF!</v>
          </cell>
          <cell r="AI52">
            <v>0</v>
          </cell>
        </row>
        <row r="53">
          <cell r="A53" t="str">
            <v>4.03.00052.3.1.1.1</v>
          </cell>
          <cell r="B53" t="str">
            <v>2.3.1.1.1</v>
          </cell>
          <cell r="C53" t="str">
            <v>FINANCEIRO</v>
          </cell>
          <cell r="D53" t="str">
            <v>4.03.0005</v>
          </cell>
          <cell r="E53">
            <v>0</v>
          </cell>
          <cell r="F53">
            <v>0</v>
          </cell>
          <cell r="G53">
            <v>0</v>
          </cell>
          <cell r="H53">
            <v>0</v>
          </cell>
          <cell r="I53" t="e">
            <v>#REF!</v>
          </cell>
          <cell r="J53">
            <v>0</v>
          </cell>
          <cell r="K53">
            <v>0</v>
          </cell>
          <cell r="L53">
            <v>0</v>
          </cell>
          <cell r="M53">
            <v>0</v>
          </cell>
          <cell r="N53">
            <v>0</v>
          </cell>
          <cell r="O53">
            <v>0</v>
          </cell>
          <cell r="P53">
            <v>0</v>
          </cell>
          <cell r="Q53" t="e">
            <v>#REF!</v>
          </cell>
          <cell r="T53" t="str">
            <v>4.03.0005</v>
          </cell>
          <cell r="U53" t="str">
            <v>FINANCEIRO</v>
          </cell>
          <cell r="V53">
            <v>0</v>
          </cell>
          <cell r="W53">
            <v>0</v>
          </cell>
          <cell r="X53">
            <v>0</v>
          </cell>
          <cell r="Y53">
            <v>0</v>
          </cell>
          <cell r="Z53">
            <v>0</v>
          </cell>
          <cell r="AA53" t="e">
            <v>#REF!</v>
          </cell>
          <cell r="AB53" t="e">
            <v>#REF!</v>
          </cell>
          <cell r="AC53" t="e">
            <v>#REF!</v>
          </cell>
          <cell r="AD53" t="e">
            <v>#REF!</v>
          </cell>
          <cell r="AE53" t="e">
            <v>#REF!</v>
          </cell>
          <cell r="AF53" t="e">
            <v>#REF!</v>
          </cell>
          <cell r="AG53" t="e">
            <v>#REF!</v>
          </cell>
          <cell r="AH53" t="e">
            <v>#REF!</v>
          </cell>
          <cell r="AI53">
            <v>0</v>
          </cell>
        </row>
        <row r="54">
          <cell r="A54" t="str">
            <v>4.03.00062.3.1.1.1</v>
          </cell>
          <cell r="B54" t="str">
            <v>2.3.1.1.1</v>
          </cell>
          <cell r="C54" t="str">
            <v>FINANCEIRO</v>
          </cell>
          <cell r="D54" t="str">
            <v>4.03.0006</v>
          </cell>
          <cell r="E54">
            <v>0</v>
          </cell>
          <cell r="F54">
            <v>0</v>
          </cell>
          <cell r="G54">
            <v>0</v>
          </cell>
          <cell r="H54">
            <v>0</v>
          </cell>
          <cell r="I54" t="e">
            <v>#REF!</v>
          </cell>
          <cell r="J54">
            <v>0</v>
          </cell>
          <cell r="K54">
            <v>0</v>
          </cell>
          <cell r="L54">
            <v>0</v>
          </cell>
          <cell r="M54">
            <v>0</v>
          </cell>
          <cell r="N54">
            <v>0</v>
          </cell>
          <cell r="O54">
            <v>10042.900000000001</v>
          </cell>
          <cell r="P54">
            <v>13674.77</v>
          </cell>
          <cell r="Q54" t="e">
            <v>#REF!</v>
          </cell>
          <cell r="T54" t="str">
            <v>4.03.0006</v>
          </cell>
          <cell r="U54" t="str">
            <v>FINANCEIRO</v>
          </cell>
          <cell r="V54">
            <v>0</v>
          </cell>
          <cell r="W54">
            <v>0</v>
          </cell>
          <cell r="X54">
            <v>0</v>
          </cell>
          <cell r="Y54">
            <v>0</v>
          </cell>
          <cell r="Z54">
            <v>0</v>
          </cell>
          <cell r="AA54" t="e">
            <v>#REF!</v>
          </cell>
          <cell r="AB54" t="e">
            <v>#REF!</v>
          </cell>
          <cell r="AC54" t="e">
            <v>#REF!</v>
          </cell>
          <cell r="AD54" t="e">
            <v>#REF!</v>
          </cell>
          <cell r="AE54" t="e">
            <v>#REF!</v>
          </cell>
          <cell r="AF54" t="e">
            <v>#REF!</v>
          </cell>
          <cell r="AG54" t="e">
            <v>#REF!</v>
          </cell>
          <cell r="AH54" t="e">
            <v>#REF!</v>
          </cell>
          <cell r="AI54">
            <v>0</v>
          </cell>
        </row>
        <row r="55">
          <cell r="A55" t="str">
            <v>4.03.00072.3.1.1.1</v>
          </cell>
          <cell r="B55" t="str">
            <v>2.3.1.1.1</v>
          </cell>
          <cell r="C55" t="str">
            <v>FINANCEIRO</v>
          </cell>
          <cell r="D55" t="str">
            <v>4.03.0007</v>
          </cell>
          <cell r="E55">
            <v>0</v>
          </cell>
          <cell r="F55">
            <v>0</v>
          </cell>
          <cell r="G55">
            <v>2636.9</v>
          </cell>
          <cell r="H55">
            <v>0</v>
          </cell>
          <cell r="I55" t="e">
            <v>#REF!</v>
          </cell>
          <cell r="J55">
            <v>793.26</v>
          </cell>
          <cell r="K55">
            <v>0</v>
          </cell>
          <cell r="L55">
            <v>269.27</v>
          </cell>
          <cell r="M55">
            <v>0</v>
          </cell>
          <cell r="N55">
            <v>0</v>
          </cell>
          <cell r="O55">
            <v>0</v>
          </cell>
          <cell r="P55">
            <v>0</v>
          </cell>
          <cell r="Q55" t="e">
            <v>#REF!</v>
          </cell>
          <cell r="T55" t="str">
            <v>4.03.0007</v>
          </cell>
          <cell r="U55" t="str">
            <v>FINANCEIRO</v>
          </cell>
          <cell r="V55">
            <v>0</v>
          </cell>
          <cell r="W55">
            <v>0</v>
          </cell>
          <cell r="X55">
            <v>0</v>
          </cell>
          <cell r="Y55">
            <v>2636.9</v>
          </cell>
          <cell r="Z55">
            <v>2636.9</v>
          </cell>
          <cell r="AA55" t="e">
            <v>#REF!</v>
          </cell>
          <cell r="AB55" t="e">
            <v>#REF!</v>
          </cell>
          <cell r="AC55" t="e">
            <v>#REF!</v>
          </cell>
          <cell r="AD55" t="e">
            <v>#REF!</v>
          </cell>
          <cell r="AE55" t="e">
            <v>#REF!</v>
          </cell>
          <cell r="AF55" t="e">
            <v>#REF!</v>
          </cell>
          <cell r="AG55" t="e">
            <v>#REF!</v>
          </cell>
          <cell r="AH55" t="e">
            <v>#REF!</v>
          </cell>
          <cell r="AI55">
            <v>0</v>
          </cell>
        </row>
        <row r="56">
          <cell r="A56" t="str">
            <v>4.03.00082.3.1.1.1</v>
          </cell>
          <cell r="B56" t="str">
            <v>2.3.1.1.1</v>
          </cell>
          <cell r="C56" t="str">
            <v>FINANCEIRO</v>
          </cell>
          <cell r="D56" t="str">
            <v>4.03.0008</v>
          </cell>
          <cell r="E56">
            <v>1783.76</v>
          </cell>
          <cell r="F56">
            <v>2101.1480705757822</v>
          </cell>
          <cell r="G56">
            <v>2156.16</v>
          </cell>
          <cell r="H56">
            <v>1978.39</v>
          </cell>
          <cell r="I56" t="e">
            <v>#REF!</v>
          </cell>
          <cell r="J56">
            <v>2249.5</v>
          </cell>
          <cell r="K56">
            <v>3519.04</v>
          </cell>
          <cell r="L56">
            <v>2341.64</v>
          </cell>
          <cell r="M56">
            <v>2341.64</v>
          </cell>
          <cell r="N56">
            <v>2417.2399999999998</v>
          </cell>
          <cell r="O56">
            <v>0</v>
          </cell>
          <cell r="P56">
            <v>2712.28</v>
          </cell>
          <cell r="Q56" t="e">
            <v>#REF!</v>
          </cell>
          <cell r="T56" t="str">
            <v>4.03.0008</v>
          </cell>
          <cell r="U56" t="str">
            <v>FINANCEIRO</v>
          </cell>
          <cell r="V56">
            <v>0</v>
          </cell>
          <cell r="W56">
            <v>1783.76</v>
          </cell>
          <cell r="X56">
            <v>3884.9080705757824</v>
          </cell>
          <cell r="Y56">
            <v>6041.0680705757823</v>
          </cell>
          <cell r="Z56">
            <v>8019.4580705757826</v>
          </cell>
          <cell r="AA56" t="e">
            <v>#REF!</v>
          </cell>
          <cell r="AB56" t="e">
            <v>#REF!</v>
          </cell>
          <cell r="AC56" t="e">
            <v>#REF!</v>
          </cell>
          <cell r="AD56" t="e">
            <v>#REF!</v>
          </cell>
          <cell r="AE56" t="e">
            <v>#REF!</v>
          </cell>
          <cell r="AF56" t="e">
            <v>#REF!</v>
          </cell>
          <cell r="AG56" t="e">
            <v>#REF!</v>
          </cell>
          <cell r="AH56" t="e">
            <v>#REF!</v>
          </cell>
          <cell r="AI56">
            <v>0</v>
          </cell>
        </row>
        <row r="57">
          <cell r="A57" t="str">
            <v>4.03.00092.3.1.1.1</v>
          </cell>
          <cell r="B57" t="str">
            <v>2.3.1.1.1</v>
          </cell>
          <cell r="C57" t="str">
            <v>FINANCEIRO</v>
          </cell>
          <cell r="D57" t="str">
            <v>4.03.0009</v>
          </cell>
          <cell r="E57">
            <v>2898.45</v>
          </cell>
          <cell r="F57">
            <v>2557.44</v>
          </cell>
          <cell r="G57">
            <v>3327.81</v>
          </cell>
          <cell r="H57">
            <v>2399.79</v>
          </cell>
          <cell r="I57" t="e">
            <v>#REF!</v>
          </cell>
          <cell r="J57">
            <v>3324.69</v>
          </cell>
          <cell r="K57">
            <v>0</v>
          </cell>
          <cell r="L57">
            <v>6430.1</v>
          </cell>
          <cell r="M57">
            <v>2922.79</v>
          </cell>
          <cell r="N57">
            <v>2788.88</v>
          </cell>
          <cell r="O57">
            <v>4026.3399999999997</v>
          </cell>
          <cell r="P57">
            <v>3650.07</v>
          </cell>
          <cell r="Q57" t="e">
            <v>#REF!</v>
          </cell>
          <cell r="T57" t="str">
            <v>4.03.0009</v>
          </cell>
          <cell r="U57" t="str">
            <v>FINANCEIRO</v>
          </cell>
          <cell r="V57">
            <v>0</v>
          </cell>
          <cell r="W57">
            <v>2898.45</v>
          </cell>
          <cell r="X57">
            <v>5455.8899999999994</v>
          </cell>
          <cell r="Y57">
            <v>8783.6999999999989</v>
          </cell>
          <cell r="Z57">
            <v>11183.489999999998</v>
          </cell>
          <cell r="AA57" t="e">
            <v>#REF!</v>
          </cell>
          <cell r="AB57" t="e">
            <v>#REF!</v>
          </cell>
          <cell r="AC57" t="e">
            <v>#REF!</v>
          </cell>
          <cell r="AD57" t="e">
            <v>#REF!</v>
          </cell>
          <cell r="AE57" t="e">
            <v>#REF!</v>
          </cell>
          <cell r="AF57" t="e">
            <v>#REF!</v>
          </cell>
          <cell r="AG57" t="e">
            <v>#REF!</v>
          </cell>
          <cell r="AH57" t="e">
            <v>#REF!</v>
          </cell>
          <cell r="AI57">
            <v>0</v>
          </cell>
        </row>
        <row r="58">
          <cell r="A58" t="str">
            <v>4.03.00102.3.1.1.1</v>
          </cell>
          <cell r="B58" t="str">
            <v>2.3.1.1.1</v>
          </cell>
          <cell r="C58" t="str">
            <v>FINANCEIRO</v>
          </cell>
          <cell r="D58" t="str">
            <v>4.03.0010</v>
          </cell>
          <cell r="E58">
            <v>1046.71</v>
          </cell>
          <cell r="F58">
            <v>480.47</v>
          </cell>
          <cell r="G58">
            <v>840.25</v>
          </cell>
          <cell r="H58">
            <v>459.58</v>
          </cell>
          <cell r="I58" t="e">
            <v>#REF!</v>
          </cell>
          <cell r="J58">
            <v>1298.56</v>
          </cell>
          <cell r="K58">
            <v>1323.27</v>
          </cell>
          <cell r="L58">
            <v>934.2</v>
          </cell>
          <cell r="M58">
            <v>898.17000000000007</v>
          </cell>
          <cell r="N58">
            <v>0</v>
          </cell>
          <cell r="O58">
            <v>1348.47</v>
          </cell>
          <cell r="P58">
            <v>941.63</v>
          </cell>
          <cell r="Q58" t="e">
            <v>#REF!</v>
          </cell>
          <cell r="T58" t="str">
            <v>4.03.0010</v>
          </cell>
          <cell r="U58" t="str">
            <v>FINANCEIRO</v>
          </cell>
          <cell r="V58">
            <v>0</v>
          </cell>
          <cell r="W58">
            <v>1046.71</v>
          </cell>
          <cell r="X58">
            <v>1527.18</v>
          </cell>
          <cell r="Y58">
            <v>2367.4300000000003</v>
          </cell>
          <cell r="Z58">
            <v>2827.01</v>
          </cell>
          <cell r="AA58" t="e">
            <v>#REF!</v>
          </cell>
          <cell r="AB58" t="e">
            <v>#REF!</v>
          </cell>
          <cell r="AC58" t="e">
            <v>#REF!</v>
          </cell>
          <cell r="AD58" t="e">
            <v>#REF!</v>
          </cell>
          <cell r="AE58" t="e">
            <v>#REF!</v>
          </cell>
          <cell r="AF58" t="e">
            <v>#REF!</v>
          </cell>
          <cell r="AG58" t="e">
            <v>#REF!</v>
          </cell>
          <cell r="AH58" t="e">
            <v>#REF!</v>
          </cell>
          <cell r="AI58">
            <v>0</v>
          </cell>
        </row>
        <row r="59">
          <cell r="A59" t="str">
            <v>4.03.00112.3.1.1.1</v>
          </cell>
          <cell r="B59" t="str">
            <v>2.3.1.1.1</v>
          </cell>
          <cell r="C59" t="str">
            <v>FINANCEIRO</v>
          </cell>
          <cell r="D59" t="str">
            <v>4.03.0011</v>
          </cell>
          <cell r="E59">
            <v>6834.93</v>
          </cell>
          <cell r="F59">
            <v>7539.35</v>
          </cell>
          <cell r="G59">
            <v>7472.06</v>
          </cell>
          <cell r="H59">
            <v>6909.41</v>
          </cell>
          <cell r="I59" t="e">
            <v>#REF!</v>
          </cell>
          <cell r="J59">
            <v>9375.68</v>
          </cell>
          <cell r="K59">
            <v>9331.48</v>
          </cell>
          <cell r="L59">
            <v>7619.05</v>
          </cell>
          <cell r="M59">
            <v>7477.46</v>
          </cell>
          <cell r="N59">
            <v>9093.16</v>
          </cell>
          <cell r="O59">
            <v>9462.1299999999992</v>
          </cell>
          <cell r="P59">
            <v>10070.709999999999</v>
          </cell>
          <cell r="Q59" t="e">
            <v>#REF!</v>
          </cell>
          <cell r="T59" t="str">
            <v>4.03.0011</v>
          </cell>
          <cell r="U59" t="str">
            <v>FINANCEIRO</v>
          </cell>
          <cell r="V59">
            <v>0</v>
          </cell>
          <cell r="W59">
            <v>6834.93</v>
          </cell>
          <cell r="X59">
            <v>14374.28</v>
          </cell>
          <cell r="Y59">
            <v>21846.34</v>
          </cell>
          <cell r="Z59">
            <v>28755.75</v>
          </cell>
          <cell r="AA59" t="e">
            <v>#REF!</v>
          </cell>
          <cell r="AB59" t="e">
            <v>#REF!</v>
          </cell>
          <cell r="AC59" t="e">
            <v>#REF!</v>
          </cell>
          <cell r="AD59" t="e">
            <v>#REF!</v>
          </cell>
          <cell r="AE59" t="e">
            <v>#REF!</v>
          </cell>
          <cell r="AF59" t="e">
            <v>#REF!</v>
          </cell>
          <cell r="AG59" t="e">
            <v>#REF!</v>
          </cell>
          <cell r="AH59" t="e">
            <v>#REF!</v>
          </cell>
          <cell r="AI59">
            <v>0</v>
          </cell>
        </row>
        <row r="60">
          <cell r="A60" t="str">
            <v>4.03.00122.3.1.1.1</v>
          </cell>
          <cell r="B60" t="str">
            <v>2.3.1.1.1</v>
          </cell>
          <cell r="C60" t="str">
            <v>FINANCEIRO</v>
          </cell>
          <cell r="D60" t="str">
            <v>4.03.0012</v>
          </cell>
          <cell r="E60">
            <v>2049.42</v>
          </cell>
          <cell r="F60">
            <v>1744.43</v>
          </cell>
          <cell r="G60">
            <v>3721.3</v>
          </cell>
          <cell r="H60">
            <v>1652.72</v>
          </cell>
          <cell r="I60" t="e">
            <v>#REF!</v>
          </cell>
          <cell r="J60">
            <v>2220.7599999999998</v>
          </cell>
          <cell r="K60">
            <v>2122.84</v>
          </cell>
          <cell r="L60">
            <v>0</v>
          </cell>
          <cell r="M60">
            <v>1971.6299999999999</v>
          </cell>
          <cell r="N60">
            <v>2404</v>
          </cell>
          <cell r="O60">
            <v>2454.17</v>
          </cell>
          <cell r="P60">
            <v>3416</v>
          </cell>
          <cell r="Q60" t="e">
            <v>#REF!</v>
          </cell>
          <cell r="T60" t="str">
            <v>4.03.0012</v>
          </cell>
          <cell r="U60" t="str">
            <v>FINANCEIRO</v>
          </cell>
          <cell r="V60">
            <v>0</v>
          </cell>
          <cell r="W60">
            <v>2049.42</v>
          </cell>
          <cell r="X60">
            <v>3793.8500000000004</v>
          </cell>
          <cell r="Y60">
            <v>7515.1500000000005</v>
          </cell>
          <cell r="Z60">
            <v>9167.8700000000008</v>
          </cell>
          <cell r="AA60" t="e">
            <v>#REF!</v>
          </cell>
          <cell r="AB60" t="e">
            <v>#REF!</v>
          </cell>
          <cell r="AC60" t="e">
            <v>#REF!</v>
          </cell>
          <cell r="AD60" t="e">
            <v>#REF!</v>
          </cell>
          <cell r="AE60" t="e">
            <v>#REF!</v>
          </cell>
          <cell r="AF60" t="e">
            <v>#REF!</v>
          </cell>
          <cell r="AG60" t="e">
            <v>#REF!</v>
          </cell>
          <cell r="AH60" t="e">
            <v>#REF!</v>
          </cell>
          <cell r="AI60">
            <v>0</v>
          </cell>
        </row>
        <row r="61">
          <cell r="A61" t="str">
            <v>4.03.00132.3.1.1.1</v>
          </cell>
          <cell r="B61" t="str">
            <v>2.3.1.1.1</v>
          </cell>
          <cell r="C61" t="str">
            <v>FINANCEIRO</v>
          </cell>
          <cell r="D61" t="str">
            <v>4.03.0013</v>
          </cell>
          <cell r="E61">
            <v>161.84</v>
          </cell>
          <cell r="F61">
            <v>0</v>
          </cell>
          <cell r="G61">
            <v>0</v>
          </cell>
          <cell r="H61">
            <v>0</v>
          </cell>
          <cell r="I61" t="e">
            <v>#REF!</v>
          </cell>
          <cell r="J61">
            <v>0</v>
          </cell>
          <cell r="K61">
            <v>0</v>
          </cell>
          <cell r="L61">
            <v>0</v>
          </cell>
          <cell r="M61">
            <v>0</v>
          </cell>
          <cell r="N61">
            <v>0</v>
          </cell>
          <cell r="O61">
            <v>0</v>
          </cell>
          <cell r="P61">
            <v>0</v>
          </cell>
          <cell r="Q61" t="e">
            <v>#REF!</v>
          </cell>
          <cell r="T61" t="str">
            <v>4.03.0013</v>
          </cell>
          <cell r="U61" t="str">
            <v>FINANCEIRO</v>
          </cell>
          <cell r="V61">
            <v>0</v>
          </cell>
          <cell r="W61">
            <v>161.84</v>
          </cell>
          <cell r="X61">
            <v>161.84</v>
          </cell>
          <cell r="Y61">
            <v>161.84</v>
          </cell>
          <cell r="Z61">
            <v>161.84</v>
          </cell>
          <cell r="AA61" t="e">
            <v>#REF!</v>
          </cell>
          <cell r="AB61" t="e">
            <v>#REF!</v>
          </cell>
          <cell r="AC61" t="e">
            <v>#REF!</v>
          </cell>
          <cell r="AD61" t="e">
            <v>#REF!</v>
          </cell>
          <cell r="AE61" t="e">
            <v>#REF!</v>
          </cell>
          <cell r="AF61" t="e">
            <v>#REF!</v>
          </cell>
          <cell r="AG61" t="e">
            <v>#REF!</v>
          </cell>
          <cell r="AH61" t="e">
            <v>#REF!</v>
          </cell>
          <cell r="AI61">
            <v>0</v>
          </cell>
        </row>
        <row r="62">
          <cell r="A62" t="str">
            <v>4.03.00142.3.1.1.1</v>
          </cell>
          <cell r="B62" t="str">
            <v>2.3.1.1.1</v>
          </cell>
          <cell r="C62" t="str">
            <v>FINANCEIRO</v>
          </cell>
          <cell r="D62" t="str">
            <v>4.03.0014</v>
          </cell>
          <cell r="E62">
            <v>0</v>
          </cell>
          <cell r="F62">
            <v>0</v>
          </cell>
          <cell r="G62">
            <v>0</v>
          </cell>
          <cell r="H62">
            <v>0</v>
          </cell>
          <cell r="I62" t="e">
            <v>#REF!</v>
          </cell>
          <cell r="J62">
            <v>0</v>
          </cell>
          <cell r="K62">
            <v>0</v>
          </cell>
          <cell r="L62">
            <v>0</v>
          </cell>
          <cell r="M62">
            <v>0</v>
          </cell>
          <cell r="N62">
            <v>657.08</v>
          </cell>
          <cell r="O62">
            <v>0</v>
          </cell>
          <cell r="P62">
            <v>0</v>
          </cell>
          <cell r="Q62" t="e">
            <v>#REF!</v>
          </cell>
          <cell r="T62" t="str">
            <v>4.03.0014</v>
          </cell>
          <cell r="U62" t="str">
            <v>FINANCEIRO</v>
          </cell>
          <cell r="V62">
            <v>0</v>
          </cell>
          <cell r="W62">
            <v>0</v>
          </cell>
          <cell r="X62">
            <v>0</v>
          </cell>
          <cell r="Y62">
            <v>0</v>
          </cell>
          <cell r="Z62">
            <v>0</v>
          </cell>
          <cell r="AA62" t="e">
            <v>#REF!</v>
          </cell>
          <cell r="AB62" t="e">
            <v>#REF!</v>
          </cell>
          <cell r="AC62" t="e">
            <v>#REF!</v>
          </cell>
          <cell r="AD62" t="e">
            <v>#REF!</v>
          </cell>
          <cell r="AE62" t="e">
            <v>#REF!</v>
          </cell>
          <cell r="AF62" t="e">
            <v>#REF!</v>
          </cell>
          <cell r="AG62" t="e">
            <v>#REF!</v>
          </cell>
          <cell r="AH62" t="e">
            <v>#REF!</v>
          </cell>
          <cell r="AI62">
            <v>0</v>
          </cell>
        </row>
        <row r="63">
          <cell r="A63" t="str">
            <v>4.03.00152.3.1.1.1</v>
          </cell>
          <cell r="B63" t="str">
            <v>2.3.1.1.1</v>
          </cell>
          <cell r="C63" t="str">
            <v>FINANCEIRO</v>
          </cell>
          <cell r="D63" t="str">
            <v>4.03.0015</v>
          </cell>
          <cell r="E63">
            <v>0</v>
          </cell>
          <cell r="F63">
            <v>0</v>
          </cell>
          <cell r="G63">
            <v>0</v>
          </cell>
          <cell r="H63">
            <v>0</v>
          </cell>
          <cell r="I63" t="e">
            <v>#REF!</v>
          </cell>
          <cell r="J63">
            <v>0</v>
          </cell>
          <cell r="K63">
            <v>0</v>
          </cell>
          <cell r="L63">
            <v>0</v>
          </cell>
          <cell r="M63">
            <v>0</v>
          </cell>
          <cell r="N63">
            <v>0</v>
          </cell>
          <cell r="O63">
            <v>0</v>
          </cell>
          <cell r="P63">
            <v>0</v>
          </cell>
          <cell r="Q63" t="e">
            <v>#REF!</v>
          </cell>
          <cell r="T63" t="str">
            <v>4.03.0015</v>
          </cell>
          <cell r="U63" t="str">
            <v>FINANCEIRO</v>
          </cell>
          <cell r="V63">
            <v>0</v>
          </cell>
          <cell r="W63">
            <v>0</v>
          </cell>
          <cell r="X63">
            <v>0</v>
          </cell>
          <cell r="Y63">
            <v>0</v>
          </cell>
          <cell r="Z63">
            <v>0</v>
          </cell>
          <cell r="AA63" t="e">
            <v>#REF!</v>
          </cell>
          <cell r="AB63" t="e">
            <v>#REF!</v>
          </cell>
          <cell r="AC63" t="e">
            <v>#REF!</v>
          </cell>
          <cell r="AD63" t="e">
            <v>#REF!</v>
          </cell>
          <cell r="AE63" t="e">
            <v>#REF!</v>
          </cell>
          <cell r="AF63" t="e">
            <v>#REF!</v>
          </cell>
          <cell r="AG63" t="e">
            <v>#REF!</v>
          </cell>
          <cell r="AH63" t="e">
            <v>#REF!</v>
          </cell>
          <cell r="AI63">
            <v>0</v>
          </cell>
        </row>
        <row r="64">
          <cell r="A64" t="str">
            <v>4.03.00162.3.1.1.1</v>
          </cell>
          <cell r="B64" t="str">
            <v>2.3.1.1.1</v>
          </cell>
          <cell r="C64" t="str">
            <v>FINANCEIRO</v>
          </cell>
          <cell r="D64" t="str">
            <v>4.03.0016</v>
          </cell>
          <cell r="E64">
            <v>0</v>
          </cell>
          <cell r="F64">
            <v>0</v>
          </cell>
          <cell r="G64">
            <v>0</v>
          </cell>
          <cell r="H64">
            <v>0</v>
          </cell>
          <cell r="I64" t="e">
            <v>#REF!</v>
          </cell>
          <cell r="J64">
            <v>752.25</v>
          </cell>
          <cell r="K64">
            <v>193.53</v>
          </cell>
          <cell r="L64">
            <v>0</v>
          </cell>
          <cell r="M64">
            <v>213.91</v>
          </cell>
          <cell r="N64">
            <v>368.65</v>
          </cell>
          <cell r="O64">
            <v>0</v>
          </cell>
          <cell r="P64">
            <v>0</v>
          </cell>
          <cell r="Q64" t="e">
            <v>#REF!</v>
          </cell>
          <cell r="T64" t="str">
            <v>4.03.0016</v>
          </cell>
          <cell r="U64" t="str">
            <v>FINANCEIRO</v>
          </cell>
          <cell r="V64">
            <v>0</v>
          </cell>
          <cell r="W64">
            <v>0</v>
          </cell>
          <cell r="X64">
            <v>0</v>
          </cell>
          <cell r="Y64">
            <v>0</v>
          </cell>
          <cell r="Z64">
            <v>0</v>
          </cell>
          <cell r="AA64" t="e">
            <v>#REF!</v>
          </cell>
          <cell r="AB64" t="e">
            <v>#REF!</v>
          </cell>
          <cell r="AC64" t="e">
            <v>#REF!</v>
          </cell>
          <cell r="AD64" t="e">
            <v>#REF!</v>
          </cell>
          <cell r="AE64" t="e">
            <v>#REF!</v>
          </cell>
          <cell r="AF64" t="e">
            <v>#REF!</v>
          </cell>
          <cell r="AG64" t="e">
            <v>#REF!</v>
          </cell>
          <cell r="AH64" t="e">
            <v>#REF!</v>
          </cell>
          <cell r="AI64">
            <v>0</v>
          </cell>
        </row>
        <row r="65">
          <cell r="A65" t="str">
            <v>4.03.00172.3.1.1.1</v>
          </cell>
          <cell r="B65" t="str">
            <v>2.3.1.1.1</v>
          </cell>
          <cell r="C65" t="str">
            <v>FINANCEIRO</v>
          </cell>
          <cell r="D65" t="str">
            <v>4.03.0017</v>
          </cell>
          <cell r="E65">
            <v>0</v>
          </cell>
          <cell r="F65">
            <v>0</v>
          </cell>
          <cell r="G65">
            <v>0</v>
          </cell>
          <cell r="H65">
            <v>0</v>
          </cell>
          <cell r="I65" t="e">
            <v>#REF!</v>
          </cell>
          <cell r="J65">
            <v>0</v>
          </cell>
          <cell r="K65">
            <v>0</v>
          </cell>
          <cell r="L65">
            <v>0</v>
          </cell>
          <cell r="M65">
            <v>0</v>
          </cell>
          <cell r="N65">
            <v>0</v>
          </cell>
          <cell r="O65">
            <v>0</v>
          </cell>
          <cell r="P65">
            <v>162.4</v>
          </cell>
          <cell r="Q65" t="e">
            <v>#REF!</v>
          </cell>
          <cell r="T65" t="str">
            <v>4.03.0017</v>
          </cell>
          <cell r="U65" t="str">
            <v>FINANCEIRO</v>
          </cell>
          <cell r="V65">
            <v>0</v>
          </cell>
          <cell r="W65">
            <v>0</v>
          </cell>
          <cell r="X65">
            <v>0</v>
          </cell>
          <cell r="Y65">
            <v>0</v>
          </cell>
          <cell r="Z65">
            <v>0</v>
          </cell>
          <cell r="AA65" t="e">
            <v>#REF!</v>
          </cell>
          <cell r="AB65" t="e">
            <v>#REF!</v>
          </cell>
          <cell r="AC65" t="e">
            <v>#REF!</v>
          </cell>
          <cell r="AD65" t="e">
            <v>#REF!</v>
          </cell>
          <cell r="AE65" t="e">
            <v>#REF!</v>
          </cell>
          <cell r="AF65" t="e">
            <v>#REF!</v>
          </cell>
          <cell r="AG65" t="e">
            <v>#REF!</v>
          </cell>
          <cell r="AH65" t="e">
            <v>#REF!</v>
          </cell>
          <cell r="AI65">
            <v>0</v>
          </cell>
        </row>
        <row r="66">
          <cell r="A66" t="str">
            <v>4.03.00182.3.1.1.1</v>
          </cell>
          <cell r="B66" t="str">
            <v>2.3.1.1.1</v>
          </cell>
          <cell r="C66" t="str">
            <v>FINANCEIRO</v>
          </cell>
          <cell r="D66" t="str">
            <v>4.03.0018</v>
          </cell>
          <cell r="E66">
            <v>1010.95</v>
          </cell>
          <cell r="F66">
            <v>55.28</v>
          </cell>
          <cell r="G66">
            <v>0</v>
          </cell>
          <cell r="H66">
            <v>1091.82</v>
          </cell>
          <cell r="I66" t="e">
            <v>#REF!</v>
          </cell>
          <cell r="J66">
            <v>1105.3499999999999</v>
          </cell>
          <cell r="K66">
            <v>0</v>
          </cell>
          <cell r="L66">
            <v>430.93</v>
          </cell>
          <cell r="M66">
            <v>0</v>
          </cell>
          <cell r="N66">
            <v>2012.4700000000003</v>
          </cell>
          <cell r="O66">
            <v>0</v>
          </cell>
          <cell r="P66">
            <v>3565.67</v>
          </cell>
          <cell r="Q66" t="e">
            <v>#REF!</v>
          </cell>
          <cell r="T66" t="str">
            <v>4.03.0018</v>
          </cell>
          <cell r="U66" t="str">
            <v>FINANCEIRO</v>
          </cell>
          <cell r="V66">
            <v>0</v>
          </cell>
          <cell r="W66">
            <v>1010.95</v>
          </cell>
          <cell r="X66">
            <v>1066.23</v>
          </cell>
          <cell r="Y66">
            <v>1066.23</v>
          </cell>
          <cell r="Z66">
            <v>2158.0500000000002</v>
          </cell>
          <cell r="AA66" t="e">
            <v>#REF!</v>
          </cell>
          <cell r="AB66" t="e">
            <v>#REF!</v>
          </cell>
          <cell r="AC66" t="e">
            <v>#REF!</v>
          </cell>
          <cell r="AD66" t="e">
            <v>#REF!</v>
          </cell>
          <cell r="AE66" t="e">
            <v>#REF!</v>
          </cell>
          <cell r="AF66" t="e">
            <v>#REF!</v>
          </cell>
          <cell r="AG66" t="e">
            <v>#REF!</v>
          </cell>
          <cell r="AH66" t="e">
            <v>#REF!</v>
          </cell>
          <cell r="AI66">
            <v>0</v>
          </cell>
        </row>
        <row r="67">
          <cell r="A67" t="str">
            <v>4.03.00192.3.1.1.1</v>
          </cell>
          <cell r="B67" t="str">
            <v>2.3.1.1.1</v>
          </cell>
          <cell r="C67" t="str">
            <v>FINANCEIRO</v>
          </cell>
          <cell r="D67" t="str">
            <v>4.03.0019</v>
          </cell>
          <cell r="E67">
            <v>0</v>
          </cell>
          <cell r="F67">
            <v>0</v>
          </cell>
          <cell r="G67">
            <v>0</v>
          </cell>
          <cell r="H67">
            <v>0</v>
          </cell>
          <cell r="I67" t="e">
            <v>#REF!</v>
          </cell>
          <cell r="J67">
            <v>0</v>
          </cell>
          <cell r="K67">
            <v>0</v>
          </cell>
          <cell r="L67">
            <v>0</v>
          </cell>
          <cell r="M67">
            <v>0</v>
          </cell>
          <cell r="N67">
            <v>0</v>
          </cell>
          <cell r="O67">
            <v>0</v>
          </cell>
          <cell r="P67">
            <v>0</v>
          </cell>
          <cell r="Q67" t="e">
            <v>#REF!</v>
          </cell>
          <cell r="T67" t="str">
            <v>4.03.0019</v>
          </cell>
          <cell r="U67" t="str">
            <v>FINANCEIRO</v>
          </cell>
          <cell r="V67">
            <v>0</v>
          </cell>
          <cell r="W67">
            <v>0</v>
          </cell>
          <cell r="X67">
            <v>0</v>
          </cell>
          <cell r="Y67">
            <v>0</v>
          </cell>
          <cell r="Z67">
            <v>0</v>
          </cell>
          <cell r="AA67" t="e">
            <v>#REF!</v>
          </cell>
          <cell r="AB67" t="e">
            <v>#REF!</v>
          </cell>
          <cell r="AC67" t="e">
            <v>#REF!</v>
          </cell>
          <cell r="AD67" t="e">
            <v>#REF!</v>
          </cell>
          <cell r="AE67" t="e">
            <v>#REF!</v>
          </cell>
          <cell r="AF67" t="e">
            <v>#REF!</v>
          </cell>
          <cell r="AG67" t="e">
            <v>#REF!</v>
          </cell>
          <cell r="AH67" t="e">
            <v>#REF!</v>
          </cell>
          <cell r="AI67">
            <v>0</v>
          </cell>
        </row>
        <row r="68">
          <cell r="A68" t="str">
            <v>4.03.00212.3.1.1.1</v>
          </cell>
          <cell r="B68" t="str">
            <v>2.3.1.1.1</v>
          </cell>
          <cell r="C68" t="str">
            <v>FINANCEIRO</v>
          </cell>
          <cell r="D68" t="str">
            <v>4.03.0021</v>
          </cell>
          <cell r="E68">
            <v>0</v>
          </cell>
          <cell r="F68">
            <v>0</v>
          </cell>
          <cell r="G68">
            <v>0</v>
          </cell>
          <cell r="H68">
            <v>0</v>
          </cell>
          <cell r="I68" t="e">
            <v>#REF!</v>
          </cell>
          <cell r="J68">
            <v>0</v>
          </cell>
          <cell r="K68">
            <v>0</v>
          </cell>
          <cell r="L68">
            <v>0</v>
          </cell>
          <cell r="M68">
            <v>0</v>
          </cell>
          <cell r="N68">
            <v>0</v>
          </cell>
          <cell r="O68">
            <v>0</v>
          </cell>
          <cell r="P68">
            <v>0</v>
          </cell>
          <cell r="Q68" t="e">
            <v>#REF!</v>
          </cell>
          <cell r="T68" t="str">
            <v>4.03.0021</v>
          </cell>
          <cell r="U68" t="str">
            <v>FINANCEIRO</v>
          </cell>
          <cell r="V68">
            <v>0</v>
          </cell>
          <cell r="W68">
            <v>0</v>
          </cell>
          <cell r="X68">
            <v>0</v>
          </cell>
          <cell r="Y68">
            <v>0</v>
          </cell>
          <cell r="Z68">
            <v>0</v>
          </cell>
          <cell r="AA68" t="e">
            <v>#REF!</v>
          </cell>
          <cell r="AB68" t="e">
            <v>#REF!</v>
          </cell>
          <cell r="AC68" t="e">
            <v>#REF!</v>
          </cell>
          <cell r="AD68" t="e">
            <v>#REF!</v>
          </cell>
          <cell r="AE68" t="e">
            <v>#REF!</v>
          </cell>
          <cell r="AF68" t="e">
            <v>#REF!</v>
          </cell>
          <cell r="AG68" t="e">
            <v>#REF!</v>
          </cell>
          <cell r="AH68" t="e">
            <v>#REF!</v>
          </cell>
          <cell r="AI68">
            <v>0</v>
          </cell>
        </row>
        <row r="69">
          <cell r="A69" t="str">
            <v>4.03.00222.3.1.1.1</v>
          </cell>
          <cell r="B69" t="str">
            <v>2.3.1.1.1</v>
          </cell>
          <cell r="C69" t="str">
            <v>FINANCEIRO</v>
          </cell>
          <cell r="D69" t="str">
            <v>4.03.0022</v>
          </cell>
          <cell r="E69">
            <v>0</v>
          </cell>
          <cell r="F69">
            <v>0</v>
          </cell>
          <cell r="G69">
            <v>0</v>
          </cell>
          <cell r="H69">
            <v>0</v>
          </cell>
          <cell r="I69" t="e">
            <v>#REF!</v>
          </cell>
          <cell r="J69">
            <v>0</v>
          </cell>
          <cell r="K69">
            <v>0</v>
          </cell>
          <cell r="L69">
            <v>0</v>
          </cell>
          <cell r="M69">
            <v>0</v>
          </cell>
          <cell r="N69">
            <v>0</v>
          </cell>
          <cell r="O69">
            <v>0</v>
          </cell>
          <cell r="P69">
            <v>0</v>
          </cell>
          <cell r="Q69" t="e">
            <v>#REF!</v>
          </cell>
          <cell r="T69" t="str">
            <v>4.03.0022</v>
          </cell>
          <cell r="U69" t="str">
            <v>FINANCEIRO</v>
          </cell>
          <cell r="V69">
            <v>0</v>
          </cell>
          <cell r="W69">
            <v>0</v>
          </cell>
          <cell r="X69">
            <v>0</v>
          </cell>
          <cell r="Y69">
            <v>0</v>
          </cell>
          <cell r="Z69">
            <v>0</v>
          </cell>
          <cell r="AA69" t="e">
            <v>#REF!</v>
          </cell>
          <cell r="AB69" t="e">
            <v>#REF!</v>
          </cell>
          <cell r="AC69" t="e">
            <v>#REF!</v>
          </cell>
          <cell r="AD69" t="e">
            <v>#REF!</v>
          </cell>
          <cell r="AE69" t="e">
            <v>#REF!</v>
          </cell>
          <cell r="AF69" t="e">
            <v>#REF!</v>
          </cell>
          <cell r="AG69" t="e">
            <v>#REF!</v>
          </cell>
          <cell r="AH69" t="e">
            <v>#REF!</v>
          </cell>
          <cell r="AI69">
            <v>0</v>
          </cell>
        </row>
        <row r="70">
          <cell r="A70" t="str">
            <v>4.04.00012.3.1.1.1</v>
          </cell>
          <cell r="B70" t="str">
            <v>2.3.1.1.1</v>
          </cell>
          <cell r="C70" t="str">
            <v>FINANCEIRO</v>
          </cell>
          <cell r="D70" t="str">
            <v>4.04.0001</v>
          </cell>
          <cell r="E70">
            <v>0</v>
          </cell>
          <cell r="F70">
            <v>0</v>
          </cell>
          <cell r="G70">
            <v>0</v>
          </cell>
          <cell r="H70">
            <v>0</v>
          </cell>
          <cell r="I70" t="e">
            <v>#REF!</v>
          </cell>
          <cell r="J70">
            <v>0</v>
          </cell>
          <cell r="K70">
            <v>0</v>
          </cell>
          <cell r="L70">
            <v>0</v>
          </cell>
          <cell r="M70">
            <v>0</v>
          </cell>
          <cell r="N70">
            <v>0</v>
          </cell>
          <cell r="O70">
            <v>0</v>
          </cell>
          <cell r="P70">
            <v>0</v>
          </cell>
          <cell r="Q70" t="e">
            <v>#REF!</v>
          </cell>
          <cell r="T70" t="str">
            <v>4.04.0001</v>
          </cell>
          <cell r="U70" t="str">
            <v>FINANCEIRO</v>
          </cell>
          <cell r="V70">
            <v>0</v>
          </cell>
          <cell r="W70">
            <v>0</v>
          </cell>
          <cell r="X70">
            <v>0</v>
          </cell>
          <cell r="Y70">
            <v>0</v>
          </cell>
          <cell r="Z70">
            <v>0</v>
          </cell>
          <cell r="AA70" t="e">
            <v>#REF!</v>
          </cell>
          <cell r="AB70" t="e">
            <v>#REF!</v>
          </cell>
          <cell r="AC70" t="e">
            <v>#REF!</v>
          </cell>
          <cell r="AD70" t="e">
            <v>#REF!</v>
          </cell>
          <cell r="AE70" t="e">
            <v>#REF!</v>
          </cell>
          <cell r="AF70" t="e">
            <v>#REF!</v>
          </cell>
          <cell r="AG70" t="e">
            <v>#REF!</v>
          </cell>
          <cell r="AH70" t="e">
            <v>#REF!</v>
          </cell>
          <cell r="AI70">
            <v>0</v>
          </cell>
        </row>
        <row r="71">
          <cell r="A71" t="str">
            <v>4.04.00022.3.1.1.1</v>
          </cell>
          <cell r="B71" t="str">
            <v>2.3.1.1.1</v>
          </cell>
          <cell r="C71" t="str">
            <v>FINANCEIRO</v>
          </cell>
          <cell r="D71" t="str">
            <v>4.04.0002</v>
          </cell>
          <cell r="E71">
            <v>0</v>
          </cell>
          <cell r="F71">
            <v>0</v>
          </cell>
          <cell r="G71">
            <v>0</v>
          </cell>
          <cell r="H71">
            <v>4333.51</v>
          </cell>
          <cell r="I71" t="e">
            <v>#REF!</v>
          </cell>
          <cell r="J71">
            <v>0</v>
          </cell>
          <cell r="K71">
            <v>0</v>
          </cell>
          <cell r="L71">
            <v>0</v>
          </cell>
          <cell r="M71">
            <v>0</v>
          </cell>
          <cell r="N71">
            <v>0</v>
          </cell>
          <cell r="O71">
            <v>0</v>
          </cell>
          <cell r="P71">
            <v>0</v>
          </cell>
          <cell r="Q71" t="e">
            <v>#REF!</v>
          </cell>
          <cell r="T71" t="str">
            <v>4.04.0002</v>
          </cell>
          <cell r="U71" t="str">
            <v>FINANCEIRO</v>
          </cell>
          <cell r="V71">
            <v>0</v>
          </cell>
          <cell r="W71">
            <v>0</v>
          </cell>
          <cell r="X71">
            <v>0</v>
          </cell>
          <cell r="Y71">
            <v>0</v>
          </cell>
          <cell r="Z71">
            <v>4333.51</v>
          </cell>
          <cell r="AA71" t="e">
            <v>#REF!</v>
          </cell>
          <cell r="AB71" t="e">
            <v>#REF!</v>
          </cell>
          <cell r="AC71" t="e">
            <v>#REF!</v>
          </cell>
          <cell r="AD71" t="e">
            <v>#REF!</v>
          </cell>
          <cell r="AE71" t="e">
            <v>#REF!</v>
          </cell>
          <cell r="AF71" t="e">
            <v>#REF!</v>
          </cell>
          <cell r="AG71" t="e">
            <v>#REF!</v>
          </cell>
          <cell r="AH71" t="e">
            <v>#REF!</v>
          </cell>
          <cell r="AI71">
            <v>0</v>
          </cell>
        </row>
        <row r="72">
          <cell r="A72" t="str">
            <v>4.04.00032.3.1.1.1</v>
          </cell>
          <cell r="B72" t="str">
            <v>2.3.1.1.1</v>
          </cell>
          <cell r="C72" t="str">
            <v>FINANCEIRO</v>
          </cell>
          <cell r="D72" t="str">
            <v>4.04.0003</v>
          </cell>
          <cell r="E72">
            <v>0</v>
          </cell>
          <cell r="F72">
            <v>0</v>
          </cell>
          <cell r="G72">
            <v>0</v>
          </cell>
          <cell r="H72">
            <v>0</v>
          </cell>
          <cell r="I72" t="e">
            <v>#REF!</v>
          </cell>
          <cell r="J72">
            <v>0</v>
          </cell>
          <cell r="K72">
            <v>0</v>
          </cell>
          <cell r="L72">
            <v>0</v>
          </cell>
          <cell r="M72">
            <v>6501.34</v>
          </cell>
          <cell r="N72">
            <v>7601.01</v>
          </cell>
          <cell r="O72">
            <v>0</v>
          </cell>
          <cell r="P72">
            <v>1905.19</v>
          </cell>
          <cell r="Q72" t="e">
            <v>#REF!</v>
          </cell>
          <cell r="T72" t="str">
            <v>4.04.0003</v>
          </cell>
          <cell r="U72" t="str">
            <v>FINANCEIRO</v>
          </cell>
          <cell r="V72">
            <v>0</v>
          </cell>
          <cell r="W72">
            <v>0</v>
          </cell>
          <cell r="X72">
            <v>0</v>
          </cell>
          <cell r="Y72">
            <v>0</v>
          </cell>
          <cell r="Z72">
            <v>0</v>
          </cell>
          <cell r="AA72" t="e">
            <v>#REF!</v>
          </cell>
          <cell r="AB72" t="e">
            <v>#REF!</v>
          </cell>
          <cell r="AC72" t="e">
            <v>#REF!</v>
          </cell>
          <cell r="AD72" t="e">
            <v>#REF!</v>
          </cell>
          <cell r="AE72" t="e">
            <v>#REF!</v>
          </cell>
          <cell r="AF72" t="e">
            <v>#REF!</v>
          </cell>
          <cell r="AG72" t="e">
            <v>#REF!</v>
          </cell>
          <cell r="AH72" t="e">
            <v>#REF!</v>
          </cell>
          <cell r="AI72">
            <v>0</v>
          </cell>
        </row>
        <row r="73">
          <cell r="A73" t="str">
            <v>4.04.00042.3.1.1.1</v>
          </cell>
          <cell r="B73" t="str">
            <v>2.3.1.1.1</v>
          </cell>
          <cell r="C73" t="str">
            <v>FINANCEIRO</v>
          </cell>
          <cell r="D73" t="str">
            <v>4.04.0004</v>
          </cell>
          <cell r="E73">
            <v>0</v>
          </cell>
          <cell r="F73">
            <v>0</v>
          </cell>
          <cell r="G73">
            <v>0</v>
          </cell>
          <cell r="H73">
            <v>0</v>
          </cell>
          <cell r="I73" t="e">
            <v>#REF!</v>
          </cell>
          <cell r="J73">
            <v>0</v>
          </cell>
          <cell r="K73">
            <v>0</v>
          </cell>
          <cell r="L73">
            <v>0</v>
          </cell>
          <cell r="M73">
            <v>0</v>
          </cell>
          <cell r="N73">
            <v>0</v>
          </cell>
          <cell r="O73">
            <v>0</v>
          </cell>
          <cell r="P73">
            <v>0</v>
          </cell>
          <cell r="Q73" t="e">
            <v>#REF!</v>
          </cell>
          <cell r="T73" t="str">
            <v>4.04.0004</v>
          </cell>
          <cell r="U73" t="str">
            <v>FINANCEIRO</v>
          </cell>
          <cell r="V73">
            <v>0</v>
          </cell>
          <cell r="W73">
            <v>0</v>
          </cell>
          <cell r="X73">
            <v>0</v>
          </cell>
          <cell r="Y73">
            <v>0</v>
          </cell>
          <cell r="Z73">
            <v>0</v>
          </cell>
          <cell r="AA73" t="e">
            <v>#REF!</v>
          </cell>
          <cell r="AB73" t="e">
            <v>#REF!</v>
          </cell>
          <cell r="AC73" t="e">
            <v>#REF!</v>
          </cell>
          <cell r="AD73" t="e">
            <v>#REF!</v>
          </cell>
          <cell r="AE73" t="e">
            <v>#REF!</v>
          </cell>
          <cell r="AF73" t="e">
            <v>#REF!</v>
          </cell>
          <cell r="AG73" t="e">
            <v>#REF!</v>
          </cell>
          <cell r="AH73" t="e">
            <v>#REF!</v>
          </cell>
          <cell r="AI73">
            <v>0</v>
          </cell>
        </row>
        <row r="74">
          <cell r="A74" t="str">
            <v>4.04.00052.3.1.1.1</v>
          </cell>
          <cell r="B74" t="str">
            <v>2.3.1.1.1</v>
          </cell>
          <cell r="C74" t="str">
            <v>FINANCEIRO</v>
          </cell>
          <cell r="D74" t="str">
            <v>4.04.0005</v>
          </cell>
          <cell r="E74">
            <v>0</v>
          </cell>
          <cell r="F74">
            <v>0</v>
          </cell>
          <cell r="G74">
            <v>450</v>
          </cell>
          <cell r="H74">
            <v>0</v>
          </cell>
          <cell r="I74" t="e">
            <v>#REF!</v>
          </cell>
          <cell r="J74">
            <v>33.03</v>
          </cell>
          <cell r="K74">
            <v>0</v>
          </cell>
          <cell r="L74">
            <v>0</v>
          </cell>
          <cell r="M74">
            <v>0</v>
          </cell>
          <cell r="N74">
            <v>0</v>
          </cell>
          <cell r="O74">
            <v>0</v>
          </cell>
          <cell r="P74">
            <v>0</v>
          </cell>
          <cell r="Q74" t="e">
            <v>#REF!</v>
          </cell>
          <cell r="T74" t="str">
            <v>4.04.0005</v>
          </cell>
          <cell r="U74" t="str">
            <v>FINANCEIRO</v>
          </cell>
          <cell r="V74">
            <v>0</v>
          </cell>
          <cell r="W74">
            <v>0</v>
          </cell>
          <cell r="X74">
            <v>0</v>
          </cell>
          <cell r="Y74">
            <v>450</v>
          </cell>
          <cell r="Z74">
            <v>450</v>
          </cell>
          <cell r="AA74" t="e">
            <v>#REF!</v>
          </cell>
          <cell r="AB74" t="e">
            <v>#REF!</v>
          </cell>
          <cell r="AC74" t="e">
            <v>#REF!</v>
          </cell>
          <cell r="AD74" t="e">
            <v>#REF!</v>
          </cell>
          <cell r="AE74" t="e">
            <v>#REF!</v>
          </cell>
          <cell r="AF74" t="e">
            <v>#REF!</v>
          </cell>
          <cell r="AG74" t="e">
            <v>#REF!</v>
          </cell>
          <cell r="AH74" t="e">
            <v>#REF!</v>
          </cell>
          <cell r="AI74">
            <v>0</v>
          </cell>
        </row>
        <row r="75">
          <cell r="A75" t="str">
            <v>4.04.00062.3.1.1.1</v>
          </cell>
          <cell r="B75" t="str">
            <v>2.3.1.1.1</v>
          </cell>
          <cell r="C75" t="str">
            <v>FINANCEIRO</v>
          </cell>
          <cell r="D75" t="str">
            <v>4.04.0006</v>
          </cell>
          <cell r="E75">
            <v>793.95</v>
          </cell>
          <cell r="F75">
            <v>804.5</v>
          </cell>
          <cell r="G75">
            <v>568.68000000000006</v>
          </cell>
          <cell r="H75">
            <v>532.59</v>
          </cell>
          <cell r="I75" t="e">
            <v>#REF!</v>
          </cell>
          <cell r="J75">
            <v>363.19</v>
          </cell>
          <cell r="K75">
            <v>397.71000000000004</v>
          </cell>
          <cell r="L75">
            <v>248.91000000000003</v>
          </cell>
          <cell r="M75">
            <v>321.07</v>
          </cell>
          <cell r="N75">
            <v>69.47</v>
          </cell>
          <cell r="O75">
            <v>196.97</v>
          </cell>
          <cell r="P75">
            <v>192.15</v>
          </cell>
          <cell r="Q75" t="e">
            <v>#REF!</v>
          </cell>
          <cell r="T75" t="str">
            <v>4.04.0006</v>
          </cell>
          <cell r="U75" t="str">
            <v>FINANCEIRO</v>
          </cell>
          <cell r="V75">
            <v>0</v>
          </cell>
          <cell r="W75">
            <v>793.95</v>
          </cell>
          <cell r="X75">
            <v>1598.45</v>
          </cell>
          <cell r="Y75">
            <v>2167.13</v>
          </cell>
          <cell r="Z75">
            <v>2699.7200000000003</v>
          </cell>
          <cell r="AA75" t="e">
            <v>#REF!</v>
          </cell>
          <cell r="AB75" t="e">
            <v>#REF!</v>
          </cell>
          <cell r="AC75" t="e">
            <v>#REF!</v>
          </cell>
          <cell r="AD75" t="e">
            <v>#REF!</v>
          </cell>
          <cell r="AE75" t="e">
            <v>#REF!</v>
          </cell>
          <cell r="AF75" t="e">
            <v>#REF!</v>
          </cell>
          <cell r="AG75" t="e">
            <v>#REF!</v>
          </cell>
          <cell r="AH75" t="e">
            <v>#REF!</v>
          </cell>
          <cell r="AI75">
            <v>0</v>
          </cell>
        </row>
        <row r="76">
          <cell r="A76" t="str">
            <v>4.04.00072.3.1.1.1</v>
          </cell>
          <cell r="B76" t="str">
            <v>2.3.1.1.1</v>
          </cell>
          <cell r="C76" t="str">
            <v>FINANCEIRO</v>
          </cell>
          <cell r="D76" t="str">
            <v>4.04.0007</v>
          </cell>
          <cell r="E76">
            <v>0</v>
          </cell>
          <cell r="F76">
            <v>0</v>
          </cell>
          <cell r="G76">
            <v>0</v>
          </cell>
          <cell r="H76">
            <v>0</v>
          </cell>
          <cell r="I76" t="e">
            <v>#REF!</v>
          </cell>
          <cell r="J76">
            <v>0</v>
          </cell>
          <cell r="K76">
            <v>47.65</v>
          </cell>
          <cell r="L76">
            <v>24.59</v>
          </cell>
          <cell r="M76">
            <v>25.37</v>
          </cell>
          <cell r="N76">
            <v>25.37</v>
          </cell>
          <cell r="O76">
            <v>0</v>
          </cell>
          <cell r="P76">
            <v>18.25</v>
          </cell>
          <cell r="Q76" t="e">
            <v>#REF!</v>
          </cell>
          <cell r="T76" t="str">
            <v>4.04.0007</v>
          </cell>
          <cell r="U76" t="str">
            <v>FINANCEIRO</v>
          </cell>
          <cell r="V76">
            <v>0</v>
          </cell>
          <cell r="W76">
            <v>0</v>
          </cell>
          <cell r="X76">
            <v>0</v>
          </cell>
          <cell r="Y76">
            <v>0</v>
          </cell>
          <cell r="Z76">
            <v>0</v>
          </cell>
          <cell r="AA76" t="e">
            <v>#REF!</v>
          </cell>
          <cell r="AB76" t="e">
            <v>#REF!</v>
          </cell>
          <cell r="AC76" t="e">
            <v>#REF!</v>
          </cell>
          <cell r="AD76" t="e">
            <v>#REF!</v>
          </cell>
          <cell r="AE76" t="e">
            <v>#REF!</v>
          </cell>
          <cell r="AF76" t="e">
            <v>#REF!</v>
          </cell>
          <cell r="AG76" t="e">
            <v>#REF!</v>
          </cell>
          <cell r="AH76" t="e">
            <v>#REF!</v>
          </cell>
          <cell r="AI76">
            <v>0</v>
          </cell>
        </row>
        <row r="77">
          <cell r="A77" t="str">
            <v>4.04.00082.3.1.1.1</v>
          </cell>
          <cell r="B77" t="str">
            <v>2.3.1.1.1</v>
          </cell>
          <cell r="C77" t="str">
            <v>FINANCEIRO</v>
          </cell>
          <cell r="D77" t="str">
            <v>4.04.0008</v>
          </cell>
          <cell r="E77">
            <v>0</v>
          </cell>
          <cell r="F77">
            <v>0</v>
          </cell>
          <cell r="G77">
            <v>0</v>
          </cell>
          <cell r="H77">
            <v>0</v>
          </cell>
          <cell r="I77" t="e">
            <v>#REF!</v>
          </cell>
          <cell r="J77">
            <v>0</v>
          </cell>
          <cell r="K77">
            <v>0</v>
          </cell>
          <cell r="L77">
            <v>0</v>
          </cell>
          <cell r="M77">
            <v>0</v>
          </cell>
          <cell r="N77">
            <v>0</v>
          </cell>
          <cell r="O77">
            <v>0</v>
          </cell>
          <cell r="P77">
            <v>1583.32</v>
          </cell>
          <cell r="Q77" t="e">
            <v>#REF!</v>
          </cell>
          <cell r="T77" t="str">
            <v>4.04.0008</v>
          </cell>
          <cell r="U77" t="str">
            <v>FINANCEIRO</v>
          </cell>
          <cell r="V77">
            <v>0</v>
          </cell>
          <cell r="W77">
            <v>0</v>
          </cell>
          <cell r="X77">
            <v>0</v>
          </cell>
          <cell r="Y77">
            <v>0</v>
          </cell>
          <cell r="Z77">
            <v>0</v>
          </cell>
          <cell r="AA77" t="e">
            <v>#REF!</v>
          </cell>
          <cell r="AB77" t="e">
            <v>#REF!</v>
          </cell>
          <cell r="AC77" t="e">
            <v>#REF!</v>
          </cell>
          <cell r="AD77" t="e">
            <v>#REF!</v>
          </cell>
          <cell r="AE77" t="e">
            <v>#REF!</v>
          </cell>
          <cell r="AF77" t="e">
            <v>#REF!</v>
          </cell>
          <cell r="AG77" t="e">
            <v>#REF!</v>
          </cell>
          <cell r="AH77" t="e">
            <v>#REF!</v>
          </cell>
          <cell r="AI77">
            <v>0</v>
          </cell>
        </row>
        <row r="78">
          <cell r="A78" t="str">
            <v>4.04.00092.3.1.1.1</v>
          </cell>
          <cell r="B78" t="str">
            <v>2.3.1.1.1</v>
          </cell>
          <cell r="C78" t="str">
            <v>FINANCEIRO</v>
          </cell>
          <cell r="D78" t="str">
            <v>4.04.0009</v>
          </cell>
          <cell r="E78">
            <v>6.29</v>
          </cell>
          <cell r="F78">
            <v>0</v>
          </cell>
          <cell r="G78">
            <v>0</v>
          </cell>
          <cell r="H78">
            <v>27.57</v>
          </cell>
          <cell r="I78" t="e">
            <v>#REF!</v>
          </cell>
          <cell r="J78">
            <v>0</v>
          </cell>
          <cell r="K78">
            <v>0</v>
          </cell>
          <cell r="L78">
            <v>0</v>
          </cell>
          <cell r="M78">
            <v>0</v>
          </cell>
          <cell r="N78">
            <v>0</v>
          </cell>
          <cell r="O78">
            <v>0</v>
          </cell>
          <cell r="P78">
            <v>0</v>
          </cell>
          <cell r="Q78" t="e">
            <v>#REF!</v>
          </cell>
          <cell r="T78" t="str">
            <v>4.04.0009</v>
          </cell>
          <cell r="U78" t="str">
            <v>FINANCEIRO</v>
          </cell>
          <cell r="V78">
            <v>0</v>
          </cell>
          <cell r="W78">
            <v>6.29</v>
          </cell>
          <cell r="X78">
            <v>6.29</v>
          </cell>
          <cell r="Y78">
            <v>6.29</v>
          </cell>
          <cell r="Z78">
            <v>33.86</v>
          </cell>
          <cell r="AA78" t="e">
            <v>#REF!</v>
          </cell>
          <cell r="AB78" t="e">
            <v>#REF!</v>
          </cell>
          <cell r="AC78" t="e">
            <v>#REF!</v>
          </cell>
          <cell r="AD78" t="e">
            <v>#REF!</v>
          </cell>
          <cell r="AE78" t="e">
            <v>#REF!</v>
          </cell>
          <cell r="AF78" t="e">
            <v>#REF!</v>
          </cell>
          <cell r="AG78" t="e">
            <v>#REF!</v>
          </cell>
          <cell r="AH78" t="e">
            <v>#REF!</v>
          </cell>
          <cell r="AI78">
            <v>0</v>
          </cell>
        </row>
        <row r="79">
          <cell r="A79" t="str">
            <v>4.04.00102.3.1.1.1</v>
          </cell>
          <cell r="B79" t="str">
            <v>2.3.1.1.1</v>
          </cell>
          <cell r="C79" t="str">
            <v>FINANCEIRO</v>
          </cell>
          <cell r="D79" t="str">
            <v>4.04.0010</v>
          </cell>
          <cell r="E79">
            <v>2060.48</v>
          </cell>
          <cell r="F79">
            <v>1533.64</v>
          </cell>
          <cell r="G79">
            <v>126.08</v>
          </cell>
          <cell r="H79">
            <v>748.06</v>
          </cell>
          <cell r="I79" t="e">
            <v>#REF!</v>
          </cell>
          <cell r="J79">
            <v>4197.91</v>
          </cell>
          <cell r="K79">
            <v>8090.2799999999988</v>
          </cell>
          <cell r="L79">
            <v>6432.1165313105539</v>
          </cell>
          <cell r="M79">
            <v>3698.73</v>
          </cell>
          <cell r="N79">
            <v>3335.6499999999996</v>
          </cell>
          <cell r="O79">
            <v>3869.7</v>
          </cell>
          <cell r="P79">
            <v>2699.5699999999997</v>
          </cell>
          <cell r="Q79" t="e">
            <v>#REF!</v>
          </cell>
          <cell r="T79" t="str">
            <v>4.04.0010</v>
          </cell>
          <cell r="U79" t="str">
            <v>FINANCEIRO</v>
          </cell>
          <cell r="V79">
            <v>0</v>
          </cell>
          <cell r="W79">
            <v>2060.48</v>
          </cell>
          <cell r="X79">
            <v>3594.12</v>
          </cell>
          <cell r="Y79">
            <v>3720.2</v>
          </cell>
          <cell r="Z79">
            <v>4468.26</v>
          </cell>
          <cell r="AA79" t="e">
            <v>#REF!</v>
          </cell>
          <cell r="AB79" t="e">
            <v>#REF!</v>
          </cell>
          <cell r="AC79" t="e">
            <v>#REF!</v>
          </cell>
          <cell r="AD79" t="e">
            <v>#REF!</v>
          </cell>
          <cell r="AE79" t="e">
            <v>#REF!</v>
          </cell>
          <cell r="AF79" t="e">
            <v>#REF!</v>
          </cell>
          <cell r="AG79" t="e">
            <v>#REF!</v>
          </cell>
          <cell r="AH79" t="e">
            <v>#REF!</v>
          </cell>
          <cell r="AI79">
            <v>0</v>
          </cell>
        </row>
        <row r="80">
          <cell r="A80" t="str">
            <v>4.04.00112.3.1.1.1</v>
          </cell>
          <cell r="B80" t="str">
            <v>2.3.1.1.1</v>
          </cell>
          <cell r="C80" t="str">
            <v>FINANCEIRO</v>
          </cell>
          <cell r="D80" t="str">
            <v>4.04.0011</v>
          </cell>
          <cell r="E80">
            <v>0</v>
          </cell>
          <cell r="F80">
            <v>0</v>
          </cell>
          <cell r="G80">
            <v>0</v>
          </cell>
          <cell r="H80">
            <v>0</v>
          </cell>
          <cell r="I80" t="e">
            <v>#REF!</v>
          </cell>
          <cell r="J80">
            <v>0</v>
          </cell>
          <cell r="K80">
            <v>0</v>
          </cell>
          <cell r="L80">
            <v>0</v>
          </cell>
          <cell r="M80">
            <v>0</v>
          </cell>
          <cell r="N80">
            <v>0</v>
          </cell>
          <cell r="O80">
            <v>0</v>
          </cell>
          <cell r="P80">
            <v>0</v>
          </cell>
          <cell r="Q80" t="e">
            <v>#REF!</v>
          </cell>
          <cell r="T80" t="str">
            <v>4.04.0011</v>
          </cell>
          <cell r="U80" t="str">
            <v>FINANCEIRO</v>
          </cell>
          <cell r="V80">
            <v>0</v>
          </cell>
          <cell r="W80">
            <v>0</v>
          </cell>
          <cell r="X80">
            <v>0</v>
          </cell>
          <cell r="Y80">
            <v>0</v>
          </cell>
          <cell r="Z80">
            <v>0</v>
          </cell>
          <cell r="AA80" t="e">
            <v>#REF!</v>
          </cell>
          <cell r="AB80" t="e">
            <v>#REF!</v>
          </cell>
          <cell r="AC80" t="e">
            <v>#REF!</v>
          </cell>
          <cell r="AD80" t="e">
            <v>#REF!</v>
          </cell>
          <cell r="AE80" t="e">
            <v>#REF!</v>
          </cell>
          <cell r="AF80" t="e">
            <v>#REF!</v>
          </cell>
          <cell r="AG80" t="e">
            <v>#REF!</v>
          </cell>
          <cell r="AH80" t="e">
            <v>#REF!</v>
          </cell>
          <cell r="AI80">
            <v>0</v>
          </cell>
        </row>
        <row r="81">
          <cell r="A81" t="str">
            <v>4.04.00122.3.1.1.1</v>
          </cell>
          <cell r="B81" t="str">
            <v>2.3.1.1.1</v>
          </cell>
          <cell r="C81" t="str">
            <v>FINANCEIRO</v>
          </cell>
          <cell r="D81" t="str">
            <v>4.04.0012</v>
          </cell>
          <cell r="E81">
            <v>0</v>
          </cell>
          <cell r="F81">
            <v>0</v>
          </cell>
          <cell r="G81">
            <v>0</v>
          </cell>
          <cell r="H81">
            <v>0</v>
          </cell>
          <cell r="I81" t="e">
            <v>#REF!</v>
          </cell>
          <cell r="J81">
            <v>0</v>
          </cell>
          <cell r="K81">
            <v>0</v>
          </cell>
          <cell r="L81">
            <v>0</v>
          </cell>
          <cell r="M81">
            <v>0</v>
          </cell>
          <cell r="N81">
            <v>0</v>
          </cell>
          <cell r="O81">
            <v>0</v>
          </cell>
          <cell r="P81">
            <v>0</v>
          </cell>
          <cell r="Q81" t="e">
            <v>#REF!</v>
          </cell>
          <cell r="T81" t="str">
            <v>4.04.0012</v>
          </cell>
          <cell r="U81" t="str">
            <v>FINANCEIRO</v>
          </cell>
          <cell r="W81">
            <v>0</v>
          </cell>
          <cell r="X81">
            <v>0</v>
          </cell>
          <cell r="Y81">
            <v>0</v>
          </cell>
          <cell r="Z81">
            <v>0</v>
          </cell>
          <cell r="AA81" t="e">
            <v>#REF!</v>
          </cell>
          <cell r="AB81" t="e">
            <v>#REF!</v>
          </cell>
          <cell r="AC81" t="e">
            <v>#REF!</v>
          </cell>
          <cell r="AD81" t="e">
            <v>#REF!</v>
          </cell>
          <cell r="AE81" t="e">
            <v>#REF!</v>
          </cell>
          <cell r="AF81" t="e">
            <v>#REF!</v>
          </cell>
          <cell r="AG81" t="e">
            <v>#REF!</v>
          </cell>
          <cell r="AH81" t="e">
            <v>#REF!</v>
          </cell>
        </row>
        <row r="82">
          <cell r="A82" t="str">
            <v>4.05.00032.3.1.1.1</v>
          </cell>
          <cell r="B82" t="str">
            <v>2.3.1.1.1</v>
          </cell>
          <cell r="C82" t="str">
            <v>FINANCEIRO</v>
          </cell>
          <cell r="D82" t="str">
            <v>4.05.0003</v>
          </cell>
          <cell r="E82">
            <v>0</v>
          </cell>
          <cell r="F82">
            <v>0</v>
          </cell>
          <cell r="G82">
            <v>0</v>
          </cell>
          <cell r="H82">
            <v>0</v>
          </cell>
          <cell r="I82" t="e">
            <v>#REF!</v>
          </cell>
          <cell r="J82">
            <v>0</v>
          </cell>
          <cell r="K82">
            <v>0</v>
          </cell>
          <cell r="L82">
            <v>0</v>
          </cell>
          <cell r="M82">
            <v>0</v>
          </cell>
          <cell r="N82">
            <v>0</v>
          </cell>
          <cell r="O82">
            <v>0</v>
          </cell>
          <cell r="P82">
            <v>0</v>
          </cell>
          <cell r="Q82" t="e">
            <v>#REF!</v>
          </cell>
          <cell r="T82" t="str">
            <v>4.05.0003</v>
          </cell>
          <cell r="U82" t="str">
            <v>FINANCEIRO</v>
          </cell>
          <cell r="V82">
            <v>0</v>
          </cell>
          <cell r="W82">
            <v>0</v>
          </cell>
          <cell r="X82">
            <v>0</v>
          </cell>
          <cell r="Y82">
            <v>0</v>
          </cell>
          <cell r="Z82">
            <v>0</v>
          </cell>
          <cell r="AA82" t="e">
            <v>#REF!</v>
          </cell>
          <cell r="AB82" t="e">
            <v>#REF!</v>
          </cell>
          <cell r="AC82" t="e">
            <v>#REF!</v>
          </cell>
          <cell r="AD82" t="e">
            <v>#REF!</v>
          </cell>
          <cell r="AE82" t="e">
            <v>#REF!</v>
          </cell>
          <cell r="AF82" t="e">
            <v>#REF!</v>
          </cell>
          <cell r="AG82" t="e">
            <v>#REF!</v>
          </cell>
          <cell r="AH82" t="e">
            <v>#REF!</v>
          </cell>
          <cell r="AI82">
            <v>0</v>
          </cell>
        </row>
        <row r="83">
          <cell r="A83" t="str">
            <v>4.08.00012.3.1.1.1</v>
          </cell>
          <cell r="B83" t="str">
            <v>2.3.1.1.1</v>
          </cell>
          <cell r="C83" t="str">
            <v>FINANCEIRO</v>
          </cell>
          <cell r="D83" t="str">
            <v>4.08.0001</v>
          </cell>
          <cell r="E83">
            <v>0</v>
          </cell>
          <cell r="F83">
            <v>0</v>
          </cell>
          <cell r="G83">
            <v>0</v>
          </cell>
          <cell r="H83">
            <v>0</v>
          </cell>
          <cell r="I83" t="e">
            <v>#REF!</v>
          </cell>
          <cell r="J83">
            <v>0</v>
          </cell>
          <cell r="K83">
            <v>0</v>
          </cell>
          <cell r="L83">
            <v>0</v>
          </cell>
          <cell r="M83">
            <v>0</v>
          </cell>
          <cell r="N83">
            <v>0</v>
          </cell>
          <cell r="O83">
            <v>0</v>
          </cell>
          <cell r="P83">
            <v>0</v>
          </cell>
          <cell r="Q83" t="e">
            <v>#REF!</v>
          </cell>
          <cell r="T83" t="str">
            <v>4.08.0001</v>
          </cell>
          <cell r="U83" t="str">
            <v>FINANCEIRO</v>
          </cell>
          <cell r="V83">
            <v>0</v>
          </cell>
          <cell r="W83">
            <v>0</v>
          </cell>
          <cell r="X83">
            <v>0</v>
          </cell>
          <cell r="Y83">
            <v>0</v>
          </cell>
          <cell r="Z83">
            <v>0</v>
          </cell>
          <cell r="AA83" t="e">
            <v>#REF!</v>
          </cell>
          <cell r="AB83" t="e">
            <v>#REF!</v>
          </cell>
          <cell r="AC83" t="e">
            <v>#REF!</v>
          </cell>
          <cell r="AD83" t="e">
            <v>#REF!</v>
          </cell>
          <cell r="AE83" t="e">
            <v>#REF!</v>
          </cell>
          <cell r="AF83" t="e">
            <v>#REF!</v>
          </cell>
          <cell r="AG83" t="e">
            <v>#REF!</v>
          </cell>
          <cell r="AH83" t="e">
            <v>#REF!</v>
          </cell>
          <cell r="AI83">
            <v>0</v>
          </cell>
        </row>
        <row r="84">
          <cell r="A84" t="str">
            <v>4.08.00042.3.1.1.1</v>
          </cell>
          <cell r="B84" t="str">
            <v>2.3.1.1.1</v>
          </cell>
          <cell r="C84" t="str">
            <v>FINANCEIRO</v>
          </cell>
          <cell r="D84" t="str">
            <v>4.08.0004</v>
          </cell>
          <cell r="E84">
            <v>0</v>
          </cell>
          <cell r="F84">
            <v>0</v>
          </cell>
          <cell r="G84">
            <v>0</v>
          </cell>
          <cell r="H84">
            <v>0</v>
          </cell>
          <cell r="I84" t="e">
            <v>#REF!</v>
          </cell>
          <cell r="J84">
            <v>454.98</v>
          </cell>
          <cell r="K84">
            <v>0</v>
          </cell>
          <cell r="L84">
            <v>362.36</v>
          </cell>
          <cell r="M84">
            <v>0</v>
          </cell>
          <cell r="N84">
            <v>821.48</v>
          </cell>
          <cell r="O84">
            <v>0</v>
          </cell>
          <cell r="P84">
            <v>0</v>
          </cell>
          <cell r="Q84" t="e">
            <v>#REF!</v>
          </cell>
          <cell r="T84" t="str">
            <v>4.08.0004</v>
          </cell>
          <cell r="U84" t="str">
            <v>FINANCEIRO</v>
          </cell>
          <cell r="V84">
            <v>0</v>
          </cell>
          <cell r="W84">
            <v>0</v>
          </cell>
          <cell r="X84">
            <v>0</v>
          </cell>
          <cell r="Y84">
            <v>0</v>
          </cell>
          <cell r="Z84">
            <v>0</v>
          </cell>
          <cell r="AA84" t="e">
            <v>#REF!</v>
          </cell>
          <cell r="AB84" t="e">
            <v>#REF!</v>
          </cell>
          <cell r="AC84" t="e">
            <v>#REF!</v>
          </cell>
          <cell r="AD84" t="e">
            <v>#REF!</v>
          </cell>
          <cell r="AE84" t="e">
            <v>#REF!</v>
          </cell>
          <cell r="AF84" t="e">
            <v>#REF!</v>
          </cell>
          <cell r="AG84" t="e">
            <v>#REF!</v>
          </cell>
          <cell r="AH84" t="e">
            <v>#REF!</v>
          </cell>
          <cell r="AI84">
            <v>0</v>
          </cell>
        </row>
        <row r="85">
          <cell r="A85" t="str">
            <v>4.08.00102.3.1.1.1</v>
          </cell>
          <cell r="B85" t="str">
            <v>2.3.1.1.1</v>
          </cell>
          <cell r="C85" t="str">
            <v>FINANCEIRO</v>
          </cell>
          <cell r="D85" t="str">
            <v>4.08.0010</v>
          </cell>
          <cell r="E85">
            <v>0</v>
          </cell>
          <cell r="F85">
            <v>0</v>
          </cell>
          <cell r="G85">
            <v>28.52</v>
          </cell>
          <cell r="H85">
            <v>251.44</v>
          </cell>
          <cell r="I85" t="e">
            <v>#REF!</v>
          </cell>
          <cell r="J85">
            <v>0</v>
          </cell>
          <cell r="K85">
            <v>0</v>
          </cell>
          <cell r="L85">
            <v>365.36</v>
          </cell>
          <cell r="M85">
            <v>278.40999999999997</v>
          </cell>
          <cell r="N85">
            <v>0</v>
          </cell>
          <cell r="O85">
            <v>0</v>
          </cell>
          <cell r="P85">
            <v>0</v>
          </cell>
          <cell r="Q85" t="e">
            <v>#REF!</v>
          </cell>
          <cell r="T85" t="str">
            <v>4.08.0010</v>
          </cell>
          <cell r="U85" t="str">
            <v>FINANCEIRO</v>
          </cell>
          <cell r="V85">
            <v>0</v>
          </cell>
          <cell r="W85">
            <v>0</v>
          </cell>
          <cell r="X85">
            <v>0</v>
          </cell>
          <cell r="Y85">
            <v>28.52</v>
          </cell>
          <cell r="Z85">
            <v>279.95999999999998</v>
          </cell>
          <cell r="AA85" t="e">
            <v>#REF!</v>
          </cell>
          <cell r="AB85" t="e">
            <v>#REF!</v>
          </cell>
          <cell r="AC85" t="e">
            <v>#REF!</v>
          </cell>
          <cell r="AD85" t="e">
            <v>#REF!</v>
          </cell>
          <cell r="AE85" t="e">
            <v>#REF!</v>
          </cell>
          <cell r="AF85" t="e">
            <v>#REF!</v>
          </cell>
          <cell r="AG85" t="e">
            <v>#REF!</v>
          </cell>
          <cell r="AH85" t="e">
            <v>#REF!</v>
          </cell>
          <cell r="AI85">
            <v>0</v>
          </cell>
        </row>
        <row r="86">
          <cell r="A86" t="str">
            <v>4.08.00162.3.1.1.1</v>
          </cell>
          <cell r="B86" t="str">
            <v>2.3.1.1.1</v>
          </cell>
          <cell r="C86" t="str">
            <v>FINANCEIRO</v>
          </cell>
          <cell r="D86" t="str">
            <v>4.08.0016</v>
          </cell>
          <cell r="E86">
            <v>0</v>
          </cell>
          <cell r="F86">
            <v>0</v>
          </cell>
          <cell r="G86">
            <v>0</v>
          </cell>
          <cell r="H86">
            <v>0</v>
          </cell>
          <cell r="I86" t="e">
            <v>#REF!</v>
          </cell>
          <cell r="J86">
            <v>0</v>
          </cell>
          <cell r="K86">
            <v>211.5</v>
          </cell>
          <cell r="L86">
            <v>0</v>
          </cell>
          <cell r="M86">
            <v>0</v>
          </cell>
          <cell r="N86">
            <v>0</v>
          </cell>
          <cell r="O86">
            <v>0</v>
          </cell>
          <cell r="P86">
            <v>0</v>
          </cell>
          <cell r="Q86" t="e">
            <v>#REF!</v>
          </cell>
          <cell r="T86" t="str">
            <v>4.08.0016</v>
          </cell>
          <cell r="U86" t="str">
            <v>FINANCEIRO</v>
          </cell>
          <cell r="V86">
            <v>0</v>
          </cell>
          <cell r="W86">
            <v>0</v>
          </cell>
          <cell r="X86">
            <v>0</v>
          </cell>
          <cell r="Y86">
            <v>0</v>
          </cell>
          <cell r="Z86">
            <v>0</v>
          </cell>
          <cell r="AA86" t="e">
            <v>#REF!</v>
          </cell>
          <cell r="AB86" t="e">
            <v>#REF!</v>
          </cell>
          <cell r="AC86" t="e">
            <v>#REF!</v>
          </cell>
          <cell r="AD86" t="e">
            <v>#REF!</v>
          </cell>
          <cell r="AE86" t="e">
            <v>#REF!</v>
          </cell>
          <cell r="AF86" t="e">
            <v>#REF!</v>
          </cell>
          <cell r="AG86" t="e">
            <v>#REF!</v>
          </cell>
          <cell r="AH86" t="e">
            <v>#REF!</v>
          </cell>
          <cell r="AI86">
            <v>0</v>
          </cell>
        </row>
        <row r="87">
          <cell r="A87" t="str">
            <v>4.08.00172.3.1.1.1</v>
          </cell>
          <cell r="B87" t="str">
            <v>2.3.1.1.1</v>
          </cell>
          <cell r="C87" t="str">
            <v>FINANCEIRO</v>
          </cell>
          <cell r="D87" t="str">
            <v>4.08.0017</v>
          </cell>
          <cell r="E87">
            <v>0</v>
          </cell>
          <cell r="F87">
            <v>0</v>
          </cell>
          <cell r="G87">
            <v>0</v>
          </cell>
          <cell r="H87">
            <v>0</v>
          </cell>
          <cell r="I87" t="e">
            <v>#REF!</v>
          </cell>
          <cell r="J87">
            <v>0</v>
          </cell>
          <cell r="K87">
            <v>0</v>
          </cell>
          <cell r="L87">
            <v>0</v>
          </cell>
          <cell r="M87">
            <v>0</v>
          </cell>
          <cell r="N87">
            <v>0</v>
          </cell>
          <cell r="O87">
            <v>0</v>
          </cell>
          <cell r="P87">
            <v>0</v>
          </cell>
          <cell r="Q87" t="e">
            <v>#REF!</v>
          </cell>
          <cell r="T87" t="str">
            <v>4.08.0017</v>
          </cell>
          <cell r="U87" t="str">
            <v>FINANCEIRO</v>
          </cell>
          <cell r="V87">
            <v>0</v>
          </cell>
          <cell r="W87">
            <v>0</v>
          </cell>
          <cell r="X87">
            <v>0</v>
          </cell>
          <cell r="Y87">
            <v>0</v>
          </cell>
          <cell r="Z87">
            <v>0</v>
          </cell>
          <cell r="AA87" t="e">
            <v>#REF!</v>
          </cell>
          <cell r="AB87" t="e">
            <v>#REF!</v>
          </cell>
          <cell r="AC87" t="e">
            <v>#REF!</v>
          </cell>
          <cell r="AD87" t="e">
            <v>#REF!</v>
          </cell>
          <cell r="AE87" t="e">
            <v>#REF!</v>
          </cell>
          <cell r="AF87" t="e">
            <v>#REF!</v>
          </cell>
          <cell r="AG87" t="e">
            <v>#REF!</v>
          </cell>
          <cell r="AH87" t="e">
            <v>#REF!</v>
          </cell>
          <cell r="AI87">
            <v>0</v>
          </cell>
        </row>
        <row r="88">
          <cell r="A88" t="str">
            <v>4.08.00202.3.1.1.1</v>
          </cell>
          <cell r="B88" t="str">
            <v>2.3.1.1.1</v>
          </cell>
          <cell r="C88" t="str">
            <v>FINANCEIRO</v>
          </cell>
          <cell r="D88" t="str">
            <v>4.08.0020</v>
          </cell>
          <cell r="E88">
            <v>0</v>
          </cell>
          <cell r="F88">
            <v>0</v>
          </cell>
          <cell r="G88">
            <v>0</v>
          </cell>
          <cell r="H88">
            <v>0</v>
          </cell>
          <cell r="I88" t="e">
            <v>#REF!</v>
          </cell>
          <cell r="J88">
            <v>0</v>
          </cell>
          <cell r="K88">
            <v>0</v>
          </cell>
          <cell r="L88">
            <v>0</v>
          </cell>
          <cell r="M88">
            <v>0</v>
          </cell>
          <cell r="N88">
            <v>0</v>
          </cell>
          <cell r="O88">
            <v>0</v>
          </cell>
          <cell r="P88">
            <v>0</v>
          </cell>
          <cell r="Q88" t="e">
            <v>#REF!</v>
          </cell>
          <cell r="T88" t="str">
            <v>4.08.0020</v>
          </cell>
          <cell r="U88" t="str">
            <v>FINANCEIRO</v>
          </cell>
          <cell r="V88">
            <v>0</v>
          </cell>
          <cell r="W88">
            <v>0</v>
          </cell>
          <cell r="X88">
            <v>0</v>
          </cell>
          <cell r="Y88">
            <v>0</v>
          </cell>
          <cell r="Z88">
            <v>0</v>
          </cell>
          <cell r="AA88" t="e">
            <v>#REF!</v>
          </cell>
          <cell r="AB88" t="e">
            <v>#REF!</v>
          </cell>
          <cell r="AC88" t="e">
            <v>#REF!</v>
          </cell>
          <cell r="AD88" t="e">
            <v>#REF!</v>
          </cell>
          <cell r="AE88" t="e">
            <v>#REF!</v>
          </cell>
          <cell r="AF88" t="e">
            <v>#REF!</v>
          </cell>
          <cell r="AG88" t="e">
            <v>#REF!</v>
          </cell>
          <cell r="AH88" t="e">
            <v>#REF!</v>
          </cell>
          <cell r="AI88">
            <v>0</v>
          </cell>
        </row>
        <row r="89">
          <cell r="A89" t="str">
            <v>4.13.00042.3.1.1.1</v>
          </cell>
          <cell r="B89" t="str">
            <v>2.3.1.1.1</v>
          </cell>
          <cell r="C89" t="str">
            <v>FINANCEIRO</v>
          </cell>
          <cell r="D89" t="str">
            <v>4.13.0004</v>
          </cell>
          <cell r="E89">
            <v>0</v>
          </cell>
          <cell r="F89">
            <v>0</v>
          </cell>
          <cell r="G89">
            <v>0</v>
          </cell>
          <cell r="H89">
            <v>0</v>
          </cell>
          <cell r="I89" t="e">
            <v>#REF!</v>
          </cell>
          <cell r="J89">
            <v>0</v>
          </cell>
          <cell r="K89">
            <v>0</v>
          </cell>
          <cell r="L89">
            <v>0</v>
          </cell>
          <cell r="M89">
            <v>0</v>
          </cell>
          <cell r="N89">
            <v>0</v>
          </cell>
          <cell r="O89">
            <v>0</v>
          </cell>
          <cell r="P89">
            <v>0</v>
          </cell>
          <cell r="Q89" t="e">
            <v>#REF!</v>
          </cell>
          <cell r="T89" t="str">
            <v>4.13.0004</v>
          </cell>
          <cell r="U89" t="str">
            <v>FINANCEIRO</v>
          </cell>
          <cell r="V89">
            <v>0</v>
          </cell>
          <cell r="W89">
            <v>0</v>
          </cell>
          <cell r="X89">
            <v>0</v>
          </cell>
          <cell r="Y89">
            <v>0</v>
          </cell>
          <cell r="Z89">
            <v>0</v>
          </cell>
          <cell r="AA89" t="e">
            <v>#REF!</v>
          </cell>
          <cell r="AB89" t="e">
            <v>#REF!</v>
          </cell>
          <cell r="AC89" t="e">
            <v>#REF!</v>
          </cell>
          <cell r="AD89" t="e">
            <v>#REF!</v>
          </cell>
          <cell r="AE89" t="e">
            <v>#REF!</v>
          </cell>
          <cell r="AF89" t="e">
            <v>#REF!</v>
          </cell>
          <cell r="AG89" t="e">
            <v>#REF!</v>
          </cell>
          <cell r="AH89" t="e">
            <v>#REF!</v>
          </cell>
          <cell r="AI89">
            <v>0</v>
          </cell>
        </row>
        <row r="90">
          <cell r="A90" t="str">
            <v>4.13.00052.3.1.1.1</v>
          </cell>
          <cell r="B90" t="str">
            <v>2.3.1.1.1</v>
          </cell>
          <cell r="C90" t="str">
            <v>FINANCEIRO</v>
          </cell>
          <cell r="D90" t="str">
            <v>4.13.0005</v>
          </cell>
          <cell r="E90">
            <v>0</v>
          </cell>
          <cell r="F90">
            <v>0</v>
          </cell>
          <cell r="G90">
            <v>0</v>
          </cell>
          <cell r="H90">
            <v>0</v>
          </cell>
          <cell r="I90" t="e">
            <v>#REF!</v>
          </cell>
          <cell r="J90">
            <v>0</v>
          </cell>
          <cell r="K90">
            <v>0</v>
          </cell>
          <cell r="L90">
            <v>0</v>
          </cell>
          <cell r="M90">
            <v>0</v>
          </cell>
          <cell r="N90">
            <v>0</v>
          </cell>
          <cell r="O90">
            <v>0</v>
          </cell>
          <cell r="P90">
            <v>0</v>
          </cell>
          <cell r="Q90" t="e">
            <v>#REF!</v>
          </cell>
          <cell r="T90" t="str">
            <v>4.13.0005</v>
          </cell>
          <cell r="U90" t="str">
            <v>FINANCEIRO</v>
          </cell>
          <cell r="V90">
            <v>0</v>
          </cell>
          <cell r="W90">
            <v>0</v>
          </cell>
          <cell r="X90">
            <v>0</v>
          </cell>
          <cell r="Y90">
            <v>0</v>
          </cell>
          <cell r="Z90">
            <v>0</v>
          </cell>
          <cell r="AA90" t="e">
            <v>#REF!</v>
          </cell>
          <cell r="AB90" t="e">
            <v>#REF!</v>
          </cell>
          <cell r="AC90" t="e">
            <v>#REF!</v>
          </cell>
          <cell r="AD90" t="e">
            <v>#REF!</v>
          </cell>
          <cell r="AE90" t="e">
            <v>#REF!</v>
          </cell>
          <cell r="AF90" t="e">
            <v>#REF!</v>
          </cell>
          <cell r="AG90" t="e">
            <v>#REF!</v>
          </cell>
          <cell r="AH90" t="e">
            <v>#REF!</v>
          </cell>
          <cell r="AI90">
            <v>0</v>
          </cell>
        </row>
        <row r="91">
          <cell r="A91" t="str">
            <v>4.13.00062.3.1.1.1</v>
          </cell>
          <cell r="B91" t="str">
            <v>2.3.1.1.1</v>
          </cell>
          <cell r="C91" t="str">
            <v>FINANCEIRO</v>
          </cell>
          <cell r="D91" t="str">
            <v>4.13.0006</v>
          </cell>
          <cell r="E91">
            <v>0</v>
          </cell>
          <cell r="F91">
            <v>0</v>
          </cell>
          <cell r="G91">
            <v>0</v>
          </cell>
          <cell r="H91">
            <v>0</v>
          </cell>
          <cell r="I91" t="e">
            <v>#REF!</v>
          </cell>
          <cell r="J91">
            <v>0</v>
          </cell>
          <cell r="K91">
            <v>0</v>
          </cell>
          <cell r="L91">
            <v>0</v>
          </cell>
          <cell r="M91">
            <v>0</v>
          </cell>
          <cell r="N91">
            <v>0</v>
          </cell>
          <cell r="O91">
            <v>0</v>
          </cell>
          <cell r="P91">
            <v>0</v>
          </cell>
          <cell r="Q91" t="e">
            <v>#REF!</v>
          </cell>
          <cell r="T91" t="str">
            <v>4.13.0006</v>
          </cell>
          <cell r="U91" t="str">
            <v>FINANCEIRO</v>
          </cell>
          <cell r="V91">
            <v>0</v>
          </cell>
          <cell r="W91">
            <v>0</v>
          </cell>
          <cell r="X91">
            <v>0</v>
          </cell>
          <cell r="Y91">
            <v>0</v>
          </cell>
          <cell r="Z91">
            <v>0</v>
          </cell>
          <cell r="AA91" t="e">
            <v>#REF!</v>
          </cell>
          <cell r="AB91" t="e">
            <v>#REF!</v>
          </cell>
          <cell r="AC91" t="e">
            <v>#REF!</v>
          </cell>
          <cell r="AD91" t="e">
            <v>#REF!</v>
          </cell>
          <cell r="AE91" t="e">
            <v>#REF!</v>
          </cell>
          <cell r="AF91" t="e">
            <v>#REF!</v>
          </cell>
          <cell r="AG91" t="e">
            <v>#REF!</v>
          </cell>
          <cell r="AH91" t="e">
            <v>#REF!</v>
          </cell>
          <cell r="AI91">
            <v>0</v>
          </cell>
        </row>
        <row r="92">
          <cell r="A92" t="str">
            <v>4.13.00072.3.1.1.1</v>
          </cell>
          <cell r="B92" t="str">
            <v>2.3.1.1.1</v>
          </cell>
          <cell r="C92" t="str">
            <v>FINANCEIRO</v>
          </cell>
          <cell r="D92" t="str">
            <v>4.13.0007</v>
          </cell>
          <cell r="E92">
            <v>0</v>
          </cell>
          <cell r="F92">
            <v>0</v>
          </cell>
          <cell r="G92">
            <v>0</v>
          </cell>
          <cell r="H92">
            <v>0</v>
          </cell>
          <cell r="I92" t="e">
            <v>#REF!</v>
          </cell>
          <cell r="J92">
            <v>0</v>
          </cell>
          <cell r="K92">
            <v>0</v>
          </cell>
          <cell r="L92">
            <v>0</v>
          </cell>
          <cell r="M92">
            <v>2638.53</v>
          </cell>
          <cell r="N92">
            <v>2684.97</v>
          </cell>
          <cell r="O92">
            <v>0</v>
          </cell>
          <cell r="P92">
            <v>0</v>
          </cell>
          <cell r="Q92" t="e">
            <v>#REF!</v>
          </cell>
          <cell r="T92" t="str">
            <v>4.13.0007</v>
          </cell>
          <cell r="U92" t="str">
            <v>FINANCEIRO</v>
          </cell>
          <cell r="V92">
            <v>0</v>
          </cell>
          <cell r="W92">
            <v>0</v>
          </cell>
          <cell r="X92">
            <v>0</v>
          </cell>
          <cell r="Y92">
            <v>0</v>
          </cell>
          <cell r="Z92">
            <v>0</v>
          </cell>
          <cell r="AA92" t="e">
            <v>#REF!</v>
          </cell>
          <cell r="AB92" t="e">
            <v>#REF!</v>
          </cell>
          <cell r="AC92" t="e">
            <v>#REF!</v>
          </cell>
          <cell r="AD92" t="e">
            <v>#REF!</v>
          </cell>
          <cell r="AE92" t="e">
            <v>#REF!</v>
          </cell>
          <cell r="AF92" t="e">
            <v>#REF!</v>
          </cell>
          <cell r="AG92" t="e">
            <v>#REF!</v>
          </cell>
          <cell r="AH92" t="e">
            <v>#REF!</v>
          </cell>
          <cell r="AI92">
            <v>0</v>
          </cell>
        </row>
        <row r="93">
          <cell r="A93" t="str">
            <v>4.90.00012.3.1.1.1</v>
          </cell>
          <cell r="B93" t="str">
            <v>2.3.1.1.1</v>
          </cell>
          <cell r="C93" t="str">
            <v>FINANCEIRO</v>
          </cell>
          <cell r="D93" t="str">
            <v>4.90.0001</v>
          </cell>
          <cell r="E93">
            <v>0</v>
          </cell>
          <cell r="F93">
            <v>0</v>
          </cell>
          <cell r="G93">
            <v>0</v>
          </cell>
          <cell r="H93">
            <v>0</v>
          </cell>
          <cell r="I93" t="e">
            <v>#REF!</v>
          </cell>
          <cell r="J93">
            <v>0</v>
          </cell>
          <cell r="K93">
            <v>0</v>
          </cell>
          <cell r="L93">
            <v>0</v>
          </cell>
          <cell r="M93">
            <v>0</v>
          </cell>
          <cell r="N93">
            <v>1257.4499999999998</v>
          </cell>
          <cell r="O93">
            <v>0</v>
          </cell>
          <cell r="P93">
            <v>0</v>
          </cell>
          <cell r="Q93" t="e">
            <v>#REF!</v>
          </cell>
          <cell r="T93" t="str">
            <v>4.90.0001</v>
          </cell>
          <cell r="U93" t="str">
            <v>FINANCEIRO</v>
          </cell>
          <cell r="V93">
            <v>0</v>
          </cell>
          <cell r="W93">
            <v>0</v>
          </cell>
          <cell r="X93">
            <v>0</v>
          </cell>
          <cell r="Y93">
            <v>0</v>
          </cell>
          <cell r="Z93">
            <v>0</v>
          </cell>
          <cell r="AA93" t="e">
            <v>#REF!</v>
          </cell>
          <cell r="AB93" t="e">
            <v>#REF!</v>
          </cell>
          <cell r="AC93" t="e">
            <v>#REF!</v>
          </cell>
          <cell r="AD93" t="e">
            <v>#REF!</v>
          </cell>
          <cell r="AE93" t="e">
            <v>#REF!</v>
          </cell>
          <cell r="AF93" t="e">
            <v>#REF!</v>
          </cell>
          <cell r="AG93" t="e">
            <v>#REF!</v>
          </cell>
          <cell r="AH93" t="e">
            <v>#REF!</v>
          </cell>
          <cell r="AI93">
            <v>0</v>
          </cell>
        </row>
        <row r="94">
          <cell r="A94" t="str">
            <v>4.01.00012.3.1.1</v>
          </cell>
          <cell r="B94" t="str">
            <v>2.3.1.1</v>
          </cell>
          <cell r="C94" t="str">
            <v>CONTROLADORIA</v>
          </cell>
          <cell r="D94" t="str">
            <v>4.01.0001</v>
          </cell>
          <cell r="E94">
            <v>0</v>
          </cell>
          <cell r="F94">
            <v>0</v>
          </cell>
          <cell r="G94">
            <v>0</v>
          </cell>
          <cell r="H94">
            <v>0</v>
          </cell>
          <cell r="I94" t="e">
            <v>#REF!</v>
          </cell>
          <cell r="J94">
            <v>0</v>
          </cell>
          <cell r="K94">
            <v>0</v>
          </cell>
          <cell r="L94">
            <v>0</v>
          </cell>
          <cell r="M94">
            <v>0</v>
          </cell>
          <cell r="N94">
            <v>0</v>
          </cell>
          <cell r="O94">
            <v>0</v>
          </cell>
          <cell r="P94">
            <v>0</v>
          </cell>
          <cell r="Q94" t="e">
            <v>#REF!</v>
          </cell>
          <cell r="T94" t="str">
            <v>4.01.0001</v>
          </cell>
          <cell r="U94" t="str">
            <v>CONTROLADORIA</v>
          </cell>
          <cell r="V94">
            <v>0</v>
          </cell>
          <cell r="W94">
            <v>0</v>
          </cell>
          <cell r="X94">
            <v>0</v>
          </cell>
          <cell r="Y94">
            <v>0</v>
          </cell>
          <cell r="Z94">
            <v>0</v>
          </cell>
          <cell r="AA94" t="e">
            <v>#REF!</v>
          </cell>
          <cell r="AB94" t="e">
            <v>#REF!</v>
          </cell>
          <cell r="AC94" t="e">
            <v>#REF!</v>
          </cell>
          <cell r="AD94" t="e">
            <v>#REF!</v>
          </cell>
          <cell r="AE94" t="e">
            <v>#REF!</v>
          </cell>
          <cell r="AF94" t="e">
            <v>#REF!</v>
          </cell>
          <cell r="AG94" t="e">
            <v>#REF!</v>
          </cell>
          <cell r="AH94" t="e">
            <v>#REF!</v>
          </cell>
          <cell r="AI94">
            <v>0</v>
          </cell>
        </row>
        <row r="95">
          <cell r="A95" t="str">
            <v>4.01.00022.3.1.1</v>
          </cell>
          <cell r="B95" t="str">
            <v>2.3.1.1</v>
          </cell>
          <cell r="C95" t="str">
            <v>CONTROLADORIA</v>
          </cell>
          <cell r="D95" t="str">
            <v>4.01.0002</v>
          </cell>
          <cell r="E95">
            <v>0</v>
          </cell>
          <cell r="F95">
            <v>0</v>
          </cell>
          <cell r="G95">
            <v>0</v>
          </cell>
          <cell r="H95">
            <v>0</v>
          </cell>
          <cell r="I95" t="e">
            <v>#REF!</v>
          </cell>
          <cell r="J95">
            <v>0</v>
          </cell>
          <cell r="K95">
            <v>0</v>
          </cell>
          <cell r="L95">
            <v>0</v>
          </cell>
          <cell r="M95">
            <v>0</v>
          </cell>
          <cell r="N95">
            <v>0</v>
          </cell>
          <cell r="O95">
            <v>0</v>
          </cell>
          <cell r="P95">
            <v>0</v>
          </cell>
          <cell r="Q95" t="e">
            <v>#REF!</v>
          </cell>
          <cell r="T95" t="str">
            <v>4.01.0002</v>
          </cell>
          <cell r="U95" t="str">
            <v>CONTROLADORIA</v>
          </cell>
          <cell r="V95">
            <v>0</v>
          </cell>
          <cell r="W95">
            <v>0</v>
          </cell>
          <cell r="X95">
            <v>0</v>
          </cell>
          <cell r="Y95">
            <v>0</v>
          </cell>
          <cell r="Z95">
            <v>0</v>
          </cell>
          <cell r="AA95" t="e">
            <v>#REF!</v>
          </cell>
          <cell r="AB95" t="e">
            <v>#REF!</v>
          </cell>
          <cell r="AC95" t="e">
            <v>#REF!</v>
          </cell>
          <cell r="AD95" t="e">
            <v>#REF!</v>
          </cell>
          <cell r="AE95" t="e">
            <v>#REF!</v>
          </cell>
          <cell r="AF95" t="e">
            <v>#REF!</v>
          </cell>
          <cell r="AG95" t="e">
            <v>#REF!</v>
          </cell>
          <cell r="AH95" t="e">
            <v>#REF!</v>
          </cell>
          <cell r="AI95">
            <v>0</v>
          </cell>
        </row>
        <row r="96">
          <cell r="A96" t="str">
            <v>4.01.00032.3.1.1</v>
          </cell>
          <cell r="B96" t="str">
            <v>2.3.1.1</v>
          </cell>
          <cell r="C96" t="str">
            <v>CONTROLADORIA</v>
          </cell>
          <cell r="D96" t="str">
            <v>4.01.0003</v>
          </cell>
          <cell r="E96">
            <v>0</v>
          </cell>
          <cell r="F96">
            <v>0</v>
          </cell>
          <cell r="G96">
            <v>0</v>
          </cell>
          <cell r="H96">
            <v>0</v>
          </cell>
          <cell r="I96" t="e">
            <v>#REF!</v>
          </cell>
          <cell r="J96">
            <v>940</v>
          </cell>
          <cell r="K96">
            <v>0</v>
          </cell>
          <cell r="L96">
            <v>0</v>
          </cell>
          <cell r="M96">
            <v>0</v>
          </cell>
          <cell r="N96">
            <v>0</v>
          </cell>
          <cell r="O96">
            <v>0</v>
          </cell>
          <cell r="P96">
            <v>0</v>
          </cell>
          <cell r="Q96" t="e">
            <v>#REF!</v>
          </cell>
          <cell r="T96" t="str">
            <v>4.01.0003</v>
          </cell>
          <cell r="U96" t="str">
            <v>CONTROLADORIA</v>
          </cell>
          <cell r="V96">
            <v>0</v>
          </cell>
          <cell r="W96">
            <v>0</v>
          </cell>
          <cell r="X96">
            <v>0</v>
          </cell>
          <cell r="Y96">
            <v>0</v>
          </cell>
          <cell r="Z96">
            <v>0</v>
          </cell>
          <cell r="AA96" t="e">
            <v>#REF!</v>
          </cell>
          <cell r="AB96" t="e">
            <v>#REF!</v>
          </cell>
          <cell r="AC96" t="e">
            <v>#REF!</v>
          </cell>
          <cell r="AD96" t="e">
            <v>#REF!</v>
          </cell>
          <cell r="AE96" t="e">
            <v>#REF!</v>
          </cell>
          <cell r="AF96" t="e">
            <v>#REF!</v>
          </cell>
          <cell r="AG96" t="e">
            <v>#REF!</v>
          </cell>
          <cell r="AH96" t="e">
            <v>#REF!</v>
          </cell>
          <cell r="AI96">
            <v>0</v>
          </cell>
        </row>
        <row r="97">
          <cell r="A97" t="str">
            <v>4.01.00042.3.1.1</v>
          </cell>
          <cell r="B97" t="str">
            <v>2.3.1.1</v>
          </cell>
          <cell r="C97" t="str">
            <v>CONTROLADORIA</v>
          </cell>
          <cell r="D97" t="str">
            <v>4.01.0004</v>
          </cell>
          <cell r="E97">
            <v>0</v>
          </cell>
          <cell r="F97">
            <v>0</v>
          </cell>
          <cell r="G97">
            <v>0</v>
          </cell>
          <cell r="H97">
            <v>0</v>
          </cell>
          <cell r="I97" t="e">
            <v>#REF!</v>
          </cell>
          <cell r="J97">
            <v>0</v>
          </cell>
          <cell r="K97">
            <v>0</v>
          </cell>
          <cell r="L97">
            <v>0</v>
          </cell>
          <cell r="M97">
            <v>0</v>
          </cell>
          <cell r="N97">
            <v>0</v>
          </cell>
          <cell r="O97">
            <v>0</v>
          </cell>
          <cell r="P97">
            <v>934</v>
          </cell>
          <cell r="Q97" t="e">
            <v>#REF!</v>
          </cell>
          <cell r="T97" t="str">
            <v>4.01.0004</v>
          </cell>
          <cell r="U97" t="str">
            <v>CONTROLADORIA</v>
          </cell>
          <cell r="V97">
            <v>0</v>
          </cell>
          <cell r="W97">
            <v>0</v>
          </cell>
          <cell r="X97">
            <v>0</v>
          </cell>
          <cell r="Y97">
            <v>0</v>
          </cell>
          <cell r="Z97">
            <v>0</v>
          </cell>
          <cell r="AA97" t="e">
            <v>#REF!</v>
          </cell>
          <cell r="AB97" t="e">
            <v>#REF!</v>
          </cell>
          <cell r="AC97" t="e">
            <v>#REF!</v>
          </cell>
          <cell r="AD97" t="e">
            <v>#REF!</v>
          </cell>
          <cell r="AE97" t="e">
            <v>#REF!</v>
          </cell>
          <cell r="AF97" t="e">
            <v>#REF!</v>
          </cell>
          <cell r="AG97" t="e">
            <v>#REF!</v>
          </cell>
          <cell r="AH97" t="e">
            <v>#REF!</v>
          </cell>
          <cell r="AI97">
            <v>0</v>
          </cell>
        </row>
        <row r="98">
          <cell r="A98" t="str">
            <v>4.01.00052.3.1.1</v>
          </cell>
          <cell r="B98" t="str">
            <v>2.3.1.1</v>
          </cell>
          <cell r="C98" t="str">
            <v>CONTROLADORIA</v>
          </cell>
          <cell r="D98" t="str">
            <v>4.01.0005</v>
          </cell>
          <cell r="E98">
            <v>51.55</v>
          </cell>
          <cell r="F98">
            <v>0</v>
          </cell>
          <cell r="G98">
            <v>0</v>
          </cell>
          <cell r="H98">
            <v>0</v>
          </cell>
          <cell r="I98" t="e">
            <v>#REF!</v>
          </cell>
          <cell r="J98">
            <v>0</v>
          </cell>
          <cell r="K98">
            <v>0</v>
          </cell>
          <cell r="L98">
            <v>0</v>
          </cell>
          <cell r="M98">
            <v>0</v>
          </cell>
          <cell r="N98">
            <v>0</v>
          </cell>
          <cell r="O98">
            <v>0</v>
          </cell>
          <cell r="P98">
            <v>0</v>
          </cell>
          <cell r="Q98" t="e">
            <v>#REF!</v>
          </cell>
          <cell r="T98" t="str">
            <v>4.01.0005</v>
          </cell>
          <cell r="U98" t="str">
            <v>CONTROLADORIA</v>
          </cell>
          <cell r="V98">
            <v>0</v>
          </cell>
          <cell r="W98">
            <v>51.55</v>
          </cell>
          <cell r="X98">
            <v>51.55</v>
          </cell>
          <cell r="Y98">
            <v>51.55</v>
          </cell>
          <cell r="Z98">
            <v>51.55</v>
          </cell>
          <cell r="AA98" t="e">
            <v>#REF!</v>
          </cell>
          <cell r="AB98" t="e">
            <v>#REF!</v>
          </cell>
          <cell r="AC98" t="e">
            <v>#REF!</v>
          </cell>
          <cell r="AD98" t="e">
            <v>#REF!</v>
          </cell>
          <cell r="AE98" t="e">
            <v>#REF!</v>
          </cell>
          <cell r="AF98" t="e">
            <v>#REF!</v>
          </cell>
          <cell r="AG98" t="e">
            <v>#REF!</v>
          </cell>
          <cell r="AH98" t="e">
            <v>#REF!</v>
          </cell>
          <cell r="AI98">
            <v>0</v>
          </cell>
        </row>
        <row r="99">
          <cell r="A99" t="str">
            <v>4.01.00062.3.1.1</v>
          </cell>
          <cell r="B99" t="str">
            <v>2.3.1.1</v>
          </cell>
          <cell r="C99" t="str">
            <v>CONTROLADORIA</v>
          </cell>
          <cell r="D99" t="str">
            <v>4.01.0006</v>
          </cell>
          <cell r="E99">
            <v>412.71</v>
          </cell>
          <cell r="F99">
            <v>0</v>
          </cell>
          <cell r="G99">
            <v>0</v>
          </cell>
          <cell r="H99">
            <v>0</v>
          </cell>
          <cell r="I99" t="e">
            <v>#REF!</v>
          </cell>
          <cell r="J99">
            <v>0</v>
          </cell>
          <cell r="K99">
            <v>0</v>
          </cell>
          <cell r="L99">
            <v>0</v>
          </cell>
          <cell r="M99">
            <v>0</v>
          </cell>
          <cell r="N99">
            <v>0</v>
          </cell>
          <cell r="O99">
            <v>0</v>
          </cell>
          <cell r="P99">
            <v>0</v>
          </cell>
          <cell r="Q99" t="e">
            <v>#REF!</v>
          </cell>
          <cell r="T99" t="str">
            <v>4.01.0006</v>
          </cell>
          <cell r="U99" t="str">
            <v>CONTROLADORIA</v>
          </cell>
          <cell r="V99">
            <v>0</v>
          </cell>
          <cell r="W99">
            <v>412.71</v>
          </cell>
          <cell r="X99">
            <v>412.71</v>
          </cell>
          <cell r="Y99">
            <v>412.71</v>
          </cell>
          <cell r="Z99">
            <v>412.71</v>
          </cell>
          <cell r="AA99" t="e">
            <v>#REF!</v>
          </cell>
          <cell r="AB99" t="e">
            <v>#REF!</v>
          </cell>
          <cell r="AC99" t="e">
            <v>#REF!</v>
          </cell>
          <cell r="AD99" t="e">
            <v>#REF!</v>
          </cell>
          <cell r="AE99" t="e">
            <v>#REF!</v>
          </cell>
          <cell r="AF99" t="e">
            <v>#REF!</v>
          </cell>
          <cell r="AG99" t="e">
            <v>#REF!</v>
          </cell>
          <cell r="AH99" t="e">
            <v>#REF!</v>
          </cell>
          <cell r="AI99">
            <v>0</v>
          </cell>
        </row>
        <row r="100">
          <cell r="A100" t="str">
            <v>4.01.00072.3.1.1</v>
          </cell>
          <cell r="B100" t="str">
            <v>2.3.1.1</v>
          </cell>
          <cell r="C100" t="str">
            <v>CONTROLADORIA</v>
          </cell>
          <cell r="D100" t="str">
            <v>4.01.0007</v>
          </cell>
          <cell r="E100">
            <v>0</v>
          </cell>
          <cell r="F100">
            <v>0</v>
          </cell>
          <cell r="G100">
            <v>0</v>
          </cell>
          <cell r="H100">
            <v>0</v>
          </cell>
          <cell r="I100" t="e">
            <v>#REF!</v>
          </cell>
          <cell r="J100">
            <v>0</v>
          </cell>
          <cell r="K100">
            <v>0</v>
          </cell>
          <cell r="L100">
            <v>0</v>
          </cell>
          <cell r="M100">
            <v>0</v>
          </cell>
          <cell r="N100">
            <v>0</v>
          </cell>
          <cell r="O100">
            <v>0</v>
          </cell>
          <cell r="P100">
            <v>0</v>
          </cell>
          <cell r="Q100" t="e">
            <v>#REF!</v>
          </cell>
          <cell r="T100" t="str">
            <v>4.01.0007</v>
          </cell>
          <cell r="U100" t="str">
            <v>CONTROLADORIA</v>
          </cell>
          <cell r="V100">
            <v>0</v>
          </cell>
          <cell r="W100">
            <v>0</v>
          </cell>
          <cell r="X100">
            <v>0</v>
          </cell>
          <cell r="Y100">
            <v>0</v>
          </cell>
          <cell r="Z100">
            <v>0</v>
          </cell>
          <cell r="AA100" t="e">
            <v>#REF!</v>
          </cell>
          <cell r="AB100" t="e">
            <v>#REF!</v>
          </cell>
          <cell r="AC100" t="e">
            <v>#REF!</v>
          </cell>
          <cell r="AD100" t="e">
            <v>#REF!</v>
          </cell>
          <cell r="AE100" t="e">
            <v>#REF!</v>
          </cell>
          <cell r="AF100" t="e">
            <v>#REF!</v>
          </cell>
          <cell r="AG100" t="e">
            <v>#REF!</v>
          </cell>
          <cell r="AH100" t="e">
            <v>#REF!</v>
          </cell>
          <cell r="AI100">
            <v>0</v>
          </cell>
        </row>
        <row r="101">
          <cell r="A101" t="str">
            <v>4.02.00012.3.1.1</v>
          </cell>
          <cell r="B101" t="str">
            <v>2.3.1.1</v>
          </cell>
          <cell r="C101" t="str">
            <v>CONTROLADORIA</v>
          </cell>
          <cell r="D101" t="str">
            <v>4.02.0001</v>
          </cell>
          <cell r="E101">
            <v>0</v>
          </cell>
          <cell r="F101">
            <v>0</v>
          </cell>
          <cell r="G101">
            <v>0</v>
          </cell>
          <cell r="H101">
            <v>0</v>
          </cell>
          <cell r="I101" t="e">
            <v>#REF!</v>
          </cell>
          <cell r="J101">
            <v>0</v>
          </cell>
          <cell r="K101">
            <v>0</v>
          </cell>
          <cell r="L101">
            <v>0</v>
          </cell>
          <cell r="M101">
            <v>0</v>
          </cell>
          <cell r="N101">
            <v>0</v>
          </cell>
          <cell r="O101">
            <v>0</v>
          </cell>
          <cell r="P101">
            <v>0</v>
          </cell>
          <cell r="Q101" t="e">
            <v>#REF!</v>
          </cell>
          <cell r="T101" t="str">
            <v>4.02.0001</v>
          </cell>
          <cell r="U101" t="str">
            <v>CONTROLADORIA</v>
          </cell>
          <cell r="V101">
            <v>0</v>
          </cell>
          <cell r="W101">
            <v>0</v>
          </cell>
          <cell r="X101">
            <v>0</v>
          </cell>
          <cell r="Y101">
            <v>0</v>
          </cell>
          <cell r="Z101">
            <v>0</v>
          </cell>
          <cell r="AA101" t="e">
            <v>#REF!</v>
          </cell>
          <cell r="AB101" t="e">
            <v>#REF!</v>
          </cell>
          <cell r="AC101" t="e">
            <v>#REF!</v>
          </cell>
          <cell r="AD101" t="e">
            <v>#REF!</v>
          </cell>
          <cell r="AE101" t="e">
            <v>#REF!</v>
          </cell>
          <cell r="AF101" t="e">
            <v>#REF!</v>
          </cell>
          <cell r="AG101" t="e">
            <v>#REF!</v>
          </cell>
          <cell r="AH101" t="e">
            <v>#REF!</v>
          </cell>
          <cell r="AI101">
            <v>0</v>
          </cell>
        </row>
        <row r="102">
          <cell r="A102" t="str">
            <v>4.02.00022.3.1.1</v>
          </cell>
          <cell r="B102" t="str">
            <v>2.3.1.1</v>
          </cell>
          <cell r="C102" t="str">
            <v>CONTROLADORIA</v>
          </cell>
          <cell r="D102" t="str">
            <v>4.02.0002</v>
          </cell>
          <cell r="E102">
            <v>0</v>
          </cell>
          <cell r="F102">
            <v>0</v>
          </cell>
          <cell r="G102">
            <v>0</v>
          </cell>
          <cell r="H102">
            <v>0</v>
          </cell>
          <cell r="I102" t="e">
            <v>#REF!</v>
          </cell>
          <cell r="J102">
            <v>0</v>
          </cell>
          <cell r="K102">
            <v>0</v>
          </cell>
          <cell r="L102">
            <v>0</v>
          </cell>
          <cell r="M102">
            <v>0</v>
          </cell>
          <cell r="N102">
            <v>0</v>
          </cell>
          <cell r="O102">
            <v>0</v>
          </cell>
          <cell r="P102">
            <v>0</v>
          </cell>
          <cell r="Q102" t="e">
            <v>#REF!</v>
          </cell>
          <cell r="T102" t="str">
            <v>4.02.0002</v>
          </cell>
          <cell r="U102" t="str">
            <v>CONTROLADORIA</v>
          </cell>
          <cell r="V102">
            <v>0</v>
          </cell>
          <cell r="W102">
            <v>0</v>
          </cell>
          <cell r="X102">
            <v>0</v>
          </cell>
          <cell r="Y102">
            <v>0</v>
          </cell>
          <cell r="Z102">
            <v>0</v>
          </cell>
          <cell r="AA102" t="e">
            <v>#REF!</v>
          </cell>
          <cell r="AB102" t="e">
            <v>#REF!</v>
          </cell>
          <cell r="AC102" t="e">
            <v>#REF!</v>
          </cell>
          <cell r="AD102" t="e">
            <v>#REF!</v>
          </cell>
          <cell r="AE102" t="e">
            <v>#REF!</v>
          </cell>
          <cell r="AF102" t="e">
            <v>#REF!</v>
          </cell>
          <cell r="AG102" t="e">
            <v>#REF!</v>
          </cell>
          <cell r="AH102" t="e">
            <v>#REF!</v>
          </cell>
          <cell r="AI102">
            <v>0</v>
          </cell>
        </row>
        <row r="103">
          <cell r="A103" t="str">
            <v>4.02.00032.3.1.1</v>
          </cell>
          <cell r="B103" t="str">
            <v>2.3.1.1</v>
          </cell>
          <cell r="C103" t="str">
            <v>CONTROLADORIA</v>
          </cell>
          <cell r="D103" t="str">
            <v>4.02.0003</v>
          </cell>
          <cell r="E103">
            <v>491.03</v>
          </cell>
          <cell r="F103">
            <v>440.46999999999997</v>
          </cell>
          <cell r="G103">
            <v>430.32</v>
          </cell>
          <cell r="H103">
            <v>468.67</v>
          </cell>
          <cell r="I103" t="e">
            <v>#REF!</v>
          </cell>
          <cell r="J103">
            <v>473.89000000000004</v>
          </cell>
          <cell r="K103">
            <v>511.64</v>
          </cell>
          <cell r="L103">
            <v>555.29999999999995</v>
          </cell>
          <cell r="M103">
            <v>804.08999999999992</v>
          </cell>
          <cell r="N103">
            <v>765.45</v>
          </cell>
          <cell r="O103">
            <v>249.44</v>
          </cell>
          <cell r="P103">
            <v>238.83</v>
          </cell>
          <cell r="Q103" t="e">
            <v>#REF!</v>
          </cell>
          <cell r="T103" t="str">
            <v>4.02.0003</v>
          </cell>
          <cell r="U103" t="str">
            <v>CONTROLADORIA</v>
          </cell>
          <cell r="V103">
            <v>0</v>
          </cell>
          <cell r="W103">
            <v>491.03</v>
          </cell>
          <cell r="X103">
            <v>931.5</v>
          </cell>
          <cell r="Y103">
            <v>1361.82</v>
          </cell>
          <cell r="Z103">
            <v>1830.49</v>
          </cell>
          <cell r="AA103" t="e">
            <v>#REF!</v>
          </cell>
          <cell r="AB103" t="e">
            <v>#REF!</v>
          </cell>
          <cell r="AC103" t="e">
            <v>#REF!</v>
          </cell>
          <cell r="AD103" t="e">
            <v>#REF!</v>
          </cell>
          <cell r="AE103" t="e">
            <v>#REF!</v>
          </cell>
          <cell r="AF103" t="e">
            <v>#REF!</v>
          </cell>
          <cell r="AG103" t="e">
            <v>#REF!</v>
          </cell>
          <cell r="AH103" t="e">
            <v>#REF!</v>
          </cell>
          <cell r="AI103">
            <v>0</v>
          </cell>
        </row>
        <row r="104">
          <cell r="A104" t="str">
            <v>4.02.00042.3.1.1</v>
          </cell>
          <cell r="B104" t="str">
            <v>2.3.1.1</v>
          </cell>
          <cell r="C104" t="str">
            <v>CONTROLADORIA</v>
          </cell>
          <cell r="D104" t="str">
            <v>4.02.0004</v>
          </cell>
          <cell r="E104">
            <v>0</v>
          </cell>
          <cell r="F104">
            <v>0</v>
          </cell>
          <cell r="G104">
            <v>0</v>
          </cell>
          <cell r="H104">
            <v>0</v>
          </cell>
          <cell r="I104" t="e">
            <v>#REF!</v>
          </cell>
          <cell r="J104">
            <v>0</v>
          </cell>
          <cell r="K104">
            <v>0</v>
          </cell>
          <cell r="L104">
            <v>0</v>
          </cell>
          <cell r="M104">
            <v>0</v>
          </cell>
          <cell r="N104">
            <v>0</v>
          </cell>
          <cell r="O104">
            <v>0</v>
          </cell>
          <cell r="P104">
            <v>0</v>
          </cell>
          <cell r="Q104" t="e">
            <v>#REF!</v>
          </cell>
          <cell r="T104" t="str">
            <v>4.02.0004</v>
          </cell>
          <cell r="U104" t="str">
            <v>CONTROLADORIA</v>
          </cell>
          <cell r="V104">
            <v>0</v>
          </cell>
          <cell r="W104">
            <v>0</v>
          </cell>
          <cell r="X104">
            <v>0</v>
          </cell>
          <cell r="Y104">
            <v>0</v>
          </cell>
          <cell r="Z104">
            <v>0</v>
          </cell>
          <cell r="AA104" t="e">
            <v>#REF!</v>
          </cell>
          <cell r="AB104" t="e">
            <v>#REF!</v>
          </cell>
          <cell r="AC104" t="e">
            <v>#REF!</v>
          </cell>
          <cell r="AD104" t="e">
            <v>#REF!</v>
          </cell>
          <cell r="AE104" t="e">
            <v>#REF!</v>
          </cell>
          <cell r="AF104" t="e">
            <v>#REF!</v>
          </cell>
          <cell r="AG104" t="e">
            <v>#REF!</v>
          </cell>
          <cell r="AH104" t="e">
            <v>#REF!</v>
          </cell>
          <cell r="AI104">
            <v>0</v>
          </cell>
        </row>
        <row r="105">
          <cell r="A105" t="str">
            <v>4.02.00052.3.1.1</v>
          </cell>
          <cell r="B105" t="str">
            <v>2.3.1.1</v>
          </cell>
          <cell r="C105" t="str">
            <v>CONTROLADORIA</v>
          </cell>
          <cell r="D105" t="str">
            <v>4.02.0005</v>
          </cell>
          <cell r="E105">
            <v>2431.08</v>
          </cell>
          <cell r="F105">
            <v>1126.0899999999999</v>
          </cell>
          <cell r="G105">
            <v>1829.21</v>
          </cell>
          <cell r="H105">
            <v>1159.5900000000001</v>
          </cell>
          <cell r="I105" t="e">
            <v>#REF!</v>
          </cell>
          <cell r="J105">
            <v>1386.6399999999999</v>
          </cell>
          <cell r="K105">
            <v>533.37</v>
          </cell>
          <cell r="L105">
            <v>969.32</v>
          </cell>
          <cell r="M105">
            <v>752.8299999999997</v>
          </cell>
          <cell r="N105">
            <v>847.43999999999994</v>
          </cell>
          <cell r="O105">
            <v>710.18999999999994</v>
          </cell>
          <cell r="P105">
            <v>561.26</v>
          </cell>
          <cell r="Q105" t="e">
            <v>#REF!</v>
          </cell>
          <cell r="T105" t="str">
            <v>4.02.0005</v>
          </cell>
          <cell r="U105" t="str">
            <v>CONTROLADORIA</v>
          </cell>
          <cell r="V105">
            <v>0</v>
          </cell>
          <cell r="W105">
            <v>2431.08</v>
          </cell>
          <cell r="X105">
            <v>3557.17</v>
          </cell>
          <cell r="Y105">
            <v>5386.38</v>
          </cell>
          <cell r="Z105">
            <v>6545.97</v>
          </cell>
          <cell r="AA105" t="e">
            <v>#REF!</v>
          </cell>
          <cell r="AB105" t="e">
            <v>#REF!</v>
          </cell>
          <cell r="AC105" t="e">
            <v>#REF!</v>
          </cell>
          <cell r="AD105" t="e">
            <v>#REF!</v>
          </cell>
          <cell r="AE105" t="e">
            <v>#REF!</v>
          </cell>
          <cell r="AF105" t="e">
            <v>#REF!</v>
          </cell>
          <cell r="AG105" t="e">
            <v>#REF!</v>
          </cell>
          <cell r="AH105" t="e">
            <v>#REF!</v>
          </cell>
          <cell r="AI105">
            <v>0</v>
          </cell>
        </row>
        <row r="106">
          <cell r="A106" t="str">
            <v>4.02.00062.3.1.1</v>
          </cell>
          <cell r="B106" t="str">
            <v>2.3.1.1</v>
          </cell>
          <cell r="C106" t="str">
            <v>CONTROLADORIA</v>
          </cell>
          <cell r="D106" t="str">
            <v>4.02.0006</v>
          </cell>
          <cell r="E106">
            <v>0</v>
          </cell>
          <cell r="F106">
            <v>0</v>
          </cell>
          <cell r="G106">
            <v>0</v>
          </cell>
          <cell r="H106">
            <v>0</v>
          </cell>
          <cell r="I106" t="e">
            <v>#REF!</v>
          </cell>
          <cell r="J106">
            <v>0</v>
          </cell>
          <cell r="K106">
            <v>0</v>
          </cell>
          <cell r="L106">
            <v>0</v>
          </cell>
          <cell r="M106">
            <v>15.08</v>
          </cell>
          <cell r="N106">
            <v>15.95</v>
          </cell>
          <cell r="O106">
            <v>354.4</v>
          </cell>
          <cell r="P106">
            <v>354.96000000000004</v>
          </cell>
          <cell r="Q106" t="e">
            <v>#REF!</v>
          </cell>
          <cell r="T106" t="str">
            <v>4.02.0006</v>
          </cell>
          <cell r="U106" t="str">
            <v>CONTROLADORIA</v>
          </cell>
          <cell r="V106">
            <v>0</v>
          </cell>
          <cell r="W106">
            <v>0</v>
          </cell>
          <cell r="X106">
            <v>0</v>
          </cell>
          <cell r="Y106">
            <v>0</v>
          </cell>
          <cell r="Z106">
            <v>0</v>
          </cell>
          <cell r="AA106" t="e">
            <v>#REF!</v>
          </cell>
          <cell r="AB106" t="e">
            <v>#REF!</v>
          </cell>
          <cell r="AC106" t="e">
            <v>#REF!</v>
          </cell>
          <cell r="AD106" t="e">
            <v>#REF!</v>
          </cell>
          <cell r="AE106" t="e">
            <v>#REF!</v>
          </cell>
          <cell r="AF106" t="e">
            <v>#REF!</v>
          </cell>
          <cell r="AG106" t="e">
            <v>#REF!</v>
          </cell>
          <cell r="AH106" t="e">
            <v>#REF!</v>
          </cell>
          <cell r="AI106">
            <v>0</v>
          </cell>
        </row>
        <row r="107">
          <cell r="A107" t="str">
            <v>4.02.00072.3.1.1</v>
          </cell>
          <cell r="B107" t="str">
            <v>2.3.1.1</v>
          </cell>
          <cell r="C107" t="str">
            <v>CONTROLADORIA</v>
          </cell>
          <cell r="D107" t="str">
            <v>4.02.0007</v>
          </cell>
          <cell r="E107">
            <v>0</v>
          </cell>
          <cell r="F107">
            <v>0</v>
          </cell>
          <cell r="G107">
            <v>0</v>
          </cell>
          <cell r="H107">
            <v>54.510000000000005</v>
          </cell>
          <cell r="I107" t="e">
            <v>#REF!</v>
          </cell>
          <cell r="J107">
            <v>0</v>
          </cell>
          <cell r="K107">
            <v>0</v>
          </cell>
          <cell r="L107">
            <v>0</v>
          </cell>
          <cell r="M107">
            <v>0</v>
          </cell>
          <cell r="N107">
            <v>0</v>
          </cell>
          <cell r="O107">
            <v>0</v>
          </cell>
          <cell r="P107">
            <v>0</v>
          </cell>
          <cell r="Q107" t="e">
            <v>#REF!</v>
          </cell>
          <cell r="T107" t="str">
            <v>4.02.0007</v>
          </cell>
          <cell r="U107" t="str">
            <v>CONTROLADORIA</v>
          </cell>
          <cell r="V107">
            <v>0</v>
          </cell>
          <cell r="W107">
            <v>0</v>
          </cell>
          <cell r="X107">
            <v>0</v>
          </cell>
          <cell r="Y107">
            <v>0</v>
          </cell>
          <cell r="Z107">
            <v>54.510000000000005</v>
          </cell>
          <cell r="AA107" t="e">
            <v>#REF!</v>
          </cell>
          <cell r="AB107" t="e">
            <v>#REF!</v>
          </cell>
          <cell r="AC107" t="e">
            <v>#REF!</v>
          </cell>
          <cell r="AD107" t="e">
            <v>#REF!</v>
          </cell>
          <cell r="AE107" t="e">
            <v>#REF!</v>
          </cell>
          <cell r="AF107" t="e">
            <v>#REF!</v>
          </cell>
          <cell r="AG107" t="e">
            <v>#REF!</v>
          </cell>
          <cell r="AH107" t="e">
            <v>#REF!</v>
          </cell>
          <cell r="AI107">
            <v>0</v>
          </cell>
        </row>
        <row r="108">
          <cell r="A108" t="str">
            <v>4.02.00082.3.1.1</v>
          </cell>
          <cell r="B108" t="str">
            <v>2.3.1.1</v>
          </cell>
          <cell r="C108" t="str">
            <v>CONTROLADORIA</v>
          </cell>
          <cell r="D108" t="str">
            <v>4.02.0008</v>
          </cell>
          <cell r="E108">
            <v>563.54000000000019</v>
          </cell>
          <cell r="F108">
            <v>638.78</v>
          </cell>
          <cell r="G108">
            <v>1335.09</v>
          </cell>
          <cell r="H108">
            <v>57.13</v>
          </cell>
          <cell r="I108" t="e">
            <v>#REF!</v>
          </cell>
          <cell r="J108">
            <v>521.54</v>
          </cell>
          <cell r="K108">
            <v>1190.8899999999999</v>
          </cell>
          <cell r="L108">
            <v>0</v>
          </cell>
          <cell r="M108">
            <v>488.43</v>
          </cell>
          <cell r="N108">
            <v>357.25</v>
          </cell>
          <cell r="O108">
            <v>568.92000000000007</v>
          </cell>
          <cell r="P108">
            <v>364.69</v>
          </cell>
          <cell r="Q108" t="e">
            <v>#REF!</v>
          </cell>
          <cell r="T108" t="str">
            <v>4.02.0008</v>
          </cell>
          <cell r="U108" t="str">
            <v>CONTROLADORIA</v>
          </cell>
          <cell r="V108">
            <v>0</v>
          </cell>
          <cell r="W108">
            <v>563.54000000000019</v>
          </cell>
          <cell r="X108">
            <v>1202.3200000000002</v>
          </cell>
          <cell r="Y108">
            <v>2537.41</v>
          </cell>
          <cell r="Z108">
            <v>2594.54</v>
          </cell>
          <cell r="AA108" t="e">
            <v>#REF!</v>
          </cell>
          <cell r="AB108" t="e">
            <v>#REF!</v>
          </cell>
          <cell r="AC108" t="e">
            <v>#REF!</v>
          </cell>
          <cell r="AD108" t="e">
            <v>#REF!</v>
          </cell>
          <cell r="AE108" t="e">
            <v>#REF!</v>
          </cell>
          <cell r="AF108" t="e">
            <v>#REF!</v>
          </cell>
          <cell r="AG108" t="e">
            <v>#REF!</v>
          </cell>
          <cell r="AH108" t="e">
            <v>#REF!</v>
          </cell>
          <cell r="AI108">
            <v>0</v>
          </cell>
        </row>
        <row r="109">
          <cell r="A109" t="str">
            <v>4.02.00092.3.1.1</v>
          </cell>
          <cell r="B109" t="str">
            <v>2.3.1.1</v>
          </cell>
          <cell r="C109" t="str">
            <v>CONTROLADORIA</v>
          </cell>
          <cell r="D109" t="str">
            <v>4.02.0009</v>
          </cell>
          <cell r="E109">
            <v>0</v>
          </cell>
          <cell r="F109">
            <v>0</v>
          </cell>
          <cell r="G109">
            <v>29.96</v>
          </cell>
          <cell r="H109">
            <v>24.09</v>
          </cell>
          <cell r="I109" t="e">
            <v>#REF!</v>
          </cell>
          <cell r="J109">
            <v>23.45</v>
          </cell>
          <cell r="K109">
            <v>0</v>
          </cell>
          <cell r="L109">
            <v>3.7199999999999998</v>
          </cell>
          <cell r="M109">
            <v>3.7199999999999998</v>
          </cell>
          <cell r="N109">
            <v>3.7800000000000002</v>
          </cell>
          <cell r="O109">
            <v>3.6599999999999997</v>
          </cell>
          <cell r="P109">
            <v>4.1500000000000004</v>
          </cell>
          <cell r="Q109" t="e">
            <v>#REF!</v>
          </cell>
          <cell r="T109" t="str">
            <v>4.02.0009</v>
          </cell>
          <cell r="U109" t="str">
            <v>CONTROLADORIA</v>
          </cell>
          <cell r="V109">
            <v>0</v>
          </cell>
          <cell r="W109">
            <v>0</v>
          </cell>
          <cell r="X109">
            <v>0</v>
          </cell>
          <cell r="Y109">
            <v>29.96</v>
          </cell>
          <cell r="Z109">
            <v>54.05</v>
          </cell>
          <cell r="AA109" t="e">
            <v>#REF!</v>
          </cell>
          <cell r="AB109" t="e">
            <v>#REF!</v>
          </cell>
          <cell r="AC109" t="e">
            <v>#REF!</v>
          </cell>
          <cell r="AD109" t="e">
            <v>#REF!</v>
          </cell>
          <cell r="AE109" t="e">
            <v>#REF!</v>
          </cell>
          <cell r="AF109" t="e">
            <v>#REF!</v>
          </cell>
          <cell r="AG109" t="e">
            <v>#REF!</v>
          </cell>
          <cell r="AH109" t="e">
            <v>#REF!</v>
          </cell>
          <cell r="AI109">
            <v>0</v>
          </cell>
        </row>
        <row r="110">
          <cell r="A110" t="str">
            <v>4.02.00102.3.1.1</v>
          </cell>
          <cell r="B110" t="str">
            <v>2.3.1.1</v>
          </cell>
          <cell r="C110" t="str">
            <v>CONTROLADORIA</v>
          </cell>
          <cell r="D110" t="str">
            <v>4.02.0010</v>
          </cell>
          <cell r="E110">
            <v>417.00000000000006</v>
          </cell>
          <cell r="F110">
            <v>0</v>
          </cell>
          <cell r="G110">
            <v>0</v>
          </cell>
          <cell r="H110">
            <v>1265</v>
          </cell>
          <cell r="I110" t="e">
            <v>#REF!</v>
          </cell>
          <cell r="J110">
            <v>0</v>
          </cell>
          <cell r="K110">
            <v>0</v>
          </cell>
          <cell r="L110">
            <v>91.41</v>
          </cell>
          <cell r="M110">
            <v>0</v>
          </cell>
          <cell r="N110">
            <v>0</v>
          </cell>
          <cell r="O110">
            <v>370.33</v>
          </cell>
          <cell r="P110">
            <v>0</v>
          </cell>
          <cell r="Q110" t="e">
            <v>#REF!</v>
          </cell>
          <cell r="T110" t="str">
            <v>4.02.0010</v>
          </cell>
          <cell r="U110" t="str">
            <v>CONTROLADORIA</v>
          </cell>
          <cell r="V110">
            <v>0</v>
          </cell>
          <cell r="W110">
            <v>417.00000000000006</v>
          </cell>
          <cell r="X110">
            <v>417.00000000000006</v>
          </cell>
          <cell r="Y110">
            <v>417.00000000000006</v>
          </cell>
          <cell r="Z110">
            <v>1682</v>
          </cell>
          <cell r="AA110" t="e">
            <v>#REF!</v>
          </cell>
          <cell r="AB110" t="e">
            <v>#REF!</v>
          </cell>
          <cell r="AC110" t="e">
            <v>#REF!</v>
          </cell>
          <cell r="AD110" t="e">
            <v>#REF!</v>
          </cell>
          <cell r="AE110" t="e">
            <v>#REF!</v>
          </cell>
          <cell r="AF110" t="e">
            <v>#REF!</v>
          </cell>
          <cell r="AG110" t="e">
            <v>#REF!</v>
          </cell>
          <cell r="AH110" t="e">
            <v>#REF!</v>
          </cell>
          <cell r="AI110">
            <v>0</v>
          </cell>
        </row>
        <row r="111">
          <cell r="A111" t="str">
            <v>4.02.00112.3.1.1</v>
          </cell>
          <cell r="B111" t="str">
            <v>2.3.1.1</v>
          </cell>
          <cell r="C111" t="str">
            <v>CONTROLADORIA</v>
          </cell>
          <cell r="D111" t="str">
            <v>4.02.0011</v>
          </cell>
          <cell r="E111">
            <v>1.41</v>
          </cell>
          <cell r="F111">
            <v>31.02</v>
          </cell>
          <cell r="G111">
            <v>96.14</v>
          </cell>
          <cell r="H111">
            <v>85.950000000000017</v>
          </cell>
          <cell r="I111" t="e">
            <v>#REF!</v>
          </cell>
          <cell r="J111">
            <v>137.78586466165413</v>
          </cell>
          <cell r="K111">
            <v>118.82</v>
          </cell>
          <cell r="L111">
            <v>20.66</v>
          </cell>
          <cell r="M111">
            <v>43.269999999999982</v>
          </cell>
          <cell r="N111">
            <v>50.44</v>
          </cell>
          <cell r="O111">
            <v>155.41999999999999</v>
          </cell>
          <cell r="P111">
            <v>40.340000000000003</v>
          </cell>
          <cell r="Q111" t="e">
            <v>#REF!</v>
          </cell>
          <cell r="T111" t="str">
            <v>4.02.0011</v>
          </cell>
          <cell r="U111" t="str">
            <v>CONTROLADORIA</v>
          </cell>
          <cell r="V111">
            <v>0</v>
          </cell>
          <cell r="W111">
            <v>1.41</v>
          </cell>
          <cell r="X111">
            <v>32.43</v>
          </cell>
          <cell r="Y111">
            <v>128.57</v>
          </cell>
          <cell r="Z111">
            <v>214.52</v>
          </cell>
          <cell r="AA111" t="e">
            <v>#REF!</v>
          </cell>
          <cell r="AB111" t="e">
            <v>#REF!</v>
          </cell>
          <cell r="AC111" t="e">
            <v>#REF!</v>
          </cell>
          <cell r="AD111" t="e">
            <v>#REF!</v>
          </cell>
          <cell r="AE111" t="e">
            <v>#REF!</v>
          </cell>
          <cell r="AF111" t="e">
            <v>#REF!</v>
          </cell>
          <cell r="AG111" t="e">
            <v>#REF!</v>
          </cell>
          <cell r="AH111" t="e">
            <v>#REF!</v>
          </cell>
          <cell r="AI111">
            <v>0</v>
          </cell>
        </row>
        <row r="112">
          <cell r="A112" t="str">
            <v>4.02.00122.3.1.1</v>
          </cell>
          <cell r="B112" t="str">
            <v>2.3.1.1</v>
          </cell>
          <cell r="C112" t="str">
            <v>CONTROLADORIA</v>
          </cell>
          <cell r="D112" t="str">
            <v>4.02.0012</v>
          </cell>
          <cell r="E112">
            <v>0</v>
          </cell>
          <cell r="F112">
            <v>0</v>
          </cell>
          <cell r="G112">
            <v>0</v>
          </cell>
          <cell r="H112">
            <v>0</v>
          </cell>
          <cell r="I112" t="e">
            <v>#REF!</v>
          </cell>
          <cell r="J112">
            <v>0</v>
          </cell>
          <cell r="K112">
            <v>-7470.23</v>
          </cell>
          <cell r="L112">
            <v>0</v>
          </cell>
          <cell r="M112">
            <v>0</v>
          </cell>
          <cell r="N112">
            <v>0</v>
          </cell>
          <cell r="O112">
            <v>0</v>
          </cell>
          <cell r="P112">
            <v>0</v>
          </cell>
          <cell r="Q112" t="e">
            <v>#REF!</v>
          </cell>
          <cell r="T112" t="str">
            <v>4.02.0012</v>
          </cell>
          <cell r="U112" t="str">
            <v>CONTROLADORIA</v>
          </cell>
          <cell r="V112">
            <v>0</v>
          </cell>
          <cell r="W112">
            <v>0</v>
          </cell>
          <cell r="X112">
            <v>0</v>
          </cell>
          <cell r="Y112">
            <v>0</v>
          </cell>
          <cell r="Z112">
            <v>0</v>
          </cell>
          <cell r="AA112" t="e">
            <v>#REF!</v>
          </cell>
          <cell r="AB112" t="e">
            <v>#REF!</v>
          </cell>
          <cell r="AC112" t="e">
            <v>#REF!</v>
          </cell>
          <cell r="AD112" t="e">
            <v>#REF!</v>
          </cell>
          <cell r="AE112" t="e">
            <v>#REF!</v>
          </cell>
          <cell r="AF112" t="e">
            <v>#REF!</v>
          </cell>
          <cell r="AG112" t="e">
            <v>#REF!</v>
          </cell>
          <cell r="AH112" t="e">
            <v>#REF!</v>
          </cell>
          <cell r="AI112">
            <v>0</v>
          </cell>
        </row>
        <row r="113">
          <cell r="A113" t="str">
            <v>4.02.00132.3.1.1</v>
          </cell>
          <cell r="B113" t="str">
            <v>2.3.1.1</v>
          </cell>
          <cell r="C113" t="str">
            <v>CONTROLADORIA</v>
          </cell>
          <cell r="D113" t="str">
            <v>4.02.0013</v>
          </cell>
          <cell r="E113">
            <v>50.910000000000004</v>
          </cell>
          <cell r="F113">
            <v>25.300000000000004</v>
          </cell>
          <cell r="G113">
            <v>191.31</v>
          </cell>
          <cell r="H113">
            <v>98.92</v>
          </cell>
          <cell r="I113" t="e">
            <v>#REF!</v>
          </cell>
          <cell r="J113">
            <v>271.66999999999996</v>
          </cell>
          <cell r="K113">
            <v>109.08</v>
          </cell>
          <cell r="L113">
            <v>80.3</v>
          </cell>
          <cell r="M113">
            <v>151.04999999999998</v>
          </cell>
          <cell r="N113">
            <v>106.38</v>
          </cell>
          <cell r="O113">
            <v>74.689999999999984</v>
          </cell>
          <cell r="P113">
            <v>107.85</v>
          </cell>
          <cell r="Q113" t="e">
            <v>#REF!</v>
          </cell>
          <cell r="T113" t="str">
            <v>4.02.0013</v>
          </cell>
          <cell r="U113" t="str">
            <v>CONTROLADORIA</v>
          </cell>
          <cell r="V113">
            <v>0</v>
          </cell>
          <cell r="W113">
            <v>50.910000000000004</v>
          </cell>
          <cell r="X113">
            <v>76.210000000000008</v>
          </cell>
          <cell r="Y113">
            <v>267.52</v>
          </cell>
          <cell r="Z113">
            <v>366.44</v>
          </cell>
          <cell r="AA113" t="e">
            <v>#REF!</v>
          </cell>
          <cell r="AB113" t="e">
            <v>#REF!</v>
          </cell>
          <cell r="AC113" t="e">
            <v>#REF!</v>
          </cell>
          <cell r="AD113" t="e">
            <v>#REF!</v>
          </cell>
          <cell r="AE113" t="e">
            <v>#REF!</v>
          </cell>
          <cell r="AF113" t="e">
            <v>#REF!</v>
          </cell>
          <cell r="AG113" t="e">
            <v>#REF!</v>
          </cell>
          <cell r="AH113" t="e">
            <v>#REF!</v>
          </cell>
          <cell r="AI113">
            <v>0</v>
          </cell>
        </row>
        <row r="114">
          <cell r="A114" t="str">
            <v>4.02.00142.3.1.1</v>
          </cell>
          <cell r="B114" t="str">
            <v>2.3.1.1</v>
          </cell>
          <cell r="C114" t="str">
            <v>CONTROLADORIA</v>
          </cell>
          <cell r="D114" t="str">
            <v>4.02.0014</v>
          </cell>
          <cell r="E114">
            <v>0</v>
          </cell>
          <cell r="F114">
            <v>0</v>
          </cell>
          <cell r="G114">
            <v>6.45</v>
          </cell>
          <cell r="H114">
            <v>0</v>
          </cell>
          <cell r="I114" t="e">
            <v>#REF!</v>
          </cell>
          <cell r="J114">
            <v>0</v>
          </cell>
          <cell r="K114">
            <v>0</v>
          </cell>
          <cell r="L114">
            <v>0</v>
          </cell>
          <cell r="M114">
            <v>0</v>
          </cell>
          <cell r="N114">
            <v>0</v>
          </cell>
          <cell r="O114">
            <v>0</v>
          </cell>
          <cell r="P114">
            <v>0</v>
          </cell>
          <cell r="Q114" t="e">
            <v>#REF!</v>
          </cell>
          <cell r="T114" t="str">
            <v>4.02.0014</v>
          </cell>
          <cell r="U114" t="str">
            <v>CONTROLADORIA</v>
          </cell>
          <cell r="V114">
            <v>0</v>
          </cell>
          <cell r="W114">
            <v>0</v>
          </cell>
          <cell r="X114">
            <v>0</v>
          </cell>
          <cell r="Y114">
            <v>6.45</v>
          </cell>
          <cell r="Z114">
            <v>6.45</v>
          </cell>
          <cell r="AA114" t="e">
            <v>#REF!</v>
          </cell>
          <cell r="AB114" t="e">
            <v>#REF!</v>
          </cell>
          <cell r="AC114" t="e">
            <v>#REF!</v>
          </cell>
          <cell r="AD114" t="e">
            <v>#REF!</v>
          </cell>
          <cell r="AE114" t="e">
            <v>#REF!</v>
          </cell>
          <cell r="AF114" t="e">
            <v>#REF!</v>
          </cell>
          <cell r="AG114" t="e">
            <v>#REF!</v>
          </cell>
          <cell r="AH114" t="e">
            <v>#REF!</v>
          </cell>
          <cell r="AI114">
            <v>0</v>
          </cell>
        </row>
        <row r="115">
          <cell r="A115" t="str">
            <v>4.02.00152.3.1.1</v>
          </cell>
          <cell r="B115" t="str">
            <v>2.3.1.1</v>
          </cell>
          <cell r="C115" t="str">
            <v>CONTROLADORIA</v>
          </cell>
          <cell r="D115" t="str">
            <v>4.02.0015</v>
          </cell>
          <cell r="E115">
            <v>0</v>
          </cell>
          <cell r="F115">
            <v>0</v>
          </cell>
          <cell r="G115">
            <v>663.59999999999991</v>
          </cell>
          <cell r="H115">
            <v>0</v>
          </cell>
          <cell r="I115" t="e">
            <v>#REF!</v>
          </cell>
          <cell r="J115">
            <v>0</v>
          </cell>
          <cell r="K115">
            <v>0</v>
          </cell>
          <cell r="L115">
            <v>0</v>
          </cell>
          <cell r="M115">
            <v>0</v>
          </cell>
          <cell r="N115">
            <v>0</v>
          </cell>
          <cell r="O115">
            <v>0</v>
          </cell>
          <cell r="P115">
            <v>0</v>
          </cell>
          <cell r="Q115" t="e">
            <v>#REF!</v>
          </cell>
          <cell r="T115" t="str">
            <v>4.02.0015</v>
          </cell>
          <cell r="U115" t="str">
            <v>CONTROLADORIA</v>
          </cell>
          <cell r="V115">
            <v>0</v>
          </cell>
          <cell r="W115">
            <v>0</v>
          </cell>
          <cell r="X115">
            <v>0</v>
          </cell>
          <cell r="Y115">
            <v>663.59999999999991</v>
          </cell>
          <cell r="Z115">
            <v>663.59999999999991</v>
          </cell>
          <cell r="AA115" t="e">
            <v>#REF!</v>
          </cell>
          <cell r="AB115" t="e">
            <v>#REF!</v>
          </cell>
          <cell r="AC115" t="e">
            <v>#REF!</v>
          </cell>
          <cell r="AD115" t="e">
            <v>#REF!</v>
          </cell>
          <cell r="AE115" t="e">
            <v>#REF!</v>
          </cell>
          <cell r="AF115" t="e">
            <v>#REF!</v>
          </cell>
          <cell r="AG115" t="e">
            <v>#REF!</v>
          </cell>
          <cell r="AH115" t="e">
            <v>#REF!</v>
          </cell>
          <cell r="AI115">
            <v>0</v>
          </cell>
        </row>
        <row r="116">
          <cell r="A116" t="str">
            <v>4.02.00162.3.1.1</v>
          </cell>
          <cell r="B116" t="str">
            <v>2.3.1.1</v>
          </cell>
          <cell r="C116" t="str">
            <v>CONTROLADORIA</v>
          </cell>
          <cell r="D116" t="str">
            <v>4.02.0016</v>
          </cell>
          <cell r="E116">
            <v>10821.760000000002</v>
          </cell>
          <cell r="F116">
            <v>9242.56</v>
          </cell>
          <cell r="G116">
            <v>10811.59</v>
          </cell>
          <cell r="H116">
            <v>10727.53</v>
          </cell>
          <cell r="I116" t="e">
            <v>#REF!</v>
          </cell>
          <cell r="J116">
            <v>11743.87</v>
          </cell>
          <cell r="K116">
            <v>10108.480000000001</v>
          </cell>
          <cell r="L116">
            <v>12293.269999999999</v>
          </cell>
          <cell r="M116">
            <v>18370.580000000002</v>
          </cell>
          <cell r="N116">
            <v>18577.759999999998</v>
          </cell>
          <cell r="O116">
            <v>18789.84</v>
          </cell>
          <cell r="P116">
            <v>4757.92</v>
          </cell>
          <cell r="Q116" t="e">
            <v>#REF!</v>
          </cell>
          <cell r="T116" t="str">
            <v>4.02.0016</v>
          </cell>
          <cell r="U116" t="str">
            <v>CONTROLADORIA</v>
          </cell>
          <cell r="V116">
            <v>0</v>
          </cell>
          <cell r="W116">
            <v>10821.760000000002</v>
          </cell>
          <cell r="X116">
            <v>20064.32</v>
          </cell>
          <cell r="Y116">
            <v>30875.91</v>
          </cell>
          <cell r="Z116">
            <v>41603.440000000002</v>
          </cell>
          <cell r="AA116" t="e">
            <v>#REF!</v>
          </cell>
          <cell r="AB116" t="e">
            <v>#REF!</v>
          </cell>
          <cell r="AC116" t="e">
            <v>#REF!</v>
          </cell>
          <cell r="AD116" t="e">
            <v>#REF!</v>
          </cell>
          <cell r="AE116" t="e">
            <v>#REF!</v>
          </cell>
          <cell r="AF116" t="e">
            <v>#REF!</v>
          </cell>
          <cell r="AG116" t="e">
            <v>#REF!</v>
          </cell>
          <cell r="AH116" t="e">
            <v>#REF!</v>
          </cell>
          <cell r="AI116">
            <v>0</v>
          </cell>
        </row>
        <row r="117">
          <cell r="A117" t="str">
            <v>4.02.00172.3.1.1</v>
          </cell>
          <cell r="B117" t="str">
            <v>2.3.1.1</v>
          </cell>
          <cell r="C117" t="str">
            <v>CONTROLADORIA</v>
          </cell>
          <cell r="D117" t="str">
            <v>4.02.0017</v>
          </cell>
          <cell r="E117">
            <v>0</v>
          </cell>
          <cell r="F117">
            <v>0</v>
          </cell>
          <cell r="G117">
            <v>0</v>
          </cell>
          <cell r="H117">
            <v>0</v>
          </cell>
          <cell r="I117" t="e">
            <v>#REF!</v>
          </cell>
          <cell r="J117">
            <v>0</v>
          </cell>
          <cell r="K117">
            <v>0</v>
          </cell>
          <cell r="L117">
            <v>0</v>
          </cell>
          <cell r="M117">
            <v>0</v>
          </cell>
          <cell r="N117">
            <v>0</v>
          </cell>
          <cell r="O117">
            <v>0</v>
          </cell>
          <cell r="P117">
            <v>0</v>
          </cell>
          <cell r="Q117" t="e">
            <v>#REF!</v>
          </cell>
          <cell r="T117" t="str">
            <v>4.02.0017</v>
          </cell>
          <cell r="U117" t="str">
            <v>CONTROLADORIA</v>
          </cell>
          <cell r="V117">
            <v>0</v>
          </cell>
          <cell r="W117">
            <v>0</v>
          </cell>
          <cell r="X117">
            <v>0</v>
          </cell>
          <cell r="Y117">
            <v>0</v>
          </cell>
          <cell r="Z117">
            <v>0</v>
          </cell>
          <cell r="AA117" t="e">
            <v>#REF!</v>
          </cell>
          <cell r="AB117" t="e">
            <v>#REF!</v>
          </cell>
          <cell r="AC117" t="e">
            <v>#REF!</v>
          </cell>
          <cell r="AD117" t="e">
            <v>#REF!</v>
          </cell>
          <cell r="AE117" t="e">
            <v>#REF!</v>
          </cell>
          <cell r="AF117" t="e">
            <v>#REF!</v>
          </cell>
          <cell r="AG117" t="e">
            <v>#REF!</v>
          </cell>
          <cell r="AH117" t="e">
            <v>#REF!</v>
          </cell>
          <cell r="AI117">
            <v>0</v>
          </cell>
        </row>
        <row r="118">
          <cell r="A118" t="str">
            <v>4.02.00182.3.1.1</v>
          </cell>
          <cell r="B118" t="str">
            <v>2.3.1.1</v>
          </cell>
          <cell r="C118" t="str">
            <v>CONTROLADORIA</v>
          </cell>
          <cell r="D118" t="str">
            <v>4.02.0018</v>
          </cell>
          <cell r="E118">
            <v>0</v>
          </cell>
          <cell r="F118">
            <v>0</v>
          </cell>
          <cell r="G118">
            <v>0</v>
          </cell>
          <cell r="H118">
            <v>0</v>
          </cell>
          <cell r="I118" t="e">
            <v>#REF!</v>
          </cell>
          <cell r="J118">
            <v>0</v>
          </cell>
          <cell r="K118">
            <v>0</v>
          </cell>
          <cell r="L118">
            <v>0</v>
          </cell>
          <cell r="M118">
            <v>0</v>
          </cell>
          <cell r="N118">
            <v>0</v>
          </cell>
          <cell r="O118">
            <v>0</v>
          </cell>
          <cell r="P118">
            <v>0</v>
          </cell>
          <cell r="Q118" t="e">
            <v>#REF!</v>
          </cell>
          <cell r="T118" t="str">
            <v>4.02.0018</v>
          </cell>
          <cell r="U118" t="str">
            <v>CONTROLADORIA</v>
          </cell>
          <cell r="V118">
            <v>0</v>
          </cell>
          <cell r="W118">
            <v>0</v>
          </cell>
          <cell r="X118">
            <v>0</v>
          </cell>
          <cell r="Y118">
            <v>0</v>
          </cell>
          <cell r="Z118">
            <v>0</v>
          </cell>
          <cell r="AA118" t="e">
            <v>#REF!</v>
          </cell>
          <cell r="AB118" t="e">
            <v>#REF!</v>
          </cell>
          <cell r="AC118" t="e">
            <v>#REF!</v>
          </cell>
          <cell r="AD118" t="e">
            <v>#REF!</v>
          </cell>
          <cell r="AE118" t="e">
            <v>#REF!</v>
          </cell>
          <cell r="AF118" t="e">
            <v>#REF!</v>
          </cell>
          <cell r="AG118" t="e">
            <v>#REF!</v>
          </cell>
          <cell r="AH118" t="e">
            <v>#REF!</v>
          </cell>
          <cell r="AI118">
            <v>0</v>
          </cell>
        </row>
        <row r="119">
          <cell r="A119" t="str">
            <v>4.02.00192.3.1.1</v>
          </cell>
          <cell r="B119" t="str">
            <v>2.3.1.1</v>
          </cell>
          <cell r="C119" t="str">
            <v>CONTROLADORIA</v>
          </cell>
          <cell r="D119" t="str">
            <v>4.02.0019</v>
          </cell>
          <cell r="E119">
            <v>0</v>
          </cell>
          <cell r="F119">
            <v>0</v>
          </cell>
          <cell r="G119">
            <v>0</v>
          </cell>
          <cell r="H119">
            <v>0</v>
          </cell>
          <cell r="I119" t="e">
            <v>#REF!</v>
          </cell>
          <cell r="J119">
            <v>0</v>
          </cell>
          <cell r="K119">
            <v>0</v>
          </cell>
          <cell r="L119">
            <v>0</v>
          </cell>
          <cell r="M119">
            <v>0</v>
          </cell>
          <cell r="N119">
            <v>0</v>
          </cell>
          <cell r="O119">
            <v>0</v>
          </cell>
          <cell r="P119">
            <v>0</v>
          </cell>
          <cell r="Q119" t="e">
            <v>#REF!</v>
          </cell>
          <cell r="T119" t="str">
            <v>4.02.0019</v>
          </cell>
          <cell r="U119" t="str">
            <v>CONTROLADORIA</v>
          </cell>
          <cell r="V119">
            <v>0</v>
          </cell>
          <cell r="W119">
            <v>0</v>
          </cell>
          <cell r="X119">
            <v>0</v>
          </cell>
          <cell r="Y119">
            <v>0</v>
          </cell>
          <cell r="Z119">
            <v>0</v>
          </cell>
          <cell r="AA119" t="e">
            <v>#REF!</v>
          </cell>
          <cell r="AB119" t="e">
            <v>#REF!</v>
          </cell>
          <cell r="AC119" t="e">
            <v>#REF!</v>
          </cell>
          <cell r="AD119" t="e">
            <v>#REF!</v>
          </cell>
          <cell r="AE119" t="e">
            <v>#REF!</v>
          </cell>
          <cell r="AF119" t="e">
            <v>#REF!</v>
          </cell>
          <cell r="AG119" t="e">
            <v>#REF!</v>
          </cell>
          <cell r="AH119" t="e">
            <v>#REF!</v>
          </cell>
          <cell r="AI119">
            <v>0</v>
          </cell>
        </row>
        <row r="120">
          <cell r="A120" t="str">
            <v>4.02.00202.3.1.1</v>
          </cell>
          <cell r="B120" t="str">
            <v>2.3.1.1</v>
          </cell>
          <cell r="C120" t="str">
            <v>CONTROLADORIA</v>
          </cell>
          <cell r="D120" t="str">
            <v>4.02.0020</v>
          </cell>
          <cell r="E120">
            <v>42.48</v>
          </cell>
          <cell r="F120">
            <v>194.85000000000002</v>
          </cell>
          <cell r="G120">
            <v>102.16</v>
          </cell>
          <cell r="H120">
            <v>111.38</v>
          </cell>
          <cell r="I120" t="e">
            <v>#REF!</v>
          </cell>
          <cell r="J120">
            <v>95.77</v>
          </cell>
          <cell r="K120">
            <v>53.66</v>
          </cell>
          <cell r="L120">
            <v>82.3</v>
          </cell>
          <cell r="M120">
            <v>8.6300000000000008</v>
          </cell>
          <cell r="N120">
            <v>13.92</v>
          </cell>
          <cell r="O120">
            <v>0.81</v>
          </cell>
          <cell r="P120">
            <v>11.52</v>
          </cell>
          <cell r="Q120" t="e">
            <v>#REF!</v>
          </cell>
          <cell r="T120" t="str">
            <v>4.02.0020</v>
          </cell>
          <cell r="U120" t="str">
            <v>CONTROLADORIA</v>
          </cell>
          <cell r="V120">
            <v>0</v>
          </cell>
          <cell r="W120">
            <v>42.48</v>
          </cell>
          <cell r="X120">
            <v>237.33</v>
          </cell>
          <cell r="Y120">
            <v>339.49</v>
          </cell>
          <cell r="Z120">
            <v>450.87</v>
          </cell>
          <cell r="AA120" t="e">
            <v>#REF!</v>
          </cell>
          <cell r="AB120" t="e">
            <v>#REF!</v>
          </cell>
          <cell r="AC120" t="e">
            <v>#REF!</v>
          </cell>
          <cell r="AD120" t="e">
            <v>#REF!</v>
          </cell>
          <cell r="AE120" t="e">
            <v>#REF!</v>
          </cell>
          <cell r="AF120" t="e">
            <v>#REF!</v>
          </cell>
          <cell r="AG120" t="e">
            <v>#REF!</v>
          </cell>
          <cell r="AH120" t="e">
            <v>#REF!</v>
          </cell>
          <cell r="AI120">
            <v>0</v>
          </cell>
        </row>
        <row r="121">
          <cell r="A121" t="str">
            <v>4.02.00212.3.1.1</v>
          </cell>
          <cell r="B121" t="str">
            <v>2.3.1.1</v>
          </cell>
          <cell r="C121" t="str">
            <v>CONTROLADORIA</v>
          </cell>
          <cell r="D121" t="str">
            <v>4.02.0021</v>
          </cell>
          <cell r="E121">
            <v>0</v>
          </cell>
          <cell r="F121">
            <v>0</v>
          </cell>
          <cell r="G121">
            <v>330.19</v>
          </cell>
          <cell r="H121">
            <v>0</v>
          </cell>
          <cell r="I121" t="e">
            <v>#REF!</v>
          </cell>
          <cell r="J121">
            <v>0</v>
          </cell>
          <cell r="K121">
            <v>4811.5200000000004</v>
          </cell>
          <cell r="L121">
            <v>0</v>
          </cell>
          <cell r="M121">
            <v>0</v>
          </cell>
          <cell r="N121">
            <v>488.93</v>
          </cell>
          <cell r="O121">
            <v>0</v>
          </cell>
          <cell r="P121">
            <v>0</v>
          </cell>
          <cell r="Q121" t="e">
            <v>#REF!</v>
          </cell>
          <cell r="T121" t="str">
            <v>4.02.0021</v>
          </cell>
          <cell r="U121" t="str">
            <v>CONTROLADORIA</v>
          </cell>
          <cell r="V121">
            <v>0</v>
          </cell>
          <cell r="W121">
            <v>0</v>
          </cell>
          <cell r="X121">
            <v>0</v>
          </cell>
          <cell r="Y121">
            <v>330.19</v>
          </cell>
          <cell r="Z121">
            <v>330.19</v>
          </cell>
          <cell r="AA121" t="e">
            <v>#REF!</v>
          </cell>
          <cell r="AB121" t="e">
            <v>#REF!</v>
          </cell>
          <cell r="AC121" t="e">
            <v>#REF!</v>
          </cell>
          <cell r="AD121" t="e">
            <v>#REF!</v>
          </cell>
          <cell r="AE121" t="e">
            <v>#REF!</v>
          </cell>
          <cell r="AF121" t="e">
            <v>#REF!</v>
          </cell>
          <cell r="AG121" t="e">
            <v>#REF!</v>
          </cell>
          <cell r="AH121" t="e">
            <v>#REF!</v>
          </cell>
          <cell r="AI121">
            <v>0</v>
          </cell>
        </row>
        <row r="122">
          <cell r="A122" t="str">
            <v>4.02.00222.3.1.1</v>
          </cell>
          <cell r="B122" t="str">
            <v>2.3.1.1</v>
          </cell>
          <cell r="C122" t="str">
            <v>CONTROLADORIA</v>
          </cell>
          <cell r="D122" t="str">
            <v>4.02.0022</v>
          </cell>
          <cell r="E122">
            <v>0</v>
          </cell>
          <cell r="F122">
            <v>26</v>
          </cell>
          <cell r="G122">
            <v>225.80999999999997</v>
          </cell>
          <cell r="H122">
            <v>0</v>
          </cell>
          <cell r="I122" t="e">
            <v>#REF!</v>
          </cell>
          <cell r="J122">
            <v>0</v>
          </cell>
          <cell r="K122">
            <v>0</v>
          </cell>
          <cell r="L122">
            <v>0</v>
          </cell>
          <cell r="M122">
            <v>0</v>
          </cell>
          <cell r="N122">
            <v>710.07</v>
          </cell>
          <cell r="O122">
            <v>28</v>
          </cell>
          <cell r="P122">
            <v>0</v>
          </cell>
          <cell r="Q122" t="e">
            <v>#REF!</v>
          </cell>
          <cell r="T122" t="str">
            <v>4.02.0022</v>
          </cell>
          <cell r="U122" t="str">
            <v>CONTROLADORIA</v>
          </cell>
          <cell r="V122">
            <v>0</v>
          </cell>
          <cell r="W122">
            <v>0</v>
          </cell>
          <cell r="X122">
            <v>26</v>
          </cell>
          <cell r="Y122">
            <v>251.80999999999997</v>
          </cell>
          <cell r="Z122">
            <v>251.80999999999997</v>
          </cell>
          <cell r="AA122" t="e">
            <v>#REF!</v>
          </cell>
          <cell r="AB122" t="e">
            <v>#REF!</v>
          </cell>
          <cell r="AC122" t="e">
            <v>#REF!</v>
          </cell>
          <cell r="AD122" t="e">
            <v>#REF!</v>
          </cell>
          <cell r="AE122" t="e">
            <v>#REF!</v>
          </cell>
          <cell r="AF122" t="e">
            <v>#REF!</v>
          </cell>
          <cell r="AG122" t="e">
            <v>#REF!</v>
          </cell>
          <cell r="AH122" t="e">
            <v>#REF!</v>
          </cell>
          <cell r="AI122">
            <v>0</v>
          </cell>
        </row>
        <row r="123">
          <cell r="A123" t="str">
            <v>4.02.00232.3.1.1</v>
          </cell>
          <cell r="B123" t="str">
            <v>2.3.1.1</v>
          </cell>
          <cell r="C123" t="str">
            <v>CONTROLADORIA</v>
          </cell>
          <cell r="D123" t="str">
            <v>4.02.0023</v>
          </cell>
          <cell r="E123">
            <v>113.82000000000001</v>
          </cell>
          <cell r="F123">
            <v>112.19000000000001</v>
          </cell>
          <cell r="G123">
            <v>90.02000000000001</v>
          </cell>
          <cell r="H123">
            <v>140.20000000000002</v>
          </cell>
          <cell r="I123" t="e">
            <v>#REF!</v>
          </cell>
          <cell r="J123">
            <v>110.83</v>
          </cell>
          <cell r="K123">
            <v>302.52999999999997</v>
          </cell>
          <cell r="L123">
            <v>158.05000000000001</v>
          </cell>
          <cell r="M123">
            <v>1518.84</v>
          </cell>
          <cell r="N123">
            <v>638.06000000000006</v>
          </cell>
          <cell r="O123">
            <v>551.71000000000015</v>
          </cell>
          <cell r="P123">
            <v>562.16</v>
          </cell>
          <cell r="Q123" t="e">
            <v>#REF!</v>
          </cell>
          <cell r="T123" t="str">
            <v>4.02.0023</v>
          </cell>
          <cell r="U123" t="str">
            <v>CONTROLADORIA</v>
          </cell>
          <cell r="V123">
            <v>0</v>
          </cell>
          <cell r="W123">
            <v>113.82000000000001</v>
          </cell>
          <cell r="X123">
            <v>226.01000000000002</v>
          </cell>
          <cell r="Y123">
            <v>316.03000000000003</v>
          </cell>
          <cell r="Z123">
            <v>456.23</v>
          </cell>
          <cell r="AA123" t="e">
            <v>#REF!</v>
          </cell>
          <cell r="AB123" t="e">
            <v>#REF!</v>
          </cell>
          <cell r="AC123" t="e">
            <v>#REF!</v>
          </cell>
          <cell r="AD123" t="e">
            <v>#REF!</v>
          </cell>
          <cell r="AE123" t="e">
            <v>#REF!</v>
          </cell>
          <cell r="AF123" t="e">
            <v>#REF!</v>
          </cell>
          <cell r="AG123" t="e">
            <v>#REF!</v>
          </cell>
          <cell r="AH123" t="e">
            <v>#REF!</v>
          </cell>
          <cell r="AI123">
            <v>0</v>
          </cell>
        </row>
        <row r="124">
          <cell r="A124" t="str">
            <v>4.02.00242.3.1.1</v>
          </cell>
          <cell r="B124" t="str">
            <v>2.3.1.1</v>
          </cell>
          <cell r="C124" t="str">
            <v>CONTROLADORIA</v>
          </cell>
          <cell r="D124" t="str">
            <v>4.02.0024</v>
          </cell>
          <cell r="E124">
            <v>0</v>
          </cell>
          <cell r="F124">
            <v>0</v>
          </cell>
          <cell r="G124">
            <v>0</v>
          </cell>
          <cell r="H124">
            <v>0</v>
          </cell>
          <cell r="I124" t="e">
            <v>#REF!</v>
          </cell>
          <cell r="J124">
            <v>0</v>
          </cell>
          <cell r="K124">
            <v>0</v>
          </cell>
          <cell r="L124">
            <v>0</v>
          </cell>
          <cell r="M124">
            <v>0</v>
          </cell>
          <cell r="N124">
            <v>365.42</v>
          </cell>
          <cell r="O124">
            <v>0</v>
          </cell>
          <cell r="P124">
            <v>0</v>
          </cell>
          <cell r="Q124" t="e">
            <v>#REF!</v>
          </cell>
          <cell r="T124" t="str">
            <v>4.02.0024</v>
          </cell>
          <cell r="U124" t="str">
            <v>CONTROLADORIA</v>
          </cell>
          <cell r="V124">
            <v>0</v>
          </cell>
          <cell r="W124">
            <v>0</v>
          </cell>
          <cell r="X124">
            <v>0</v>
          </cell>
          <cell r="Y124">
            <v>0</v>
          </cell>
          <cell r="Z124">
            <v>0</v>
          </cell>
          <cell r="AA124" t="e">
            <v>#REF!</v>
          </cell>
          <cell r="AB124" t="e">
            <v>#REF!</v>
          </cell>
          <cell r="AC124" t="e">
            <v>#REF!</v>
          </cell>
          <cell r="AD124" t="e">
            <v>#REF!</v>
          </cell>
          <cell r="AE124" t="e">
            <v>#REF!</v>
          </cell>
          <cell r="AF124" t="e">
            <v>#REF!</v>
          </cell>
          <cell r="AG124" t="e">
            <v>#REF!</v>
          </cell>
          <cell r="AH124" t="e">
            <v>#REF!</v>
          </cell>
          <cell r="AI124">
            <v>0</v>
          </cell>
        </row>
        <row r="125">
          <cell r="A125" t="str">
            <v>4.02.00252.3.1.1</v>
          </cell>
          <cell r="B125" t="str">
            <v>2.3.1.1</v>
          </cell>
          <cell r="C125" t="str">
            <v>CONTROLADORIA</v>
          </cell>
          <cell r="D125" t="str">
            <v>4.02.0025</v>
          </cell>
          <cell r="E125">
            <v>0</v>
          </cell>
          <cell r="F125">
            <v>0</v>
          </cell>
          <cell r="G125">
            <v>0</v>
          </cell>
          <cell r="H125">
            <v>0</v>
          </cell>
          <cell r="I125" t="e">
            <v>#REF!</v>
          </cell>
          <cell r="J125">
            <v>0</v>
          </cell>
          <cell r="K125">
            <v>0</v>
          </cell>
          <cell r="L125">
            <v>0</v>
          </cell>
          <cell r="M125">
            <v>0</v>
          </cell>
          <cell r="N125">
            <v>0</v>
          </cell>
          <cell r="O125">
            <v>0</v>
          </cell>
          <cell r="P125">
            <v>54.149999999999991</v>
          </cell>
          <cell r="Q125" t="e">
            <v>#REF!</v>
          </cell>
          <cell r="T125" t="str">
            <v>4.02.0025</v>
          </cell>
          <cell r="U125" t="str">
            <v>CONTROLADORIA</v>
          </cell>
          <cell r="V125">
            <v>0</v>
          </cell>
          <cell r="W125">
            <v>0</v>
          </cell>
          <cell r="X125">
            <v>0</v>
          </cell>
          <cell r="Y125">
            <v>0</v>
          </cell>
          <cell r="Z125">
            <v>0</v>
          </cell>
          <cell r="AA125" t="e">
            <v>#REF!</v>
          </cell>
          <cell r="AB125" t="e">
            <v>#REF!</v>
          </cell>
          <cell r="AC125" t="e">
            <v>#REF!</v>
          </cell>
          <cell r="AD125" t="e">
            <v>#REF!</v>
          </cell>
          <cell r="AE125" t="e">
            <v>#REF!</v>
          </cell>
          <cell r="AF125" t="e">
            <v>#REF!</v>
          </cell>
          <cell r="AG125" t="e">
            <v>#REF!</v>
          </cell>
          <cell r="AH125" t="e">
            <v>#REF!</v>
          </cell>
          <cell r="AI125">
            <v>0</v>
          </cell>
        </row>
        <row r="126">
          <cell r="A126" t="str">
            <v>4.02.00262.3.1.1</v>
          </cell>
          <cell r="B126" t="str">
            <v>2.3.1.1</v>
          </cell>
          <cell r="C126" t="str">
            <v>CONTROLADORIA</v>
          </cell>
          <cell r="D126" t="str">
            <v>4.02.0026</v>
          </cell>
          <cell r="E126">
            <v>14.19</v>
          </cell>
          <cell r="F126">
            <v>4.66</v>
          </cell>
          <cell r="G126">
            <v>14.93</v>
          </cell>
          <cell r="H126">
            <v>5.4</v>
          </cell>
          <cell r="I126" t="e">
            <v>#REF!</v>
          </cell>
          <cell r="J126">
            <v>21.6</v>
          </cell>
          <cell r="K126">
            <v>0</v>
          </cell>
          <cell r="L126">
            <v>6</v>
          </cell>
          <cell r="M126">
            <v>6</v>
          </cell>
          <cell r="N126">
            <v>56.62</v>
          </cell>
          <cell r="O126">
            <v>0</v>
          </cell>
          <cell r="P126">
            <v>0</v>
          </cell>
          <cell r="Q126" t="e">
            <v>#REF!</v>
          </cell>
          <cell r="T126" t="str">
            <v>4.02.0026</v>
          </cell>
          <cell r="U126" t="str">
            <v>CONTROLADORIA</v>
          </cell>
          <cell r="V126">
            <v>0</v>
          </cell>
          <cell r="W126">
            <v>14.19</v>
          </cell>
          <cell r="X126">
            <v>18.850000000000001</v>
          </cell>
          <cell r="Y126">
            <v>33.78</v>
          </cell>
          <cell r="Z126">
            <v>39.18</v>
          </cell>
          <cell r="AA126" t="e">
            <v>#REF!</v>
          </cell>
          <cell r="AB126" t="e">
            <v>#REF!</v>
          </cell>
          <cell r="AC126" t="e">
            <v>#REF!</v>
          </cell>
          <cell r="AD126" t="e">
            <v>#REF!</v>
          </cell>
          <cell r="AE126" t="e">
            <v>#REF!</v>
          </cell>
          <cell r="AF126" t="e">
            <v>#REF!</v>
          </cell>
          <cell r="AG126" t="e">
            <v>#REF!</v>
          </cell>
          <cell r="AH126" t="e">
            <v>#REF!</v>
          </cell>
          <cell r="AI126">
            <v>0</v>
          </cell>
        </row>
        <row r="127">
          <cell r="A127" t="str">
            <v>4.02.00272.3.1.1</v>
          </cell>
          <cell r="B127" t="str">
            <v>2.3.1.1</v>
          </cell>
          <cell r="C127" t="str">
            <v>CONTROLADORIA</v>
          </cell>
          <cell r="D127" t="str">
            <v>4.02.0027</v>
          </cell>
          <cell r="E127">
            <v>0</v>
          </cell>
          <cell r="F127">
            <v>0</v>
          </cell>
          <cell r="G127">
            <v>0</v>
          </cell>
          <cell r="H127">
            <v>0</v>
          </cell>
          <cell r="I127" t="e">
            <v>#REF!</v>
          </cell>
          <cell r="J127">
            <v>0</v>
          </cell>
          <cell r="K127">
            <v>0</v>
          </cell>
          <cell r="L127">
            <v>0</v>
          </cell>
          <cell r="M127">
            <v>0</v>
          </cell>
          <cell r="N127">
            <v>0</v>
          </cell>
          <cell r="O127">
            <v>0</v>
          </cell>
          <cell r="P127">
            <v>0</v>
          </cell>
          <cell r="Q127" t="e">
            <v>#REF!</v>
          </cell>
          <cell r="T127" t="str">
            <v>4.02.0027</v>
          </cell>
          <cell r="U127" t="str">
            <v>CONTROLADORIA</v>
          </cell>
          <cell r="V127">
            <v>0</v>
          </cell>
          <cell r="W127">
            <v>0</v>
          </cell>
          <cell r="X127">
            <v>0</v>
          </cell>
          <cell r="Y127">
            <v>0</v>
          </cell>
          <cell r="Z127">
            <v>0</v>
          </cell>
          <cell r="AA127" t="e">
            <v>#REF!</v>
          </cell>
          <cell r="AB127" t="e">
            <v>#REF!</v>
          </cell>
          <cell r="AC127" t="e">
            <v>#REF!</v>
          </cell>
          <cell r="AD127" t="e">
            <v>#REF!</v>
          </cell>
          <cell r="AE127" t="e">
            <v>#REF!</v>
          </cell>
          <cell r="AF127" t="e">
            <v>#REF!</v>
          </cell>
          <cell r="AG127" t="e">
            <v>#REF!</v>
          </cell>
          <cell r="AH127" t="e">
            <v>#REF!</v>
          </cell>
          <cell r="AI127">
            <v>0</v>
          </cell>
        </row>
        <row r="128">
          <cell r="A128" t="str">
            <v>4.02.00282.3.1.1</v>
          </cell>
          <cell r="B128" t="str">
            <v>2.3.1.1</v>
          </cell>
          <cell r="C128" t="str">
            <v>CONTROLADORIA</v>
          </cell>
          <cell r="D128" t="str">
            <v>4.02.0028</v>
          </cell>
          <cell r="E128">
            <v>189.3</v>
          </cell>
          <cell r="F128">
            <v>0</v>
          </cell>
          <cell r="G128">
            <v>0</v>
          </cell>
          <cell r="H128">
            <v>0</v>
          </cell>
          <cell r="I128" t="e">
            <v>#REF!</v>
          </cell>
          <cell r="J128">
            <v>0</v>
          </cell>
          <cell r="K128">
            <v>0</v>
          </cell>
          <cell r="L128">
            <v>752.67</v>
          </cell>
          <cell r="M128">
            <v>752.67</v>
          </cell>
          <cell r="N128">
            <v>0</v>
          </cell>
          <cell r="O128">
            <v>0</v>
          </cell>
          <cell r="P128">
            <v>0</v>
          </cell>
          <cell r="Q128" t="e">
            <v>#REF!</v>
          </cell>
          <cell r="T128" t="str">
            <v>4.02.0028</v>
          </cell>
          <cell r="U128" t="str">
            <v>CONTROLADORIA</v>
          </cell>
          <cell r="V128">
            <v>0</v>
          </cell>
          <cell r="W128">
            <v>189.3</v>
          </cell>
          <cell r="X128">
            <v>189.3</v>
          </cell>
          <cell r="Y128">
            <v>189.3</v>
          </cell>
          <cell r="Z128">
            <v>189.3</v>
          </cell>
          <cell r="AA128" t="e">
            <v>#REF!</v>
          </cell>
          <cell r="AB128" t="e">
            <v>#REF!</v>
          </cell>
          <cell r="AC128" t="e">
            <v>#REF!</v>
          </cell>
          <cell r="AD128" t="e">
            <v>#REF!</v>
          </cell>
          <cell r="AE128" t="e">
            <v>#REF!</v>
          </cell>
          <cell r="AF128" t="e">
            <v>#REF!</v>
          </cell>
          <cell r="AG128" t="e">
            <v>#REF!</v>
          </cell>
          <cell r="AH128" t="e">
            <v>#REF!</v>
          </cell>
          <cell r="AI128">
            <v>0</v>
          </cell>
        </row>
        <row r="129">
          <cell r="A129" t="str">
            <v>4.02.00292.3.1.1</v>
          </cell>
          <cell r="B129" t="str">
            <v>2.3.1.1</v>
          </cell>
          <cell r="C129" t="str">
            <v>CONTROLADORIA</v>
          </cell>
          <cell r="D129" t="str">
            <v>4.02.0029</v>
          </cell>
          <cell r="E129">
            <v>1486.94</v>
          </cell>
          <cell r="F129">
            <v>0</v>
          </cell>
          <cell r="G129">
            <v>0</v>
          </cell>
          <cell r="H129">
            <v>0</v>
          </cell>
          <cell r="I129" t="e">
            <v>#REF!</v>
          </cell>
          <cell r="J129">
            <v>0</v>
          </cell>
          <cell r="K129">
            <v>0</v>
          </cell>
          <cell r="L129">
            <v>0</v>
          </cell>
          <cell r="M129">
            <v>0</v>
          </cell>
          <cell r="N129">
            <v>0</v>
          </cell>
          <cell r="O129">
            <v>0</v>
          </cell>
          <cell r="P129">
            <v>0</v>
          </cell>
          <cell r="Q129" t="e">
            <v>#REF!</v>
          </cell>
          <cell r="T129" t="str">
            <v>4.02.0029</v>
          </cell>
          <cell r="U129" t="str">
            <v>CONTROLADORIA</v>
          </cell>
          <cell r="V129">
            <v>0</v>
          </cell>
          <cell r="W129">
            <v>1486.94</v>
          </cell>
          <cell r="X129">
            <v>1486.94</v>
          </cell>
          <cell r="Y129">
            <v>1486.94</v>
          </cell>
          <cell r="Z129">
            <v>1486.94</v>
          </cell>
          <cell r="AA129" t="e">
            <v>#REF!</v>
          </cell>
          <cell r="AB129" t="e">
            <v>#REF!</v>
          </cell>
          <cell r="AC129" t="e">
            <v>#REF!</v>
          </cell>
          <cell r="AD129" t="e">
            <v>#REF!</v>
          </cell>
          <cell r="AE129" t="e">
            <v>#REF!</v>
          </cell>
          <cell r="AF129" t="e">
            <v>#REF!</v>
          </cell>
          <cell r="AG129" t="e">
            <v>#REF!</v>
          </cell>
          <cell r="AH129" t="e">
            <v>#REF!</v>
          </cell>
          <cell r="AI129">
            <v>0</v>
          </cell>
        </row>
        <row r="130">
          <cell r="A130" t="str">
            <v>4.02.00302.3.1.1</v>
          </cell>
          <cell r="B130" t="str">
            <v>2.3.1.1</v>
          </cell>
          <cell r="C130" t="str">
            <v>CONTROLADORIA</v>
          </cell>
          <cell r="D130" t="str">
            <v>4.02.0030</v>
          </cell>
          <cell r="E130">
            <v>0</v>
          </cell>
          <cell r="F130">
            <v>0</v>
          </cell>
          <cell r="G130">
            <v>0</v>
          </cell>
          <cell r="H130">
            <v>0</v>
          </cell>
          <cell r="I130" t="e">
            <v>#REF!</v>
          </cell>
          <cell r="J130">
            <v>0</v>
          </cell>
          <cell r="K130">
            <v>0</v>
          </cell>
          <cell r="L130">
            <v>0</v>
          </cell>
          <cell r="M130">
            <v>0</v>
          </cell>
          <cell r="N130">
            <v>90.1</v>
          </cell>
          <cell r="O130">
            <v>74.429999999999993</v>
          </cell>
          <cell r="P130">
            <v>162.19999999999999</v>
          </cell>
          <cell r="Q130" t="e">
            <v>#REF!</v>
          </cell>
          <cell r="T130" t="str">
            <v>4.02.0030</v>
          </cell>
          <cell r="U130" t="str">
            <v>CONTROLADORIA</v>
          </cell>
          <cell r="V130">
            <v>0</v>
          </cell>
          <cell r="W130">
            <v>0</v>
          </cell>
          <cell r="X130">
            <v>0</v>
          </cell>
          <cell r="Y130">
            <v>0</v>
          </cell>
          <cell r="Z130">
            <v>0</v>
          </cell>
          <cell r="AA130" t="e">
            <v>#REF!</v>
          </cell>
          <cell r="AB130" t="e">
            <v>#REF!</v>
          </cell>
          <cell r="AC130" t="e">
            <v>#REF!</v>
          </cell>
          <cell r="AD130" t="e">
            <v>#REF!</v>
          </cell>
          <cell r="AE130" t="e">
            <v>#REF!</v>
          </cell>
          <cell r="AF130" t="e">
            <v>#REF!</v>
          </cell>
          <cell r="AG130" t="e">
            <v>#REF!</v>
          </cell>
          <cell r="AH130" t="e">
            <v>#REF!</v>
          </cell>
          <cell r="AI130">
            <v>0</v>
          </cell>
        </row>
        <row r="131">
          <cell r="A131" t="str">
            <v>4.02.00352.3.1.1</v>
          </cell>
          <cell r="B131" t="str">
            <v>2.3.1.1</v>
          </cell>
          <cell r="C131" t="str">
            <v>CONTROLADORIA</v>
          </cell>
          <cell r="D131" t="str">
            <v>4.02.0035</v>
          </cell>
          <cell r="E131">
            <v>0</v>
          </cell>
          <cell r="F131">
            <v>0</v>
          </cell>
          <cell r="G131">
            <v>0</v>
          </cell>
          <cell r="H131">
            <v>0</v>
          </cell>
          <cell r="I131" t="e">
            <v>#REF!</v>
          </cell>
          <cell r="J131">
            <v>0</v>
          </cell>
          <cell r="K131">
            <v>0</v>
          </cell>
          <cell r="L131">
            <v>0</v>
          </cell>
          <cell r="M131">
            <v>0</v>
          </cell>
          <cell r="N131">
            <v>0</v>
          </cell>
          <cell r="O131">
            <v>0</v>
          </cell>
          <cell r="P131">
            <v>0</v>
          </cell>
          <cell r="Q131" t="e">
            <v>#REF!</v>
          </cell>
          <cell r="T131" t="str">
            <v>4.02.0035</v>
          </cell>
          <cell r="U131" t="str">
            <v>CONTROLADORIA</v>
          </cell>
          <cell r="V131">
            <v>0</v>
          </cell>
          <cell r="W131">
            <v>0</v>
          </cell>
          <cell r="X131">
            <v>0</v>
          </cell>
          <cell r="Y131">
            <v>0</v>
          </cell>
          <cell r="Z131">
            <v>0</v>
          </cell>
          <cell r="AA131" t="e">
            <v>#REF!</v>
          </cell>
          <cell r="AB131" t="e">
            <v>#REF!</v>
          </cell>
          <cell r="AC131" t="e">
            <v>#REF!</v>
          </cell>
          <cell r="AD131" t="e">
            <v>#REF!</v>
          </cell>
          <cell r="AE131" t="e">
            <v>#REF!</v>
          </cell>
          <cell r="AF131" t="e">
            <v>#REF!</v>
          </cell>
          <cell r="AG131" t="e">
            <v>#REF!</v>
          </cell>
          <cell r="AH131" t="e">
            <v>#REF!</v>
          </cell>
          <cell r="AI131">
            <v>0</v>
          </cell>
        </row>
        <row r="132">
          <cell r="A132" t="str">
            <v>4.02.00362.3.1.1</v>
          </cell>
          <cell r="B132" t="str">
            <v>2.3.1.1</v>
          </cell>
          <cell r="C132" t="str">
            <v>CONTROLADORIA</v>
          </cell>
          <cell r="D132" t="str">
            <v>4.02.0036</v>
          </cell>
          <cell r="E132">
            <v>0</v>
          </cell>
          <cell r="F132">
            <v>0</v>
          </cell>
          <cell r="G132">
            <v>0</v>
          </cell>
          <cell r="H132">
            <v>0</v>
          </cell>
          <cell r="I132" t="e">
            <v>#REF!</v>
          </cell>
          <cell r="J132">
            <v>0</v>
          </cell>
          <cell r="K132">
            <v>0</v>
          </cell>
          <cell r="L132">
            <v>0</v>
          </cell>
          <cell r="M132">
            <v>0</v>
          </cell>
          <cell r="N132">
            <v>0</v>
          </cell>
          <cell r="O132">
            <v>0</v>
          </cell>
          <cell r="P132">
            <v>0</v>
          </cell>
          <cell r="Q132" t="e">
            <v>#REF!</v>
          </cell>
          <cell r="T132" t="str">
            <v>4.02.0036</v>
          </cell>
          <cell r="U132" t="str">
            <v>CONTROLADORIA</v>
          </cell>
          <cell r="V132">
            <v>0</v>
          </cell>
          <cell r="W132">
            <v>0</v>
          </cell>
          <cell r="X132">
            <v>0</v>
          </cell>
          <cell r="Y132">
            <v>0</v>
          </cell>
          <cell r="Z132">
            <v>0</v>
          </cell>
          <cell r="AA132" t="e">
            <v>#REF!</v>
          </cell>
          <cell r="AB132" t="e">
            <v>#REF!</v>
          </cell>
          <cell r="AC132" t="e">
            <v>#REF!</v>
          </cell>
          <cell r="AD132" t="e">
            <v>#REF!</v>
          </cell>
          <cell r="AE132" t="e">
            <v>#REF!</v>
          </cell>
          <cell r="AF132" t="e">
            <v>#REF!</v>
          </cell>
          <cell r="AG132" t="e">
            <v>#REF!</v>
          </cell>
          <cell r="AH132" t="e">
            <v>#REF!</v>
          </cell>
          <cell r="AI132">
            <v>0</v>
          </cell>
        </row>
        <row r="133">
          <cell r="A133" t="str">
            <v>4.02.00372.3.1.1</v>
          </cell>
          <cell r="B133" t="str">
            <v>2.3.1.1</v>
          </cell>
          <cell r="C133" t="str">
            <v>CONTROLADORIA</v>
          </cell>
          <cell r="D133" t="str">
            <v>4.02.0037</v>
          </cell>
          <cell r="E133">
            <v>0</v>
          </cell>
          <cell r="F133">
            <v>0</v>
          </cell>
          <cell r="G133">
            <v>0</v>
          </cell>
          <cell r="H133">
            <v>0</v>
          </cell>
          <cell r="I133" t="e">
            <v>#REF!</v>
          </cell>
          <cell r="J133">
            <v>0</v>
          </cell>
          <cell r="K133">
            <v>0</v>
          </cell>
          <cell r="L133">
            <v>0</v>
          </cell>
          <cell r="M133">
            <v>0</v>
          </cell>
          <cell r="N133">
            <v>0</v>
          </cell>
          <cell r="O133">
            <v>0</v>
          </cell>
          <cell r="P133">
            <v>0</v>
          </cell>
          <cell r="Q133" t="e">
            <v>#REF!</v>
          </cell>
          <cell r="T133" t="str">
            <v>4.02.0037</v>
          </cell>
          <cell r="U133" t="str">
            <v>CONTROLADORIA</v>
          </cell>
          <cell r="V133">
            <v>0</v>
          </cell>
          <cell r="W133">
            <v>0</v>
          </cell>
          <cell r="X133">
            <v>0</v>
          </cell>
          <cell r="Y133">
            <v>0</v>
          </cell>
          <cell r="Z133">
            <v>0</v>
          </cell>
          <cell r="AA133" t="e">
            <v>#REF!</v>
          </cell>
          <cell r="AB133" t="e">
            <v>#REF!</v>
          </cell>
          <cell r="AC133" t="e">
            <v>#REF!</v>
          </cell>
          <cell r="AD133" t="e">
            <v>#REF!</v>
          </cell>
          <cell r="AE133" t="e">
            <v>#REF!</v>
          </cell>
          <cell r="AF133" t="e">
            <v>#REF!</v>
          </cell>
          <cell r="AG133" t="e">
            <v>#REF!</v>
          </cell>
          <cell r="AH133" t="e">
            <v>#REF!</v>
          </cell>
          <cell r="AI133">
            <v>0</v>
          </cell>
        </row>
        <row r="134">
          <cell r="A134" t="str">
            <v>4.02.00382.3.1.1</v>
          </cell>
          <cell r="B134" t="str">
            <v>2.3.1.1</v>
          </cell>
          <cell r="C134" t="str">
            <v>CONTROLADORIA</v>
          </cell>
          <cell r="D134" t="str">
            <v>4.02.0038</v>
          </cell>
          <cell r="E134">
            <v>0</v>
          </cell>
          <cell r="F134">
            <v>0</v>
          </cell>
          <cell r="G134">
            <v>0</v>
          </cell>
          <cell r="H134">
            <v>0</v>
          </cell>
          <cell r="I134" t="e">
            <v>#REF!</v>
          </cell>
          <cell r="J134">
            <v>0</v>
          </cell>
          <cell r="K134">
            <v>0</v>
          </cell>
          <cell r="L134">
            <v>0</v>
          </cell>
          <cell r="M134">
            <v>0</v>
          </cell>
          <cell r="N134">
            <v>0</v>
          </cell>
          <cell r="O134">
            <v>0</v>
          </cell>
          <cell r="P134">
            <v>0</v>
          </cell>
          <cell r="Q134" t="e">
            <v>#REF!</v>
          </cell>
          <cell r="T134" t="str">
            <v>4.02.0038</v>
          </cell>
          <cell r="U134" t="str">
            <v>CONTROLADORIA</v>
          </cell>
          <cell r="V134">
            <v>0</v>
          </cell>
          <cell r="W134">
            <v>0</v>
          </cell>
          <cell r="X134">
            <v>0</v>
          </cell>
          <cell r="Y134">
            <v>0</v>
          </cell>
          <cell r="Z134">
            <v>0</v>
          </cell>
          <cell r="AA134" t="e">
            <v>#REF!</v>
          </cell>
          <cell r="AB134" t="e">
            <v>#REF!</v>
          </cell>
          <cell r="AC134" t="e">
            <v>#REF!</v>
          </cell>
          <cell r="AD134" t="e">
            <v>#REF!</v>
          </cell>
          <cell r="AE134" t="e">
            <v>#REF!</v>
          </cell>
          <cell r="AF134" t="e">
            <v>#REF!</v>
          </cell>
          <cell r="AG134" t="e">
            <v>#REF!</v>
          </cell>
          <cell r="AH134" t="e">
            <v>#REF!</v>
          </cell>
          <cell r="AI134">
            <v>0</v>
          </cell>
        </row>
        <row r="135">
          <cell r="A135" t="str">
            <v>4.02.00392.3.1.1</v>
          </cell>
          <cell r="B135" t="str">
            <v>2.3.1.1</v>
          </cell>
          <cell r="C135" t="str">
            <v>CONTROLADORIA</v>
          </cell>
          <cell r="D135" t="str">
            <v>4.02.0039</v>
          </cell>
          <cell r="E135">
            <v>0</v>
          </cell>
          <cell r="F135">
            <v>0</v>
          </cell>
          <cell r="G135">
            <v>0</v>
          </cell>
          <cell r="H135">
            <v>0</v>
          </cell>
          <cell r="I135" t="e">
            <v>#REF!</v>
          </cell>
          <cell r="J135">
            <v>0</v>
          </cell>
          <cell r="K135">
            <v>0</v>
          </cell>
          <cell r="L135">
            <v>0</v>
          </cell>
          <cell r="M135">
            <v>0</v>
          </cell>
          <cell r="N135">
            <v>0</v>
          </cell>
          <cell r="O135">
            <v>0</v>
          </cell>
          <cell r="P135">
            <v>1316.12</v>
          </cell>
          <cell r="Q135" t="e">
            <v>#REF!</v>
          </cell>
          <cell r="T135" t="str">
            <v>4.02.0039</v>
          </cell>
          <cell r="U135" t="str">
            <v>CONTROLADORIA</v>
          </cell>
          <cell r="V135">
            <v>0</v>
          </cell>
          <cell r="W135">
            <v>0</v>
          </cell>
          <cell r="X135">
            <v>0</v>
          </cell>
          <cell r="Y135">
            <v>0</v>
          </cell>
          <cell r="Z135">
            <v>0</v>
          </cell>
          <cell r="AA135" t="e">
            <v>#REF!</v>
          </cell>
          <cell r="AB135" t="e">
            <v>#REF!</v>
          </cell>
          <cell r="AC135" t="e">
            <v>#REF!</v>
          </cell>
          <cell r="AD135" t="e">
            <v>#REF!</v>
          </cell>
          <cell r="AE135" t="e">
            <v>#REF!</v>
          </cell>
          <cell r="AF135" t="e">
            <v>#REF!</v>
          </cell>
          <cell r="AG135" t="e">
            <v>#REF!</v>
          </cell>
          <cell r="AH135" t="e">
            <v>#REF!</v>
          </cell>
          <cell r="AI135">
            <v>0</v>
          </cell>
        </row>
        <row r="136">
          <cell r="A136" t="str">
            <v>4.02.00412.3.1.1</v>
          </cell>
          <cell r="B136" t="str">
            <v>2.3.1.1</v>
          </cell>
          <cell r="C136" t="str">
            <v>CONTROLADORIA</v>
          </cell>
          <cell r="D136" t="str">
            <v>4.02.0041</v>
          </cell>
          <cell r="E136">
            <v>0</v>
          </cell>
          <cell r="F136">
            <v>0</v>
          </cell>
          <cell r="G136">
            <v>0</v>
          </cell>
          <cell r="H136">
            <v>0</v>
          </cell>
          <cell r="I136" t="e">
            <v>#REF!</v>
          </cell>
          <cell r="J136">
            <v>0</v>
          </cell>
          <cell r="K136">
            <v>0</v>
          </cell>
          <cell r="L136">
            <v>0</v>
          </cell>
          <cell r="M136">
            <v>0</v>
          </cell>
          <cell r="N136">
            <v>0</v>
          </cell>
          <cell r="O136">
            <v>0</v>
          </cell>
          <cell r="P136">
            <v>0</v>
          </cell>
          <cell r="Q136" t="e">
            <v>#REF!</v>
          </cell>
          <cell r="T136" t="str">
            <v>4.02.0041</v>
          </cell>
          <cell r="U136" t="str">
            <v>CONTROLADORIA</v>
          </cell>
          <cell r="V136">
            <v>0</v>
          </cell>
          <cell r="W136">
            <v>0</v>
          </cell>
          <cell r="X136">
            <v>0</v>
          </cell>
          <cell r="Y136">
            <v>0</v>
          </cell>
          <cell r="Z136">
            <v>0</v>
          </cell>
          <cell r="AA136" t="e">
            <v>#REF!</v>
          </cell>
          <cell r="AB136" t="e">
            <v>#REF!</v>
          </cell>
          <cell r="AC136" t="e">
            <v>#REF!</v>
          </cell>
          <cell r="AD136" t="e">
            <v>#REF!</v>
          </cell>
          <cell r="AE136" t="e">
            <v>#REF!</v>
          </cell>
          <cell r="AF136" t="e">
            <v>#REF!</v>
          </cell>
          <cell r="AG136" t="e">
            <v>#REF!</v>
          </cell>
          <cell r="AH136" t="e">
            <v>#REF!</v>
          </cell>
          <cell r="AI136">
            <v>0</v>
          </cell>
        </row>
        <row r="137">
          <cell r="A137" t="str">
            <v>4.02.00432.3.1.1</v>
          </cell>
          <cell r="B137" t="str">
            <v>2.3.1.1</v>
          </cell>
          <cell r="C137" t="str">
            <v>CONTROLADORIA</v>
          </cell>
          <cell r="D137" t="str">
            <v>4.02.0043</v>
          </cell>
          <cell r="E137">
            <v>0</v>
          </cell>
          <cell r="F137">
            <v>0</v>
          </cell>
          <cell r="G137">
            <v>0</v>
          </cell>
          <cell r="H137">
            <v>0</v>
          </cell>
          <cell r="I137" t="e">
            <v>#REF!</v>
          </cell>
          <cell r="J137">
            <v>0</v>
          </cell>
          <cell r="K137">
            <v>0</v>
          </cell>
          <cell r="L137">
            <v>0</v>
          </cell>
          <cell r="M137">
            <v>0</v>
          </cell>
          <cell r="N137">
            <v>0</v>
          </cell>
          <cell r="O137">
            <v>0</v>
          </cell>
          <cell r="P137">
            <v>0</v>
          </cell>
          <cell r="Q137" t="e">
            <v>#REF!</v>
          </cell>
          <cell r="T137" t="str">
            <v>4.02.0043</v>
          </cell>
          <cell r="U137" t="str">
            <v>CONTROLADORIA</v>
          </cell>
          <cell r="V137">
            <v>0</v>
          </cell>
          <cell r="W137">
            <v>0</v>
          </cell>
          <cell r="X137">
            <v>0</v>
          </cell>
          <cell r="Y137">
            <v>0</v>
          </cell>
          <cell r="Z137">
            <v>0</v>
          </cell>
          <cell r="AA137" t="e">
            <v>#REF!</v>
          </cell>
          <cell r="AB137" t="e">
            <v>#REF!</v>
          </cell>
          <cell r="AC137" t="e">
            <v>#REF!</v>
          </cell>
          <cell r="AD137" t="e">
            <v>#REF!</v>
          </cell>
          <cell r="AE137" t="e">
            <v>#REF!</v>
          </cell>
          <cell r="AF137" t="e">
            <v>#REF!</v>
          </cell>
          <cell r="AG137" t="e">
            <v>#REF!</v>
          </cell>
          <cell r="AH137" t="e">
            <v>#REF!</v>
          </cell>
          <cell r="AI137">
            <v>0</v>
          </cell>
        </row>
        <row r="138">
          <cell r="A138" t="str">
            <v>4.02.00442.3.1.1</v>
          </cell>
          <cell r="B138" t="str">
            <v>2.3.1.1</v>
          </cell>
          <cell r="C138" t="str">
            <v>CONTROLADORIA</v>
          </cell>
          <cell r="D138" t="str">
            <v>4.02.0044</v>
          </cell>
          <cell r="E138">
            <v>0</v>
          </cell>
          <cell r="F138">
            <v>0</v>
          </cell>
          <cell r="G138">
            <v>0</v>
          </cell>
          <cell r="H138">
            <v>0</v>
          </cell>
          <cell r="I138" t="e">
            <v>#REF!</v>
          </cell>
          <cell r="J138">
            <v>0</v>
          </cell>
          <cell r="K138">
            <v>0</v>
          </cell>
          <cell r="L138">
            <v>0</v>
          </cell>
          <cell r="M138">
            <v>0</v>
          </cell>
          <cell r="N138">
            <v>0</v>
          </cell>
          <cell r="O138">
            <v>0</v>
          </cell>
          <cell r="P138">
            <v>0</v>
          </cell>
          <cell r="Q138" t="e">
            <v>#REF!</v>
          </cell>
          <cell r="T138" t="str">
            <v>4.02.0044</v>
          </cell>
          <cell r="U138" t="str">
            <v>CONTROLADORIA</v>
          </cell>
          <cell r="V138">
            <v>0</v>
          </cell>
          <cell r="W138">
            <v>0</v>
          </cell>
          <cell r="X138">
            <v>0</v>
          </cell>
          <cell r="Y138">
            <v>0</v>
          </cell>
          <cell r="Z138">
            <v>0</v>
          </cell>
          <cell r="AA138" t="e">
            <v>#REF!</v>
          </cell>
          <cell r="AB138" t="e">
            <v>#REF!</v>
          </cell>
          <cell r="AC138" t="e">
            <v>#REF!</v>
          </cell>
          <cell r="AD138" t="e">
            <v>#REF!</v>
          </cell>
          <cell r="AE138" t="e">
            <v>#REF!</v>
          </cell>
          <cell r="AF138" t="e">
            <v>#REF!</v>
          </cell>
          <cell r="AG138" t="e">
            <v>#REF!</v>
          </cell>
          <cell r="AH138" t="e">
            <v>#REF!</v>
          </cell>
          <cell r="AI138">
            <v>0</v>
          </cell>
        </row>
        <row r="139">
          <cell r="A139" t="str">
            <v>4.03.00012.3.1.1</v>
          </cell>
          <cell r="B139" t="str">
            <v>2.3.1.1</v>
          </cell>
          <cell r="C139" t="str">
            <v>CONTROLADORIA</v>
          </cell>
          <cell r="D139" t="str">
            <v>4.03.0001</v>
          </cell>
          <cell r="E139">
            <v>0</v>
          </cell>
          <cell r="F139">
            <v>0</v>
          </cell>
          <cell r="G139">
            <v>0</v>
          </cell>
          <cell r="H139">
            <v>0</v>
          </cell>
          <cell r="I139" t="e">
            <v>#REF!</v>
          </cell>
          <cell r="J139">
            <v>0</v>
          </cell>
          <cell r="K139">
            <v>0</v>
          </cell>
          <cell r="L139">
            <v>0</v>
          </cell>
          <cell r="M139">
            <v>0</v>
          </cell>
          <cell r="N139">
            <v>0</v>
          </cell>
          <cell r="O139">
            <v>0</v>
          </cell>
          <cell r="P139">
            <v>0</v>
          </cell>
          <cell r="Q139" t="e">
            <v>#REF!</v>
          </cell>
          <cell r="T139" t="str">
            <v>4.03.0001</v>
          </cell>
          <cell r="U139" t="str">
            <v>CONTROLADORIA</v>
          </cell>
          <cell r="V139">
            <v>0</v>
          </cell>
          <cell r="W139">
            <v>0</v>
          </cell>
          <cell r="X139">
            <v>0</v>
          </cell>
          <cell r="Y139">
            <v>0</v>
          </cell>
          <cell r="Z139">
            <v>0</v>
          </cell>
          <cell r="AA139" t="e">
            <v>#REF!</v>
          </cell>
          <cell r="AB139" t="e">
            <v>#REF!</v>
          </cell>
          <cell r="AC139" t="e">
            <v>#REF!</v>
          </cell>
          <cell r="AD139" t="e">
            <v>#REF!</v>
          </cell>
          <cell r="AE139" t="e">
            <v>#REF!</v>
          </cell>
          <cell r="AF139" t="e">
            <v>#REF!</v>
          </cell>
          <cell r="AG139" t="e">
            <v>#REF!</v>
          </cell>
          <cell r="AH139" t="e">
            <v>#REF!</v>
          </cell>
          <cell r="AI139">
            <v>0</v>
          </cell>
        </row>
        <row r="140">
          <cell r="A140" t="str">
            <v>4.03.00022.3.1.1</v>
          </cell>
          <cell r="B140" t="str">
            <v>2.3.1.1</v>
          </cell>
          <cell r="C140" t="str">
            <v>CONTROLADORIA</v>
          </cell>
          <cell r="D140" t="str">
            <v>4.03.0002</v>
          </cell>
          <cell r="E140">
            <v>9018.7400000000016</v>
          </cell>
          <cell r="F140">
            <v>7538.3</v>
          </cell>
          <cell r="G140">
            <v>8471.9700000000012</v>
          </cell>
          <cell r="H140">
            <v>10333.16</v>
          </cell>
          <cell r="I140" t="e">
            <v>#REF!</v>
          </cell>
          <cell r="J140">
            <v>8823.369999999999</v>
          </cell>
          <cell r="K140">
            <v>16096.650000000001</v>
          </cell>
          <cell r="L140">
            <v>11247.099999999999</v>
          </cell>
          <cell r="M140">
            <v>13902.68</v>
          </cell>
          <cell r="N140">
            <v>16893.82</v>
          </cell>
          <cell r="O140">
            <v>16218.41</v>
          </cell>
          <cell r="P140">
            <v>14380.470000000001</v>
          </cell>
          <cell r="Q140" t="e">
            <v>#REF!</v>
          </cell>
          <cell r="T140" t="str">
            <v>4.03.0002</v>
          </cell>
          <cell r="U140" t="str">
            <v>CONTROLADORIA</v>
          </cell>
          <cell r="V140">
            <v>0</v>
          </cell>
          <cell r="W140">
            <v>9018.7400000000016</v>
          </cell>
          <cell r="X140">
            <v>16557.04</v>
          </cell>
          <cell r="Y140">
            <v>25029.010000000002</v>
          </cell>
          <cell r="Z140">
            <v>35362.17</v>
          </cell>
          <cell r="AA140" t="e">
            <v>#REF!</v>
          </cell>
          <cell r="AB140" t="e">
            <v>#REF!</v>
          </cell>
          <cell r="AC140" t="e">
            <v>#REF!</v>
          </cell>
          <cell r="AD140" t="e">
            <v>#REF!</v>
          </cell>
          <cell r="AE140" t="e">
            <v>#REF!</v>
          </cell>
          <cell r="AF140" t="e">
            <v>#REF!</v>
          </cell>
          <cell r="AG140" t="e">
            <v>#REF!</v>
          </cell>
          <cell r="AH140" t="e">
            <v>#REF!</v>
          </cell>
          <cell r="AI140">
            <v>0</v>
          </cell>
        </row>
        <row r="141">
          <cell r="A141" t="str">
            <v>4.03.00032.3.1.1</v>
          </cell>
          <cell r="B141" t="str">
            <v>2.3.1.1</v>
          </cell>
          <cell r="C141" t="str">
            <v>CONTROLADORIA</v>
          </cell>
          <cell r="D141" t="str">
            <v>4.03.0003</v>
          </cell>
          <cell r="E141">
            <v>0</v>
          </cell>
          <cell r="F141">
            <v>0</v>
          </cell>
          <cell r="G141">
            <v>0</v>
          </cell>
          <cell r="H141">
            <v>0</v>
          </cell>
          <cell r="I141" t="e">
            <v>#REF!</v>
          </cell>
          <cell r="J141">
            <v>0</v>
          </cell>
          <cell r="K141">
            <v>0</v>
          </cell>
          <cell r="L141">
            <v>0</v>
          </cell>
          <cell r="M141">
            <v>0</v>
          </cell>
          <cell r="N141">
            <v>0</v>
          </cell>
          <cell r="O141">
            <v>0</v>
          </cell>
          <cell r="P141">
            <v>2993.08</v>
          </cell>
          <cell r="Q141" t="e">
            <v>#REF!</v>
          </cell>
          <cell r="T141" t="str">
            <v>4.03.0003</v>
          </cell>
          <cell r="U141" t="str">
            <v>CONTROLADORIA</v>
          </cell>
          <cell r="V141">
            <v>0</v>
          </cell>
          <cell r="W141">
            <v>0</v>
          </cell>
          <cell r="X141">
            <v>0</v>
          </cell>
          <cell r="Y141">
            <v>0</v>
          </cell>
          <cell r="Z141">
            <v>0</v>
          </cell>
          <cell r="AA141" t="e">
            <v>#REF!</v>
          </cell>
          <cell r="AB141" t="e">
            <v>#REF!</v>
          </cell>
          <cell r="AC141" t="e">
            <v>#REF!</v>
          </cell>
          <cell r="AD141" t="e">
            <v>#REF!</v>
          </cell>
          <cell r="AE141" t="e">
            <v>#REF!</v>
          </cell>
          <cell r="AF141" t="e">
            <v>#REF!</v>
          </cell>
          <cell r="AG141" t="e">
            <v>#REF!</v>
          </cell>
          <cell r="AH141" t="e">
            <v>#REF!</v>
          </cell>
          <cell r="AI141">
            <v>0</v>
          </cell>
        </row>
        <row r="142">
          <cell r="A142" t="str">
            <v>4.03.00042.3.1.1</v>
          </cell>
          <cell r="B142" t="str">
            <v>2.3.1.1</v>
          </cell>
          <cell r="C142" t="str">
            <v>CONTROLADORIA</v>
          </cell>
          <cell r="D142" t="str">
            <v>4.03.0004</v>
          </cell>
          <cell r="E142">
            <v>14405.98</v>
          </cell>
          <cell r="F142">
            <v>14405.98</v>
          </cell>
          <cell r="G142">
            <v>20590.689999999999</v>
          </cell>
          <cell r="H142">
            <v>20590.689999999999</v>
          </cell>
          <cell r="I142" t="e">
            <v>#REF!</v>
          </cell>
          <cell r="J142">
            <v>20590.689999999999</v>
          </cell>
          <cell r="K142">
            <v>20590.690000000002</v>
          </cell>
          <cell r="L142">
            <v>20590.689999999999</v>
          </cell>
          <cell r="M142">
            <v>21940</v>
          </cell>
          <cell r="N142">
            <v>21940</v>
          </cell>
          <cell r="O142">
            <v>21940</v>
          </cell>
          <cell r="P142">
            <v>21940</v>
          </cell>
          <cell r="Q142" t="e">
            <v>#REF!</v>
          </cell>
          <cell r="T142" t="str">
            <v>4.03.0004</v>
          </cell>
          <cell r="U142" t="str">
            <v>CONTROLADORIA</v>
          </cell>
          <cell r="V142">
            <v>0</v>
          </cell>
          <cell r="W142">
            <v>14405.98</v>
          </cell>
          <cell r="X142">
            <v>28811.96</v>
          </cell>
          <cell r="Y142">
            <v>49402.649999999994</v>
          </cell>
          <cell r="Z142">
            <v>69993.34</v>
          </cell>
          <cell r="AA142" t="e">
            <v>#REF!</v>
          </cell>
          <cell r="AB142" t="e">
            <v>#REF!</v>
          </cell>
          <cell r="AC142" t="e">
            <v>#REF!</v>
          </cell>
          <cell r="AD142" t="e">
            <v>#REF!</v>
          </cell>
          <cell r="AE142" t="e">
            <v>#REF!</v>
          </cell>
          <cell r="AF142" t="e">
            <v>#REF!</v>
          </cell>
          <cell r="AG142" t="e">
            <v>#REF!</v>
          </cell>
          <cell r="AH142" t="e">
            <v>#REF!</v>
          </cell>
          <cell r="AI142">
            <v>0</v>
          </cell>
        </row>
        <row r="143">
          <cell r="A143" t="str">
            <v>4.03.00052.3.1.1</v>
          </cell>
          <cell r="B143" t="str">
            <v>2.3.1.1</v>
          </cell>
          <cell r="C143" t="str">
            <v>CONTROLADORIA</v>
          </cell>
          <cell r="D143" t="str">
            <v>4.03.0005</v>
          </cell>
          <cell r="E143">
            <v>0</v>
          </cell>
          <cell r="F143">
            <v>0</v>
          </cell>
          <cell r="G143">
            <v>0</v>
          </cell>
          <cell r="H143">
            <v>0</v>
          </cell>
          <cell r="I143" t="e">
            <v>#REF!</v>
          </cell>
          <cell r="J143">
            <v>0</v>
          </cell>
          <cell r="K143">
            <v>0</v>
          </cell>
          <cell r="L143">
            <v>0</v>
          </cell>
          <cell r="M143">
            <v>488.93</v>
          </cell>
          <cell r="N143">
            <v>0</v>
          </cell>
          <cell r="O143">
            <v>488.93</v>
          </cell>
          <cell r="P143">
            <v>488.93</v>
          </cell>
          <cell r="Q143" t="e">
            <v>#REF!</v>
          </cell>
          <cell r="T143" t="str">
            <v>4.03.0005</v>
          </cell>
          <cell r="U143" t="str">
            <v>CONTROLADORIA</v>
          </cell>
          <cell r="V143">
            <v>0</v>
          </cell>
          <cell r="W143">
            <v>0</v>
          </cell>
          <cell r="X143">
            <v>0</v>
          </cell>
          <cell r="Y143">
            <v>0</v>
          </cell>
          <cell r="Z143">
            <v>0</v>
          </cell>
          <cell r="AA143" t="e">
            <v>#REF!</v>
          </cell>
          <cell r="AB143" t="e">
            <v>#REF!</v>
          </cell>
          <cell r="AC143" t="e">
            <v>#REF!</v>
          </cell>
          <cell r="AD143" t="e">
            <v>#REF!</v>
          </cell>
          <cell r="AE143" t="e">
            <v>#REF!</v>
          </cell>
          <cell r="AF143" t="e">
            <v>#REF!</v>
          </cell>
          <cell r="AG143" t="e">
            <v>#REF!</v>
          </cell>
          <cell r="AH143" t="e">
            <v>#REF!</v>
          </cell>
          <cell r="AI143">
            <v>0</v>
          </cell>
        </row>
        <row r="144">
          <cell r="A144" t="str">
            <v>4.03.00062.3.1.1</v>
          </cell>
          <cell r="B144" t="str">
            <v>2.3.1.1</v>
          </cell>
          <cell r="C144" t="str">
            <v>CONTROLADORIA</v>
          </cell>
          <cell r="D144" t="str">
            <v>4.03.0006</v>
          </cell>
          <cell r="E144">
            <v>0</v>
          </cell>
          <cell r="F144">
            <v>0</v>
          </cell>
          <cell r="G144">
            <v>0</v>
          </cell>
          <cell r="H144">
            <v>0</v>
          </cell>
          <cell r="I144" t="e">
            <v>#REF!</v>
          </cell>
          <cell r="J144">
            <v>0</v>
          </cell>
          <cell r="K144">
            <v>0</v>
          </cell>
          <cell r="L144">
            <v>0</v>
          </cell>
          <cell r="M144">
            <v>0</v>
          </cell>
          <cell r="N144">
            <v>0</v>
          </cell>
          <cell r="O144">
            <v>8347.2300000000014</v>
          </cell>
          <cell r="P144">
            <v>1329.62</v>
          </cell>
          <cell r="Q144" t="e">
            <v>#REF!</v>
          </cell>
          <cell r="T144" t="str">
            <v>4.03.0006</v>
          </cell>
          <cell r="U144" t="str">
            <v>CONTROLADORIA</v>
          </cell>
          <cell r="V144">
            <v>0</v>
          </cell>
          <cell r="W144">
            <v>0</v>
          </cell>
          <cell r="X144">
            <v>0</v>
          </cell>
          <cell r="Y144">
            <v>0</v>
          </cell>
          <cell r="Z144">
            <v>0</v>
          </cell>
          <cell r="AA144" t="e">
            <v>#REF!</v>
          </cell>
          <cell r="AB144" t="e">
            <v>#REF!</v>
          </cell>
          <cell r="AC144" t="e">
            <v>#REF!</v>
          </cell>
          <cell r="AD144" t="e">
            <v>#REF!</v>
          </cell>
          <cell r="AE144" t="e">
            <v>#REF!</v>
          </cell>
          <cell r="AF144" t="e">
            <v>#REF!</v>
          </cell>
          <cell r="AG144" t="e">
            <v>#REF!</v>
          </cell>
          <cell r="AH144" t="e">
            <v>#REF!</v>
          </cell>
          <cell r="AI144">
            <v>0</v>
          </cell>
        </row>
        <row r="145">
          <cell r="A145" t="str">
            <v>4.03.00072.3.1.1</v>
          </cell>
          <cell r="B145" t="str">
            <v>2.3.1.1</v>
          </cell>
          <cell r="C145" t="str">
            <v>CONTROLADORIA</v>
          </cell>
          <cell r="D145" t="str">
            <v>4.03.0007</v>
          </cell>
          <cell r="E145">
            <v>0</v>
          </cell>
          <cell r="F145">
            <v>0</v>
          </cell>
          <cell r="G145">
            <v>0</v>
          </cell>
          <cell r="H145">
            <v>0</v>
          </cell>
          <cell r="I145" t="e">
            <v>#REF!</v>
          </cell>
          <cell r="J145">
            <v>0</v>
          </cell>
          <cell r="K145">
            <v>0</v>
          </cell>
          <cell r="L145">
            <v>0</v>
          </cell>
          <cell r="M145">
            <v>0</v>
          </cell>
          <cell r="N145">
            <v>0</v>
          </cell>
          <cell r="O145">
            <v>0</v>
          </cell>
          <cell r="P145">
            <v>0</v>
          </cell>
          <cell r="Q145" t="e">
            <v>#REF!</v>
          </cell>
          <cell r="T145" t="str">
            <v>4.03.0007</v>
          </cell>
          <cell r="U145" t="str">
            <v>CONTROLADORIA</v>
          </cell>
          <cell r="V145">
            <v>0</v>
          </cell>
          <cell r="W145">
            <v>0</v>
          </cell>
          <cell r="X145">
            <v>0</v>
          </cell>
          <cell r="Y145">
            <v>0</v>
          </cell>
          <cell r="Z145">
            <v>0</v>
          </cell>
          <cell r="AA145" t="e">
            <v>#REF!</v>
          </cell>
          <cell r="AB145" t="e">
            <v>#REF!</v>
          </cell>
          <cell r="AC145" t="e">
            <v>#REF!</v>
          </cell>
          <cell r="AD145" t="e">
            <v>#REF!</v>
          </cell>
          <cell r="AE145" t="e">
            <v>#REF!</v>
          </cell>
          <cell r="AF145" t="e">
            <v>#REF!</v>
          </cell>
          <cell r="AG145" t="e">
            <v>#REF!</v>
          </cell>
          <cell r="AH145" t="e">
            <v>#REF!</v>
          </cell>
          <cell r="AI145">
            <v>0</v>
          </cell>
        </row>
        <row r="146">
          <cell r="A146" t="str">
            <v>4.03.00082.3.1.1</v>
          </cell>
          <cell r="B146" t="str">
            <v>2.3.1.1</v>
          </cell>
          <cell r="C146" t="str">
            <v>CONTROLADORIA</v>
          </cell>
          <cell r="D146" t="str">
            <v>4.03.0008</v>
          </cell>
          <cell r="E146">
            <v>701.67</v>
          </cell>
          <cell r="F146">
            <v>3527.3757046542105</v>
          </cell>
          <cell r="G146">
            <v>684</v>
          </cell>
          <cell r="H146">
            <v>683.97</v>
          </cell>
          <cell r="I146" t="e">
            <v>#REF!</v>
          </cell>
          <cell r="J146">
            <v>684</v>
          </cell>
          <cell r="K146">
            <v>1007.99</v>
          </cell>
          <cell r="L146">
            <v>1039.5900000000001</v>
          </cell>
          <cell r="M146">
            <v>1372.62</v>
          </cell>
          <cell r="N146">
            <v>1309.6199999999999</v>
          </cell>
          <cell r="O146">
            <v>0</v>
          </cell>
          <cell r="P146">
            <v>1466.91</v>
          </cell>
          <cell r="Q146" t="e">
            <v>#REF!</v>
          </cell>
          <cell r="T146" t="str">
            <v>4.03.0008</v>
          </cell>
          <cell r="U146" t="str">
            <v>CONTROLADORIA</v>
          </cell>
          <cell r="V146">
            <v>0</v>
          </cell>
          <cell r="W146">
            <v>701.67</v>
          </cell>
          <cell r="X146">
            <v>4229.0457046542106</v>
          </cell>
          <cell r="Y146">
            <v>4913.0457046542106</v>
          </cell>
          <cell r="Z146">
            <v>5597.0157046542108</v>
          </cell>
          <cell r="AA146" t="e">
            <v>#REF!</v>
          </cell>
          <cell r="AB146" t="e">
            <v>#REF!</v>
          </cell>
          <cell r="AC146" t="e">
            <v>#REF!</v>
          </cell>
          <cell r="AD146" t="e">
            <v>#REF!</v>
          </cell>
          <cell r="AE146" t="e">
            <v>#REF!</v>
          </cell>
          <cell r="AF146" t="e">
            <v>#REF!</v>
          </cell>
          <cell r="AG146" t="e">
            <v>#REF!</v>
          </cell>
          <cell r="AH146" t="e">
            <v>#REF!</v>
          </cell>
          <cell r="AI146">
            <v>0</v>
          </cell>
        </row>
        <row r="147">
          <cell r="A147" t="str">
            <v>4.03.00092.3.1.1</v>
          </cell>
          <cell r="B147" t="str">
            <v>2.3.1.1</v>
          </cell>
          <cell r="C147" t="str">
            <v>CONTROLADORIA</v>
          </cell>
          <cell r="D147" t="str">
            <v>4.03.0009</v>
          </cell>
          <cell r="E147">
            <v>803.75</v>
          </cell>
          <cell r="F147">
            <v>767.25</v>
          </cell>
          <cell r="G147">
            <v>915.59</v>
          </cell>
          <cell r="H147">
            <v>657.66000000000008</v>
          </cell>
          <cell r="I147" t="e">
            <v>#REF!</v>
          </cell>
          <cell r="J147">
            <v>1438.66</v>
          </cell>
          <cell r="K147">
            <v>0</v>
          </cell>
          <cell r="L147">
            <v>2740.09</v>
          </cell>
          <cell r="M147">
            <v>1220.8499999999999</v>
          </cell>
          <cell r="N147">
            <v>1278.71</v>
          </cell>
          <cell r="O147">
            <v>1217.8900000000001</v>
          </cell>
          <cell r="P147">
            <v>1217.81</v>
          </cell>
          <cell r="Q147" t="e">
            <v>#REF!</v>
          </cell>
          <cell r="T147" t="str">
            <v>4.03.0009</v>
          </cell>
          <cell r="U147" t="str">
            <v>CONTROLADORIA</v>
          </cell>
          <cell r="V147">
            <v>0</v>
          </cell>
          <cell r="W147">
            <v>803.75</v>
          </cell>
          <cell r="X147">
            <v>1571</v>
          </cell>
          <cell r="Y147">
            <v>2486.59</v>
          </cell>
          <cell r="Z147">
            <v>3144.25</v>
          </cell>
          <cell r="AA147" t="e">
            <v>#REF!</v>
          </cell>
          <cell r="AB147" t="e">
            <v>#REF!</v>
          </cell>
          <cell r="AC147" t="e">
            <v>#REF!</v>
          </cell>
          <cell r="AD147" t="e">
            <v>#REF!</v>
          </cell>
          <cell r="AE147" t="e">
            <v>#REF!</v>
          </cell>
          <cell r="AF147" t="e">
            <v>#REF!</v>
          </cell>
          <cell r="AG147" t="e">
            <v>#REF!</v>
          </cell>
          <cell r="AH147" t="e">
            <v>#REF!</v>
          </cell>
          <cell r="AI147">
            <v>0</v>
          </cell>
        </row>
        <row r="148">
          <cell r="A148" t="str">
            <v>4.03.00102.3.1.1</v>
          </cell>
          <cell r="B148" t="str">
            <v>2.3.1.1</v>
          </cell>
          <cell r="C148" t="str">
            <v>CONTROLADORIA</v>
          </cell>
          <cell r="D148" t="str">
            <v>4.03.0010</v>
          </cell>
          <cell r="E148">
            <v>161.43</v>
          </cell>
          <cell r="F148">
            <v>96.093999999999994</v>
          </cell>
          <cell r="G148">
            <v>0</v>
          </cell>
          <cell r="H148">
            <v>1053.99</v>
          </cell>
          <cell r="I148" t="e">
            <v>#REF!</v>
          </cell>
          <cell r="J148">
            <v>178.6</v>
          </cell>
          <cell r="K148">
            <v>295.12</v>
          </cell>
          <cell r="L148">
            <v>212.7</v>
          </cell>
          <cell r="M148">
            <v>91.96</v>
          </cell>
          <cell r="N148">
            <v>0</v>
          </cell>
          <cell r="O148">
            <v>86.9</v>
          </cell>
          <cell r="P148">
            <v>100.89</v>
          </cell>
          <cell r="Q148" t="e">
            <v>#REF!</v>
          </cell>
          <cell r="T148" t="str">
            <v>4.03.0010</v>
          </cell>
          <cell r="U148" t="str">
            <v>CONTROLADORIA</v>
          </cell>
          <cell r="V148">
            <v>0</v>
          </cell>
          <cell r="W148">
            <v>161.43</v>
          </cell>
          <cell r="X148">
            <v>257.524</v>
          </cell>
          <cell r="Y148">
            <v>257.524</v>
          </cell>
          <cell r="Z148">
            <v>1311.5140000000001</v>
          </cell>
          <cell r="AA148" t="e">
            <v>#REF!</v>
          </cell>
          <cell r="AB148" t="e">
            <v>#REF!</v>
          </cell>
          <cell r="AC148" t="e">
            <v>#REF!</v>
          </cell>
          <cell r="AD148" t="e">
            <v>#REF!</v>
          </cell>
          <cell r="AE148" t="e">
            <v>#REF!</v>
          </cell>
          <cell r="AF148" t="e">
            <v>#REF!</v>
          </cell>
          <cell r="AG148" t="e">
            <v>#REF!</v>
          </cell>
          <cell r="AH148" t="e">
            <v>#REF!</v>
          </cell>
          <cell r="AI148">
            <v>0</v>
          </cell>
        </row>
        <row r="149">
          <cell r="A149" t="str">
            <v>4.03.00112.3.1.1</v>
          </cell>
          <cell r="B149" t="str">
            <v>2.3.1.1</v>
          </cell>
          <cell r="C149" t="str">
            <v>CONTROLADORIA</v>
          </cell>
          <cell r="D149" t="str">
            <v>4.03.0011</v>
          </cell>
          <cell r="E149">
            <v>3533.12</v>
          </cell>
          <cell r="F149">
            <v>3476.09</v>
          </cell>
          <cell r="G149">
            <v>3750.52</v>
          </cell>
          <cell r="H149">
            <v>4087.0600000000004</v>
          </cell>
          <cell r="I149" t="e">
            <v>#REF!</v>
          </cell>
          <cell r="J149">
            <v>4688.58</v>
          </cell>
          <cell r="K149">
            <v>5047.93</v>
          </cell>
          <cell r="L149">
            <v>6323.88</v>
          </cell>
          <cell r="M149">
            <v>6338.15</v>
          </cell>
          <cell r="N149">
            <v>14106.52</v>
          </cell>
          <cell r="O149">
            <v>7665.16</v>
          </cell>
          <cell r="P149">
            <v>6528.09</v>
          </cell>
          <cell r="Q149" t="e">
            <v>#REF!</v>
          </cell>
          <cell r="T149" t="str">
            <v>4.03.0011</v>
          </cell>
          <cell r="U149" t="str">
            <v>CONTROLADORIA</v>
          </cell>
          <cell r="V149">
            <v>0</v>
          </cell>
          <cell r="W149">
            <v>3533.12</v>
          </cell>
          <cell r="X149">
            <v>7009.21</v>
          </cell>
          <cell r="Y149">
            <v>10759.73</v>
          </cell>
          <cell r="Z149">
            <v>14846.79</v>
          </cell>
          <cell r="AA149" t="e">
            <v>#REF!</v>
          </cell>
          <cell r="AB149" t="e">
            <v>#REF!</v>
          </cell>
          <cell r="AC149" t="e">
            <v>#REF!</v>
          </cell>
          <cell r="AD149" t="e">
            <v>#REF!</v>
          </cell>
          <cell r="AE149" t="e">
            <v>#REF!</v>
          </cell>
          <cell r="AF149" t="e">
            <v>#REF!</v>
          </cell>
          <cell r="AG149" t="e">
            <v>#REF!</v>
          </cell>
          <cell r="AH149" t="e">
            <v>#REF!</v>
          </cell>
          <cell r="AI149">
            <v>0</v>
          </cell>
        </row>
        <row r="150">
          <cell r="A150" t="str">
            <v>4.03.00122.3.1.1</v>
          </cell>
          <cell r="B150" t="str">
            <v>2.3.1.1</v>
          </cell>
          <cell r="C150" t="str">
            <v>CONTROLADORIA</v>
          </cell>
          <cell r="D150" t="str">
            <v>4.03.0012</v>
          </cell>
          <cell r="E150">
            <v>1373.79</v>
          </cell>
          <cell r="F150">
            <v>823.54</v>
          </cell>
          <cell r="G150">
            <v>1322.0200000000002</v>
          </cell>
          <cell r="H150">
            <v>1017</v>
          </cell>
          <cell r="I150" t="e">
            <v>#REF!</v>
          </cell>
          <cell r="J150">
            <v>1128.03</v>
          </cell>
          <cell r="K150">
            <v>1210.02</v>
          </cell>
          <cell r="L150">
            <v>0</v>
          </cell>
          <cell r="M150">
            <v>1521.48</v>
          </cell>
          <cell r="N150">
            <v>1927.49</v>
          </cell>
          <cell r="O150">
            <v>1773.5300000000002</v>
          </cell>
          <cell r="P150">
            <v>2291.2399999999998</v>
          </cell>
          <cell r="Q150" t="e">
            <v>#REF!</v>
          </cell>
          <cell r="T150" t="str">
            <v>4.03.0012</v>
          </cell>
          <cell r="U150" t="str">
            <v>CONTROLADORIA</v>
          </cell>
          <cell r="V150">
            <v>0</v>
          </cell>
          <cell r="W150">
            <v>1373.79</v>
          </cell>
          <cell r="X150">
            <v>2197.33</v>
          </cell>
          <cell r="Y150">
            <v>3519.3500000000004</v>
          </cell>
          <cell r="Z150">
            <v>4536.3500000000004</v>
          </cell>
          <cell r="AA150" t="e">
            <v>#REF!</v>
          </cell>
          <cell r="AB150" t="e">
            <v>#REF!</v>
          </cell>
          <cell r="AC150" t="e">
            <v>#REF!</v>
          </cell>
          <cell r="AD150" t="e">
            <v>#REF!</v>
          </cell>
          <cell r="AE150" t="e">
            <v>#REF!</v>
          </cell>
          <cell r="AF150" t="e">
            <v>#REF!</v>
          </cell>
          <cell r="AG150" t="e">
            <v>#REF!</v>
          </cell>
          <cell r="AH150" t="e">
            <v>#REF!</v>
          </cell>
          <cell r="AI150">
            <v>0</v>
          </cell>
        </row>
        <row r="151">
          <cell r="A151" t="str">
            <v>4.03.00132.3.1.1</v>
          </cell>
          <cell r="B151" t="str">
            <v>2.3.1.1</v>
          </cell>
          <cell r="C151" t="str">
            <v>CONTROLADORIA</v>
          </cell>
          <cell r="D151" t="str">
            <v>4.03.0013</v>
          </cell>
          <cell r="E151">
            <v>65.22</v>
          </cell>
          <cell r="F151">
            <v>0</v>
          </cell>
          <cell r="G151">
            <v>0</v>
          </cell>
          <cell r="H151">
            <v>0</v>
          </cell>
          <cell r="I151" t="e">
            <v>#REF!</v>
          </cell>
          <cell r="J151">
            <v>0</v>
          </cell>
          <cell r="K151">
            <v>0</v>
          </cell>
          <cell r="L151">
            <v>0</v>
          </cell>
          <cell r="M151">
            <v>0</v>
          </cell>
          <cell r="N151">
            <v>0</v>
          </cell>
          <cell r="O151">
            <v>0</v>
          </cell>
          <cell r="P151">
            <v>0</v>
          </cell>
          <cell r="Q151" t="e">
            <v>#REF!</v>
          </cell>
          <cell r="T151" t="str">
            <v>4.03.0013</v>
          </cell>
          <cell r="U151" t="str">
            <v>CONTROLADORIA</v>
          </cell>
          <cell r="V151">
            <v>0</v>
          </cell>
          <cell r="W151">
            <v>65.22</v>
          </cell>
          <cell r="X151">
            <v>65.22</v>
          </cell>
          <cell r="Y151">
            <v>65.22</v>
          </cell>
          <cell r="Z151">
            <v>65.22</v>
          </cell>
          <cell r="AA151" t="e">
            <v>#REF!</v>
          </cell>
          <cell r="AB151" t="e">
            <v>#REF!</v>
          </cell>
          <cell r="AC151" t="e">
            <v>#REF!</v>
          </cell>
          <cell r="AD151" t="e">
            <v>#REF!</v>
          </cell>
          <cell r="AE151" t="e">
            <v>#REF!</v>
          </cell>
          <cell r="AF151" t="e">
            <v>#REF!</v>
          </cell>
          <cell r="AG151" t="e">
            <v>#REF!</v>
          </cell>
          <cell r="AH151" t="e">
            <v>#REF!</v>
          </cell>
          <cell r="AI151">
            <v>0</v>
          </cell>
        </row>
        <row r="152">
          <cell r="A152" t="str">
            <v>4.03.00142.3.1.1</v>
          </cell>
          <cell r="B152" t="str">
            <v>2.3.1.1</v>
          </cell>
          <cell r="C152" t="str">
            <v>CONTROLADORIA</v>
          </cell>
          <cell r="D152" t="str">
            <v>4.03.0014</v>
          </cell>
          <cell r="E152">
            <v>0</v>
          </cell>
          <cell r="F152">
            <v>0</v>
          </cell>
          <cell r="G152">
            <v>0</v>
          </cell>
          <cell r="H152">
            <v>0</v>
          </cell>
          <cell r="I152" t="e">
            <v>#REF!</v>
          </cell>
          <cell r="J152">
            <v>0</v>
          </cell>
          <cell r="K152">
            <v>0</v>
          </cell>
          <cell r="L152">
            <v>0</v>
          </cell>
          <cell r="M152">
            <v>0</v>
          </cell>
          <cell r="N152">
            <v>528.86</v>
          </cell>
          <cell r="O152">
            <v>0</v>
          </cell>
          <cell r="P152">
            <v>0</v>
          </cell>
          <cell r="Q152" t="e">
            <v>#REF!</v>
          </cell>
          <cell r="T152" t="str">
            <v>4.03.0014</v>
          </cell>
          <cell r="U152" t="str">
            <v>CONTROLADORIA</v>
          </cell>
          <cell r="V152">
            <v>0</v>
          </cell>
          <cell r="W152">
            <v>0</v>
          </cell>
          <cell r="X152">
            <v>0</v>
          </cell>
          <cell r="Y152">
            <v>0</v>
          </cell>
          <cell r="Z152">
            <v>0</v>
          </cell>
          <cell r="AA152" t="e">
            <v>#REF!</v>
          </cell>
          <cell r="AB152" t="e">
            <v>#REF!</v>
          </cell>
          <cell r="AC152" t="e">
            <v>#REF!</v>
          </cell>
          <cell r="AD152" t="e">
            <v>#REF!</v>
          </cell>
          <cell r="AE152" t="e">
            <v>#REF!</v>
          </cell>
          <cell r="AF152" t="e">
            <v>#REF!</v>
          </cell>
          <cell r="AG152" t="e">
            <v>#REF!</v>
          </cell>
          <cell r="AH152" t="e">
            <v>#REF!</v>
          </cell>
          <cell r="AI152">
            <v>0</v>
          </cell>
        </row>
        <row r="153">
          <cell r="A153" t="str">
            <v>4.03.00152.3.1.1</v>
          </cell>
          <cell r="B153" t="str">
            <v>2.3.1.1</v>
          </cell>
          <cell r="C153" t="str">
            <v>CONTROLADORIA</v>
          </cell>
          <cell r="D153" t="str">
            <v>4.03.0015</v>
          </cell>
          <cell r="E153">
            <v>0</v>
          </cell>
          <cell r="F153">
            <v>0</v>
          </cell>
          <cell r="G153">
            <v>0</v>
          </cell>
          <cell r="H153">
            <v>0</v>
          </cell>
          <cell r="I153" t="e">
            <v>#REF!</v>
          </cell>
          <cell r="J153">
            <v>0</v>
          </cell>
          <cell r="K153">
            <v>0</v>
          </cell>
          <cell r="L153">
            <v>0</v>
          </cell>
          <cell r="M153">
            <v>0</v>
          </cell>
          <cell r="N153">
            <v>0</v>
          </cell>
          <cell r="O153">
            <v>0</v>
          </cell>
          <cell r="P153">
            <v>0</v>
          </cell>
          <cell r="Q153" t="e">
            <v>#REF!</v>
          </cell>
          <cell r="T153" t="str">
            <v>4.03.0015</v>
          </cell>
          <cell r="U153" t="str">
            <v>CONTROLADORIA</v>
          </cell>
          <cell r="V153">
            <v>0</v>
          </cell>
          <cell r="W153">
            <v>0</v>
          </cell>
          <cell r="X153">
            <v>0</v>
          </cell>
          <cell r="Y153">
            <v>0</v>
          </cell>
          <cell r="Z153">
            <v>0</v>
          </cell>
          <cell r="AA153" t="e">
            <v>#REF!</v>
          </cell>
          <cell r="AB153" t="e">
            <v>#REF!</v>
          </cell>
          <cell r="AC153" t="e">
            <v>#REF!</v>
          </cell>
          <cell r="AD153" t="e">
            <v>#REF!</v>
          </cell>
          <cell r="AE153" t="e">
            <v>#REF!</v>
          </cell>
          <cell r="AF153" t="e">
            <v>#REF!</v>
          </cell>
          <cell r="AG153" t="e">
            <v>#REF!</v>
          </cell>
          <cell r="AH153" t="e">
            <v>#REF!</v>
          </cell>
          <cell r="AI153">
            <v>0</v>
          </cell>
        </row>
        <row r="154">
          <cell r="A154" t="str">
            <v>4.03.00162.3.1.1</v>
          </cell>
          <cell r="B154" t="str">
            <v>2.3.1.1</v>
          </cell>
          <cell r="C154" t="str">
            <v>CONTROLADORIA</v>
          </cell>
          <cell r="D154" t="str">
            <v>4.03.0016</v>
          </cell>
          <cell r="E154">
            <v>0</v>
          </cell>
          <cell r="F154">
            <v>0</v>
          </cell>
          <cell r="G154">
            <v>0</v>
          </cell>
          <cell r="H154">
            <v>0</v>
          </cell>
          <cell r="I154" t="e">
            <v>#REF!</v>
          </cell>
          <cell r="J154">
            <v>144.33000000000001</v>
          </cell>
          <cell r="K154">
            <v>89.32</v>
          </cell>
          <cell r="L154">
            <v>0</v>
          </cell>
          <cell r="M154">
            <v>61.12</v>
          </cell>
          <cell r="N154">
            <v>87.28</v>
          </cell>
          <cell r="O154">
            <v>0</v>
          </cell>
          <cell r="P154">
            <v>0</v>
          </cell>
          <cell r="Q154" t="e">
            <v>#REF!</v>
          </cell>
          <cell r="T154" t="str">
            <v>4.03.0016</v>
          </cell>
          <cell r="U154" t="str">
            <v>CONTROLADORIA</v>
          </cell>
          <cell r="V154">
            <v>0</v>
          </cell>
          <cell r="W154">
            <v>0</v>
          </cell>
          <cell r="X154">
            <v>0</v>
          </cell>
          <cell r="Y154">
            <v>0</v>
          </cell>
          <cell r="Z154">
            <v>0</v>
          </cell>
          <cell r="AA154" t="e">
            <v>#REF!</v>
          </cell>
          <cell r="AB154" t="e">
            <v>#REF!</v>
          </cell>
          <cell r="AC154" t="e">
            <v>#REF!</v>
          </cell>
          <cell r="AD154" t="e">
            <v>#REF!</v>
          </cell>
          <cell r="AE154" t="e">
            <v>#REF!</v>
          </cell>
          <cell r="AF154" t="e">
            <v>#REF!</v>
          </cell>
          <cell r="AG154" t="e">
            <v>#REF!</v>
          </cell>
          <cell r="AH154" t="e">
            <v>#REF!</v>
          </cell>
          <cell r="AI154">
            <v>0</v>
          </cell>
        </row>
        <row r="155">
          <cell r="A155" t="str">
            <v>4.03.00172.3.1.1</v>
          </cell>
          <cell r="B155" t="str">
            <v>2.3.1.1</v>
          </cell>
          <cell r="C155" t="str">
            <v>CONTROLADORIA</v>
          </cell>
          <cell r="D155" t="str">
            <v>4.03.0017</v>
          </cell>
          <cell r="E155">
            <v>0</v>
          </cell>
          <cell r="F155">
            <v>0</v>
          </cell>
          <cell r="G155">
            <v>0</v>
          </cell>
          <cell r="H155">
            <v>0</v>
          </cell>
          <cell r="I155" t="e">
            <v>#REF!</v>
          </cell>
          <cell r="J155">
            <v>0</v>
          </cell>
          <cell r="K155">
            <v>0</v>
          </cell>
          <cell r="L155">
            <v>0</v>
          </cell>
          <cell r="M155">
            <v>0</v>
          </cell>
          <cell r="N155">
            <v>0</v>
          </cell>
          <cell r="O155">
            <v>0</v>
          </cell>
          <cell r="P155">
            <v>61.73</v>
          </cell>
          <cell r="Q155" t="e">
            <v>#REF!</v>
          </cell>
          <cell r="T155" t="str">
            <v>4.03.0017</v>
          </cell>
          <cell r="U155" t="str">
            <v>CONTROLADORIA</v>
          </cell>
          <cell r="V155">
            <v>0</v>
          </cell>
          <cell r="W155">
            <v>0</v>
          </cell>
          <cell r="X155">
            <v>0</v>
          </cell>
          <cell r="Y155">
            <v>0</v>
          </cell>
          <cell r="Z155">
            <v>0</v>
          </cell>
          <cell r="AA155" t="e">
            <v>#REF!</v>
          </cell>
          <cell r="AB155" t="e">
            <v>#REF!</v>
          </cell>
          <cell r="AC155" t="e">
            <v>#REF!</v>
          </cell>
          <cell r="AD155" t="e">
            <v>#REF!</v>
          </cell>
          <cell r="AE155" t="e">
            <v>#REF!</v>
          </cell>
          <cell r="AF155" t="e">
            <v>#REF!</v>
          </cell>
          <cell r="AG155" t="e">
            <v>#REF!</v>
          </cell>
          <cell r="AH155" t="e">
            <v>#REF!</v>
          </cell>
          <cell r="AI155">
            <v>0</v>
          </cell>
        </row>
        <row r="156">
          <cell r="A156" t="str">
            <v>4.03.00182.3.1.1</v>
          </cell>
          <cell r="B156" t="str">
            <v>2.3.1.1</v>
          </cell>
          <cell r="C156" t="str">
            <v>CONTROLADORIA</v>
          </cell>
          <cell r="D156" t="str">
            <v>4.03.0018</v>
          </cell>
          <cell r="E156">
            <v>1233.6100000000001</v>
          </cell>
          <cell r="F156">
            <v>323.64999999999998</v>
          </cell>
          <cell r="G156">
            <v>18.68</v>
          </cell>
          <cell r="H156">
            <v>1336.1599999999999</v>
          </cell>
          <cell r="I156" t="e">
            <v>#REF!</v>
          </cell>
          <cell r="J156">
            <v>3486.4</v>
          </cell>
          <cell r="K156">
            <v>4306.4399999999996</v>
          </cell>
          <cell r="L156">
            <v>1729.54</v>
          </cell>
          <cell r="M156">
            <v>0</v>
          </cell>
          <cell r="N156">
            <v>7424</v>
          </cell>
          <cell r="O156">
            <v>0</v>
          </cell>
          <cell r="P156">
            <v>4209.26</v>
          </cell>
          <cell r="Q156" t="e">
            <v>#REF!</v>
          </cell>
          <cell r="T156" t="str">
            <v>4.03.0018</v>
          </cell>
          <cell r="U156" t="str">
            <v>CONTROLADORIA</v>
          </cell>
          <cell r="V156">
            <v>0</v>
          </cell>
          <cell r="W156">
            <v>1233.6100000000001</v>
          </cell>
          <cell r="X156">
            <v>1557.2600000000002</v>
          </cell>
          <cell r="Y156">
            <v>1575.9400000000003</v>
          </cell>
          <cell r="Z156">
            <v>2912.1000000000004</v>
          </cell>
          <cell r="AA156" t="e">
            <v>#REF!</v>
          </cell>
          <cell r="AB156" t="e">
            <v>#REF!</v>
          </cell>
          <cell r="AC156" t="e">
            <v>#REF!</v>
          </cell>
          <cell r="AD156" t="e">
            <v>#REF!</v>
          </cell>
          <cell r="AE156" t="e">
            <v>#REF!</v>
          </cell>
          <cell r="AF156" t="e">
            <v>#REF!</v>
          </cell>
          <cell r="AG156" t="e">
            <v>#REF!</v>
          </cell>
          <cell r="AH156" t="e">
            <v>#REF!</v>
          </cell>
          <cell r="AI156">
            <v>0</v>
          </cell>
        </row>
        <row r="157">
          <cell r="A157" t="str">
            <v>4.03.00192.3.1.1</v>
          </cell>
          <cell r="B157" t="str">
            <v>2.3.1.1</v>
          </cell>
          <cell r="C157" t="str">
            <v>CONTROLADORIA</v>
          </cell>
          <cell r="D157" t="str">
            <v>4.03.0019</v>
          </cell>
          <cell r="E157">
            <v>0</v>
          </cell>
          <cell r="F157">
            <v>0</v>
          </cell>
          <cell r="G157">
            <v>0</v>
          </cell>
          <cell r="H157">
            <v>0</v>
          </cell>
          <cell r="I157" t="e">
            <v>#REF!</v>
          </cell>
          <cell r="J157">
            <v>0</v>
          </cell>
          <cell r="K157">
            <v>0</v>
          </cell>
          <cell r="L157">
            <v>0</v>
          </cell>
          <cell r="M157">
            <v>0</v>
          </cell>
          <cell r="N157">
            <v>0</v>
          </cell>
          <cell r="O157">
            <v>0</v>
          </cell>
          <cell r="P157">
            <v>0</v>
          </cell>
          <cell r="Q157" t="e">
            <v>#REF!</v>
          </cell>
          <cell r="T157" t="str">
            <v>4.03.0019</v>
          </cell>
          <cell r="U157" t="str">
            <v>CONTROLADORIA</v>
          </cell>
          <cell r="V157">
            <v>0</v>
          </cell>
          <cell r="W157">
            <v>0</v>
          </cell>
          <cell r="X157">
            <v>0</v>
          </cell>
          <cell r="Y157">
            <v>0</v>
          </cell>
          <cell r="Z157">
            <v>0</v>
          </cell>
          <cell r="AA157" t="e">
            <v>#REF!</v>
          </cell>
          <cell r="AB157" t="e">
            <v>#REF!</v>
          </cell>
          <cell r="AC157" t="e">
            <v>#REF!</v>
          </cell>
          <cell r="AD157" t="e">
            <v>#REF!</v>
          </cell>
          <cell r="AE157" t="e">
            <v>#REF!</v>
          </cell>
          <cell r="AF157" t="e">
            <v>#REF!</v>
          </cell>
          <cell r="AG157" t="e">
            <v>#REF!</v>
          </cell>
          <cell r="AH157" t="e">
            <v>#REF!</v>
          </cell>
          <cell r="AI157">
            <v>0</v>
          </cell>
        </row>
        <row r="158">
          <cell r="A158" t="str">
            <v>4.03.00212.3.1.1</v>
          </cell>
          <cell r="B158" t="str">
            <v>2.3.1.1</v>
          </cell>
          <cell r="C158" t="str">
            <v>CONTROLADORIA</v>
          </cell>
          <cell r="D158" t="str">
            <v>4.03.0021</v>
          </cell>
          <cell r="E158">
            <v>0</v>
          </cell>
          <cell r="F158">
            <v>0</v>
          </cell>
          <cell r="G158">
            <v>0</v>
          </cell>
          <cell r="H158">
            <v>0</v>
          </cell>
          <cell r="I158" t="e">
            <v>#REF!</v>
          </cell>
          <cell r="J158">
            <v>0</v>
          </cell>
          <cell r="K158">
            <v>0</v>
          </cell>
          <cell r="L158">
            <v>0</v>
          </cell>
          <cell r="M158">
            <v>0</v>
          </cell>
          <cell r="N158">
            <v>0</v>
          </cell>
          <cell r="O158">
            <v>0</v>
          </cell>
          <cell r="P158">
            <v>0</v>
          </cell>
          <cell r="Q158" t="e">
            <v>#REF!</v>
          </cell>
          <cell r="T158" t="str">
            <v>4.03.0021</v>
          </cell>
          <cell r="U158" t="str">
            <v>CONTROLADORIA</v>
          </cell>
          <cell r="V158">
            <v>0</v>
          </cell>
          <cell r="W158">
            <v>0</v>
          </cell>
          <cell r="X158">
            <v>0</v>
          </cell>
          <cell r="Y158">
            <v>0</v>
          </cell>
          <cell r="Z158">
            <v>0</v>
          </cell>
          <cell r="AA158" t="e">
            <v>#REF!</v>
          </cell>
          <cell r="AB158" t="e">
            <v>#REF!</v>
          </cell>
          <cell r="AC158" t="e">
            <v>#REF!</v>
          </cell>
          <cell r="AD158" t="e">
            <v>#REF!</v>
          </cell>
          <cell r="AE158" t="e">
            <v>#REF!</v>
          </cell>
          <cell r="AF158" t="e">
            <v>#REF!</v>
          </cell>
          <cell r="AG158" t="e">
            <v>#REF!</v>
          </cell>
          <cell r="AH158" t="e">
            <v>#REF!</v>
          </cell>
          <cell r="AI158">
            <v>0</v>
          </cell>
        </row>
        <row r="159">
          <cell r="A159" t="str">
            <v>4.03.00222.3.1.1</v>
          </cell>
          <cell r="B159" t="str">
            <v>2.3.1.1</v>
          </cell>
          <cell r="C159" t="str">
            <v>CONTROLADORIA</v>
          </cell>
          <cell r="D159" t="str">
            <v>4.03.0022</v>
          </cell>
          <cell r="E159">
            <v>0</v>
          </cell>
          <cell r="F159">
            <v>0</v>
          </cell>
          <cell r="G159">
            <v>0</v>
          </cell>
          <cell r="H159">
            <v>0</v>
          </cell>
          <cell r="I159" t="e">
            <v>#REF!</v>
          </cell>
          <cell r="J159">
            <v>0</v>
          </cell>
          <cell r="K159">
            <v>0</v>
          </cell>
          <cell r="L159">
            <v>0</v>
          </cell>
          <cell r="M159">
            <v>0</v>
          </cell>
          <cell r="N159">
            <v>0</v>
          </cell>
          <cell r="O159">
            <v>0</v>
          </cell>
          <cell r="P159">
            <v>0</v>
          </cell>
          <cell r="Q159" t="e">
            <v>#REF!</v>
          </cell>
          <cell r="T159" t="str">
            <v>4.03.0022</v>
          </cell>
          <cell r="U159" t="str">
            <v>CONTROLADORIA</v>
          </cell>
          <cell r="V159">
            <v>0</v>
          </cell>
          <cell r="W159">
            <v>0</v>
          </cell>
          <cell r="X159">
            <v>0</v>
          </cell>
          <cell r="Y159">
            <v>0</v>
          </cell>
          <cell r="Z159">
            <v>0</v>
          </cell>
          <cell r="AA159" t="e">
            <v>#REF!</v>
          </cell>
          <cell r="AB159" t="e">
            <v>#REF!</v>
          </cell>
          <cell r="AC159" t="e">
            <v>#REF!</v>
          </cell>
          <cell r="AD159" t="e">
            <v>#REF!</v>
          </cell>
          <cell r="AE159" t="e">
            <v>#REF!</v>
          </cell>
          <cell r="AF159" t="e">
            <v>#REF!</v>
          </cell>
          <cell r="AG159" t="e">
            <v>#REF!</v>
          </cell>
          <cell r="AH159" t="e">
            <v>#REF!</v>
          </cell>
          <cell r="AI159">
            <v>0</v>
          </cell>
        </row>
        <row r="160">
          <cell r="A160" t="str">
            <v>4.04.00012.3.1.1</v>
          </cell>
          <cell r="B160" t="str">
            <v>2.3.1.1</v>
          </cell>
          <cell r="C160" t="str">
            <v>CONTROLADORIA</v>
          </cell>
          <cell r="D160" t="str">
            <v>4.04.0001</v>
          </cell>
          <cell r="E160">
            <v>0</v>
          </cell>
          <cell r="F160">
            <v>0</v>
          </cell>
          <cell r="G160">
            <v>0</v>
          </cell>
          <cell r="H160">
            <v>0</v>
          </cell>
          <cell r="I160" t="e">
            <v>#REF!</v>
          </cell>
          <cell r="J160">
            <v>0</v>
          </cell>
          <cell r="K160">
            <v>0</v>
          </cell>
          <cell r="L160">
            <v>0</v>
          </cell>
          <cell r="M160">
            <v>0</v>
          </cell>
          <cell r="N160">
            <v>0</v>
          </cell>
          <cell r="O160">
            <v>0</v>
          </cell>
          <cell r="P160">
            <v>0</v>
          </cell>
          <cell r="Q160" t="e">
            <v>#REF!</v>
          </cell>
          <cell r="T160" t="str">
            <v>4.04.0001</v>
          </cell>
          <cell r="U160" t="str">
            <v>CONTROLADORIA</v>
          </cell>
          <cell r="V160">
            <v>0</v>
          </cell>
          <cell r="W160">
            <v>0</v>
          </cell>
          <cell r="X160">
            <v>0</v>
          </cell>
          <cell r="Y160">
            <v>0</v>
          </cell>
          <cell r="Z160">
            <v>0</v>
          </cell>
          <cell r="AA160" t="e">
            <v>#REF!</v>
          </cell>
          <cell r="AB160" t="e">
            <v>#REF!</v>
          </cell>
          <cell r="AC160" t="e">
            <v>#REF!</v>
          </cell>
          <cell r="AD160" t="e">
            <v>#REF!</v>
          </cell>
          <cell r="AE160" t="e">
            <v>#REF!</v>
          </cell>
          <cell r="AF160" t="e">
            <v>#REF!</v>
          </cell>
          <cell r="AG160" t="e">
            <v>#REF!</v>
          </cell>
          <cell r="AH160" t="e">
            <v>#REF!</v>
          </cell>
          <cell r="AI160">
            <v>0</v>
          </cell>
        </row>
        <row r="161">
          <cell r="A161" t="str">
            <v>4.04.00022.3.1.1</v>
          </cell>
          <cell r="B161" t="str">
            <v>2.3.1.1</v>
          </cell>
          <cell r="C161" t="str">
            <v>CONTROLADORIA</v>
          </cell>
          <cell r="D161" t="str">
            <v>4.04.0002</v>
          </cell>
          <cell r="E161">
            <v>6947.81</v>
          </cell>
          <cell r="F161">
            <v>11764.470000000001</v>
          </cell>
          <cell r="G161">
            <v>10539.74</v>
          </cell>
          <cell r="H161">
            <v>7219.96</v>
          </cell>
          <cell r="I161" t="e">
            <v>#REF!</v>
          </cell>
          <cell r="J161">
            <v>11290.97</v>
          </cell>
          <cell r="K161">
            <v>16772.93</v>
          </cell>
          <cell r="L161">
            <v>11688.85</v>
          </cell>
          <cell r="M161">
            <v>11319</v>
          </cell>
          <cell r="N161">
            <v>11319</v>
          </cell>
          <cell r="O161">
            <v>22944.06</v>
          </cell>
          <cell r="P161">
            <v>0</v>
          </cell>
          <cell r="Q161" t="e">
            <v>#REF!</v>
          </cell>
          <cell r="T161" t="str">
            <v>4.04.0002</v>
          </cell>
          <cell r="U161" t="str">
            <v>CONTROLADORIA</v>
          </cell>
          <cell r="V161">
            <v>0</v>
          </cell>
          <cell r="W161">
            <v>6947.81</v>
          </cell>
          <cell r="X161">
            <v>18712.280000000002</v>
          </cell>
          <cell r="Y161">
            <v>29252.020000000004</v>
          </cell>
          <cell r="Z161">
            <v>36471.980000000003</v>
          </cell>
          <cell r="AA161" t="e">
            <v>#REF!</v>
          </cell>
          <cell r="AB161" t="e">
            <v>#REF!</v>
          </cell>
          <cell r="AC161" t="e">
            <v>#REF!</v>
          </cell>
          <cell r="AD161" t="e">
            <v>#REF!</v>
          </cell>
          <cell r="AE161" t="e">
            <v>#REF!</v>
          </cell>
          <cell r="AF161" t="e">
            <v>#REF!</v>
          </cell>
          <cell r="AG161" t="e">
            <v>#REF!</v>
          </cell>
          <cell r="AH161" t="e">
            <v>#REF!</v>
          </cell>
          <cell r="AI161">
            <v>0</v>
          </cell>
        </row>
        <row r="162">
          <cell r="A162" t="str">
            <v>4.04.00032.3.1.1</v>
          </cell>
          <cell r="B162" t="str">
            <v>2.3.1.1</v>
          </cell>
          <cell r="C162" t="str">
            <v>CONTROLADORIA</v>
          </cell>
          <cell r="D162" t="str">
            <v>4.04.0003</v>
          </cell>
          <cell r="E162">
            <v>0</v>
          </cell>
          <cell r="F162">
            <v>0</v>
          </cell>
          <cell r="G162">
            <v>0</v>
          </cell>
          <cell r="H162">
            <v>129.66</v>
          </cell>
          <cell r="I162" t="e">
            <v>#REF!</v>
          </cell>
          <cell r="J162">
            <v>0</v>
          </cell>
          <cell r="K162">
            <v>537.45000000000005</v>
          </cell>
          <cell r="L162">
            <v>0</v>
          </cell>
          <cell r="M162">
            <v>1601.55</v>
          </cell>
          <cell r="N162">
            <v>2444.54</v>
          </cell>
          <cell r="O162">
            <v>0</v>
          </cell>
          <cell r="P162">
            <v>6472.36</v>
          </cell>
          <cell r="Q162" t="e">
            <v>#REF!</v>
          </cell>
          <cell r="T162" t="str">
            <v>4.04.0003</v>
          </cell>
          <cell r="U162" t="str">
            <v>CONTROLADORIA</v>
          </cell>
          <cell r="V162">
            <v>0</v>
          </cell>
          <cell r="W162">
            <v>0</v>
          </cell>
          <cell r="X162">
            <v>0</v>
          </cell>
          <cell r="Y162">
            <v>0</v>
          </cell>
          <cell r="Z162">
            <v>129.66</v>
          </cell>
          <cell r="AA162" t="e">
            <v>#REF!</v>
          </cell>
          <cell r="AB162" t="e">
            <v>#REF!</v>
          </cell>
          <cell r="AC162" t="e">
            <v>#REF!</v>
          </cell>
          <cell r="AD162" t="e">
            <v>#REF!</v>
          </cell>
          <cell r="AE162" t="e">
            <v>#REF!</v>
          </cell>
          <cell r="AF162" t="e">
            <v>#REF!</v>
          </cell>
          <cell r="AG162" t="e">
            <v>#REF!</v>
          </cell>
          <cell r="AH162" t="e">
            <v>#REF!</v>
          </cell>
          <cell r="AI162">
            <v>0</v>
          </cell>
        </row>
        <row r="163">
          <cell r="A163" t="str">
            <v>4.04.00042.3.1.1</v>
          </cell>
          <cell r="B163" t="str">
            <v>2.3.1.1</v>
          </cell>
          <cell r="C163" t="str">
            <v>CONTROLADORIA</v>
          </cell>
          <cell r="D163" t="str">
            <v>4.04.0004</v>
          </cell>
          <cell r="E163">
            <v>0</v>
          </cell>
          <cell r="F163">
            <v>0</v>
          </cell>
          <cell r="G163">
            <v>0</v>
          </cell>
          <cell r="H163">
            <v>0</v>
          </cell>
          <cell r="I163" t="e">
            <v>#REF!</v>
          </cell>
          <cell r="J163">
            <v>0</v>
          </cell>
          <cell r="K163">
            <v>46861.36</v>
          </cell>
          <cell r="L163">
            <v>25788.37</v>
          </cell>
          <cell r="M163">
            <v>16304.52</v>
          </cell>
          <cell r="N163">
            <v>16304.52</v>
          </cell>
          <cell r="O163">
            <v>0</v>
          </cell>
          <cell r="P163">
            <v>0</v>
          </cell>
          <cell r="Q163" t="e">
            <v>#REF!</v>
          </cell>
          <cell r="T163" t="str">
            <v>4.04.0004</v>
          </cell>
          <cell r="U163" t="str">
            <v>CONTROLADORIA</v>
          </cell>
          <cell r="V163">
            <v>0</v>
          </cell>
          <cell r="W163">
            <v>0</v>
          </cell>
          <cell r="X163">
            <v>0</v>
          </cell>
          <cell r="Y163">
            <v>0</v>
          </cell>
          <cell r="Z163">
            <v>0</v>
          </cell>
          <cell r="AA163" t="e">
            <v>#REF!</v>
          </cell>
          <cell r="AB163" t="e">
            <v>#REF!</v>
          </cell>
          <cell r="AC163" t="e">
            <v>#REF!</v>
          </cell>
          <cell r="AD163" t="e">
            <v>#REF!</v>
          </cell>
          <cell r="AE163" t="e">
            <v>#REF!</v>
          </cell>
          <cell r="AF163" t="e">
            <v>#REF!</v>
          </cell>
          <cell r="AG163" t="e">
            <v>#REF!</v>
          </cell>
          <cell r="AH163" t="e">
            <v>#REF!</v>
          </cell>
          <cell r="AI163">
            <v>0</v>
          </cell>
        </row>
        <row r="164">
          <cell r="A164" t="str">
            <v>4.04.00052.3.1.1</v>
          </cell>
          <cell r="B164" t="str">
            <v>2.3.1.1</v>
          </cell>
          <cell r="C164" t="str">
            <v>CONTROLADORIA</v>
          </cell>
          <cell r="D164" t="str">
            <v>4.04.0005</v>
          </cell>
          <cell r="E164">
            <v>0</v>
          </cell>
          <cell r="F164">
            <v>0</v>
          </cell>
          <cell r="G164">
            <v>0</v>
          </cell>
          <cell r="H164">
            <v>4481.82</v>
          </cell>
          <cell r="I164" t="e">
            <v>#REF!</v>
          </cell>
          <cell r="J164">
            <v>0</v>
          </cell>
          <cell r="K164">
            <v>2717.7</v>
          </cell>
          <cell r="L164">
            <v>0</v>
          </cell>
          <cell r="M164">
            <v>0</v>
          </cell>
          <cell r="N164">
            <v>1573.76</v>
          </cell>
          <cell r="O164">
            <v>0</v>
          </cell>
          <cell r="P164">
            <v>0</v>
          </cell>
          <cell r="Q164" t="e">
            <v>#REF!</v>
          </cell>
          <cell r="T164" t="str">
            <v>4.04.0005</v>
          </cell>
          <cell r="U164" t="str">
            <v>CONTROLADORIA</v>
          </cell>
          <cell r="V164">
            <v>0</v>
          </cell>
          <cell r="W164">
            <v>0</v>
          </cell>
          <cell r="X164">
            <v>0</v>
          </cell>
          <cell r="Y164">
            <v>0</v>
          </cell>
          <cell r="Z164">
            <v>4481.82</v>
          </cell>
          <cell r="AA164" t="e">
            <v>#REF!</v>
          </cell>
          <cell r="AB164" t="e">
            <v>#REF!</v>
          </cell>
          <cell r="AC164" t="e">
            <v>#REF!</v>
          </cell>
          <cell r="AD164" t="e">
            <v>#REF!</v>
          </cell>
          <cell r="AE164" t="e">
            <v>#REF!</v>
          </cell>
          <cell r="AF164" t="e">
            <v>#REF!</v>
          </cell>
          <cell r="AG164" t="e">
            <v>#REF!</v>
          </cell>
          <cell r="AH164" t="e">
            <v>#REF!</v>
          </cell>
          <cell r="AI164">
            <v>0</v>
          </cell>
        </row>
        <row r="165">
          <cell r="A165" t="str">
            <v>4.04.00062.3.1.1</v>
          </cell>
          <cell r="B165" t="str">
            <v>2.3.1.1</v>
          </cell>
          <cell r="C165" t="str">
            <v>CONTROLADORIA</v>
          </cell>
          <cell r="D165" t="str">
            <v>4.04.0006</v>
          </cell>
          <cell r="E165">
            <v>39.489999999999995</v>
          </cell>
          <cell r="F165">
            <v>153</v>
          </cell>
          <cell r="G165">
            <v>173.97</v>
          </cell>
          <cell r="H165">
            <v>159.11000000000001</v>
          </cell>
          <cell r="I165" t="e">
            <v>#REF!</v>
          </cell>
          <cell r="J165">
            <v>107.26</v>
          </cell>
          <cell r="K165">
            <v>44.870000000000005</v>
          </cell>
          <cell r="L165">
            <v>37.83</v>
          </cell>
          <cell r="M165">
            <v>17</v>
          </cell>
          <cell r="N165">
            <v>129.49</v>
          </cell>
          <cell r="O165">
            <v>0</v>
          </cell>
          <cell r="P165">
            <v>106.25</v>
          </cell>
          <cell r="Q165" t="e">
            <v>#REF!</v>
          </cell>
          <cell r="T165" t="str">
            <v>4.04.0006</v>
          </cell>
          <cell r="U165" t="str">
            <v>CONTROLADORIA</v>
          </cell>
          <cell r="V165">
            <v>0</v>
          </cell>
          <cell r="W165">
            <v>39.489999999999995</v>
          </cell>
          <cell r="X165">
            <v>192.49</v>
          </cell>
          <cell r="Y165">
            <v>366.46000000000004</v>
          </cell>
          <cell r="Z165">
            <v>525.57000000000005</v>
          </cell>
          <cell r="AA165" t="e">
            <v>#REF!</v>
          </cell>
          <cell r="AB165" t="e">
            <v>#REF!</v>
          </cell>
          <cell r="AC165" t="e">
            <v>#REF!</v>
          </cell>
          <cell r="AD165" t="e">
            <v>#REF!</v>
          </cell>
          <cell r="AE165" t="e">
            <v>#REF!</v>
          </cell>
          <cell r="AF165" t="e">
            <v>#REF!</v>
          </cell>
          <cell r="AG165" t="e">
            <v>#REF!</v>
          </cell>
          <cell r="AH165" t="e">
            <v>#REF!</v>
          </cell>
          <cell r="AI165">
            <v>0</v>
          </cell>
        </row>
        <row r="166">
          <cell r="A166" t="str">
            <v>4.04.00072.3.1.1</v>
          </cell>
          <cell r="B166" t="str">
            <v>2.3.1.1</v>
          </cell>
          <cell r="C166" t="str">
            <v>CONTROLADORIA</v>
          </cell>
          <cell r="D166" t="str">
            <v>4.04.0007</v>
          </cell>
          <cell r="E166">
            <v>0</v>
          </cell>
          <cell r="F166">
            <v>0</v>
          </cell>
          <cell r="G166">
            <v>0</v>
          </cell>
          <cell r="H166">
            <v>0</v>
          </cell>
          <cell r="I166" t="e">
            <v>#REF!</v>
          </cell>
          <cell r="J166">
            <v>0</v>
          </cell>
          <cell r="K166">
            <v>0</v>
          </cell>
          <cell r="L166">
            <v>0</v>
          </cell>
          <cell r="M166">
            <v>0</v>
          </cell>
          <cell r="N166">
            <v>27.43</v>
          </cell>
          <cell r="O166">
            <v>27.43</v>
          </cell>
          <cell r="P166">
            <v>8.06</v>
          </cell>
          <cell r="Q166" t="e">
            <v>#REF!</v>
          </cell>
          <cell r="T166" t="str">
            <v>4.04.0007</v>
          </cell>
          <cell r="U166" t="str">
            <v>CONTROLADORIA</v>
          </cell>
          <cell r="V166">
            <v>0</v>
          </cell>
          <cell r="W166">
            <v>0</v>
          </cell>
          <cell r="X166">
            <v>0</v>
          </cell>
          <cell r="Y166">
            <v>0</v>
          </cell>
          <cell r="Z166">
            <v>0</v>
          </cell>
          <cell r="AA166" t="e">
            <v>#REF!</v>
          </cell>
          <cell r="AB166" t="e">
            <v>#REF!</v>
          </cell>
          <cell r="AC166" t="e">
            <v>#REF!</v>
          </cell>
          <cell r="AD166" t="e">
            <v>#REF!</v>
          </cell>
          <cell r="AE166" t="e">
            <v>#REF!</v>
          </cell>
          <cell r="AF166" t="e">
            <v>#REF!</v>
          </cell>
          <cell r="AG166" t="e">
            <v>#REF!</v>
          </cell>
          <cell r="AH166" t="e">
            <v>#REF!</v>
          </cell>
          <cell r="AI166">
            <v>0</v>
          </cell>
        </row>
        <row r="167">
          <cell r="A167" t="str">
            <v>4.04.00082.3.1.1</v>
          </cell>
          <cell r="B167" t="str">
            <v>2.3.1.1</v>
          </cell>
          <cell r="C167" t="str">
            <v>CONTROLADORIA</v>
          </cell>
          <cell r="D167" t="str">
            <v>4.04.0008</v>
          </cell>
          <cell r="E167">
            <v>1268.0099999999998</v>
          </cell>
          <cell r="F167">
            <v>860.82</v>
          </cell>
          <cell r="G167">
            <v>1335.8999999999999</v>
          </cell>
          <cell r="H167">
            <v>1241.6299999999999</v>
          </cell>
          <cell r="I167" t="e">
            <v>#REF!</v>
          </cell>
          <cell r="J167">
            <v>1253.8800000000001</v>
          </cell>
          <cell r="K167">
            <v>1351.92</v>
          </cell>
          <cell r="L167">
            <v>1298.1199999999999</v>
          </cell>
          <cell r="M167">
            <v>2294.8200000000002</v>
          </cell>
          <cell r="N167">
            <v>2227.9899999999998</v>
          </cell>
          <cell r="O167">
            <v>2340.09</v>
          </cell>
          <cell r="P167">
            <v>699.38</v>
          </cell>
          <cell r="Q167" t="e">
            <v>#REF!</v>
          </cell>
          <cell r="T167" t="str">
            <v>4.04.0008</v>
          </cell>
          <cell r="U167" t="str">
            <v>CONTROLADORIA</v>
          </cell>
          <cell r="V167">
            <v>0</v>
          </cell>
          <cell r="W167">
            <v>1268.0099999999998</v>
          </cell>
          <cell r="X167">
            <v>2128.83</v>
          </cell>
          <cell r="Y167">
            <v>3464.7299999999996</v>
          </cell>
          <cell r="Z167">
            <v>4706.3599999999997</v>
          </cell>
          <cell r="AA167" t="e">
            <v>#REF!</v>
          </cell>
          <cell r="AB167" t="e">
            <v>#REF!</v>
          </cell>
          <cell r="AC167" t="e">
            <v>#REF!</v>
          </cell>
          <cell r="AD167" t="e">
            <v>#REF!</v>
          </cell>
          <cell r="AE167" t="e">
            <v>#REF!</v>
          </cell>
          <cell r="AF167" t="e">
            <v>#REF!</v>
          </cell>
          <cell r="AG167" t="e">
            <v>#REF!</v>
          </cell>
          <cell r="AH167" t="e">
            <v>#REF!</v>
          </cell>
          <cell r="AI167">
            <v>0</v>
          </cell>
        </row>
        <row r="168">
          <cell r="A168" t="str">
            <v>4.04.00092.3.1.1</v>
          </cell>
          <cell r="B168" t="str">
            <v>2.3.1.1</v>
          </cell>
          <cell r="C168" t="str">
            <v>CONTROLADORIA</v>
          </cell>
          <cell r="D168" t="str">
            <v>4.04.0009</v>
          </cell>
          <cell r="E168">
            <v>1.8900000000000001</v>
          </cell>
          <cell r="F168">
            <v>11.05</v>
          </cell>
          <cell r="G168">
            <v>0</v>
          </cell>
          <cell r="H168">
            <v>309.69</v>
          </cell>
          <cell r="I168" t="e">
            <v>#REF!</v>
          </cell>
          <cell r="J168">
            <v>0</v>
          </cell>
          <cell r="K168">
            <v>0</v>
          </cell>
          <cell r="L168">
            <v>0</v>
          </cell>
          <cell r="M168">
            <v>14.25</v>
          </cell>
          <cell r="N168">
            <v>1595.8799999999999</v>
          </cell>
          <cell r="O168">
            <v>0</v>
          </cell>
          <cell r="P168">
            <v>0</v>
          </cell>
          <cell r="Q168" t="e">
            <v>#REF!</v>
          </cell>
          <cell r="T168" t="str">
            <v>4.04.0009</v>
          </cell>
          <cell r="U168" t="str">
            <v>CONTROLADORIA</v>
          </cell>
          <cell r="V168">
            <v>0</v>
          </cell>
          <cell r="W168">
            <v>1.8900000000000001</v>
          </cell>
          <cell r="X168">
            <v>12.940000000000001</v>
          </cell>
          <cell r="Y168">
            <v>12.940000000000001</v>
          </cell>
          <cell r="Z168">
            <v>322.63</v>
          </cell>
          <cell r="AA168" t="e">
            <v>#REF!</v>
          </cell>
          <cell r="AB168" t="e">
            <v>#REF!</v>
          </cell>
          <cell r="AC168" t="e">
            <v>#REF!</v>
          </cell>
          <cell r="AD168" t="e">
            <v>#REF!</v>
          </cell>
          <cell r="AE168" t="e">
            <v>#REF!</v>
          </cell>
          <cell r="AF168" t="e">
            <v>#REF!</v>
          </cell>
          <cell r="AG168" t="e">
            <v>#REF!</v>
          </cell>
          <cell r="AH168" t="e">
            <v>#REF!</v>
          </cell>
          <cell r="AI168">
            <v>0</v>
          </cell>
        </row>
        <row r="169">
          <cell r="A169" t="str">
            <v>4.04.00102.3.1.1</v>
          </cell>
          <cell r="B169" t="str">
            <v>2.3.1.1</v>
          </cell>
          <cell r="C169" t="str">
            <v>CONTROLADORIA</v>
          </cell>
          <cell r="D169" t="str">
            <v>4.04.0010</v>
          </cell>
          <cell r="E169">
            <v>3169.6299999999987</v>
          </cell>
          <cell r="F169">
            <v>1641.36</v>
          </cell>
          <cell r="G169">
            <v>20168.870000000003</v>
          </cell>
          <cell r="H169">
            <v>12601.43</v>
          </cell>
          <cell r="I169" t="e">
            <v>#REF!</v>
          </cell>
          <cell r="J169">
            <v>1827.8799999999999</v>
          </cell>
          <cell r="K169">
            <v>865.58000000000015</v>
          </cell>
          <cell r="L169">
            <v>1338.3990013293978</v>
          </cell>
          <cell r="M169">
            <v>851.81999999999982</v>
          </cell>
          <cell r="N169">
            <v>199.09</v>
          </cell>
          <cell r="O169">
            <v>114.72000000000001</v>
          </cell>
          <cell r="P169">
            <v>740.19</v>
          </cell>
          <cell r="Q169" t="e">
            <v>#REF!</v>
          </cell>
          <cell r="T169" t="str">
            <v>4.04.0010</v>
          </cell>
          <cell r="U169" t="str">
            <v>CONTROLADORIA</v>
          </cell>
          <cell r="V169">
            <v>0</v>
          </cell>
          <cell r="W169">
            <v>3169.6299999999987</v>
          </cell>
          <cell r="X169">
            <v>4810.9899999999989</v>
          </cell>
          <cell r="Y169">
            <v>24979.86</v>
          </cell>
          <cell r="Z169">
            <v>37581.29</v>
          </cell>
          <cell r="AA169" t="e">
            <v>#REF!</v>
          </cell>
          <cell r="AB169" t="e">
            <v>#REF!</v>
          </cell>
          <cell r="AC169" t="e">
            <v>#REF!</v>
          </cell>
          <cell r="AD169" t="e">
            <v>#REF!</v>
          </cell>
          <cell r="AE169" t="e">
            <v>#REF!</v>
          </cell>
          <cell r="AF169" t="e">
            <v>#REF!</v>
          </cell>
          <cell r="AG169" t="e">
            <v>#REF!</v>
          </cell>
          <cell r="AH169" t="e">
            <v>#REF!</v>
          </cell>
          <cell r="AI169">
            <v>0</v>
          </cell>
        </row>
        <row r="170">
          <cell r="A170" t="str">
            <v>4.04.00112.3.1.1</v>
          </cell>
          <cell r="B170" t="str">
            <v>2.3.1.1</v>
          </cell>
          <cell r="C170" t="str">
            <v>CONTROLADORIA</v>
          </cell>
          <cell r="D170" t="str">
            <v>4.04.0011</v>
          </cell>
          <cell r="E170">
            <v>0</v>
          </cell>
          <cell r="F170">
            <v>0</v>
          </cell>
          <cell r="G170">
            <v>0</v>
          </cell>
          <cell r="H170">
            <v>0</v>
          </cell>
          <cell r="I170" t="e">
            <v>#REF!</v>
          </cell>
          <cell r="J170">
            <v>0</v>
          </cell>
          <cell r="K170">
            <v>0</v>
          </cell>
          <cell r="L170">
            <v>0</v>
          </cell>
          <cell r="M170">
            <v>0</v>
          </cell>
          <cell r="N170">
            <v>0</v>
          </cell>
          <cell r="O170">
            <v>0</v>
          </cell>
          <cell r="P170">
            <v>0</v>
          </cell>
          <cell r="T170" t="str">
            <v>4.04.0011</v>
          </cell>
          <cell r="U170" t="str">
            <v>CONTROLADORIA</v>
          </cell>
          <cell r="W170">
            <v>0</v>
          </cell>
          <cell r="X170">
            <v>0</v>
          </cell>
          <cell r="Y170">
            <v>0</v>
          </cell>
          <cell r="Z170">
            <v>0</v>
          </cell>
          <cell r="AA170" t="e">
            <v>#REF!</v>
          </cell>
          <cell r="AB170" t="e">
            <v>#REF!</v>
          </cell>
          <cell r="AC170" t="e">
            <v>#REF!</v>
          </cell>
          <cell r="AD170" t="e">
            <v>#REF!</v>
          </cell>
          <cell r="AE170" t="e">
            <v>#REF!</v>
          </cell>
          <cell r="AF170" t="e">
            <v>#REF!</v>
          </cell>
          <cell r="AG170" t="e">
            <v>#REF!</v>
          </cell>
          <cell r="AH170" t="e">
            <v>#REF!</v>
          </cell>
        </row>
        <row r="171">
          <cell r="A171" t="str">
            <v>4.04.00122.3.1.1</v>
          </cell>
          <cell r="B171" t="str">
            <v>2.3.1.1</v>
          </cell>
          <cell r="C171" t="str">
            <v>CONTROLADORIA</v>
          </cell>
          <cell r="D171" t="str">
            <v>4.04.0012</v>
          </cell>
          <cell r="P171">
            <v>0</v>
          </cell>
          <cell r="U171" t="str">
            <v>CONTROLADORIA</v>
          </cell>
          <cell r="W171">
            <v>0</v>
          </cell>
          <cell r="X171">
            <v>0</v>
          </cell>
          <cell r="Y171">
            <v>0</v>
          </cell>
          <cell r="Z171">
            <v>0</v>
          </cell>
          <cell r="AA171">
            <v>0</v>
          </cell>
          <cell r="AB171">
            <v>0</v>
          </cell>
          <cell r="AC171">
            <v>0</v>
          </cell>
          <cell r="AD171">
            <v>0</v>
          </cell>
          <cell r="AE171">
            <v>0</v>
          </cell>
          <cell r="AF171">
            <v>0</v>
          </cell>
          <cell r="AG171">
            <v>0</v>
          </cell>
          <cell r="AH171">
            <v>0</v>
          </cell>
        </row>
        <row r="172">
          <cell r="A172" t="str">
            <v>4.05.00032.3.1.1</v>
          </cell>
          <cell r="B172" t="str">
            <v>2.3.1.1</v>
          </cell>
          <cell r="C172" t="str">
            <v>CONTROLADORIA</v>
          </cell>
          <cell r="D172" t="str">
            <v>4.05.0003</v>
          </cell>
          <cell r="E172">
            <v>0</v>
          </cell>
          <cell r="F172">
            <v>0</v>
          </cell>
          <cell r="G172">
            <v>0</v>
          </cell>
          <cell r="H172">
            <v>0</v>
          </cell>
          <cell r="I172" t="e">
            <v>#REF!</v>
          </cell>
          <cell r="J172">
            <v>0</v>
          </cell>
          <cell r="K172">
            <v>0</v>
          </cell>
          <cell r="L172">
            <v>0</v>
          </cell>
          <cell r="M172">
            <v>0</v>
          </cell>
          <cell r="N172">
            <v>0</v>
          </cell>
          <cell r="O172">
            <v>0</v>
          </cell>
          <cell r="P172">
            <v>0</v>
          </cell>
          <cell r="Q172" t="e">
            <v>#REF!</v>
          </cell>
          <cell r="T172" t="str">
            <v>4.05.0003</v>
          </cell>
          <cell r="U172" t="str">
            <v>CONTROLADORIA</v>
          </cell>
          <cell r="V172">
            <v>0</v>
          </cell>
          <cell r="W172">
            <v>0</v>
          </cell>
          <cell r="X172">
            <v>0</v>
          </cell>
          <cell r="Y172">
            <v>0</v>
          </cell>
          <cell r="Z172">
            <v>0</v>
          </cell>
          <cell r="AA172" t="e">
            <v>#REF!</v>
          </cell>
          <cell r="AB172" t="e">
            <v>#REF!</v>
          </cell>
          <cell r="AC172" t="e">
            <v>#REF!</v>
          </cell>
          <cell r="AD172" t="e">
            <v>#REF!</v>
          </cell>
          <cell r="AE172" t="e">
            <v>#REF!</v>
          </cell>
          <cell r="AF172" t="e">
            <v>#REF!</v>
          </cell>
          <cell r="AG172" t="e">
            <v>#REF!</v>
          </cell>
          <cell r="AH172" t="e">
            <v>#REF!</v>
          </cell>
          <cell r="AI172">
            <v>0</v>
          </cell>
        </row>
        <row r="173">
          <cell r="A173" t="str">
            <v>4.08.00172.3.1.1</v>
          </cell>
          <cell r="B173" t="str">
            <v>2.3.1.1</v>
          </cell>
          <cell r="C173" t="str">
            <v>CONTROLADORIA</v>
          </cell>
          <cell r="D173" t="str">
            <v>4.08.0017</v>
          </cell>
          <cell r="E173">
            <v>0</v>
          </cell>
          <cell r="F173">
            <v>0</v>
          </cell>
          <cell r="G173">
            <v>0</v>
          </cell>
          <cell r="H173">
            <v>0</v>
          </cell>
          <cell r="I173" t="e">
            <v>#REF!</v>
          </cell>
          <cell r="J173">
            <v>0</v>
          </cell>
          <cell r="K173">
            <v>0</v>
          </cell>
          <cell r="L173">
            <v>0</v>
          </cell>
          <cell r="M173">
            <v>0</v>
          </cell>
          <cell r="N173">
            <v>0</v>
          </cell>
          <cell r="O173">
            <v>0</v>
          </cell>
          <cell r="P173">
            <v>59.06</v>
          </cell>
          <cell r="Q173" t="e">
            <v>#REF!</v>
          </cell>
          <cell r="T173" t="str">
            <v>4.08.0017</v>
          </cell>
          <cell r="U173" t="str">
            <v>CONTROLADORIA</v>
          </cell>
          <cell r="V173">
            <v>0</v>
          </cell>
          <cell r="W173">
            <v>0</v>
          </cell>
          <cell r="X173">
            <v>0</v>
          </cell>
          <cell r="Y173">
            <v>0</v>
          </cell>
          <cell r="Z173">
            <v>0</v>
          </cell>
          <cell r="AA173" t="e">
            <v>#REF!</v>
          </cell>
          <cell r="AB173" t="e">
            <v>#REF!</v>
          </cell>
          <cell r="AC173" t="e">
            <v>#REF!</v>
          </cell>
          <cell r="AD173" t="e">
            <v>#REF!</v>
          </cell>
          <cell r="AE173" t="e">
            <v>#REF!</v>
          </cell>
          <cell r="AF173" t="e">
            <v>#REF!</v>
          </cell>
          <cell r="AG173" t="e">
            <v>#REF!</v>
          </cell>
          <cell r="AH173" t="e">
            <v>#REF!</v>
          </cell>
          <cell r="AI173">
            <v>0</v>
          </cell>
        </row>
        <row r="174">
          <cell r="A174" t="str">
            <v>4.13.00042.3.1.1</v>
          </cell>
          <cell r="B174" t="str">
            <v>2.3.1.1</v>
          </cell>
          <cell r="C174" t="str">
            <v>CONTROLADORIA</v>
          </cell>
          <cell r="D174" t="str">
            <v>4.13.0004</v>
          </cell>
          <cell r="E174">
            <v>0</v>
          </cell>
          <cell r="F174">
            <v>0</v>
          </cell>
          <cell r="G174">
            <v>0</v>
          </cell>
          <cell r="H174">
            <v>0</v>
          </cell>
          <cell r="I174" t="e">
            <v>#REF!</v>
          </cell>
          <cell r="J174">
            <v>0</v>
          </cell>
          <cell r="K174">
            <v>0</v>
          </cell>
          <cell r="L174">
            <v>0</v>
          </cell>
          <cell r="M174">
            <v>0</v>
          </cell>
          <cell r="N174">
            <v>0</v>
          </cell>
          <cell r="O174">
            <v>0</v>
          </cell>
          <cell r="P174">
            <v>0</v>
          </cell>
          <cell r="Q174" t="e">
            <v>#REF!</v>
          </cell>
          <cell r="T174" t="str">
            <v>4.13.0004</v>
          </cell>
          <cell r="U174" t="str">
            <v>CONTROLADORIA</v>
          </cell>
          <cell r="V174">
            <v>0</v>
          </cell>
          <cell r="W174">
            <v>0</v>
          </cell>
          <cell r="X174">
            <v>0</v>
          </cell>
          <cell r="Y174">
            <v>0</v>
          </cell>
          <cell r="Z174">
            <v>0</v>
          </cell>
          <cell r="AA174" t="e">
            <v>#REF!</v>
          </cell>
          <cell r="AB174" t="e">
            <v>#REF!</v>
          </cell>
          <cell r="AC174" t="e">
            <v>#REF!</v>
          </cell>
          <cell r="AD174" t="e">
            <v>#REF!</v>
          </cell>
          <cell r="AE174" t="e">
            <v>#REF!</v>
          </cell>
          <cell r="AF174" t="e">
            <v>#REF!</v>
          </cell>
          <cell r="AG174" t="e">
            <v>#REF!</v>
          </cell>
          <cell r="AH174" t="e">
            <v>#REF!</v>
          </cell>
          <cell r="AI174">
            <v>0</v>
          </cell>
        </row>
        <row r="175">
          <cell r="A175" t="str">
            <v>4.13.00052.3.1.1</v>
          </cell>
          <cell r="B175" t="str">
            <v>2.3.1.1</v>
          </cell>
          <cell r="C175" t="str">
            <v>CONTROLADORIA</v>
          </cell>
          <cell r="D175" t="str">
            <v>4.13.0005</v>
          </cell>
          <cell r="E175">
            <v>0</v>
          </cell>
          <cell r="F175">
            <v>0</v>
          </cell>
          <cell r="G175">
            <v>0</v>
          </cell>
          <cell r="H175">
            <v>0</v>
          </cell>
          <cell r="I175" t="e">
            <v>#REF!</v>
          </cell>
          <cell r="J175">
            <v>0</v>
          </cell>
          <cell r="K175">
            <v>0</v>
          </cell>
          <cell r="L175">
            <v>0</v>
          </cell>
          <cell r="M175">
            <v>0</v>
          </cell>
          <cell r="N175">
            <v>0</v>
          </cell>
          <cell r="O175">
            <v>0</v>
          </cell>
          <cell r="P175">
            <v>0</v>
          </cell>
          <cell r="Q175" t="e">
            <v>#REF!</v>
          </cell>
          <cell r="T175" t="str">
            <v>4.13.0005</v>
          </cell>
          <cell r="U175" t="str">
            <v>CONTROLADORIA</v>
          </cell>
          <cell r="V175">
            <v>0</v>
          </cell>
          <cell r="W175">
            <v>0</v>
          </cell>
          <cell r="X175">
            <v>0</v>
          </cell>
          <cell r="Y175">
            <v>0</v>
          </cell>
          <cell r="Z175">
            <v>0</v>
          </cell>
          <cell r="AA175" t="e">
            <v>#REF!</v>
          </cell>
          <cell r="AB175" t="e">
            <v>#REF!</v>
          </cell>
          <cell r="AC175" t="e">
            <v>#REF!</v>
          </cell>
          <cell r="AD175" t="e">
            <v>#REF!</v>
          </cell>
          <cell r="AE175" t="e">
            <v>#REF!</v>
          </cell>
          <cell r="AF175" t="e">
            <v>#REF!</v>
          </cell>
          <cell r="AG175" t="e">
            <v>#REF!</v>
          </cell>
          <cell r="AH175" t="e">
            <v>#REF!</v>
          </cell>
          <cell r="AI175">
            <v>0</v>
          </cell>
        </row>
        <row r="176">
          <cell r="A176" t="str">
            <v>4.13.00062.3.1.1</v>
          </cell>
          <cell r="B176" t="str">
            <v>2.3.1.1</v>
          </cell>
          <cell r="C176" t="str">
            <v>CONTROLADORIA</v>
          </cell>
          <cell r="D176" t="str">
            <v>4.13.0006</v>
          </cell>
          <cell r="E176">
            <v>0</v>
          </cell>
          <cell r="F176">
            <v>0</v>
          </cell>
          <cell r="G176">
            <v>0</v>
          </cell>
          <cell r="H176">
            <v>0</v>
          </cell>
          <cell r="I176" t="e">
            <v>#REF!</v>
          </cell>
          <cell r="J176">
            <v>0</v>
          </cell>
          <cell r="K176">
            <v>0</v>
          </cell>
          <cell r="L176">
            <v>0</v>
          </cell>
          <cell r="M176">
            <v>0</v>
          </cell>
          <cell r="N176">
            <v>0</v>
          </cell>
          <cell r="O176">
            <v>0</v>
          </cell>
          <cell r="P176">
            <v>0</v>
          </cell>
          <cell r="Q176" t="e">
            <v>#REF!</v>
          </cell>
          <cell r="T176" t="str">
            <v>4.13.0006</v>
          </cell>
          <cell r="U176" t="str">
            <v>CONTROLADORIA</v>
          </cell>
          <cell r="V176">
            <v>0</v>
          </cell>
          <cell r="W176">
            <v>0</v>
          </cell>
          <cell r="X176">
            <v>0</v>
          </cell>
          <cell r="Y176">
            <v>0</v>
          </cell>
          <cell r="Z176">
            <v>0</v>
          </cell>
          <cell r="AA176" t="e">
            <v>#REF!</v>
          </cell>
          <cell r="AB176" t="e">
            <v>#REF!</v>
          </cell>
          <cell r="AC176" t="e">
            <v>#REF!</v>
          </cell>
          <cell r="AD176" t="e">
            <v>#REF!</v>
          </cell>
          <cell r="AE176" t="e">
            <v>#REF!</v>
          </cell>
          <cell r="AF176" t="e">
            <v>#REF!</v>
          </cell>
          <cell r="AG176" t="e">
            <v>#REF!</v>
          </cell>
          <cell r="AH176" t="e">
            <v>#REF!</v>
          </cell>
          <cell r="AI176">
            <v>0</v>
          </cell>
        </row>
        <row r="177">
          <cell r="A177" t="str">
            <v>4.13.00072.3.1.1</v>
          </cell>
          <cell r="B177" t="str">
            <v>2.3.1.1</v>
          </cell>
          <cell r="C177" t="str">
            <v>CONTROLADORIA</v>
          </cell>
          <cell r="D177" t="str">
            <v>4.13.0007</v>
          </cell>
          <cell r="E177">
            <v>0</v>
          </cell>
          <cell r="F177">
            <v>0</v>
          </cell>
          <cell r="G177">
            <v>0</v>
          </cell>
          <cell r="H177">
            <v>0</v>
          </cell>
          <cell r="I177" t="e">
            <v>#REF!</v>
          </cell>
          <cell r="J177">
            <v>0</v>
          </cell>
          <cell r="K177">
            <v>0</v>
          </cell>
          <cell r="L177">
            <v>0</v>
          </cell>
          <cell r="M177">
            <v>0</v>
          </cell>
          <cell r="N177">
            <v>0</v>
          </cell>
          <cell r="O177">
            <v>0</v>
          </cell>
          <cell r="P177">
            <v>0</v>
          </cell>
          <cell r="T177" t="str">
            <v>4.13.0007</v>
          </cell>
          <cell r="U177" t="str">
            <v>CONTROLADORIA</v>
          </cell>
          <cell r="W177">
            <v>0</v>
          </cell>
          <cell r="X177">
            <v>0</v>
          </cell>
          <cell r="Y177">
            <v>0</v>
          </cell>
          <cell r="Z177">
            <v>0</v>
          </cell>
          <cell r="AA177" t="e">
            <v>#REF!</v>
          </cell>
          <cell r="AB177" t="e">
            <v>#REF!</v>
          </cell>
          <cell r="AC177" t="e">
            <v>#REF!</v>
          </cell>
          <cell r="AD177" t="e">
            <v>#REF!</v>
          </cell>
          <cell r="AE177" t="e">
            <v>#REF!</v>
          </cell>
          <cell r="AF177" t="e">
            <v>#REF!</v>
          </cell>
          <cell r="AG177" t="e">
            <v>#REF!</v>
          </cell>
          <cell r="AH177" t="e">
            <v>#REF!</v>
          </cell>
        </row>
        <row r="178">
          <cell r="A178" t="str">
            <v>4.90.00012.3.1.1</v>
          </cell>
          <cell r="B178" t="str">
            <v>2.3.1.1</v>
          </cell>
          <cell r="C178" t="str">
            <v>CONTROLADORIA</v>
          </cell>
          <cell r="D178" t="str">
            <v>4.90.0001</v>
          </cell>
          <cell r="E178">
            <v>0</v>
          </cell>
          <cell r="F178">
            <v>0</v>
          </cell>
          <cell r="G178">
            <v>0</v>
          </cell>
          <cell r="H178">
            <v>0</v>
          </cell>
          <cell r="I178" t="e">
            <v>#REF!</v>
          </cell>
          <cell r="J178">
            <v>0</v>
          </cell>
          <cell r="K178">
            <v>0</v>
          </cell>
          <cell r="L178">
            <v>0</v>
          </cell>
          <cell r="M178">
            <v>0</v>
          </cell>
          <cell r="N178">
            <v>55400.83</v>
          </cell>
          <cell r="O178">
            <v>0</v>
          </cell>
          <cell r="P178">
            <v>0</v>
          </cell>
          <cell r="Q178" t="e">
            <v>#REF!</v>
          </cell>
          <cell r="T178" t="str">
            <v>4.90.0001</v>
          </cell>
          <cell r="U178" t="str">
            <v>CONTROLADORIA</v>
          </cell>
          <cell r="V178">
            <v>0</v>
          </cell>
          <cell r="W178">
            <v>0</v>
          </cell>
          <cell r="X178">
            <v>0</v>
          </cell>
          <cell r="Y178">
            <v>0</v>
          </cell>
          <cell r="Z178">
            <v>0</v>
          </cell>
          <cell r="AA178" t="e">
            <v>#REF!</v>
          </cell>
          <cell r="AB178" t="e">
            <v>#REF!</v>
          </cell>
          <cell r="AC178" t="e">
            <v>#REF!</v>
          </cell>
          <cell r="AD178" t="e">
            <v>#REF!</v>
          </cell>
          <cell r="AE178" t="e">
            <v>#REF!</v>
          </cell>
          <cell r="AF178" t="e">
            <v>#REF!</v>
          </cell>
          <cell r="AG178" t="e">
            <v>#REF!</v>
          </cell>
          <cell r="AH178" t="e">
            <v>#REF!</v>
          </cell>
          <cell r="AI178">
            <v>0</v>
          </cell>
        </row>
        <row r="179">
          <cell r="A179" t="str">
            <v>4.01.00012.3.2.1</v>
          </cell>
          <cell r="B179" t="str">
            <v>2.3.2.1</v>
          </cell>
          <cell r="C179" t="str">
            <v>ADMINISTRATIVO</v>
          </cell>
          <cell r="D179" t="str">
            <v>4.01.0001</v>
          </cell>
          <cell r="E179">
            <v>0</v>
          </cell>
          <cell r="F179">
            <v>0</v>
          </cell>
          <cell r="G179">
            <v>0</v>
          </cell>
          <cell r="H179">
            <v>0</v>
          </cell>
          <cell r="I179" t="e">
            <v>#REF!</v>
          </cell>
          <cell r="J179">
            <v>0</v>
          </cell>
          <cell r="K179">
            <v>0</v>
          </cell>
          <cell r="L179">
            <v>0</v>
          </cell>
          <cell r="M179">
            <v>0</v>
          </cell>
          <cell r="N179">
            <v>0</v>
          </cell>
          <cell r="O179">
            <v>0</v>
          </cell>
          <cell r="P179">
            <v>0</v>
          </cell>
          <cell r="Q179" t="e">
            <v>#REF!</v>
          </cell>
          <cell r="T179" t="str">
            <v>4.01.0001</v>
          </cell>
          <cell r="U179" t="str">
            <v>ADMINISTRATIVO</v>
          </cell>
          <cell r="V179">
            <v>0</v>
          </cell>
          <cell r="W179">
            <v>0</v>
          </cell>
          <cell r="X179">
            <v>0</v>
          </cell>
          <cell r="Y179">
            <v>0</v>
          </cell>
          <cell r="Z179">
            <v>0</v>
          </cell>
          <cell r="AA179" t="e">
            <v>#REF!</v>
          </cell>
          <cell r="AB179" t="e">
            <v>#REF!</v>
          </cell>
          <cell r="AC179" t="e">
            <v>#REF!</v>
          </cell>
          <cell r="AD179" t="e">
            <v>#REF!</v>
          </cell>
          <cell r="AE179" t="e">
            <v>#REF!</v>
          </cell>
          <cell r="AF179" t="e">
            <v>#REF!</v>
          </cell>
          <cell r="AG179" t="e">
            <v>#REF!</v>
          </cell>
          <cell r="AH179" t="e">
            <v>#REF!</v>
          </cell>
          <cell r="AI179">
            <v>0</v>
          </cell>
        </row>
        <row r="180">
          <cell r="A180" t="str">
            <v>4.01.00022.3.2.1</v>
          </cell>
          <cell r="B180" t="str">
            <v>2.3.2.1</v>
          </cell>
          <cell r="C180" t="str">
            <v>ADMINISTRATIVO</v>
          </cell>
          <cell r="D180" t="str">
            <v>4.01.0002</v>
          </cell>
          <cell r="E180">
            <v>0</v>
          </cell>
          <cell r="F180">
            <v>0</v>
          </cell>
          <cell r="G180">
            <v>0</v>
          </cell>
          <cell r="H180">
            <v>0</v>
          </cell>
          <cell r="I180" t="e">
            <v>#REF!</v>
          </cell>
          <cell r="J180">
            <v>0</v>
          </cell>
          <cell r="K180">
            <v>0</v>
          </cell>
          <cell r="L180">
            <v>0</v>
          </cell>
          <cell r="M180">
            <v>0</v>
          </cell>
          <cell r="N180">
            <v>0</v>
          </cell>
          <cell r="O180">
            <v>0</v>
          </cell>
          <cell r="P180">
            <v>0</v>
          </cell>
          <cell r="Q180" t="e">
            <v>#REF!</v>
          </cell>
          <cell r="T180" t="str">
            <v>4.01.0002</v>
          </cell>
          <cell r="U180" t="str">
            <v>ADMINISTRATIVO</v>
          </cell>
          <cell r="V180">
            <v>0</v>
          </cell>
          <cell r="W180">
            <v>0</v>
          </cell>
          <cell r="X180">
            <v>0</v>
          </cell>
          <cell r="Y180">
            <v>0</v>
          </cell>
          <cell r="Z180">
            <v>0</v>
          </cell>
          <cell r="AA180" t="e">
            <v>#REF!</v>
          </cell>
          <cell r="AB180" t="e">
            <v>#REF!</v>
          </cell>
          <cell r="AC180" t="e">
            <v>#REF!</v>
          </cell>
          <cell r="AD180" t="e">
            <v>#REF!</v>
          </cell>
          <cell r="AE180" t="e">
            <v>#REF!</v>
          </cell>
          <cell r="AF180" t="e">
            <v>#REF!</v>
          </cell>
          <cell r="AG180" t="e">
            <v>#REF!</v>
          </cell>
          <cell r="AH180" t="e">
            <v>#REF!</v>
          </cell>
          <cell r="AI180">
            <v>0</v>
          </cell>
        </row>
        <row r="181">
          <cell r="A181" t="str">
            <v>4.01.00032.3.2.1</v>
          </cell>
          <cell r="B181" t="str">
            <v>2.3.2.1</v>
          </cell>
          <cell r="C181" t="str">
            <v>ADMINISTRATIVO</v>
          </cell>
          <cell r="D181" t="str">
            <v>4.01.0003</v>
          </cell>
          <cell r="E181">
            <v>0</v>
          </cell>
          <cell r="F181">
            <v>0</v>
          </cell>
          <cell r="G181">
            <v>0</v>
          </cell>
          <cell r="H181">
            <v>0</v>
          </cell>
          <cell r="I181" t="e">
            <v>#REF!</v>
          </cell>
          <cell r="J181">
            <v>0</v>
          </cell>
          <cell r="K181">
            <v>0</v>
          </cell>
          <cell r="L181">
            <v>0</v>
          </cell>
          <cell r="M181">
            <v>0</v>
          </cell>
          <cell r="N181">
            <v>0</v>
          </cell>
          <cell r="O181">
            <v>0</v>
          </cell>
          <cell r="P181">
            <v>0</v>
          </cell>
          <cell r="Q181" t="e">
            <v>#REF!</v>
          </cell>
          <cell r="T181" t="str">
            <v>4.01.0003</v>
          </cell>
          <cell r="U181" t="str">
            <v>ADMINISTRATIVO</v>
          </cell>
          <cell r="V181">
            <v>0</v>
          </cell>
          <cell r="W181">
            <v>0</v>
          </cell>
          <cell r="X181">
            <v>0</v>
          </cell>
          <cell r="Y181">
            <v>0</v>
          </cell>
          <cell r="Z181">
            <v>0</v>
          </cell>
          <cell r="AA181" t="e">
            <v>#REF!</v>
          </cell>
          <cell r="AB181" t="e">
            <v>#REF!</v>
          </cell>
          <cell r="AC181" t="e">
            <v>#REF!</v>
          </cell>
          <cell r="AD181" t="e">
            <v>#REF!</v>
          </cell>
          <cell r="AE181" t="e">
            <v>#REF!</v>
          </cell>
          <cell r="AF181" t="e">
            <v>#REF!</v>
          </cell>
          <cell r="AG181" t="e">
            <v>#REF!</v>
          </cell>
          <cell r="AH181" t="e">
            <v>#REF!</v>
          </cell>
          <cell r="AI181">
            <v>0</v>
          </cell>
        </row>
        <row r="182">
          <cell r="A182" t="str">
            <v>4.01.00042.3.2.1</v>
          </cell>
          <cell r="B182" t="str">
            <v>2.3.2.1</v>
          </cell>
          <cell r="C182" t="str">
            <v>ADMINISTRATIVO</v>
          </cell>
          <cell r="D182" t="str">
            <v>4.01.0004</v>
          </cell>
          <cell r="E182">
            <v>0</v>
          </cell>
          <cell r="F182">
            <v>0</v>
          </cell>
          <cell r="G182">
            <v>0</v>
          </cell>
          <cell r="H182">
            <v>0</v>
          </cell>
          <cell r="I182" t="e">
            <v>#REF!</v>
          </cell>
          <cell r="J182">
            <v>0</v>
          </cell>
          <cell r="K182">
            <v>0</v>
          </cell>
          <cell r="L182">
            <v>0</v>
          </cell>
          <cell r="M182">
            <v>0</v>
          </cell>
          <cell r="N182">
            <v>0</v>
          </cell>
          <cell r="O182">
            <v>0</v>
          </cell>
          <cell r="P182">
            <v>0</v>
          </cell>
          <cell r="Q182" t="e">
            <v>#REF!</v>
          </cell>
          <cell r="T182" t="str">
            <v>4.01.0004</v>
          </cell>
          <cell r="U182" t="str">
            <v>ADMINISTRATIVO</v>
          </cell>
          <cell r="V182">
            <v>0</v>
          </cell>
          <cell r="W182">
            <v>0</v>
          </cell>
          <cell r="X182">
            <v>0</v>
          </cell>
          <cell r="Y182">
            <v>0</v>
          </cell>
          <cell r="Z182">
            <v>0</v>
          </cell>
          <cell r="AA182" t="e">
            <v>#REF!</v>
          </cell>
          <cell r="AB182" t="e">
            <v>#REF!</v>
          </cell>
          <cell r="AC182" t="e">
            <v>#REF!</v>
          </cell>
          <cell r="AD182" t="e">
            <v>#REF!</v>
          </cell>
          <cell r="AE182" t="e">
            <v>#REF!</v>
          </cell>
          <cell r="AF182" t="e">
            <v>#REF!</v>
          </cell>
          <cell r="AG182" t="e">
            <v>#REF!</v>
          </cell>
          <cell r="AH182" t="e">
            <v>#REF!</v>
          </cell>
          <cell r="AI182">
            <v>0</v>
          </cell>
        </row>
        <row r="183">
          <cell r="A183" t="str">
            <v>4.01.00052.3.2.1</v>
          </cell>
          <cell r="B183" t="str">
            <v>2.3.2.1</v>
          </cell>
          <cell r="C183" t="str">
            <v>ADMINISTRATIVO</v>
          </cell>
          <cell r="D183" t="str">
            <v>4.01.0005</v>
          </cell>
          <cell r="E183">
            <v>45.02</v>
          </cell>
          <cell r="F183">
            <v>0</v>
          </cell>
          <cell r="G183">
            <v>0</v>
          </cell>
          <cell r="H183">
            <v>0</v>
          </cell>
          <cell r="I183" t="e">
            <v>#REF!</v>
          </cell>
          <cell r="J183">
            <v>0</v>
          </cell>
          <cell r="K183">
            <v>0</v>
          </cell>
          <cell r="L183">
            <v>0</v>
          </cell>
          <cell r="M183">
            <v>0</v>
          </cell>
          <cell r="N183">
            <v>0</v>
          </cell>
          <cell r="O183">
            <v>0</v>
          </cell>
          <cell r="P183">
            <v>0</v>
          </cell>
          <cell r="Q183" t="e">
            <v>#REF!</v>
          </cell>
          <cell r="T183" t="str">
            <v>4.01.0005</v>
          </cell>
          <cell r="U183" t="str">
            <v>ADMINISTRATIVO</v>
          </cell>
          <cell r="V183">
            <v>0</v>
          </cell>
          <cell r="W183">
            <v>45.02</v>
          </cell>
          <cell r="X183">
            <v>45.02</v>
          </cell>
          <cell r="Y183">
            <v>45.02</v>
          </cell>
          <cell r="Z183">
            <v>45.02</v>
          </cell>
          <cell r="AA183" t="e">
            <v>#REF!</v>
          </cell>
          <cell r="AB183" t="e">
            <v>#REF!</v>
          </cell>
          <cell r="AC183" t="e">
            <v>#REF!</v>
          </cell>
          <cell r="AD183" t="e">
            <v>#REF!</v>
          </cell>
          <cell r="AE183" t="e">
            <v>#REF!</v>
          </cell>
          <cell r="AF183" t="e">
            <v>#REF!</v>
          </cell>
          <cell r="AG183" t="e">
            <v>#REF!</v>
          </cell>
          <cell r="AH183" t="e">
            <v>#REF!</v>
          </cell>
          <cell r="AI183">
            <v>0</v>
          </cell>
        </row>
        <row r="184">
          <cell r="A184" t="str">
            <v>4.01.00062.3.2.1</v>
          </cell>
          <cell r="B184" t="str">
            <v>2.3.2.1</v>
          </cell>
          <cell r="C184" t="str">
            <v>ADMINISTRATIVO</v>
          </cell>
          <cell r="D184" t="str">
            <v>4.01.0006</v>
          </cell>
          <cell r="E184">
            <v>1519.9599999999998</v>
          </cell>
          <cell r="F184">
            <v>0</v>
          </cell>
          <cell r="G184">
            <v>0</v>
          </cell>
          <cell r="H184">
            <v>0</v>
          </cell>
          <cell r="I184" t="e">
            <v>#REF!</v>
          </cell>
          <cell r="J184">
            <v>0</v>
          </cell>
          <cell r="K184">
            <v>0</v>
          </cell>
          <cell r="L184">
            <v>0</v>
          </cell>
          <cell r="M184">
            <v>0</v>
          </cell>
          <cell r="N184">
            <v>0</v>
          </cell>
          <cell r="O184">
            <v>0</v>
          </cell>
          <cell r="P184">
            <v>0</v>
          </cell>
          <cell r="Q184" t="e">
            <v>#REF!</v>
          </cell>
          <cell r="T184" t="str">
            <v>4.01.0006</v>
          </cell>
          <cell r="U184" t="str">
            <v>ADMINISTRATIVO</v>
          </cell>
          <cell r="V184">
            <v>0</v>
          </cell>
          <cell r="W184">
            <v>1519.9599999999998</v>
          </cell>
          <cell r="X184">
            <v>1519.9599999999998</v>
          </cell>
          <cell r="Y184">
            <v>1519.9599999999998</v>
          </cell>
          <cell r="Z184">
            <v>1519.9599999999998</v>
          </cell>
          <cell r="AA184" t="e">
            <v>#REF!</v>
          </cell>
          <cell r="AB184" t="e">
            <v>#REF!</v>
          </cell>
          <cell r="AC184" t="e">
            <v>#REF!</v>
          </cell>
          <cell r="AD184" t="e">
            <v>#REF!</v>
          </cell>
          <cell r="AE184" t="e">
            <v>#REF!</v>
          </cell>
          <cell r="AF184" t="e">
            <v>#REF!</v>
          </cell>
          <cell r="AG184" t="e">
            <v>#REF!</v>
          </cell>
          <cell r="AH184" t="e">
            <v>#REF!</v>
          </cell>
          <cell r="AI184">
            <v>0</v>
          </cell>
        </row>
        <row r="185">
          <cell r="A185" t="str">
            <v>4.01.00072.3.2.1</v>
          </cell>
          <cell r="B185" t="str">
            <v>2.3.2.1</v>
          </cell>
          <cell r="C185" t="str">
            <v>ADMINISTRATIVO</v>
          </cell>
          <cell r="D185" t="str">
            <v>4.01.0007</v>
          </cell>
          <cell r="E185">
            <v>0</v>
          </cell>
          <cell r="F185">
            <v>0</v>
          </cell>
          <cell r="G185">
            <v>0</v>
          </cell>
          <cell r="H185">
            <v>0</v>
          </cell>
          <cell r="I185" t="e">
            <v>#REF!</v>
          </cell>
          <cell r="J185">
            <v>0</v>
          </cell>
          <cell r="K185">
            <v>0</v>
          </cell>
          <cell r="L185">
            <v>0</v>
          </cell>
          <cell r="M185">
            <v>0</v>
          </cell>
          <cell r="N185">
            <v>0</v>
          </cell>
          <cell r="O185">
            <v>0</v>
          </cell>
          <cell r="P185">
            <v>0</v>
          </cell>
          <cell r="Q185" t="e">
            <v>#REF!</v>
          </cell>
          <cell r="T185" t="str">
            <v>4.01.0007</v>
          </cell>
          <cell r="U185" t="str">
            <v>ADMINISTRATIVO</v>
          </cell>
          <cell r="V185">
            <v>0</v>
          </cell>
          <cell r="W185">
            <v>0</v>
          </cell>
          <cell r="X185">
            <v>0</v>
          </cell>
          <cell r="Y185">
            <v>0</v>
          </cell>
          <cell r="Z185">
            <v>0</v>
          </cell>
          <cell r="AA185" t="e">
            <v>#REF!</v>
          </cell>
          <cell r="AB185" t="e">
            <v>#REF!</v>
          </cell>
          <cell r="AC185" t="e">
            <v>#REF!</v>
          </cell>
          <cell r="AD185" t="e">
            <v>#REF!</v>
          </cell>
          <cell r="AE185" t="e">
            <v>#REF!</v>
          </cell>
          <cell r="AF185" t="e">
            <v>#REF!</v>
          </cell>
          <cell r="AG185" t="e">
            <v>#REF!</v>
          </cell>
          <cell r="AH185" t="e">
            <v>#REF!</v>
          </cell>
          <cell r="AI185">
            <v>0</v>
          </cell>
        </row>
        <row r="186">
          <cell r="A186" t="str">
            <v>4.02.00012.3.2.1</v>
          </cell>
          <cell r="B186" t="str">
            <v>2.3.2.1</v>
          </cell>
          <cell r="C186" t="str">
            <v>ADMINISTRATIVO</v>
          </cell>
          <cell r="D186" t="str">
            <v>4.02.0001</v>
          </cell>
          <cell r="E186">
            <v>0</v>
          </cell>
          <cell r="F186">
            <v>0</v>
          </cell>
          <cell r="G186">
            <v>0</v>
          </cell>
          <cell r="H186">
            <v>0</v>
          </cell>
          <cell r="I186" t="e">
            <v>#REF!</v>
          </cell>
          <cell r="J186">
            <v>0</v>
          </cell>
          <cell r="K186">
            <v>0</v>
          </cell>
          <cell r="L186">
            <v>0</v>
          </cell>
          <cell r="M186">
            <v>0</v>
          </cell>
          <cell r="N186">
            <v>0</v>
          </cell>
          <cell r="O186">
            <v>0</v>
          </cell>
          <cell r="P186">
            <v>0</v>
          </cell>
          <cell r="Q186" t="e">
            <v>#REF!</v>
          </cell>
          <cell r="T186" t="str">
            <v>4.02.0001</v>
          </cell>
          <cell r="U186" t="str">
            <v>ADMINISTRATIVO</v>
          </cell>
          <cell r="V186">
            <v>0</v>
          </cell>
          <cell r="W186">
            <v>0</v>
          </cell>
          <cell r="X186">
            <v>0</v>
          </cell>
          <cell r="Y186">
            <v>0</v>
          </cell>
          <cell r="Z186">
            <v>0</v>
          </cell>
          <cell r="AA186" t="e">
            <v>#REF!</v>
          </cell>
          <cell r="AB186" t="e">
            <v>#REF!</v>
          </cell>
          <cell r="AC186" t="e">
            <v>#REF!</v>
          </cell>
          <cell r="AD186" t="e">
            <v>#REF!</v>
          </cell>
          <cell r="AE186" t="e">
            <v>#REF!</v>
          </cell>
          <cell r="AF186" t="e">
            <v>#REF!</v>
          </cell>
          <cell r="AG186" t="e">
            <v>#REF!</v>
          </cell>
          <cell r="AH186" t="e">
            <v>#REF!</v>
          </cell>
          <cell r="AI186">
            <v>0</v>
          </cell>
        </row>
        <row r="187">
          <cell r="A187" t="str">
            <v>4.02.00022.3.2.1</v>
          </cell>
          <cell r="B187" t="str">
            <v>2.3.2.1</v>
          </cell>
          <cell r="C187" t="str">
            <v>ADMINISTRATIVO</v>
          </cell>
          <cell r="D187" t="str">
            <v>4.02.0002</v>
          </cell>
          <cell r="E187">
            <v>0</v>
          </cell>
          <cell r="F187">
            <v>0</v>
          </cell>
          <cell r="G187">
            <v>0</v>
          </cell>
          <cell r="H187">
            <v>0</v>
          </cell>
          <cell r="I187" t="e">
            <v>#REF!</v>
          </cell>
          <cell r="J187">
            <v>0</v>
          </cell>
          <cell r="K187">
            <v>0</v>
          </cell>
          <cell r="L187">
            <v>0</v>
          </cell>
          <cell r="M187">
            <v>0</v>
          </cell>
          <cell r="N187">
            <v>0</v>
          </cell>
          <cell r="O187">
            <v>0</v>
          </cell>
          <cell r="P187">
            <v>0</v>
          </cell>
          <cell r="Q187" t="e">
            <v>#REF!</v>
          </cell>
          <cell r="T187" t="str">
            <v>4.02.0002</v>
          </cell>
          <cell r="U187" t="str">
            <v>ADMINISTRATIVO</v>
          </cell>
          <cell r="V187">
            <v>0</v>
          </cell>
          <cell r="W187">
            <v>0</v>
          </cell>
          <cell r="X187">
            <v>0</v>
          </cell>
          <cell r="Y187">
            <v>0</v>
          </cell>
          <cell r="Z187">
            <v>0</v>
          </cell>
          <cell r="AA187" t="e">
            <v>#REF!</v>
          </cell>
          <cell r="AB187" t="e">
            <v>#REF!</v>
          </cell>
          <cell r="AC187" t="e">
            <v>#REF!</v>
          </cell>
          <cell r="AD187" t="e">
            <v>#REF!</v>
          </cell>
          <cell r="AE187" t="e">
            <v>#REF!</v>
          </cell>
          <cell r="AF187" t="e">
            <v>#REF!</v>
          </cell>
          <cell r="AG187" t="e">
            <v>#REF!</v>
          </cell>
          <cell r="AH187" t="e">
            <v>#REF!</v>
          </cell>
          <cell r="AI187">
            <v>0</v>
          </cell>
        </row>
        <row r="188">
          <cell r="A188" t="str">
            <v>4.02.00032.3.2.1</v>
          </cell>
          <cell r="B188" t="str">
            <v>2.3.2.1</v>
          </cell>
          <cell r="C188" t="str">
            <v>ADMINISTRATIVO</v>
          </cell>
          <cell r="D188" t="str">
            <v>4.02.0003</v>
          </cell>
          <cell r="E188">
            <v>607.41</v>
          </cell>
          <cell r="F188">
            <v>633.87</v>
          </cell>
          <cell r="G188">
            <v>593.9</v>
          </cell>
          <cell r="H188">
            <v>658.03000000000009</v>
          </cell>
          <cell r="I188" t="e">
            <v>#REF!</v>
          </cell>
          <cell r="J188">
            <v>545.92999999999995</v>
          </cell>
          <cell r="K188">
            <v>449.33</v>
          </cell>
          <cell r="L188">
            <v>588.6</v>
          </cell>
          <cell r="M188">
            <v>625.19000000000005</v>
          </cell>
          <cell r="N188">
            <v>581.19000000000005</v>
          </cell>
          <cell r="O188">
            <v>852.41</v>
          </cell>
          <cell r="P188">
            <v>810.09</v>
          </cell>
          <cell r="Q188" t="e">
            <v>#REF!</v>
          </cell>
          <cell r="T188" t="str">
            <v>4.02.0003</v>
          </cell>
          <cell r="U188" t="str">
            <v>ADMINISTRATIVO</v>
          </cell>
          <cell r="V188">
            <v>0</v>
          </cell>
          <cell r="W188">
            <v>607.41</v>
          </cell>
          <cell r="X188">
            <v>1241.28</v>
          </cell>
          <cell r="Y188">
            <v>1835.1799999999998</v>
          </cell>
          <cell r="Z188">
            <v>2493.21</v>
          </cell>
          <cell r="AA188" t="e">
            <v>#REF!</v>
          </cell>
          <cell r="AB188" t="e">
            <v>#REF!</v>
          </cell>
          <cell r="AC188" t="e">
            <v>#REF!</v>
          </cell>
          <cell r="AD188" t="e">
            <v>#REF!</v>
          </cell>
          <cell r="AE188" t="e">
            <v>#REF!</v>
          </cell>
          <cell r="AF188" t="e">
            <v>#REF!</v>
          </cell>
          <cell r="AG188" t="e">
            <v>#REF!</v>
          </cell>
          <cell r="AH188" t="e">
            <v>#REF!</v>
          </cell>
          <cell r="AI188">
            <v>0</v>
          </cell>
        </row>
        <row r="189">
          <cell r="A189" t="str">
            <v>4.02.00042.3.2.1</v>
          </cell>
          <cell r="B189" t="str">
            <v>2.3.2.1</v>
          </cell>
          <cell r="C189" t="str">
            <v>ADMINISTRATIVO</v>
          </cell>
          <cell r="D189" t="str">
            <v>4.02.0004</v>
          </cell>
          <cell r="E189">
            <v>0</v>
          </cell>
          <cell r="F189">
            <v>0</v>
          </cell>
          <cell r="G189">
            <v>0</v>
          </cell>
          <cell r="H189">
            <v>0</v>
          </cell>
          <cell r="I189" t="e">
            <v>#REF!</v>
          </cell>
          <cell r="J189">
            <v>0</v>
          </cell>
          <cell r="K189">
            <v>0</v>
          </cell>
          <cell r="L189">
            <v>0</v>
          </cell>
          <cell r="M189">
            <v>0</v>
          </cell>
          <cell r="N189">
            <v>0</v>
          </cell>
          <cell r="O189">
            <v>241.57</v>
          </cell>
          <cell r="P189">
            <v>31.05</v>
          </cell>
          <cell r="Q189" t="e">
            <v>#REF!</v>
          </cell>
          <cell r="T189" t="str">
            <v>4.02.0004</v>
          </cell>
          <cell r="U189" t="str">
            <v>ADMINISTRATIVO</v>
          </cell>
          <cell r="V189">
            <v>0</v>
          </cell>
          <cell r="W189">
            <v>0</v>
          </cell>
          <cell r="X189">
            <v>0</v>
          </cell>
          <cell r="Y189">
            <v>0</v>
          </cell>
          <cell r="Z189">
            <v>0</v>
          </cell>
          <cell r="AA189" t="e">
            <v>#REF!</v>
          </cell>
          <cell r="AB189" t="e">
            <v>#REF!</v>
          </cell>
          <cell r="AC189" t="e">
            <v>#REF!</v>
          </cell>
          <cell r="AD189" t="e">
            <v>#REF!</v>
          </cell>
          <cell r="AE189" t="e">
            <v>#REF!</v>
          </cell>
          <cell r="AF189" t="e">
            <v>#REF!</v>
          </cell>
          <cell r="AG189" t="e">
            <v>#REF!</v>
          </cell>
          <cell r="AH189" t="e">
            <v>#REF!</v>
          </cell>
          <cell r="AI189">
            <v>0</v>
          </cell>
        </row>
        <row r="190">
          <cell r="A190" t="str">
            <v>4.02.00052.3.2.1</v>
          </cell>
          <cell r="B190" t="str">
            <v>2.3.2.1</v>
          </cell>
          <cell r="C190" t="str">
            <v>ADMINISTRATIVO</v>
          </cell>
          <cell r="D190" t="str">
            <v>4.02.0005</v>
          </cell>
          <cell r="E190">
            <v>3208.83</v>
          </cell>
          <cell r="F190">
            <v>1725.04</v>
          </cell>
          <cell r="G190">
            <v>3143.25</v>
          </cell>
          <cell r="H190">
            <v>2377.2399999999998</v>
          </cell>
          <cell r="I190" t="e">
            <v>#REF!</v>
          </cell>
          <cell r="J190">
            <v>9137.4700000000012</v>
          </cell>
          <cell r="K190">
            <v>1902.56</v>
          </cell>
          <cell r="L190">
            <v>3431.0899999999997</v>
          </cell>
          <cell r="M190">
            <v>4345.6500000000005</v>
          </cell>
          <cell r="N190">
            <v>5157.1000000000004</v>
          </cell>
          <cell r="O190">
            <v>3430.9</v>
          </cell>
          <cell r="P190">
            <v>2432.5700000000002</v>
          </cell>
          <cell r="Q190" t="e">
            <v>#REF!</v>
          </cell>
          <cell r="T190" t="str">
            <v>4.02.0005</v>
          </cell>
          <cell r="U190" t="str">
            <v>ADMINISTRATIVO</v>
          </cell>
          <cell r="V190">
            <v>0</v>
          </cell>
          <cell r="W190">
            <v>3208.83</v>
          </cell>
          <cell r="X190">
            <v>4933.87</v>
          </cell>
          <cell r="Y190">
            <v>8077.12</v>
          </cell>
          <cell r="Z190">
            <v>10454.36</v>
          </cell>
          <cell r="AA190" t="e">
            <v>#REF!</v>
          </cell>
          <cell r="AB190" t="e">
            <v>#REF!</v>
          </cell>
          <cell r="AC190" t="e">
            <v>#REF!</v>
          </cell>
          <cell r="AD190" t="e">
            <v>#REF!</v>
          </cell>
          <cell r="AE190" t="e">
            <v>#REF!</v>
          </cell>
          <cell r="AF190" t="e">
            <v>#REF!</v>
          </cell>
          <cell r="AG190" t="e">
            <v>#REF!</v>
          </cell>
          <cell r="AH190" t="e">
            <v>#REF!</v>
          </cell>
          <cell r="AI190">
            <v>0</v>
          </cell>
        </row>
        <row r="191">
          <cell r="A191" t="str">
            <v>4.02.00062.3.2.1</v>
          </cell>
          <cell r="B191" t="str">
            <v>2.3.2.1</v>
          </cell>
          <cell r="C191" t="str">
            <v>ADMINISTRATIVO</v>
          </cell>
          <cell r="D191" t="str">
            <v>4.02.0006</v>
          </cell>
          <cell r="E191">
            <v>0</v>
          </cell>
          <cell r="F191">
            <v>0</v>
          </cell>
          <cell r="G191">
            <v>0</v>
          </cell>
          <cell r="H191">
            <v>0</v>
          </cell>
          <cell r="I191" t="e">
            <v>#REF!</v>
          </cell>
          <cell r="J191">
            <v>0</v>
          </cell>
          <cell r="K191">
            <v>0</v>
          </cell>
          <cell r="L191">
            <v>0</v>
          </cell>
          <cell r="M191">
            <v>149.78</v>
          </cell>
          <cell r="N191">
            <v>158.44999999999999</v>
          </cell>
          <cell r="O191">
            <v>2094.89</v>
          </cell>
          <cell r="P191">
            <v>2098.25</v>
          </cell>
          <cell r="Q191" t="e">
            <v>#REF!</v>
          </cell>
          <cell r="T191" t="str">
            <v>4.02.0006</v>
          </cell>
          <cell r="U191" t="str">
            <v>ADMINISTRATIVO</v>
          </cell>
          <cell r="V191">
            <v>0</v>
          </cell>
          <cell r="W191">
            <v>0</v>
          </cell>
          <cell r="X191">
            <v>0</v>
          </cell>
          <cell r="Y191">
            <v>0</v>
          </cell>
          <cell r="Z191">
            <v>0</v>
          </cell>
          <cell r="AA191" t="e">
            <v>#REF!</v>
          </cell>
          <cell r="AB191" t="e">
            <v>#REF!</v>
          </cell>
          <cell r="AC191" t="e">
            <v>#REF!</v>
          </cell>
          <cell r="AD191" t="e">
            <v>#REF!</v>
          </cell>
          <cell r="AE191" t="e">
            <v>#REF!</v>
          </cell>
          <cell r="AF191" t="e">
            <v>#REF!</v>
          </cell>
          <cell r="AG191" t="e">
            <v>#REF!</v>
          </cell>
          <cell r="AH191" t="e">
            <v>#REF!</v>
          </cell>
          <cell r="AI191">
            <v>0</v>
          </cell>
        </row>
        <row r="192">
          <cell r="A192" t="str">
            <v>4.02.00072.3.2.1</v>
          </cell>
          <cell r="B192" t="str">
            <v>2.3.2.1</v>
          </cell>
          <cell r="C192" t="str">
            <v>ADMINISTRATIVO</v>
          </cell>
          <cell r="D192" t="str">
            <v>4.02.0007</v>
          </cell>
          <cell r="E192">
            <v>0</v>
          </cell>
          <cell r="F192">
            <v>0</v>
          </cell>
          <cell r="G192">
            <v>0</v>
          </cell>
          <cell r="H192">
            <v>47.61</v>
          </cell>
          <cell r="I192" t="e">
            <v>#REF!</v>
          </cell>
          <cell r="J192">
            <v>0</v>
          </cell>
          <cell r="K192">
            <v>0</v>
          </cell>
          <cell r="L192">
            <v>0</v>
          </cell>
          <cell r="M192">
            <v>0</v>
          </cell>
          <cell r="N192">
            <v>0</v>
          </cell>
          <cell r="O192">
            <v>0</v>
          </cell>
          <cell r="P192">
            <v>0</v>
          </cell>
          <cell r="Q192" t="e">
            <v>#REF!</v>
          </cell>
          <cell r="T192" t="str">
            <v>4.02.0007</v>
          </cell>
          <cell r="U192" t="str">
            <v>ADMINISTRATIVO</v>
          </cell>
          <cell r="V192">
            <v>0</v>
          </cell>
          <cell r="W192">
            <v>0</v>
          </cell>
          <cell r="X192">
            <v>0</v>
          </cell>
          <cell r="Y192">
            <v>0</v>
          </cell>
          <cell r="Z192">
            <v>47.61</v>
          </cell>
          <cell r="AA192" t="e">
            <v>#REF!</v>
          </cell>
          <cell r="AB192" t="e">
            <v>#REF!</v>
          </cell>
          <cell r="AC192" t="e">
            <v>#REF!</v>
          </cell>
          <cell r="AD192" t="e">
            <v>#REF!</v>
          </cell>
          <cell r="AE192" t="e">
            <v>#REF!</v>
          </cell>
          <cell r="AF192" t="e">
            <v>#REF!</v>
          </cell>
          <cell r="AG192" t="e">
            <v>#REF!</v>
          </cell>
          <cell r="AH192" t="e">
            <v>#REF!</v>
          </cell>
          <cell r="AI192">
            <v>0</v>
          </cell>
        </row>
        <row r="193">
          <cell r="A193" t="str">
            <v>4.02.00082.3.2.1</v>
          </cell>
          <cell r="B193" t="str">
            <v>2.3.2.1</v>
          </cell>
          <cell r="C193" t="str">
            <v>ADMINISTRATIVO</v>
          </cell>
          <cell r="D193" t="str">
            <v>4.02.0008</v>
          </cell>
          <cell r="E193">
            <v>290.2</v>
          </cell>
          <cell r="F193">
            <v>783.47</v>
          </cell>
          <cell r="G193">
            <v>20</v>
          </cell>
          <cell r="H193">
            <v>249.32999999999998</v>
          </cell>
          <cell r="I193" t="e">
            <v>#REF!</v>
          </cell>
          <cell r="J193">
            <v>594.11</v>
          </cell>
          <cell r="K193">
            <v>806.77</v>
          </cell>
          <cell r="L193">
            <v>0</v>
          </cell>
          <cell r="M193">
            <v>759.22</v>
          </cell>
          <cell r="N193">
            <v>467.72</v>
          </cell>
          <cell r="O193">
            <v>127.37</v>
          </cell>
          <cell r="P193">
            <v>0</v>
          </cell>
          <cell r="Q193" t="e">
            <v>#REF!</v>
          </cell>
          <cell r="T193" t="str">
            <v>4.02.0008</v>
          </cell>
          <cell r="U193" t="str">
            <v>ADMINISTRATIVO</v>
          </cell>
          <cell r="V193">
            <v>0</v>
          </cell>
          <cell r="W193">
            <v>290.2</v>
          </cell>
          <cell r="X193">
            <v>1073.67</v>
          </cell>
          <cell r="Y193">
            <v>1093.67</v>
          </cell>
          <cell r="Z193">
            <v>1343</v>
          </cell>
          <cell r="AA193" t="e">
            <v>#REF!</v>
          </cell>
          <cell r="AB193" t="e">
            <v>#REF!</v>
          </cell>
          <cell r="AC193" t="e">
            <v>#REF!</v>
          </cell>
          <cell r="AD193" t="e">
            <v>#REF!</v>
          </cell>
          <cell r="AE193" t="e">
            <v>#REF!</v>
          </cell>
          <cell r="AF193" t="e">
            <v>#REF!</v>
          </cell>
          <cell r="AG193" t="e">
            <v>#REF!</v>
          </cell>
          <cell r="AH193" t="e">
            <v>#REF!</v>
          </cell>
          <cell r="AI193">
            <v>0</v>
          </cell>
        </row>
        <row r="194">
          <cell r="A194" t="str">
            <v>4.02.00092.3.2.1</v>
          </cell>
          <cell r="B194" t="str">
            <v>2.3.2.1</v>
          </cell>
          <cell r="C194" t="str">
            <v>ADMINISTRATIVO</v>
          </cell>
          <cell r="D194" t="str">
            <v>4.02.0009</v>
          </cell>
          <cell r="E194">
            <v>0</v>
          </cell>
          <cell r="F194">
            <v>0</v>
          </cell>
          <cell r="G194">
            <v>26.16</v>
          </cell>
          <cell r="H194">
            <v>103.03999999999999</v>
          </cell>
          <cell r="I194" t="e">
            <v>#REF!</v>
          </cell>
          <cell r="J194">
            <v>20.43</v>
          </cell>
          <cell r="K194">
            <v>0</v>
          </cell>
          <cell r="L194">
            <v>10.54</v>
          </cell>
          <cell r="M194">
            <v>10.540000000000001</v>
          </cell>
          <cell r="N194">
            <v>10.08</v>
          </cell>
          <cell r="O194">
            <v>9.14</v>
          </cell>
          <cell r="P194">
            <v>10.42</v>
          </cell>
          <cell r="Q194" t="e">
            <v>#REF!</v>
          </cell>
          <cell r="T194" t="str">
            <v>4.02.0009</v>
          </cell>
          <cell r="U194" t="str">
            <v>ADMINISTRATIVO</v>
          </cell>
          <cell r="V194">
            <v>0</v>
          </cell>
          <cell r="W194">
            <v>0</v>
          </cell>
          <cell r="X194">
            <v>0</v>
          </cell>
          <cell r="Y194">
            <v>26.16</v>
          </cell>
          <cell r="Z194">
            <v>129.19999999999999</v>
          </cell>
          <cell r="AA194" t="e">
            <v>#REF!</v>
          </cell>
          <cell r="AB194" t="e">
            <v>#REF!</v>
          </cell>
          <cell r="AC194" t="e">
            <v>#REF!</v>
          </cell>
          <cell r="AD194" t="e">
            <v>#REF!</v>
          </cell>
          <cell r="AE194" t="e">
            <v>#REF!</v>
          </cell>
          <cell r="AF194" t="e">
            <v>#REF!</v>
          </cell>
          <cell r="AG194" t="e">
            <v>#REF!</v>
          </cell>
          <cell r="AH194" t="e">
            <v>#REF!</v>
          </cell>
          <cell r="AI194">
            <v>0</v>
          </cell>
        </row>
        <row r="195">
          <cell r="A195" t="str">
            <v>4.02.00102.3.2.1</v>
          </cell>
          <cell r="B195" t="str">
            <v>2.3.2.1</v>
          </cell>
          <cell r="C195" t="str">
            <v>ADMINISTRATIVO</v>
          </cell>
          <cell r="D195" t="str">
            <v>4.02.0010</v>
          </cell>
          <cell r="E195">
            <v>1595.2600000000002</v>
          </cell>
          <cell r="F195">
            <v>0</v>
          </cell>
          <cell r="G195">
            <v>0</v>
          </cell>
          <cell r="H195">
            <v>41.4</v>
          </cell>
          <cell r="I195" t="e">
            <v>#REF!</v>
          </cell>
          <cell r="J195">
            <v>85.19</v>
          </cell>
          <cell r="K195">
            <v>0</v>
          </cell>
          <cell r="L195">
            <v>91.41</v>
          </cell>
          <cell r="M195">
            <v>26.2</v>
          </cell>
          <cell r="N195">
            <v>0</v>
          </cell>
          <cell r="O195">
            <v>34.06</v>
          </cell>
          <cell r="P195">
            <v>0</v>
          </cell>
          <cell r="Q195" t="e">
            <v>#REF!</v>
          </cell>
          <cell r="T195" t="str">
            <v>4.02.0010</v>
          </cell>
          <cell r="U195" t="str">
            <v>ADMINISTRATIVO</v>
          </cell>
          <cell r="V195">
            <v>0</v>
          </cell>
          <cell r="W195">
            <v>1595.2600000000002</v>
          </cell>
          <cell r="X195">
            <v>1595.2600000000002</v>
          </cell>
          <cell r="Y195">
            <v>1595.2600000000002</v>
          </cell>
          <cell r="Z195">
            <v>1636.6600000000003</v>
          </cell>
          <cell r="AA195" t="e">
            <v>#REF!</v>
          </cell>
          <cell r="AB195" t="e">
            <v>#REF!</v>
          </cell>
          <cell r="AC195" t="e">
            <v>#REF!</v>
          </cell>
          <cell r="AD195" t="e">
            <v>#REF!</v>
          </cell>
          <cell r="AE195" t="e">
            <v>#REF!</v>
          </cell>
          <cell r="AF195" t="e">
            <v>#REF!</v>
          </cell>
          <cell r="AG195" t="e">
            <v>#REF!</v>
          </cell>
          <cell r="AH195" t="e">
            <v>#REF!</v>
          </cell>
          <cell r="AI195">
            <v>0</v>
          </cell>
        </row>
        <row r="196">
          <cell r="A196" t="str">
            <v>4.02.00112.3.2.1</v>
          </cell>
          <cell r="B196" t="str">
            <v>2.3.2.1</v>
          </cell>
          <cell r="C196" t="str">
            <v>ADMINISTRATIVO</v>
          </cell>
          <cell r="D196" t="str">
            <v>4.02.0011</v>
          </cell>
          <cell r="E196">
            <v>431.5</v>
          </cell>
          <cell r="F196">
            <v>242.77999999999997</v>
          </cell>
          <cell r="G196">
            <v>31.68</v>
          </cell>
          <cell r="H196">
            <v>294.87</v>
          </cell>
          <cell r="I196" t="e">
            <v>#REF!</v>
          </cell>
          <cell r="J196">
            <v>27649.850000000002</v>
          </cell>
          <cell r="K196">
            <v>545.30999999999995</v>
          </cell>
          <cell r="L196">
            <v>58.510000000000005</v>
          </cell>
          <cell r="M196">
            <v>178.63999999999993</v>
          </cell>
          <cell r="N196">
            <v>130.21</v>
          </cell>
          <cell r="O196">
            <v>154.07</v>
          </cell>
          <cell r="P196">
            <v>100.91999999999999</v>
          </cell>
          <cell r="Q196" t="e">
            <v>#REF!</v>
          </cell>
          <cell r="T196" t="str">
            <v>4.02.0011</v>
          </cell>
          <cell r="U196" t="str">
            <v>ADMINISTRATIVO</v>
          </cell>
          <cell r="V196">
            <v>0</v>
          </cell>
          <cell r="W196">
            <v>431.5</v>
          </cell>
          <cell r="X196">
            <v>674.28</v>
          </cell>
          <cell r="Y196">
            <v>705.95999999999992</v>
          </cell>
          <cell r="Z196">
            <v>1000.8299999999999</v>
          </cell>
          <cell r="AA196" t="e">
            <v>#REF!</v>
          </cell>
          <cell r="AB196" t="e">
            <v>#REF!</v>
          </cell>
          <cell r="AC196" t="e">
            <v>#REF!</v>
          </cell>
          <cell r="AD196" t="e">
            <v>#REF!</v>
          </cell>
          <cell r="AE196" t="e">
            <v>#REF!</v>
          </cell>
          <cell r="AF196" t="e">
            <v>#REF!</v>
          </cell>
          <cell r="AG196" t="e">
            <v>#REF!</v>
          </cell>
          <cell r="AH196" t="e">
            <v>#REF!</v>
          </cell>
          <cell r="AI196">
            <v>0</v>
          </cell>
        </row>
        <row r="197">
          <cell r="A197" t="str">
            <v>4.02.00122.3.2.1</v>
          </cell>
          <cell r="B197" t="str">
            <v>2.3.2.1</v>
          </cell>
          <cell r="C197" t="str">
            <v>ADMINISTRATIVO</v>
          </cell>
          <cell r="D197" t="str">
            <v>4.02.0012</v>
          </cell>
          <cell r="E197">
            <v>0</v>
          </cell>
          <cell r="F197">
            <v>0</v>
          </cell>
          <cell r="G197">
            <v>0</v>
          </cell>
          <cell r="H197">
            <v>0</v>
          </cell>
          <cell r="I197" t="e">
            <v>#REF!</v>
          </cell>
          <cell r="J197">
            <v>0</v>
          </cell>
          <cell r="K197">
            <v>-2638.12</v>
          </cell>
          <cell r="L197">
            <v>0</v>
          </cell>
          <cell r="M197">
            <v>0</v>
          </cell>
          <cell r="N197">
            <v>0</v>
          </cell>
          <cell r="O197">
            <v>0</v>
          </cell>
          <cell r="P197">
            <v>0</v>
          </cell>
          <cell r="Q197" t="e">
            <v>#REF!</v>
          </cell>
          <cell r="T197" t="str">
            <v>4.02.0012</v>
          </cell>
          <cell r="U197" t="str">
            <v>ADMINISTRATIVO</v>
          </cell>
          <cell r="V197">
            <v>0</v>
          </cell>
          <cell r="W197">
            <v>0</v>
          </cell>
          <cell r="X197">
            <v>0</v>
          </cell>
          <cell r="Y197">
            <v>0</v>
          </cell>
          <cell r="Z197">
            <v>0</v>
          </cell>
          <cell r="AA197" t="e">
            <v>#REF!</v>
          </cell>
          <cell r="AB197" t="e">
            <v>#REF!</v>
          </cell>
          <cell r="AC197" t="e">
            <v>#REF!</v>
          </cell>
          <cell r="AD197" t="e">
            <v>#REF!</v>
          </cell>
          <cell r="AE197" t="e">
            <v>#REF!</v>
          </cell>
          <cell r="AF197" t="e">
            <v>#REF!</v>
          </cell>
          <cell r="AG197" t="e">
            <v>#REF!</v>
          </cell>
          <cell r="AH197" t="e">
            <v>#REF!</v>
          </cell>
          <cell r="AI197">
            <v>0</v>
          </cell>
        </row>
        <row r="198">
          <cell r="A198" t="str">
            <v>4.02.00132.3.2.1</v>
          </cell>
          <cell r="B198" t="str">
            <v>2.3.2.1</v>
          </cell>
          <cell r="C198" t="str">
            <v>ADMINISTRATIVO</v>
          </cell>
          <cell r="D198" t="str">
            <v>4.02.0013</v>
          </cell>
          <cell r="E198">
            <v>205.00000000000003</v>
          </cell>
          <cell r="F198">
            <v>109.46000000000001</v>
          </cell>
          <cell r="G198">
            <v>167.09</v>
          </cell>
          <cell r="H198">
            <v>86.38</v>
          </cell>
          <cell r="I198" t="e">
            <v>#REF!</v>
          </cell>
          <cell r="J198">
            <v>433.5</v>
          </cell>
          <cell r="K198">
            <v>345.41</v>
          </cell>
          <cell r="L198">
            <v>290.20999999999998</v>
          </cell>
          <cell r="M198">
            <v>417.70999999999992</v>
          </cell>
          <cell r="N198">
            <v>283.97000000000003</v>
          </cell>
          <cell r="O198">
            <v>186.68</v>
          </cell>
          <cell r="P198">
            <v>268.98</v>
          </cell>
          <cell r="Q198" t="e">
            <v>#REF!</v>
          </cell>
          <cell r="T198" t="str">
            <v>4.02.0013</v>
          </cell>
          <cell r="U198" t="str">
            <v>ADMINISTRATIVO</v>
          </cell>
          <cell r="V198">
            <v>0</v>
          </cell>
          <cell r="W198">
            <v>205.00000000000003</v>
          </cell>
          <cell r="X198">
            <v>314.46000000000004</v>
          </cell>
          <cell r="Y198">
            <v>481.55000000000007</v>
          </cell>
          <cell r="Z198">
            <v>567.93000000000006</v>
          </cell>
          <cell r="AA198" t="e">
            <v>#REF!</v>
          </cell>
          <cell r="AB198" t="e">
            <v>#REF!</v>
          </cell>
          <cell r="AC198" t="e">
            <v>#REF!</v>
          </cell>
          <cell r="AD198" t="e">
            <v>#REF!</v>
          </cell>
          <cell r="AE198" t="e">
            <v>#REF!</v>
          </cell>
          <cell r="AF198" t="e">
            <v>#REF!</v>
          </cell>
          <cell r="AG198" t="e">
            <v>#REF!</v>
          </cell>
          <cell r="AH198" t="e">
            <v>#REF!</v>
          </cell>
          <cell r="AI198">
            <v>0</v>
          </cell>
        </row>
        <row r="199">
          <cell r="A199" t="str">
            <v>4.02.00142.3.2.1</v>
          </cell>
          <cell r="B199" t="str">
            <v>2.3.2.1</v>
          </cell>
          <cell r="C199" t="str">
            <v>ADMINISTRATIVO</v>
          </cell>
          <cell r="D199" t="str">
            <v>4.02.0014</v>
          </cell>
          <cell r="E199">
            <v>155.38</v>
          </cell>
          <cell r="F199">
            <v>45</v>
          </cell>
          <cell r="G199">
            <v>5.64</v>
          </cell>
          <cell r="H199">
            <v>38</v>
          </cell>
          <cell r="I199" t="e">
            <v>#REF!</v>
          </cell>
          <cell r="J199">
            <v>0</v>
          </cell>
          <cell r="K199">
            <v>177.44</v>
          </cell>
          <cell r="L199">
            <v>0</v>
          </cell>
          <cell r="M199">
            <v>0</v>
          </cell>
          <cell r="N199">
            <v>0</v>
          </cell>
          <cell r="O199">
            <v>0</v>
          </cell>
          <cell r="P199">
            <v>0</v>
          </cell>
          <cell r="Q199" t="e">
            <v>#REF!</v>
          </cell>
          <cell r="T199" t="str">
            <v>4.02.0014</v>
          </cell>
          <cell r="U199" t="str">
            <v>ADMINISTRATIVO</v>
          </cell>
          <cell r="V199">
            <v>0</v>
          </cell>
          <cell r="W199">
            <v>155.38</v>
          </cell>
          <cell r="X199">
            <v>200.38</v>
          </cell>
          <cell r="Y199">
            <v>206.01999999999998</v>
          </cell>
          <cell r="Z199">
            <v>244.01999999999998</v>
          </cell>
          <cell r="AA199" t="e">
            <v>#REF!</v>
          </cell>
          <cell r="AB199" t="e">
            <v>#REF!</v>
          </cell>
          <cell r="AC199" t="e">
            <v>#REF!</v>
          </cell>
          <cell r="AD199" t="e">
            <v>#REF!</v>
          </cell>
          <cell r="AE199" t="e">
            <v>#REF!</v>
          </cell>
          <cell r="AF199" t="e">
            <v>#REF!</v>
          </cell>
          <cell r="AG199" t="e">
            <v>#REF!</v>
          </cell>
          <cell r="AH199" t="e">
            <v>#REF!</v>
          </cell>
          <cell r="AI199">
            <v>0</v>
          </cell>
        </row>
        <row r="200">
          <cell r="A200" t="str">
            <v>4.02.00152.3.2.1</v>
          </cell>
          <cell r="B200" t="str">
            <v>2.3.2.1</v>
          </cell>
          <cell r="C200" t="str">
            <v>ADMINISTRATIVO</v>
          </cell>
          <cell r="D200" t="str">
            <v>4.02.0015</v>
          </cell>
          <cell r="E200">
            <v>0</v>
          </cell>
          <cell r="F200">
            <v>0</v>
          </cell>
          <cell r="G200">
            <v>579.47</v>
          </cell>
          <cell r="H200">
            <v>0</v>
          </cell>
          <cell r="I200" t="e">
            <v>#REF!</v>
          </cell>
          <cell r="J200">
            <v>0</v>
          </cell>
          <cell r="K200">
            <v>0</v>
          </cell>
          <cell r="L200">
            <v>0</v>
          </cell>
          <cell r="M200">
            <v>0</v>
          </cell>
          <cell r="N200">
            <v>0</v>
          </cell>
          <cell r="O200">
            <v>0</v>
          </cell>
          <cell r="P200">
            <v>0</v>
          </cell>
          <cell r="Q200" t="e">
            <v>#REF!</v>
          </cell>
          <cell r="T200" t="str">
            <v>4.02.0015</v>
          </cell>
          <cell r="U200" t="str">
            <v>ADMINISTRATIVO</v>
          </cell>
          <cell r="V200">
            <v>0</v>
          </cell>
          <cell r="W200">
            <v>0</v>
          </cell>
          <cell r="X200">
            <v>0</v>
          </cell>
          <cell r="Y200">
            <v>579.47</v>
          </cell>
          <cell r="Z200">
            <v>579.47</v>
          </cell>
          <cell r="AA200" t="e">
            <v>#REF!</v>
          </cell>
          <cell r="AB200" t="e">
            <v>#REF!</v>
          </cell>
          <cell r="AC200" t="e">
            <v>#REF!</v>
          </cell>
          <cell r="AD200" t="e">
            <v>#REF!</v>
          </cell>
          <cell r="AE200" t="e">
            <v>#REF!</v>
          </cell>
          <cell r="AF200" t="e">
            <v>#REF!</v>
          </cell>
          <cell r="AG200" t="e">
            <v>#REF!</v>
          </cell>
          <cell r="AH200" t="e">
            <v>#REF!</v>
          </cell>
          <cell r="AI200">
            <v>0</v>
          </cell>
        </row>
        <row r="201">
          <cell r="A201" t="str">
            <v>4.02.00162.3.2.1</v>
          </cell>
          <cell r="B201" t="str">
            <v>2.3.2.1</v>
          </cell>
          <cell r="C201" t="str">
            <v>ADMINISTRATIVO</v>
          </cell>
          <cell r="D201" t="str">
            <v>4.02.0016</v>
          </cell>
          <cell r="E201">
            <v>10773.900000000001</v>
          </cell>
          <cell r="F201">
            <v>9382.7199999999993</v>
          </cell>
          <cell r="G201">
            <v>10829.27</v>
          </cell>
          <cell r="H201">
            <v>10755.87</v>
          </cell>
          <cell r="I201" t="e">
            <v>#REF!</v>
          </cell>
          <cell r="J201">
            <v>14588.210000000001</v>
          </cell>
          <cell r="K201">
            <v>10586.340000000002</v>
          </cell>
          <cell r="L201">
            <v>9607.91</v>
          </cell>
          <cell r="M201">
            <v>9207.58</v>
          </cell>
          <cell r="N201">
            <v>13052.16</v>
          </cell>
          <cell r="O201">
            <v>13087.99</v>
          </cell>
          <cell r="P201">
            <v>18194.66</v>
          </cell>
          <cell r="Q201" t="e">
            <v>#REF!</v>
          </cell>
          <cell r="T201" t="str">
            <v>4.02.0016</v>
          </cell>
          <cell r="U201" t="str">
            <v>ADMINISTRATIVO</v>
          </cell>
          <cell r="V201">
            <v>0</v>
          </cell>
          <cell r="W201">
            <v>10773.900000000001</v>
          </cell>
          <cell r="X201">
            <v>20156.620000000003</v>
          </cell>
          <cell r="Y201">
            <v>30985.890000000003</v>
          </cell>
          <cell r="Z201">
            <v>41741.760000000002</v>
          </cell>
          <cell r="AA201" t="e">
            <v>#REF!</v>
          </cell>
          <cell r="AB201" t="e">
            <v>#REF!</v>
          </cell>
          <cell r="AC201" t="e">
            <v>#REF!</v>
          </cell>
          <cell r="AD201" t="e">
            <v>#REF!</v>
          </cell>
          <cell r="AE201" t="e">
            <v>#REF!</v>
          </cell>
          <cell r="AF201" t="e">
            <v>#REF!</v>
          </cell>
          <cell r="AG201" t="e">
            <v>#REF!</v>
          </cell>
          <cell r="AH201" t="e">
            <v>#REF!</v>
          </cell>
          <cell r="AI201">
            <v>0</v>
          </cell>
        </row>
        <row r="202">
          <cell r="A202" t="str">
            <v>4.02.00172.3.2.1</v>
          </cell>
          <cell r="B202" t="str">
            <v>2.3.2.1</v>
          </cell>
          <cell r="C202" t="str">
            <v>ADMINISTRATIVO</v>
          </cell>
          <cell r="D202" t="str">
            <v>4.02.0017</v>
          </cell>
          <cell r="E202">
            <v>0</v>
          </cell>
          <cell r="F202">
            <v>0</v>
          </cell>
          <cell r="G202">
            <v>0</v>
          </cell>
          <cell r="H202">
            <v>0</v>
          </cell>
          <cell r="I202" t="e">
            <v>#REF!</v>
          </cell>
          <cell r="J202">
            <v>0</v>
          </cell>
          <cell r="K202">
            <v>0</v>
          </cell>
          <cell r="L202">
            <v>0</v>
          </cell>
          <cell r="M202">
            <v>360.7</v>
          </cell>
          <cell r="N202">
            <v>360.7</v>
          </cell>
          <cell r="O202">
            <v>4184.3200000000006</v>
          </cell>
          <cell r="P202">
            <v>4451.6399999999994</v>
          </cell>
          <cell r="Q202" t="e">
            <v>#REF!</v>
          </cell>
          <cell r="T202" t="str">
            <v>4.02.0017</v>
          </cell>
          <cell r="U202" t="str">
            <v>ADMINISTRATIVO</v>
          </cell>
          <cell r="V202">
            <v>0</v>
          </cell>
          <cell r="W202">
            <v>0</v>
          </cell>
          <cell r="X202">
            <v>0</v>
          </cell>
          <cell r="Y202">
            <v>0</v>
          </cell>
          <cell r="Z202">
            <v>0</v>
          </cell>
          <cell r="AA202" t="e">
            <v>#REF!</v>
          </cell>
          <cell r="AB202" t="e">
            <v>#REF!</v>
          </cell>
          <cell r="AC202" t="e">
            <v>#REF!</v>
          </cell>
          <cell r="AD202" t="e">
            <v>#REF!</v>
          </cell>
          <cell r="AE202" t="e">
            <v>#REF!</v>
          </cell>
          <cell r="AF202" t="e">
            <v>#REF!</v>
          </cell>
          <cell r="AG202" t="e">
            <v>#REF!</v>
          </cell>
          <cell r="AH202" t="e">
            <v>#REF!</v>
          </cell>
          <cell r="AI202">
            <v>0</v>
          </cell>
        </row>
        <row r="203">
          <cell r="A203" t="str">
            <v>4.02.00182.3.2.1</v>
          </cell>
          <cell r="B203" t="str">
            <v>2.3.2.1</v>
          </cell>
          <cell r="C203" t="str">
            <v>ADMINISTRATIVO</v>
          </cell>
          <cell r="D203" t="str">
            <v>4.02.0018</v>
          </cell>
          <cell r="E203">
            <v>0</v>
          </cell>
          <cell r="F203">
            <v>0</v>
          </cell>
          <cell r="G203">
            <v>0</v>
          </cell>
          <cell r="H203">
            <v>0</v>
          </cell>
          <cell r="I203" t="e">
            <v>#REF!</v>
          </cell>
          <cell r="J203">
            <v>0</v>
          </cell>
          <cell r="K203">
            <v>0</v>
          </cell>
          <cell r="L203">
            <v>0</v>
          </cell>
          <cell r="M203">
            <v>0</v>
          </cell>
          <cell r="N203">
            <v>233.39</v>
          </cell>
          <cell r="O203">
            <v>0</v>
          </cell>
          <cell r="P203">
            <v>0</v>
          </cell>
          <cell r="Q203" t="e">
            <v>#REF!</v>
          </cell>
          <cell r="T203" t="str">
            <v>4.02.0018</v>
          </cell>
          <cell r="U203" t="str">
            <v>ADMINISTRATIVO</v>
          </cell>
          <cell r="V203">
            <v>0</v>
          </cell>
          <cell r="W203">
            <v>0</v>
          </cell>
          <cell r="X203">
            <v>0</v>
          </cell>
          <cell r="Y203">
            <v>0</v>
          </cell>
          <cell r="Z203">
            <v>0</v>
          </cell>
          <cell r="AA203" t="e">
            <v>#REF!</v>
          </cell>
          <cell r="AB203" t="e">
            <v>#REF!</v>
          </cell>
          <cell r="AC203" t="e">
            <v>#REF!</v>
          </cell>
          <cell r="AD203" t="e">
            <v>#REF!</v>
          </cell>
          <cell r="AE203" t="e">
            <v>#REF!</v>
          </cell>
          <cell r="AF203" t="e">
            <v>#REF!</v>
          </cell>
          <cell r="AG203" t="e">
            <v>#REF!</v>
          </cell>
          <cell r="AH203" t="e">
            <v>#REF!</v>
          </cell>
          <cell r="AI203">
            <v>0</v>
          </cell>
        </row>
        <row r="204">
          <cell r="A204" t="str">
            <v>4.02.00192.3.2.1</v>
          </cell>
          <cell r="B204" t="str">
            <v>2.3.2.1</v>
          </cell>
          <cell r="C204" t="str">
            <v>ADMINISTRATIVO</v>
          </cell>
          <cell r="D204" t="str">
            <v>4.02.0019</v>
          </cell>
          <cell r="E204">
            <v>0</v>
          </cell>
          <cell r="F204">
            <v>0</v>
          </cell>
          <cell r="G204">
            <v>0</v>
          </cell>
          <cell r="H204">
            <v>0</v>
          </cell>
          <cell r="I204" t="e">
            <v>#REF!</v>
          </cell>
          <cell r="J204">
            <v>0</v>
          </cell>
          <cell r="K204">
            <v>0</v>
          </cell>
          <cell r="L204">
            <v>91.79</v>
          </cell>
          <cell r="M204">
            <v>0</v>
          </cell>
          <cell r="N204">
            <v>0</v>
          </cell>
          <cell r="O204">
            <v>0</v>
          </cell>
          <cell r="P204">
            <v>0</v>
          </cell>
          <cell r="Q204" t="e">
            <v>#REF!</v>
          </cell>
          <cell r="T204" t="str">
            <v>4.02.0019</v>
          </cell>
          <cell r="U204" t="str">
            <v>ADMINISTRATIVO</v>
          </cell>
          <cell r="V204">
            <v>0</v>
          </cell>
          <cell r="W204">
            <v>0</v>
          </cell>
          <cell r="X204">
            <v>0</v>
          </cell>
          <cell r="Y204">
            <v>0</v>
          </cell>
          <cell r="Z204">
            <v>0</v>
          </cell>
          <cell r="AA204" t="e">
            <v>#REF!</v>
          </cell>
          <cell r="AB204" t="e">
            <v>#REF!</v>
          </cell>
          <cell r="AC204" t="e">
            <v>#REF!</v>
          </cell>
          <cell r="AD204" t="e">
            <v>#REF!</v>
          </cell>
          <cell r="AE204" t="e">
            <v>#REF!</v>
          </cell>
          <cell r="AF204" t="e">
            <v>#REF!</v>
          </cell>
          <cell r="AG204" t="e">
            <v>#REF!</v>
          </cell>
          <cell r="AH204" t="e">
            <v>#REF!</v>
          </cell>
          <cell r="AI204">
            <v>0</v>
          </cell>
        </row>
        <row r="205">
          <cell r="A205" t="str">
            <v>4.02.00202.3.2.1</v>
          </cell>
          <cell r="B205" t="str">
            <v>2.3.2.1</v>
          </cell>
          <cell r="C205" t="str">
            <v>ADMINISTRATIVO</v>
          </cell>
          <cell r="D205" t="str">
            <v>4.02.0020</v>
          </cell>
          <cell r="E205">
            <v>131.1</v>
          </cell>
          <cell r="F205">
            <v>66.150000000000006</v>
          </cell>
          <cell r="G205">
            <v>61.72</v>
          </cell>
          <cell r="H205">
            <v>0</v>
          </cell>
          <cell r="I205" t="e">
            <v>#REF!</v>
          </cell>
          <cell r="J205">
            <v>96.1</v>
          </cell>
          <cell r="K205">
            <v>104.75</v>
          </cell>
          <cell r="L205">
            <v>105.88</v>
          </cell>
          <cell r="M205">
            <v>71.59</v>
          </cell>
          <cell r="N205">
            <v>105.27000000000001</v>
          </cell>
          <cell r="O205">
            <v>107.5</v>
          </cell>
          <cell r="P205">
            <v>145</v>
          </cell>
          <cell r="Q205" t="e">
            <v>#REF!</v>
          </cell>
          <cell r="T205" t="str">
            <v>4.02.0020</v>
          </cell>
          <cell r="U205" t="str">
            <v>ADMINISTRATIVO</v>
          </cell>
          <cell r="V205">
            <v>0</v>
          </cell>
          <cell r="W205">
            <v>131.1</v>
          </cell>
          <cell r="X205">
            <v>197.25</v>
          </cell>
          <cell r="Y205">
            <v>258.97000000000003</v>
          </cell>
          <cell r="Z205">
            <v>258.97000000000003</v>
          </cell>
          <cell r="AA205" t="e">
            <v>#REF!</v>
          </cell>
          <cell r="AB205" t="e">
            <v>#REF!</v>
          </cell>
          <cell r="AC205" t="e">
            <v>#REF!</v>
          </cell>
          <cell r="AD205" t="e">
            <v>#REF!</v>
          </cell>
          <cell r="AE205" t="e">
            <v>#REF!</v>
          </cell>
          <cell r="AF205" t="e">
            <v>#REF!</v>
          </cell>
          <cell r="AG205" t="e">
            <v>#REF!</v>
          </cell>
          <cell r="AH205" t="e">
            <v>#REF!</v>
          </cell>
          <cell r="AI205">
            <v>0</v>
          </cell>
        </row>
        <row r="206">
          <cell r="A206" t="str">
            <v>4.02.00212.3.2.1</v>
          </cell>
          <cell r="B206" t="str">
            <v>2.3.2.1</v>
          </cell>
          <cell r="C206" t="str">
            <v>ADMINISTRATIVO</v>
          </cell>
          <cell r="D206" t="str">
            <v>4.02.0021</v>
          </cell>
          <cell r="E206">
            <v>0</v>
          </cell>
          <cell r="F206">
            <v>0</v>
          </cell>
          <cell r="G206">
            <v>293.72000000000003</v>
          </cell>
          <cell r="H206">
            <v>0</v>
          </cell>
          <cell r="I206" t="e">
            <v>#REF!</v>
          </cell>
          <cell r="J206">
            <v>0</v>
          </cell>
          <cell r="K206">
            <v>0</v>
          </cell>
          <cell r="L206">
            <v>0</v>
          </cell>
          <cell r="M206">
            <v>0</v>
          </cell>
          <cell r="N206">
            <v>0</v>
          </cell>
          <cell r="O206">
            <v>0</v>
          </cell>
          <cell r="P206">
            <v>0</v>
          </cell>
          <cell r="Q206" t="e">
            <v>#REF!</v>
          </cell>
          <cell r="T206" t="str">
            <v>4.02.0021</v>
          </cell>
          <cell r="U206" t="str">
            <v>ADMINISTRATIVO</v>
          </cell>
          <cell r="V206">
            <v>0</v>
          </cell>
          <cell r="W206">
            <v>0</v>
          </cell>
          <cell r="X206">
            <v>0</v>
          </cell>
          <cell r="Y206">
            <v>293.72000000000003</v>
          </cell>
          <cell r="Z206">
            <v>293.72000000000003</v>
          </cell>
          <cell r="AA206" t="e">
            <v>#REF!</v>
          </cell>
          <cell r="AB206" t="e">
            <v>#REF!</v>
          </cell>
          <cell r="AC206" t="e">
            <v>#REF!</v>
          </cell>
          <cell r="AD206" t="e">
            <v>#REF!</v>
          </cell>
          <cell r="AE206" t="e">
            <v>#REF!</v>
          </cell>
          <cell r="AF206" t="e">
            <v>#REF!</v>
          </cell>
          <cell r="AG206" t="e">
            <v>#REF!</v>
          </cell>
          <cell r="AH206" t="e">
            <v>#REF!</v>
          </cell>
          <cell r="AI206">
            <v>0</v>
          </cell>
        </row>
        <row r="207">
          <cell r="A207" t="str">
            <v>4.02.00222.3.2.1</v>
          </cell>
          <cell r="B207" t="str">
            <v>2.3.2.1</v>
          </cell>
          <cell r="C207" t="str">
            <v>ADMINISTRATIVO</v>
          </cell>
          <cell r="D207" t="str">
            <v>4.02.0022</v>
          </cell>
          <cell r="E207">
            <v>1688.99</v>
          </cell>
          <cell r="F207">
            <v>176.32</v>
          </cell>
          <cell r="G207">
            <v>212.49</v>
          </cell>
          <cell r="H207">
            <v>5578.52</v>
          </cell>
          <cell r="I207" t="e">
            <v>#REF!</v>
          </cell>
          <cell r="J207">
            <v>962.9</v>
          </cell>
          <cell r="K207">
            <v>1549.63</v>
          </cell>
          <cell r="L207">
            <v>5641.88</v>
          </cell>
          <cell r="M207">
            <v>381.8</v>
          </cell>
          <cell r="N207">
            <v>8604.77</v>
          </cell>
          <cell r="O207">
            <v>4462.08</v>
          </cell>
          <cell r="P207">
            <v>4595.5</v>
          </cell>
          <cell r="Q207" t="e">
            <v>#REF!</v>
          </cell>
          <cell r="T207" t="str">
            <v>4.02.0022</v>
          </cell>
          <cell r="U207" t="str">
            <v>ADMINISTRATIVO</v>
          </cell>
          <cell r="V207">
            <v>0</v>
          </cell>
          <cell r="W207">
            <v>1688.99</v>
          </cell>
          <cell r="X207">
            <v>1865.31</v>
          </cell>
          <cell r="Y207">
            <v>2077.8000000000002</v>
          </cell>
          <cell r="Z207">
            <v>7656.3200000000006</v>
          </cell>
          <cell r="AA207" t="e">
            <v>#REF!</v>
          </cell>
          <cell r="AB207" t="e">
            <v>#REF!</v>
          </cell>
          <cell r="AC207" t="e">
            <v>#REF!</v>
          </cell>
          <cell r="AD207" t="e">
            <v>#REF!</v>
          </cell>
          <cell r="AE207" t="e">
            <v>#REF!</v>
          </cell>
          <cell r="AF207" t="e">
            <v>#REF!</v>
          </cell>
          <cell r="AG207" t="e">
            <v>#REF!</v>
          </cell>
          <cell r="AH207" t="e">
            <v>#REF!</v>
          </cell>
          <cell r="AI207">
            <v>0</v>
          </cell>
        </row>
        <row r="208">
          <cell r="A208" t="str">
            <v>4.02.00232.3.2.1</v>
          </cell>
          <cell r="B208" t="str">
            <v>2.3.2.1</v>
          </cell>
          <cell r="C208" t="str">
            <v>ADMINISTRATIVO</v>
          </cell>
          <cell r="D208" t="str">
            <v>4.02.0023</v>
          </cell>
          <cell r="E208">
            <v>99.4</v>
          </cell>
          <cell r="F208">
            <v>166.15</v>
          </cell>
          <cell r="G208">
            <v>146.47000000000003</v>
          </cell>
          <cell r="H208">
            <v>122.41</v>
          </cell>
          <cell r="I208" t="e">
            <v>#REF!</v>
          </cell>
          <cell r="J208">
            <v>67.88</v>
          </cell>
          <cell r="K208">
            <v>3014.65</v>
          </cell>
          <cell r="L208">
            <v>75.510000000000005</v>
          </cell>
          <cell r="M208">
            <v>905.29000000000008</v>
          </cell>
          <cell r="N208">
            <v>815.7399999999999</v>
          </cell>
          <cell r="O208">
            <v>817.03</v>
          </cell>
          <cell r="P208">
            <v>1046.55</v>
          </cell>
          <cell r="Q208" t="e">
            <v>#REF!</v>
          </cell>
          <cell r="T208" t="str">
            <v>4.02.0023</v>
          </cell>
          <cell r="U208" t="str">
            <v>ADMINISTRATIVO</v>
          </cell>
          <cell r="V208">
            <v>0</v>
          </cell>
          <cell r="W208">
            <v>99.4</v>
          </cell>
          <cell r="X208">
            <v>265.55</v>
          </cell>
          <cell r="Y208">
            <v>412.02000000000004</v>
          </cell>
          <cell r="Z208">
            <v>534.43000000000006</v>
          </cell>
          <cell r="AA208" t="e">
            <v>#REF!</v>
          </cell>
          <cell r="AB208" t="e">
            <v>#REF!</v>
          </cell>
          <cell r="AC208" t="e">
            <v>#REF!</v>
          </cell>
          <cell r="AD208" t="e">
            <v>#REF!</v>
          </cell>
          <cell r="AE208" t="e">
            <v>#REF!</v>
          </cell>
          <cell r="AF208" t="e">
            <v>#REF!</v>
          </cell>
          <cell r="AG208" t="e">
            <v>#REF!</v>
          </cell>
          <cell r="AH208" t="e">
            <v>#REF!</v>
          </cell>
          <cell r="AI208">
            <v>0</v>
          </cell>
        </row>
        <row r="209">
          <cell r="A209" t="str">
            <v>4.02.00242.3.2.1</v>
          </cell>
          <cell r="B209" t="str">
            <v>2.3.2.1</v>
          </cell>
          <cell r="C209" t="str">
            <v>ADMINISTRATIVO</v>
          </cell>
          <cell r="D209" t="str">
            <v>4.02.0024</v>
          </cell>
          <cell r="E209">
            <v>0</v>
          </cell>
          <cell r="F209">
            <v>0</v>
          </cell>
          <cell r="G209">
            <v>0</v>
          </cell>
          <cell r="H209">
            <v>0</v>
          </cell>
          <cell r="I209" t="e">
            <v>#REF!</v>
          </cell>
          <cell r="J209">
            <v>0</v>
          </cell>
          <cell r="K209">
            <v>0</v>
          </cell>
          <cell r="L209">
            <v>0</v>
          </cell>
          <cell r="M209">
            <v>0</v>
          </cell>
          <cell r="N209">
            <v>0</v>
          </cell>
          <cell r="O209">
            <v>0</v>
          </cell>
          <cell r="P209">
            <v>0</v>
          </cell>
          <cell r="Q209" t="e">
            <v>#REF!</v>
          </cell>
          <cell r="T209" t="str">
            <v>4.02.0024</v>
          </cell>
          <cell r="U209" t="str">
            <v>ADMINISTRATIVO</v>
          </cell>
          <cell r="V209">
            <v>0</v>
          </cell>
          <cell r="W209">
            <v>0</v>
          </cell>
          <cell r="X209">
            <v>0</v>
          </cell>
          <cell r="Y209">
            <v>0</v>
          </cell>
          <cell r="Z209">
            <v>0</v>
          </cell>
          <cell r="AA209" t="e">
            <v>#REF!</v>
          </cell>
          <cell r="AB209" t="e">
            <v>#REF!</v>
          </cell>
          <cell r="AC209" t="e">
            <v>#REF!</v>
          </cell>
          <cell r="AD209" t="e">
            <v>#REF!</v>
          </cell>
          <cell r="AE209" t="e">
            <v>#REF!</v>
          </cell>
          <cell r="AF209" t="e">
            <v>#REF!</v>
          </cell>
          <cell r="AG209" t="e">
            <v>#REF!</v>
          </cell>
          <cell r="AH209" t="e">
            <v>#REF!</v>
          </cell>
          <cell r="AI209">
            <v>0</v>
          </cell>
        </row>
        <row r="210">
          <cell r="A210" t="str">
            <v>4.02.00252.3.2.1</v>
          </cell>
          <cell r="B210" t="str">
            <v>2.3.2.1</v>
          </cell>
          <cell r="C210" t="str">
            <v>ADMINISTRATIVO</v>
          </cell>
          <cell r="D210" t="str">
            <v>4.02.0025</v>
          </cell>
          <cell r="E210">
            <v>0</v>
          </cell>
          <cell r="F210">
            <v>0</v>
          </cell>
          <cell r="G210">
            <v>0</v>
          </cell>
          <cell r="H210">
            <v>0</v>
          </cell>
          <cell r="I210" t="e">
            <v>#REF!</v>
          </cell>
          <cell r="J210">
            <v>0</v>
          </cell>
          <cell r="K210">
            <v>0</v>
          </cell>
          <cell r="L210">
            <v>0</v>
          </cell>
          <cell r="M210">
            <v>0</v>
          </cell>
          <cell r="N210">
            <v>68.510000000000005</v>
          </cell>
          <cell r="O210">
            <v>0</v>
          </cell>
          <cell r="P210">
            <v>258.31</v>
          </cell>
          <cell r="Q210" t="e">
            <v>#REF!</v>
          </cell>
          <cell r="T210" t="str">
            <v>4.02.0025</v>
          </cell>
          <cell r="U210" t="str">
            <v>ADMINISTRATIVO</v>
          </cell>
          <cell r="V210">
            <v>0</v>
          </cell>
          <cell r="W210">
            <v>0</v>
          </cell>
          <cell r="X210">
            <v>0</v>
          </cell>
          <cell r="Y210">
            <v>0</v>
          </cell>
          <cell r="Z210">
            <v>0</v>
          </cell>
          <cell r="AA210" t="e">
            <v>#REF!</v>
          </cell>
          <cell r="AB210" t="e">
            <v>#REF!</v>
          </cell>
          <cell r="AC210" t="e">
            <v>#REF!</v>
          </cell>
          <cell r="AD210" t="e">
            <v>#REF!</v>
          </cell>
          <cell r="AE210" t="e">
            <v>#REF!</v>
          </cell>
          <cell r="AF210" t="e">
            <v>#REF!</v>
          </cell>
          <cell r="AG210" t="e">
            <v>#REF!</v>
          </cell>
          <cell r="AH210" t="e">
            <v>#REF!</v>
          </cell>
          <cell r="AI210">
            <v>0</v>
          </cell>
        </row>
        <row r="211">
          <cell r="A211" t="str">
            <v>4.02.00262.3.2.1</v>
          </cell>
          <cell r="B211" t="str">
            <v>2.3.2.1</v>
          </cell>
          <cell r="C211" t="str">
            <v>ADMINISTRATIVO</v>
          </cell>
          <cell r="D211" t="str">
            <v>4.02.0026</v>
          </cell>
          <cell r="E211">
            <v>576.74</v>
          </cell>
          <cell r="F211">
            <v>719.59</v>
          </cell>
          <cell r="G211">
            <v>428.5</v>
          </cell>
          <cell r="H211">
            <v>457</v>
          </cell>
          <cell r="I211" t="e">
            <v>#REF!</v>
          </cell>
          <cell r="J211">
            <v>381</v>
          </cell>
          <cell r="K211">
            <v>859.62</v>
          </cell>
          <cell r="L211">
            <v>834</v>
          </cell>
          <cell r="M211">
            <v>502.2</v>
          </cell>
          <cell r="N211">
            <v>1104.1300000000001</v>
          </cell>
          <cell r="O211">
            <v>388.11</v>
          </cell>
          <cell r="P211">
            <v>599.4</v>
          </cell>
          <cell r="Q211" t="e">
            <v>#REF!</v>
          </cell>
          <cell r="T211" t="str">
            <v>4.02.0026</v>
          </cell>
          <cell r="U211" t="str">
            <v>ADMINISTRATIVO</v>
          </cell>
          <cell r="V211">
            <v>0</v>
          </cell>
          <cell r="W211">
            <v>576.74</v>
          </cell>
          <cell r="X211">
            <v>1296.33</v>
          </cell>
          <cell r="Y211">
            <v>1724.83</v>
          </cell>
          <cell r="Z211">
            <v>2181.83</v>
          </cell>
          <cell r="AA211" t="e">
            <v>#REF!</v>
          </cell>
          <cell r="AB211" t="e">
            <v>#REF!</v>
          </cell>
          <cell r="AC211" t="e">
            <v>#REF!</v>
          </cell>
          <cell r="AD211" t="e">
            <v>#REF!</v>
          </cell>
          <cell r="AE211" t="e">
            <v>#REF!</v>
          </cell>
          <cell r="AF211" t="e">
            <v>#REF!</v>
          </cell>
          <cell r="AG211" t="e">
            <v>#REF!</v>
          </cell>
          <cell r="AH211" t="e">
            <v>#REF!</v>
          </cell>
          <cell r="AI211">
            <v>0</v>
          </cell>
        </row>
        <row r="212">
          <cell r="A212" t="str">
            <v>4.02.00272.3.2.1</v>
          </cell>
          <cell r="B212" t="str">
            <v>2.3.2.1</v>
          </cell>
          <cell r="C212" t="str">
            <v>ADMINISTRATIVO</v>
          </cell>
          <cell r="D212" t="str">
            <v>4.02.0027</v>
          </cell>
          <cell r="E212">
            <v>0</v>
          </cell>
          <cell r="F212">
            <v>0</v>
          </cell>
          <cell r="G212">
            <v>0</v>
          </cell>
          <cell r="H212">
            <v>0</v>
          </cell>
          <cell r="I212" t="e">
            <v>#REF!</v>
          </cell>
          <cell r="J212">
            <v>0</v>
          </cell>
          <cell r="K212">
            <v>1375</v>
          </cell>
          <cell r="L212">
            <v>114.2</v>
          </cell>
          <cell r="M212">
            <v>0</v>
          </cell>
          <cell r="N212">
            <v>48</v>
          </cell>
          <cell r="O212">
            <v>0</v>
          </cell>
          <cell r="P212">
            <v>368.62</v>
          </cell>
          <cell r="Q212" t="e">
            <v>#REF!</v>
          </cell>
          <cell r="T212" t="str">
            <v>4.02.0027</v>
          </cell>
          <cell r="U212" t="str">
            <v>ADMINISTRATIVO</v>
          </cell>
          <cell r="V212">
            <v>0</v>
          </cell>
          <cell r="W212">
            <v>0</v>
          </cell>
          <cell r="X212">
            <v>0</v>
          </cell>
          <cell r="Y212">
            <v>0</v>
          </cell>
          <cell r="Z212">
            <v>0</v>
          </cell>
          <cell r="AA212" t="e">
            <v>#REF!</v>
          </cell>
          <cell r="AB212" t="e">
            <v>#REF!</v>
          </cell>
          <cell r="AC212" t="e">
            <v>#REF!</v>
          </cell>
          <cell r="AD212" t="e">
            <v>#REF!</v>
          </cell>
          <cell r="AE212" t="e">
            <v>#REF!</v>
          </cell>
          <cell r="AF212" t="e">
            <v>#REF!</v>
          </cell>
          <cell r="AG212" t="e">
            <v>#REF!</v>
          </cell>
          <cell r="AH212" t="e">
            <v>#REF!</v>
          </cell>
          <cell r="AI212">
            <v>0</v>
          </cell>
        </row>
        <row r="213">
          <cell r="A213" t="str">
            <v>4.02.00282.3.2.1</v>
          </cell>
          <cell r="B213" t="str">
            <v>2.3.2.1</v>
          </cell>
          <cell r="C213" t="str">
            <v>ADMINISTRATIVO</v>
          </cell>
          <cell r="D213" t="str">
            <v>4.02.0028</v>
          </cell>
          <cell r="E213">
            <v>189.3</v>
          </cell>
          <cell r="F213">
            <v>0</v>
          </cell>
          <cell r="G213">
            <v>443.15</v>
          </cell>
          <cell r="H213">
            <v>886.32</v>
          </cell>
          <cell r="I213" t="e">
            <v>#REF!</v>
          </cell>
          <cell r="J213">
            <v>0</v>
          </cell>
          <cell r="K213">
            <v>1473.02</v>
          </cell>
          <cell r="L213">
            <v>1410.8799999999999</v>
          </cell>
          <cell r="M213">
            <v>1408.57</v>
          </cell>
          <cell r="N213">
            <v>935.93000000000006</v>
          </cell>
          <cell r="O213">
            <v>0</v>
          </cell>
          <cell r="P213">
            <v>0</v>
          </cell>
          <cell r="Q213" t="e">
            <v>#REF!</v>
          </cell>
          <cell r="T213" t="str">
            <v>4.02.0028</v>
          </cell>
          <cell r="U213" t="str">
            <v>ADMINISTRATIVO</v>
          </cell>
          <cell r="V213">
            <v>0</v>
          </cell>
          <cell r="W213">
            <v>189.3</v>
          </cell>
          <cell r="X213">
            <v>189.3</v>
          </cell>
          <cell r="Y213">
            <v>632.45000000000005</v>
          </cell>
          <cell r="Z213">
            <v>1518.77</v>
          </cell>
          <cell r="AA213" t="e">
            <v>#REF!</v>
          </cell>
          <cell r="AB213" t="e">
            <v>#REF!</v>
          </cell>
          <cell r="AC213" t="e">
            <v>#REF!</v>
          </cell>
          <cell r="AD213" t="e">
            <v>#REF!</v>
          </cell>
          <cell r="AE213" t="e">
            <v>#REF!</v>
          </cell>
          <cell r="AF213" t="e">
            <v>#REF!</v>
          </cell>
          <cell r="AG213" t="e">
            <v>#REF!</v>
          </cell>
          <cell r="AH213" t="e">
            <v>#REF!</v>
          </cell>
          <cell r="AI213">
            <v>0</v>
          </cell>
        </row>
        <row r="214">
          <cell r="A214" t="str">
            <v>4.02.00292.3.2.1</v>
          </cell>
          <cell r="B214" t="str">
            <v>2.3.2.1</v>
          </cell>
          <cell r="C214" t="str">
            <v>ADMINISTRATIVO</v>
          </cell>
          <cell r="D214" t="str">
            <v>4.02.0029</v>
          </cell>
          <cell r="E214">
            <v>1508.2200000000003</v>
          </cell>
          <cell r="F214">
            <v>0</v>
          </cell>
          <cell r="G214">
            <v>0</v>
          </cell>
          <cell r="H214">
            <v>0</v>
          </cell>
          <cell r="I214" t="e">
            <v>#REF!</v>
          </cell>
          <cell r="J214">
            <v>847.16</v>
          </cell>
          <cell r="K214">
            <v>0</v>
          </cell>
          <cell r="L214">
            <v>0</v>
          </cell>
          <cell r="M214">
            <v>0</v>
          </cell>
          <cell r="N214">
            <v>68.099999999999994</v>
          </cell>
          <cell r="O214">
            <v>0</v>
          </cell>
          <cell r="P214">
            <v>0</v>
          </cell>
          <cell r="Q214" t="e">
            <v>#REF!</v>
          </cell>
          <cell r="T214" t="str">
            <v>4.02.0029</v>
          </cell>
          <cell r="U214" t="str">
            <v>ADMINISTRATIVO</v>
          </cell>
          <cell r="V214">
            <v>0</v>
          </cell>
          <cell r="W214">
            <v>1508.2200000000003</v>
          </cell>
          <cell r="X214">
            <v>1508.2200000000003</v>
          </cell>
          <cell r="Y214">
            <v>1508.2200000000003</v>
          </cell>
          <cell r="Z214">
            <v>1508.2200000000003</v>
          </cell>
          <cell r="AA214" t="e">
            <v>#REF!</v>
          </cell>
          <cell r="AB214" t="e">
            <v>#REF!</v>
          </cell>
          <cell r="AC214" t="e">
            <v>#REF!</v>
          </cell>
          <cell r="AD214" t="e">
            <v>#REF!</v>
          </cell>
          <cell r="AE214" t="e">
            <v>#REF!</v>
          </cell>
          <cell r="AF214" t="e">
            <v>#REF!</v>
          </cell>
          <cell r="AG214" t="e">
            <v>#REF!</v>
          </cell>
          <cell r="AH214" t="e">
            <v>#REF!</v>
          </cell>
          <cell r="AI214">
            <v>0</v>
          </cell>
        </row>
        <row r="215">
          <cell r="A215" t="str">
            <v>4.02.00302.3.2.1</v>
          </cell>
          <cell r="B215" t="str">
            <v>2.3.2.1</v>
          </cell>
          <cell r="C215" t="str">
            <v>ADMINISTRATIVO</v>
          </cell>
          <cell r="D215" t="str">
            <v>4.02.0030</v>
          </cell>
          <cell r="E215">
            <v>0</v>
          </cell>
          <cell r="F215">
            <v>0</v>
          </cell>
          <cell r="G215">
            <v>0</v>
          </cell>
          <cell r="H215">
            <v>0</v>
          </cell>
          <cell r="I215" t="e">
            <v>#REF!</v>
          </cell>
          <cell r="J215">
            <v>0</v>
          </cell>
          <cell r="K215">
            <v>0</v>
          </cell>
          <cell r="L215">
            <v>0</v>
          </cell>
          <cell r="M215">
            <v>54.3</v>
          </cell>
          <cell r="N215">
            <v>74.2</v>
          </cell>
          <cell r="O215">
            <v>33.1</v>
          </cell>
          <cell r="P215">
            <v>185</v>
          </cell>
          <cell r="Q215" t="e">
            <v>#REF!</v>
          </cell>
          <cell r="T215" t="str">
            <v>4.02.0030</v>
          </cell>
          <cell r="U215" t="str">
            <v>ADMINISTRATIVO</v>
          </cell>
          <cell r="V215">
            <v>0</v>
          </cell>
          <cell r="W215">
            <v>0</v>
          </cell>
          <cell r="X215">
            <v>0</v>
          </cell>
          <cell r="Y215">
            <v>0</v>
          </cell>
          <cell r="Z215">
            <v>0</v>
          </cell>
          <cell r="AA215" t="e">
            <v>#REF!</v>
          </cell>
          <cell r="AB215" t="e">
            <v>#REF!</v>
          </cell>
          <cell r="AC215" t="e">
            <v>#REF!</v>
          </cell>
          <cell r="AD215" t="e">
            <v>#REF!</v>
          </cell>
          <cell r="AE215" t="e">
            <v>#REF!</v>
          </cell>
          <cell r="AF215" t="e">
            <v>#REF!</v>
          </cell>
          <cell r="AG215" t="e">
            <v>#REF!</v>
          </cell>
          <cell r="AH215" t="e">
            <v>#REF!</v>
          </cell>
          <cell r="AI215">
            <v>0</v>
          </cell>
        </row>
        <row r="216">
          <cell r="A216" t="str">
            <v>4.02.00352.3.2.1</v>
          </cell>
          <cell r="B216" t="str">
            <v>2.3.2.1</v>
          </cell>
          <cell r="C216" t="str">
            <v>ADMINISTRATIVO</v>
          </cell>
          <cell r="D216" t="str">
            <v>4.02.0035</v>
          </cell>
          <cell r="T216" t="str">
            <v>4.02.0035</v>
          </cell>
        </row>
        <row r="217">
          <cell r="A217" t="str">
            <v>4.02.00362.3.2.1</v>
          </cell>
          <cell r="B217" t="str">
            <v>2.3.2.1</v>
          </cell>
          <cell r="C217" t="str">
            <v>ADMINISTRATIVO</v>
          </cell>
          <cell r="D217" t="str">
            <v>4.02.0036</v>
          </cell>
          <cell r="E217">
            <v>0</v>
          </cell>
          <cell r="F217">
            <v>0</v>
          </cell>
          <cell r="G217">
            <v>0</v>
          </cell>
          <cell r="H217">
            <v>0</v>
          </cell>
          <cell r="I217" t="e">
            <v>#REF!</v>
          </cell>
          <cell r="J217">
            <v>0</v>
          </cell>
          <cell r="K217">
            <v>0</v>
          </cell>
          <cell r="L217">
            <v>0</v>
          </cell>
          <cell r="M217">
            <v>0</v>
          </cell>
          <cell r="N217">
            <v>0</v>
          </cell>
          <cell r="O217">
            <v>0</v>
          </cell>
          <cell r="P217">
            <v>0</v>
          </cell>
          <cell r="Q217" t="e">
            <v>#REF!</v>
          </cell>
          <cell r="T217" t="str">
            <v>4.02.0036</v>
          </cell>
          <cell r="U217" t="str">
            <v>ADMINISTRATIVO</v>
          </cell>
          <cell r="V217">
            <v>0</v>
          </cell>
          <cell r="W217">
            <v>0</v>
          </cell>
          <cell r="X217">
            <v>0</v>
          </cell>
          <cell r="Y217">
            <v>0</v>
          </cell>
          <cell r="Z217">
            <v>0</v>
          </cell>
          <cell r="AA217" t="e">
            <v>#REF!</v>
          </cell>
          <cell r="AB217" t="e">
            <v>#REF!</v>
          </cell>
          <cell r="AC217" t="e">
            <v>#REF!</v>
          </cell>
          <cell r="AD217" t="e">
            <v>#REF!</v>
          </cell>
          <cell r="AE217" t="e">
            <v>#REF!</v>
          </cell>
          <cell r="AF217" t="e">
            <v>#REF!</v>
          </cell>
          <cell r="AG217" t="e">
            <v>#REF!</v>
          </cell>
          <cell r="AH217" t="e">
            <v>#REF!</v>
          </cell>
          <cell r="AI217">
            <v>0</v>
          </cell>
        </row>
        <row r="218">
          <cell r="A218" t="str">
            <v>4.02.00372.3.2.1</v>
          </cell>
          <cell r="B218" t="str">
            <v>2.3.2.1</v>
          </cell>
          <cell r="C218" t="str">
            <v>ADMINISTRATIVO</v>
          </cell>
          <cell r="D218" t="str">
            <v>4.02.0037</v>
          </cell>
          <cell r="E218">
            <v>0</v>
          </cell>
          <cell r="F218">
            <v>0</v>
          </cell>
          <cell r="G218">
            <v>0</v>
          </cell>
          <cell r="H218">
            <v>0</v>
          </cell>
          <cell r="I218" t="e">
            <v>#REF!</v>
          </cell>
          <cell r="J218">
            <v>0</v>
          </cell>
          <cell r="K218">
            <v>0</v>
          </cell>
          <cell r="L218">
            <v>0</v>
          </cell>
          <cell r="M218">
            <v>0</v>
          </cell>
          <cell r="N218">
            <v>0</v>
          </cell>
          <cell r="O218">
            <v>0</v>
          </cell>
          <cell r="P218">
            <v>0</v>
          </cell>
          <cell r="Q218" t="e">
            <v>#REF!</v>
          </cell>
          <cell r="T218" t="str">
            <v>4.02.0037</v>
          </cell>
          <cell r="U218" t="str">
            <v>ADMINISTRATIVO</v>
          </cell>
          <cell r="V218">
            <v>0</v>
          </cell>
          <cell r="W218">
            <v>0</v>
          </cell>
          <cell r="X218">
            <v>0</v>
          </cell>
          <cell r="Y218">
            <v>0</v>
          </cell>
          <cell r="Z218">
            <v>0</v>
          </cell>
          <cell r="AA218" t="e">
            <v>#REF!</v>
          </cell>
          <cell r="AB218" t="e">
            <v>#REF!</v>
          </cell>
          <cell r="AC218" t="e">
            <v>#REF!</v>
          </cell>
          <cell r="AD218" t="e">
            <v>#REF!</v>
          </cell>
          <cell r="AE218" t="e">
            <v>#REF!</v>
          </cell>
          <cell r="AF218" t="e">
            <v>#REF!</v>
          </cell>
          <cell r="AG218" t="e">
            <v>#REF!</v>
          </cell>
          <cell r="AH218" t="e">
            <v>#REF!</v>
          </cell>
          <cell r="AI218">
            <v>0</v>
          </cell>
        </row>
        <row r="219">
          <cell r="A219" t="str">
            <v>4.02.00382.3.2.1</v>
          </cell>
          <cell r="B219" t="str">
            <v>2.3.2.1</v>
          </cell>
          <cell r="C219" t="str">
            <v>ADMINISTRATIVO</v>
          </cell>
          <cell r="D219" t="str">
            <v>4.02.0038</v>
          </cell>
          <cell r="E219">
            <v>0</v>
          </cell>
          <cell r="F219">
            <v>0</v>
          </cell>
          <cell r="G219">
            <v>0</v>
          </cell>
          <cell r="H219">
            <v>0</v>
          </cell>
          <cell r="I219" t="e">
            <v>#REF!</v>
          </cell>
          <cell r="J219">
            <v>0</v>
          </cell>
          <cell r="K219">
            <v>0</v>
          </cell>
          <cell r="L219">
            <v>0</v>
          </cell>
          <cell r="M219">
            <v>0</v>
          </cell>
          <cell r="N219">
            <v>0</v>
          </cell>
          <cell r="O219">
            <v>0</v>
          </cell>
          <cell r="P219">
            <v>0</v>
          </cell>
          <cell r="Q219" t="e">
            <v>#REF!</v>
          </cell>
          <cell r="T219" t="str">
            <v>4.02.0038</v>
          </cell>
          <cell r="U219" t="str">
            <v>ADMINISTRATIVO</v>
          </cell>
          <cell r="V219">
            <v>0</v>
          </cell>
          <cell r="W219">
            <v>0</v>
          </cell>
          <cell r="X219">
            <v>0</v>
          </cell>
          <cell r="Y219">
            <v>0</v>
          </cell>
          <cell r="Z219">
            <v>0</v>
          </cell>
          <cell r="AA219" t="e">
            <v>#REF!</v>
          </cell>
          <cell r="AB219" t="e">
            <v>#REF!</v>
          </cell>
          <cell r="AC219" t="e">
            <v>#REF!</v>
          </cell>
          <cell r="AD219" t="e">
            <v>#REF!</v>
          </cell>
          <cell r="AE219" t="e">
            <v>#REF!</v>
          </cell>
          <cell r="AF219" t="e">
            <v>#REF!</v>
          </cell>
          <cell r="AG219" t="e">
            <v>#REF!</v>
          </cell>
          <cell r="AH219" t="e">
            <v>#REF!</v>
          </cell>
          <cell r="AI219">
            <v>0</v>
          </cell>
        </row>
        <row r="220">
          <cell r="A220" t="str">
            <v>4.02.00392.3.2.1</v>
          </cell>
          <cell r="B220" t="str">
            <v>2.3.2.1</v>
          </cell>
          <cell r="C220" t="str">
            <v>ADMINISTRATIVO</v>
          </cell>
          <cell r="D220" t="str">
            <v>4.02.0039</v>
          </cell>
          <cell r="E220">
            <v>0</v>
          </cell>
          <cell r="F220">
            <v>0</v>
          </cell>
          <cell r="G220">
            <v>0</v>
          </cell>
          <cell r="H220">
            <v>0</v>
          </cell>
          <cell r="I220" t="e">
            <v>#REF!</v>
          </cell>
          <cell r="J220">
            <v>0</v>
          </cell>
          <cell r="K220">
            <v>0</v>
          </cell>
          <cell r="L220">
            <v>0</v>
          </cell>
          <cell r="M220">
            <v>311.89999999999998</v>
          </cell>
          <cell r="N220">
            <v>460.1</v>
          </cell>
          <cell r="O220">
            <v>93.3</v>
          </cell>
          <cell r="P220">
            <v>18.25</v>
          </cell>
          <cell r="Q220" t="e">
            <v>#REF!</v>
          </cell>
          <cell r="T220" t="str">
            <v>4.02.0039</v>
          </cell>
          <cell r="U220" t="str">
            <v>ADMINISTRATIVO</v>
          </cell>
          <cell r="V220">
            <v>0</v>
          </cell>
          <cell r="W220">
            <v>0</v>
          </cell>
          <cell r="X220">
            <v>0</v>
          </cell>
          <cell r="Y220">
            <v>0</v>
          </cell>
          <cell r="Z220">
            <v>0</v>
          </cell>
          <cell r="AA220" t="e">
            <v>#REF!</v>
          </cell>
          <cell r="AB220" t="e">
            <v>#REF!</v>
          </cell>
          <cell r="AC220" t="e">
            <v>#REF!</v>
          </cell>
          <cell r="AD220" t="e">
            <v>#REF!</v>
          </cell>
          <cell r="AE220" t="e">
            <v>#REF!</v>
          </cell>
          <cell r="AF220" t="e">
            <v>#REF!</v>
          </cell>
          <cell r="AG220" t="e">
            <v>#REF!</v>
          </cell>
          <cell r="AH220" t="e">
            <v>#REF!</v>
          </cell>
          <cell r="AI220">
            <v>0</v>
          </cell>
        </row>
        <row r="221">
          <cell r="A221" t="str">
            <v>4.02.00412.3.2.1</v>
          </cell>
          <cell r="B221" t="str">
            <v>2.3.2.1</v>
          </cell>
          <cell r="C221" t="str">
            <v>ADMINISTRATIVO</v>
          </cell>
          <cell r="D221" t="str">
            <v>4.02.0041</v>
          </cell>
          <cell r="E221">
            <v>0</v>
          </cell>
          <cell r="F221">
            <v>0</v>
          </cell>
          <cell r="G221">
            <v>0</v>
          </cell>
          <cell r="H221">
            <v>0</v>
          </cell>
          <cell r="I221" t="e">
            <v>#REF!</v>
          </cell>
          <cell r="J221">
            <v>0</v>
          </cell>
          <cell r="K221">
            <v>0</v>
          </cell>
          <cell r="L221">
            <v>0</v>
          </cell>
          <cell r="M221">
            <v>0</v>
          </cell>
          <cell r="N221">
            <v>24.85</v>
          </cell>
          <cell r="O221">
            <v>0</v>
          </cell>
          <cell r="P221">
            <v>0</v>
          </cell>
          <cell r="Q221" t="e">
            <v>#REF!</v>
          </cell>
          <cell r="T221" t="str">
            <v>4.02.0041</v>
          </cell>
          <cell r="U221" t="str">
            <v>ADMINISTRATIVO</v>
          </cell>
          <cell r="V221">
            <v>0</v>
          </cell>
          <cell r="W221">
            <v>0</v>
          </cell>
          <cell r="X221">
            <v>0</v>
          </cell>
          <cell r="Y221">
            <v>0</v>
          </cell>
          <cell r="Z221">
            <v>0</v>
          </cell>
          <cell r="AA221" t="e">
            <v>#REF!</v>
          </cell>
          <cell r="AB221" t="e">
            <v>#REF!</v>
          </cell>
          <cell r="AC221" t="e">
            <v>#REF!</v>
          </cell>
          <cell r="AD221" t="e">
            <v>#REF!</v>
          </cell>
          <cell r="AE221" t="e">
            <v>#REF!</v>
          </cell>
          <cell r="AF221" t="e">
            <v>#REF!</v>
          </cell>
          <cell r="AG221" t="e">
            <v>#REF!</v>
          </cell>
          <cell r="AH221" t="e">
            <v>#REF!</v>
          </cell>
          <cell r="AI221">
            <v>0</v>
          </cell>
        </row>
        <row r="222">
          <cell r="A222" t="str">
            <v>4.02.00422.3.2.1</v>
          </cell>
          <cell r="B222" t="str">
            <v>2.3.2.1</v>
          </cell>
          <cell r="C222" t="str">
            <v>ADMINISTRATIVO</v>
          </cell>
          <cell r="D222" t="str">
            <v>4.02.0042</v>
          </cell>
          <cell r="T222" t="str">
            <v>4.02.0042</v>
          </cell>
        </row>
        <row r="223">
          <cell r="A223" t="str">
            <v>4.02.00432.3.2.1</v>
          </cell>
          <cell r="B223" t="str">
            <v>2.3.2.1</v>
          </cell>
          <cell r="C223" t="str">
            <v>ADMINISTRATIVO</v>
          </cell>
          <cell r="D223" t="str">
            <v>4.02.0043</v>
          </cell>
          <cell r="E223">
            <v>0</v>
          </cell>
          <cell r="F223">
            <v>0</v>
          </cell>
          <cell r="G223">
            <v>0</v>
          </cell>
          <cell r="H223">
            <v>0</v>
          </cell>
          <cell r="I223" t="e">
            <v>#REF!</v>
          </cell>
          <cell r="J223">
            <v>0</v>
          </cell>
          <cell r="K223">
            <v>0</v>
          </cell>
          <cell r="L223">
            <v>0</v>
          </cell>
          <cell r="M223">
            <v>0</v>
          </cell>
          <cell r="N223">
            <v>0</v>
          </cell>
          <cell r="O223">
            <v>0</v>
          </cell>
          <cell r="P223">
            <v>0</v>
          </cell>
          <cell r="Q223" t="e">
            <v>#REF!</v>
          </cell>
          <cell r="T223" t="str">
            <v>4.02.0043</v>
          </cell>
          <cell r="U223" t="str">
            <v>ADMINISTRATIVO</v>
          </cell>
          <cell r="V223">
            <v>0</v>
          </cell>
          <cell r="W223">
            <v>0</v>
          </cell>
          <cell r="X223">
            <v>0</v>
          </cell>
          <cell r="Y223">
            <v>0</v>
          </cell>
          <cell r="Z223">
            <v>0</v>
          </cell>
          <cell r="AA223" t="e">
            <v>#REF!</v>
          </cell>
          <cell r="AB223" t="e">
            <v>#REF!</v>
          </cell>
          <cell r="AC223" t="e">
            <v>#REF!</v>
          </cell>
          <cell r="AD223" t="e">
            <v>#REF!</v>
          </cell>
          <cell r="AE223" t="e">
            <v>#REF!</v>
          </cell>
          <cell r="AF223" t="e">
            <v>#REF!</v>
          </cell>
          <cell r="AG223" t="e">
            <v>#REF!</v>
          </cell>
          <cell r="AH223" t="e">
            <v>#REF!</v>
          </cell>
          <cell r="AI223">
            <v>0</v>
          </cell>
        </row>
        <row r="224">
          <cell r="A224" t="str">
            <v>4.02.00442.3.2.1</v>
          </cell>
          <cell r="B224" t="str">
            <v>2.3.2.1</v>
          </cell>
          <cell r="C224" t="str">
            <v>ADMINISTRATIVO</v>
          </cell>
          <cell r="D224" t="str">
            <v>4.02.0044</v>
          </cell>
          <cell r="E224">
            <v>0</v>
          </cell>
          <cell r="F224">
            <v>0</v>
          </cell>
          <cell r="G224">
            <v>0</v>
          </cell>
          <cell r="H224">
            <v>0</v>
          </cell>
          <cell r="I224" t="e">
            <v>#REF!</v>
          </cell>
          <cell r="J224">
            <v>0</v>
          </cell>
          <cell r="K224">
            <v>0</v>
          </cell>
          <cell r="L224">
            <v>0</v>
          </cell>
          <cell r="M224">
            <v>0</v>
          </cell>
          <cell r="N224">
            <v>0</v>
          </cell>
          <cell r="O224">
            <v>0</v>
          </cell>
          <cell r="P224">
            <v>0</v>
          </cell>
          <cell r="Q224" t="e">
            <v>#REF!</v>
          </cell>
          <cell r="T224" t="str">
            <v>4.02.0044</v>
          </cell>
          <cell r="U224" t="str">
            <v>ADMINISTRATIVO</v>
          </cell>
          <cell r="V224">
            <v>0</v>
          </cell>
          <cell r="W224">
            <v>0</v>
          </cell>
          <cell r="X224">
            <v>0</v>
          </cell>
          <cell r="Y224">
            <v>0</v>
          </cell>
          <cell r="Z224">
            <v>0</v>
          </cell>
          <cell r="AA224" t="e">
            <v>#REF!</v>
          </cell>
          <cell r="AB224" t="e">
            <v>#REF!</v>
          </cell>
          <cell r="AC224" t="e">
            <v>#REF!</v>
          </cell>
          <cell r="AD224" t="e">
            <v>#REF!</v>
          </cell>
          <cell r="AE224" t="e">
            <v>#REF!</v>
          </cell>
          <cell r="AF224" t="e">
            <v>#REF!</v>
          </cell>
          <cell r="AG224" t="e">
            <v>#REF!</v>
          </cell>
          <cell r="AH224" t="e">
            <v>#REF!</v>
          </cell>
          <cell r="AI224">
            <v>0</v>
          </cell>
        </row>
        <row r="225">
          <cell r="A225" t="str">
            <v>4.03.00012.3.2.1</v>
          </cell>
          <cell r="B225" t="str">
            <v>2.3.2.1</v>
          </cell>
          <cell r="C225" t="str">
            <v>ADMINISTRATIVO</v>
          </cell>
          <cell r="D225" t="str">
            <v>4.03.0001</v>
          </cell>
          <cell r="E225">
            <v>0</v>
          </cell>
          <cell r="F225">
            <v>0</v>
          </cell>
          <cell r="G225">
            <v>0</v>
          </cell>
          <cell r="H225">
            <v>0</v>
          </cell>
          <cell r="I225" t="e">
            <v>#REF!</v>
          </cell>
          <cell r="J225">
            <v>0</v>
          </cell>
          <cell r="K225">
            <v>0</v>
          </cell>
          <cell r="L225">
            <v>0</v>
          </cell>
          <cell r="M225">
            <v>0</v>
          </cell>
          <cell r="N225">
            <v>0</v>
          </cell>
          <cell r="O225">
            <v>0</v>
          </cell>
          <cell r="P225">
            <v>0</v>
          </cell>
          <cell r="Q225" t="e">
            <v>#REF!</v>
          </cell>
          <cell r="T225" t="str">
            <v>4.03.0001</v>
          </cell>
          <cell r="U225" t="str">
            <v>ADMINISTRATIVO</v>
          </cell>
          <cell r="V225">
            <v>0</v>
          </cell>
          <cell r="W225">
            <v>0</v>
          </cell>
          <cell r="X225">
            <v>0</v>
          </cell>
          <cell r="Y225">
            <v>0</v>
          </cell>
          <cell r="Z225">
            <v>0</v>
          </cell>
          <cell r="AA225" t="e">
            <v>#REF!</v>
          </cell>
          <cell r="AB225" t="e">
            <v>#REF!</v>
          </cell>
          <cell r="AC225" t="e">
            <v>#REF!</v>
          </cell>
          <cell r="AD225" t="e">
            <v>#REF!</v>
          </cell>
          <cell r="AE225" t="e">
            <v>#REF!</v>
          </cell>
          <cell r="AF225" t="e">
            <v>#REF!</v>
          </cell>
          <cell r="AG225" t="e">
            <v>#REF!</v>
          </cell>
          <cell r="AH225" t="e">
            <v>#REF!</v>
          </cell>
          <cell r="AI225">
            <v>0</v>
          </cell>
        </row>
        <row r="226">
          <cell r="A226" t="str">
            <v>4.03.00022.3.2.1</v>
          </cell>
          <cell r="B226" t="str">
            <v>2.3.2.1</v>
          </cell>
          <cell r="C226" t="str">
            <v>ADMINISTRATIVO</v>
          </cell>
          <cell r="D226" t="str">
            <v>4.03.0002</v>
          </cell>
          <cell r="E226">
            <v>12435.329999999998</v>
          </cell>
          <cell r="F226">
            <v>15661.399999999998</v>
          </cell>
          <cell r="G226">
            <v>15244.83</v>
          </cell>
          <cell r="H226">
            <v>13910.359999999997</v>
          </cell>
          <cell r="I226" t="e">
            <v>#REF!</v>
          </cell>
          <cell r="J226">
            <v>18687.109999999997</v>
          </cell>
          <cell r="K226">
            <v>18599.75</v>
          </cell>
          <cell r="L226">
            <v>19297.920000000002</v>
          </cell>
          <cell r="M226">
            <v>16306.76</v>
          </cell>
          <cell r="N226">
            <v>18910.36</v>
          </cell>
          <cell r="O226">
            <v>19644.939999999999</v>
          </cell>
          <cell r="P226">
            <v>18696.359999999997</v>
          </cell>
          <cell r="Q226" t="e">
            <v>#REF!</v>
          </cell>
          <cell r="T226" t="str">
            <v>4.03.0002</v>
          </cell>
          <cell r="U226" t="str">
            <v>ADMINISTRATIVO</v>
          </cell>
          <cell r="V226">
            <v>0</v>
          </cell>
          <cell r="W226">
            <v>12435.329999999998</v>
          </cell>
          <cell r="X226">
            <v>28096.729999999996</v>
          </cell>
          <cell r="Y226">
            <v>43341.56</v>
          </cell>
          <cell r="Z226">
            <v>57251.92</v>
          </cell>
          <cell r="AA226" t="e">
            <v>#REF!</v>
          </cell>
          <cell r="AB226" t="e">
            <v>#REF!</v>
          </cell>
          <cell r="AC226" t="e">
            <v>#REF!</v>
          </cell>
          <cell r="AD226" t="e">
            <v>#REF!</v>
          </cell>
          <cell r="AE226" t="e">
            <v>#REF!</v>
          </cell>
          <cell r="AF226" t="e">
            <v>#REF!</v>
          </cell>
          <cell r="AG226" t="e">
            <v>#REF!</v>
          </cell>
          <cell r="AH226" t="e">
            <v>#REF!</v>
          </cell>
          <cell r="AI226">
            <v>0</v>
          </cell>
        </row>
        <row r="227">
          <cell r="A227" t="str">
            <v>4.03.00032.3.2.1</v>
          </cell>
          <cell r="B227" t="str">
            <v>2.3.2.1</v>
          </cell>
          <cell r="C227" t="str">
            <v>ADMINISTRATIVO</v>
          </cell>
          <cell r="D227" t="str">
            <v>4.03.0003</v>
          </cell>
          <cell r="E227">
            <v>0</v>
          </cell>
          <cell r="F227">
            <v>0</v>
          </cell>
          <cell r="G227">
            <v>0</v>
          </cell>
          <cell r="H227">
            <v>0</v>
          </cell>
          <cell r="I227" t="e">
            <v>#REF!</v>
          </cell>
          <cell r="J227">
            <v>0</v>
          </cell>
          <cell r="K227">
            <v>0</v>
          </cell>
          <cell r="L227">
            <v>0</v>
          </cell>
          <cell r="M227">
            <v>0</v>
          </cell>
          <cell r="N227">
            <v>0</v>
          </cell>
          <cell r="O227">
            <v>0</v>
          </cell>
          <cell r="P227">
            <v>9528.43</v>
          </cell>
          <cell r="Q227" t="e">
            <v>#REF!</v>
          </cell>
          <cell r="T227" t="str">
            <v>4.03.0003</v>
          </cell>
          <cell r="U227" t="str">
            <v>ADMINISTRATIVO</v>
          </cell>
          <cell r="V227">
            <v>0</v>
          </cell>
          <cell r="W227">
            <v>0</v>
          </cell>
          <cell r="X227">
            <v>0</v>
          </cell>
          <cell r="Y227">
            <v>0</v>
          </cell>
          <cell r="Z227">
            <v>0</v>
          </cell>
          <cell r="AA227" t="e">
            <v>#REF!</v>
          </cell>
          <cell r="AB227" t="e">
            <v>#REF!</v>
          </cell>
          <cell r="AC227" t="e">
            <v>#REF!</v>
          </cell>
          <cell r="AD227" t="e">
            <v>#REF!</v>
          </cell>
          <cell r="AE227" t="e">
            <v>#REF!</v>
          </cell>
          <cell r="AF227" t="e">
            <v>#REF!</v>
          </cell>
          <cell r="AG227" t="e">
            <v>#REF!</v>
          </cell>
          <cell r="AH227" t="e">
            <v>#REF!</v>
          </cell>
          <cell r="AI227">
            <v>0</v>
          </cell>
        </row>
        <row r="228">
          <cell r="A228" t="str">
            <v>4.03.00042.3.2.1</v>
          </cell>
          <cell r="B228" t="str">
            <v>2.3.2.1</v>
          </cell>
          <cell r="C228" t="str">
            <v>ADMINISTRATIVO</v>
          </cell>
          <cell r="D228" t="str">
            <v>4.03.0004</v>
          </cell>
          <cell r="E228">
            <v>8850</v>
          </cell>
          <cell r="F228">
            <v>18717.25</v>
          </cell>
          <cell r="G228">
            <v>9599.15</v>
          </cell>
          <cell r="H228">
            <v>9320.07</v>
          </cell>
          <cell r="I228" t="e">
            <v>#REF!</v>
          </cell>
          <cell r="J228">
            <v>5992.6</v>
          </cell>
          <cell r="K228">
            <v>10000</v>
          </cell>
          <cell r="L228">
            <v>10700</v>
          </cell>
          <cell r="M228">
            <v>10350</v>
          </cell>
          <cell r="N228">
            <v>10350</v>
          </cell>
          <cell r="O228">
            <v>10350</v>
          </cell>
          <cell r="P228">
            <v>16183.33</v>
          </cell>
          <cell r="Q228" t="e">
            <v>#REF!</v>
          </cell>
          <cell r="T228" t="str">
            <v>4.03.0004</v>
          </cell>
          <cell r="U228" t="str">
            <v>ADMINISTRATIVO</v>
          </cell>
          <cell r="V228">
            <v>0</v>
          </cell>
          <cell r="W228">
            <v>8850</v>
          </cell>
          <cell r="X228">
            <v>27567.25</v>
          </cell>
          <cell r="Y228">
            <v>37166.400000000001</v>
          </cell>
          <cell r="Z228">
            <v>46486.47</v>
          </cell>
          <cell r="AA228" t="e">
            <v>#REF!</v>
          </cell>
          <cell r="AB228" t="e">
            <v>#REF!</v>
          </cell>
          <cell r="AC228" t="e">
            <v>#REF!</v>
          </cell>
          <cell r="AD228" t="e">
            <v>#REF!</v>
          </cell>
          <cell r="AE228" t="e">
            <v>#REF!</v>
          </cell>
          <cell r="AF228" t="e">
            <v>#REF!</v>
          </cell>
          <cell r="AG228" t="e">
            <v>#REF!</v>
          </cell>
          <cell r="AH228" t="e">
            <v>#REF!</v>
          </cell>
          <cell r="AI228">
            <v>0</v>
          </cell>
        </row>
        <row r="229">
          <cell r="A229" t="str">
            <v>4.03.00052.3.2.1</v>
          </cell>
          <cell r="B229" t="str">
            <v>2.3.2.1</v>
          </cell>
          <cell r="C229" t="str">
            <v>ADMINISTRATIVO</v>
          </cell>
          <cell r="D229" t="str">
            <v>4.03.0005</v>
          </cell>
          <cell r="E229">
            <v>0</v>
          </cell>
          <cell r="F229">
            <v>0</v>
          </cell>
          <cell r="G229">
            <v>0</v>
          </cell>
          <cell r="H229">
            <v>0</v>
          </cell>
          <cell r="I229" t="e">
            <v>#REF!</v>
          </cell>
          <cell r="J229">
            <v>0</v>
          </cell>
          <cell r="K229">
            <v>0</v>
          </cell>
          <cell r="L229">
            <v>0</v>
          </cell>
          <cell r="M229">
            <v>0</v>
          </cell>
          <cell r="N229">
            <v>0</v>
          </cell>
          <cell r="O229">
            <v>0</v>
          </cell>
          <cell r="P229">
            <v>0</v>
          </cell>
          <cell r="Q229" t="e">
            <v>#REF!</v>
          </cell>
          <cell r="T229" t="str">
            <v>4.03.0005</v>
          </cell>
          <cell r="U229" t="str">
            <v>ADMINISTRATIVO</v>
          </cell>
          <cell r="V229">
            <v>0</v>
          </cell>
          <cell r="W229">
            <v>0</v>
          </cell>
          <cell r="X229">
            <v>0</v>
          </cell>
          <cell r="Y229">
            <v>0</v>
          </cell>
          <cell r="Z229">
            <v>0</v>
          </cell>
          <cell r="AA229" t="e">
            <v>#REF!</v>
          </cell>
          <cell r="AB229" t="e">
            <v>#REF!</v>
          </cell>
          <cell r="AC229" t="e">
            <v>#REF!</v>
          </cell>
          <cell r="AD229" t="e">
            <v>#REF!</v>
          </cell>
          <cell r="AE229" t="e">
            <v>#REF!</v>
          </cell>
          <cell r="AF229" t="e">
            <v>#REF!</v>
          </cell>
          <cell r="AG229" t="e">
            <v>#REF!</v>
          </cell>
          <cell r="AH229" t="e">
            <v>#REF!</v>
          </cell>
          <cell r="AI229">
            <v>0</v>
          </cell>
        </row>
        <row r="230">
          <cell r="A230" t="str">
            <v>4.03.00062.3.2.1</v>
          </cell>
          <cell r="B230" t="str">
            <v>2.3.2.1</v>
          </cell>
          <cell r="C230" t="str">
            <v>ADMINISTRATIVO</v>
          </cell>
          <cell r="D230" t="str">
            <v>4.03.0006</v>
          </cell>
          <cell r="E230">
            <v>0</v>
          </cell>
          <cell r="F230">
            <v>0</v>
          </cell>
          <cell r="G230">
            <v>0</v>
          </cell>
          <cell r="H230">
            <v>0</v>
          </cell>
          <cell r="I230" t="e">
            <v>#REF!</v>
          </cell>
          <cell r="J230">
            <v>0</v>
          </cell>
          <cell r="K230">
            <v>0</v>
          </cell>
          <cell r="L230">
            <v>0</v>
          </cell>
          <cell r="M230">
            <v>0</v>
          </cell>
          <cell r="N230">
            <v>0</v>
          </cell>
          <cell r="O230">
            <v>9696.93</v>
          </cell>
          <cell r="P230">
            <v>8873.2099999999991</v>
          </cell>
          <cell r="Q230" t="e">
            <v>#REF!</v>
          </cell>
          <cell r="T230" t="str">
            <v>4.03.0006</v>
          </cell>
          <cell r="U230" t="str">
            <v>ADMINISTRATIVO</v>
          </cell>
          <cell r="V230">
            <v>0</v>
          </cell>
          <cell r="W230">
            <v>0</v>
          </cell>
          <cell r="X230">
            <v>0</v>
          </cell>
          <cell r="Y230">
            <v>0</v>
          </cell>
          <cell r="Z230">
            <v>0</v>
          </cell>
          <cell r="AA230" t="e">
            <v>#REF!</v>
          </cell>
          <cell r="AB230" t="e">
            <v>#REF!</v>
          </cell>
          <cell r="AC230" t="e">
            <v>#REF!</v>
          </cell>
          <cell r="AD230" t="e">
            <v>#REF!</v>
          </cell>
          <cell r="AE230" t="e">
            <v>#REF!</v>
          </cell>
          <cell r="AF230" t="e">
            <v>#REF!</v>
          </cell>
          <cell r="AG230" t="e">
            <v>#REF!</v>
          </cell>
          <cell r="AH230" t="e">
            <v>#REF!</v>
          </cell>
          <cell r="AI230">
            <v>0</v>
          </cell>
        </row>
        <row r="231">
          <cell r="A231" t="str">
            <v>4.03.00072.3.2.1</v>
          </cell>
          <cell r="B231" t="str">
            <v>2.3.2.1</v>
          </cell>
          <cell r="C231" t="str">
            <v>ADMINISTRATIVO</v>
          </cell>
          <cell r="D231" t="str">
            <v>4.03.0007</v>
          </cell>
          <cell r="E231">
            <v>0</v>
          </cell>
          <cell r="F231">
            <v>3858.19</v>
          </cell>
          <cell r="G231">
            <v>0</v>
          </cell>
          <cell r="H231">
            <v>0</v>
          </cell>
          <cell r="I231" t="e">
            <v>#REF!</v>
          </cell>
          <cell r="J231">
            <v>0</v>
          </cell>
          <cell r="K231">
            <v>1799.41</v>
          </cell>
          <cell r="L231">
            <v>3134.22</v>
          </cell>
          <cell r="M231">
            <v>2184.98</v>
          </cell>
          <cell r="N231">
            <v>0</v>
          </cell>
          <cell r="O231">
            <v>0</v>
          </cell>
          <cell r="P231">
            <v>0</v>
          </cell>
          <cell r="Q231" t="e">
            <v>#REF!</v>
          </cell>
          <cell r="T231" t="str">
            <v>4.03.0007</v>
          </cell>
          <cell r="U231" t="str">
            <v>ADMINISTRATIVO</v>
          </cell>
          <cell r="V231">
            <v>0</v>
          </cell>
          <cell r="W231">
            <v>0</v>
          </cell>
          <cell r="X231">
            <v>3858.19</v>
          </cell>
          <cell r="Y231">
            <v>3858.19</v>
          </cell>
          <cell r="Z231">
            <v>3858.19</v>
          </cell>
          <cell r="AA231" t="e">
            <v>#REF!</v>
          </cell>
          <cell r="AB231" t="e">
            <v>#REF!</v>
          </cell>
          <cell r="AC231" t="e">
            <v>#REF!</v>
          </cell>
          <cell r="AD231" t="e">
            <v>#REF!</v>
          </cell>
          <cell r="AE231" t="e">
            <v>#REF!</v>
          </cell>
          <cell r="AF231" t="e">
            <v>#REF!</v>
          </cell>
          <cell r="AG231" t="e">
            <v>#REF!</v>
          </cell>
          <cell r="AH231" t="e">
            <v>#REF!</v>
          </cell>
          <cell r="AI231">
            <v>0</v>
          </cell>
        </row>
        <row r="232">
          <cell r="A232" t="str">
            <v>4.03.00082.3.2.1</v>
          </cell>
          <cell r="B232" t="str">
            <v>2.3.2.1</v>
          </cell>
          <cell r="C232" t="str">
            <v>ADMINISTRATIVO</v>
          </cell>
          <cell r="D232" t="str">
            <v>4.03.0008</v>
          </cell>
          <cell r="E232">
            <v>1828.6799999999998</v>
          </cell>
          <cell r="F232">
            <v>2103.8871729791495</v>
          </cell>
          <cell r="G232">
            <v>1898.2199999999998</v>
          </cell>
          <cell r="H232">
            <v>2557.174</v>
          </cell>
          <cell r="I232" t="e">
            <v>#REF!</v>
          </cell>
          <cell r="J232">
            <v>2494.7000000000003</v>
          </cell>
          <cell r="K232">
            <v>2417.13</v>
          </cell>
          <cell r="L232">
            <v>3276.82</v>
          </cell>
          <cell r="M232">
            <v>2458.21</v>
          </cell>
          <cell r="N232">
            <v>2470.2200000000003</v>
          </cell>
          <cell r="O232">
            <v>0</v>
          </cell>
          <cell r="P232">
            <v>2462.9300000000003</v>
          </cell>
          <cell r="Q232" t="e">
            <v>#REF!</v>
          </cell>
          <cell r="T232" t="str">
            <v>4.03.0008</v>
          </cell>
          <cell r="U232" t="str">
            <v>ADMINISTRATIVO</v>
          </cell>
          <cell r="V232">
            <v>0</v>
          </cell>
          <cell r="W232">
            <v>1828.6799999999998</v>
          </cell>
          <cell r="X232">
            <v>3932.5671729791493</v>
          </cell>
          <cell r="Y232">
            <v>5830.7871729791495</v>
          </cell>
          <cell r="Z232">
            <v>8387.9611729791504</v>
          </cell>
          <cell r="AA232" t="e">
            <v>#REF!</v>
          </cell>
          <cell r="AB232" t="e">
            <v>#REF!</v>
          </cell>
          <cell r="AC232" t="e">
            <v>#REF!</v>
          </cell>
          <cell r="AD232" t="e">
            <v>#REF!</v>
          </cell>
          <cell r="AE232" t="e">
            <v>#REF!</v>
          </cell>
          <cell r="AF232" t="e">
            <v>#REF!</v>
          </cell>
          <cell r="AG232" t="e">
            <v>#REF!</v>
          </cell>
          <cell r="AH232" t="e">
            <v>#REF!</v>
          </cell>
          <cell r="AI232">
            <v>0</v>
          </cell>
        </row>
        <row r="233">
          <cell r="A233" t="str">
            <v>4.03.00092.3.2.1</v>
          </cell>
          <cell r="B233" t="str">
            <v>2.3.2.1</v>
          </cell>
          <cell r="C233" t="str">
            <v>ADMINISTRATIVO</v>
          </cell>
          <cell r="D233" t="str">
            <v>4.03.0009</v>
          </cell>
          <cell r="E233">
            <v>3081</v>
          </cell>
          <cell r="F233">
            <v>3242.5</v>
          </cell>
          <cell r="G233">
            <v>4148.3600000000006</v>
          </cell>
          <cell r="H233">
            <v>3396.9800000000005</v>
          </cell>
          <cell r="I233" t="e">
            <v>#REF!</v>
          </cell>
          <cell r="J233">
            <v>4250.34</v>
          </cell>
          <cell r="K233">
            <v>158.46</v>
          </cell>
          <cell r="L233">
            <v>8829.2200000000012</v>
          </cell>
          <cell r="M233">
            <v>4046.19</v>
          </cell>
          <cell r="N233">
            <v>4091.8900000000003</v>
          </cell>
          <cell r="O233">
            <v>3912.4</v>
          </cell>
          <cell r="P233">
            <v>4152.7700000000004</v>
          </cell>
          <cell r="Q233" t="e">
            <v>#REF!</v>
          </cell>
          <cell r="T233" t="str">
            <v>4.03.0009</v>
          </cell>
          <cell r="U233" t="str">
            <v>ADMINISTRATIVO</v>
          </cell>
          <cell r="V233">
            <v>0</v>
          </cell>
          <cell r="W233">
            <v>3081</v>
          </cell>
          <cell r="X233">
            <v>6323.5</v>
          </cell>
          <cell r="Y233">
            <v>10471.86</v>
          </cell>
          <cell r="Z233">
            <v>13868.84</v>
          </cell>
          <cell r="AA233" t="e">
            <v>#REF!</v>
          </cell>
          <cell r="AB233" t="e">
            <v>#REF!</v>
          </cell>
          <cell r="AC233" t="e">
            <v>#REF!</v>
          </cell>
          <cell r="AD233" t="e">
            <v>#REF!</v>
          </cell>
          <cell r="AE233" t="e">
            <v>#REF!</v>
          </cell>
          <cell r="AF233" t="e">
            <v>#REF!</v>
          </cell>
          <cell r="AG233" t="e">
            <v>#REF!</v>
          </cell>
          <cell r="AH233" t="e">
            <v>#REF!</v>
          </cell>
          <cell r="AI233">
            <v>0</v>
          </cell>
        </row>
        <row r="234">
          <cell r="A234" t="str">
            <v>4.03.00102.3.2.1</v>
          </cell>
          <cell r="B234" t="str">
            <v>2.3.2.1</v>
          </cell>
          <cell r="C234" t="str">
            <v>ADMINISTRATIVO</v>
          </cell>
          <cell r="D234" t="str">
            <v>4.03.0010</v>
          </cell>
          <cell r="E234">
            <v>1901.67</v>
          </cell>
          <cell r="F234">
            <v>906.10199999999986</v>
          </cell>
          <cell r="G234">
            <v>1000.9200000000001</v>
          </cell>
          <cell r="H234">
            <v>1983.3500000000004</v>
          </cell>
          <cell r="I234" t="e">
            <v>#REF!</v>
          </cell>
          <cell r="J234">
            <v>2511.35</v>
          </cell>
          <cell r="K234">
            <v>2298.0600000000004</v>
          </cell>
          <cell r="L234">
            <v>1570.83</v>
          </cell>
          <cell r="M234">
            <v>2049.1200000000003</v>
          </cell>
          <cell r="N234">
            <v>121.16</v>
          </cell>
          <cell r="O234">
            <v>1266.26</v>
          </cell>
          <cell r="P234">
            <v>1437.1999999999998</v>
          </cell>
          <cell r="Q234" t="e">
            <v>#REF!</v>
          </cell>
          <cell r="T234" t="str">
            <v>4.03.0010</v>
          </cell>
          <cell r="U234" t="str">
            <v>ADMINISTRATIVO</v>
          </cell>
          <cell r="V234">
            <v>0</v>
          </cell>
          <cell r="W234">
            <v>1901.67</v>
          </cell>
          <cell r="X234">
            <v>2807.7719999999999</v>
          </cell>
          <cell r="Y234">
            <v>3808.692</v>
          </cell>
          <cell r="Z234">
            <v>5792.0420000000004</v>
          </cell>
          <cell r="AA234" t="e">
            <v>#REF!</v>
          </cell>
          <cell r="AB234" t="e">
            <v>#REF!</v>
          </cell>
          <cell r="AC234" t="e">
            <v>#REF!</v>
          </cell>
          <cell r="AD234" t="e">
            <v>#REF!</v>
          </cell>
          <cell r="AE234" t="e">
            <v>#REF!</v>
          </cell>
          <cell r="AF234" t="e">
            <v>#REF!</v>
          </cell>
          <cell r="AG234" t="e">
            <v>#REF!</v>
          </cell>
          <cell r="AH234" t="e">
            <v>#REF!</v>
          </cell>
          <cell r="AI234">
            <v>0</v>
          </cell>
        </row>
        <row r="235">
          <cell r="A235" t="str">
            <v>4.03.00112.3.2.1</v>
          </cell>
          <cell r="B235" t="str">
            <v>2.3.2.1</v>
          </cell>
          <cell r="C235" t="str">
            <v>ADMINISTRATIVO</v>
          </cell>
          <cell r="D235" t="str">
            <v>4.03.0011</v>
          </cell>
          <cell r="E235">
            <v>4956.9400000000005</v>
          </cell>
          <cell r="F235">
            <v>6677.7699999999995</v>
          </cell>
          <cell r="G235">
            <v>6000.369999999999</v>
          </cell>
          <cell r="H235">
            <v>7149.17</v>
          </cell>
          <cell r="I235" t="e">
            <v>#REF!</v>
          </cell>
          <cell r="J235">
            <v>8174.2099999999991</v>
          </cell>
          <cell r="K235">
            <v>8423.52</v>
          </cell>
          <cell r="L235">
            <v>8236.3700000000008</v>
          </cell>
          <cell r="M235">
            <v>7945.0399999999991</v>
          </cell>
          <cell r="N235">
            <v>8948.14</v>
          </cell>
          <cell r="O235">
            <v>8676.58</v>
          </cell>
          <cell r="P235">
            <v>22071.57</v>
          </cell>
          <cell r="Q235" t="e">
            <v>#REF!</v>
          </cell>
          <cell r="T235" t="str">
            <v>4.03.0011</v>
          </cell>
          <cell r="U235" t="str">
            <v>ADMINISTRATIVO</v>
          </cell>
          <cell r="V235">
            <v>0</v>
          </cell>
          <cell r="W235">
            <v>4956.9400000000005</v>
          </cell>
          <cell r="X235">
            <v>11634.71</v>
          </cell>
          <cell r="Y235">
            <v>17635.079999999998</v>
          </cell>
          <cell r="Z235">
            <v>24784.25</v>
          </cell>
          <cell r="AA235" t="e">
            <v>#REF!</v>
          </cell>
          <cell r="AB235" t="e">
            <v>#REF!</v>
          </cell>
          <cell r="AC235" t="e">
            <v>#REF!</v>
          </cell>
          <cell r="AD235" t="e">
            <v>#REF!</v>
          </cell>
          <cell r="AE235" t="e">
            <v>#REF!</v>
          </cell>
          <cell r="AF235" t="e">
            <v>#REF!</v>
          </cell>
          <cell r="AG235" t="e">
            <v>#REF!</v>
          </cell>
          <cell r="AH235" t="e">
            <v>#REF!</v>
          </cell>
          <cell r="AI235">
            <v>0</v>
          </cell>
        </row>
        <row r="236">
          <cell r="A236" t="str">
            <v>4.03.00122.3.2.1</v>
          </cell>
          <cell r="B236" t="str">
            <v>2.3.2.1</v>
          </cell>
          <cell r="C236" t="str">
            <v>ADMINISTRATIVO</v>
          </cell>
          <cell r="D236" t="str">
            <v>4.03.0012</v>
          </cell>
          <cell r="E236">
            <v>1326.91</v>
          </cell>
          <cell r="F236">
            <v>4089.5099999999998</v>
          </cell>
          <cell r="G236">
            <v>1412.96</v>
          </cell>
          <cell r="H236">
            <v>1771.51</v>
          </cell>
          <cell r="I236" t="e">
            <v>#REF!</v>
          </cell>
          <cell r="J236">
            <v>2555.0500000000002</v>
          </cell>
          <cell r="K236">
            <v>3945.3</v>
          </cell>
          <cell r="L236">
            <v>0</v>
          </cell>
          <cell r="M236">
            <v>1869.0100000000002</v>
          </cell>
          <cell r="N236">
            <v>2103.6800000000003</v>
          </cell>
          <cell r="O236">
            <v>2124.71</v>
          </cell>
          <cell r="P236">
            <v>2924.96</v>
          </cell>
          <cell r="Q236" t="e">
            <v>#REF!</v>
          </cell>
          <cell r="T236" t="str">
            <v>4.03.0012</v>
          </cell>
          <cell r="U236" t="str">
            <v>ADMINISTRATIVO</v>
          </cell>
          <cell r="V236">
            <v>0</v>
          </cell>
          <cell r="W236">
            <v>1326.91</v>
          </cell>
          <cell r="X236">
            <v>5416.42</v>
          </cell>
          <cell r="Y236">
            <v>6829.38</v>
          </cell>
          <cell r="Z236">
            <v>8600.89</v>
          </cell>
          <cell r="AA236" t="e">
            <v>#REF!</v>
          </cell>
          <cell r="AB236" t="e">
            <v>#REF!</v>
          </cell>
          <cell r="AC236" t="e">
            <v>#REF!</v>
          </cell>
          <cell r="AD236" t="e">
            <v>#REF!</v>
          </cell>
          <cell r="AE236" t="e">
            <v>#REF!</v>
          </cell>
          <cell r="AF236" t="e">
            <v>#REF!</v>
          </cell>
          <cell r="AG236" t="e">
            <v>#REF!</v>
          </cell>
          <cell r="AH236" t="e">
            <v>#REF!</v>
          </cell>
          <cell r="AI236">
            <v>0</v>
          </cell>
        </row>
        <row r="237">
          <cell r="A237" t="str">
            <v>4.03.00132.3.2.1</v>
          </cell>
          <cell r="B237" t="str">
            <v>2.3.2.1</v>
          </cell>
          <cell r="C237" t="str">
            <v>ADMINISTRATIVO</v>
          </cell>
          <cell r="D237" t="str">
            <v>4.03.0013</v>
          </cell>
          <cell r="E237">
            <v>96.05</v>
          </cell>
          <cell r="F237">
            <v>0</v>
          </cell>
          <cell r="G237">
            <v>0</v>
          </cell>
          <cell r="H237">
            <v>0</v>
          </cell>
          <cell r="I237" t="e">
            <v>#REF!</v>
          </cell>
          <cell r="J237">
            <v>0</v>
          </cell>
          <cell r="K237">
            <v>93.34</v>
          </cell>
          <cell r="L237">
            <v>0</v>
          </cell>
          <cell r="M237">
            <v>0</v>
          </cell>
          <cell r="N237">
            <v>0</v>
          </cell>
          <cell r="O237">
            <v>0</v>
          </cell>
          <cell r="P237">
            <v>0</v>
          </cell>
          <cell r="Q237" t="e">
            <v>#REF!</v>
          </cell>
          <cell r="T237" t="str">
            <v>4.03.0013</v>
          </cell>
          <cell r="U237" t="str">
            <v>ADMINISTRATIVO</v>
          </cell>
          <cell r="V237">
            <v>0</v>
          </cell>
          <cell r="W237">
            <v>96.05</v>
          </cell>
          <cell r="X237">
            <v>96.05</v>
          </cell>
          <cell r="Y237">
            <v>96.05</v>
          </cell>
          <cell r="Z237">
            <v>96.05</v>
          </cell>
          <cell r="AA237" t="e">
            <v>#REF!</v>
          </cell>
          <cell r="AB237" t="e">
            <v>#REF!</v>
          </cell>
          <cell r="AC237" t="e">
            <v>#REF!</v>
          </cell>
          <cell r="AD237" t="e">
            <v>#REF!</v>
          </cell>
          <cell r="AE237" t="e">
            <v>#REF!</v>
          </cell>
          <cell r="AF237" t="e">
            <v>#REF!</v>
          </cell>
          <cell r="AG237" t="e">
            <v>#REF!</v>
          </cell>
          <cell r="AH237" t="e">
            <v>#REF!</v>
          </cell>
          <cell r="AI237">
            <v>0</v>
          </cell>
        </row>
        <row r="238">
          <cell r="A238" t="str">
            <v>4.03.00142.3.2.1</v>
          </cell>
          <cell r="B238" t="str">
            <v>2.3.2.1</v>
          </cell>
          <cell r="C238" t="str">
            <v>ADMINISTRATIVO</v>
          </cell>
          <cell r="D238" t="str">
            <v>4.03.0014</v>
          </cell>
          <cell r="E238">
            <v>0</v>
          </cell>
          <cell r="F238">
            <v>0</v>
          </cell>
          <cell r="G238">
            <v>0</v>
          </cell>
          <cell r="H238">
            <v>0</v>
          </cell>
          <cell r="I238" t="e">
            <v>#REF!</v>
          </cell>
          <cell r="J238">
            <v>0</v>
          </cell>
          <cell r="K238">
            <v>0</v>
          </cell>
          <cell r="L238">
            <v>0</v>
          </cell>
          <cell r="M238">
            <v>0</v>
          </cell>
          <cell r="N238">
            <v>631.86999999999989</v>
          </cell>
          <cell r="O238">
            <v>0</v>
          </cell>
          <cell r="P238">
            <v>0</v>
          </cell>
          <cell r="Q238" t="e">
            <v>#REF!</v>
          </cell>
          <cell r="T238" t="str">
            <v>4.03.0014</v>
          </cell>
          <cell r="U238" t="str">
            <v>ADMINISTRATIVO</v>
          </cell>
          <cell r="V238">
            <v>0</v>
          </cell>
          <cell r="W238">
            <v>0</v>
          </cell>
          <cell r="X238">
            <v>0</v>
          </cell>
          <cell r="Y238">
            <v>0</v>
          </cell>
          <cell r="Z238">
            <v>0</v>
          </cell>
          <cell r="AA238" t="e">
            <v>#REF!</v>
          </cell>
          <cell r="AB238" t="e">
            <v>#REF!</v>
          </cell>
          <cell r="AC238" t="e">
            <v>#REF!</v>
          </cell>
          <cell r="AD238" t="e">
            <v>#REF!</v>
          </cell>
          <cell r="AE238" t="e">
            <v>#REF!</v>
          </cell>
          <cell r="AF238" t="e">
            <v>#REF!</v>
          </cell>
          <cell r="AG238" t="e">
            <v>#REF!</v>
          </cell>
          <cell r="AH238" t="e">
            <v>#REF!</v>
          </cell>
          <cell r="AI238">
            <v>0</v>
          </cell>
        </row>
        <row r="239">
          <cell r="A239" t="str">
            <v>4.03.00152.3.2.1</v>
          </cell>
          <cell r="B239" t="str">
            <v>2.3.2.1</v>
          </cell>
          <cell r="C239" t="str">
            <v>ADMINISTRATIVO</v>
          </cell>
          <cell r="D239" t="str">
            <v>4.03.0015</v>
          </cell>
          <cell r="E239">
            <v>0</v>
          </cell>
          <cell r="F239">
            <v>0</v>
          </cell>
          <cell r="G239">
            <v>0</v>
          </cell>
          <cell r="H239">
            <v>0</v>
          </cell>
          <cell r="I239" t="e">
            <v>#REF!</v>
          </cell>
          <cell r="J239">
            <v>0</v>
          </cell>
          <cell r="K239">
            <v>0</v>
          </cell>
          <cell r="L239">
            <v>0</v>
          </cell>
          <cell r="M239">
            <v>0</v>
          </cell>
          <cell r="N239">
            <v>0</v>
          </cell>
          <cell r="O239">
            <v>0</v>
          </cell>
          <cell r="P239">
            <v>0</v>
          </cell>
          <cell r="Q239" t="e">
            <v>#REF!</v>
          </cell>
          <cell r="T239" t="str">
            <v>4.03.0015</v>
          </cell>
          <cell r="U239" t="str">
            <v>ADMINISTRATIVO</v>
          </cell>
          <cell r="V239">
            <v>0</v>
          </cell>
          <cell r="W239">
            <v>0</v>
          </cell>
          <cell r="X239">
            <v>0</v>
          </cell>
          <cell r="Y239">
            <v>0</v>
          </cell>
          <cell r="Z239">
            <v>0</v>
          </cell>
          <cell r="AA239" t="e">
            <v>#REF!</v>
          </cell>
          <cell r="AB239" t="e">
            <v>#REF!</v>
          </cell>
          <cell r="AC239" t="e">
            <v>#REF!</v>
          </cell>
          <cell r="AD239" t="e">
            <v>#REF!</v>
          </cell>
          <cell r="AE239" t="e">
            <v>#REF!</v>
          </cell>
          <cell r="AF239" t="e">
            <v>#REF!</v>
          </cell>
          <cell r="AG239" t="e">
            <v>#REF!</v>
          </cell>
          <cell r="AH239" t="e">
            <v>#REF!</v>
          </cell>
          <cell r="AI239">
            <v>0</v>
          </cell>
        </row>
        <row r="240">
          <cell r="A240" t="str">
            <v>4.03.00162.3.2.1</v>
          </cell>
          <cell r="B240" t="str">
            <v>2.3.2.1</v>
          </cell>
          <cell r="C240" t="str">
            <v>ADMINISTRATIVO</v>
          </cell>
          <cell r="D240" t="str">
            <v>4.03.0016</v>
          </cell>
          <cell r="E240">
            <v>0</v>
          </cell>
          <cell r="F240">
            <v>0</v>
          </cell>
          <cell r="G240">
            <v>0</v>
          </cell>
          <cell r="H240">
            <v>0</v>
          </cell>
          <cell r="I240" t="e">
            <v>#REF!</v>
          </cell>
          <cell r="J240">
            <v>368.19</v>
          </cell>
          <cell r="K240">
            <v>267.95999999999998</v>
          </cell>
          <cell r="L240">
            <v>0</v>
          </cell>
          <cell r="M240">
            <v>259.76</v>
          </cell>
          <cell r="N240">
            <v>186.38</v>
          </cell>
          <cell r="O240">
            <v>0</v>
          </cell>
          <cell r="P240">
            <v>0</v>
          </cell>
          <cell r="Q240" t="e">
            <v>#REF!</v>
          </cell>
          <cell r="T240" t="str">
            <v>4.03.0016</v>
          </cell>
          <cell r="U240" t="str">
            <v>ADMINISTRATIVO</v>
          </cell>
          <cell r="V240">
            <v>0</v>
          </cell>
          <cell r="W240">
            <v>0</v>
          </cell>
          <cell r="X240">
            <v>0</v>
          </cell>
          <cell r="Y240">
            <v>0</v>
          </cell>
          <cell r="Z240">
            <v>0</v>
          </cell>
          <cell r="AA240" t="e">
            <v>#REF!</v>
          </cell>
          <cell r="AB240" t="e">
            <v>#REF!</v>
          </cell>
          <cell r="AC240" t="e">
            <v>#REF!</v>
          </cell>
          <cell r="AD240" t="e">
            <v>#REF!</v>
          </cell>
          <cell r="AE240" t="e">
            <v>#REF!</v>
          </cell>
          <cell r="AF240" t="e">
            <v>#REF!</v>
          </cell>
          <cell r="AG240" t="e">
            <v>#REF!</v>
          </cell>
          <cell r="AH240" t="e">
            <v>#REF!</v>
          </cell>
          <cell r="AI240">
            <v>0</v>
          </cell>
        </row>
        <row r="241">
          <cell r="A241" t="str">
            <v>4.03.00172.3.2.1</v>
          </cell>
          <cell r="B241" t="str">
            <v>2.3.2.1</v>
          </cell>
          <cell r="C241" t="str">
            <v>ADMINISTRATIVO</v>
          </cell>
          <cell r="D241" t="str">
            <v>4.03.0017</v>
          </cell>
          <cell r="E241">
            <v>0</v>
          </cell>
          <cell r="F241">
            <v>0</v>
          </cell>
          <cell r="G241">
            <v>0</v>
          </cell>
          <cell r="H241">
            <v>0</v>
          </cell>
          <cell r="I241" t="e">
            <v>#REF!</v>
          </cell>
          <cell r="J241">
            <v>0</v>
          </cell>
          <cell r="K241">
            <v>0</v>
          </cell>
          <cell r="L241">
            <v>0</v>
          </cell>
          <cell r="M241">
            <v>0</v>
          </cell>
          <cell r="N241">
            <v>0</v>
          </cell>
          <cell r="O241">
            <v>0</v>
          </cell>
          <cell r="P241">
            <v>101.5</v>
          </cell>
          <cell r="Q241" t="e">
            <v>#REF!</v>
          </cell>
          <cell r="T241" t="str">
            <v>4.03.0017</v>
          </cell>
          <cell r="U241" t="str">
            <v>ADMINISTRATIVO</v>
          </cell>
          <cell r="V241">
            <v>0</v>
          </cell>
          <cell r="W241">
            <v>0</v>
          </cell>
          <cell r="X241">
            <v>0</v>
          </cell>
          <cell r="Y241">
            <v>0</v>
          </cell>
          <cell r="Z241">
            <v>0</v>
          </cell>
          <cell r="AA241" t="e">
            <v>#REF!</v>
          </cell>
          <cell r="AB241" t="e">
            <v>#REF!</v>
          </cell>
          <cell r="AC241" t="e">
            <v>#REF!</v>
          </cell>
          <cell r="AD241" t="e">
            <v>#REF!</v>
          </cell>
          <cell r="AE241" t="e">
            <v>#REF!</v>
          </cell>
          <cell r="AF241" t="e">
            <v>#REF!</v>
          </cell>
          <cell r="AG241" t="e">
            <v>#REF!</v>
          </cell>
          <cell r="AH241" t="e">
            <v>#REF!</v>
          </cell>
          <cell r="AI241">
            <v>0</v>
          </cell>
        </row>
        <row r="242">
          <cell r="A242" t="str">
            <v>4.03.00182.3.2.1</v>
          </cell>
          <cell r="B242" t="str">
            <v>2.3.2.1</v>
          </cell>
          <cell r="C242" t="str">
            <v>ADMINISTRATIVO</v>
          </cell>
          <cell r="D242" t="str">
            <v>4.03.0018</v>
          </cell>
          <cell r="E242">
            <v>304.75</v>
          </cell>
          <cell r="F242">
            <v>0</v>
          </cell>
          <cell r="G242">
            <v>0</v>
          </cell>
          <cell r="H242">
            <v>516.13</v>
          </cell>
          <cell r="I242" t="e">
            <v>#REF!</v>
          </cell>
          <cell r="J242">
            <v>653.48</v>
          </cell>
          <cell r="K242">
            <v>2127.19</v>
          </cell>
          <cell r="L242">
            <v>468.77</v>
          </cell>
          <cell r="M242">
            <v>20.68</v>
          </cell>
          <cell r="N242">
            <v>818.92</v>
          </cell>
          <cell r="O242">
            <v>0</v>
          </cell>
          <cell r="P242">
            <v>14478.2</v>
          </cell>
          <cell r="Q242" t="e">
            <v>#REF!</v>
          </cell>
          <cell r="T242" t="str">
            <v>4.03.0018</v>
          </cell>
          <cell r="U242" t="str">
            <v>ADMINISTRATIVO</v>
          </cell>
          <cell r="V242">
            <v>0</v>
          </cell>
          <cell r="W242">
            <v>304.75</v>
          </cell>
          <cell r="X242">
            <v>304.75</v>
          </cell>
          <cell r="Y242">
            <v>304.75</v>
          </cell>
          <cell r="Z242">
            <v>820.88</v>
          </cell>
          <cell r="AA242" t="e">
            <v>#REF!</v>
          </cell>
          <cell r="AB242" t="e">
            <v>#REF!</v>
          </cell>
          <cell r="AC242" t="e">
            <v>#REF!</v>
          </cell>
          <cell r="AD242" t="e">
            <v>#REF!</v>
          </cell>
          <cell r="AE242" t="e">
            <v>#REF!</v>
          </cell>
          <cell r="AF242" t="e">
            <v>#REF!</v>
          </cell>
          <cell r="AG242" t="e">
            <v>#REF!</v>
          </cell>
          <cell r="AH242" t="e">
            <v>#REF!</v>
          </cell>
          <cell r="AI242">
            <v>0</v>
          </cell>
        </row>
        <row r="243">
          <cell r="A243" t="str">
            <v>4.03.00192.3.2.1</v>
          </cell>
          <cell r="B243" t="str">
            <v>2.3.2.1</v>
          </cell>
          <cell r="C243" t="str">
            <v>ADMINISTRATIVO</v>
          </cell>
          <cell r="D243" t="str">
            <v>4.03.0019</v>
          </cell>
          <cell r="E243">
            <v>0</v>
          </cell>
          <cell r="F243">
            <v>0</v>
          </cell>
          <cell r="G243">
            <v>0</v>
          </cell>
          <cell r="H243">
            <v>0</v>
          </cell>
          <cell r="I243" t="e">
            <v>#REF!</v>
          </cell>
          <cell r="J243">
            <v>0</v>
          </cell>
          <cell r="K243">
            <v>0</v>
          </cell>
          <cell r="L243">
            <v>0</v>
          </cell>
          <cell r="M243">
            <v>0</v>
          </cell>
          <cell r="N243">
            <v>0</v>
          </cell>
          <cell r="O243">
            <v>0</v>
          </cell>
          <cell r="P243">
            <v>0</v>
          </cell>
          <cell r="Q243" t="e">
            <v>#REF!</v>
          </cell>
          <cell r="T243" t="str">
            <v>4.03.0019</v>
          </cell>
          <cell r="U243" t="str">
            <v>ADMINISTRATIVO</v>
          </cell>
          <cell r="V243">
            <v>0</v>
          </cell>
          <cell r="W243">
            <v>0</v>
          </cell>
          <cell r="X243">
            <v>0</v>
          </cell>
          <cell r="Y243">
            <v>0</v>
          </cell>
          <cell r="Z243">
            <v>0</v>
          </cell>
          <cell r="AA243" t="e">
            <v>#REF!</v>
          </cell>
          <cell r="AB243" t="e">
            <v>#REF!</v>
          </cell>
          <cell r="AC243" t="e">
            <v>#REF!</v>
          </cell>
          <cell r="AD243" t="e">
            <v>#REF!</v>
          </cell>
          <cell r="AE243" t="e">
            <v>#REF!</v>
          </cell>
          <cell r="AF243" t="e">
            <v>#REF!</v>
          </cell>
          <cell r="AG243" t="e">
            <v>#REF!</v>
          </cell>
          <cell r="AH243" t="e">
            <v>#REF!</v>
          </cell>
          <cell r="AI243">
            <v>0</v>
          </cell>
        </row>
        <row r="244">
          <cell r="A244" t="str">
            <v>4.03.00212.3.2.1</v>
          </cell>
          <cell r="B244" t="str">
            <v>2.3.2.1</v>
          </cell>
          <cell r="C244" t="str">
            <v>ADMINISTRATIVO</v>
          </cell>
          <cell r="D244" t="str">
            <v>4.03.0021</v>
          </cell>
          <cell r="E244">
            <v>0</v>
          </cell>
          <cell r="F244">
            <v>0</v>
          </cell>
          <cell r="G244">
            <v>0</v>
          </cell>
          <cell r="H244">
            <v>0</v>
          </cell>
          <cell r="I244" t="e">
            <v>#REF!</v>
          </cell>
          <cell r="J244">
            <v>0</v>
          </cell>
          <cell r="K244">
            <v>0</v>
          </cell>
          <cell r="L244">
            <v>0</v>
          </cell>
          <cell r="M244">
            <v>0</v>
          </cell>
          <cell r="N244">
            <v>0</v>
          </cell>
          <cell r="O244">
            <v>0</v>
          </cell>
          <cell r="P244">
            <v>0</v>
          </cell>
          <cell r="Q244" t="e">
            <v>#REF!</v>
          </cell>
          <cell r="T244" t="str">
            <v>4.03.0021</v>
          </cell>
          <cell r="U244" t="str">
            <v>ADMINISTRATIVO</v>
          </cell>
          <cell r="V244">
            <v>0</v>
          </cell>
          <cell r="W244">
            <v>0</v>
          </cell>
          <cell r="X244">
            <v>0</v>
          </cell>
          <cell r="Y244">
            <v>0</v>
          </cell>
          <cell r="Z244">
            <v>0</v>
          </cell>
          <cell r="AA244" t="e">
            <v>#REF!</v>
          </cell>
          <cell r="AB244" t="e">
            <v>#REF!</v>
          </cell>
          <cell r="AC244" t="e">
            <v>#REF!</v>
          </cell>
          <cell r="AD244" t="e">
            <v>#REF!</v>
          </cell>
          <cell r="AE244" t="e">
            <v>#REF!</v>
          </cell>
          <cell r="AF244" t="e">
            <v>#REF!</v>
          </cell>
          <cell r="AG244" t="e">
            <v>#REF!</v>
          </cell>
          <cell r="AH244" t="e">
            <v>#REF!</v>
          </cell>
          <cell r="AI244">
            <v>0</v>
          </cell>
        </row>
        <row r="245">
          <cell r="A245" t="str">
            <v>4.03.00222.3.2.1</v>
          </cell>
          <cell r="B245" t="str">
            <v>2.3.2.1</v>
          </cell>
          <cell r="C245" t="str">
            <v>ADMINISTRATIVO</v>
          </cell>
          <cell r="D245" t="str">
            <v>4.03.0022</v>
          </cell>
          <cell r="E245">
            <v>0</v>
          </cell>
          <cell r="F245">
            <v>0</v>
          </cell>
          <cell r="G245">
            <v>0</v>
          </cell>
          <cell r="H245">
            <v>0</v>
          </cell>
          <cell r="I245" t="e">
            <v>#REF!</v>
          </cell>
          <cell r="J245">
            <v>0</v>
          </cell>
          <cell r="K245">
            <v>0</v>
          </cell>
          <cell r="L245">
            <v>0</v>
          </cell>
          <cell r="M245">
            <v>0</v>
          </cell>
          <cell r="N245">
            <v>0</v>
          </cell>
          <cell r="O245">
            <v>0</v>
          </cell>
          <cell r="P245">
            <v>0</v>
          </cell>
          <cell r="Q245" t="e">
            <v>#REF!</v>
          </cell>
          <cell r="T245" t="str">
            <v>4.03.0022</v>
          </cell>
          <cell r="U245" t="str">
            <v>ADMINISTRATIVO</v>
          </cell>
          <cell r="V245">
            <v>0</v>
          </cell>
          <cell r="W245">
            <v>0</v>
          </cell>
          <cell r="X245">
            <v>0</v>
          </cell>
          <cell r="Y245">
            <v>0</v>
          </cell>
          <cell r="Z245">
            <v>0</v>
          </cell>
          <cell r="AA245" t="e">
            <v>#REF!</v>
          </cell>
          <cell r="AB245" t="e">
            <v>#REF!</v>
          </cell>
          <cell r="AC245" t="e">
            <v>#REF!</v>
          </cell>
          <cell r="AD245" t="e">
            <v>#REF!</v>
          </cell>
          <cell r="AE245" t="e">
            <v>#REF!</v>
          </cell>
          <cell r="AF245" t="e">
            <v>#REF!</v>
          </cell>
          <cell r="AG245" t="e">
            <v>#REF!</v>
          </cell>
          <cell r="AH245" t="e">
            <v>#REF!</v>
          </cell>
          <cell r="AI245">
            <v>0</v>
          </cell>
        </row>
        <row r="246">
          <cell r="A246" t="str">
            <v>4.04.00012.3.2.1</v>
          </cell>
          <cell r="B246" t="str">
            <v>2.3.2.1</v>
          </cell>
          <cell r="C246" t="str">
            <v>ADMINISTRATIVO</v>
          </cell>
          <cell r="D246" t="str">
            <v>4.04.0001</v>
          </cell>
          <cell r="E246">
            <v>0</v>
          </cell>
          <cell r="F246">
            <v>0</v>
          </cell>
          <cell r="G246">
            <v>0</v>
          </cell>
          <cell r="H246">
            <v>0</v>
          </cell>
          <cell r="I246" t="e">
            <v>#REF!</v>
          </cell>
          <cell r="J246">
            <v>0</v>
          </cell>
          <cell r="K246">
            <v>0</v>
          </cell>
          <cell r="L246">
            <v>0</v>
          </cell>
          <cell r="M246">
            <v>0</v>
          </cell>
          <cell r="N246">
            <v>0</v>
          </cell>
          <cell r="O246">
            <v>0</v>
          </cell>
          <cell r="P246">
            <v>0</v>
          </cell>
          <cell r="Q246" t="e">
            <v>#REF!</v>
          </cell>
          <cell r="T246" t="str">
            <v>4.04.0001</v>
          </cell>
          <cell r="U246" t="str">
            <v>ADMINISTRATIVO</v>
          </cell>
          <cell r="V246">
            <v>0</v>
          </cell>
          <cell r="W246">
            <v>0</v>
          </cell>
          <cell r="X246">
            <v>0</v>
          </cell>
          <cell r="Y246">
            <v>0</v>
          </cell>
          <cell r="Z246">
            <v>0</v>
          </cell>
          <cell r="AA246" t="e">
            <v>#REF!</v>
          </cell>
          <cell r="AB246" t="e">
            <v>#REF!</v>
          </cell>
          <cell r="AC246" t="e">
            <v>#REF!</v>
          </cell>
          <cell r="AD246" t="e">
            <v>#REF!</v>
          </cell>
          <cell r="AE246" t="e">
            <v>#REF!</v>
          </cell>
          <cell r="AF246" t="e">
            <v>#REF!</v>
          </cell>
          <cell r="AG246" t="e">
            <v>#REF!</v>
          </cell>
          <cell r="AH246" t="e">
            <v>#REF!</v>
          </cell>
          <cell r="AI246">
            <v>0</v>
          </cell>
        </row>
        <row r="247">
          <cell r="A247" t="str">
            <v>4.04.00022.3.2.1</v>
          </cell>
          <cell r="B247" t="str">
            <v>2.3.2.1</v>
          </cell>
          <cell r="C247" t="str">
            <v>ADMINISTRATIVO</v>
          </cell>
          <cell r="D247" t="str">
            <v>4.04.0002</v>
          </cell>
          <cell r="E247">
            <v>0</v>
          </cell>
          <cell r="F247">
            <v>0</v>
          </cell>
          <cell r="G247">
            <v>0</v>
          </cell>
          <cell r="H247">
            <v>0</v>
          </cell>
          <cell r="I247" t="e">
            <v>#REF!</v>
          </cell>
          <cell r="J247">
            <v>0</v>
          </cell>
          <cell r="K247">
            <v>0</v>
          </cell>
          <cell r="L247">
            <v>0</v>
          </cell>
          <cell r="M247">
            <v>0</v>
          </cell>
          <cell r="N247">
            <v>0</v>
          </cell>
          <cell r="O247">
            <v>0</v>
          </cell>
          <cell r="P247">
            <v>0</v>
          </cell>
          <cell r="Q247" t="e">
            <v>#REF!</v>
          </cell>
          <cell r="T247" t="str">
            <v>4.04.0002</v>
          </cell>
          <cell r="U247" t="str">
            <v>ADMINISTRATIVO</v>
          </cell>
          <cell r="V247">
            <v>0</v>
          </cell>
          <cell r="W247">
            <v>0</v>
          </cell>
          <cell r="X247">
            <v>0</v>
          </cell>
          <cell r="Y247">
            <v>0</v>
          </cell>
          <cell r="Z247">
            <v>0</v>
          </cell>
          <cell r="AA247" t="e">
            <v>#REF!</v>
          </cell>
          <cell r="AB247" t="e">
            <v>#REF!</v>
          </cell>
          <cell r="AC247" t="e">
            <v>#REF!</v>
          </cell>
          <cell r="AD247" t="e">
            <v>#REF!</v>
          </cell>
          <cell r="AE247" t="e">
            <v>#REF!</v>
          </cell>
          <cell r="AF247" t="e">
            <v>#REF!</v>
          </cell>
          <cell r="AG247" t="e">
            <v>#REF!</v>
          </cell>
          <cell r="AH247" t="e">
            <v>#REF!</v>
          </cell>
          <cell r="AI247">
            <v>0</v>
          </cell>
        </row>
        <row r="248">
          <cell r="A248" t="str">
            <v>4.04.00032.3.2.1</v>
          </cell>
          <cell r="B248" t="str">
            <v>2.3.2.1</v>
          </cell>
          <cell r="C248" t="str">
            <v>ADMINISTRATIVO</v>
          </cell>
          <cell r="D248" t="str">
            <v>4.04.0003</v>
          </cell>
          <cell r="E248">
            <v>0</v>
          </cell>
          <cell r="F248">
            <v>0</v>
          </cell>
          <cell r="G248">
            <v>0</v>
          </cell>
          <cell r="H248">
            <v>113.22</v>
          </cell>
          <cell r="I248" t="e">
            <v>#REF!</v>
          </cell>
          <cell r="J248">
            <v>0</v>
          </cell>
          <cell r="K248">
            <v>0</v>
          </cell>
          <cell r="L248">
            <v>0</v>
          </cell>
          <cell r="M248">
            <v>6693.420000000001</v>
          </cell>
          <cell r="N248">
            <v>5983.4699999999993</v>
          </cell>
          <cell r="O248">
            <v>6059.54</v>
          </cell>
          <cell r="P248">
            <v>7280.6799999999994</v>
          </cell>
          <cell r="Q248" t="e">
            <v>#REF!</v>
          </cell>
          <cell r="T248" t="str">
            <v>4.04.0003</v>
          </cell>
          <cell r="U248" t="str">
            <v>ADMINISTRATIVO</v>
          </cell>
          <cell r="V248">
            <v>0</v>
          </cell>
          <cell r="W248">
            <v>0</v>
          </cell>
          <cell r="X248">
            <v>0</v>
          </cell>
          <cell r="Y248">
            <v>0</v>
          </cell>
          <cell r="Z248">
            <v>113.22</v>
          </cell>
          <cell r="AA248" t="e">
            <v>#REF!</v>
          </cell>
          <cell r="AB248" t="e">
            <v>#REF!</v>
          </cell>
          <cell r="AC248" t="e">
            <v>#REF!</v>
          </cell>
          <cell r="AD248" t="e">
            <v>#REF!</v>
          </cell>
          <cell r="AE248" t="e">
            <v>#REF!</v>
          </cell>
          <cell r="AF248" t="e">
            <v>#REF!</v>
          </cell>
          <cell r="AG248" t="e">
            <v>#REF!</v>
          </cell>
          <cell r="AH248" t="e">
            <v>#REF!</v>
          </cell>
          <cell r="AI248">
            <v>0</v>
          </cell>
        </row>
        <row r="249">
          <cell r="A249" t="str">
            <v>4.04.00042.3.2.1</v>
          </cell>
          <cell r="B249" t="str">
            <v>2.3.2.1</v>
          </cell>
          <cell r="C249" t="str">
            <v>ADMINISTRATIVO</v>
          </cell>
          <cell r="D249" t="str">
            <v>4.04.0004</v>
          </cell>
          <cell r="E249">
            <v>0</v>
          </cell>
          <cell r="F249">
            <v>0</v>
          </cell>
          <cell r="G249">
            <v>0</v>
          </cell>
          <cell r="H249">
            <v>0</v>
          </cell>
          <cell r="I249" t="e">
            <v>#REF!</v>
          </cell>
          <cell r="J249">
            <v>0</v>
          </cell>
          <cell r="K249">
            <v>0</v>
          </cell>
          <cell r="L249">
            <v>0</v>
          </cell>
          <cell r="M249">
            <v>0</v>
          </cell>
          <cell r="N249">
            <v>0</v>
          </cell>
          <cell r="O249">
            <v>0</v>
          </cell>
          <cell r="P249">
            <v>0</v>
          </cell>
          <cell r="Q249" t="e">
            <v>#REF!</v>
          </cell>
          <cell r="T249" t="str">
            <v>4.04.0004</v>
          </cell>
          <cell r="U249" t="str">
            <v>ADMINISTRATIVO</v>
          </cell>
          <cell r="V249">
            <v>0</v>
          </cell>
          <cell r="W249">
            <v>0</v>
          </cell>
          <cell r="X249">
            <v>0</v>
          </cell>
          <cell r="Y249">
            <v>0</v>
          </cell>
          <cell r="Z249">
            <v>0</v>
          </cell>
          <cell r="AA249" t="e">
            <v>#REF!</v>
          </cell>
          <cell r="AB249" t="e">
            <v>#REF!</v>
          </cell>
          <cell r="AC249" t="e">
            <v>#REF!</v>
          </cell>
          <cell r="AD249" t="e">
            <v>#REF!</v>
          </cell>
          <cell r="AE249" t="e">
            <v>#REF!</v>
          </cell>
          <cell r="AF249" t="e">
            <v>#REF!</v>
          </cell>
          <cell r="AG249" t="e">
            <v>#REF!</v>
          </cell>
          <cell r="AH249" t="e">
            <v>#REF!</v>
          </cell>
          <cell r="AI249">
            <v>0</v>
          </cell>
        </row>
        <row r="250">
          <cell r="A250" t="str">
            <v>4.04.00052.3.2.1</v>
          </cell>
          <cell r="B250" t="str">
            <v>2.3.2.1</v>
          </cell>
          <cell r="C250" t="str">
            <v>ADMINISTRATIVO</v>
          </cell>
          <cell r="D250" t="str">
            <v>4.04.0005</v>
          </cell>
          <cell r="E250">
            <v>0</v>
          </cell>
          <cell r="F250">
            <v>0</v>
          </cell>
          <cell r="G250">
            <v>150</v>
          </cell>
          <cell r="H250">
            <v>0</v>
          </cell>
          <cell r="I250" t="e">
            <v>#REF!</v>
          </cell>
          <cell r="J250">
            <v>45.74</v>
          </cell>
          <cell r="K250">
            <v>0</v>
          </cell>
          <cell r="L250">
            <v>0</v>
          </cell>
          <cell r="M250">
            <v>0</v>
          </cell>
          <cell r="N250">
            <v>702.36</v>
          </cell>
          <cell r="O250">
            <v>0</v>
          </cell>
          <cell r="P250">
            <v>0</v>
          </cell>
          <cell r="Q250" t="e">
            <v>#REF!</v>
          </cell>
          <cell r="T250" t="str">
            <v>4.04.0005</v>
          </cell>
          <cell r="U250" t="str">
            <v>ADMINISTRATIVO</v>
          </cell>
          <cell r="V250">
            <v>0</v>
          </cell>
          <cell r="W250">
            <v>0</v>
          </cell>
          <cell r="X250">
            <v>0</v>
          </cell>
          <cell r="Y250">
            <v>150</v>
          </cell>
          <cell r="Z250">
            <v>150</v>
          </cell>
          <cell r="AA250" t="e">
            <v>#REF!</v>
          </cell>
          <cell r="AB250" t="e">
            <v>#REF!</v>
          </cell>
          <cell r="AC250" t="e">
            <v>#REF!</v>
          </cell>
          <cell r="AD250" t="e">
            <v>#REF!</v>
          </cell>
          <cell r="AE250" t="e">
            <v>#REF!</v>
          </cell>
          <cell r="AF250" t="e">
            <v>#REF!</v>
          </cell>
          <cell r="AG250" t="e">
            <v>#REF!</v>
          </cell>
          <cell r="AH250" t="e">
            <v>#REF!</v>
          </cell>
          <cell r="AI250">
            <v>0</v>
          </cell>
        </row>
        <row r="251">
          <cell r="A251" t="str">
            <v>4.04.00062.3.2.1</v>
          </cell>
          <cell r="B251" t="str">
            <v>2.3.2.1</v>
          </cell>
          <cell r="C251" t="str">
            <v>ADMINISTRATIVO</v>
          </cell>
          <cell r="D251" t="str">
            <v>4.04.0006</v>
          </cell>
          <cell r="E251">
            <v>501.23</v>
          </cell>
          <cell r="F251">
            <v>405.6</v>
          </cell>
          <cell r="G251">
            <v>226.93</v>
          </cell>
          <cell r="H251">
            <v>110.07</v>
          </cell>
          <cell r="I251" t="e">
            <v>#REF!</v>
          </cell>
          <cell r="J251">
            <v>226.76000000000002</v>
          </cell>
          <cell r="K251">
            <v>209.23</v>
          </cell>
          <cell r="L251">
            <v>217.78000000000003</v>
          </cell>
          <cell r="M251">
            <v>161.20000000000002</v>
          </cell>
          <cell r="N251">
            <v>124.16999999999999</v>
          </cell>
          <cell r="O251">
            <v>332.42</v>
          </cell>
          <cell r="P251">
            <v>397.4</v>
          </cell>
          <cell r="Q251" t="e">
            <v>#REF!</v>
          </cell>
          <cell r="T251" t="str">
            <v>4.04.0006</v>
          </cell>
          <cell r="U251" t="str">
            <v>ADMINISTRATIVO</v>
          </cell>
          <cell r="V251">
            <v>0</v>
          </cell>
          <cell r="W251">
            <v>501.23</v>
          </cell>
          <cell r="X251">
            <v>906.83</v>
          </cell>
          <cell r="Y251">
            <v>1133.76</v>
          </cell>
          <cell r="Z251">
            <v>1243.83</v>
          </cell>
          <cell r="AA251" t="e">
            <v>#REF!</v>
          </cell>
          <cell r="AB251" t="e">
            <v>#REF!</v>
          </cell>
          <cell r="AC251" t="e">
            <v>#REF!</v>
          </cell>
          <cell r="AD251" t="e">
            <v>#REF!</v>
          </cell>
          <cell r="AE251" t="e">
            <v>#REF!</v>
          </cell>
          <cell r="AF251" t="e">
            <v>#REF!</v>
          </cell>
          <cell r="AG251" t="e">
            <v>#REF!</v>
          </cell>
          <cell r="AH251" t="e">
            <v>#REF!</v>
          </cell>
          <cell r="AI251">
            <v>0</v>
          </cell>
        </row>
        <row r="252">
          <cell r="A252" t="str">
            <v>4.04.00072.3.2.1</v>
          </cell>
          <cell r="B252" t="str">
            <v>2.3.2.1</v>
          </cell>
          <cell r="C252" t="str">
            <v>ADMINISTRATIVO</v>
          </cell>
          <cell r="D252" t="str">
            <v>4.04.0007</v>
          </cell>
          <cell r="E252">
            <v>0</v>
          </cell>
          <cell r="F252">
            <v>0</v>
          </cell>
          <cell r="G252">
            <v>0</v>
          </cell>
          <cell r="H252">
            <v>0</v>
          </cell>
          <cell r="I252" t="e">
            <v>#REF!</v>
          </cell>
          <cell r="J252">
            <v>0</v>
          </cell>
          <cell r="K252">
            <v>212.21</v>
          </cell>
          <cell r="L252">
            <v>24.59</v>
          </cell>
          <cell r="M252">
            <v>25.37</v>
          </cell>
          <cell r="N252">
            <v>37.61</v>
          </cell>
          <cell r="O252">
            <v>12.24</v>
          </cell>
          <cell r="P252">
            <v>14.59</v>
          </cell>
          <cell r="Q252" t="e">
            <v>#REF!</v>
          </cell>
          <cell r="T252" t="str">
            <v>4.04.0007</v>
          </cell>
          <cell r="U252" t="str">
            <v>ADMINISTRATIVO</v>
          </cell>
          <cell r="V252">
            <v>0</v>
          </cell>
          <cell r="W252">
            <v>0</v>
          </cell>
          <cell r="X252">
            <v>0</v>
          </cell>
          <cell r="Y252">
            <v>0</v>
          </cell>
          <cell r="Z252">
            <v>0</v>
          </cell>
          <cell r="AA252" t="e">
            <v>#REF!</v>
          </cell>
          <cell r="AB252" t="e">
            <v>#REF!</v>
          </cell>
          <cell r="AC252" t="e">
            <v>#REF!</v>
          </cell>
          <cell r="AD252" t="e">
            <v>#REF!</v>
          </cell>
          <cell r="AE252" t="e">
            <v>#REF!</v>
          </cell>
          <cell r="AF252" t="e">
            <v>#REF!</v>
          </cell>
          <cell r="AG252" t="e">
            <v>#REF!</v>
          </cell>
          <cell r="AH252" t="e">
            <v>#REF!</v>
          </cell>
          <cell r="AI252">
            <v>0</v>
          </cell>
        </row>
        <row r="253">
          <cell r="A253" t="str">
            <v>4.04.00082.3.2.1</v>
          </cell>
          <cell r="B253" t="str">
            <v>2.3.2.1</v>
          </cell>
          <cell r="C253" t="str">
            <v>ADMINISTRATIVO</v>
          </cell>
          <cell r="D253" t="str">
            <v>4.04.0008</v>
          </cell>
          <cell r="E253">
            <v>1107.25</v>
          </cell>
          <cell r="F253">
            <v>751.68</v>
          </cell>
          <cell r="G253">
            <v>1166.53</v>
          </cell>
          <cell r="H253">
            <v>1084.21</v>
          </cell>
          <cell r="I253" t="e">
            <v>#REF!</v>
          </cell>
          <cell r="J253">
            <v>1094.9100000000001</v>
          </cell>
          <cell r="K253">
            <v>905.56</v>
          </cell>
          <cell r="L253">
            <v>869.56</v>
          </cell>
          <cell r="M253">
            <v>1024.17</v>
          </cell>
          <cell r="N253">
            <v>994.35</v>
          </cell>
          <cell r="O253">
            <v>968.34</v>
          </cell>
          <cell r="P253">
            <v>1266.05</v>
          </cell>
          <cell r="Q253" t="e">
            <v>#REF!</v>
          </cell>
          <cell r="T253" t="str">
            <v>4.04.0008</v>
          </cell>
          <cell r="U253" t="str">
            <v>ADMINISTRATIVO</v>
          </cell>
          <cell r="V253">
            <v>0</v>
          </cell>
          <cell r="W253">
            <v>1107.25</v>
          </cell>
          <cell r="X253">
            <v>1858.9299999999998</v>
          </cell>
          <cell r="Y253">
            <v>3025.46</v>
          </cell>
          <cell r="Z253">
            <v>4109.67</v>
          </cell>
          <cell r="AA253" t="e">
            <v>#REF!</v>
          </cell>
          <cell r="AB253" t="e">
            <v>#REF!</v>
          </cell>
          <cell r="AC253" t="e">
            <v>#REF!</v>
          </cell>
          <cell r="AD253" t="e">
            <v>#REF!</v>
          </cell>
          <cell r="AE253" t="e">
            <v>#REF!</v>
          </cell>
          <cell r="AF253" t="e">
            <v>#REF!</v>
          </cell>
          <cell r="AG253" t="e">
            <v>#REF!</v>
          </cell>
          <cell r="AH253" t="e">
            <v>#REF!</v>
          </cell>
          <cell r="AI253">
            <v>0</v>
          </cell>
        </row>
        <row r="254">
          <cell r="A254" t="str">
            <v>4.04.00092.3.2.1</v>
          </cell>
          <cell r="B254" t="str">
            <v>2.3.2.1</v>
          </cell>
          <cell r="C254" t="str">
            <v>ADMINISTRATIVO</v>
          </cell>
          <cell r="D254" t="str">
            <v>4.04.0009</v>
          </cell>
          <cell r="E254">
            <v>8.18</v>
          </cell>
          <cell r="F254">
            <v>9.65</v>
          </cell>
          <cell r="G254">
            <v>0</v>
          </cell>
          <cell r="H254">
            <v>306.59999999999997</v>
          </cell>
          <cell r="I254" t="e">
            <v>#REF!</v>
          </cell>
          <cell r="J254">
            <v>108.5</v>
          </cell>
          <cell r="K254">
            <v>0</v>
          </cell>
          <cell r="L254">
            <v>0</v>
          </cell>
          <cell r="M254">
            <v>164.36</v>
          </cell>
          <cell r="N254">
            <v>997.05</v>
          </cell>
          <cell r="O254">
            <v>0</v>
          </cell>
          <cell r="P254">
            <v>214.71</v>
          </cell>
          <cell r="Q254" t="e">
            <v>#REF!</v>
          </cell>
          <cell r="T254" t="str">
            <v>4.04.0009</v>
          </cell>
          <cell r="U254" t="str">
            <v>ADMINISTRATIVO</v>
          </cell>
          <cell r="V254">
            <v>0</v>
          </cell>
          <cell r="W254">
            <v>8.18</v>
          </cell>
          <cell r="X254">
            <v>17.829999999999998</v>
          </cell>
          <cell r="Y254">
            <v>17.829999999999998</v>
          </cell>
          <cell r="Z254">
            <v>324.42999999999995</v>
          </cell>
          <cell r="AA254" t="e">
            <v>#REF!</v>
          </cell>
          <cell r="AB254" t="e">
            <v>#REF!</v>
          </cell>
          <cell r="AC254" t="e">
            <v>#REF!</v>
          </cell>
          <cell r="AD254" t="e">
            <v>#REF!</v>
          </cell>
          <cell r="AE254" t="e">
            <v>#REF!</v>
          </cell>
          <cell r="AF254" t="e">
            <v>#REF!</v>
          </cell>
          <cell r="AG254" t="e">
            <v>#REF!</v>
          </cell>
          <cell r="AH254" t="e">
            <v>#REF!</v>
          </cell>
          <cell r="AI254">
            <v>0</v>
          </cell>
        </row>
        <row r="255">
          <cell r="A255" t="str">
            <v>4.04.00102.3.2.1</v>
          </cell>
          <cell r="B255" t="str">
            <v>2.3.2.1</v>
          </cell>
          <cell r="C255" t="str">
            <v>ADMINISTRATIVO</v>
          </cell>
          <cell r="D255" t="str">
            <v>4.04.0010</v>
          </cell>
          <cell r="E255">
            <v>2388.2599999999989</v>
          </cell>
          <cell r="F255">
            <v>8083.23</v>
          </cell>
          <cell r="G255">
            <v>1279.07</v>
          </cell>
          <cell r="H255">
            <v>2961.3999999999996</v>
          </cell>
          <cell r="I255" t="e">
            <v>#REF!</v>
          </cell>
          <cell r="J255">
            <v>1333.87</v>
          </cell>
          <cell r="K255">
            <v>934.25000000000034</v>
          </cell>
          <cell r="L255">
            <v>1392.4373657517181</v>
          </cell>
          <cell r="M255">
            <v>1289.8899999999999</v>
          </cell>
          <cell r="N255">
            <v>352.98</v>
          </cell>
          <cell r="O255">
            <v>1210.8</v>
          </cell>
          <cell r="P255">
            <v>2118.3599999999997</v>
          </cell>
          <cell r="Q255" t="e">
            <v>#REF!</v>
          </cell>
          <cell r="T255" t="str">
            <v>4.04.0010</v>
          </cell>
          <cell r="U255" t="str">
            <v>ADMINISTRATIVO</v>
          </cell>
          <cell r="V255">
            <v>0</v>
          </cell>
          <cell r="W255">
            <v>2388.2599999999989</v>
          </cell>
          <cell r="X255">
            <v>10471.489999999998</v>
          </cell>
          <cell r="Y255">
            <v>11750.559999999998</v>
          </cell>
          <cell r="Z255">
            <v>14711.959999999997</v>
          </cell>
          <cell r="AA255" t="e">
            <v>#REF!</v>
          </cell>
          <cell r="AB255" t="e">
            <v>#REF!</v>
          </cell>
          <cell r="AC255" t="e">
            <v>#REF!</v>
          </cell>
          <cell r="AD255" t="e">
            <v>#REF!</v>
          </cell>
          <cell r="AE255" t="e">
            <v>#REF!</v>
          </cell>
          <cell r="AF255" t="e">
            <v>#REF!</v>
          </cell>
          <cell r="AG255" t="e">
            <v>#REF!</v>
          </cell>
          <cell r="AH255" t="e">
            <v>#REF!</v>
          </cell>
          <cell r="AI255">
            <v>0</v>
          </cell>
        </row>
        <row r="256">
          <cell r="A256" t="str">
            <v>4.04.00112.3.2.1</v>
          </cell>
          <cell r="B256" t="str">
            <v>2.3.2.1</v>
          </cell>
          <cell r="C256" t="str">
            <v>ADMINISTRATIVO</v>
          </cell>
          <cell r="D256" t="str">
            <v>4.04.0011</v>
          </cell>
          <cell r="E256">
            <v>0</v>
          </cell>
          <cell r="F256">
            <v>0</v>
          </cell>
          <cell r="G256">
            <v>0</v>
          </cell>
          <cell r="H256">
            <v>0</v>
          </cell>
          <cell r="I256" t="e">
            <v>#REF!</v>
          </cell>
          <cell r="J256">
            <v>0</v>
          </cell>
          <cell r="K256">
            <v>0</v>
          </cell>
          <cell r="L256">
            <v>0</v>
          </cell>
          <cell r="M256">
            <v>0</v>
          </cell>
          <cell r="N256">
            <v>0</v>
          </cell>
          <cell r="O256">
            <v>0</v>
          </cell>
          <cell r="P256">
            <v>0</v>
          </cell>
          <cell r="T256" t="str">
            <v>4.04.0011</v>
          </cell>
          <cell r="U256" t="str">
            <v>ADMINISTRATIVO</v>
          </cell>
          <cell r="W256">
            <v>0</v>
          </cell>
          <cell r="X256">
            <v>0</v>
          </cell>
          <cell r="Y256">
            <v>0</v>
          </cell>
          <cell r="Z256">
            <v>0</v>
          </cell>
          <cell r="AA256" t="e">
            <v>#REF!</v>
          </cell>
          <cell r="AB256" t="e">
            <v>#REF!</v>
          </cell>
          <cell r="AC256" t="e">
            <v>#REF!</v>
          </cell>
          <cell r="AD256" t="e">
            <v>#REF!</v>
          </cell>
          <cell r="AE256" t="e">
            <v>#REF!</v>
          </cell>
          <cell r="AF256" t="e">
            <v>#REF!</v>
          </cell>
          <cell r="AG256" t="e">
            <v>#REF!</v>
          </cell>
          <cell r="AH256" t="e">
            <v>#REF!</v>
          </cell>
        </row>
        <row r="257">
          <cell r="A257" t="str">
            <v>4.04.00122.3.2.1</v>
          </cell>
          <cell r="B257" t="str">
            <v>2.3.2.1</v>
          </cell>
          <cell r="C257" t="str">
            <v>ADMINISTRATIVO</v>
          </cell>
          <cell r="D257" t="str">
            <v>4.04.0012</v>
          </cell>
          <cell r="P257">
            <v>0</v>
          </cell>
          <cell r="T257" t="str">
            <v>4.04.0012</v>
          </cell>
          <cell r="U257" t="str">
            <v>ADMINISTRATIVO</v>
          </cell>
          <cell r="W257">
            <v>0</v>
          </cell>
          <cell r="X257">
            <v>0</v>
          </cell>
          <cell r="Y257">
            <v>0</v>
          </cell>
          <cell r="Z257">
            <v>0</v>
          </cell>
          <cell r="AA257">
            <v>0</v>
          </cell>
          <cell r="AB257">
            <v>0</v>
          </cell>
          <cell r="AC257">
            <v>0</v>
          </cell>
          <cell r="AD257">
            <v>0</v>
          </cell>
          <cell r="AE257">
            <v>0</v>
          </cell>
          <cell r="AF257">
            <v>0</v>
          </cell>
          <cell r="AG257">
            <v>0</v>
          </cell>
          <cell r="AH257">
            <v>0</v>
          </cell>
        </row>
        <row r="258">
          <cell r="A258" t="str">
            <v>4.05.00032.3.2.1</v>
          </cell>
          <cell r="B258" t="str">
            <v>2.3.2.1</v>
          </cell>
          <cell r="C258" t="str">
            <v>ADMINISTRATIVO</v>
          </cell>
          <cell r="D258" t="str">
            <v>4.05.0003</v>
          </cell>
          <cell r="E258">
            <v>0</v>
          </cell>
          <cell r="F258">
            <v>0</v>
          </cell>
          <cell r="G258">
            <v>0</v>
          </cell>
          <cell r="H258">
            <v>0</v>
          </cell>
          <cell r="I258" t="e">
            <v>#REF!</v>
          </cell>
          <cell r="J258">
            <v>0</v>
          </cell>
          <cell r="K258">
            <v>0</v>
          </cell>
          <cell r="L258">
            <v>0</v>
          </cell>
          <cell r="M258">
            <v>0</v>
          </cell>
          <cell r="N258">
            <v>0</v>
          </cell>
          <cell r="O258">
            <v>0</v>
          </cell>
          <cell r="P258">
            <v>0</v>
          </cell>
          <cell r="Q258" t="e">
            <v>#REF!</v>
          </cell>
          <cell r="T258" t="str">
            <v>4.05.0003</v>
          </cell>
          <cell r="U258" t="str">
            <v>ADMINISTRATIVO</v>
          </cell>
          <cell r="V258">
            <v>0</v>
          </cell>
          <cell r="W258">
            <v>0</v>
          </cell>
          <cell r="X258">
            <v>0</v>
          </cell>
          <cell r="Y258">
            <v>0</v>
          </cell>
          <cell r="Z258">
            <v>0</v>
          </cell>
          <cell r="AA258" t="e">
            <v>#REF!</v>
          </cell>
          <cell r="AB258" t="e">
            <v>#REF!</v>
          </cell>
          <cell r="AC258" t="e">
            <v>#REF!</v>
          </cell>
          <cell r="AD258" t="e">
            <v>#REF!</v>
          </cell>
          <cell r="AE258" t="e">
            <v>#REF!</v>
          </cell>
          <cell r="AF258" t="e">
            <v>#REF!</v>
          </cell>
          <cell r="AG258" t="e">
            <v>#REF!</v>
          </cell>
          <cell r="AH258" t="e">
            <v>#REF!</v>
          </cell>
          <cell r="AI258">
            <v>0</v>
          </cell>
        </row>
        <row r="259">
          <cell r="A259" t="str">
            <v>4.08.00172.3.2.1</v>
          </cell>
          <cell r="B259" t="str">
            <v>2.3.2.1</v>
          </cell>
          <cell r="C259" t="str">
            <v>ADMINISTRATIVO</v>
          </cell>
          <cell r="D259" t="str">
            <v>4.08.0017</v>
          </cell>
          <cell r="E259">
            <v>0</v>
          </cell>
          <cell r="F259">
            <v>0</v>
          </cell>
          <cell r="G259">
            <v>0</v>
          </cell>
          <cell r="H259">
            <v>0</v>
          </cell>
          <cell r="I259" t="e">
            <v>#REF!</v>
          </cell>
          <cell r="J259">
            <v>0</v>
          </cell>
          <cell r="K259">
            <v>0</v>
          </cell>
          <cell r="L259">
            <v>0</v>
          </cell>
          <cell r="M259">
            <v>0</v>
          </cell>
          <cell r="N259">
            <v>0</v>
          </cell>
          <cell r="O259">
            <v>0</v>
          </cell>
          <cell r="P259">
            <v>0</v>
          </cell>
          <cell r="Q259" t="e">
            <v>#REF!</v>
          </cell>
          <cell r="T259" t="str">
            <v>4.08.0017</v>
          </cell>
          <cell r="U259" t="str">
            <v>ADMINISTRATIVO</v>
          </cell>
          <cell r="V259">
            <v>0</v>
          </cell>
          <cell r="W259">
            <v>0</v>
          </cell>
          <cell r="X259">
            <v>0</v>
          </cell>
          <cell r="Y259">
            <v>0</v>
          </cell>
          <cell r="Z259">
            <v>0</v>
          </cell>
          <cell r="AA259" t="e">
            <v>#REF!</v>
          </cell>
          <cell r="AB259" t="e">
            <v>#REF!</v>
          </cell>
          <cell r="AC259" t="e">
            <v>#REF!</v>
          </cell>
          <cell r="AD259" t="e">
            <v>#REF!</v>
          </cell>
          <cell r="AE259" t="e">
            <v>#REF!</v>
          </cell>
          <cell r="AF259" t="e">
            <v>#REF!</v>
          </cell>
          <cell r="AG259" t="e">
            <v>#REF!</v>
          </cell>
          <cell r="AH259" t="e">
            <v>#REF!</v>
          </cell>
          <cell r="AI259">
            <v>0</v>
          </cell>
        </row>
        <row r="260">
          <cell r="A260" t="str">
            <v>4.13.00042.3.2.1</v>
          </cell>
          <cell r="B260" t="str">
            <v>2.3.2.1</v>
          </cell>
          <cell r="C260" t="str">
            <v>ADMINISTRATIVO</v>
          </cell>
          <cell r="D260" t="str">
            <v>4.13.0004</v>
          </cell>
          <cell r="E260">
            <v>0</v>
          </cell>
          <cell r="F260">
            <v>0</v>
          </cell>
          <cell r="G260">
            <v>0</v>
          </cell>
          <cell r="H260">
            <v>0</v>
          </cell>
          <cell r="I260" t="e">
            <v>#REF!</v>
          </cell>
          <cell r="J260">
            <v>0</v>
          </cell>
          <cell r="K260">
            <v>0</v>
          </cell>
          <cell r="L260">
            <v>0</v>
          </cell>
          <cell r="M260">
            <v>0</v>
          </cell>
          <cell r="N260">
            <v>0</v>
          </cell>
          <cell r="O260">
            <v>0</v>
          </cell>
          <cell r="P260">
            <v>0</v>
          </cell>
          <cell r="Q260" t="e">
            <v>#REF!</v>
          </cell>
          <cell r="T260" t="str">
            <v>4.13.0004</v>
          </cell>
          <cell r="U260" t="str">
            <v>ADMINISTRATIVO</v>
          </cell>
          <cell r="V260">
            <v>0</v>
          </cell>
          <cell r="W260">
            <v>0</v>
          </cell>
          <cell r="X260">
            <v>0</v>
          </cell>
          <cell r="Y260">
            <v>0</v>
          </cell>
          <cell r="Z260">
            <v>0</v>
          </cell>
          <cell r="AA260" t="e">
            <v>#REF!</v>
          </cell>
          <cell r="AB260" t="e">
            <v>#REF!</v>
          </cell>
          <cell r="AC260" t="e">
            <v>#REF!</v>
          </cell>
          <cell r="AD260" t="e">
            <v>#REF!</v>
          </cell>
          <cell r="AE260" t="e">
            <v>#REF!</v>
          </cell>
          <cell r="AF260" t="e">
            <v>#REF!</v>
          </cell>
          <cell r="AG260" t="e">
            <v>#REF!</v>
          </cell>
          <cell r="AH260" t="e">
            <v>#REF!</v>
          </cell>
          <cell r="AI260">
            <v>0</v>
          </cell>
        </row>
        <row r="261">
          <cell r="A261" t="str">
            <v>4.13.00052.3.2.1</v>
          </cell>
          <cell r="B261" t="str">
            <v>2.3.2.1</v>
          </cell>
          <cell r="C261" t="str">
            <v>ADMINISTRATIVO</v>
          </cell>
          <cell r="D261" t="str">
            <v>4.13.0005</v>
          </cell>
          <cell r="E261">
            <v>0</v>
          </cell>
          <cell r="F261">
            <v>0</v>
          </cell>
          <cell r="G261">
            <v>0</v>
          </cell>
          <cell r="H261">
            <v>0</v>
          </cell>
          <cell r="I261" t="e">
            <v>#REF!</v>
          </cell>
          <cell r="J261">
            <v>0</v>
          </cell>
          <cell r="K261">
            <v>0</v>
          </cell>
          <cell r="L261">
            <v>0</v>
          </cell>
          <cell r="M261">
            <v>0</v>
          </cell>
          <cell r="N261">
            <v>0</v>
          </cell>
          <cell r="O261">
            <v>0</v>
          </cell>
          <cell r="P261">
            <v>0</v>
          </cell>
          <cell r="Q261" t="e">
            <v>#REF!</v>
          </cell>
          <cell r="T261" t="str">
            <v>4.13.0005</v>
          </cell>
          <cell r="U261" t="str">
            <v>ADMINISTRATIVO</v>
          </cell>
          <cell r="V261">
            <v>0</v>
          </cell>
          <cell r="W261">
            <v>0</v>
          </cell>
          <cell r="X261">
            <v>0</v>
          </cell>
          <cell r="Y261">
            <v>0</v>
          </cell>
          <cell r="Z261">
            <v>0</v>
          </cell>
          <cell r="AA261" t="e">
            <v>#REF!</v>
          </cell>
          <cell r="AB261" t="e">
            <v>#REF!</v>
          </cell>
          <cell r="AC261" t="e">
            <v>#REF!</v>
          </cell>
          <cell r="AD261" t="e">
            <v>#REF!</v>
          </cell>
          <cell r="AE261" t="e">
            <v>#REF!</v>
          </cell>
          <cell r="AF261" t="e">
            <v>#REF!</v>
          </cell>
          <cell r="AG261" t="e">
            <v>#REF!</v>
          </cell>
          <cell r="AH261" t="e">
            <v>#REF!</v>
          </cell>
          <cell r="AI261">
            <v>0</v>
          </cell>
        </row>
        <row r="262">
          <cell r="A262" t="str">
            <v>4.13.00062.3.2.1</v>
          </cell>
          <cell r="B262" t="str">
            <v>2.3.2.1</v>
          </cell>
          <cell r="C262" t="str">
            <v>ADMINISTRATIVO</v>
          </cell>
          <cell r="D262" t="str">
            <v>4.13.0006</v>
          </cell>
          <cell r="E262">
            <v>0</v>
          </cell>
          <cell r="F262">
            <v>0</v>
          </cell>
          <cell r="G262">
            <v>0</v>
          </cell>
          <cell r="H262">
            <v>0</v>
          </cell>
          <cell r="I262" t="e">
            <v>#REF!</v>
          </cell>
          <cell r="J262">
            <v>0</v>
          </cell>
          <cell r="K262">
            <v>0</v>
          </cell>
          <cell r="L262">
            <v>0</v>
          </cell>
          <cell r="M262">
            <v>0</v>
          </cell>
          <cell r="N262">
            <v>0</v>
          </cell>
          <cell r="O262">
            <v>0</v>
          </cell>
          <cell r="P262">
            <v>48</v>
          </cell>
          <cell r="Q262" t="e">
            <v>#REF!</v>
          </cell>
          <cell r="T262" t="str">
            <v>4.13.0006</v>
          </cell>
          <cell r="U262" t="str">
            <v>ADMINISTRATIVO</v>
          </cell>
          <cell r="V262">
            <v>0</v>
          </cell>
          <cell r="W262">
            <v>0</v>
          </cell>
          <cell r="X262">
            <v>0</v>
          </cell>
          <cell r="Y262">
            <v>0</v>
          </cell>
          <cell r="Z262">
            <v>0</v>
          </cell>
          <cell r="AA262" t="e">
            <v>#REF!</v>
          </cell>
          <cell r="AB262" t="e">
            <v>#REF!</v>
          </cell>
          <cell r="AC262" t="e">
            <v>#REF!</v>
          </cell>
          <cell r="AD262" t="e">
            <v>#REF!</v>
          </cell>
          <cell r="AE262" t="e">
            <v>#REF!</v>
          </cell>
          <cell r="AF262" t="e">
            <v>#REF!</v>
          </cell>
          <cell r="AG262" t="e">
            <v>#REF!</v>
          </cell>
          <cell r="AH262" t="e">
            <v>#REF!</v>
          </cell>
          <cell r="AI262">
            <v>0</v>
          </cell>
        </row>
        <row r="263">
          <cell r="A263" t="str">
            <v>4.90.00012.3.2.1</v>
          </cell>
          <cell r="B263" t="str">
            <v>2.3.2.1</v>
          </cell>
          <cell r="C263" t="str">
            <v>ADMINISTRATIVO</v>
          </cell>
          <cell r="D263" t="str">
            <v>4.90.0001</v>
          </cell>
          <cell r="E263">
            <v>0</v>
          </cell>
          <cell r="F263">
            <v>0</v>
          </cell>
          <cell r="G263">
            <v>0</v>
          </cell>
          <cell r="H263">
            <v>0</v>
          </cell>
          <cell r="I263" t="e">
            <v>#REF!</v>
          </cell>
          <cell r="J263">
            <v>0</v>
          </cell>
          <cell r="K263">
            <v>0</v>
          </cell>
          <cell r="L263">
            <v>0</v>
          </cell>
          <cell r="M263">
            <v>0</v>
          </cell>
          <cell r="N263">
            <v>2637.33</v>
          </cell>
          <cell r="O263">
            <v>0</v>
          </cell>
          <cell r="P263">
            <v>0</v>
          </cell>
          <cell r="Q263">
            <v>0</v>
          </cell>
          <cell r="T263" t="str">
            <v>4.90.0001</v>
          </cell>
          <cell r="U263" t="str">
            <v>ADMINISTRATIVO</v>
          </cell>
          <cell r="V263">
            <v>0</v>
          </cell>
          <cell r="W263">
            <v>0</v>
          </cell>
          <cell r="X263">
            <v>0</v>
          </cell>
          <cell r="Y263">
            <v>0</v>
          </cell>
          <cell r="Z263">
            <v>0</v>
          </cell>
          <cell r="AA263" t="e">
            <v>#REF!</v>
          </cell>
          <cell r="AB263" t="e">
            <v>#REF!</v>
          </cell>
          <cell r="AC263" t="e">
            <v>#REF!</v>
          </cell>
          <cell r="AD263" t="e">
            <v>#REF!</v>
          </cell>
          <cell r="AE263" t="e">
            <v>#REF!</v>
          </cell>
          <cell r="AF263" t="e">
            <v>#REF!</v>
          </cell>
          <cell r="AG263" t="e">
            <v>#REF!</v>
          </cell>
          <cell r="AH263" t="e">
            <v>#REF!</v>
          </cell>
          <cell r="AI263">
            <v>0</v>
          </cell>
        </row>
        <row r="264">
          <cell r="A264" t="str">
            <v>4.01.00012.0.4</v>
          </cell>
          <cell r="B264" t="str">
            <v>2.0.4</v>
          </cell>
          <cell r="C264" t="str">
            <v>GERÊNCIA DE SEGURANÇA</v>
          </cell>
          <cell r="D264" t="str">
            <v>4.01.0001</v>
          </cell>
          <cell r="E264">
            <v>0</v>
          </cell>
          <cell r="F264">
            <v>0</v>
          </cell>
          <cell r="G264">
            <v>0</v>
          </cell>
          <cell r="H264">
            <v>0</v>
          </cell>
          <cell r="I264" t="e">
            <v>#REF!</v>
          </cell>
          <cell r="J264">
            <v>0</v>
          </cell>
          <cell r="K264">
            <v>0</v>
          </cell>
          <cell r="L264">
            <v>0</v>
          </cell>
          <cell r="M264">
            <v>0</v>
          </cell>
          <cell r="N264">
            <v>0</v>
          </cell>
          <cell r="O264">
            <v>0</v>
          </cell>
          <cell r="P264">
            <v>0</v>
          </cell>
          <cell r="Q264" t="e">
            <v>#REF!</v>
          </cell>
          <cell r="T264" t="str">
            <v>4.01.0001</v>
          </cell>
          <cell r="U264" t="str">
            <v>GERÊNCIA DE SEGURANÇA</v>
          </cell>
          <cell r="V264">
            <v>0</v>
          </cell>
          <cell r="W264">
            <v>0</v>
          </cell>
          <cell r="X264">
            <v>0</v>
          </cell>
          <cell r="Y264">
            <v>0</v>
          </cell>
          <cell r="Z264">
            <v>0</v>
          </cell>
          <cell r="AA264" t="e">
            <v>#REF!</v>
          </cell>
          <cell r="AB264" t="e">
            <v>#REF!</v>
          </cell>
          <cell r="AC264" t="e">
            <v>#REF!</v>
          </cell>
          <cell r="AD264" t="e">
            <v>#REF!</v>
          </cell>
          <cell r="AE264" t="e">
            <v>#REF!</v>
          </cell>
          <cell r="AF264" t="e">
            <v>#REF!</v>
          </cell>
          <cell r="AG264" t="e">
            <v>#REF!</v>
          </cell>
          <cell r="AH264" t="e">
            <v>#REF!</v>
          </cell>
          <cell r="AI264">
            <v>0</v>
          </cell>
        </row>
        <row r="265">
          <cell r="A265" t="str">
            <v>4.01.00022.0.4</v>
          </cell>
          <cell r="B265" t="str">
            <v>2.0.4</v>
          </cell>
          <cell r="C265" t="str">
            <v>GERÊNCIA DE SEGURANÇA</v>
          </cell>
          <cell r="D265" t="str">
            <v>4.01.0002</v>
          </cell>
          <cell r="E265">
            <v>0</v>
          </cell>
          <cell r="F265">
            <v>0</v>
          </cell>
          <cell r="G265">
            <v>0</v>
          </cell>
          <cell r="H265">
            <v>0</v>
          </cell>
          <cell r="I265" t="e">
            <v>#REF!</v>
          </cell>
          <cell r="J265">
            <v>0</v>
          </cell>
          <cell r="K265">
            <v>0</v>
          </cell>
          <cell r="L265">
            <v>0</v>
          </cell>
          <cell r="M265">
            <v>0</v>
          </cell>
          <cell r="N265">
            <v>0</v>
          </cell>
          <cell r="O265">
            <v>0</v>
          </cell>
          <cell r="P265">
            <v>0</v>
          </cell>
          <cell r="Q265" t="e">
            <v>#REF!</v>
          </cell>
          <cell r="T265" t="str">
            <v>4.01.0002</v>
          </cell>
          <cell r="U265" t="str">
            <v>GERÊNCIA DE SEGURANÇA</v>
          </cell>
          <cell r="V265">
            <v>0</v>
          </cell>
          <cell r="W265">
            <v>0</v>
          </cell>
          <cell r="X265">
            <v>0</v>
          </cell>
          <cell r="Y265">
            <v>0</v>
          </cell>
          <cell r="Z265">
            <v>0</v>
          </cell>
          <cell r="AA265" t="e">
            <v>#REF!</v>
          </cell>
          <cell r="AB265" t="e">
            <v>#REF!</v>
          </cell>
          <cell r="AC265" t="e">
            <v>#REF!</v>
          </cell>
          <cell r="AD265" t="e">
            <v>#REF!</v>
          </cell>
          <cell r="AE265" t="e">
            <v>#REF!</v>
          </cell>
          <cell r="AF265" t="e">
            <v>#REF!</v>
          </cell>
          <cell r="AG265" t="e">
            <v>#REF!</v>
          </cell>
          <cell r="AH265" t="e">
            <v>#REF!</v>
          </cell>
          <cell r="AI265">
            <v>0</v>
          </cell>
        </row>
        <row r="266">
          <cell r="A266" t="str">
            <v>4.01.00032.0.4</v>
          </cell>
          <cell r="B266" t="str">
            <v>2.0.4</v>
          </cell>
          <cell r="C266" t="str">
            <v>GERÊNCIA DE SEGURANÇA</v>
          </cell>
          <cell r="D266" t="str">
            <v>4.01.0003</v>
          </cell>
          <cell r="E266">
            <v>0</v>
          </cell>
          <cell r="F266">
            <v>0</v>
          </cell>
          <cell r="G266">
            <v>0</v>
          </cell>
          <cell r="H266">
            <v>0</v>
          </cell>
          <cell r="I266" t="e">
            <v>#REF!</v>
          </cell>
          <cell r="J266">
            <v>0</v>
          </cell>
          <cell r="K266">
            <v>0</v>
          </cell>
          <cell r="L266">
            <v>0</v>
          </cell>
          <cell r="M266">
            <v>0</v>
          </cell>
          <cell r="N266">
            <v>0</v>
          </cell>
          <cell r="O266">
            <v>0</v>
          </cell>
          <cell r="P266">
            <v>0</v>
          </cell>
          <cell r="Q266" t="e">
            <v>#REF!</v>
          </cell>
          <cell r="T266" t="str">
            <v>4.01.0003</v>
          </cell>
          <cell r="U266" t="str">
            <v>GERÊNCIA DE SEGURANÇA</v>
          </cell>
          <cell r="V266">
            <v>0</v>
          </cell>
          <cell r="W266">
            <v>0</v>
          </cell>
          <cell r="X266">
            <v>0</v>
          </cell>
          <cell r="Y266">
            <v>0</v>
          </cell>
          <cell r="Z266">
            <v>0</v>
          </cell>
          <cell r="AA266" t="e">
            <v>#REF!</v>
          </cell>
          <cell r="AB266" t="e">
            <v>#REF!</v>
          </cell>
          <cell r="AC266" t="e">
            <v>#REF!</v>
          </cell>
          <cell r="AD266" t="e">
            <v>#REF!</v>
          </cell>
          <cell r="AE266" t="e">
            <v>#REF!</v>
          </cell>
          <cell r="AF266" t="e">
            <v>#REF!</v>
          </cell>
          <cell r="AG266" t="e">
            <v>#REF!</v>
          </cell>
          <cell r="AH266" t="e">
            <v>#REF!</v>
          </cell>
          <cell r="AI266">
            <v>0</v>
          </cell>
        </row>
        <row r="267">
          <cell r="A267" t="str">
            <v>4.01.00042.0.4</v>
          </cell>
          <cell r="B267" t="str">
            <v>2.0.4</v>
          </cell>
          <cell r="C267" t="str">
            <v>GERÊNCIA DE SEGURANÇA</v>
          </cell>
          <cell r="D267" t="str">
            <v>4.01.0004</v>
          </cell>
          <cell r="E267">
            <v>920.84</v>
          </cell>
          <cell r="F267">
            <v>0</v>
          </cell>
          <cell r="G267">
            <v>0</v>
          </cell>
          <cell r="H267">
            <v>0</v>
          </cell>
          <cell r="I267" t="e">
            <v>#REF!</v>
          </cell>
          <cell r="J267">
            <v>0</v>
          </cell>
          <cell r="K267">
            <v>0</v>
          </cell>
          <cell r="L267">
            <v>0</v>
          </cell>
          <cell r="M267">
            <v>0</v>
          </cell>
          <cell r="N267">
            <v>0</v>
          </cell>
          <cell r="O267">
            <v>0</v>
          </cell>
          <cell r="P267">
            <v>0</v>
          </cell>
          <cell r="Q267" t="e">
            <v>#REF!</v>
          </cell>
          <cell r="T267" t="str">
            <v>4.01.0004</v>
          </cell>
          <cell r="U267" t="str">
            <v>GERÊNCIA DE SEGURANÇA</v>
          </cell>
          <cell r="V267">
            <v>0</v>
          </cell>
          <cell r="W267">
            <v>920.84</v>
          </cell>
          <cell r="X267">
            <v>920.84</v>
          </cell>
          <cell r="Y267">
            <v>920.84</v>
          </cell>
          <cell r="Z267">
            <v>920.84</v>
          </cell>
          <cell r="AA267" t="e">
            <v>#REF!</v>
          </cell>
          <cell r="AB267" t="e">
            <v>#REF!</v>
          </cell>
          <cell r="AC267" t="e">
            <v>#REF!</v>
          </cell>
          <cell r="AD267" t="e">
            <v>#REF!</v>
          </cell>
          <cell r="AE267" t="e">
            <v>#REF!</v>
          </cell>
          <cell r="AF267" t="e">
            <v>#REF!</v>
          </cell>
          <cell r="AG267" t="e">
            <v>#REF!</v>
          </cell>
          <cell r="AH267" t="e">
            <v>#REF!</v>
          </cell>
          <cell r="AI267">
            <v>0</v>
          </cell>
        </row>
        <row r="268">
          <cell r="A268" t="str">
            <v>4.01.00052.0.4</v>
          </cell>
          <cell r="B268" t="str">
            <v>2.0.4</v>
          </cell>
          <cell r="C268" t="str">
            <v>GERÊNCIA DE SEGURANÇA</v>
          </cell>
          <cell r="D268" t="str">
            <v>4.01.0005</v>
          </cell>
          <cell r="E268">
            <v>7.03</v>
          </cell>
          <cell r="F268">
            <v>0</v>
          </cell>
          <cell r="G268">
            <v>0</v>
          </cell>
          <cell r="H268">
            <v>0</v>
          </cell>
          <cell r="I268" t="e">
            <v>#REF!</v>
          </cell>
          <cell r="J268">
            <v>0</v>
          </cell>
          <cell r="K268">
            <v>0</v>
          </cell>
          <cell r="L268">
            <v>0</v>
          </cell>
          <cell r="M268">
            <v>0</v>
          </cell>
          <cell r="N268">
            <v>0</v>
          </cell>
          <cell r="O268">
            <v>0</v>
          </cell>
          <cell r="P268">
            <v>0</v>
          </cell>
          <cell r="Q268" t="e">
            <v>#REF!</v>
          </cell>
          <cell r="T268" t="str">
            <v>4.01.0005</v>
          </cell>
          <cell r="U268" t="str">
            <v>GERÊNCIA DE SEGURANÇA</v>
          </cell>
          <cell r="V268">
            <v>0</v>
          </cell>
          <cell r="W268">
            <v>7.03</v>
          </cell>
          <cell r="X268">
            <v>7.03</v>
          </cell>
          <cell r="Y268">
            <v>7.03</v>
          </cell>
          <cell r="Z268">
            <v>7.03</v>
          </cell>
          <cell r="AA268" t="e">
            <v>#REF!</v>
          </cell>
          <cell r="AB268" t="e">
            <v>#REF!</v>
          </cell>
          <cell r="AC268" t="e">
            <v>#REF!</v>
          </cell>
          <cell r="AD268" t="e">
            <v>#REF!</v>
          </cell>
          <cell r="AE268" t="e">
            <v>#REF!</v>
          </cell>
          <cell r="AF268" t="e">
            <v>#REF!</v>
          </cell>
          <cell r="AG268" t="e">
            <v>#REF!</v>
          </cell>
          <cell r="AH268" t="e">
            <v>#REF!</v>
          </cell>
          <cell r="AI268">
            <v>0</v>
          </cell>
        </row>
        <row r="269">
          <cell r="A269" t="str">
            <v>4.01.00062.0.4</v>
          </cell>
          <cell r="B269" t="str">
            <v>2.0.4</v>
          </cell>
          <cell r="C269" t="str">
            <v>GERÊNCIA DE SEGURANÇA</v>
          </cell>
          <cell r="D269" t="str">
            <v>4.01.0006</v>
          </cell>
          <cell r="E269">
            <v>137.57</v>
          </cell>
          <cell r="F269">
            <v>0</v>
          </cell>
          <cell r="G269">
            <v>0</v>
          </cell>
          <cell r="H269">
            <v>0</v>
          </cell>
          <cell r="I269" t="e">
            <v>#REF!</v>
          </cell>
          <cell r="J269">
            <v>0</v>
          </cell>
          <cell r="K269">
            <v>0</v>
          </cell>
          <cell r="L269">
            <v>0</v>
          </cell>
          <cell r="M269">
            <v>0</v>
          </cell>
          <cell r="N269">
            <v>0</v>
          </cell>
          <cell r="O269">
            <v>0</v>
          </cell>
          <cell r="P269">
            <v>5371.47</v>
          </cell>
          <cell r="Q269" t="e">
            <v>#REF!</v>
          </cell>
          <cell r="T269" t="str">
            <v>4.01.0006</v>
          </cell>
          <cell r="U269" t="str">
            <v>GERÊNCIA DE SEGURANÇA</v>
          </cell>
          <cell r="V269">
            <v>0</v>
          </cell>
          <cell r="W269">
            <v>137.57</v>
          </cell>
          <cell r="X269">
            <v>137.57</v>
          </cell>
          <cell r="Y269">
            <v>137.57</v>
          </cell>
          <cell r="Z269">
            <v>137.57</v>
          </cell>
          <cell r="AA269" t="e">
            <v>#REF!</v>
          </cell>
          <cell r="AB269" t="e">
            <v>#REF!</v>
          </cell>
          <cell r="AC269" t="e">
            <v>#REF!</v>
          </cell>
          <cell r="AD269" t="e">
            <v>#REF!</v>
          </cell>
          <cell r="AE269" t="e">
            <v>#REF!</v>
          </cell>
          <cell r="AF269" t="e">
            <v>#REF!</v>
          </cell>
          <cell r="AG269" t="e">
            <v>#REF!</v>
          </cell>
          <cell r="AH269" t="e">
            <v>#REF!</v>
          </cell>
          <cell r="AI269">
            <v>0</v>
          </cell>
        </row>
        <row r="270">
          <cell r="A270" t="str">
            <v>4.01.00072.0.4</v>
          </cell>
          <cell r="B270" t="str">
            <v>2.0.4</v>
          </cell>
          <cell r="C270" t="str">
            <v>GERÊNCIA DE SEGURANÇA</v>
          </cell>
          <cell r="D270" t="str">
            <v>4.01.0007</v>
          </cell>
          <cell r="E270">
            <v>0</v>
          </cell>
          <cell r="F270">
            <v>0</v>
          </cell>
          <cell r="G270">
            <v>0</v>
          </cell>
          <cell r="H270">
            <v>0</v>
          </cell>
          <cell r="I270" t="e">
            <v>#REF!</v>
          </cell>
          <cell r="J270">
            <v>0</v>
          </cell>
          <cell r="K270">
            <v>0</v>
          </cell>
          <cell r="L270">
            <v>0</v>
          </cell>
          <cell r="M270">
            <v>0</v>
          </cell>
          <cell r="N270">
            <v>0</v>
          </cell>
          <cell r="O270">
            <v>0</v>
          </cell>
          <cell r="P270">
            <v>0</v>
          </cell>
          <cell r="Q270" t="e">
            <v>#REF!</v>
          </cell>
          <cell r="T270" t="str">
            <v>4.01.0007</v>
          </cell>
          <cell r="U270" t="str">
            <v>GERÊNCIA DE SEGURANÇA</v>
          </cell>
          <cell r="V270">
            <v>0</v>
          </cell>
          <cell r="W270">
            <v>0</v>
          </cell>
          <cell r="X270">
            <v>0</v>
          </cell>
          <cell r="Y270">
            <v>0</v>
          </cell>
          <cell r="Z270">
            <v>0</v>
          </cell>
          <cell r="AA270" t="e">
            <v>#REF!</v>
          </cell>
          <cell r="AB270" t="e">
            <v>#REF!</v>
          </cell>
          <cell r="AC270" t="e">
            <v>#REF!</v>
          </cell>
          <cell r="AD270" t="e">
            <v>#REF!</v>
          </cell>
          <cell r="AE270" t="e">
            <v>#REF!</v>
          </cell>
          <cell r="AF270" t="e">
            <v>#REF!</v>
          </cell>
          <cell r="AG270" t="e">
            <v>#REF!</v>
          </cell>
          <cell r="AH270" t="e">
            <v>#REF!</v>
          </cell>
          <cell r="AI270">
            <v>0</v>
          </cell>
        </row>
        <row r="271">
          <cell r="A271" t="str">
            <v>4.02.00012.0.4</v>
          </cell>
          <cell r="B271" t="str">
            <v>2.0.4</v>
          </cell>
          <cell r="C271" t="str">
            <v>GERÊNCIA DE SEGURANÇA</v>
          </cell>
          <cell r="D271" t="str">
            <v>4.02.0001</v>
          </cell>
          <cell r="E271">
            <v>0</v>
          </cell>
          <cell r="F271">
            <v>0</v>
          </cell>
          <cell r="G271">
            <v>0</v>
          </cell>
          <cell r="H271">
            <v>0</v>
          </cell>
          <cell r="I271" t="e">
            <v>#REF!</v>
          </cell>
          <cell r="J271">
            <v>0</v>
          </cell>
          <cell r="K271">
            <v>0</v>
          </cell>
          <cell r="L271">
            <v>0</v>
          </cell>
          <cell r="M271">
            <v>0</v>
          </cell>
          <cell r="N271">
            <v>0</v>
          </cell>
          <cell r="O271">
            <v>0</v>
          </cell>
          <cell r="P271">
            <v>0</v>
          </cell>
          <cell r="Q271" t="e">
            <v>#REF!</v>
          </cell>
          <cell r="T271" t="str">
            <v>4.02.0001</v>
          </cell>
          <cell r="U271" t="str">
            <v>GERÊNCIA DE SEGURANÇA</v>
          </cell>
          <cell r="V271">
            <v>0</v>
          </cell>
          <cell r="W271">
            <v>0</v>
          </cell>
          <cell r="X271">
            <v>0</v>
          </cell>
          <cell r="Y271">
            <v>0</v>
          </cell>
          <cell r="Z271">
            <v>0</v>
          </cell>
          <cell r="AA271" t="e">
            <v>#REF!</v>
          </cell>
          <cell r="AB271" t="e">
            <v>#REF!</v>
          </cell>
          <cell r="AC271" t="e">
            <v>#REF!</v>
          </cell>
          <cell r="AD271" t="e">
            <v>#REF!</v>
          </cell>
          <cell r="AE271" t="e">
            <v>#REF!</v>
          </cell>
          <cell r="AF271" t="e">
            <v>#REF!</v>
          </cell>
          <cell r="AG271" t="e">
            <v>#REF!</v>
          </cell>
          <cell r="AH271" t="e">
            <v>#REF!</v>
          </cell>
          <cell r="AI271">
            <v>0</v>
          </cell>
        </row>
        <row r="272">
          <cell r="A272" t="str">
            <v>4.02.00022.0.4</v>
          </cell>
          <cell r="B272" t="str">
            <v>2.0.4</v>
          </cell>
          <cell r="C272" t="str">
            <v>GERÊNCIA DE SEGURANÇA</v>
          </cell>
          <cell r="D272" t="str">
            <v>4.02.0002</v>
          </cell>
          <cell r="E272">
            <v>0</v>
          </cell>
          <cell r="F272">
            <v>0</v>
          </cell>
          <cell r="G272">
            <v>0</v>
          </cell>
          <cell r="H272">
            <v>0</v>
          </cell>
          <cell r="I272" t="e">
            <v>#REF!</v>
          </cell>
          <cell r="J272">
            <v>0</v>
          </cell>
          <cell r="K272">
            <v>0</v>
          </cell>
          <cell r="L272">
            <v>0</v>
          </cell>
          <cell r="M272">
            <v>0</v>
          </cell>
          <cell r="N272">
            <v>0</v>
          </cell>
          <cell r="O272">
            <v>0</v>
          </cell>
          <cell r="P272">
            <v>0</v>
          </cell>
          <cell r="Q272" t="e">
            <v>#REF!</v>
          </cell>
          <cell r="T272" t="str">
            <v>4.02.0002</v>
          </cell>
          <cell r="U272" t="str">
            <v>GERÊNCIA DE SEGURANÇA</v>
          </cell>
          <cell r="V272">
            <v>0</v>
          </cell>
          <cell r="W272">
            <v>0</v>
          </cell>
          <cell r="X272">
            <v>0</v>
          </cell>
          <cell r="Y272">
            <v>0</v>
          </cell>
          <cell r="Z272">
            <v>0</v>
          </cell>
          <cell r="AA272" t="e">
            <v>#REF!</v>
          </cell>
          <cell r="AB272" t="e">
            <v>#REF!</v>
          </cell>
          <cell r="AC272" t="e">
            <v>#REF!</v>
          </cell>
          <cell r="AD272" t="e">
            <v>#REF!</v>
          </cell>
          <cell r="AE272" t="e">
            <v>#REF!</v>
          </cell>
          <cell r="AF272" t="e">
            <v>#REF!</v>
          </cell>
          <cell r="AG272" t="e">
            <v>#REF!</v>
          </cell>
          <cell r="AH272" t="e">
            <v>#REF!</v>
          </cell>
          <cell r="AI272">
            <v>0</v>
          </cell>
        </row>
        <row r="273">
          <cell r="A273" t="str">
            <v>4.02.00032.0.4</v>
          </cell>
          <cell r="B273" t="str">
            <v>2.0.4</v>
          </cell>
          <cell r="C273" t="str">
            <v>GERÊNCIA DE SEGURANÇA</v>
          </cell>
          <cell r="D273" t="str">
            <v>4.02.0003</v>
          </cell>
          <cell r="E273">
            <v>94.809999999999988</v>
          </cell>
          <cell r="F273">
            <v>94.17</v>
          </cell>
          <cell r="G273">
            <v>92.7</v>
          </cell>
          <cell r="H273">
            <v>97.87</v>
          </cell>
          <cell r="I273" t="e">
            <v>#REF!</v>
          </cell>
          <cell r="J273">
            <v>80.48</v>
          </cell>
          <cell r="K273">
            <v>75.78</v>
          </cell>
          <cell r="L273">
            <v>94.01</v>
          </cell>
          <cell r="M273">
            <v>0</v>
          </cell>
          <cell r="N273">
            <v>92.789999999999992</v>
          </cell>
          <cell r="O273">
            <v>184.88</v>
          </cell>
          <cell r="P273">
            <v>180.78</v>
          </cell>
          <cell r="Q273" t="e">
            <v>#REF!</v>
          </cell>
          <cell r="T273" t="str">
            <v>4.02.0003</v>
          </cell>
          <cell r="U273" t="str">
            <v>GERÊNCIA DE SEGURANÇA</v>
          </cell>
          <cell r="V273">
            <v>0</v>
          </cell>
          <cell r="W273">
            <v>94.809999999999988</v>
          </cell>
          <cell r="X273">
            <v>188.98</v>
          </cell>
          <cell r="Y273">
            <v>281.68</v>
          </cell>
          <cell r="Z273">
            <v>379.55</v>
          </cell>
          <cell r="AA273" t="e">
            <v>#REF!</v>
          </cell>
          <cell r="AB273" t="e">
            <v>#REF!</v>
          </cell>
          <cell r="AC273" t="e">
            <v>#REF!</v>
          </cell>
          <cell r="AD273" t="e">
            <v>#REF!</v>
          </cell>
          <cell r="AE273" t="e">
            <v>#REF!</v>
          </cell>
          <cell r="AF273" t="e">
            <v>#REF!</v>
          </cell>
          <cell r="AG273" t="e">
            <v>#REF!</v>
          </cell>
          <cell r="AH273" t="e">
            <v>#REF!</v>
          </cell>
          <cell r="AI273">
            <v>0</v>
          </cell>
        </row>
        <row r="274">
          <cell r="A274" t="str">
            <v>4.02.00042.0.4</v>
          </cell>
          <cell r="B274" t="str">
            <v>2.0.4</v>
          </cell>
          <cell r="C274" t="str">
            <v>GERÊNCIA DE SEGURANÇA</v>
          </cell>
          <cell r="D274" t="str">
            <v>4.02.0004</v>
          </cell>
          <cell r="E274">
            <v>0</v>
          </cell>
          <cell r="F274">
            <v>0</v>
          </cell>
          <cell r="G274">
            <v>0</v>
          </cell>
          <cell r="H274">
            <v>0</v>
          </cell>
          <cell r="I274" t="e">
            <v>#REF!</v>
          </cell>
          <cell r="J274">
            <v>0</v>
          </cell>
          <cell r="K274">
            <v>0</v>
          </cell>
          <cell r="L274">
            <v>0</v>
          </cell>
          <cell r="M274">
            <v>0</v>
          </cell>
          <cell r="N274">
            <v>0</v>
          </cell>
          <cell r="O274">
            <v>22.45</v>
          </cell>
          <cell r="P274">
            <v>23.83</v>
          </cell>
          <cell r="Q274" t="e">
            <v>#REF!</v>
          </cell>
          <cell r="T274" t="str">
            <v>4.02.0004</v>
          </cell>
          <cell r="U274" t="str">
            <v>GERÊNCIA DE SEGURANÇA</v>
          </cell>
          <cell r="V274">
            <v>0</v>
          </cell>
          <cell r="W274">
            <v>0</v>
          </cell>
          <cell r="X274">
            <v>0</v>
          </cell>
          <cell r="Y274">
            <v>0</v>
          </cell>
          <cell r="Z274">
            <v>0</v>
          </cell>
          <cell r="AA274" t="e">
            <v>#REF!</v>
          </cell>
          <cell r="AB274" t="e">
            <v>#REF!</v>
          </cell>
          <cell r="AC274" t="e">
            <v>#REF!</v>
          </cell>
          <cell r="AD274" t="e">
            <v>#REF!</v>
          </cell>
          <cell r="AE274" t="e">
            <v>#REF!</v>
          </cell>
          <cell r="AF274" t="e">
            <v>#REF!</v>
          </cell>
          <cell r="AG274" t="e">
            <v>#REF!</v>
          </cell>
          <cell r="AH274" t="e">
            <v>#REF!</v>
          </cell>
          <cell r="AI274">
            <v>0</v>
          </cell>
        </row>
        <row r="275">
          <cell r="A275" t="str">
            <v>4.02.00052.0.4</v>
          </cell>
          <cell r="B275" t="str">
            <v>2.0.4</v>
          </cell>
          <cell r="C275" t="str">
            <v>GERÊNCIA DE SEGURANÇA</v>
          </cell>
          <cell r="D275" t="str">
            <v>4.02.0005</v>
          </cell>
          <cell r="E275">
            <v>2094.2599999999998</v>
          </cell>
          <cell r="F275">
            <v>1707.1000000000001</v>
          </cell>
          <cell r="G275">
            <v>2192.23</v>
          </cell>
          <cell r="H275">
            <v>1597.08</v>
          </cell>
          <cell r="I275" t="e">
            <v>#REF!</v>
          </cell>
          <cell r="J275">
            <v>1697.5200000000002</v>
          </cell>
          <cell r="K275">
            <v>1662.63</v>
          </cell>
          <cell r="L275">
            <v>1623.8500000000001</v>
          </cell>
          <cell r="M275">
            <v>0</v>
          </cell>
          <cell r="N275">
            <v>2031.2600000000002</v>
          </cell>
          <cell r="O275">
            <v>1815.5099999999998</v>
          </cell>
          <cell r="P275">
            <v>1823.74</v>
          </cell>
          <cell r="Q275" t="e">
            <v>#REF!</v>
          </cell>
          <cell r="T275" t="str">
            <v>4.02.0005</v>
          </cell>
          <cell r="U275" t="str">
            <v>GERÊNCIA DE SEGURANÇA</v>
          </cell>
          <cell r="V275">
            <v>0</v>
          </cell>
          <cell r="W275">
            <v>2094.2599999999998</v>
          </cell>
          <cell r="X275">
            <v>3801.3599999999997</v>
          </cell>
          <cell r="Y275">
            <v>5993.59</v>
          </cell>
          <cell r="Z275">
            <v>7590.67</v>
          </cell>
          <cell r="AA275" t="e">
            <v>#REF!</v>
          </cell>
          <cell r="AB275" t="e">
            <v>#REF!</v>
          </cell>
          <cell r="AC275" t="e">
            <v>#REF!</v>
          </cell>
          <cell r="AD275" t="e">
            <v>#REF!</v>
          </cell>
          <cell r="AE275" t="e">
            <v>#REF!</v>
          </cell>
          <cell r="AF275" t="e">
            <v>#REF!</v>
          </cell>
          <cell r="AG275" t="e">
            <v>#REF!</v>
          </cell>
          <cell r="AH275" t="e">
            <v>#REF!</v>
          </cell>
          <cell r="AI275">
            <v>0</v>
          </cell>
        </row>
        <row r="276">
          <cell r="A276" t="str">
            <v>4.02.00062.0.4</v>
          </cell>
          <cell r="B276" t="str">
            <v>2.0.4</v>
          </cell>
          <cell r="C276" t="str">
            <v>GERÊNCIA DE SEGURANÇA</v>
          </cell>
          <cell r="D276" t="str">
            <v>4.02.0006</v>
          </cell>
          <cell r="E276">
            <v>0</v>
          </cell>
          <cell r="F276">
            <v>0</v>
          </cell>
          <cell r="G276">
            <v>0</v>
          </cell>
          <cell r="H276">
            <v>0</v>
          </cell>
          <cell r="I276" t="e">
            <v>#REF!</v>
          </cell>
          <cell r="J276">
            <v>0</v>
          </cell>
          <cell r="K276">
            <v>0</v>
          </cell>
          <cell r="L276">
            <v>0</v>
          </cell>
          <cell r="M276">
            <v>0</v>
          </cell>
          <cell r="N276">
            <v>12.32</v>
          </cell>
          <cell r="O276">
            <v>17.899999999999999</v>
          </cell>
          <cell r="P276">
            <v>17.97</v>
          </cell>
          <cell r="Q276" t="e">
            <v>#REF!</v>
          </cell>
          <cell r="T276" t="str">
            <v>4.02.0006</v>
          </cell>
          <cell r="U276" t="str">
            <v>GERÊNCIA DE SEGURANÇA</v>
          </cell>
          <cell r="V276">
            <v>0</v>
          </cell>
          <cell r="W276">
            <v>0</v>
          </cell>
          <cell r="X276">
            <v>0</v>
          </cell>
          <cell r="Y276">
            <v>0</v>
          </cell>
          <cell r="Z276">
            <v>0</v>
          </cell>
          <cell r="AA276" t="e">
            <v>#REF!</v>
          </cell>
          <cell r="AB276" t="e">
            <v>#REF!</v>
          </cell>
          <cell r="AC276" t="e">
            <v>#REF!</v>
          </cell>
          <cell r="AD276" t="e">
            <v>#REF!</v>
          </cell>
          <cell r="AE276" t="e">
            <v>#REF!</v>
          </cell>
          <cell r="AF276" t="e">
            <v>#REF!</v>
          </cell>
          <cell r="AG276" t="e">
            <v>#REF!</v>
          </cell>
          <cell r="AH276" t="e">
            <v>#REF!</v>
          </cell>
          <cell r="AI276">
            <v>0</v>
          </cell>
        </row>
        <row r="277">
          <cell r="A277" t="str">
            <v>4.02.00072.0.4</v>
          </cell>
          <cell r="B277" t="str">
            <v>2.0.4</v>
          </cell>
          <cell r="C277" t="str">
            <v>GERÊNCIA DE SEGURANÇA</v>
          </cell>
          <cell r="D277" t="str">
            <v>4.02.0007</v>
          </cell>
          <cell r="E277">
            <v>0</v>
          </cell>
          <cell r="F277">
            <v>0</v>
          </cell>
          <cell r="G277">
            <v>0</v>
          </cell>
          <cell r="H277">
            <v>7.43</v>
          </cell>
          <cell r="I277" t="e">
            <v>#REF!</v>
          </cell>
          <cell r="J277">
            <v>0</v>
          </cell>
          <cell r="K277">
            <v>0</v>
          </cell>
          <cell r="L277">
            <v>0</v>
          </cell>
          <cell r="M277">
            <v>0</v>
          </cell>
          <cell r="N277">
            <v>0</v>
          </cell>
          <cell r="O277">
            <v>0</v>
          </cell>
          <cell r="P277">
            <v>0</v>
          </cell>
          <cell r="Q277" t="e">
            <v>#REF!</v>
          </cell>
          <cell r="T277" t="str">
            <v>4.02.0007</v>
          </cell>
          <cell r="U277" t="str">
            <v>GERÊNCIA DE SEGURANÇA</v>
          </cell>
          <cell r="V277">
            <v>0</v>
          </cell>
          <cell r="W277">
            <v>0</v>
          </cell>
          <cell r="X277">
            <v>0</v>
          </cell>
          <cell r="Y277">
            <v>0</v>
          </cell>
          <cell r="Z277">
            <v>7.43</v>
          </cell>
          <cell r="AA277" t="e">
            <v>#REF!</v>
          </cell>
          <cell r="AB277" t="e">
            <v>#REF!</v>
          </cell>
          <cell r="AC277" t="e">
            <v>#REF!</v>
          </cell>
          <cell r="AD277" t="e">
            <v>#REF!</v>
          </cell>
          <cell r="AE277" t="e">
            <v>#REF!</v>
          </cell>
          <cell r="AF277" t="e">
            <v>#REF!</v>
          </cell>
          <cell r="AG277" t="e">
            <v>#REF!</v>
          </cell>
          <cell r="AH277" t="e">
            <v>#REF!</v>
          </cell>
          <cell r="AI277">
            <v>0</v>
          </cell>
        </row>
        <row r="278">
          <cell r="A278" t="str">
            <v>4.02.00082.0.4</v>
          </cell>
          <cell r="B278" t="str">
            <v>2.0.4</v>
          </cell>
          <cell r="C278" t="str">
            <v>GERÊNCIA DE SEGURANÇA</v>
          </cell>
          <cell r="D278" t="str">
            <v>4.02.0008</v>
          </cell>
          <cell r="E278">
            <v>420.7</v>
          </cell>
          <cell r="F278">
            <v>0</v>
          </cell>
          <cell r="G278">
            <v>0</v>
          </cell>
          <cell r="H278">
            <v>7.79</v>
          </cell>
          <cell r="I278" t="e">
            <v>#REF!</v>
          </cell>
          <cell r="J278">
            <v>89.09</v>
          </cell>
          <cell r="K278">
            <v>21.63</v>
          </cell>
          <cell r="L278">
            <v>0</v>
          </cell>
          <cell r="M278">
            <v>0</v>
          </cell>
          <cell r="N278">
            <v>0</v>
          </cell>
          <cell r="O278">
            <v>7.44</v>
          </cell>
          <cell r="P278">
            <v>0</v>
          </cell>
          <cell r="Q278" t="e">
            <v>#REF!</v>
          </cell>
          <cell r="T278" t="str">
            <v>4.02.0008</v>
          </cell>
          <cell r="U278" t="str">
            <v>GERÊNCIA DE SEGURANÇA</v>
          </cell>
          <cell r="V278">
            <v>0</v>
          </cell>
          <cell r="W278">
            <v>420.7</v>
          </cell>
          <cell r="X278">
            <v>420.7</v>
          </cell>
          <cell r="Y278">
            <v>420.7</v>
          </cell>
          <cell r="Z278">
            <v>428.49</v>
          </cell>
          <cell r="AA278" t="e">
            <v>#REF!</v>
          </cell>
          <cell r="AB278" t="e">
            <v>#REF!</v>
          </cell>
          <cell r="AC278" t="e">
            <v>#REF!</v>
          </cell>
          <cell r="AD278" t="e">
            <v>#REF!</v>
          </cell>
          <cell r="AE278" t="e">
            <v>#REF!</v>
          </cell>
          <cell r="AF278" t="e">
            <v>#REF!</v>
          </cell>
          <cell r="AG278" t="e">
            <v>#REF!</v>
          </cell>
          <cell r="AH278" t="e">
            <v>#REF!</v>
          </cell>
          <cell r="AI278">
            <v>0</v>
          </cell>
        </row>
        <row r="279">
          <cell r="A279" t="str">
            <v>4.02.00092.0.4</v>
          </cell>
          <cell r="B279" t="str">
            <v>2.0.4</v>
          </cell>
          <cell r="C279" t="str">
            <v>GERÊNCIA DE SEGURANÇA</v>
          </cell>
          <cell r="D279" t="str">
            <v>4.02.0009</v>
          </cell>
          <cell r="E279">
            <v>0</v>
          </cell>
          <cell r="F279">
            <v>0</v>
          </cell>
          <cell r="G279">
            <v>4.08</v>
          </cell>
          <cell r="H279">
            <v>3.28</v>
          </cell>
          <cell r="I279" t="e">
            <v>#REF!</v>
          </cell>
          <cell r="J279">
            <v>3.19</v>
          </cell>
          <cell r="K279">
            <v>0</v>
          </cell>
          <cell r="L279">
            <v>3.72</v>
          </cell>
          <cell r="M279">
            <v>0</v>
          </cell>
          <cell r="N279">
            <v>3.15</v>
          </cell>
          <cell r="O279">
            <v>3.65</v>
          </cell>
          <cell r="P279">
            <v>4.8600000000000003</v>
          </cell>
          <cell r="Q279" t="e">
            <v>#REF!</v>
          </cell>
          <cell r="T279" t="str">
            <v>4.02.0009</v>
          </cell>
          <cell r="U279" t="str">
            <v>GERÊNCIA DE SEGURANÇA</v>
          </cell>
          <cell r="V279">
            <v>0</v>
          </cell>
          <cell r="W279">
            <v>0</v>
          </cell>
          <cell r="X279">
            <v>0</v>
          </cell>
          <cell r="Y279">
            <v>4.08</v>
          </cell>
          <cell r="Z279">
            <v>7.3599999999999994</v>
          </cell>
          <cell r="AA279" t="e">
            <v>#REF!</v>
          </cell>
          <cell r="AB279" t="e">
            <v>#REF!</v>
          </cell>
          <cell r="AC279" t="e">
            <v>#REF!</v>
          </cell>
          <cell r="AD279" t="e">
            <v>#REF!</v>
          </cell>
          <cell r="AE279" t="e">
            <v>#REF!</v>
          </cell>
          <cell r="AF279" t="e">
            <v>#REF!</v>
          </cell>
          <cell r="AG279" t="e">
            <v>#REF!</v>
          </cell>
          <cell r="AH279" t="e">
            <v>#REF!</v>
          </cell>
          <cell r="AI279">
            <v>0</v>
          </cell>
        </row>
        <row r="280">
          <cell r="A280" t="str">
            <v>4.02.00102.0.4</v>
          </cell>
          <cell r="B280" t="str">
            <v>2.0.4</v>
          </cell>
          <cell r="C280" t="str">
            <v>GERÊNCIA DE SEGURANÇA</v>
          </cell>
          <cell r="D280" t="str">
            <v>4.02.0010</v>
          </cell>
          <cell r="E280">
            <v>65.010000000000005</v>
          </cell>
          <cell r="F280">
            <v>74</v>
          </cell>
          <cell r="G280">
            <v>0</v>
          </cell>
          <cell r="H280">
            <v>185</v>
          </cell>
          <cell r="I280" t="e">
            <v>#REF!</v>
          </cell>
          <cell r="J280">
            <v>0</v>
          </cell>
          <cell r="K280">
            <v>0</v>
          </cell>
          <cell r="L280">
            <v>0</v>
          </cell>
          <cell r="M280">
            <v>0</v>
          </cell>
          <cell r="N280">
            <v>0</v>
          </cell>
          <cell r="O280">
            <v>5.74</v>
          </cell>
          <cell r="P280">
            <v>0</v>
          </cell>
          <cell r="Q280" t="e">
            <v>#REF!</v>
          </cell>
          <cell r="T280" t="str">
            <v>4.02.0010</v>
          </cell>
          <cell r="U280" t="str">
            <v>GERÊNCIA DE SEGURANÇA</v>
          </cell>
          <cell r="V280">
            <v>0</v>
          </cell>
          <cell r="W280">
            <v>65.010000000000005</v>
          </cell>
          <cell r="X280">
            <v>139.01</v>
          </cell>
          <cell r="Y280">
            <v>139.01</v>
          </cell>
          <cell r="Z280">
            <v>324.01</v>
          </cell>
          <cell r="AA280" t="e">
            <v>#REF!</v>
          </cell>
          <cell r="AB280" t="e">
            <v>#REF!</v>
          </cell>
          <cell r="AC280" t="e">
            <v>#REF!</v>
          </cell>
          <cell r="AD280" t="e">
            <v>#REF!</v>
          </cell>
          <cell r="AE280" t="e">
            <v>#REF!</v>
          </cell>
          <cell r="AF280" t="e">
            <v>#REF!</v>
          </cell>
          <cell r="AG280" t="e">
            <v>#REF!</v>
          </cell>
          <cell r="AH280" t="e">
            <v>#REF!</v>
          </cell>
          <cell r="AI280">
            <v>0</v>
          </cell>
        </row>
        <row r="281">
          <cell r="A281" t="str">
            <v>4.02.00112.0.4</v>
          </cell>
          <cell r="B281" t="str">
            <v>2.0.4</v>
          </cell>
          <cell r="C281" t="str">
            <v>GERÊNCIA DE SEGURANÇA</v>
          </cell>
          <cell r="D281" t="str">
            <v>4.02.0011</v>
          </cell>
          <cell r="E281">
            <v>0.47</v>
          </cell>
          <cell r="F281">
            <v>10.34</v>
          </cell>
          <cell r="G281">
            <v>90.38</v>
          </cell>
          <cell r="H281">
            <v>17.73</v>
          </cell>
          <cell r="I281" t="e">
            <v>#REF!</v>
          </cell>
          <cell r="J281">
            <v>5.48</v>
          </cell>
          <cell r="K281">
            <v>134.06</v>
          </cell>
          <cell r="L281">
            <v>20.66</v>
          </cell>
          <cell r="M281">
            <v>0</v>
          </cell>
          <cell r="N281">
            <v>46.2</v>
          </cell>
          <cell r="O281">
            <v>51.290000000000006</v>
          </cell>
          <cell r="P281">
            <v>45.89</v>
          </cell>
          <cell r="Q281" t="e">
            <v>#REF!</v>
          </cell>
          <cell r="T281" t="str">
            <v>4.02.0011</v>
          </cell>
          <cell r="U281" t="str">
            <v>GERÊNCIA DE SEGURANÇA</v>
          </cell>
          <cell r="V281">
            <v>0</v>
          </cell>
          <cell r="W281">
            <v>0.47</v>
          </cell>
          <cell r="X281">
            <v>10.81</v>
          </cell>
          <cell r="Y281">
            <v>101.19</v>
          </cell>
          <cell r="Z281">
            <v>118.92</v>
          </cell>
          <cell r="AA281" t="e">
            <v>#REF!</v>
          </cell>
          <cell r="AB281" t="e">
            <v>#REF!</v>
          </cell>
          <cell r="AC281" t="e">
            <v>#REF!</v>
          </cell>
          <cell r="AD281" t="e">
            <v>#REF!</v>
          </cell>
          <cell r="AE281" t="e">
            <v>#REF!</v>
          </cell>
          <cell r="AF281" t="e">
            <v>#REF!</v>
          </cell>
          <cell r="AG281" t="e">
            <v>#REF!</v>
          </cell>
          <cell r="AH281" t="e">
            <v>#REF!</v>
          </cell>
          <cell r="AI281">
            <v>0</v>
          </cell>
        </row>
        <row r="282">
          <cell r="A282" t="str">
            <v>4.02.00122.0.4</v>
          </cell>
          <cell r="B282" t="str">
            <v>2.0.4</v>
          </cell>
          <cell r="C282" t="str">
            <v>GERÊNCIA DE SEGURANÇA</v>
          </cell>
          <cell r="D282" t="str">
            <v>4.02.0012</v>
          </cell>
          <cell r="E282">
            <v>0</v>
          </cell>
          <cell r="F282">
            <v>0</v>
          </cell>
          <cell r="G282">
            <v>0</v>
          </cell>
          <cell r="H282">
            <v>0</v>
          </cell>
          <cell r="I282" t="e">
            <v>#REF!</v>
          </cell>
          <cell r="J282">
            <v>0</v>
          </cell>
          <cell r="K282">
            <v>0</v>
          </cell>
          <cell r="L282">
            <v>0</v>
          </cell>
          <cell r="M282">
            <v>0</v>
          </cell>
          <cell r="N282">
            <v>0</v>
          </cell>
          <cell r="O282">
            <v>0</v>
          </cell>
          <cell r="P282">
            <v>0</v>
          </cell>
          <cell r="Q282" t="e">
            <v>#REF!</v>
          </cell>
          <cell r="T282" t="str">
            <v>4.02.0012</v>
          </cell>
          <cell r="U282" t="str">
            <v>GERÊNCIA DE SEGURANÇA</v>
          </cell>
          <cell r="V282">
            <v>0</v>
          </cell>
          <cell r="W282">
            <v>0</v>
          </cell>
          <cell r="X282">
            <v>0</v>
          </cell>
          <cell r="Y282">
            <v>0</v>
          </cell>
          <cell r="Z282">
            <v>0</v>
          </cell>
          <cell r="AA282" t="e">
            <v>#REF!</v>
          </cell>
          <cell r="AB282" t="e">
            <v>#REF!</v>
          </cell>
          <cell r="AC282" t="e">
            <v>#REF!</v>
          </cell>
          <cell r="AD282" t="e">
            <v>#REF!</v>
          </cell>
          <cell r="AE282" t="e">
            <v>#REF!</v>
          </cell>
          <cell r="AF282" t="e">
            <v>#REF!</v>
          </cell>
          <cell r="AG282" t="e">
            <v>#REF!</v>
          </cell>
          <cell r="AH282" t="e">
            <v>#REF!</v>
          </cell>
          <cell r="AI282">
            <v>0</v>
          </cell>
        </row>
        <row r="283">
          <cell r="A283" t="str">
            <v>4.02.00132.0.4</v>
          </cell>
          <cell r="B283" t="str">
            <v>2.0.4</v>
          </cell>
          <cell r="C283" t="str">
            <v>GERÊNCIA DE SEGURANÇA</v>
          </cell>
          <cell r="D283" t="str">
            <v>4.02.0013</v>
          </cell>
          <cell r="E283">
            <v>16.97</v>
          </cell>
          <cell r="F283">
            <v>8.42</v>
          </cell>
          <cell r="G283">
            <v>26.080000000000002</v>
          </cell>
          <cell r="H283">
            <v>13.48</v>
          </cell>
          <cell r="I283" t="e">
            <v>#REF!</v>
          </cell>
          <cell r="J283">
            <v>37.03</v>
          </cell>
          <cell r="K283">
            <v>36.36</v>
          </cell>
          <cell r="L283">
            <v>66.88</v>
          </cell>
          <cell r="M283">
            <v>0</v>
          </cell>
          <cell r="N283">
            <v>88.639999999999986</v>
          </cell>
          <cell r="O283">
            <v>74.67</v>
          </cell>
          <cell r="P283">
            <v>117.83</v>
          </cell>
          <cell r="Q283" t="e">
            <v>#REF!</v>
          </cell>
          <cell r="T283" t="str">
            <v>4.02.0013</v>
          </cell>
          <cell r="U283" t="str">
            <v>GERÊNCIA DE SEGURANÇA</v>
          </cell>
          <cell r="V283">
            <v>0</v>
          </cell>
          <cell r="W283">
            <v>16.97</v>
          </cell>
          <cell r="X283">
            <v>25.39</v>
          </cell>
          <cell r="Y283">
            <v>51.47</v>
          </cell>
          <cell r="Z283">
            <v>64.95</v>
          </cell>
          <cell r="AA283" t="e">
            <v>#REF!</v>
          </cell>
          <cell r="AB283" t="e">
            <v>#REF!</v>
          </cell>
          <cell r="AC283" t="e">
            <v>#REF!</v>
          </cell>
          <cell r="AD283" t="e">
            <v>#REF!</v>
          </cell>
          <cell r="AE283" t="e">
            <v>#REF!</v>
          </cell>
          <cell r="AF283" t="e">
            <v>#REF!</v>
          </cell>
          <cell r="AG283" t="e">
            <v>#REF!</v>
          </cell>
          <cell r="AH283" t="e">
            <v>#REF!</v>
          </cell>
          <cell r="AI283">
            <v>0</v>
          </cell>
        </row>
        <row r="284">
          <cell r="A284" t="str">
            <v>4.02.00142.0.4</v>
          </cell>
          <cell r="B284" t="str">
            <v>2.0.4</v>
          </cell>
          <cell r="C284" t="str">
            <v>GERÊNCIA DE SEGURANÇA</v>
          </cell>
          <cell r="D284" t="str">
            <v>4.02.0014</v>
          </cell>
          <cell r="E284">
            <v>10.6</v>
          </cell>
          <cell r="F284">
            <v>180</v>
          </cell>
          <cell r="G284">
            <v>16.88</v>
          </cell>
          <cell r="H284">
            <v>0</v>
          </cell>
          <cell r="I284" t="e">
            <v>#REF!</v>
          </cell>
          <cell r="J284">
            <v>61.2</v>
          </cell>
          <cell r="K284">
            <v>0</v>
          </cell>
          <cell r="L284">
            <v>0</v>
          </cell>
          <cell r="M284">
            <v>0</v>
          </cell>
          <cell r="N284">
            <v>61.2</v>
          </cell>
          <cell r="O284">
            <v>0</v>
          </cell>
          <cell r="P284">
            <v>344.4</v>
          </cell>
          <cell r="Q284" t="e">
            <v>#REF!</v>
          </cell>
          <cell r="T284" t="str">
            <v>4.02.0014</v>
          </cell>
          <cell r="U284" t="str">
            <v>GERÊNCIA DE SEGURANÇA</v>
          </cell>
          <cell r="V284">
            <v>0</v>
          </cell>
          <cell r="W284">
            <v>10.6</v>
          </cell>
          <cell r="X284">
            <v>190.6</v>
          </cell>
          <cell r="Y284">
            <v>207.48</v>
          </cell>
          <cell r="Z284">
            <v>207.48</v>
          </cell>
          <cell r="AA284" t="e">
            <v>#REF!</v>
          </cell>
          <cell r="AB284" t="e">
            <v>#REF!</v>
          </cell>
          <cell r="AC284" t="e">
            <v>#REF!</v>
          </cell>
          <cell r="AD284" t="e">
            <v>#REF!</v>
          </cell>
          <cell r="AE284" t="e">
            <v>#REF!</v>
          </cell>
          <cell r="AF284" t="e">
            <v>#REF!</v>
          </cell>
          <cell r="AG284" t="e">
            <v>#REF!</v>
          </cell>
          <cell r="AH284" t="e">
            <v>#REF!</v>
          </cell>
          <cell r="AI284">
            <v>0</v>
          </cell>
        </row>
        <row r="285">
          <cell r="A285" t="str">
            <v>4.02.00152.0.4</v>
          </cell>
          <cell r="B285" t="str">
            <v>2.0.4</v>
          </cell>
          <cell r="C285" t="str">
            <v>GERÊNCIA DE SEGURANÇA</v>
          </cell>
          <cell r="D285" t="str">
            <v>4.02.0015</v>
          </cell>
          <cell r="E285">
            <v>0</v>
          </cell>
          <cell r="F285">
            <v>0</v>
          </cell>
          <cell r="G285">
            <v>90.45</v>
          </cell>
          <cell r="H285">
            <v>0</v>
          </cell>
          <cell r="I285" t="e">
            <v>#REF!</v>
          </cell>
          <cell r="J285">
            <v>0</v>
          </cell>
          <cell r="K285">
            <v>0</v>
          </cell>
          <cell r="L285">
            <v>0</v>
          </cell>
          <cell r="M285">
            <v>0</v>
          </cell>
          <cell r="N285">
            <v>0</v>
          </cell>
          <cell r="O285">
            <v>0</v>
          </cell>
          <cell r="P285">
            <v>0</v>
          </cell>
          <cell r="Q285" t="e">
            <v>#REF!</v>
          </cell>
          <cell r="T285" t="str">
            <v>4.02.0015</v>
          </cell>
          <cell r="U285" t="str">
            <v>GERÊNCIA DE SEGURANÇA</v>
          </cell>
          <cell r="V285">
            <v>0</v>
          </cell>
          <cell r="W285">
            <v>0</v>
          </cell>
          <cell r="X285">
            <v>0</v>
          </cell>
          <cell r="Y285">
            <v>90.45</v>
          </cell>
          <cell r="Z285">
            <v>90.45</v>
          </cell>
          <cell r="AA285" t="e">
            <v>#REF!</v>
          </cell>
          <cell r="AB285" t="e">
            <v>#REF!</v>
          </cell>
          <cell r="AC285" t="e">
            <v>#REF!</v>
          </cell>
          <cell r="AD285" t="e">
            <v>#REF!</v>
          </cell>
          <cell r="AE285" t="e">
            <v>#REF!</v>
          </cell>
          <cell r="AF285" t="e">
            <v>#REF!</v>
          </cell>
          <cell r="AG285" t="e">
            <v>#REF!</v>
          </cell>
          <cell r="AH285" t="e">
            <v>#REF!</v>
          </cell>
          <cell r="AI285">
            <v>0</v>
          </cell>
        </row>
        <row r="286">
          <cell r="A286" t="str">
            <v>4.02.00162.0.4</v>
          </cell>
          <cell r="B286" t="str">
            <v>2.0.4</v>
          </cell>
          <cell r="C286" t="str">
            <v>GERÊNCIA DE SEGURANÇA</v>
          </cell>
          <cell r="D286" t="str">
            <v>4.02.0016</v>
          </cell>
          <cell r="E286">
            <v>1474.47</v>
          </cell>
          <cell r="F286">
            <v>1259.7900000000002</v>
          </cell>
          <cell r="G286">
            <v>1473.6599999999999</v>
          </cell>
          <cell r="H286">
            <v>1462.1999999999998</v>
          </cell>
          <cell r="I286" t="e">
            <v>#REF!</v>
          </cell>
          <cell r="J286">
            <v>1648.74</v>
          </cell>
          <cell r="K286">
            <v>1440.0700000000002</v>
          </cell>
          <cell r="L286">
            <v>1390.83</v>
          </cell>
          <cell r="M286">
            <v>0</v>
          </cell>
          <cell r="N286">
            <v>1543.08</v>
          </cell>
          <cell r="O286">
            <v>1564.9299999999998</v>
          </cell>
          <cell r="P286">
            <v>2307.4499999999998</v>
          </cell>
          <cell r="Q286" t="e">
            <v>#REF!</v>
          </cell>
          <cell r="T286" t="str">
            <v>4.02.0016</v>
          </cell>
          <cell r="U286" t="str">
            <v>GERÊNCIA DE SEGURANÇA</v>
          </cell>
          <cell r="V286">
            <v>0</v>
          </cell>
          <cell r="W286">
            <v>1474.47</v>
          </cell>
          <cell r="X286">
            <v>2734.26</v>
          </cell>
          <cell r="Y286">
            <v>4207.92</v>
          </cell>
          <cell r="Z286">
            <v>5670.12</v>
          </cell>
          <cell r="AA286" t="e">
            <v>#REF!</v>
          </cell>
          <cell r="AB286" t="e">
            <v>#REF!</v>
          </cell>
          <cell r="AC286" t="e">
            <v>#REF!</v>
          </cell>
          <cell r="AD286" t="e">
            <v>#REF!</v>
          </cell>
          <cell r="AE286" t="e">
            <v>#REF!</v>
          </cell>
          <cell r="AF286" t="e">
            <v>#REF!</v>
          </cell>
          <cell r="AG286" t="e">
            <v>#REF!</v>
          </cell>
          <cell r="AH286" t="e">
            <v>#REF!</v>
          </cell>
          <cell r="AI286">
            <v>0</v>
          </cell>
        </row>
        <row r="287">
          <cell r="A287" t="str">
            <v>4.02.00172.0.4</v>
          </cell>
          <cell r="B287" t="str">
            <v>2.0.4</v>
          </cell>
          <cell r="C287" t="str">
            <v>GERÊNCIA DE SEGURANÇA</v>
          </cell>
          <cell r="D287" t="str">
            <v>4.02.0017</v>
          </cell>
          <cell r="E287">
            <v>0</v>
          </cell>
          <cell r="F287">
            <v>0</v>
          </cell>
          <cell r="G287">
            <v>0</v>
          </cell>
          <cell r="H287">
            <v>0</v>
          </cell>
          <cell r="I287" t="e">
            <v>#REF!</v>
          </cell>
          <cell r="J287">
            <v>0</v>
          </cell>
          <cell r="K287">
            <v>0</v>
          </cell>
          <cell r="L287">
            <v>0</v>
          </cell>
          <cell r="M287">
            <v>0</v>
          </cell>
          <cell r="N287">
            <v>0</v>
          </cell>
          <cell r="O287">
            <v>62.93</v>
          </cell>
          <cell r="P287">
            <v>56.69</v>
          </cell>
          <cell r="Q287" t="e">
            <v>#REF!</v>
          </cell>
          <cell r="T287" t="str">
            <v>4.02.0017</v>
          </cell>
          <cell r="U287" t="str">
            <v>GERÊNCIA DE SEGURANÇA</v>
          </cell>
          <cell r="V287">
            <v>0</v>
          </cell>
          <cell r="W287">
            <v>0</v>
          </cell>
          <cell r="X287">
            <v>0</v>
          </cell>
          <cell r="Y287">
            <v>0</v>
          </cell>
          <cell r="Z287">
            <v>0</v>
          </cell>
          <cell r="AA287" t="e">
            <v>#REF!</v>
          </cell>
          <cell r="AB287" t="e">
            <v>#REF!</v>
          </cell>
          <cell r="AC287" t="e">
            <v>#REF!</v>
          </cell>
          <cell r="AD287" t="e">
            <v>#REF!</v>
          </cell>
          <cell r="AE287" t="e">
            <v>#REF!</v>
          </cell>
          <cell r="AF287" t="e">
            <v>#REF!</v>
          </cell>
          <cell r="AG287" t="e">
            <v>#REF!</v>
          </cell>
          <cell r="AH287" t="e">
            <v>#REF!</v>
          </cell>
          <cell r="AI287">
            <v>0</v>
          </cell>
        </row>
        <row r="288">
          <cell r="A288" t="str">
            <v>4.02.00182.0.4</v>
          </cell>
          <cell r="B288" t="str">
            <v>2.0.4</v>
          </cell>
          <cell r="C288" t="str">
            <v>GERÊNCIA DE SEGURANÇA</v>
          </cell>
          <cell r="D288" t="str">
            <v>4.02.0018</v>
          </cell>
          <cell r="E288">
            <v>0</v>
          </cell>
          <cell r="F288">
            <v>0</v>
          </cell>
          <cell r="G288">
            <v>0</v>
          </cell>
          <cell r="H288">
            <v>0</v>
          </cell>
          <cell r="I288" t="e">
            <v>#REF!</v>
          </cell>
          <cell r="J288">
            <v>0</v>
          </cell>
          <cell r="K288">
            <v>0</v>
          </cell>
          <cell r="L288">
            <v>0</v>
          </cell>
          <cell r="M288">
            <v>0</v>
          </cell>
          <cell r="N288">
            <v>0</v>
          </cell>
          <cell r="O288">
            <v>0</v>
          </cell>
          <cell r="P288">
            <v>0</v>
          </cell>
          <cell r="Q288" t="e">
            <v>#REF!</v>
          </cell>
          <cell r="T288" t="str">
            <v>4.02.0018</v>
          </cell>
          <cell r="U288" t="str">
            <v>GERÊNCIA DE SEGURANÇA</v>
          </cell>
          <cell r="V288">
            <v>0</v>
          </cell>
          <cell r="W288">
            <v>0</v>
          </cell>
          <cell r="X288">
            <v>0</v>
          </cell>
          <cell r="Y288">
            <v>0</v>
          </cell>
          <cell r="Z288">
            <v>0</v>
          </cell>
          <cell r="AA288" t="e">
            <v>#REF!</v>
          </cell>
          <cell r="AB288" t="e">
            <v>#REF!</v>
          </cell>
          <cell r="AC288" t="e">
            <v>#REF!</v>
          </cell>
          <cell r="AD288" t="e">
            <v>#REF!</v>
          </cell>
          <cell r="AE288" t="e">
            <v>#REF!</v>
          </cell>
          <cell r="AF288" t="e">
            <v>#REF!</v>
          </cell>
          <cell r="AG288" t="e">
            <v>#REF!</v>
          </cell>
          <cell r="AH288" t="e">
            <v>#REF!</v>
          </cell>
          <cell r="AI288">
            <v>0</v>
          </cell>
        </row>
        <row r="289">
          <cell r="A289" t="str">
            <v>4.02.00192.0.4</v>
          </cell>
          <cell r="B289" t="str">
            <v>2.0.4</v>
          </cell>
          <cell r="C289" t="str">
            <v>GERÊNCIA DE SEGURANÇA</v>
          </cell>
          <cell r="D289" t="str">
            <v>4.02.0019</v>
          </cell>
          <cell r="E289">
            <v>0</v>
          </cell>
          <cell r="F289">
            <v>0</v>
          </cell>
          <cell r="G289">
            <v>0</v>
          </cell>
          <cell r="H289">
            <v>0</v>
          </cell>
          <cell r="I289" t="e">
            <v>#REF!</v>
          </cell>
          <cell r="J289">
            <v>0</v>
          </cell>
          <cell r="K289">
            <v>0</v>
          </cell>
          <cell r="L289">
            <v>0</v>
          </cell>
          <cell r="M289">
            <v>0</v>
          </cell>
          <cell r="N289">
            <v>0</v>
          </cell>
          <cell r="O289">
            <v>0</v>
          </cell>
          <cell r="P289">
            <v>0</v>
          </cell>
          <cell r="Q289" t="e">
            <v>#REF!</v>
          </cell>
          <cell r="T289" t="str">
            <v>4.02.0019</v>
          </cell>
          <cell r="U289" t="str">
            <v>GERÊNCIA DE SEGURANÇA</v>
          </cell>
          <cell r="V289">
            <v>0</v>
          </cell>
          <cell r="W289">
            <v>0</v>
          </cell>
          <cell r="X289">
            <v>0</v>
          </cell>
          <cell r="Y289">
            <v>0</v>
          </cell>
          <cell r="Z289">
            <v>0</v>
          </cell>
          <cell r="AA289" t="e">
            <v>#REF!</v>
          </cell>
          <cell r="AB289" t="e">
            <v>#REF!</v>
          </cell>
          <cell r="AC289" t="e">
            <v>#REF!</v>
          </cell>
          <cell r="AD289" t="e">
            <v>#REF!</v>
          </cell>
          <cell r="AE289" t="e">
            <v>#REF!</v>
          </cell>
          <cell r="AF289" t="e">
            <v>#REF!</v>
          </cell>
          <cell r="AG289" t="e">
            <v>#REF!</v>
          </cell>
          <cell r="AH289" t="e">
            <v>#REF!</v>
          </cell>
          <cell r="AI289">
            <v>0</v>
          </cell>
        </row>
        <row r="290">
          <cell r="A290" t="str">
            <v>4.02.00202.0.4</v>
          </cell>
          <cell r="B290" t="str">
            <v>2.0.4</v>
          </cell>
          <cell r="C290" t="str">
            <v>GERÊNCIA DE SEGURANÇA</v>
          </cell>
          <cell r="D290" t="str">
            <v>4.02.0020</v>
          </cell>
          <cell r="E290">
            <v>12.07</v>
          </cell>
          <cell r="F290">
            <v>0</v>
          </cell>
          <cell r="G290">
            <v>26.5</v>
          </cell>
          <cell r="H290">
            <v>0</v>
          </cell>
          <cell r="I290" t="e">
            <v>#REF!</v>
          </cell>
          <cell r="J290">
            <v>0</v>
          </cell>
          <cell r="K290">
            <v>0</v>
          </cell>
          <cell r="L290">
            <v>15</v>
          </cell>
          <cell r="M290">
            <v>0</v>
          </cell>
          <cell r="N290">
            <v>1.44</v>
          </cell>
          <cell r="O290">
            <v>0</v>
          </cell>
          <cell r="P290">
            <v>0</v>
          </cell>
          <cell r="Q290" t="e">
            <v>#REF!</v>
          </cell>
          <cell r="T290" t="str">
            <v>4.02.0020</v>
          </cell>
          <cell r="U290" t="str">
            <v>GERÊNCIA DE SEGURANÇA</v>
          </cell>
          <cell r="V290">
            <v>0</v>
          </cell>
          <cell r="W290">
            <v>12.07</v>
          </cell>
          <cell r="X290">
            <v>12.07</v>
          </cell>
          <cell r="Y290">
            <v>38.57</v>
          </cell>
          <cell r="Z290">
            <v>38.57</v>
          </cell>
          <cell r="AA290" t="e">
            <v>#REF!</v>
          </cell>
          <cell r="AB290" t="e">
            <v>#REF!</v>
          </cell>
          <cell r="AC290" t="e">
            <v>#REF!</v>
          </cell>
          <cell r="AD290" t="e">
            <v>#REF!</v>
          </cell>
          <cell r="AE290" t="e">
            <v>#REF!</v>
          </cell>
          <cell r="AF290" t="e">
            <v>#REF!</v>
          </cell>
          <cell r="AG290" t="e">
            <v>#REF!</v>
          </cell>
          <cell r="AH290" t="e">
            <v>#REF!</v>
          </cell>
          <cell r="AI290">
            <v>0</v>
          </cell>
        </row>
        <row r="291">
          <cell r="A291" t="str">
            <v>4.02.00212.0.4</v>
          </cell>
          <cell r="B291" t="str">
            <v>2.0.4</v>
          </cell>
          <cell r="C291" t="str">
            <v>GERÊNCIA DE SEGURANÇA</v>
          </cell>
          <cell r="D291" t="str">
            <v>4.02.0021</v>
          </cell>
          <cell r="E291">
            <v>0</v>
          </cell>
          <cell r="F291">
            <v>0</v>
          </cell>
          <cell r="G291">
            <v>0</v>
          </cell>
          <cell r="H291">
            <v>1561.14</v>
          </cell>
          <cell r="I291" t="e">
            <v>#REF!</v>
          </cell>
          <cell r="J291">
            <v>0</v>
          </cell>
          <cell r="K291">
            <v>0</v>
          </cell>
          <cell r="L291">
            <v>5246.22</v>
          </cell>
          <cell r="M291">
            <v>0</v>
          </cell>
          <cell r="N291">
            <v>0</v>
          </cell>
          <cell r="O291">
            <v>0</v>
          </cell>
          <cell r="P291">
            <v>0</v>
          </cell>
          <cell r="Q291" t="e">
            <v>#REF!</v>
          </cell>
          <cell r="T291" t="str">
            <v>4.02.0021</v>
          </cell>
          <cell r="U291" t="str">
            <v>GERÊNCIA DE SEGURANÇA</v>
          </cell>
          <cell r="V291">
            <v>0</v>
          </cell>
          <cell r="W291">
            <v>0</v>
          </cell>
          <cell r="X291">
            <v>0</v>
          </cell>
          <cell r="Y291">
            <v>0</v>
          </cell>
          <cell r="Z291">
            <v>1561.14</v>
          </cell>
          <cell r="AA291" t="e">
            <v>#REF!</v>
          </cell>
          <cell r="AB291" t="e">
            <v>#REF!</v>
          </cell>
          <cell r="AC291" t="e">
            <v>#REF!</v>
          </cell>
          <cell r="AD291" t="e">
            <v>#REF!</v>
          </cell>
          <cell r="AE291" t="e">
            <v>#REF!</v>
          </cell>
          <cell r="AF291" t="e">
            <v>#REF!</v>
          </cell>
          <cell r="AG291" t="e">
            <v>#REF!</v>
          </cell>
          <cell r="AH291" t="e">
            <v>#REF!</v>
          </cell>
          <cell r="AI291">
            <v>0</v>
          </cell>
        </row>
        <row r="292">
          <cell r="A292" t="str">
            <v>4.02.00222.0.4</v>
          </cell>
          <cell r="B292" t="str">
            <v>2.0.4</v>
          </cell>
          <cell r="C292" t="str">
            <v>GERÊNCIA DE SEGURANÇA</v>
          </cell>
          <cell r="D292" t="str">
            <v>4.02.0022</v>
          </cell>
          <cell r="E292">
            <v>33.1</v>
          </cell>
          <cell r="F292">
            <v>8</v>
          </cell>
          <cell r="G292">
            <v>32.6</v>
          </cell>
          <cell r="H292">
            <v>126.21</v>
          </cell>
          <cell r="I292" t="e">
            <v>#REF!</v>
          </cell>
          <cell r="J292">
            <v>0</v>
          </cell>
          <cell r="K292">
            <v>0</v>
          </cell>
          <cell r="L292">
            <v>57.76</v>
          </cell>
          <cell r="M292">
            <v>0</v>
          </cell>
          <cell r="N292">
            <v>106.12</v>
          </cell>
          <cell r="O292">
            <v>71</v>
          </cell>
          <cell r="P292">
            <v>0</v>
          </cell>
          <cell r="Q292" t="e">
            <v>#REF!</v>
          </cell>
          <cell r="T292" t="str">
            <v>4.02.0022</v>
          </cell>
          <cell r="U292" t="str">
            <v>GERÊNCIA DE SEGURANÇA</v>
          </cell>
          <cell r="V292">
            <v>0</v>
          </cell>
          <cell r="W292">
            <v>33.1</v>
          </cell>
          <cell r="X292">
            <v>41.1</v>
          </cell>
          <cell r="Y292">
            <v>73.7</v>
          </cell>
          <cell r="Z292">
            <v>199.91</v>
          </cell>
          <cell r="AA292" t="e">
            <v>#REF!</v>
          </cell>
          <cell r="AB292" t="e">
            <v>#REF!</v>
          </cell>
          <cell r="AC292" t="e">
            <v>#REF!</v>
          </cell>
          <cell r="AD292" t="e">
            <v>#REF!</v>
          </cell>
          <cell r="AE292" t="e">
            <v>#REF!</v>
          </cell>
          <cell r="AF292" t="e">
            <v>#REF!</v>
          </cell>
          <cell r="AG292" t="e">
            <v>#REF!</v>
          </cell>
          <cell r="AH292" t="e">
            <v>#REF!</v>
          </cell>
          <cell r="AI292">
            <v>0</v>
          </cell>
        </row>
        <row r="293">
          <cell r="A293" t="str">
            <v>4.02.00232.0.4</v>
          </cell>
          <cell r="B293" t="str">
            <v>2.0.4</v>
          </cell>
          <cell r="C293" t="str">
            <v>GERÊNCIA DE SEGURANÇA</v>
          </cell>
          <cell r="D293" t="str">
            <v>4.02.0023</v>
          </cell>
          <cell r="E293">
            <v>15.510000000000002</v>
          </cell>
          <cell r="F293">
            <v>25.89</v>
          </cell>
          <cell r="G293">
            <v>22.87</v>
          </cell>
          <cell r="H293">
            <v>20.11</v>
          </cell>
          <cell r="I293" t="e">
            <v>#REF!</v>
          </cell>
          <cell r="J293">
            <v>10.6</v>
          </cell>
          <cell r="K293">
            <v>78.88</v>
          </cell>
          <cell r="L293">
            <v>12.73</v>
          </cell>
          <cell r="M293">
            <v>0</v>
          </cell>
          <cell r="N293">
            <v>45.84</v>
          </cell>
          <cell r="O293">
            <v>43.710000000000008</v>
          </cell>
          <cell r="P293">
            <v>56.980000000000004</v>
          </cell>
          <cell r="Q293" t="e">
            <v>#REF!</v>
          </cell>
          <cell r="T293" t="str">
            <v>4.02.0023</v>
          </cell>
          <cell r="U293" t="str">
            <v>GERÊNCIA DE SEGURANÇA</v>
          </cell>
          <cell r="V293">
            <v>0</v>
          </cell>
          <cell r="W293">
            <v>15.510000000000002</v>
          </cell>
          <cell r="X293">
            <v>41.400000000000006</v>
          </cell>
          <cell r="Y293">
            <v>64.27000000000001</v>
          </cell>
          <cell r="Z293">
            <v>84.38000000000001</v>
          </cell>
          <cell r="AA293" t="e">
            <v>#REF!</v>
          </cell>
          <cell r="AB293" t="e">
            <v>#REF!</v>
          </cell>
          <cell r="AC293" t="e">
            <v>#REF!</v>
          </cell>
          <cell r="AD293" t="e">
            <v>#REF!</v>
          </cell>
          <cell r="AE293" t="e">
            <v>#REF!</v>
          </cell>
          <cell r="AF293" t="e">
            <v>#REF!</v>
          </cell>
          <cell r="AG293" t="e">
            <v>#REF!</v>
          </cell>
          <cell r="AH293" t="e">
            <v>#REF!</v>
          </cell>
          <cell r="AI293">
            <v>0</v>
          </cell>
        </row>
        <row r="294">
          <cell r="A294" t="str">
            <v>4.02.00242.0.4</v>
          </cell>
          <cell r="B294" t="str">
            <v>2.0.4</v>
          </cell>
          <cell r="C294" t="str">
            <v>GERÊNCIA DE SEGURANÇA</v>
          </cell>
          <cell r="D294" t="str">
            <v>4.02.0024</v>
          </cell>
          <cell r="E294">
            <v>0</v>
          </cell>
          <cell r="F294">
            <v>0</v>
          </cell>
          <cell r="G294">
            <v>0</v>
          </cell>
          <cell r="H294">
            <v>0</v>
          </cell>
          <cell r="I294" t="e">
            <v>#REF!</v>
          </cell>
          <cell r="J294">
            <v>0</v>
          </cell>
          <cell r="K294">
            <v>0</v>
          </cell>
          <cell r="L294">
            <v>0</v>
          </cell>
          <cell r="M294">
            <v>0</v>
          </cell>
          <cell r="N294">
            <v>0</v>
          </cell>
          <cell r="O294">
            <v>0</v>
          </cell>
          <cell r="P294">
            <v>0</v>
          </cell>
          <cell r="Q294" t="e">
            <v>#REF!</v>
          </cell>
          <cell r="T294" t="str">
            <v>4.02.0024</v>
          </cell>
          <cell r="U294" t="str">
            <v>GERÊNCIA DE SEGURANÇA</v>
          </cell>
          <cell r="V294">
            <v>0</v>
          </cell>
          <cell r="W294">
            <v>0</v>
          </cell>
          <cell r="X294">
            <v>0</v>
          </cell>
          <cell r="Y294">
            <v>0</v>
          </cell>
          <cell r="Z294">
            <v>0</v>
          </cell>
          <cell r="AA294" t="e">
            <v>#REF!</v>
          </cell>
          <cell r="AB294" t="e">
            <v>#REF!</v>
          </cell>
          <cell r="AC294" t="e">
            <v>#REF!</v>
          </cell>
          <cell r="AD294" t="e">
            <v>#REF!</v>
          </cell>
          <cell r="AE294" t="e">
            <v>#REF!</v>
          </cell>
          <cell r="AF294" t="e">
            <v>#REF!</v>
          </cell>
          <cell r="AG294" t="e">
            <v>#REF!</v>
          </cell>
          <cell r="AH294" t="e">
            <v>#REF!</v>
          </cell>
          <cell r="AI294">
            <v>0</v>
          </cell>
        </row>
        <row r="295">
          <cell r="A295" t="str">
            <v>4.02.00252.0.4</v>
          </cell>
          <cell r="B295" t="str">
            <v>2.0.4</v>
          </cell>
          <cell r="C295" t="str">
            <v>GERÊNCIA DE SEGURANÇA</v>
          </cell>
          <cell r="D295" t="str">
            <v>4.02.0025</v>
          </cell>
          <cell r="E295">
            <v>0</v>
          </cell>
          <cell r="F295">
            <v>0</v>
          </cell>
          <cell r="G295">
            <v>0</v>
          </cell>
          <cell r="H295">
            <v>0</v>
          </cell>
          <cell r="I295" t="e">
            <v>#REF!</v>
          </cell>
          <cell r="J295">
            <v>0</v>
          </cell>
          <cell r="K295">
            <v>0</v>
          </cell>
          <cell r="L295">
            <v>0</v>
          </cell>
          <cell r="M295">
            <v>0</v>
          </cell>
          <cell r="N295">
            <v>0</v>
          </cell>
          <cell r="O295">
            <v>0</v>
          </cell>
          <cell r="P295">
            <v>64.91</v>
          </cell>
          <cell r="Q295" t="e">
            <v>#REF!</v>
          </cell>
          <cell r="T295" t="str">
            <v>4.02.0025</v>
          </cell>
          <cell r="U295" t="str">
            <v>GERÊNCIA DE SEGURANÇA</v>
          </cell>
          <cell r="V295">
            <v>0</v>
          </cell>
          <cell r="W295">
            <v>0</v>
          </cell>
          <cell r="X295">
            <v>0</v>
          </cell>
          <cell r="Y295">
            <v>0</v>
          </cell>
          <cell r="Z295">
            <v>0</v>
          </cell>
          <cell r="AA295" t="e">
            <v>#REF!</v>
          </cell>
          <cell r="AB295" t="e">
            <v>#REF!</v>
          </cell>
          <cell r="AC295" t="e">
            <v>#REF!</v>
          </cell>
          <cell r="AD295" t="e">
            <v>#REF!</v>
          </cell>
          <cell r="AE295" t="e">
            <v>#REF!</v>
          </cell>
          <cell r="AF295" t="e">
            <v>#REF!</v>
          </cell>
          <cell r="AG295" t="e">
            <v>#REF!</v>
          </cell>
          <cell r="AH295" t="e">
            <v>#REF!</v>
          </cell>
          <cell r="AI295">
            <v>0</v>
          </cell>
        </row>
        <row r="296">
          <cell r="A296" t="str">
            <v>4.02.00262.0.4</v>
          </cell>
          <cell r="B296" t="str">
            <v>2.0.4</v>
          </cell>
          <cell r="C296" t="str">
            <v>GERÊNCIA DE SEGURANÇA</v>
          </cell>
          <cell r="D296" t="str">
            <v>4.02.0026</v>
          </cell>
          <cell r="E296">
            <v>408.41999999999996</v>
          </cell>
          <cell r="F296">
            <v>371.91</v>
          </cell>
          <cell r="G296">
            <v>660.81</v>
          </cell>
          <cell r="H296">
            <v>221.8</v>
          </cell>
          <cell r="I296" t="e">
            <v>#REF!</v>
          </cell>
          <cell r="J296">
            <v>245</v>
          </cell>
          <cell r="K296">
            <v>0</v>
          </cell>
          <cell r="L296">
            <v>603.12</v>
          </cell>
          <cell r="M296">
            <v>0</v>
          </cell>
          <cell r="N296">
            <v>903.41</v>
          </cell>
          <cell r="O296">
            <v>854</v>
          </cell>
          <cell r="P296">
            <v>0</v>
          </cell>
          <cell r="Q296" t="e">
            <v>#REF!</v>
          </cell>
          <cell r="T296" t="str">
            <v>4.02.0026</v>
          </cell>
          <cell r="U296" t="str">
            <v>GERÊNCIA DE SEGURANÇA</v>
          </cell>
          <cell r="V296">
            <v>0</v>
          </cell>
          <cell r="W296">
            <v>408.41999999999996</v>
          </cell>
          <cell r="X296">
            <v>780.32999999999993</v>
          </cell>
          <cell r="Y296">
            <v>1441.1399999999999</v>
          </cell>
          <cell r="Z296">
            <v>1662.9399999999998</v>
          </cell>
          <cell r="AA296" t="e">
            <v>#REF!</v>
          </cell>
          <cell r="AB296" t="e">
            <v>#REF!</v>
          </cell>
          <cell r="AC296" t="e">
            <v>#REF!</v>
          </cell>
          <cell r="AD296" t="e">
            <v>#REF!</v>
          </cell>
          <cell r="AE296" t="e">
            <v>#REF!</v>
          </cell>
          <cell r="AF296" t="e">
            <v>#REF!</v>
          </cell>
          <cell r="AG296" t="e">
            <v>#REF!</v>
          </cell>
          <cell r="AH296" t="e">
            <v>#REF!</v>
          </cell>
          <cell r="AI296">
            <v>0</v>
          </cell>
        </row>
        <row r="297">
          <cell r="A297" t="str">
            <v>4.02.00272.0.4</v>
          </cell>
          <cell r="B297" t="str">
            <v>2.0.4</v>
          </cell>
          <cell r="C297" t="str">
            <v>GERÊNCIA DE SEGURANÇA</v>
          </cell>
          <cell r="D297" t="str">
            <v>4.02.0027</v>
          </cell>
          <cell r="E297">
            <v>1471.32</v>
          </cell>
          <cell r="F297">
            <v>0</v>
          </cell>
          <cell r="G297">
            <v>1410</v>
          </cell>
          <cell r="H297">
            <v>160</v>
          </cell>
          <cell r="I297" t="e">
            <v>#REF!</v>
          </cell>
          <cell r="J297">
            <v>729.12</v>
          </cell>
          <cell r="K297">
            <v>729.35</v>
          </cell>
          <cell r="L297">
            <v>41</v>
          </cell>
          <cell r="M297">
            <v>0</v>
          </cell>
          <cell r="N297">
            <v>0</v>
          </cell>
          <cell r="O297">
            <v>332.41</v>
          </cell>
          <cell r="P297">
            <v>949.42</v>
          </cell>
          <cell r="Q297" t="e">
            <v>#REF!</v>
          </cell>
          <cell r="T297" t="str">
            <v>4.02.0027</v>
          </cell>
          <cell r="U297" t="str">
            <v>GERÊNCIA DE SEGURANÇA</v>
          </cell>
          <cell r="V297">
            <v>0</v>
          </cell>
          <cell r="W297">
            <v>1471.32</v>
          </cell>
          <cell r="X297">
            <v>1471.32</v>
          </cell>
          <cell r="Y297">
            <v>2881.3199999999997</v>
          </cell>
          <cell r="Z297">
            <v>3041.3199999999997</v>
          </cell>
          <cell r="AA297" t="e">
            <v>#REF!</v>
          </cell>
          <cell r="AB297" t="e">
            <v>#REF!</v>
          </cell>
          <cell r="AC297" t="e">
            <v>#REF!</v>
          </cell>
          <cell r="AD297" t="e">
            <v>#REF!</v>
          </cell>
          <cell r="AE297" t="e">
            <v>#REF!</v>
          </cell>
          <cell r="AF297" t="e">
            <v>#REF!</v>
          </cell>
          <cell r="AG297" t="e">
            <v>#REF!</v>
          </cell>
          <cell r="AH297" t="e">
            <v>#REF!</v>
          </cell>
          <cell r="AI297">
            <v>0</v>
          </cell>
        </row>
        <row r="298">
          <cell r="A298" t="str">
            <v>4.02.00282.0.4</v>
          </cell>
          <cell r="B298" t="str">
            <v>2.0.4</v>
          </cell>
          <cell r="C298" t="str">
            <v>GERÊNCIA DE SEGURANÇA</v>
          </cell>
          <cell r="D298" t="str">
            <v>4.02.0028</v>
          </cell>
          <cell r="E298">
            <v>808.55</v>
          </cell>
          <cell r="F298">
            <v>379.43</v>
          </cell>
          <cell r="G298">
            <v>443.15</v>
          </cell>
          <cell r="H298">
            <v>886.31</v>
          </cell>
          <cell r="I298" t="e">
            <v>#REF!</v>
          </cell>
          <cell r="J298">
            <v>0</v>
          </cell>
          <cell r="K298">
            <v>1257.67</v>
          </cell>
          <cell r="L298">
            <v>1162.72</v>
          </cell>
          <cell r="M298">
            <v>0</v>
          </cell>
          <cell r="N298">
            <v>565.20000000000005</v>
          </cell>
          <cell r="O298">
            <v>0</v>
          </cell>
          <cell r="P298">
            <v>0</v>
          </cell>
          <cell r="Q298" t="e">
            <v>#REF!</v>
          </cell>
          <cell r="T298" t="str">
            <v>4.02.0028</v>
          </cell>
          <cell r="U298" t="str">
            <v>GERÊNCIA DE SEGURANÇA</v>
          </cell>
          <cell r="V298">
            <v>0</v>
          </cell>
          <cell r="W298">
            <v>808.55</v>
          </cell>
          <cell r="X298">
            <v>1187.98</v>
          </cell>
          <cell r="Y298">
            <v>1631.13</v>
          </cell>
          <cell r="Z298">
            <v>2517.44</v>
          </cell>
          <cell r="AA298" t="e">
            <v>#REF!</v>
          </cell>
          <cell r="AB298" t="e">
            <v>#REF!</v>
          </cell>
          <cell r="AC298" t="e">
            <v>#REF!</v>
          </cell>
          <cell r="AD298" t="e">
            <v>#REF!</v>
          </cell>
          <cell r="AE298" t="e">
            <v>#REF!</v>
          </cell>
          <cell r="AF298" t="e">
            <v>#REF!</v>
          </cell>
          <cell r="AG298" t="e">
            <v>#REF!</v>
          </cell>
          <cell r="AH298" t="e">
            <v>#REF!</v>
          </cell>
          <cell r="AI298">
            <v>0</v>
          </cell>
        </row>
        <row r="299">
          <cell r="A299" t="str">
            <v>4.02.00292.0.4</v>
          </cell>
          <cell r="B299" t="str">
            <v>2.0.4</v>
          </cell>
          <cell r="C299" t="str">
            <v>GERÊNCIA DE SEGURANÇA</v>
          </cell>
          <cell r="D299" t="str">
            <v>4.02.0029</v>
          </cell>
          <cell r="E299">
            <v>2177.21</v>
          </cell>
          <cell r="F299">
            <v>68.099999999999994</v>
          </cell>
          <cell r="G299">
            <v>221.32999999999998</v>
          </cell>
          <cell r="H299">
            <v>221.32</v>
          </cell>
          <cell r="I299" t="e">
            <v>#REF!</v>
          </cell>
          <cell r="J299">
            <v>255.71</v>
          </cell>
          <cell r="K299">
            <v>0</v>
          </cell>
          <cell r="L299">
            <v>102.16</v>
          </cell>
          <cell r="M299">
            <v>0</v>
          </cell>
          <cell r="N299">
            <v>577.93999999999994</v>
          </cell>
          <cell r="O299">
            <v>0</v>
          </cell>
          <cell r="P299">
            <v>68.099999999999994</v>
          </cell>
          <cell r="Q299" t="e">
            <v>#REF!</v>
          </cell>
          <cell r="T299" t="str">
            <v>4.02.0029</v>
          </cell>
          <cell r="U299" t="str">
            <v>GERÊNCIA DE SEGURANÇA</v>
          </cell>
          <cell r="V299">
            <v>0</v>
          </cell>
          <cell r="W299">
            <v>2177.21</v>
          </cell>
          <cell r="X299">
            <v>2245.31</v>
          </cell>
          <cell r="Y299">
            <v>2466.64</v>
          </cell>
          <cell r="Z299">
            <v>2687.96</v>
          </cell>
          <cell r="AA299" t="e">
            <v>#REF!</v>
          </cell>
          <cell r="AB299" t="e">
            <v>#REF!</v>
          </cell>
          <cell r="AC299" t="e">
            <v>#REF!</v>
          </cell>
          <cell r="AD299" t="e">
            <v>#REF!</v>
          </cell>
          <cell r="AE299" t="e">
            <v>#REF!</v>
          </cell>
          <cell r="AF299" t="e">
            <v>#REF!</v>
          </cell>
          <cell r="AG299" t="e">
            <v>#REF!</v>
          </cell>
          <cell r="AH299" t="e">
            <v>#REF!</v>
          </cell>
          <cell r="AI299">
            <v>0</v>
          </cell>
        </row>
        <row r="300">
          <cell r="A300" t="str">
            <v>4.02.00302.0.4</v>
          </cell>
          <cell r="B300" t="str">
            <v>2.0.4</v>
          </cell>
          <cell r="C300" t="str">
            <v>GERÊNCIA DE SEGURANÇA</v>
          </cell>
          <cell r="D300" t="str">
            <v>4.02.0030</v>
          </cell>
          <cell r="E300">
            <v>0</v>
          </cell>
          <cell r="F300">
            <v>0</v>
          </cell>
          <cell r="G300">
            <v>0</v>
          </cell>
          <cell r="H300">
            <v>0</v>
          </cell>
          <cell r="I300" t="e">
            <v>#REF!</v>
          </cell>
          <cell r="J300">
            <v>0</v>
          </cell>
          <cell r="K300">
            <v>0</v>
          </cell>
          <cell r="L300">
            <v>0</v>
          </cell>
          <cell r="M300">
            <v>0</v>
          </cell>
          <cell r="N300">
            <v>0</v>
          </cell>
          <cell r="O300">
            <v>0</v>
          </cell>
          <cell r="P300">
            <v>0</v>
          </cell>
          <cell r="Q300" t="e">
            <v>#REF!</v>
          </cell>
          <cell r="T300" t="str">
            <v>4.02.0030</v>
          </cell>
          <cell r="U300" t="str">
            <v>GERÊNCIA DE SEGURANÇA</v>
          </cell>
          <cell r="V300">
            <v>0</v>
          </cell>
          <cell r="W300">
            <v>0</v>
          </cell>
          <cell r="X300">
            <v>0</v>
          </cell>
          <cell r="Y300">
            <v>0</v>
          </cell>
          <cell r="Z300">
            <v>0</v>
          </cell>
          <cell r="AA300" t="e">
            <v>#REF!</v>
          </cell>
          <cell r="AB300" t="e">
            <v>#REF!</v>
          </cell>
          <cell r="AC300" t="e">
            <v>#REF!</v>
          </cell>
          <cell r="AD300" t="e">
            <v>#REF!</v>
          </cell>
          <cell r="AE300" t="e">
            <v>#REF!</v>
          </cell>
          <cell r="AF300" t="e">
            <v>#REF!</v>
          </cell>
          <cell r="AG300" t="e">
            <v>#REF!</v>
          </cell>
          <cell r="AH300" t="e">
            <v>#REF!</v>
          </cell>
          <cell r="AI300">
            <v>0</v>
          </cell>
        </row>
        <row r="301">
          <cell r="A301" t="str">
            <v>4.02.00352.0.4</v>
          </cell>
          <cell r="B301" t="str">
            <v>2.0.4</v>
          </cell>
          <cell r="C301" t="str">
            <v>GERÊNCIA DE SEGURANÇA</v>
          </cell>
          <cell r="D301" t="str">
            <v>4.02.0035</v>
          </cell>
          <cell r="E301">
            <v>0</v>
          </cell>
          <cell r="F301">
            <v>0</v>
          </cell>
          <cell r="G301">
            <v>0</v>
          </cell>
          <cell r="H301">
            <v>0</v>
          </cell>
          <cell r="I301" t="e">
            <v>#REF!</v>
          </cell>
          <cell r="J301">
            <v>0</v>
          </cell>
          <cell r="K301">
            <v>0</v>
          </cell>
          <cell r="L301">
            <v>0</v>
          </cell>
          <cell r="M301">
            <v>0</v>
          </cell>
          <cell r="N301">
            <v>0</v>
          </cell>
          <cell r="O301">
            <v>0</v>
          </cell>
          <cell r="P301">
            <v>0</v>
          </cell>
          <cell r="Q301" t="e">
            <v>#REF!</v>
          </cell>
          <cell r="T301" t="str">
            <v>4.02.0035</v>
          </cell>
          <cell r="U301" t="str">
            <v>GERÊNCIA DE SEGURANÇA</v>
          </cell>
          <cell r="V301">
            <v>0</v>
          </cell>
          <cell r="W301">
            <v>0</v>
          </cell>
          <cell r="X301">
            <v>0</v>
          </cell>
          <cell r="Y301">
            <v>0</v>
          </cell>
          <cell r="Z301">
            <v>0</v>
          </cell>
          <cell r="AA301" t="e">
            <v>#REF!</v>
          </cell>
          <cell r="AB301" t="e">
            <v>#REF!</v>
          </cell>
          <cell r="AC301" t="e">
            <v>#REF!</v>
          </cell>
          <cell r="AD301" t="e">
            <v>#REF!</v>
          </cell>
          <cell r="AE301" t="e">
            <v>#REF!</v>
          </cell>
          <cell r="AF301" t="e">
            <v>#REF!</v>
          </cell>
          <cell r="AG301" t="e">
            <v>#REF!</v>
          </cell>
          <cell r="AH301" t="e">
            <v>#REF!</v>
          </cell>
          <cell r="AI301">
            <v>0</v>
          </cell>
        </row>
        <row r="302">
          <cell r="A302" t="str">
            <v>4.02.00362.0.4</v>
          </cell>
          <cell r="B302" t="str">
            <v>2.0.4</v>
          </cell>
          <cell r="C302" t="str">
            <v>GERÊNCIA DE SEGURANÇA</v>
          </cell>
          <cell r="D302" t="str">
            <v>4.02.0036</v>
          </cell>
          <cell r="E302">
            <v>0</v>
          </cell>
          <cell r="F302">
            <v>0</v>
          </cell>
          <cell r="G302">
            <v>0</v>
          </cell>
          <cell r="H302">
            <v>0</v>
          </cell>
          <cell r="I302" t="e">
            <v>#REF!</v>
          </cell>
          <cell r="J302">
            <v>0</v>
          </cell>
          <cell r="K302">
            <v>0</v>
          </cell>
          <cell r="L302">
            <v>0</v>
          </cell>
          <cell r="M302">
            <v>0</v>
          </cell>
          <cell r="N302">
            <v>0</v>
          </cell>
          <cell r="O302">
            <v>0</v>
          </cell>
          <cell r="P302">
            <v>0</v>
          </cell>
          <cell r="Q302" t="e">
            <v>#REF!</v>
          </cell>
          <cell r="T302" t="str">
            <v>4.02.0036</v>
          </cell>
          <cell r="U302" t="str">
            <v>GERÊNCIA DE SEGURANÇA</v>
          </cell>
          <cell r="V302">
            <v>0</v>
          </cell>
          <cell r="W302">
            <v>0</v>
          </cell>
          <cell r="X302">
            <v>0</v>
          </cell>
          <cell r="Y302">
            <v>0</v>
          </cell>
          <cell r="Z302">
            <v>0</v>
          </cell>
          <cell r="AA302" t="e">
            <v>#REF!</v>
          </cell>
          <cell r="AB302" t="e">
            <v>#REF!</v>
          </cell>
          <cell r="AC302" t="e">
            <v>#REF!</v>
          </cell>
          <cell r="AD302" t="e">
            <v>#REF!</v>
          </cell>
          <cell r="AE302" t="e">
            <v>#REF!</v>
          </cell>
          <cell r="AF302" t="e">
            <v>#REF!</v>
          </cell>
          <cell r="AG302" t="e">
            <v>#REF!</v>
          </cell>
          <cell r="AH302" t="e">
            <v>#REF!</v>
          </cell>
          <cell r="AI302">
            <v>0</v>
          </cell>
        </row>
        <row r="303">
          <cell r="A303" t="str">
            <v>4.02.00372.0.4</v>
          </cell>
          <cell r="B303" t="str">
            <v>2.0.4</v>
          </cell>
          <cell r="C303" t="str">
            <v>GERÊNCIA DE SEGURANÇA</v>
          </cell>
          <cell r="D303" t="str">
            <v>4.02.0037</v>
          </cell>
          <cell r="E303">
            <v>0</v>
          </cell>
          <cell r="F303">
            <v>0</v>
          </cell>
          <cell r="G303">
            <v>0</v>
          </cell>
          <cell r="H303">
            <v>0</v>
          </cell>
          <cell r="I303" t="e">
            <v>#REF!</v>
          </cell>
          <cell r="J303">
            <v>0</v>
          </cell>
          <cell r="K303">
            <v>0</v>
          </cell>
          <cell r="L303">
            <v>0</v>
          </cell>
          <cell r="M303">
            <v>0</v>
          </cell>
          <cell r="N303">
            <v>0</v>
          </cell>
          <cell r="O303">
            <v>0</v>
          </cell>
          <cell r="P303">
            <v>0</v>
          </cell>
          <cell r="Q303" t="e">
            <v>#REF!</v>
          </cell>
          <cell r="T303" t="str">
            <v>4.02.0037</v>
          </cell>
          <cell r="U303" t="str">
            <v>GERÊNCIA DE SEGURANÇA</v>
          </cell>
          <cell r="V303">
            <v>0</v>
          </cell>
          <cell r="W303">
            <v>0</v>
          </cell>
          <cell r="X303">
            <v>0</v>
          </cell>
          <cell r="Y303">
            <v>0</v>
          </cell>
          <cell r="Z303">
            <v>0</v>
          </cell>
          <cell r="AA303" t="e">
            <v>#REF!</v>
          </cell>
          <cell r="AB303" t="e">
            <v>#REF!</v>
          </cell>
          <cell r="AC303" t="e">
            <v>#REF!</v>
          </cell>
          <cell r="AD303" t="e">
            <v>#REF!</v>
          </cell>
          <cell r="AE303" t="e">
            <v>#REF!</v>
          </cell>
          <cell r="AF303" t="e">
            <v>#REF!</v>
          </cell>
          <cell r="AG303" t="e">
            <v>#REF!</v>
          </cell>
          <cell r="AH303" t="e">
            <v>#REF!</v>
          </cell>
          <cell r="AI303">
            <v>0</v>
          </cell>
        </row>
        <row r="304">
          <cell r="A304" t="str">
            <v>4.02.00382.0.4</v>
          </cell>
          <cell r="B304" t="str">
            <v>2.0.4</v>
          </cell>
          <cell r="C304" t="str">
            <v>GERÊNCIA DE SEGURANÇA</v>
          </cell>
          <cell r="D304" t="str">
            <v>4.02.0038</v>
          </cell>
          <cell r="E304">
            <v>0</v>
          </cell>
          <cell r="F304">
            <v>0</v>
          </cell>
          <cell r="G304">
            <v>0</v>
          </cell>
          <cell r="H304">
            <v>0</v>
          </cell>
          <cell r="I304" t="e">
            <v>#REF!</v>
          </cell>
          <cell r="J304">
            <v>0</v>
          </cell>
          <cell r="K304">
            <v>0</v>
          </cell>
          <cell r="L304">
            <v>0</v>
          </cell>
          <cell r="M304">
            <v>0</v>
          </cell>
          <cell r="N304">
            <v>0</v>
          </cell>
          <cell r="O304">
            <v>0</v>
          </cell>
          <cell r="P304">
            <v>0</v>
          </cell>
          <cell r="Q304" t="e">
            <v>#REF!</v>
          </cell>
          <cell r="T304" t="str">
            <v>4.02.0038</v>
          </cell>
          <cell r="U304" t="str">
            <v>GERÊNCIA DE SEGURANÇA</v>
          </cell>
          <cell r="V304">
            <v>0</v>
          </cell>
          <cell r="W304">
            <v>0</v>
          </cell>
          <cell r="X304">
            <v>0</v>
          </cell>
          <cell r="Y304">
            <v>0</v>
          </cell>
          <cell r="Z304">
            <v>0</v>
          </cell>
          <cell r="AA304" t="e">
            <v>#REF!</v>
          </cell>
          <cell r="AB304" t="e">
            <v>#REF!</v>
          </cell>
          <cell r="AC304" t="e">
            <v>#REF!</v>
          </cell>
          <cell r="AD304" t="e">
            <v>#REF!</v>
          </cell>
          <cell r="AE304" t="e">
            <v>#REF!</v>
          </cell>
          <cell r="AF304" t="e">
            <v>#REF!</v>
          </cell>
          <cell r="AG304" t="e">
            <v>#REF!</v>
          </cell>
          <cell r="AH304" t="e">
            <v>#REF!</v>
          </cell>
          <cell r="AI304">
            <v>0</v>
          </cell>
        </row>
        <row r="305">
          <cell r="A305" t="str">
            <v>4.02.00392.0.4</v>
          </cell>
          <cell r="B305" t="str">
            <v>2.0.4</v>
          </cell>
          <cell r="C305" t="str">
            <v>GERÊNCIA DE SEGURANÇA</v>
          </cell>
          <cell r="D305" t="str">
            <v>4.02.0039</v>
          </cell>
          <cell r="E305">
            <v>0</v>
          </cell>
          <cell r="F305">
            <v>0</v>
          </cell>
          <cell r="G305">
            <v>0</v>
          </cell>
          <cell r="H305">
            <v>0</v>
          </cell>
          <cell r="I305" t="e">
            <v>#REF!</v>
          </cell>
          <cell r="J305">
            <v>0</v>
          </cell>
          <cell r="K305">
            <v>0</v>
          </cell>
          <cell r="L305">
            <v>0</v>
          </cell>
          <cell r="M305">
            <v>0</v>
          </cell>
          <cell r="N305">
            <v>0</v>
          </cell>
          <cell r="O305">
            <v>23.8</v>
          </cell>
          <cell r="P305">
            <v>3.73</v>
          </cell>
          <cell r="Q305" t="e">
            <v>#REF!</v>
          </cell>
          <cell r="T305" t="str">
            <v>4.02.0039</v>
          </cell>
          <cell r="U305" t="str">
            <v>GERÊNCIA DE SEGURANÇA</v>
          </cell>
          <cell r="V305">
            <v>0</v>
          </cell>
          <cell r="W305">
            <v>0</v>
          </cell>
          <cell r="X305">
            <v>0</v>
          </cell>
          <cell r="Y305">
            <v>0</v>
          </cell>
          <cell r="Z305">
            <v>0</v>
          </cell>
          <cell r="AA305" t="e">
            <v>#REF!</v>
          </cell>
          <cell r="AB305" t="e">
            <v>#REF!</v>
          </cell>
          <cell r="AC305" t="e">
            <v>#REF!</v>
          </cell>
          <cell r="AD305" t="e">
            <v>#REF!</v>
          </cell>
          <cell r="AE305" t="e">
            <v>#REF!</v>
          </cell>
          <cell r="AF305" t="e">
            <v>#REF!</v>
          </cell>
          <cell r="AG305" t="e">
            <v>#REF!</v>
          </cell>
          <cell r="AH305" t="e">
            <v>#REF!</v>
          </cell>
          <cell r="AI305">
            <v>0</v>
          </cell>
        </row>
        <row r="306">
          <cell r="A306" t="str">
            <v>4.02.00412.0.4</v>
          </cell>
          <cell r="B306" t="str">
            <v>2.0.4</v>
          </cell>
          <cell r="C306" t="str">
            <v>GERÊNCIA DE SEGURANÇA</v>
          </cell>
          <cell r="D306" t="str">
            <v>4.02.0041</v>
          </cell>
          <cell r="E306">
            <v>0</v>
          </cell>
          <cell r="F306">
            <v>0</v>
          </cell>
          <cell r="G306">
            <v>0</v>
          </cell>
          <cell r="H306">
            <v>0</v>
          </cell>
          <cell r="I306" t="e">
            <v>#REF!</v>
          </cell>
          <cell r="J306">
            <v>0</v>
          </cell>
          <cell r="K306">
            <v>0</v>
          </cell>
          <cell r="L306">
            <v>0</v>
          </cell>
          <cell r="M306">
            <v>0</v>
          </cell>
          <cell r="N306">
            <v>0</v>
          </cell>
          <cell r="O306">
            <v>0</v>
          </cell>
          <cell r="P306">
            <v>0</v>
          </cell>
          <cell r="Q306" t="e">
            <v>#REF!</v>
          </cell>
          <cell r="T306" t="str">
            <v>4.02.0041</v>
          </cell>
          <cell r="U306" t="str">
            <v>GERÊNCIA DE SEGURANÇA</v>
          </cell>
          <cell r="V306">
            <v>0</v>
          </cell>
          <cell r="W306">
            <v>0</v>
          </cell>
          <cell r="X306">
            <v>0</v>
          </cell>
          <cell r="Y306">
            <v>0</v>
          </cell>
          <cell r="Z306">
            <v>0</v>
          </cell>
          <cell r="AA306" t="e">
            <v>#REF!</v>
          </cell>
          <cell r="AB306" t="e">
            <v>#REF!</v>
          </cell>
          <cell r="AC306" t="e">
            <v>#REF!</v>
          </cell>
          <cell r="AD306" t="e">
            <v>#REF!</v>
          </cell>
          <cell r="AE306" t="e">
            <v>#REF!</v>
          </cell>
          <cell r="AF306" t="e">
            <v>#REF!</v>
          </cell>
          <cell r="AG306" t="e">
            <v>#REF!</v>
          </cell>
          <cell r="AH306" t="e">
            <v>#REF!</v>
          </cell>
          <cell r="AI306">
            <v>0</v>
          </cell>
        </row>
        <row r="307">
          <cell r="A307" t="str">
            <v>4.02.00432.0.4</v>
          </cell>
          <cell r="B307" t="str">
            <v>2.0.4</v>
          </cell>
          <cell r="C307" t="str">
            <v>GERÊNCIA DE SEGURANÇA</v>
          </cell>
          <cell r="D307" t="str">
            <v>4.02.0043</v>
          </cell>
          <cell r="E307">
            <v>0</v>
          </cell>
          <cell r="F307">
            <v>0</v>
          </cell>
          <cell r="G307">
            <v>0</v>
          </cell>
          <cell r="H307">
            <v>0</v>
          </cell>
          <cell r="I307" t="e">
            <v>#REF!</v>
          </cell>
          <cell r="J307">
            <v>0</v>
          </cell>
          <cell r="K307">
            <v>0</v>
          </cell>
          <cell r="L307">
            <v>0</v>
          </cell>
          <cell r="M307">
            <v>0</v>
          </cell>
          <cell r="N307">
            <v>0</v>
          </cell>
          <cell r="O307">
            <v>0</v>
          </cell>
          <cell r="P307">
            <v>0</v>
          </cell>
          <cell r="Q307" t="e">
            <v>#REF!</v>
          </cell>
          <cell r="T307" t="str">
            <v>4.02.0043</v>
          </cell>
          <cell r="U307" t="str">
            <v>GERÊNCIA DE SEGURANÇA</v>
          </cell>
          <cell r="V307">
            <v>0</v>
          </cell>
          <cell r="W307">
            <v>0</v>
          </cell>
          <cell r="X307">
            <v>0</v>
          </cell>
          <cell r="Y307">
            <v>0</v>
          </cell>
          <cell r="Z307">
            <v>0</v>
          </cell>
          <cell r="AA307" t="e">
            <v>#REF!</v>
          </cell>
          <cell r="AB307" t="e">
            <v>#REF!</v>
          </cell>
          <cell r="AC307" t="e">
            <v>#REF!</v>
          </cell>
          <cell r="AD307" t="e">
            <v>#REF!</v>
          </cell>
          <cell r="AE307" t="e">
            <v>#REF!</v>
          </cell>
          <cell r="AF307" t="e">
            <v>#REF!</v>
          </cell>
          <cell r="AG307" t="e">
            <v>#REF!</v>
          </cell>
          <cell r="AH307" t="e">
            <v>#REF!</v>
          </cell>
          <cell r="AI307">
            <v>0</v>
          </cell>
        </row>
        <row r="308">
          <cell r="A308" t="str">
            <v>4.02.00442.0.4</v>
          </cell>
          <cell r="B308" t="str">
            <v>2.0.4</v>
          </cell>
          <cell r="C308" t="str">
            <v>GERÊNCIA DE SEGURANÇA</v>
          </cell>
          <cell r="D308" t="str">
            <v>4.02.0044</v>
          </cell>
          <cell r="E308">
            <v>0</v>
          </cell>
          <cell r="F308">
            <v>0</v>
          </cell>
          <cell r="G308">
            <v>0</v>
          </cell>
          <cell r="H308">
            <v>0</v>
          </cell>
          <cell r="I308" t="e">
            <v>#REF!</v>
          </cell>
          <cell r="J308">
            <v>0</v>
          </cell>
          <cell r="K308">
            <v>0</v>
          </cell>
          <cell r="L308">
            <v>0</v>
          </cell>
          <cell r="M308">
            <v>0</v>
          </cell>
          <cell r="N308">
            <v>0</v>
          </cell>
          <cell r="O308">
            <v>0</v>
          </cell>
          <cell r="P308">
            <v>0</v>
          </cell>
          <cell r="Q308" t="e">
            <v>#REF!</v>
          </cell>
          <cell r="T308" t="str">
            <v>4.02.0044</v>
          </cell>
          <cell r="U308" t="str">
            <v>GERÊNCIA DE SEGURANÇA</v>
          </cell>
          <cell r="V308">
            <v>0</v>
          </cell>
          <cell r="W308">
            <v>0</v>
          </cell>
          <cell r="X308">
            <v>0</v>
          </cell>
          <cell r="Y308">
            <v>0</v>
          </cell>
          <cell r="Z308">
            <v>0</v>
          </cell>
          <cell r="AA308" t="e">
            <v>#REF!</v>
          </cell>
          <cell r="AB308" t="e">
            <v>#REF!</v>
          </cell>
          <cell r="AC308" t="e">
            <v>#REF!</v>
          </cell>
          <cell r="AD308" t="e">
            <v>#REF!</v>
          </cell>
          <cell r="AE308" t="e">
            <v>#REF!</v>
          </cell>
          <cell r="AF308" t="e">
            <v>#REF!</v>
          </cell>
          <cell r="AG308" t="e">
            <v>#REF!</v>
          </cell>
          <cell r="AH308" t="e">
            <v>#REF!</v>
          </cell>
          <cell r="AI308">
            <v>0</v>
          </cell>
        </row>
        <row r="309">
          <cell r="A309" t="str">
            <v>4.03.00012.0.4</v>
          </cell>
          <cell r="B309" t="str">
            <v>2.0.4</v>
          </cell>
          <cell r="C309" t="str">
            <v>GERÊNCIA DE SEGURANÇA</v>
          </cell>
          <cell r="D309" t="str">
            <v>4.03.0001</v>
          </cell>
          <cell r="E309">
            <v>0</v>
          </cell>
          <cell r="F309">
            <v>0</v>
          </cell>
          <cell r="G309">
            <v>0</v>
          </cell>
          <cell r="H309">
            <v>0</v>
          </cell>
          <cell r="I309" t="e">
            <v>#REF!</v>
          </cell>
          <cell r="J309">
            <v>0</v>
          </cell>
          <cell r="K309">
            <v>0</v>
          </cell>
          <cell r="L309">
            <v>0</v>
          </cell>
          <cell r="M309">
            <v>0</v>
          </cell>
          <cell r="N309">
            <v>0</v>
          </cell>
          <cell r="O309">
            <v>0</v>
          </cell>
          <cell r="P309">
            <v>0</v>
          </cell>
          <cell r="Q309" t="e">
            <v>#REF!</v>
          </cell>
          <cell r="T309" t="str">
            <v>4.03.0001</v>
          </cell>
          <cell r="U309" t="str">
            <v>GERÊNCIA DE SEGURANÇA</v>
          </cell>
          <cell r="V309">
            <v>0</v>
          </cell>
          <cell r="W309">
            <v>0</v>
          </cell>
          <cell r="X309">
            <v>0</v>
          </cell>
          <cell r="Y309">
            <v>0</v>
          </cell>
          <cell r="Z309">
            <v>0</v>
          </cell>
          <cell r="AA309" t="e">
            <v>#REF!</v>
          </cell>
          <cell r="AB309" t="e">
            <v>#REF!</v>
          </cell>
          <cell r="AC309" t="e">
            <v>#REF!</v>
          </cell>
          <cell r="AD309" t="e">
            <v>#REF!</v>
          </cell>
          <cell r="AE309" t="e">
            <v>#REF!</v>
          </cell>
          <cell r="AF309" t="e">
            <v>#REF!</v>
          </cell>
          <cell r="AG309" t="e">
            <v>#REF!</v>
          </cell>
          <cell r="AH309" t="e">
            <v>#REF!</v>
          </cell>
          <cell r="AI309">
            <v>0</v>
          </cell>
        </row>
        <row r="310">
          <cell r="A310" t="str">
            <v>4.03.00022.0.4</v>
          </cell>
          <cell r="B310" t="str">
            <v>2.0.4</v>
          </cell>
          <cell r="C310" t="str">
            <v>GERÊNCIA DE SEGURANÇA</v>
          </cell>
          <cell r="D310" t="str">
            <v>4.03.0002</v>
          </cell>
          <cell r="E310">
            <v>655.59</v>
          </cell>
          <cell r="F310">
            <v>2241.7399999999998</v>
          </cell>
          <cell r="G310">
            <v>47.05</v>
          </cell>
          <cell r="H310">
            <v>551.23</v>
          </cell>
          <cell r="I310" t="e">
            <v>#REF!</v>
          </cell>
          <cell r="J310">
            <v>2040.52</v>
          </cell>
          <cell r="K310">
            <v>3776.77</v>
          </cell>
          <cell r="L310">
            <v>5939.09</v>
          </cell>
          <cell r="M310">
            <v>0</v>
          </cell>
          <cell r="N310">
            <v>5821.06</v>
          </cell>
          <cell r="O310">
            <v>7435.0199999999995</v>
          </cell>
          <cell r="P310">
            <v>9668.98</v>
          </cell>
          <cell r="Q310" t="e">
            <v>#REF!</v>
          </cell>
          <cell r="T310" t="str">
            <v>4.03.0002</v>
          </cell>
          <cell r="U310" t="str">
            <v>GERÊNCIA DE SEGURANÇA</v>
          </cell>
          <cell r="V310">
            <v>0</v>
          </cell>
          <cell r="W310">
            <v>655.59</v>
          </cell>
          <cell r="X310">
            <v>2897.33</v>
          </cell>
          <cell r="Y310">
            <v>2944.38</v>
          </cell>
          <cell r="Z310">
            <v>3495.61</v>
          </cell>
          <cell r="AA310" t="e">
            <v>#REF!</v>
          </cell>
          <cell r="AB310" t="e">
            <v>#REF!</v>
          </cell>
          <cell r="AC310" t="e">
            <v>#REF!</v>
          </cell>
          <cell r="AD310" t="e">
            <v>#REF!</v>
          </cell>
          <cell r="AE310" t="e">
            <v>#REF!</v>
          </cell>
          <cell r="AF310" t="e">
            <v>#REF!</v>
          </cell>
          <cell r="AG310" t="e">
            <v>#REF!</v>
          </cell>
          <cell r="AH310" t="e">
            <v>#REF!</v>
          </cell>
          <cell r="AI310">
            <v>0</v>
          </cell>
        </row>
        <row r="311">
          <cell r="A311" t="str">
            <v>4.03.00032.0.4</v>
          </cell>
          <cell r="B311" t="str">
            <v>2.0.4</v>
          </cell>
          <cell r="C311" t="str">
            <v>GERÊNCIA DE SEGURANÇA</v>
          </cell>
          <cell r="D311" t="str">
            <v>4.03.0003</v>
          </cell>
          <cell r="E311">
            <v>0</v>
          </cell>
          <cell r="F311">
            <v>0</v>
          </cell>
          <cell r="G311">
            <v>0</v>
          </cell>
          <cell r="H311">
            <v>0</v>
          </cell>
          <cell r="I311" t="e">
            <v>#REF!</v>
          </cell>
          <cell r="J311">
            <v>0</v>
          </cell>
          <cell r="K311">
            <v>0</v>
          </cell>
          <cell r="L311">
            <v>0</v>
          </cell>
          <cell r="M311">
            <v>0</v>
          </cell>
          <cell r="N311">
            <v>0</v>
          </cell>
          <cell r="O311">
            <v>0</v>
          </cell>
          <cell r="P311">
            <v>2539.48</v>
          </cell>
          <cell r="Q311" t="e">
            <v>#REF!</v>
          </cell>
          <cell r="T311" t="str">
            <v>4.03.0003</v>
          </cell>
          <cell r="U311" t="str">
            <v>GERÊNCIA DE SEGURANÇA</v>
          </cell>
          <cell r="V311">
            <v>0</v>
          </cell>
          <cell r="W311">
            <v>0</v>
          </cell>
          <cell r="X311">
            <v>0</v>
          </cell>
          <cell r="Y311">
            <v>0</v>
          </cell>
          <cell r="Z311">
            <v>0</v>
          </cell>
          <cell r="AA311" t="e">
            <v>#REF!</v>
          </cell>
          <cell r="AB311" t="e">
            <v>#REF!</v>
          </cell>
          <cell r="AC311" t="e">
            <v>#REF!</v>
          </cell>
          <cell r="AD311" t="e">
            <v>#REF!</v>
          </cell>
          <cell r="AE311" t="e">
            <v>#REF!</v>
          </cell>
          <cell r="AF311" t="e">
            <v>#REF!</v>
          </cell>
          <cell r="AG311" t="e">
            <v>#REF!</v>
          </cell>
          <cell r="AH311" t="e">
            <v>#REF!</v>
          </cell>
          <cell r="AI311">
            <v>0</v>
          </cell>
        </row>
        <row r="312">
          <cell r="A312" t="str">
            <v>4.03.00042.0.4</v>
          </cell>
          <cell r="B312" t="str">
            <v>2.0.4</v>
          </cell>
          <cell r="C312" t="str">
            <v>GERÊNCIA DE SEGURANÇA</v>
          </cell>
          <cell r="D312" t="str">
            <v>4.03.0004</v>
          </cell>
          <cell r="E312">
            <v>31341.67</v>
          </cell>
          <cell r="F312">
            <v>31938.280000000002</v>
          </cell>
          <cell r="G312">
            <v>31884.75</v>
          </cell>
          <cell r="H312">
            <v>31411.200000000001</v>
          </cell>
          <cell r="I312" t="e">
            <v>#REF!</v>
          </cell>
          <cell r="J312">
            <v>28986.16</v>
          </cell>
          <cell r="K312">
            <v>28986.160000000003</v>
          </cell>
          <cell r="L312">
            <v>29006.35</v>
          </cell>
          <cell r="M312">
            <v>0</v>
          </cell>
          <cell r="N312">
            <v>0</v>
          </cell>
          <cell r="O312">
            <v>0</v>
          </cell>
          <cell r="P312">
            <v>0</v>
          </cell>
          <cell r="Q312" t="e">
            <v>#REF!</v>
          </cell>
          <cell r="T312" t="str">
            <v>4.03.0004</v>
          </cell>
          <cell r="U312" t="str">
            <v>GERÊNCIA DE SEGURANÇA</v>
          </cell>
          <cell r="V312">
            <v>0</v>
          </cell>
          <cell r="W312">
            <v>31341.67</v>
          </cell>
          <cell r="X312">
            <v>63279.95</v>
          </cell>
          <cell r="Y312">
            <v>95164.7</v>
          </cell>
          <cell r="Z312">
            <v>126575.9</v>
          </cell>
          <cell r="AA312" t="e">
            <v>#REF!</v>
          </cell>
          <cell r="AB312" t="e">
            <v>#REF!</v>
          </cell>
          <cell r="AC312" t="e">
            <v>#REF!</v>
          </cell>
          <cell r="AD312" t="e">
            <v>#REF!</v>
          </cell>
          <cell r="AE312" t="e">
            <v>#REF!</v>
          </cell>
          <cell r="AF312" t="e">
            <v>#REF!</v>
          </cell>
          <cell r="AG312" t="e">
            <v>#REF!</v>
          </cell>
          <cell r="AH312" t="e">
            <v>#REF!</v>
          </cell>
          <cell r="AI312">
            <v>0</v>
          </cell>
        </row>
        <row r="313">
          <cell r="A313" t="str">
            <v>4.03.00052.0.4</v>
          </cell>
          <cell r="B313" t="str">
            <v>2.0.4</v>
          </cell>
          <cell r="C313" t="str">
            <v>GERÊNCIA DE SEGURANÇA</v>
          </cell>
          <cell r="D313" t="str">
            <v>4.03.0005</v>
          </cell>
          <cell r="E313">
            <v>0</v>
          </cell>
          <cell r="F313">
            <v>0</v>
          </cell>
          <cell r="G313">
            <v>0</v>
          </cell>
          <cell r="H313">
            <v>0</v>
          </cell>
          <cell r="I313" t="e">
            <v>#REF!</v>
          </cell>
          <cell r="J313">
            <v>0</v>
          </cell>
          <cell r="K313">
            <v>0</v>
          </cell>
          <cell r="L313">
            <v>0</v>
          </cell>
          <cell r="M313">
            <v>0</v>
          </cell>
          <cell r="N313">
            <v>0</v>
          </cell>
          <cell r="O313">
            <v>0</v>
          </cell>
          <cell r="P313">
            <v>0</v>
          </cell>
          <cell r="Q313" t="e">
            <v>#REF!</v>
          </cell>
          <cell r="T313" t="str">
            <v>4.03.0005</v>
          </cell>
          <cell r="U313" t="str">
            <v>GERÊNCIA DE SEGURANÇA</v>
          </cell>
          <cell r="V313">
            <v>0</v>
          </cell>
          <cell r="W313">
            <v>0</v>
          </cell>
          <cell r="X313">
            <v>0</v>
          </cell>
          <cell r="Y313">
            <v>0</v>
          </cell>
          <cell r="Z313">
            <v>0</v>
          </cell>
          <cell r="AA313" t="e">
            <v>#REF!</v>
          </cell>
          <cell r="AB313" t="e">
            <v>#REF!</v>
          </cell>
          <cell r="AC313" t="e">
            <v>#REF!</v>
          </cell>
          <cell r="AD313" t="e">
            <v>#REF!</v>
          </cell>
          <cell r="AE313" t="e">
            <v>#REF!</v>
          </cell>
          <cell r="AF313" t="e">
            <v>#REF!</v>
          </cell>
          <cell r="AG313" t="e">
            <v>#REF!</v>
          </cell>
          <cell r="AH313" t="e">
            <v>#REF!</v>
          </cell>
          <cell r="AI313">
            <v>0</v>
          </cell>
        </row>
        <row r="314">
          <cell r="A314" t="str">
            <v>4.03.00062.0.4</v>
          </cell>
          <cell r="B314" t="str">
            <v>2.0.4</v>
          </cell>
          <cell r="C314" t="str">
            <v>GERÊNCIA DE SEGURANÇA</v>
          </cell>
          <cell r="D314" t="str">
            <v>4.03.0006</v>
          </cell>
          <cell r="E314">
            <v>0</v>
          </cell>
          <cell r="F314">
            <v>0</v>
          </cell>
          <cell r="G314">
            <v>0</v>
          </cell>
          <cell r="H314">
            <v>0</v>
          </cell>
          <cell r="I314" t="e">
            <v>#REF!</v>
          </cell>
          <cell r="J314">
            <v>0</v>
          </cell>
          <cell r="K314">
            <v>0</v>
          </cell>
          <cell r="L314">
            <v>0</v>
          </cell>
          <cell r="M314">
            <v>0</v>
          </cell>
          <cell r="N314">
            <v>0</v>
          </cell>
          <cell r="O314">
            <v>1316.49</v>
          </cell>
          <cell r="P314">
            <v>1768.92</v>
          </cell>
          <cell r="Q314" t="e">
            <v>#REF!</v>
          </cell>
          <cell r="T314" t="str">
            <v>4.03.0006</v>
          </cell>
          <cell r="U314" t="str">
            <v>GERÊNCIA DE SEGURANÇA</v>
          </cell>
          <cell r="V314">
            <v>0</v>
          </cell>
          <cell r="W314">
            <v>0</v>
          </cell>
          <cell r="X314">
            <v>0</v>
          </cell>
          <cell r="Y314">
            <v>0</v>
          </cell>
          <cell r="Z314">
            <v>0</v>
          </cell>
          <cell r="AA314" t="e">
            <v>#REF!</v>
          </cell>
          <cell r="AB314" t="e">
            <v>#REF!</v>
          </cell>
          <cell r="AC314" t="e">
            <v>#REF!</v>
          </cell>
          <cell r="AD314" t="e">
            <v>#REF!</v>
          </cell>
          <cell r="AE314" t="e">
            <v>#REF!</v>
          </cell>
          <cell r="AF314" t="e">
            <v>#REF!</v>
          </cell>
          <cell r="AG314" t="e">
            <v>#REF!</v>
          </cell>
          <cell r="AH314" t="e">
            <v>#REF!</v>
          </cell>
          <cell r="AI314">
            <v>0</v>
          </cell>
        </row>
        <row r="315">
          <cell r="A315" t="str">
            <v>4.03.00072.0.4</v>
          </cell>
          <cell r="B315" t="str">
            <v>2.0.4</v>
          </cell>
          <cell r="C315" t="str">
            <v>GERÊNCIA DE SEGURANÇA</v>
          </cell>
          <cell r="D315" t="str">
            <v>4.03.0007</v>
          </cell>
          <cell r="E315">
            <v>0</v>
          </cell>
          <cell r="F315">
            <v>0</v>
          </cell>
          <cell r="G315">
            <v>0</v>
          </cell>
          <cell r="H315">
            <v>0</v>
          </cell>
          <cell r="I315" t="e">
            <v>#REF!</v>
          </cell>
          <cell r="J315">
            <v>0</v>
          </cell>
          <cell r="K315">
            <v>0</v>
          </cell>
          <cell r="L315">
            <v>0</v>
          </cell>
          <cell r="M315">
            <v>0</v>
          </cell>
          <cell r="N315">
            <v>0</v>
          </cell>
          <cell r="O315">
            <v>0</v>
          </cell>
          <cell r="P315">
            <v>0</v>
          </cell>
          <cell r="Q315" t="e">
            <v>#REF!</v>
          </cell>
          <cell r="T315" t="str">
            <v>4.03.0007</v>
          </cell>
          <cell r="U315" t="str">
            <v>GERÊNCIA DE SEGURANÇA</v>
          </cell>
          <cell r="V315">
            <v>0</v>
          </cell>
          <cell r="W315">
            <v>0</v>
          </cell>
          <cell r="X315">
            <v>0</v>
          </cell>
          <cell r="Y315">
            <v>0</v>
          </cell>
          <cell r="Z315">
            <v>0</v>
          </cell>
          <cell r="AA315" t="e">
            <v>#REF!</v>
          </cell>
          <cell r="AB315" t="e">
            <v>#REF!</v>
          </cell>
          <cell r="AC315" t="e">
            <v>#REF!</v>
          </cell>
          <cell r="AD315" t="e">
            <v>#REF!</v>
          </cell>
          <cell r="AE315" t="e">
            <v>#REF!</v>
          </cell>
          <cell r="AF315" t="e">
            <v>#REF!</v>
          </cell>
          <cell r="AG315" t="e">
            <v>#REF!</v>
          </cell>
          <cell r="AH315" t="e">
            <v>#REF!</v>
          </cell>
          <cell r="AI315">
            <v>0</v>
          </cell>
        </row>
        <row r="316">
          <cell r="A316" t="str">
            <v>4.03.00082.0.4</v>
          </cell>
          <cell r="B316" t="str">
            <v>2.0.4</v>
          </cell>
          <cell r="C316" t="str">
            <v>GERÊNCIA DE SEGURANÇA</v>
          </cell>
          <cell r="D316" t="str">
            <v>4.03.0008</v>
          </cell>
          <cell r="E316">
            <v>379.24</v>
          </cell>
          <cell r="F316">
            <v>434.15000000000003</v>
          </cell>
          <cell r="G316">
            <v>375.05</v>
          </cell>
          <cell r="H316">
            <v>375.05</v>
          </cell>
          <cell r="I316" t="e">
            <v>#REF!</v>
          </cell>
          <cell r="J316">
            <v>1982.33</v>
          </cell>
          <cell r="K316">
            <v>902.91</v>
          </cell>
          <cell r="L316">
            <v>910.81</v>
          </cell>
          <cell r="M316">
            <v>0</v>
          </cell>
          <cell r="N316">
            <v>1147.1199999999999</v>
          </cell>
          <cell r="O316">
            <v>0</v>
          </cell>
          <cell r="P316">
            <v>1586.23</v>
          </cell>
          <cell r="Q316" t="e">
            <v>#REF!</v>
          </cell>
          <cell r="T316" t="str">
            <v>4.03.0008</v>
          </cell>
          <cell r="U316" t="str">
            <v>GERÊNCIA DE SEGURANÇA</v>
          </cell>
          <cell r="V316">
            <v>0</v>
          </cell>
          <cell r="W316">
            <v>379.24</v>
          </cell>
          <cell r="X316">
            <v>813.3900000000001</v>
          </cell>
          <cell r="Y316">
            <v>1188.44</v>
          </cell>
          <cell r="Z316">
            <v>1563.49</v>
          </cell>
          <cell r="AA316" t="e">
            <v>#REF!</v>
          </cell>
          <cell r="AB316" t="e">
            <v>#REF!</v>
          </cell>
          <cell r="AC316" t="e">
            <v>#REF!</v>
          </cell>
          <cell r="AD316" t="e">
            <v>#REF!</v>
          </cell>
          <cell r="AE316" t="e">
            <v>#REF!</v>
          </cell>
          <cell r="AF316" t="e">
            <v>#REF!</v>
          </cell>
          <cell r="AG316" t="e">
            <v>#REF!</v>
          </cell>
          <cell r="AH316" t="e">
            <v>#REF!</v>
          </cell>
          <cell r="AI316">
            <v>0</v>
          </cell>
        </row>
        <row r="317">
          <cell r="A317" t="str">
            <v>4.03.00092.0.4</v>
          </cell>
          <cell r="B317" t="str">
            <v>2.0.4</v>
          </cell>
          <cell r="C317" t="str">
            <v>GERÊNCIA DE SEGURANÇA</v>
          </cell>
          <cell r="D317" t="str">
            <v>4.03.0009</v>
          </cell>
          <cell r="E317">
            <v>267.91000000000003</v>
          </cell>
          <cell r="F317">
            <v>3266.66</v>
          </cell>
          <cell r="G317">
            <v>185.03</v>
          </cell>
          <cell r="H317">
            <v>3071.8199999999997</v>
          </cell>
          <cell r="I317" t="e">
            <v>#REF!</v>
          </cell>
          <cell r="J317">
            <v>3583.29</v>
          </cell>
          <cell r="K317">
            <v>3389.21</v>
          </cell>
          <cell r="L317">
            <v>4971.59</v>
          </cell>
          <cell r="M317">
            <v>0</v>
          </cell>
          <cell r="N317">
            <v>1528.3</v>
          </cell>
          <cell r="O317">
            <v>1461.47</v>
          </cell>
          <cell r="P317">
            <v>1461.38</v>
          </cell>
          <cell r="Q317" t="e">
            <v>#REF!</v>
          </cell>
          <cell r="T317" t="str">
            <v>4.03.0009</v>
          </cell>
          <cell r="U317" t="str">
            <v>GERÊNCIA DE SEGURANÇA</v>
          </cell>
          <cell r="V317">
            <v>0</v>
          </cell>
          <cell r="W317">
            <v>267.91000000000003</v>
          </cell>
          <cell r="X317">
            <v>3534.5699999999997</v>
          </cell>
          <cell r="Y317">
            <v>3719.6</v>
          </cell>
          <cell r="Z317">
            <v>6791.42</v>
          </cell>
          <cell r="AA317" t="e">
            <v>#REF!</v>
          </cell>
          <cell r="AB317" t="e">
            <v>#REF!</v>
          </cell>
          <cell r="AC317" t="e">
            <v>#REF!</v>
          </cell>
          <cell r="AD317" t="e">
            <v>#REF!</v>
          </cell>
          <cell r="AE317" t="e">
            <v>#REF!</v>
          </cell>
          <cell r="AF317" t="e">
            <v>#REF!</v>
          </cell>
          <cell r="AG317" t="e">
            <v>#REF!</v>
          </cell>
          <cell r="AH317" t="e">
            <v>#REF!</v>
          </cell>
          <cell r="AI317">
            <v>0</v>
          </cell>
        </row>
        <row r="318">
          <cell r="A318" t="str">
            <v>4.03.00102.0.4</v>
          </cell>
          <cell r="B318" t="str">
            <v>2.0.4</v>
          </cell>
          <cell r="C318" t="str">
            <v>GERÊNCIA DE SEGURANÇA</v>
          </cell>
          <cell r="D318" t="str">
            <v>4.03.0010</v>
          </cell>
          <cell r="E318">
            <v>145.75</v>
          </cell>
          <cell r="F318">
            <v>0</v>
          </cell>
          <cell r="G318">
            <v>0</v>
          </cell>
          <cell r="H318">
            <v>374.84000000000003</v>
          </cell>
          <cell r="I318" t="e">
            <v>#REF!</v>
          </cell>
          <cell r="J318">
            <v>0</v>
          </cell>
          <cell r="K318">
            <v>1316.53</v>
          </cell>
          <cell r="L318">
            <v>717.34</v>
          </cell>
          <cell r="M318">
            <v>0</v>
          </cell>
          <cell r="N318">
            <v>0</v>
          </cell>
          <cell r="O318">
            <v>3241.34</v>
          </cell>
          <cell r="P318">
            <v>944.69</v>
          </cell>
          <cell r="Q318" t="e">
            <v>#REF!</v>
          </cell>
          <cell r="T318" t="str">
            <v>4.03.0010</v>
          </cell>
          <cell r="U318" t="str">
            <v>GERÊNCIA DE SEGURANÇA</v>
          </cell>
          <cell r="V318">
            <v>0</v>
          </cell>
          <cell r="W318">
            <v>145.75</v>
          </cell>
          <cell r="X318">
            <v>145.75</v>
          </cell>
          <cell r="Y318">
            <v>145.75</v>
          </cell>
          <cell r="Z318">
            <v>520.59</v>
          </cell>
          <cell r="AA318" t="e">
            <v>#REF!</v>
          </cell>
          <cell r="AB318" t="e">
            <v>#REF!</v>
          </cell>
          <cell r="AC318" t="e">
            <v>#REF!</v>
          </cell>
          <cell r="AD318" t="e">
            <v>#REF!</v>
          </cell>
          <cell r="AE318" t="e">
            <v>#REF!</v>
          </cell>
          <cell r="AF318" t="e">
            <v>#REF!</v>
          </cell>
          <cell r="AG318" t="e">
            <v>#REF!</v>
          </cell>
          <cell r="AH318" t="e">
            <v>#REF!</v>
          </cell>
          <cell r="AI318">
            <v>0</v>
          </cell>
        </row>
        <row r="319">
          <cell r="A319" t="str">
            <v>4.03.00112.0.4</v>
          </cell>
          <cell r="B319" t="str">
            <v>2.0.4</v>
          </cell>
          <cell r="C319" t="str">
            <v>GERÊNCIA DE SEGURANÇA</v>
          </cell>
          <cell r="D319" t="str">
            <v>4.03.0011</v>
          </cell>
          <cell r="E319">
            <v>763.56</v>
          </cell>
          <cell r="F319">
            <v>556.49</v>
          </cell>
          <cell r="G319">
            <v>396.14</v>
          </cell>
          <cell r="H319">
            <v>448.27</v>
          </cell>
          <cell r="I319" t="e">
            <v>#REF!</v>
          </cell>
          <cell r="J319">
            <v>1382.06</v>
          </cell>
          <cell r="K319">
            <v>1341.74</v>
          </cell>
          <cell r="L319">
            <v>2602.7800000000002</v>
          </cell>
          <cell r="M319">
            <v>0</v>
          </cell>
          <cell r="N319">
            <v>3052.64</v>
          </cell>
          <cell r="O319">
            <v>3282.71</v>
          </cell>
          <cell r="P319">
            <v>2728.64</v>
          </cell>
          <cell r="Q319" t="e">
            <v>#REF!</v>
          </cell>
          <cell r="T319" t="str">
            <v>4.03.0011</v>
          </cell>
          <cell r="U319" t="str">
            <v>GERÊNCIA DE SEGURANÇA</v>
          </cell>
          <cell r="V319">
            <v>0</v>
          </cell>
          <cell r="W319">
            <v>763.56</v>
          </cell>
          <cell r="X319">
            <v>1320.05</v>
          </cell>
          <cell r="Y319">
            <v>1716.19</v>
          </cell>
          <cell r="Z319">
            <v>2164.46</v>
          </cell>
          <cell r="AA319" t="e">
            <v>#REF!</v>
          </cell>
          <cell r="AB319" t="e">
            <v>#REF!</v>
          </cell>
          <cell r="AC319" t="e">
            <v>#REF!</v>
          </cell>
          <cell r="AD319" t="e">
            <v>#REF!</v>
          </cell>
          <cell r="AE319" t="e">
            <v>#REF!</v>
          </cell>
          <cell r="AF319" t="e">
            <v>#REF!</v>
          </cell>
          <cell r="AG319" t="e">
            <v>#REF!</v>
          </cell>
          <cell r="AH319" t="e">
            <v>#REF!</v>
          </cell>
          <cell r="AI319">
            <v>0</v>
          </cell>
        </row>
        <row r="320">
          <cell r="A320" t="str">
            <v>4.03.00122.0.4</v>
          </cell>
          <cell r="B320" t="str">
            <v>2.0.4</v>
          </cell>
          <cell r="C320" t="str">
            <v>GERÊNCIA DE SEGURANÇA</v>
          </cell>
          <cell r="D320" t="str">
            <v>4.03.0012</v>
          </cell>
          <cell r="E320">
            <v>114.62</v>
          </cell>
          <cell r="F320">
            <v>125.14</v>
          </cell>
          <cell r="G320">
            <v>94.05</v>
          </cell>
          <cell r="H320">
            <v>78.2</v>
          </cell>
          <cell r="I320" t="e">
            <v>#REF!</v>
          </cell>
          <cell r="J320">
            <v>328.15</v>
          </cell>
          <cell r="K320">
            <v>327.18</v>
          </cell>
          <cell r="L320">
            <v>0</v>
          </cell>
          <cell r="M320">
            <v>0</v>
          </cell>
          <cell r="N320">
            <v>596.89</v>
          </cell>
          <cell r="O320">
            <v>747.32</v>
          </cell>
          <cell r="P320">
            <v>769.19</v>
          </cell>
          <cell r="Q320" t="e">
            <v>#REF!</v>
          </cell>
          <cell r="T320" t="str">
            <v>4.03.0012</v>
          </cell>
          <cell r="U320" t="str">
            <v>GERÊNCIA DE SEGURANÇA</v>
          </cell>
          <cell r="V320">
            <v>0</v>
          </cell>
          <cell r="W320">
            <v>114.62</v>
          </cell>
          <cell r="X320">
            <v>239.76</v>
          </cell>
          <cell r="Y320">
            <v>333.81</v>
          </cell>
          <cell r="Z320">
            <v>412.01</v>
          </cell>
          <cell r="AA320" t="e">
            <v>#REF!</v>
          </cell>
          <cell r="AB320" t="e">
            <v>#REF!</v>
          </cell>
          <cell r="AC320" t="e">
            <v>#REF!</v>
          </cell>
          <cell r="AD320" t="e">
            <v>#REF!</v>
          </cell>
          <cell r="AE320" t="e">
            <v>#REF!</v>
          </cell>
          <cell r="AF320" t="e">
            <v>#REF!</v>
          </cell>
          <cell r="AG320" t="e">
            <v>#REF!</v>
          </cell>
          <cell r="AH320" t="e">
            <v>#REF!</v>
          </cell>
          <cell r="AI320">
            <v>0</v>
          </cell>
        </row>
        <row r="321">
          <cell r="A321" t="str">
            <v>4.03.00132.0.4</v>
          </cell>
          <cell r="B321" t="str">
            <v>2.0.4</v>
          </cell>
          <cell r="C321" t="str">
            <v>GERÊNCIA DE SEGURANÇA</v>
          </cell>
          <cell r="D321" t="str">
            <v>4.03.0013</v>
          </cell>
          <cell r="E321">
            <v>0</v>
          </cell>
          <cell r="F321">
            <v>0</v>
          </cell>
          <cell r="G321">
            <v>0</v>
          </cell>
          <cell r="H321">
            <v>0</v>
          </cell>
          <cell r="I321" t="e">
            <v>#REF!</v>
          </cell>
          <cell r="J321">
            <v>0</v>
          </cell>
          <cell r="K321">
            <v>55.88</v>
          </cell>
          <cell r="L321">
            <v>0</v>
          </cell>
          <cell r="M321">
            <v>0</v>
          </cell>
          <cell r="N321">
            <v>0</v>
          </cell>
          <cell r="O321">
            <v>0</v>
          </cell>
          <cell r="P321">
            <v>0</v>
          </cell>
          <cell r="Q321" t="e">
            <v>#REF!</v>
          </cell>
          <cell r="T321" t="str">
            <v>4.03.0013</v>
          </cell>
          <cell r="U321" t="str">
            <v>GERÊNCIA DE SEGURANÇA</v>
          </cell>
          <cell r="V321">
            <v>0</v>
          </cell>
          <cell r="W321">
            <v>0</v>
          </cell>
          <cell r="X321">
            <v>0</v>
          </cell>
          <cell r="Y321">
            <v>0</v>
          </cell>
          <cell r="Z321">
            <v>0</v>
          </cell>
          <cell r="AA321" t="e">
            <v>#REF!</v>
          </cell>
          <cell r="AB321" t="e">
            <v>#REF!</v>
          </cell>
          <cell r="AC321" t="e">
            <v>#REF!</v>
          </cell>
          <cell r="AD321" t="e">
            <v>#REF!</v>
          </cell>
          <cell r="AE321" t="e">
            <v>#REF!</v>
          </cell>
          <cell r="AF321" t="e">
            <v>#REF!</v>
          </cell>
          <cell r="AG321" t="e">
            <v>#REF!</v>
          </cell>
          <cell r="AH321" t="e">
            <v>#REF!</v>
          </cell>
          <cell r="AI321">
            <v>0</v>
          </cell>
        </row>
        <row r="322">
          <cell r="A322" t="str">
            <v>4.03.00142.0.4</v>
          </cell>
          <cell r="B322" t="str">
            <v>2.0.4</v>
          </cell>
          <cell r="C322" t="str">
            <v>GERÊNCIA DE SEGURANÇA</v>
          </cell>
          <cell r="D322" t="str">
            <v>4.03.0014</v>
          </cell>
          <cell r="E322">
            <v>0</v>
          </cell>
          <cell r="F322">
            <v>0</v>
          </cell>
          <cell r="G322">
            <v>0</v>
          </cell>
          <cell r="H322">
            <v>0</v>
          </cell>
          <cell r="I322" t="e">
            <v>#REF!</v>
          </cell>
          <cell r="J322">
            <v>0</v>
          </cell>
          <cell r="K322">
            <v>0</v>
          </cell>
          <cell r="L322">
            <v>0</v>
          </cell>
          <cell r="M322">
            <v>0</v>
          </cell>
          <cell r="N322">
            <v>132.32</v>
          </cell>
          <cell r="O322">
            <v>0</v>
          </cell>
          <cell r="P322">
            <v>0</v>
          </cell>
          <cell r="Q322" t="e">
            <v>#REF!</v>
          </cell>
          <cell r="T322" t="str">
            <v>4.03.0014</v>
          </cell>
          <cell r="U322" t="str">
            <v>GERÊNCIA DE SEGURANÇA</v>
          </cell>
          <cell r="V322">
            <v>0</v>
          </cell>
          <cell r="W322">
            <v>0</v>
          </cell>
          <cell r="X322">
            <v>0</v>
          </cell>
          <cell r="Y322">
            <v>0</v>
          </cell>
          <cell r="Z322">
            <v>0</v>
          </cell>
          <cell r="AA322" t="e">
            <v>#REF!</v>
          </cell>
          <cell r="AB322" t="e">
            <v>#REF!</v>
          </cell>
          <cell r="AC322" t="e">
            <v>#REF!</v>
          </cell>
          <cell r="AD322" t="e">
            <v>#REF!</v>
          </cell>
          <cell r="AE322" t="e">
            <v>#REF!</v>
          </cell>
          <cell r="AF322" t="e">
            <v>#REF!</v>
          </cell>
          <cell r="AG322" t="e">
            <v>#REF!</v>
          </cell>
          <cell r="AH322" t="e">
            <v>#REF!</v>
          </cell>
          <cell r="AI322">
            <v>0</v>
          </cell>
        </row>
        <row r="323">
          <cell r="A323" t="str">
            <v>4.03.00152.0.4</v>
          </cell>
          <cell r="B323" t="str">
            <v>2.0.4</v>
          </cell>
          <cell r="C323" t="str">
            <v>GERÊNCIA DE SEGURANÇA</v>
          </cell>
          <cell r="D323" t="str">
            <v>4.03.0015</v>
          </cell>
          <cell r="E323">
            <v>0</v>
          </cell>
          <cell r="F323">
            <v>0</v>
          </cell>
          <cell r="G323">
            <v>0</v>
          </cell>
          <cell r="H323">
            <v>0</v>
          </cell>
          <cell r="I323" t="e">
            <v>#REF!</v>
          </cell>
          <cell r="J323">
            <v>0</v>
          </cell>
          <cell r="K323">
            <v>0</v>
          </cell>
          <cell r="L323">
            <v>0</v>
          </cell>
          <cell r="M323">
            <v>0</v>
          </cell>
          <cell r="N323">
            <v>0</v>
          </cell>
          <cell r="O323">
            <v>0</v>
          </cell>
          <cell r="P323">
            <v>0</v>
          </cell>
          <cell r="Q323" t="e">
            <v>#REF!</v>
          </cell>
          <cell r="T323" t="str">
            <v>4.03.0015</v>
          </cell>
          <cell r="U323" t="str">
            <v>GERÊNCIA DE SEGURANÇA</v>
          </cell>
          <cell r="V323">
            <v>0</v>
          </cell>
          <cell r="W323">
            <v>0</v>
          </cell>
          <cell r="X323">
            <v>0</v>
          </cell>
          <cell r="Y323">
            <v>0</v>
          </cell>
          <cell r="Z323">
            <v>0</v>
          </cell>
          <cell r="AA323" t="e">
            <v>#REF!</v>
          </cell>
          <cell r="AB323" t="e">
            <v>#REF!</v>
          </cell>
          <cell r="AC323" t="e">
            <v>#REF!</v>
          </cell>
          <cell r="AD323" t="e">
            <v>#REF!</v>
          </cell>
          <cell r="AE323" t="e">
            <v>#REF!</v>
          </cell>
          <cell r="AF323" t="e">
            <v>#REF!</v>
          </cell>
          <cell r="AG323" t="e">
            <v>#REF!</v>
          </cell>
          <cell r="AH323" t="e">
            <v>#REF!</v>
          </cell>
          <cell r="AI323">
            <v>0</v>
          </cell>
        </row>
        <row r="324">
          <cell r="A324" t="str">
            <v>4.03.00162.0.4</v>
          </cell>
          <cell r="B324" t="str">
            <v>2.0.4</v>
          </cell>
          <cell r="C324" t="str">
            <v>GERÊNCIA DE SEGURANÇA</v>
          </cell>
          <cell r="D324" t="str">
            <v>4.03.0016</v>
          </cell>
          <cell r="E324">
            <v>0</v>
          </cell>
          <cell r="F324">
            <v>0</v>
          </cell>
          <cell r="G324">
            <v>0</v>
          </cell>
          <cell r="H324">
            <v>0</v>
          </cell>
          <cell r="I324" t="e">
            <v>#REF!</v>
          </cell>
          <cell r="J324">
            <v>32.14</v>
          </cell>
          <cell r="K324">
            <v>89.33</v>
          </cell>
          <cell r="L324">
            <v>0</v>
          </cell>
          <cell r="M324">
            <v>0</v>
          </cell>
          <cell r="N324">
            <v>26.47</v>
          </cell>
          <cell r="O324">
            <v>0</v>
          </cell>
          <cell r="P324">
            <v>0</v>
          </cell>
          <cell r="Q324" t="e">
            <v>#REF!</v>
          </cell>
          <cell r="T324" t="str">
            <v>4.03.0016</v>
          </cell>
          <cell r="U324" t="str">
            <v>GERÊNCIA DE SEGURANÇA</v>
          </cell>
          <cell r="V324">
            <v>0</v>
          </cell>
          <cell r="W324">
            <v>0</v>
          </cell>
          <cell r="X324">
            <v>0</v>
          </cell>
          <cell r="Y324">
            <v>0</v>
          </cell>
          <cell r="Z324">
            <v>0</v>
          </cell>
          <cell r="AA324" t="e">
            <v>#REF!</v>
          </cell>
          <cell r="AB324" t="e">
            <v>#REF!</v>
          </cell>
          <cell r="AC324" t="e">
            <v>#REF!</v>
          </cell>
          <cell r="AD324" t="e">
            <v>#REF!</v>
          </cell>
          <cell r="AE324" t="e">
            <v>#REF!</v>
          </cell>
          <cell r="AF324" t="e">
            <v>#REF!</v>
          </cell>
          <cell r="AG324" t="e">
            <v>#REF!</v>
          </cell>
          <cell r="AH324" t="e">
            <v>#REF!</v>
          </cell>
          <cell r="AI324">
            <v>0</v>
          </cell>
        </row>
        <row r="325">
          <cell r="A325" t="str">
            <v>4.03.00172.0.4</v>
          </cell>
          <cell r="B325" t="str">
            <v>2.0.4</v>
          </cell>
          <cell r="C325" t="str">
            <v>GERÊNCIA DE SEGURANÇA</v>
          </cell>
          <cell r="D325" t="str">
            <v>4.03.0017</v>
          </cell>
          <cell r="E325">
            <v>0</v>
          </cell>
          <cell r="F325">
            <v>0</v>
          </cell>
          <cell r="G325">
            <v>0</v>
          </cell>
          <cell r="H325">
            <v>0</v>
          </cell>
          <cell r="I325" t="e">
            <v>#REF!</v>
          </cell>
          <cell r="J325">
            <v>0</v>
          </cell>
          <cell r="K325">
            <v>0</v>
          </cell>
          <cell r="L325">
            <v>0</v>
          </cell>
          <cell r="M325">
            <v>0</v>
          </cell>
          <cell r="N325">
            <v>0</v>
          </cell>
          <cell r="O325">
            <v>0</v>
          </cell>
          <cell r="P325">
            <v>50.75</v>
          </cell>
          <cell r="Q325" t="e">
            <v>#REF!</v>
          </cell>
          <cell r="T325" t="str">
            <v>4.03.0017</v>
          </cell>
          <cell r="U325" t="str">
            <v>GERÊNCIA DE SEGURANÇA</v>
          </cell>
          <cell r="V325">
            <v>0</v>
          </cell>
          <cell r="W325">
            <v>0</v>
          </cell>
          <cell r="X325">
            <v>0</v>
          </cell>
          <cell r="Y325">
            <v>0</v>
          </cell>
          <cell r="Z325">
            <v>0</v>
          </cell>
          <cell r="AA325" t="e">
            <v>#REF!</v>
          </cell>
          <cell r="AB325" t="e">
            <v>#REF!</v>
          </cell>
          <cell r="AC325" t="e">
            <v>#REF!</v>
          </cell>
          <cell r="AD325" t="e">
            <v>#REF!</v>
          </cell>
          <cell r="AE325" t="e">
            <v>#REF!</v>
          </cell>
          <cell r="AF325" t="e">
            <v>#REF!</v>
          </cell>
          <cell r="AG325" t="e">
            <v>#REF!</v>
          </cell>
          <cell r="AH325" t="e">
            <v>#REF!</v>
          </cell>
          <cell r="AI325">
            <v>0</v>
          </cell>
        </row>
        <row r="326">
          <cell r="A326" t="str">
            <v>4.03.00182.0.4</v>
          </cell>
          <cell r="B326" t="str">
            <v>2.0.4</v>
          </cell>
          <cell r="C326" t="str">
            <v>GERÊNCIA DE SEGURANÇA</v>
          </cell>
          <cell r="D326" t="str">
            <v>4.03.0018</v>
          </cell>
          <cell r="E326">
            <v>2532.58</v>
          </cell>
          <cell r="F326">
            <v>0</v>
          </cell>
          <cell r="G326">
            <v>0</v>
          </cell>
          <cell r="H326">
            <v>567.86</v>
          </cell>
          <cell r="I326" t="e">
            <v>#REF!</v>
          </cell>
          <cell r="J326">
            <v>289.81</v>
          </cell>
          <cell r="K326">
            <v>0</v>
          </cell>
          <cell r="L326">
            <v>0</v>
          </cell>
          <cell r="M326">
            <v>0</v>
          </cell>
          <cell r="N326">
            <v>206.32999999999998</v>
          </cell>
          <cell r="O326">
            <v>0</v>
          </cell>
          <cell r="P326">
            <v>0</v>
          </cell>
          <cell r="Q326" t="e">
            <v>#REF!</v>
          </cell>
          <cell r="T326" t="str">
            <v>4.03.0018</v>
          </cell>
          <cell r="U326" t="str">
            <v>GERÊNCIA DE SEGURANÇA</v>
          </cell>
          <cell r="V326">
            <v>0</v>
          </cell>
          <cell r="W326">
            <v>2532.58</v>
          </cell>
          <cell r="X326">
            <v>2532.58</v>
          </cell>
          <cell r="Y326">
            <v>2532.58</v>
          </cell>
          <cell r="Z326">
            <v>3100.44</v>
          </cell>
          <cell r="AA326" t="e">
            <v>#REF!</v>
          </cell>
          <cell r="AB326" t="e">
            <v>#REF!</v>
          </cell>
          <cell r="AC326" t="e">
            <v>#REF!</v>
          </cell>
          <cell r="AD326" t="e">
            <v>#REF!</v>
          </cell>
          <cell r="AE326" t="e">
            <v>#REF!</v>
          </cell>
          <cell r="AF326" t="e">
            <v>#REF!</v>
          </cell>
          <cell r="AG326" t="e">
            <v>#REF!</v>
          </cell>
          <cell r="AH326" t="e">
            <v>#REF!</v>
          </cell>
          <cell r="AI326">
            <v>0</v>
          </cell>
        </row>
        <row r="327">
          <cell r="A327" t="str">
            <v>4.03.00192.0.4</v>
          </cell>
          <cell r="B327" t="str">
            <v>2.0.4</v>
          </cell>
          <cell r="C327" t="str">
            <v>GERÊNCIA DE SEGURANÇA</v>
          </cell>
          <cell r="D327" t="str">
            <v>4.03.0019</v>
          </cell>
          <cell r="E327">
            <v>0</v>
          </cell>
          <cell r="F327">
            <v>0</v>
          </cell>
          <cell r="G327">
            <v>0</v>
          </cell>
          <cell r="H327">
            <v>0</v>
          </cell>
          <cell r="I327" t="e">
            <v>#REF!</v>
          </cell>
          <cell r="J327">
            <v>0</v>
          </cell>
          <cell r="K327">
            <v>0</v>
          </cell>
          <cell r="L327">
            <v>0</v>
          </cell>
          <cell r="M327">
            <v>0</v>
          </cell>
          <cell r="N327">
            <v>0</v>
          </cell>
          <cell r="O327">
            <v>0</v>
          </cell>
          <cell r="P327">
            <v>0</v>
          </cell>
          <cell r="Q327" t="e">
            <v>#REF!</v>
          </cell>
          <cell r="T327" t="str">
            <v>4.03.0019</v>
          </cell>
          <cell r="U327" t="str">
            <v>GERÊNCIA DE SEGURANÇA</v>
          </cell>
          <cell r="V327">
            <v>0</v>
          </cell>
          <cell r="W327">
            <v>0</v>
          </cell>
          <cell r="X327">
            <v>0</v>
          </cell>
          <cell r="Y327">
            <v>0</v>
          </cell>
          <cell r="Z327">
            <v>0</v>
          </cell>
          <cell r="AA327" t="e">
            <v>#REF!</v>
          </cell>
          <cell r="AB327" t="e">
            <v>#REF!</v>
          </cell>
          <cell r="AC327" t="e">
            <v>#REF!</v>
          </cell>
          <cell r="AD327" t="e">
            <v>#REF!</v>
          </cell>
          <cell r="AE327" t="e">
            <v>#REF!</v>
          </cell>
          <cell r="AF327" t="e">
            <v>#REF!</v>
          </cell>
          <cell r="AG327" t="e">
            <v>#REF!</v>
          </cell>
          <cell r="AH327" t="e">
            <v>#REF!</v>
          </cell>
          <cell r="AI327">
            <v>0</v>
          </cell>
        </row>
        <row r="328">
          <cell r="A328" t="str">
            <v>4.03.00212.0.4</v>
          </cell>
          <cell r="B328" t="str">
            <v>2.0.4</v>
          </cell>
          <cell r="C328" t="str">
            <v>GERÊNCIA DE SEGURANÇA</v>
          </cell>
          <cell r="D328" t="str">
            <v>4.03.0021</v>
          </cell>
          <cell r="E328">
            <v>0</v>
          </cell>
          <cell r="F328">
            <v>0</v>
          </cell>
          <cell r="G328">
            <v>0</v>
          </cell>
          <cell r="H328">
            <v>0</v>
          </cell>
          <cell r="I328" t="e">
            <v>#REF!</v>
          </cell>
          <cell r="J328">
            <v>0</v>
          </cell>
          <cell r="K328">
            <v>0</v>
          </cell>
          <cell r="L328">
            <v>0</v>
          </cell>
          <cell r="M328">
            <v>0</v>
          </cell>
          <cell r="N328">
            <v>905.94</v>
          </cell>
          <cell r="O328">
            <v>1205.6799999999998</v>
          </cell>
          <cell r="P328">
            <v>905.93</v>
          </cell>
          <cell r="Q328" t="e">
            <v>#REF!</v>
          </cell>
          <cell r="T328" t="str">
            <v>4.03.0021</v>
          </cell>
          <cell r="U328" t="str">
            <v>GERÊNCIA DE SEGURANÇA</v>
          </cell>
          <cell r="V328">
            <v>0</v>
          </cell>
          <cell r="W328">
            <v>0</v>
          </cell>
          <cell r="X328">
            <v>0</v>
          </cell>
          <cell r="Y328">
            <v>0</v>
          </cell>
          <cell r="Z328">
            <v>0</v>
          </cell>
          <cell r="AA328" t="e">
            <v>#REF!</v>
          </cell>
          <cell r="AB328" t="e">
            <v>#REF!</v>
          </cell>
          <cell r="AC328" t="e">
            <v>#REF!</v>
          </cell>
          <cell r="AD328" t="e">
            <v>#REF!</v>
          </cell>
          <cell r="AE328" t="e">
            <v>#REF!</v>
          </cell>
          <cell r="AF328" t="e">
            <v>#REF!</v>
          </cell>
          <cell r="AG328" t="e">
            <v>#REF!</v>
          </cell>
          <cell r="AH328" t="e">
            <v>#REF!</v>
          </cell>
          <cell r="AI328">
            <v>0</v>
          </cell>
        </row>
        <row r="329">
          <cell r="A329" t="str">
            <v>4.03.0222.0.4</v>
          </cell>
          <cell r="B329" t="str">
            <v>2.0.4</v>
          </cell>
          <cell r="C329" t="str">
            <v>GERÊNCIA DE SEGURANÇA</v>
          </cell>
          <cell r="D329" t="str">
            <v>4.03.022</v>
          </cell>
          <cell r="E329">
            <v>0</v>
          </cell>
          <cell r="F329">
            <v>0</v>
          </cell>
          <cell r="G329">
            <v>0</v>
          </cell>
          <cell r="H329">
            <v>0</v>
          </cell>
          <cell r="I329" t="e">
            <v>#REF!</v>
          </cell>
          <cell r="J329">
            <v>0</v>
          </cell>
          <cell r="K329">
            <v>0</v>
          </cell>
          <cell r="L329">
            <v>0</v>
          </cell>
          <cell r="M329">
            <v>0</v>
          </cell>
          <cell r="N329">
            <v>0</v>
          </cell>
          <cell r="O329">
            <v>0</v>
          </cell>
          <cell r="P329">
            <v>0</v>
          </cell>
          <cell r="Q329" t="e">
            <v>#REF!</v>
          </cell>
          <cell r="T329" t="str">
            <v>4.03.022</v>
          </cell>
          <cell r="U329" t="str">
            <v>GERÊNCIA DE SEGURANÇA</v>
          </cell>
          <cell r="V329">
            <v>0</v>
          </cell>
          <cell r="W329">
            <v>0</v>
          </cell>
          <cell r="X329">
            <v>0</v>
          </cell>
          <cell r="Y329">
            <v>0</v>
          </cell>
          <cell r="Z329">
            <v>0</v>
          </cell>
          <cell r="AA329" t="e">
            <v>#REF!</v>
          </cell>
          <cell r="AB329" t="e">
            <v>#REF!</v>
          </cell>
          <cell r="AC329" t="e">
            <v>#REF!</v>
          </cell>
          <cell r="AD329" t="e">
            <v>#REF!</v>
          </cell>
          <cell r="AE329" t="e">
            <v>#REF!</v>
          </cell>
          <cell r="AF329" t="e">
            <v>#REF!</v>
          </cell>
          <cell r="AG329" t="e">
            <v>#REF!</v>
          </cell>
          <cell r="AH329" t="e">
            <v>#REF!</v>
          </cell>
          <cell r="AI329">
            <v>0</v>
          </cell>
        </row>
        <row r="330">
          <cell r="A330" t="str">
            <v>4.04.00012.0.4</v>
          </cell>
          <cell r="B330" t="str">
            <v>2.0.4</v>
          </cell>
          <cell r="C330" t="str">
            <v>GERÊNCIA DE SEGURANÇA</v>
          </cell>
          <cell r="D330" t="str">
            <v>4.04.0001</v>
          </cell>
          <cell r="E330">
            <v>0</v>
          </cell>
          <cell r="F330">
            <v>0</v>
          </cell>
          <cell r="G330">
            <v>0</v>
          </cell>
          <cell r="H330">
            <v>0</v>
          </cell>
          <cell r="I330" t="e">
            <v>#REF!</v>
          </cell>
          <cell r="J330">
            <v>0</v>
          </cell>
          <cell r="K330">
            <v>0</v>
          </cell>
          <cell r="L330">
            <v>0</v>
          </cell>
          <cell r="M330">
            <v>0</v>
          </cell>
          <cell r="N330">
            <v>0</v>
          </cell>
          <cell r="O330">
            <v>0</v>
          </cell>
          <cell r="P330">
            <v>0</v>
          </cell>
          <cell r="Q330" t="e">
            <v>#REF!</v>
          </cell>
          <cell r="T330" t="str">
            <v>4.04.0001</v>
          </cell>
          <cell r="U330" t="str">
            <v>GERÊNCIA DE SEGURANÇA</v>
          </cell>
          <cell r="V330">
            <v>0</v>
          </cell>
          <cell r="W330">
            <v>0</v>
          </cell>
          <cell r="X330">
            <v>0</v>
          </cell>
          <cell r="Y330">
            <v>0</v>
          </cell>
          <cell r="Z330">
            <v>0</v>
          </cell>
          <cell r="AA330" t="e">
            <v>#REF!</v>
          </cell>
          <cell r="AB330" t="e">
            <v>#REF!</v>
          </cell>
          <cell r="AC330" t="e">
            <v>#REF!</v>
          </cell>
          <cell r="AD330" t="e">
            <v>#REF!</v>
          </cell>
          <cell r="AE330" t="e">
            <v>#REF!</v>
          </cell>
          <cell r="AF330" t="e">
            <v>#REF!</v>
          </cell>
          <cell r="AG330" t="e">
            <v>#REF!</v>
          </cell>
          <cell r="AH330" t="e">
            <v>#REF!</v>
          </cell>
          <cell r="AI330">
            <v>0</v>
          </cell>
        </row>
        <row r="331">
          <cell r="A331" t="str">
            <v>4.04.00022.0.4</v>
          </cell>
          <cell r="B331" t="str">
            <v>2.0.4</v>
          </cell>
          <cell r="C331" t="str">
            <v>GERÊNCIA DE SEGURANÇA</v>
          </cell>
          <cell r="D331" t="str">
            <v>4.04.0002</v>
          </cell>
          <cell r="E331">
            <v>0</v>
          </cell>
          <cell r="F331">
            <v>0</v>
          </cell>
          <cell r="G331">
            <v>0</v>
          </cell>
          <cell r="H331">
            <v>0</v>
          </cell>
          <cell r="I331" t="e">
            <v>#REF!</v>
          </cell>
          <cell r="J331">
            <v>0</v>
          </cell>
          <cell r="K331">
            <v>0</v>
          </cell>
          <cell r="L331">
            <v>0</v>
          </cell>
          <cell r="M331">
            <v>0</v>
          </cell>
          <cell r="N331">
            <v>0</v>
          </cell>
          <cell r="O331">
            <v>0</v>
          </cell>
          <cell r="P331">
            <v>0</v>
          </cell>
          <cell r="Q331" t="e">
            <v>#REF!</v>
          </cell>
          <cell r="T331" t="str">
            <v>4.04.0002</v>
          </cell>
          <cell r="U331" t="str">
            <v>GERÊNCIA DE SEGURANÇA</v>
          </cell>
          <cell r="V331">
            <v>0</v>
          </cell>
          <cell r="W331">
            <v>0</v>
          </cell>
          <cell r="X331">
            <v>0</v>
          </cell>
          <cell r="Y331">
            <v>0</v>
          </cell>
          <cell r="Z331">
            <v>0</v>
          </cell>
          <cell r="AA331" t="e">
            <v>#REF!</v>
          </cell>
          <cell r="AB331" t="e">
            <v>#REF!</v>
          </cell>
          <cell r="AC331" t="e">
            <v>#REF!</v>
          </cell>
          <cell r="AD331" t="e">
            <v>#REF!</v>
          </cell>
          <cell r="AE331" t="e">
            <v>#REF!</v>
          </cell>
          <cell r="AF331" t="e">
            <v>#REF!</v>
          </cell>
          <cell r="AG331" t="e">
            <v>#REF!</v>
          </cell>
          <cell r="AH331" t="e">
            <v>#REF!</v>
          </cell>
          <cell r="AI331">
            <v>0</v>
          </cell>
        </row>
        <row r="332">
          <cell r="A332" t="str">
            <v>4.04.00032.0.4</v>
          </cell>
          <cell r="B332" t="str">
            <v>2.0.4</v>
          </cell>
          <cell r="C332" t="str">
            <v>GERÊNCIA DE SEGURANÇA</v>
          </cell>
          <cell r="D332" t="str">
            <v>4.04.0003</v>
          </cell>
          <cell r="E332">
            <v>0</v>
          </cell>
          <cell r="F332">
            <v>0</v>
          </cell>
          <cell r="G332">
            <v>0</v>
          </cell>
          <cell r="H332">
            <v>17.670000000000002</v>
          </cell>
          <cell r="I332" t="e">
            <v>#REF!</v>
          </cell>
          <cell r="J332">
            <v>0</v>
          </cell>
          <cell r="K332">
            <v>0</v>
          </cell>
          <cell r="L332">
            <v>0</v>
          </cell>
          <cell r="M332">
            <v>0</v>
          </cell>
          <cell r="N332">
            <v>12.43</v>
          </cell>
          <cell r="O332">
            <v>0</v>
          </cell>
          <cell r="P332">
            <v>0</v>
          </cell>
          <cell r="Q332" t="e">
            <v>#REF!</v>
          </cell>
          <cell r="T332" t="str">
            <v>4.04.0003</v>
          </cell>
          <cell r="U332" t="str">
            <v>GERÊNCIA DE SEGURANÇA</v>
          </cell>
          <cell r="V332">
            <v>0</v>
          </cell>
          <cell r="W332">
            <v>0</v>
          </cell>
          <cell r="X332">
            <v>0</v>
          </cell>
          <cell r="Y332">
            <v>0</v>
          </cell>
          <cell r="Z332">
            <v>17.670000000000002</v>
          </cell>
          <cell r="AA332" t="e">
            <v>#REF!</v>
          </cell>
          <cell r="AB332" t="e">
            <v>#REF!</v>
          </cell>
          <cell r="AC332" t="e">
            <v>#REF!</v>
          </cell>
          <cell r="AD332" t="e">
            <v>#REF!</v>
          </cell>
          <cell r="AE332" t="e">
            <v>#REF!</v>
          </cell>
          <cell r="AF332" t="e">
            <v>#REF!</v>
          </cell>
          <cell r="AG332" t="e">
            <v>#REF!</v>
          </cell>
          <cell r="AH332" t="e">
            <v>#REF!</v>
          </cell>
          <cell r="AI332">
            <v>0</v>
          </cell>
        </row>
        <row r="333">
          <cell r="A333" t="str">
            <v>4.04.00042.0.4</v>
          </cell>
          <cell r="B333" t="str">
            <v>2.0.4</v>
          </cell>
          <cell r="C333" t="str">
            <v>GERÊNCIA DE SEGURANÇA</v>
          </cell>
          <cell r="D333" t="str">
            <v>4.04.0004</v>
          </cell>
          <cell r="E333">
            <v>0</v>
          </cell>
          <cell r="F333">
            <v>0</v>
          </cell>
          <cell r="G333">
            <v>0</v>
          </cell>
          <cell r="H333">
            <v>0</v>
          </cell>
          <cell r="I333" t="e">
            <v>#REF!</v>
          </cell>
          <cell r="J333">
            <v>0</v>
          </cell>
          <cell r="K333">
            <v>0</v>
          </cell>
          <cell r="L333">
            <v>0</v>
          </cell>
          <cell r="M333">
            <v>0</v>
          </cell>
          <cell r="N333">
            <v>0</v>
          </cell>
          <cell r="O333">
            <v>0</v>
          </cell>
          <cell r="P333">
            <v>0</v>
          </cell>
          <cell r="Q333" t="e">
            <v>#REF!</v>
          </cell>
          <cell r="T333" t="str">
            <v>4.04.0004</v>
          </cell>
          <cell r="U333" t="str">
            <v>GERÊNCIA DE SEGURANÇA</v>
          </cell>
          <cell r="V333">
            <v>0</v>
          </cell>
          <cell r="W333">
            <v>0</v>
          </cell>
          <cell r="X333">
            <v>0</v>
          </cell>
          <cell r="Y333">
            <v>0</v>
          </cell>
          <cell r="Z333">
            <v>0</v>
          </cell>
          <cell r="AA333" t="e">
            <v>#REF!</v>
          </cell>
          <cell r="AB333" t="e">
            <v>#REF!</v>
          </cell>
          <cell r="AC333" t="e">
            <v>#REF!</v>
          </cell>
          <cell r="AD333" t="e">
            <v>#REF!</v>
          </cell>
          <cell r="AE333" t="e">
            <v>#REF!</v>
          </cell>
          <cell r="AF333" t="e">
            <v>#REF!</v>
          </cell>
          <cell r="AG333" t="e">
            <v>#REF!</v>
          </cell>
          <cell r="AH333" t="e">
            <v>#REF!</v>
          </cell>
          <cell r="AI333">
            <v>0</v>
          </cell>
        </row>
        <row r="334">
          <cell r="A334" t="str">
            <v>4.04.00052.0.4</v>
          </cell>
          <cell r="B334" t="str">
            <v>2.0.4</v>
          </cell>
          <cell r="C334" t="str">
            <v>GERÊNCIA DE SEGURANÇA</v>
          </cell>
          <cell r="D334" t="str">
            <v>4.04.0005</v>
          </cell>
          <cell r="E334">
            <v>0</v>
          </cell>
          <cell r="F334">
            <v>0</v>
          </cell>
          <cell r="G334">
            <v>0</v>
          </cell>
          <cell r="H334">
            <v>0</v>
          </cell>
          <cell r="I334" t="e">
            <v>#REF!</v>
          </cell>
          <cell r="J334">
            <v>0</v>
          </cell>
          <cell r="K334">
            <v>0</v>
          </cell>
          <cell r="L334">
            <v>0</v>
          </cell>
          <cell r="M334">
            <v>0</v>
          </cell>
          <cell r="N334">
            <v>30788.93</v>
          </cell>
          <cell r="O334">
            <v>33584.980000000003</v>
          </cell>
          <cell r="P334">
            <v>70190.83</v>
          </cell>
          <cell r="Q334" t="e">
            <v>#REF!</v>
          </cell>
          <cell r="T334" t="str">
            <v>4.04.0005</v>
          </cell>
          <cell r="U334" t="str">
            <v>GERÊNCIA DE SEGURANÇA</v>
          </cell>
          <cell r="V334">
            <v>0</v>
          </cell>
          <cell r="W334">
            <v>0</v>
          </cell>
          <cell r="X334">
            <v>0</v>
          </cell>
          <cell r="Y334">
            <v>0</v>
          </cell>
          <cell r="Z334">
            <v>0</v>
          </cell>
          <cell r="AA334" t="e">
            <v>#REF!</v>
          </cell>
          <cell r="AB334" t="e">
            <v>#REF!</v>
          </cell>
          <cell r="AC334" t="e">
            <v>#REF!</v>
          </cell>
          <cell r="AD334" t="e">
            <v>#REF!</v>
          </cell>
          <cell r="AE334" t="e">
            <v>#REF!</v>
          </cell>
          <cell r="AF334" t="e">
            <v>#REF!</v>
          </cell>
          <cell r="AG334" t="e">
            <v>#REF!</v>
          </cell>
          <cell r="AH334" t="e">
            <v>#REF!</v>
          </cell>
          <cell r="AI334">
            <v>0</v>
          </cell>
        </row>
        <row r="335">
          <cell r="A335" t="str">
            <v>4.04.00062.0.4</v>
          </cell>
          <cell r="B335" t="str">
            <v>2.0.4</v>
          </cell>
          <cell r="C335" t="str">
            <v>GERÊNCIA DE SEGURANÇA</v>
          </cell>
          <cell r="D335" t="str">
            <v>4.04.0006</v>
          </cell>
          <cell r="E335">
            <v>0</v>
          </cell>
          <cell r="F335">
            <v>0</v>
          </cell>
          <cell r="G335">
            <v>0</v>
          </cell>
          <cell r="H335">
            <v>37.83</v>
          </cell>
          <cell r="I335" t="e">
            <v>#REF!</v>
          </cell>
          <cell r="J335">
            <v>0</v>
          </cell>
          <cell r="K335">
            <v>0</v>
          </cell>
          <cell r="L335">
            <v>1318.11</v>
          </cell>
          <cell r="M335">
            <v>0</v>
          </cell>
          <cell r="N335">
            <v>73.569999999999993</v>
          </cell>
          <cell r="O335">
            <v>26.82</v>
          </cell>
          <cell r="P335">
            <v>44.8</v>
          </cell>
          <cell r="Q335" t="e">
            <v>#REF!</v>
          </cell>
          <cell r="T335" t="str">
            <v>4.04.0006</v>
          </cell>
          <cell r="U335" t="str">
            <v>GERÊNCIA DE SEGURANÇA</v>
          </cell>
          <cell r="V335">
            <v>0</v>
          </cell>
          <cell r="W335">
            <v>0</v>
          </cell>
          <cell r="X335">
            <v>0</v>
          </cell>
          <cell r="Y335">
            <v>0</v>
          </cell>
          <cell r="Z335">
            <v>37.83</v>
          </cell>
          <cell r="AA335" t="e">
            <v>#REF!</v>
          </cell>
          <cell r="AB335" t="e">
            <v>#REF!</v>
          </cell>
          <cell r="AC335" t="e">
            <v>#REF!</v>
          </cell>
          <cell r="AD335" t="e">
            <v>#REF!</v>
          </cell>
          <cell r="AE335" t="e">
            <v>#REF!</v>
          </cell>
          <cell r="AF335" t="e">
            <v>#REF!</v>
          </cell>
          <cell r="AG335" t="e">
            <v>#REF!</v>
          </cell>
          <cell r="AH335" t="e">
            <v>#REF!</v>
          </cell>
          <cell r="AI335">
            <v>0</v>
          </cell>
        </row>
        <row r="336">
          <cell r="A336" t="str">
            <v>4.04.00072.0.4</v>
          </cell>
          <cell r="B336" t="str">
            <v>2.0.4</v>
          </cell>
          <cell r="C336" t="str">
            <v>GERÊNCIA DE SEGURANÇA</v>
          </cell>
          <cell r="D336" t="str">
            <v>4.04.0007</v>
          </cell>
          <cell r="E336">
            <v>12633.8</v>
          </cell>
          <cell r="F336">
            <v>10656.15</v>
          </cell>
          <cell r="G336">
            <v>9644.130000000001</v>
          </cell>
          <cell r="H336">
            <v>1820.55</v>
          </cell>
          <cell r="I336" t="e">
            <v>#REF!</v>
          </cell>
          <cell r="J336">
            <v>15324.96</v>
          </cell>
          <cell r="K336">
            <v>1458.1599999999999</v>
          </cell>
          <cell r="L336">
            <v>365.71999999999997</v>
          </cell>
          <cell r="M336">
            <v>0</v>
          </cell>
          <cell r="N336">
            <v>28.14</v>
          </cell>
          <cell r="O336">
            <v>336.95</v>
          </cell>
          <cell r="P336">
            <v>7974.43</v>
          </cell>
          <cell r="Q336" t="e">
            <v>#REF!</v>
          </cell>
          <cell r="T336" t="str">
            <v>4.04.0007</v>
          </cell>
          <cell r="U336" t="str">
            <v>GERÊNCIA DE SEGURANÇA</v>
          </cell>
          <cell r="V336">
            <v>0</v>
          </cell>
          <cell r="W336">
            <v>12633.8</v>
          </cell>
          <cell r="X336">
            <v>23289.949999999997</v>
          </cell>
          <cell r="Y336">
            <v>32934.080000000002</v>
          </cell>
          <cell r="Z336">
            <v>34754.630000000005</v>
          </cell>
          <cell r="AA336" t="e">
            <v>#REF!</v>
          </cell>
          <cell r="AB336" t="e">
            <v>#REF!</v>
          </cell>
          <cell r="AC336" t="e">
            <v>#REF!</v>
          </cell>
          <cell r="AD336" t="e">
            <v>#REF!</v>
          </cell>
          <cell r="AE336" t="e">
            <v>#REF!</v>
          </cell>
          <cell r="AF336" t="e">
            <v>#REF!</v>
          </cell>
          <cell r="AG336" t="e">
            <v>#REF!</v>
          </cell>
          <cell r="AH336" t="e">
            <v>#REF!</v>
          </cell>
          <cell r="AI336">
            <v>0</v>
          </cell>
        </row>
        <row r="337">
          <cell r="A337" t="str">
            <v>4.04.00082.0.4</v>
          </cell>
          <cell r="B337" t="str">
            <v>2.0.4</v>
          </cell>
          <cell r="C337" t="str">
            <v>GERÊNCIA DE SEGURANÇA</v>
          </cell>
          <cell r="D337" t="str">
            <v>4.04.0008</v>
          </cell>
          <cell r="E337">
            <v>172.84</v>
          </cell>
          <cell r="F337">
            <v>117.33</v>
          </cell>
          <cell r="G337">
            <v>182.08999999999997</v>
          </cell>
          <cell r="H337">
            <v>169.25</v>
          </cell>
          <cell r="I337" t="e">
            <v>#REF!</v>
          </cell>
          <cell r="J337">
            <v>170.9</v>
          </cell>
          <cell r="K337">
            <v>152.72</v>
          </cell>
          <cell r="L337">
            <v>146.63999999999999</v>
          </cell>
          <cell r="M337">
            <v>0</v>
          </cell>
          <cell r="N337">
            <v>216.5</v>
          </cell>
          <cell r="O337">
            <v>211.8</v>
          </cell>
          <cell r="P337">
            <v>372.86</v>
          </cell>
          <cell r="Q337" t="e">
            <v>#REF!</v>
          </cell>
          <cell r="T337" t="str">
            <v>4.04.0008</v>
          </cell>
          <cell r="U337" t="str">
            <v>GERÊNCIA DE SEGURANÇA</v>
          </cell>
          <cell r="V337">
            <v>0</v>
          </cell>
          <cell r="W337">
            <v>172.84</v>
          </cell>
          <cell r="X337">
            <v>290.17</v>
          </cell>
          <cell r="Y337">
            <v>472.26</v>
          </cell>
          <cell r="Z337">
            <v>641.51</v>
          </cell>
          <cell r="AA337" t="e">
            <v>#REF!</v>
          </cell>
          <cell r="AB337" t="e">
            <v>#REF!</v>
          </cell>
          <cell r="AC337" t="e">
            <v>#REF!</v>
          </cell>
          <cell r="AD337" t="e">
            <v>#REF!</v>
          </cell>
          <cell r="AE337" t="e">
            <v>#REF!</v>
          </cell>
          <cell r="AF337" t="e">
            <v>#REF!</v>
          </cell>
          <cell r="AG337" t="e">
            <v>#REF!</v>
          </cell>
          <cell r="AH337" t="e">
            <v>#REF!</v>
          </cell>
          <cell r="AI337">
            <v>0</v>
          </cell>
        </row>
        <row r="338">
          <cell r="A338" t="str">
            <v>4.04.00092.0.4</v>
          </cell>
          <cell r="B338" t="str">
            <v>2.0.4</v>
          </cell>
          <cell r="C338" t="str">
            <v>GERÊNCIA DE SEGURANÇA</v>
          </cell>
          <cell r="D338" t="str">
            <v>4.04.0009</v>
          </cell>
          <cell r="E338">
            <v>0.63</v>
          </cell>
          <cell r="F338">
            <v>1.51</v>
          </cell>
          <cell r="G338">
            <v>0</v>
          </cell>
          <cell r="H338">
            <v>50.78</v>
          </cell>
          <cell r="I338" t="e">
            <v>#REF!</v>
          </cell>
          <cell r="J338">
            <v>12</v>
          </cell>
          <cell r="K338">
            <v>0</v>
          </cell>
          <cell r="L338">
            <v>0</v>
          </cell>
          <cell r="M338">
            <v>0</v>
          </cell>
          <cell r="N338">
            <v>125.09</v>
          </cell>
          <cell r="O338">
            <v>3</v>
          </cell>
          <cell r="P338">
            <v>0</v>
          </cell>
          <cell r="Q338" t="e">
            <v>#REF!</v>
          </cell>
          <cell r="T338" t="str">
            <v>4.04.0009</v>
          </cell>
          <cell r="U338" t="str">
            <v>GERÊNCIA DE SEGURANÇA</v>
          </cell>
          <cell r="V338">
            <v>0</v>
          </cell>
          <cell r="W338">
            <v>0.63</v>
          </cell>
          <cell r="X338">
            <v>2.14</v>
          </cell>
          <cell r="Y338">
            <v>2.14</v>
          </cell>
          <cell r="Z338">
            <v>52.92</v>
          </cell>
          <cell r="AA338" t="e">
            <v>#REF!</v>
          </cell>
          <cell r="AB338" t="e">
            <v>#REF!</v>
          </cell>
          <cell r="AC338" t="e">
            <v>#REF!</v>
          </cell>
          <cell r="AD338" t="e">
            <v>#REF!</v>
          </cell>
          <cell r="AE338" t="e">
            <v>#REF!</v>
          </cell>
          <cell r="AF338" t="e">
            <v>#REF!</v>
          </cell>
          <cell r="AG338" t="e">
            <v>#REF!</v>
          </cell>
          <cell r="AH338" t="e">
            <v>#REF!</v>
          </cell>
          <cell r="AI338">
            <v>0</v>
          </cell>
        </row>
        <row r="339">
          <cell r="A339" t="str">
            <v>4.04.00102.0.4</v>
          </cell>
          <cell r="B339" t="str">
            <v>2.0.4</v>
          </cell>
          <cell r="C339" t="str">
            <v>GERÊNCIA DE SEGURANÇA</v>
          </cell>
          <cell r="D339" t="str">
            <v>4.04.0010</v>
          </cell>
          <cell r="E339">
            <v>256.14</v>
          </cell>
          <cell r="F339">
            <v>3892.16</v>
          </cell>
          <cell r="G339">
            <v>196.64</v>
          </cell>
          <cell r="H339">
            <v>2969.35</v>
          </cell>
          <cell r="I339" t="e">
            <v>#REF!</v>
          </cell>
          <cell r="J339">
            <v>408.07</v>
          </cell>
          <cell r="K339">
            <v>404.46</v>
          </cell>
          <cell r="L339">
            <v>794.29826565527662</v>
          </cell>
          <cell r="M339">
            <v>0</v>
          </cell>
          <cell r="N339">
            <v>103.57000000000001</v>
          </cell>
          <cell r="O339">
            <v>666.37</v>
          </cell>
          <cell r="P339">
            <v>416.97</v>
          </cell>
          <cell r="Q339" t="e">
            <v>#REF!</v>
          </cell>
          <cell r="T339" t="str">
            <v>4.04.0010</v>
          </cell>
          <cell r="U339" t="str">
            <v>GERÊNCIA DE SEGURANÇA</v>
          </cell>
          <cell r="V339">
            <v>0</v>
          </cell>
          <cell r="W339">
            <v>256.14</v>
          </cell>
          <cell r="X339">
            <v>4148.3</v>
          </cell>
          <cell r="Y339">
            <v>4344.9400000000005</v>
          </cell>
          <cell r="Z339">
            <v>7314.2900000000009</v>
          </cell>
          <cell r="AA339" t="e">
            <v>#REF!</v>
          </cell>
          <cell r="AB339" t="e">
            <v>#REF!</v>
          </cell>
          <cell r="AC339" t="e">
            <v>#REF!</v>
          </cell>
          <cell r="AD339" t="e">
            <v>#REF!</v>
          </cell>
          <cell r="AE339" t="e">
            <v>#REF!</v>
          </cell>
          <cell r="AF339" t="e">
            <v>#REF!</v>
          </cell>
          <cell r="AG339" t="e">
            <v>#REF!</v>
          </cell>
          <cell r="AH339" t="e">
            <v>#REF!</v>
          </cell>
          <cell r="AI339">
            <v>0</v>
          </cell>
        </row>
        <row r="340">
          <cell r="A340" t="str">
            <v>4.04.00112.0.4</v>
          </cell>
          <cell r="B340" t="str">
            <v>2.0.4</v>
          </cell>
          <cell r="C340" t="str">
            <v>GERÊNCIA DE SEGURANÇA</v>
          </cell>
          <cell r="D340" t="str">
            <v>4.04.0011</v>
          </cell>
          <cell r="E340">
            <v>0</v>
          </cell>
          <cell r="F340">
            <v>0</v>
          </cell>
          <cell r="G340">
            <v>0</v>
          </cell>
          <cell r="H340">
            <v>0</v>
          </cell>
          <cell r="I340" t="e">
            <v>#REF!</v>
          </cell>
          <cell r="J340">
            <v>0</v>
          </cell>
          <cell r="K340">
            <v>0</v>
          </cell>
          <cell r="L340">
            <v>0</v>
          </cell>
          <cell r="M340">
            <v>0</v>
          </cell>
          <cell r="N340">
            <v>0</v>
          </cell>
          <cell r="O340">
            <v>0</v>
          </cell>
          <cell r="P340">
            <v>0</v>
          </cell>
          <cell r="Q340" t="e">
            <v>#REF!</v>
          </cell>
          <cell r="T340" t="str">
            <v>4.04.0011</v>
          </cell>
          <cell r="U340" t="str">
            <v>GERÊNCIA DE SEGURANÇA</v>
          </cell>
          <cell r="V340">
            <v>0</v>
          </cell>
          <cell r="W340">
            <v>0</v>
          </cell>
          <cell r="X340">
            <v>0</v>
          </cell>
          <cell r="Y340">
            <v>0</v>
          </cell>
          <cell r="Z340">
            <v>0</v>
          </cell>
          <cell r="AA340" t="e">
            <v>#REF!</v>
          </cell>
          <cell r="AB340" t="e">
            <v>#REF!</v>
          </cell>
          <cell r="AC340" t="e">
            <v>#REF!</v>
          </cell>
          <cell r="AD340" t="e">
            <v>#REF!</v>
          </cell>
          <cell r="AE340" t="e">
            <v>#REF!</v>
          </cell>
          <cell r="AF340" t="e">
            <v>#REF!</v>
          </cell>
          <cell r="AG340" t="e">
            <v>#REF!</v>
          </cell>
          <cell r="AH340" t="e">
            <v>#REF!</v>
          </cell>
          <cell r="AI340">
            <v>0</v>
          </cell>
        </row>
        <row r="341">
          <cell r="A341" t="str">
            <v>4.04.00122.0.4</v>
          </cell>
          <cell r="B341" t="str">
            <v>2.0.4</v>
          </cell>
          <cell r="C341" t="str">
            <v>GERÊNCIA DE SEGURANÇA</v>
          </cell>
          <cell r="D341" t="str">
            <v>4.04.0012</v>
          </cell>
          <cell r="P341">
            <v>0</v>
          </cell>
          <cell r="T341" t="str">
            <v>4.04.0012</v>
          </cell>
          <cell r="U341" t="str">
            <v>GERÊNCIA DE SEGURANÇA</v>
          </cell>
          <cell r="W341">
            <v>0</v>
          </cell>
          <cell r="X341">
            <v>0</v>
          </cell>
          <cell r="Y341">
            <v>0</v>
          </cell>
          <cell r="Z341">
            <v>0</v>
          </cell>
          <cell r="AA341">
            <v>0</v>
          </cell>
          <cell r="AB341">
            <v>0</v>
          </cell>
          <cell r="AC341">
            <v>0</v>
          </cell>
          <cell r="AD341">
            <v>0</v>
          </cell>
          <cell r="AE341">
            <v>0</v>
          </cell>
          <cell r="AF341">
            <v>0</v>
          </cell>
          <cell r="AG341">
            <v>0</v>
          </cell>
          <cell r="AH341">
            <v>0</v>
          </cell>
        </row>
        <row r="342">
          <cell r="A342" t="str">
            <v>4.05.00032.0.4</v>
          </cell>
          <cell r="B342" t="str">
            <v>2.0.4</v>
          </cell>
          <cell r="C342" t="str">
            <v>GERÊNCIA DE SEGURANÇA</v>
          </cell>
          <cell r="D342" t="str">
            <v>4.05.0003</v>
          </cell>
          <cell r="E342">
            <v>0</v>
          </cell>
          <cell r="F342">
            <v>0</v>
          </cell>
          <cell r="G342">
            <v>0</v>
          </cell>
          <cell r="H342">
            <v>0</v>
          </cell>
          <cell r="I342" t="e">
            <v>#REF!</v>
          </cell>
          <cell r="J342">
            <v>0</v>
          </cell>
          <cell r="K342">
            <v>0</v>
          </cell>
          <cell r="L342">
            <v>0</v>
          </cell>
          <cell r="M342">
            <v>0</v>
          </cell>
          <cell r="N342">
            <v>0</v>
          </cell>
          <cell r="O342">
            <v>0</v>
          </cell>
          <cell r="P342">
            <v>0</v>
          </cell>
          <cell r="Q342" t="e">
            <v>#REF!</v>
          </cell>
          <cell r="T342" t="str">
            <v>4.05.0003</v>
          </cell>
          <cell r="U342" t="str">
            <v>GERÊNCIA DE SEGURANÇA</v>
          </cell>
          <cell r="V342">
            <v>0</v>
          </cell>
          <cell r="W342">
            <v>0</v>
          </cell>
          <cell r="X342">
            <v>0</v>
          </cell>
          <cell r="Y342">
            <v>0</v>
          </cell>
          <cell r="Z342">
            <v>0</v>
          </cell>
          <cell r="AA342" t="e">
            <v>#REF!</v>
          </cell>
          <cell r="AB342" t="e">
            <v>#REF!</v>
          </cell>
          <cell r="AC342" t="e">
            <v>#REF!</v>
          </cell>
          <cell r="AD342" t="e">
            <v>#REF!</v>
          </cell>
          <cell r="AE342" t="e">
            <v>#REF!</v>
          </cell>
          <cell r="AF342" t="e">
            <v>#REF!</v>
          </cell>
          <cell r="AG342" t="e">
            <v>#REF!</v>
          </cell>
          <cell r="AH342" t="e">
            <v>#REF!</v>
          </cell>
          <cell r="AI342">
            <v>0</v>
          </cell>
        </row>
        <row r="343">
          <cell r="A343" t="str">
            <v>4.08.00042.0.4</v>
          </cell>
          <cell r="B343" t="str">
            <v>2.0.4</v>
          </cell>
          <cell r="C343" t="str">
            <v>GERÊNCIA DE SEGURANÇA</v>
          </cell>
          <cell r="D343" t="str">
            <v>4.08.0004</v>
          </cell>
          <cell r="E343">
            <v>1386.16</v>
          </cell>
          <cell r="F343">
            <v>1909.8600000000001</v>
          </cell>
          <cell r="G343">
            <v>2390.88</v>
          </cell>
          <cell r="H343">
            <v>1760.35</v>
          </cell>
          <cell r="I343" t="e">
            <v>#REF!</v>
          </cell>
          <cell r="J343">
            <v>2337.6999999999998</v>
          </cell>
          <cell r="K343">
            <v>733.71</v>
          </cell>
          <cell r="L343">
            <v>155.83000000000001</v>
          </cell>
          <cell r="M343">
            <v>0</v>
          </cell>
          <cell r="N343">
            <v>0</v>
          </cell>
          <cell r="O343">
            <v>0</v>
          </cell>
          <cell r="P343">
            <v>0</v>
          </cell>
          <cell r="Q343" t="e">
            <v>#REF!</v>
          </cell>
          <cell r="T343" t="str">
            <v>4.08.0004</v>
          </cell>
          <cell r="U343" t="str">
            <v>GERÊNCIA DE SEGURANÇA</v>
          </cell>
          <cell r="V343">
            <v>0</v>
          </cell>
          <cell r="W343">
            <v>1386.16</v>
          </cell>
          <cell r="X343">
            <v>3296.0200000000004</v>
          </cell>
          <cell r="Y343">
            <v>5686.9000000000005</v>
          </cell>
          <cell r="Z343">
            <v>7447.25</v>
          </cell>
          <cell r="AA343" t="e">
            <v>#REF!</v>
          </cell>
          <cell r="AB343" t="e">
            <v>#REF!</v>
          </cell>
          <cell r="AC343" t="e">
            <v>#REF!</v>
          </cell>
          <cell r="AD343" t="e">
            <v>#REF!</v>
          </cell>
          <cell r="AE343" t="e">
            <v>#REF!</v>
          </cell>
          <cell r="AF343" t="e">
            <v>#REF!</v>
          </cell>
          <cell r="AG343" t="e">
            <v>#REF!</v>
          </cell>
          <cell r="AH343" t="e">
            <v>#REF!</v>
          </cell>
          <cell r="AI343">
            <v>0</v>
          </cell>
        </row>
        <row r="344">
          <cell r="A344" t="str">
            <v>4.08.00102.0.4</v>
          </cell>
          <cell r="B344" t="str">
            <v>2.0.4</v>
          </cell>
          <cell r="C344" t="str">
            <v>GERÊNCIA DE SEGURANÇA</v>
          </cell>
          <cell r="D344" t="str">
            <v>4.08.0010</v>
          </cell>
          <cell r="E344">
            <v>470.35</v>
          </cell>
          <cell r="F344">
            <v>500.93</v>
          </cell>
          <cell r="G344">
            <v>0</v>
          </cell>
          <cell r="H344">
            <v>158.53</v>
          </cell>
          <cell r="I344" t="e">
            <v>#REF!</v>
          </cell>
          <cell r="J344">
            <v>0</v>
          </cell>
          <cell r="K344">
            <v>651.04999999999995</v>
          </cell>
          <cell r="L344">
            <v>616.75</v>
          </cell>
          <cell r="M344">
            <v>0</v>
          </cell>
          <cell r="N344">
            <v>0</v>
          </cell>
          <cell r="O344">
            <v>0</v>
          </cell>
          <cell r="P344">
            <v>0</v>
          </cell>
          <cell r="Q344" t="e">
            <v>#REF!</v>
          </cell>
          <cell r="T344" t="str">
            <v>4.08.0010</v>
          </cell>
          <cell r="U344" t="str">
            <v>GERÊNCIA DE SEGURANÇA</v>
          </cell>
          <cell r="V344">
            <v>0</v>
          </cell>
          <cell r="W344">
            <v>470.35</v>
          </cell>
          <cell r="X344">
            <v>971.28</v>
          </cell>
          <cell r="Y344">
            <v>971.28</v>
          </cell>
          <cell r="Z344">
            <v>1129.81</v>
          </cell>
          <cell r="AA344" t="e">
            <v>#REF!</v>
          </cell>
          <cell r="AB344" t="e">
            <v>#REF!</v>
          </cell>
          <cell r="AC344" t="e">
            <v>#REF!</v>
          </cell>
          <cell r="AD344" t="e">
            <v>#REF!</v>
          </cell>
          <cell r="AE344" t="e">
            <v>#REF!</v>
          </cell>
          <cell r="AF344" t="e">
            <v>#REF!</v>
          </cell>
          <cell r="AG344" t="e">
            <v>#REF!</v>
          </cell>
          <cell r="AH344" t="e">
            <v>#REF!</v>
          </cell>
          <cell r="AI344">
            <v>0</v>
          </cell>
        </row>
        <row r="345">
          <cell r="A345" t="str">
            <v>4.08.00162.0.4</v>
          </cell>
          <cell r="B345" t="str">
            <v>2.0.4</v>
          </cell>
          <cell r="C345" t="str">
            <v>GERÊNCIA DE SEGURANÇA</v>
          </cell>
          <cell r="D345" t="str">
            <v>4.08.0016</v>
          </cell>
          <cell r="E345">
            <v>3673.5099999999998</v>
          </cell>
          <cell r="F345">
            <v>0</v>
          </cell>
          <cell r="G345">
            <v>0</v>
          </cell>
          <cell r="H345">
            <v>0</v>
          </cell>
          <cell r="I345" t="e">
            <v>#REF!</v>
          </cell>
          <cell r="J345">
            <v>0</v>
          </cell>
          <cell r="K345">
            <v>21.65</v>
          </cell>
          <cell r="L345">
            <v>0</v>
          </cell>
          <cell r="M345">
            <v>0</v>
          </cell>
          <cell r="N345">
            <v>0</v>
          </cell>
          <cell r="O345">
            <v>0</v>
          </cell>
          <cell r="P345">
            <v>0</v>
          </cell>
          <cell r="Q345" t="e">
            <v>#REF!</v>
          </cell>
          <cell r="T345" t="str">
            <v>4.08.0016</v>
          </cell>
          <cell r="U345" t="str">
            <v>GERÊNCIA DE SEGURANÇA</v>
          </cell>
          <cell r="V345">
            <v>0</v>
          </cell>
          <cell r="W345">
            <v>3673.5099999999998</v>
          </cell>
          <cell r="X345">
            <v>3673.5099999999998</v>
          </cell>
          <cell r="Y345">
            <v>3673.5099999999998</v>
          </cell>
          <cell r="Z345">
            <v>3673.5099999999998</v>
          </cell>
          <cell r="AA345" t="e">
            <v>#REF!</v>
          </cell>
          <cell r="AB345" t="e">
            <v>#REF!</v>
          </cell>
          <cell r="AC345" t="e">
            <v>#REF!</v>
          </cell>
          <cell r="AD345" t="e">
            <v>#REF!</v>
          </cell>
          <cell r="AE345" t="e">
            <v>#REF!</v>
          </cell>
          <cell r="AF345" t="e">
            <v>#REF!</v>
          </cell>
          <cell r="AG345" t="e">
            <v>#REF!</v>
          </cell>
          <cell r="AH345" t="e">
            <v>#REF!</v>
          </cell>
          <cell r="AI345">
            <v>0</v>
          </cell>
        </row>
        <row r="346">
          <cell r="A346" t="str">
            <v>4.08.00172.0.4</v>
          </cell>
          <cell r="B346" t="str">
            <v>2.0.4</v>
          </cell>
          <cell r="C346" t="str">
            <v>GERÊNCIA DE SEGURANÇA</v>
          </cell>
          <cell r="D346" t="str">
            <v>4.08.0017</v>
          </cell>
          <cell r="E346">
            <v>0</v>
          </cell>
          <cell r="F346">
            <v>0</v>
          </cell>
          <cell r="G346">
            <v>0</v>
          </cell>
          <cell r="H346">
            <v>0</v>
          </cell>
          <cell r="I346" t="e">
            <v>#REF!</v>
          </cell>
          <cell r="J346">
            <v>0</v>
          </cell>
          <cell r="K346">
            <v>0</v>
          </cell>
          <cell r="L346">
            <v>0</v>
          </cell>
          <cell r="M346">
            <v>0</v>
          </cell>
          <cell r="N346">
            <v>0</v>
          </cell>
          <cell r="O346">
            <v>0</v>
          </cell>
          <cell r="P346">
            <v>0</v>
          </cell>
          <cell r="Q346" t="e">
            <v>#REF!</v>
          </cell>
          <cell r="T346" t="str">
            <v>4.08.0017</v>
          </cell>
          <cell r="U346" t="str">
            <v>GERÊNCIA DE SEGURANÇA</v>
          </cell>
          <cell r="V346">
            <v>0</v>
          </cell>
          <cell r="W346">
            <v>0</v>
          </cell>
          <cell r="X346">
            <v>0</v>
          </cell>
          <cell r="Y346">
            <v>0</v>
          </cell>
          <cell r="Z346">
            <v>0</v>
          </cell>
          <cell r="AA346" t="e">
            <v>#REF!</v>
          </cell>
          <cell r="AB346" t="e">
            <v>#REF!</v>
          </cell>
          <cell r="AC346" t="e">
            <v>#REF!</v>
          </cell>
          <cell r="AD346" t="e">
            <v>#REF!</v>
          </cell>
          <cell r="AE346" t="e">
            <v>#REF!</v>
          </cell>
          <cell r="AF346" t="e">
            <v>#REF!</v>
          </cell>
          <cell r="AG346" t="e">
            <v>#REF!</v>
          </cell>
          <cell r="AH346" t="e">
            <v>#REF!</v>
          </cell>
          <cell r="AI346">
            <v>0</v>
          </cell>
        </row>
        <row r="347">
          <cell r="A347" t="str">
            <v>4.08.00202.0.4</v>
          </cell>
          <cell r="B347" t="str">
            <v>2.0.4</v>
          </cell>
          <cell r="C347" t="str">
            <v>GERÊNCIA DE SEGURANÇA</v>
          </cell>
          <cell r="D347" t="str">
            <v>4.08.0020</v>
          </cell>
          <cell r="E347">
            <v>0</v>
          </cell>
          <cell r="F347">
            <v>0</v>
          </cell>
          <cell r="G347">
            <v>0</v>
          </cell>
          <cell r="H347">
            <v>0</v>
          </cell>
          <cell r="I347" t="e">
            <v>#REF!</v>
          </cell>
          <cell r="J347">
            <v>0</v>
          </cell>
          <cell r="K347">
            <v>0</v>
          </cell>
          <cell r="L347">
            <v>0</v>
          </cell>
          <cell r="M347">
            <v>0</v>
          </cell>
          <cell r="N347">
            <v>0</v>
          </cell>
          <cell r="O347">
            <v>0</v>
          </cell>
          <cell r="P347">
            <v>0</v>
          </cell>
          <cell r="Q347" t="e">
            <v>#REF!</v>
          </cell>
          <cell r="T347" t="str">
            <v>4.08.0020</v>
          </cell>
          <cell r="U347" t="str">
            <v>GERÊNCIA DE SEGURANÇA</v>
          </cell>
          <cell r="V347">
            <v>0</v>
          </cell>
          <cell r="W347">
            <v>0</v>
          </cell>
          <cell r="X347">
            <v>0</v>
          </cell>
          <cell r="Y347">
            <v>0</v>
          </cell>
          <cell r="Z347">
            <v>0</v>
          </cell>
          <cell r="AA347" t="e">
            <v>#REF!</v>
          </cell>
          <cell r="AB347" t="e">
            <v>#REF!</v>
          </cell>
          <cell r="AC347" t="e">
            <v>#REF!</v>
          </cell>
          <cell r="AD347" t="e">
            <v>#REF!</v>
          </cell>
          <cell r="AE347" t="e">
            <v>#REF!</v>
          </cell>
          <cell r="AF347" t="e">
            <v>#REF!</v>
          </cell>
          <cell r="AG347" t="e">
            <v>#REF!</v>
          </cell>
          <cell r="AH347" t="e">
            <v>#REF!</v>
          </cell>
          <cell r="AI347">
            <v>0</v>
          </cell>
        </row>
        <row r="348">
          <cell r="A348" t="str">
            <v>4.13.00042.0.4</v>
          </cell>
          <cell r="B348" t="str">
            <v>2.0.4</v>
          </cell>
          <cell r="C348" t="str">
            <v>GERÊNCIA DE SEGURANÇA</v>
          </cell>
          <cell r="D348" t="str">
            <v>4.13.0004</v>
          </cell>
          <cell r="E348">
            <v>0</v>
          </cell>
          <cell r="F348">
            <v>0</v>
          </cell>
          <cell r="G348">
            <v>0</v>
          </cell>
          <cell r="H348">
            <v>0</v>
          </cell>
          <cell r="I348" t="e">
            <v>#REF!</v>
          </cell>
          <cell r="J348">
            <v>0</v>
          </cell>
          <cell r="K348">
            <v>0</v>
          </cell>
          <cell r="L348">
            <v>0</v>
          </cell>
          <cell r="M348">
            <v>0</v>
          </cell>
          <cell r="N348">
            <v>0</v>
          </cell>
          <cell r="O348">
            <v>0</v>
          </cell>
          <cell r="P348">
            <v>0</v>
          </cell>
          <cell r="Q348" t="e">
            <v>#REF!</v>
          </cell>
          <cell r="T348" t="str">
            <v>4.13.0004</v>
          </cell>
          <cell r="U348" t="str">
            <v>GERÊNCIA DE SEGURANÇA</v>
          </cell>
          <cell r="V348">
            <v>0</v>
          </cell>
          <cell r="W348">
            <v>0</v>
          </cell>
          <cell r="X348">
            <v>0</v>
          </cell>
          <cell r="Y348">
            <v>0</v>
          </cell>
          <cell r="Z348">
            <v>0</v>
          </cell>
          <cell r="AA348" t="e">
            <v>#REF!</v>
          </cell>
          <cell r="AB348" t="e">
            <v>#REF!</v>
          </cell>
          <cell r="AC348" t="e">
            <v>#REF!</v>
          </cell>
          <cell r="AD348" t="e">
            <v>#REF!</v>
          </cell>
          <cell r="AE348" t="e">
            <v>#REF!</v>
          </cell>
          <cell r="AF348" t="e">
            <v>#REF!</v>
          </cell>
          <cell r="AG348" t="e">
            <v>#REF!</v>
          </cell>
          <cell r="AH348" t="e">
            <v>#REF!</v>
          </cell>
          <cell r="AI348">
            <v>0</v>
          </cell>
        </row>
        <row r="349">
          <cell r="A349" t="str">
            <v>4.13.00052.0.4</v>
          </cell>
          <cell r="B349" t="str">
            <v>2.0.4</v>
          </cell>
          <cell r="C349" t="str">
            <v>GERÊNCIA DE SEGURANÇA</v>
          </cell>
          <cell r="D349" t="str">
            <v>4.13.0005</v>
          </cell>
          <cell r="E349">
            <v>0</v>
          </cell>
          <cell r="F349">
            <v>0</v>
          </cell>
          <cell r="G349">
            <v>0</v>
          </cell>
          <cell r="H349">
            <v>0</v>
          </cell>
          <cell r="I349" t="e">
            <v>#REF!</v>
          </cell>
          <cell r="J349">
            <v>0</v>
          </cell>
          <cell r="K349">
            <v>0</v>
          </cell>
          <cell r="L349">
            <v>0</v>
          </cell>
          <cell r="M349">
            <v>0</v>
          </cell>
          <cell r="N349">
            <v>0</v>
          </cell>
          <cell r="O349">
            <v>0</v>
          </cell>
          <cell r="P349">
            <v>0</v>
          </cell>
          <cell r="Q349" t="e">
            <v>#REF!</v>
          </cell>
          <cell r="T349" t="str">
            <v>4.13.0005</v>
          </cell>
          <cell r="U349" t="str">
            <v>GERÊNCIA DE SEGURANÇA</v>
          </cell>
          <cell r="V349">
            <v>0</v>
          </cell>
          <cell r="W349">
            <v>0</v>
          </cell>
          <cell r="X349">
            <v>0</v>
          </cell>
          <cell r="Y349">
            <v>0</v>
          </cell>
          <cell r="Z349">
            <v>0</v>
          </cell>
          <cell r="AA349" t="e">
            <v>#REF!</v>
          </cell>
          <cell r="AB349" t="e">
            <v>#REF!</v>
          </cell>
          <cell r="AC349" t="e">
            <v>#REF!</v>
          </cell>
          <cell r="AD349" t="e">
            <v>#REF!</v>
          </cell>
          <cell r="AE349" t="e">
            <v>#REF!</v>
          </cell>
          <cell r="AF349" t="e">
            <v>#REF!</v>
          </cell>
          <cell r="AG349" t="e">
            <v>#REF!</v>
          </cell>
          <cell r="AH349" t="e">
            <v>#REF!</v>
          </cell>
          <cell r="AI349">
            <v>0</v>
          </cell>
        </row>
        <row r="350">
          <cell r="A350" t="str">
            <v>4.13.00062.0.4</v>
          </cell>
          <cell r="B350" t="str">
            <v>2.0.4</v>
          </cell>
          <cell r="C350" t="str">
            <v>GERÊNCIA DE SEGURANÇA</v>
          </cell>
          <cell r="D350" t="str">
            <v>4.13.0006</v>
          </cell>
          <cell r="E350">
            <v>0</v>
          </cell>
          <cell r="F350">
            <v>0</v>
          </cell>
          <cell r="G350">
            <v>0</v>
          </cell>
          <cell r="H350">
            <v>0</v>
          </cell>
          <cell r="I350" t="e">
            <v>#REF!</v>
          </cell>
          <cell r="J350">
            <v>0</v>
          </cell>
          <cell r="K350">
            <v>0</v>
          </cell>
          <cell r="L350">
            <v>0</v>
          </cell>
          <cell r="M350">
            <v>0</v>
          </cell>
          <cell r="N350">
            <v>0</v>
          </cell>
          <cell r="O350">
            <v>0</v>
          </cell>
          <cell r="P350">
            <v>0</v>
          </cell>
          <cell r="Q350" t="e">
            <v>#REF!</v>
          </cell>
          <cell r="T350" t="str">
            <v>4.13.0006</v>
          </cell>
          <cell r="U350" t="str">
            <v>GERÊNCIA DE SEGURANÇA</v>
          </cell>
          <cell r="V350">
            <v>0</v>
          </cell>
          <cell r="W350">
            <v>0</v>
          </cell>
          <cell r="X350">
            <v>0</v>
          </cell>
          <cell r="Y350">
            <v>0</v>
          </cell>
          <cell r="Z350">
            <v>0</v>
          </cell>
          <cell r="AA350" t="e">
            <v>#REF!</v>
          </cell>
          <cell r="AB350" t="e">
            <v>#REF!</v>
          </cell>
          <cell r="AC350" t="e">
            <v>#REF!</v>
          </cell>
          <cell r="AD350" t="e">
            <v>#REF!</v>
          </cell>
          <cell r="AE350" t="e">
            <v>#REF!</v>
          </cell>
          <cell r="AF350" t="e">
            <v>#REF!</v>
          </cell>
          <cell r="AG350" t="e">
            <v>#REF!</v>
          </cell>
          <cell r="AH350" t="e">
            <v>#REF!</v>
          </cell>
          <cell r="AI350">
            <v>0</v>
          </cell>
        </row>
        <row r="351">
          <cell r="A351" t="str">
            <v>4.13.00072.0.4</v>
          </cell>
          <cell r="B351" t="str">
            <v>2.0.4</v>
          </cell>
          <cell r="C351" t="str">
            <v>GERÊNCIA DE SEGURANÇA</v>
          </cell>
          <cell r="D351" t="str">
            <v>4.13.0007</v>
          </cell>
          <cell r="E351">
            <v>0</v>
          </cell>
          <cell r="F351">
            <v>0</v>
          </cell>
          <cell r="G351">
            <v>0</v>
          </cell>
          <cell r="H351">
            <v>0</v>
          </cell>
          <cell r="I351" t="e">
            <v>#REF!</v>
          </cell>
          <cell r="J351">
            <v>0</v>
          </cell>
          <cell r="K351">
            <v>0</v>
          </cell>
          <cell r="L351">
            <v>0</v>
          </cell>
          <cell r="M351">
            <v>0</v>
          </cell>
          <cell r="N351">
            <v>0</v>
          </cell>
          <cell r="O351">
            <v>0</v>
          </cell>
          <cell r="P351">
            <v>0</v>
          </cell>
          <cell r="T351" t="str">
            <v>4.13.0007</v>
          </cell>
          <cell r="U351" t="str">
            <v>GERÊNCIA DE SEGURANÇA</v>
          </cell>
          <cell r="W351">
            <v>0</v>
          </cell>
          <cell r="X351">
            <v>0</v>
          </cell>
          <cell r="Y351">
            <v>0</v>
          </cell>
          <cell r="Z351">
            <v>0</v>
          </cell>
          <cell r="AA351" t="e">
            <v>#REF!</v>
          </cell>
          <cell r="AB351" t="e">
            <v>#REF!</v>
          </cell>
          <cell r="AC351" t="e">
            <v>#REF!</v>
          </cell>
          <cell r="AD351" t="e">
            <v>#REF!</v>
          </cell>
          <cell r="AE351" t="e">
            <v>#REF!</v>
          </cell>
          <cell r="AF351" t="e">
            <v>#REF!</v>
          </cell>
          <cell r="AG351" t="e">
            <v>#REF!</v>
          </cell>
          <cell r="AH351" t="e">
            <v>#REF!</v>
          </cell>
        </row>
        <row r="352">
          <cell r="A352" t="str">
            <v>4.90.00012.0.4</v>
          </cell>
          <cell r="B352" t="str">
            <v>2.0.4</v>
          </cell>
          <cell r="C352" t="str">
            <v>GERÊNCIA DE SEGURANÇA</v>
          </cell>
          <cell r="D352" t="str">
            <v>4.90.0001</v>
          </cell>
          <cell r="E352">
            <v>0</v>
          </cell>
          <cell r="F352">
            <v>0</v>
          </cell>
          <cell r="G352">
            <v>0</v>
          </cell>
          <cell r="H352">
            <v>0</v>
          </cell>
          <cell r="I352" t="e">
            <v>#REF!</v>
          </cell>
          <cell r="J352">
            <v>0</v>
          </cell>
          <cell r="K352">
            <v>0</v>
          </cell>
          <cell r="L352">
            <v>0</v>
          </cell>
          <cell r="M352">
            <v>0</v>
          </cell>
          <cell r="N352">
            <v>4083.3</v>
          </cell>
          <cell r="O352">
            <v>0</v>
          </cell>
          <cell r="P352">
            <v>0</v>
          </cell>
          <cell r="Q352" t="e">
            <v>#REF!</v>
          </cell>
          <cell r="T352" t="str">
            <v>4.90.0001</v>
          </cell>
          <cell r="U352" t="str">
            <v>GERÊNCIA DE SEGURANÇA</v>
          </cell>
          <cell r="V352">
            <v>0</v>
          </cell>
          <cell r="W352">
            <v>0</v>
          </cell>
          <cell r="X352">
            <v>0</v>
          </cell>
          <cell r="Y352">
            <v>0</v>
          </cell>
          <cell r="Z352">
            <v>0</v>
          </cell>
          <cell r="AA352" t="e">
            <v>#REF!</v>
          </cell>
          <cell r="AB352" t="e">
            <v>#REF!</v>
          </cell>
          <cell r="AC352" t="e">
            <v>#REF!</v>
          </cell>
          <cell r="AD352" t="e">
            <v>#REF!</v>
          </cell>
          <cell r="AE352" t="e">
            <v>#REF!</v>
          </cell>
          <cell r="AF352" t="e">
            <v>#REF!</v>
          </cell>
          <cell r="AG352" t="e">
            <v>#REF!</v>
          </cell>
          <cell r="AH352" t="e">
            <v>#REF!</v>
          </cell>
          <cell r="AI352">
            <v>0</v>
          </cell>
        </row>
        <row r="353">
          <cell r="A353" t="str">
            <v>4.01.00012.3.3.1</v>
          </cell>
          <cell r="B353" t="str">
            <v>2.3.3.1</v>
          </cell>
          <cell r="C353" t="str">
            <v>GERÊNCIA DE RH</v>
          </cell>
          <cell r="D353" t="str">
            <v>4.01.0001</v>
          </cell>
          <cell r="E353">
            <v>0</v>
          </cell>
          <cell r="F353">
            <v>0</v>
          </cell>
          <cell r="G353">
            <v>0</v>
          </cell>
          <cell r="H353">
            <v>0</v>
          </cell>
          <cell r="I353" t="e">
            <v>#REF!</v>
          </cell>
          <cell r="J353">
            <v>0</v>
          </cell>
          <cell r="K353">
            <v>0</v>
          </cell>
          <cell r="L353">
            <v>0</v>
          </cell>
          <cell r="M353">
            <v>0</v>
          </cell>
          <cell r="N353">
            <v>0</v>
          </cell>
          <cell r="O353">
            <v>0</v>
          </cell>
          <cell r="P353">
            <v>0</v>
          </cell>
          <cell r="Q353" t="e">
            <v>#REF!</v>
          </cell>
          <cell r="T353" t="str">
            <v>4.01.0001</v>
          </cell>
          <cell r="U353" t="str">
            <v>GERÊNCIA DE RH</v>
          </cell>
          <cell r="V353">
            <v>0</v>
          </cell>
          <cell r="W353">
            <v>0</v>
          </cell>
          <cell r="X353">
            <v>0</v>
          </cell>
          <cell r="Y353">
            <v>0</v>
          </cell>
          <cell r="Z353">
            <v>0</v>
          </cell>
          <cell r="AA353" t="e">
            <v>#REF!</v>
          </cell>
          <cell r="AB353" t="e">
            <v>#REF!</v>
          </cell>
          <cell r="AC353" t="e">
            <v>#REF!</v>
          </cell>
          <cell r="AD353" t="e">
            <v>#REF!</v>
          </cell>
          <cell r="AE353" t="e">
            <v>#REF!</v>
          </cell>
          <cell r="AF353" t="e">
            <v>#REF!</v>
          </cell>
          <cell r="AG353" t="e">
            <v>#REF!</v>
          </cell>
          <cell r="AH353" t="e">
            <v>#REF!</v>
          </cell>
          <cell r="AI353">
            <v>0</v>
          </cell>
        </row>
        <row r="354">
          <cell r="A354" t="str">
            <v>4.01.00022.3.3.1</v>
          </cell>
          <cell r="B354" t="str">
            <v>2.3.3.1</v>
          </cell>
          <cell r="C354" t="str">
            <v>GERÊNCIA DE RH</v>
          </cell>
          <cell r="D354" t="str">
            <v>4.01.0002</v>
          </cell>
          <cell r="E354">
            <v>0</v>
          </cell>
          <cell r="F354">
            <v>0</v>
          </cell>
          <cell r="G354">
            <v>0</v>
          </cell>
          <cell r="H354">
            <v>0</v>
          </cell>
          <cell r="I354" t="e">
            <v>#REF!</v>
          </cell>
          <cell r="J354">
            <v>0</v>
          </cell>
          <cell r="K354">
            <v>430</v>
          </cell>
          <cell r="L354">
            <v>0</v>
          </cell>
          <cell r="M354">
            <v>0</v>
          </cell>
          <cell r="N354">
            <v>0</v>
          </cell>
          <cell r="O354">
            <v>0</v>
          </cell>
          <cell r="P354">
            <v>0</v>
          </cell>
          <cell r="Q354" t="e">
            <v>#REF!</v>
          </cell>
          <cell r="T354" t="str">
            <v>4.01.0002</v>
          </cell>
          <cell r="U354" t="str">
            <v>GERÊNCIA DE RH</v>
          </cell>
          <cell r="V354">
            <v>0</v>
          </cell>
          <cell r="W354">
            <v>0</v>
          </cell>
          <cell r="X354">
            <v>0</v>
          </cell>
          <cell r="Y354">
            <v>0</v>
          </cell>
          <cell r="Z354">
            <v>0</v>
          </cell>
          <cell r="AA354" t="e">
            <v>#REF!</v>
          </cell>
          <cell r="AB354" t="e">
            <v>#REF!</v>
          </cell>
          <cell r="AC354" t="e">
            <v>#REF!</v>
          </cell>
          <cell r="AD354" t="e">
            <v>#REF!</v>
          </cell>
          <cell r="AE354" t="e">
            <v>#REF!</v>
          </cell>
          <cell r="AF354" t="e">
            <v>#REF!</v>
          </cell>
          <cell r="AG354" t="e">
            <v>#REF!</v>
          </cell>
          <cell r="AH354" t="e">
            <v>#REF!</v>
          </cell>
          <cell r="AI354">
            <v>0</v>
          </cell>
        </row>
        <row r="355">
          <cell r="A355" t="str">
            <v>4.01.00032.3.3.1</v>
          </cell>
          <cell r="B355" t="str">
            <v>2.3.3.1</v>
          </cell>
          <cell r="C355" t="str">
            <v>GERÊNCIA DE RH</v>
          </cell>
          <cell r="D355" t="str">
            <v>4.01.0003</v>
          </cell>
          <cell r="E355">
            <v>0</v>
          </cell>
          <cell r="F355">
            <v>0</v>
          </cell>
          <cell r="G355">
            <v>0</v>
          </cell>
          <cell r="H355">
            <v>0</v>
          </cell>
          <cell r="I355" t="e">
            <v>#REF!</v>
          </cell>
          <cell r="J355">
            <v>0</v>
          </cell>
          <cell r="K355">
            <v>0</v>
          </cell>
          <cell r="L355">
            <v>0</v>
          </cell>
          <cell r="M355">
            <v>0</v>
          </cell>
          <cell r="N355">
            <v>0</v>
          </cell>
          <cell r="O355">
            <v>0</v>
          </cell>
          <cell r="P355">
            <v>0</v>
          </cell>
          <cell r="Q355" t="e">
            <v>#REF!</v>
          </cell>
          <cell r="T355" t="str">
            <v>4.01.0003</v>
          </cell>
          <cell r="U355" t="str">
            <v>GERÊNCIA DE RH</v>
          </cell>
          <cell r="V355">
            <v>0</v>
          </cell>
          <cell r="W355">
            <v>0</v>
          </cell>
          <cell r="X355">
            <v>0</v>
          </cell>
          <cell r="Y355">
            <v>0</v>
          </cell>
          <cell r="Z355">
            <v>0</v>
          </cell>
          <cell r="AA355" t="e">
            <v>#REF!</v>
          </cell>
          <cell r="AB355" t="e">
            <v>#REF!</v>
          </cell>
          <cell r="AC355" t="e">
            <v>#REF!</v>
          </cell>
          <cell r="AD355" t="e">
            <v>#REF!</v>
          </cell>
          <cell r="AE355" t="e">
            <v>#REF!</v>
          </cell>
          <cell r="AF355" t="e">
            <v>#REF!</v>
          </cell>
          <cell r="AG355" t="e">
            <v>#REF!</v>
          </cell>
          <cell r="AH355" t="e">
            <v>#REF!</v>
          </cell>
          <cell r="AI355">
            <v>0</v>
          </cell>
        </row>
        <row r="356">
          <cell r="A356" t="str">
            <v>4.01.00042.3.3.1</v>
          </cell>
          <cell r="B356" t="str">
            <v>2.3.3.1</v>
          </cell>
          <cell r="C356" t="str">
            <v>GERÊNCIA DE RH</v>
          </cell>
          <cell r="D356" t="str">
            <v>4.01.0004</v>
          </cell>
          <cell r="E356">
            <v>0</v>
          </cell>
          <cell r="F356">
            <v>0</v>
          </cell>
          <cell r="G356">
            <v>0</v>
          </cell>
          <cell r="H356">
            <v>0</v>
          </cell>
          <cell r="I356" t="e">
            <v>#REF!</v>
          </cell>
          <cell r="J356">
            <v>0</v>
          </cell>
          <cell r="K356">
            <v>0</v>
          </cell>
          <cell r="L356">
            <v>0</v>
          </cell>
          <cell r="M356">
            <v>0</v>
          </cell>
          <cell r="N356">
            <v>0</v>
          </cell>
          <cell r="O356">
            <v>0</v>
          </cell>
          <cell r="P356">
            <v>0</v>
          </cell>
          <cell r="Q356" t="e">
            <v>#REF!</v>
          </cell>
          <cell r="T356" t="str">
            <v>4.01.0004</v>
          </cell>
          <cell r="U356" t="str">
            <v>GERÊNCIA DE RH</v>
          </cell>
          <cell r="V356">
            <v>0</v>
          </cell>
          <cell r="W356">
            <v>0</v>
          </cell>
          <cell r="X356">
            <v>0</v>
          </cell>
          <cell r="Y356">
            <v>0</v>
          </cell>
          <cell r="Z356">
            <v>0</v>
          </cell>
          <cell r="AA356" t="e">
            <v>#REF!</v>
          </cell>
          <cell r="AB356" t="e">
            <v>#REF!</v>
          </cell>
          <cell r="AC356" t="e">
            <v>#REF!</v>
          </cell>
          <cell r="AD356" t="e">
            <v>#REF!</v>
          </cell>
          <cell r="AE356" t="e">
            <v>#REF!</v>
          </cell>
          <cell r="AF356" t="e">
            <v>#REF!</v>
          </cell>
          <cell r="AG356" t="e">
            <v>#REF!</v>
          </cell>
          <cell r="AH356" t="e">
            <v>#REF!</v>
          </cell>
          <cell r="AI356">
            <v>0</v>
          </cell>
        </row>
        <row r="357">
          <cell r="A357" t="str">
            <v>4.01.00052.3.3.1</v>
          </cell>
          <cell r="B357" t="str">
            <v>2.3.3.1</v>
          </cell>
          <cell r="C357" t="str">
            <v>GERÊNCIA DE RH</v>
          </cell>
          <cell r="D357" t="str">
            <v>4.01.0005</v>
          </cell>
          <cell r="E357">
            <v>30.58</v>
          </cell>
          <cell r="F357">
            <v>0</v>
          </cell>
          <cell r="G357">
            <v>0</v>
          </cell>
          <cell r="H357">
            <v>0</v>
          </cell>
          <cell r="I357" t="e">
            <v>#REF!</v>
          </cell>
          <cell r="J357">
            <v>0</v>
          </cell>
          <cell r="K357">
            <v>0</v>
          </cell>
          <cell r="L357">
            <v>0</v>
          </cell>
          <cell r="M357">
            <v>0</v>
          </cell>
          <cell r="N357">
            <v>0</v>
          </cell>
          <cell r="O357">
            <v>5788.9</v>
          </cell>
          <cell r="P357">
            <v>0</v>
          </cell>
          <cell r="Q357" t="e">
            <v>#REF!</v>
          </cell>
          <cell r="T357" t="str">
            <v>4.01.0005</v>
          </cell>
          <cell r="U357" t="str">
            <v>GERÊNCIA DE RH</v>
          </cell>
          <cell r="V357">
            <v>0</v>
          </cell>
          <cell r="W357">
            <v>30.58</v>
          </cell>
          <cell r="X357">
            <v>30.58</v>
          </cell>
          <cell r="Y357">
            <v>30.58</v>
          </cell>
          <cell r="Z357">
            <v>30.58</v>
          </cell>
          <cell r="AA357" t="e">
            <v>#REF!</v>
          </cell>
          <cell r="AB357" t="e">
            <v>#REF!</v>
          </cell>
          <cell r="AC357" t="e">
            <v>#REF!</v>
          </cell>
          <cell r="AD357" t="e">
            <v>#REF!</v>
          </cell>
          <cell r="AE357" t="e">
            <v>#REF!</v>
          </cell>
          <cell r="AF357" t="e">
            <v>#REF!</v>
          </cell>
          <cell r="AG357" t="e">
            <v>#REF!</v>
          </cell>
          <cell r="AH357" t="e">
            <v>#REF!</v>
          </cell>
          <cell r="AI357">
            <v>0</v>
          </cell>
        </row>
        <row r="358">
          <cell r="A358" t="str">
            <v>4.01.00062.3.3.1</v>
          </cell>
          <cell r="B358" t="str">
            <v>2.3.3.1</v>
          </cell>
          <cell r="C358" t="str">
            <v>GERÊNCIA DE RH</v>
          </cell>
          <cell r="D358" t="str">
            <v>4.01.0006</v>
          </cell>
          <cell r="E358">
            <v>687.84</v>
          </cell>
          <cell r="F358">
            <v>0</v>
          </cell>
          <cell r="G358">
            <v>0</v>
          </cell>
          <cell r="H358">
            <v>0</v>
          </cell>
          <cell r="I358" t="e">
            <v>#REF!</v>
          </cell>
          <cell r="J358">
            <v>9702</v>
          </cell>
          <cell r="K358">
            <v>0</v>
          </cell>
          <cell r="L358">
            <v>0</v>
          </cell>
          <cell r="M358">
            <v>22562.2</v>
          </cell>
          <cell r="N358">
            <v>9630.76</v>
          </cell>
          <cell r="O358">
            <v>11127.5</v>
          </cell>
          <cell r="P358">
            <v>109812.06</v>
          </cell>
          <cell r="Q358" t="e">
            <v>#REF!</v>
          </cell>
          <cell r="T358" t="str">
            <v>4.01.0006</v>
          </cell>
          <cell r="U358" t="str">
            <v>GERÊNCIA DE RH</v>
          </cell>
          <cell r="V358">
            <v>0</v>
          </cell>
          <cell r="W358">
            <v>687.84</v>
          </cell>
          <cell r="X358">
            <v>687.84</v>
          </cell>
          <cell r="Y358">
            <v>687.84</v>
          </cell>
          <cell r="Z358">
            <v>687.84</v>
          </cell>
          <cell r="AA358" t="e">
            <v>#REF!</v>
          </cell>
          <cell r="AB358" t="e">
            <v>#REF!</v>
          </cell>
          <cell r="AC358" t="e">
            <v>#REF!</v>
          </cell>
          <cell r="AD358" t="e">
            <v>#REF!</v>
          </cell>
          <cell r="AE358" t="e">
            <v>#REF!</v>
          </cell>
          <cell r="AF358" t="e">
            <v>#REF!</v>
          </cell>
          <cell r="AG358" t="e">
            <v>#REF!</v>
          </cell>
          <cell r="AH358" t="e">
            <v>#REF!</v>
          </cell>
          <cell r="AI358">
            <v>0</v>
          </cell>
        </row>
        <row r="359">
          <cell r="A359" t="str">
            <v>4.01.00072.3.3.1</v>
          </cell>
          <cell r="B359" t="str">
            <v>2.3.3.1</v>
          </cell>
          <cell r="C359" t="str">
            <v>GERÊNCIA DE RH</v>
          </cell>
          <cell r="D359" t="str">
            <v>4.01.0007</v>
          </cell>
          <cell r="E359">
            <v>0</v>
          </cell>
          <cell r="F359">
            <v>0</v>
          </cell>
          <cell r="G359">
            <v>0</v>
          </cell>
          <cell r="H359">
            <v>0</v>
          </cell>
          <cell r="I359" t="e">
            <v>#REF!</v>
          </cell>
          <cell r="J359">
            <v>0</v>
          </cell>
          <cell r="K359">
            <v>0</v>
          </cell>
          <cell r="L359">
            <v>0</v>
          </cell>
          <cell r="M359">
            <v>0</v>
          </cell>
          <cell r="N359">
            <v>0</v>
          </cell>
          <cell r="O359">
            <v>0</v>
          </cell>
          <cell r="P359">
            <v>0</v>
          </cell>
          <cell r="Q359" t="e">
            <v>#REF!</v>
          </cell>
          <cell r="T359" t="str">
            <v>4.01.0007</v>
          </cell>
          <cell r="U359" t="str">
            <v>GERÊNCIA DE RH</v>
          </cell>
          <cell r="V359">
            <v>0</v>
          </cell>
          <cell r="W359">
            <v>0</v>
          </cell>
          <cell r="X359">
            <v>0</v>
          </cell>
          <cell r="Y359">
            <v>0</v>
          </cell>
          <cell r="Z359">
            <v>0</v>
          </cell>
          <cell r="AA359" t="e">
            <v>#REF!</v>
          </cell>
          <cell r="AB359" t="e">
            <v>#REF!</v>
          </cell>
          <cell r="AC359" t="e">
            <v>#REF!</v>
          </cell>
          <cell r="AD359" t="e">
            <v>#REF!</v>
          </cell>
          <cell r="AE359" t="e">
            <v>#REF!</v>
          </cell>
          <cell r="AF359" t="e">
            <v>#REF!</v>
          </cell>
          <cell r="AG359" t="e">
            <v>#REF!</v>
          </cell>
          <cell r="AH359" t="e">
            <v>#REF!</v>
          </cell>
          <cell r="AI359">
            <v>0</v>
          </cell>
        </row>
        <row r="360">
          <cell r="A360" t="str">
            <v>4.02.00012.3.3.1</v>
          </cell>
          <cell r="B360" t="str">
            <v>2.3.3.1</v>
          </cell>
          <cell r="C360" t="str">
            <v>GERÊNCIA DE RH</v>
          </cell>
          <cell r="D360" t="str">
            <v>4.02.0001</v>
          </cell>
          <cell r="E360">
            <v>0</v>
          </cell>
          <cell r="F360">
            <v>0</v>
          </cell>
          <cell r="G360">
            <v>0</v>
          </cell>
          <cell r="H360">
            <v>0</v>
          </cell>
          <cell r="I360" t="e">
            <v>#REF!</v>
          </cell>
          <cell r="J360">
            <v>0</v>
          </cell>
          <cell r="K360">
            <v>0</v>
          </cell>
          <cell r="L360">
            <v>0</v>
          </cell>
          <cell r="M360">
            <v>0</v>
          </cell>
          <cell r="N360">
            <v>0</v>
          </cell>
          <cell r="O360">
            <v>0</v>
          </cell>
          <cell r="P360">
            <v>0</v>
          </cell>
          <cell r="Q360" t="e">
            <v>#REF!</v>
          </cell>
          <cell r="T360" t="str">
            <v>4.02.0001</v>
          </cell>
          <cell r="U360" t="str">
            <v>GERÊNCIA DE RH</v>
          </cell>
          <cell r="V360">
            <v>0</v>
          </cell>
          <cell r="W360">
            <v>0</v>
          </cell>
          <cell r="X360">
            <v>0</v>
          </cell>
          <cell r="Y360">
            <v>0</v>
          </cell>
          <cell r="Z360">
            <v>0</v>
          </cell>
          <cell r="AA360" t="e">
            <v>#REF!</v>
          </cell>
          <cell r="AB360" t="e">
            <v>#REF!</v>
          </cell>
          <cell r="AC360" t="e">
            <v>#REF!</v>
          </cell>
          <cell r="AD360" t="e">
            <v>#REF!</v>
          </cell>
          <cell r="AE360" t="e">
            <v>#REF!</v>
          </cell>
          <cell r="AF360" t="e">
            <v>#REF!</v>
          </cell>
          <cell r="AG360" t="e">
            <v>#REF!</v>
          </cell>
          <cell r="AH360" t="e">
            <v>#REF!</v>
          </cell>
          <cell r="AI360">
            <v>0</v>
          </cell>
        </row>
        <row r="361">
          <cell r="A361" t="str">
            <v>4.02.00022.3.3.1</v>
          </cell>
          <cell r="B361" t="str">
            <v>2.3.3.1</v>
          </cell>
          <cell r="C361" t="str">
            <v>GERÊNCIA DE RH</v>
          </cell>
          <cell r="D361" t="str">
            <v>4.02.0002</v>
          </cell>
          <cell r="E361">
            <v>0</v>
          </cell>
          <cell r="F361">
            <v>0</v>
          </cell>
          <cell r="G361">
            <v>0</v>
          </cell>
          <cell r="H361">
            <v>0</v>
          </cell>
          <cell r="I361" t="e">
            <v>#REF!</v>
          </cell>
          <cell r="J361">
            <v>0</v>
          </cell>
          <cell r="K361">
            <v>0</v>
          </cell>
          <cell r="L361">
            <v>0</v>
          </cell>
          <cell r="M361">
            <v>0</v>
          </cell>
          <cell r="N361">
            <v>0</v>
          </cell>
          <cell r="O361">
            <v>0</v>
          </cell>
          <cell r="P361">
            <v>0</v>
          </cell>
          <cell r="Q361" t="e">
            <v>#REF!</v>
          </cell>
          <cell r="T361" t="str">
            <v>4.02.0002</v>
          </cell>
          <cell r="U361" t="str">
            <v>GERÊNCIA DE RH</v>
          </cell>
          <cell r="V361">
            <v>0</v>
          </cell>
          <cell r="W361">
            <v>0</v>
          </cell>
          <cell r="X361">
            <v>0</v>
          </cell>
          <cell r="Y361">
            <v>0</v>
          </cell>
          <cell r="Z361">
            <v>0</v>
          </cell>
          <cell r="AA361" t="e">
            <v>#REF!</v>
          </cell>
          <cell r="AB361" t="e">
            <v>#REF!</v>
          </cell>
          <cell r="AC361" t="e">
            <v>#REF!</v>
          </cell>
          <cell r="AD361" t="e">
            <v>#REF!</v>
          </cell>
          <cell r="AE361" t="e">
            <v>#REF!</v>
          </cell>
          <cell r="AF361" t="e">
            <v>#REF!</v>
          </cell>
          <cell r="AG361" t="e">
            <v>#REF!</v>
          </cell>
          <cell r="AH361" t="e">
            <v>#REF!</v>
          </cell>
          <cell r="AI361">
            <v>0</v>
          </cell>
        </row>
        <row r="362">
          <cell r="A362" t="str">
            <v>4.02.00032.3.3.1</v>
          </cell>
          <cell r="B362" t="str">
            <v>2.3.3.1</v>
          </cell>
          <cell r="C362" t="str">
            <v>GERÊNCIA DE RH</v>
          </cell>
          <cell r="D362" t="str">
            <v>4.02.0003</v>
          </cell>
          <cell r="E362">
            <v>282.56999999999994</v>
          </cell>
          <cell r="F362">
            <v>252.22</v>
          </cell>
          <cell r="G362">
            <v>255.26999999999998</v>
          </cell>
          <cell r="H362">
            <v>278.02000000000004</v>
          </cell>
          <cell r="I362" t="e">
            <v>#REF!</v>
          </cell>
          <cell r="J362">
            <v>281.11</v>
          </cell>
          <cell r="K362">
            <v>154.96</v>
          </cell>
          <cell r="L362">
            <v>168.18</v>
          </cell>
          <cell r="M362">
            <v>162.26</v>
          </cell>
          <cell r="N362">
            <v>154.47</v>
          </cell>
          <cell r="O362">
            <v>310.48</v>
          </cell>
          <cell r="P362">
            <v>297.23</v>
          </cell>
          <cell r="Q362" t="e">
            <v>#REF!</v>
          </cell>
          <cell r="T362" t="str">
            <v>4.02.0003</v>
          </cell>
          <cell r="U362" t="str">
            <v>GERÊNCIA DE RH</v>
          </cell>
          <cell r="V362">
            <v>0</v>
          </cell>
          <cell r="W362">
            <v>282.56999999999994</v>
          </cell>
          <cell r="X362">
            <v>534.79</v>
          </cell>
          <cell r="Y362">
            <v>790.06</v>
          </cell>
          <cell r="Z362">
            <v>1068.08</v>
          </cell>
          <cell r="AA362" t="e">
            <v>#REF!</v>
          </cell>
          <cell r="AB362" t="e">
            <v>#REF!</v>
          </cell>
          <cell r="AC362" t="e">
            <v>#REF!</v>
          </cell>
          <cell r="AD362" t="e">
            <v>#REF!</v>
          </cell>
          <cell r="AE362" t="e">
            <v>#REF!</v>
          </cell>
          <cell r="AF362" t="e">
            <v>#REF!</v>
          </cell>
          <cell r="AG362" t="e">
            <v>#REF!</v>
          </cell>
          <cell r="AH362" t="e">
            <v>#REF!</v>
          </cell>
          <cell r="AI362">
            <v>0</v>
          </cell>
        </row>
        <row r="363">
          <cell r="A363" t="str">
            <v>4.02.00042.3.3.1</v>
          </cell>
          <cell r="B363" t="str">
            <v>2.3.3.1</v>
          </cell>
          <cell r="C363" t="str">
            <v>GERÊNCIA DE RH</v>
          </cell>
          <cell r="D363" t="str">
            <v>4.02.0004</v>
          </cell>
          <cell r="E363">
            <v>0</v>
          </cell>
          <cell r="F363">
            <v>0</v>
          </cell>
          <cell r="G363">
            <v>0</v>
          </cell>
          <cell r="H363">
            <v>0</v>
          </cell>
          <cell r="I363" t="e">
            <v>#REF!</v>
          </cell>
          <cell r="J363">
            <v>0</v>
          </cell>
          <cell r="K363">
            <v>0</v>
          </cell>
          <cell r="L363">
            <v>0</v>
          </cell>
          <cell r="M363">
            <v>0</v>
          </cell>
          <cell r="N363">
            <v>0</v>
          </cell>
          <cell r="O363">
            <v>0</v>
          </cell>
          <cell r="P363">
            <v>0</v>
          </cell>
          <cell r="Q363" t="e">
            <v>#REF!</v>
          </cell>
          <cell r="T363" t="str">
            <v>4.02.0004</v>
          </cell>
          <cell r="U363" t="str">
            <v>GERÊNCIA DE RH</v>
          </cell>
          <cell r="V363">
            <v>0</v>
          </cell>
          <cell r="W363">
            <v>0</v>
          </cell>
          <cell r="X363">
            <v>0</v>
          </cell>
          <cell r="Y363">
            <v>0</v>
          </cell>
          <cell r="Z363">
            <v>0</v>
          </cell>
          <cell r="AA363" t="e">
            <v>#REF!</v>
          </cell>
          <cell r="AB363" t="e">
            <v>#REF!</v>
          </cell>
          <cell r="AC363" t="e">
            <v>#REF!</v>
          </cell>
          <cell r="AD363" t="e">
            <v>#REF!</v>
          </cell>
          <cell r="AE363" t="e">
            <v>#REF!</v>
          </cell>
          <cell r="AF363" t="e">
            <v>#REF!</v>
          </cell>
          <cell r="AG363" t="e">
            <v>#REF!</v>
          </cell>
          <cell r="AH363" t="e">
            <v>#REF!</v>
          </cell>
          <cell r="AI363">
            <v>0</v>
          </cell>
        </row>
        <row r="364">
          <cell r="A364" t="str">
            <v>4.02.00052.3.3.1</v>
          </cell>
          <cell r="B364" t="str">
            <v>2.3.3.1</v>
          </cell>
          <cell r="C364" t="str">
            <v>GERÊNCIA DE RH</v>
          </cell>
          <cell r="D364" t="str">
            <v>4.02.0005</v>
          </cell>
          <cell r="E364">
            <v>1788.02</v>
          </cell>
          <cell r="F364">
            <v>530.66</v>
          </cell>
          <cell r="G364">
            <v>1164.9799999999998</v>
          </cell>
          <cell r="H364">
            <v>880.14</v>
          </cell>
          <cell r="I364" t="e">
            <v>#REF!</v>
          </cell>
          <cell r="J364">
            <v>654.32999999999993</v>
          </cell>
          <cell r="K364">
            <v>409.65000000000003</v>
          </cell>
          <cell r="L364">
            <v>802.41800000000001</v>
          </cell>
          <cell r="M364">
            <v>1027.72</v>
          </cell>
          <cell r="N364">
            <v>1261.2999999999997</v>
          </cell>
          <cell r="O364">
            <v>854.9</v>
          </cell>
          <cell r="P364">
            <v>587.32000000000005</v>
          </cell>
          <cell r="Q364" t="e">
            <v>#REF!</v>
          </cell>
          <cell r="T364" t="str">
            <v>4.02.0005</v>
          </cell>
          <cell r="U364" t="str">
            <v>GERÊNCIA DE RH</v>
          </cell>
          <cell r="V364">
            <v>0</v>
          </cell>
          <cell r="W364">
            <v>1788.02</v>
          </cell>
          <cell r="X364">
            <v>2318.6799999999998</v>
          </cell>
          <cell r="Y364">
            <v>3483.66</v>
          </cell>
          <cell r="Z364">
            <v>4363.8</v>
          </cell>
          <cell r="AA364" t="e">
            <v>#REF!</v>
          </cell>
          <cell r="AB364" t="e">
            <v>#REF!</v>
          </cell>
          <cell r="AC364" t="e">
            <v>#REF!</v>
          </cell>
          <cell r="AD364" t="e">
            <v>#REF!</v>
          </cell>
          <cell r="AE364" t="e">
            <v>#REF!</v>
          </cell>
          <cell r="AF364" t="e">
            <v>#REF!</v>
          </cell>
          <cell r="AG364" t="e">
            <v>#REF!</v>
          </cell>
          <cell r="AH364" t="e">
            <v>#REF!</v>
          </cell>
          <cell r="AI364">
            <v>0</v>
          </cell>
        </row>
        <row r="365">
          <cell r="A365" t="str">
            <v>4.02.00062.3.3.1</v>
          </cell>
          <cell r="B365" t="str">
            <v>2.3.3.1</v>
          </cell>
          <cell r="C365" t="str">
            <v>GERÊNCIA DE RH</v>
          </cell>
          <cell r="D365" t="str">
            <v>4.02.0006</v>
          </cell>
          <cell r="E365">
            <v>0</v>
          </cell>
          <cell r="F365">
            <v>0</v>
          </cell>
          <cell r="G365">
            <v>0</v>
          </cell>
          <cell r="H365">
            <v>0</v>
          </cell>
          <cell r="I365" t="e">
            <v>#REF!</v>
          </cell>
          <cell r="J365">
            <v>0</v>
          </cell>
          <cell r="K365">
            <v>0</v>
          </cell>
          <cell r="L365">
            <v>0</v>
          </cell>
          <cell r="M365">
            <v>34.92</v>
          </cell>
          <cell r="N365">
            <v>37.44</v>
          </cell>
          <cell r="O365">
            <v>703.96999999999991</v>
          </cell>
          <cell r="P365">
            <v>702.1099999999999</v>
          </cell>
          <cell r="Q365" t="e">
            <v>#REF!</v>
          </cell>
          <cell r="T365" t="str">
            <v>4.02.0006</v>
          </cell>
          <cell r="U365" t="str">
            <v>GERÊNCIA DE RH</v>
          </cell>
          <cell r="V365">
            <v>0</v>
          </cell>
          <cell r="W365">
            <v>0</v>
          </cell>
          <cell r="X365">
            <v>0</v>
          </cell>
          <cell r="Y365">
            <v>0</v>
          </cell>
          <cell r="Z365">
            <v>0</v>
          </cell>
          <cell r="AA365" t="e">
            <v>#REF!</v>
          </cell>
          <cell r="AB365" t="e">
            <v>#REF!</v>
          </cell>
          <cell r="AC365" t="e">
            <v>#REF!</v>
          </cell>
          <cell r="AD365" t="e">
            <v>#REF!</v>
          </cell>
          <cell r="AE365" t="e">
            <v>#REF!</v>
          </cell>
          <cell r="AF365" t="e">
            <v>#REF!</v>
          </cell>
          <cell r="AG365" t="e">
            <v>#REF!</v>
          </cell>
          <cell r="AH365" t="e">
            <v>#REF!</v>
          </cell>
          <cell r="AI365">
            <v>0</v>
          </cell>
        </row>
        <row r="366">
          <cell r="A366" t="str">
            <v>4.02.00072.3.3.1</v>
          </cell>
          <cell r="B366" t="str">
            <v>2.3.3.1</v>
          </cell>
          <cell r="C366" t="str">
            <v>GERÊNCIA DE RH</v>
          </cell>
          <cell r="D366" t="str">
            <v>4.02.0007</v>
          </cell>
          <cell r="E366">
            <v>0</v>
          </cell>
          <cell r="F366">
            <v>0</v>
          </cell>
          <cell r="G366">
            <v>0</v>
          </cell>
          <cell r="H366">
            <v>32.340000000000003</v>
          </cell>
          <cell r="I366" t="e">
            <v>#REF!</v>
          </cell>
          <cell r="J366">
            <v>0</v>
          </cell>
          <cell r="K366">
            <v>0</v>
          </cell>
          <cell r="L366">
            <v>0</v>
          </cell>
          <cell r="M366">
            <v>0</v>
          </cell>
          <cell r="N366">
            <v>0</v>
          </cell>
          <cell r="O366">
            <v>0</v>
          </cell>
          <cell r="P366">
            <v>0</v>
          </cell>
          <cell r="Q366" t="e">
            <v>#REF!</v>
          </cell>
          <cell r="T366" t="str">
            <v>4.02.0007</v>
          </cell>
          <cell r="U366" t="str">
            <v>GERÊNCIA DE RH</v>
          </cell>
          <cell r="V366">
            <v>0</v>
          </cell>
          <cell r="W366">
            <v>0</v>
          </cell>
          <cell r="X366">
            <v>0</v>
          </cell>
          <cell r="Y366">
            <v>0</v>
          </cell>
          <cell r="Z366">
            <v>32.340000000000003</v>
          </cell>
          <cell r="AA366" t="e">
            <v>#REF!</v>
          </cell>
          <cell r="AB366" t="e">
            <v>#REF!</v>
          </cell>
          <cell r="AC366" t="e">
            <v>#REF!</v>
          </cell>
          <cell r="AD366" t="e">
            <v>#REF!</v>
          </cell>
          <cell r="AE366" t="e">
            <v>#REF!</v>
          </cell>
          <cell r="AF366" t="e">
            <v>#REF!</v>
          </cell>
          <cell r="AG366" t="e">
            <v>#REF!</v>
          </cell>
          <cell r="AH366" t="e">
            <v>#REF!</v>
          </cell>
          <cell r="AI366">
            <v>0</v>
          </cell>
        </row>
        <row r="367">
          <cell r="A367" t="str">
            <v>4.02.00082.3.3.1</v>
          </cell>
          <cell r="B367" t="str">
            <v>2.3.3.1</v>
          </cell>
          <cell r="C367" t="str">
            <v>GERÊNCIA DE RH</v>
          </cell>
          <cell r="D367" t="str">
            <v>4.02.0008</v>
          </cell>
          <cell r="E367">
            <v>242.83999999999997</v>
          </cell>
          <cell r="F367">
            <v>101.91</v>
          </cell>
          <cell r="G367">
            <v>313.52</v>
          </cell>
          <cell r="H367">
            <v>1032.46</v>
          </cell>
          <cell r="I367" t="e">
            <v>#REF!</v>
          </cell>
          <cell r="J367">
            <v>309.38</v>
          </cell>
          <cell r="K367">
            <v>526.26</v>
          </cell>
          <cell r="L367">
            <v>16.899999999999999</v>
          </cell>
          <cell r="M367">
            <v>548.30000000000007</v>
          </cell>
          <cell r="N367">
            <v>222.89</v>
          </cell>
          <cell r="O367">
            <v>498.13</v>
          </cell>
          <cell r="P367">
            <v>1375.08</v>
          </cell>
          <cell r="Q367" t="e">
            <v>#REF!</v>
          </cell>
          <cell r="T367" t="str">
            <v>4.02.0008</v>
          </cell>
          <cell r="U367" t="str">
            <v>GERÊNCIA DE RH</v>
          </cell>
          <cell r="V367">
            <v>0</v>
          </cell>
          <cell r="W367">
            <v>242.83999999999997</v>
          </cell>
          <cell r="X367">
            <v>344.75</v>
          </cell>
          <cell r="Y367">
            <v>658.27</v>
          </cell>
          <cell r="Z367">
            <v>1690.73</v>
          </cell>
          <cell r="AA367" t="e">
            <v>#REF!</v>
          </cell>
          <cell r="AB367" t="e">
            <v>#REF!</v>
          </cell>
          <cell r="AC367" t="e">
            <v>#REF!</v>
          </cell>
          <cell r="AD367" t="e">
            <v>#REF!</v>
          </cell>
          <cell r="AE367" t="e">
            <v>#REF!</v>
          </cell>
          <cell r="AF367" t="e">
            <v>#REF!</v>
          </cell>
          <cell r="AG367" t="e">
            <v>#REF!</v>
          </cell>
          <cell r="AH367" t="e">
            <v>#REF!</v>
          </cell>
          <cell r="AI367">
            <v>0</v>
          </cell>
        </row>
        <row r="368">
          <cell r="A368" t="str">
            <v>4.02.00092.3.3.1</v>
          </cell>
          <cell r="B368" t="str">
            <v>2.3.3.1</v>
          </cell>
          <cell r="C368" t="str">
            <v>GERÊNCIA DE RH</v>
          </cell>
          <cell r="D368" t="str">
            <v>4.02.0009</v>
          </cell>
          <cell r="E368">
            <v>0</v>
          </cell>
          <cell r="F368">
            <v>0</v>
          </cell>
          <cell r="G368">
            <v>1997.77</v>
          </cell>
          <cell r="H368">
            <v>14.29</v>
          </cell>
          <cell r="I368" t="e">
            <v>#REF!</v>
          </cell>
          <cell r="J368">
            <v>13.9</v>
          </cell>
          <cell r="K368">
            <v>0</v>
          </cell>
          <cell r="L368">
            <v>2.4900000000000002</v>
          </cell>
          <cell r="M368">
            <v>2.48</v>
          </cell>
          <cell r="N368">
            <v>2.52</v>
          </cell>
          <cell r="O368">
            <v>3.04</v>
          </cell>
          <cell r="P368">
            <v>3.47</v>
          </cell>
          <cell r="Q368" t="e">
            <v>#REF!</v>
          </cell>
          <cell r="T368" t="str">
            <v>4.02.0009</v>
          </cell>
          <cell r="U368" t="str">
            <v>GERÊNCIA DE RH</v>
          </cell>
          <cell r="V368">
            <v>0</v>
          </cell>
          <cell r="W368">
            <v>0</v>
          </cell>
          <cell r="X368">
            <v>0</v>
          </cell>
          <cell r="Y368">
            <v>1997.77</v>
          </cell>
          <cell r="Z368">
            <v>2012.06</v>
          </cell>
          <cell r="AA368" t="e">
            <v>#REF!</v>
          </cell>
          <cell r="AB368" t="e">
            <v>#REF!</v>
          </cell>
          <cell r="AC368" t="e">
            <v>#REF!</v>
          </cell>
          <cell r="AD368" t="e">
            <v>#REF!</v>
          </cell>
          <cell r="AE368" t="e">
            <v>#REF!</v>
          </cell>
          <cell r="AF368" t="e">
            <v>#REF!</v>
          </cell>
          <cell r="AG368" t="e">
            <v>#REF!</v>
          </cell>
          <cell r="AH368" t="e">
            <v>#REF!</v>
          </cell>
          <cell r="AI368">
            <v>0</v>
          </cell>
        </row>
        <row r="369">
          <cell r="A369" t="str">
            <v>4.02.00102.3.3.1</v>
          </cell>
          <cell r="B369" t="str">
            <v>2.3.3.1</v>
          </cell>
          <cell r="C369" t="str">
            <v>GERÊNCIA DE RH</v>
          </cell>
          <cell r="D369" t="str">
            <v>4.02.0010</v>
          </cell>
          <cell r="E369">
            <v>730.37000000000023</v>
          </cell>
          <cell r="F369">
            <v>0</v>
          </cell>
          <cell r="G369">
            <v>0</v>
          </cell>
          <cell r="H369">
            <v>0</v>
          </cell>
          <cell r="I369" t="e">
            <v>#REF!</v>
          </cell>
          <cell r="J369">
            <v>0</v>
          </cell>
          <cell r="K369">
            <v>0</v>
          </cell>
          <cell r="L369">
            <v>91.41</v>
          </cell>
          <cell r="M369">
            <v>0</v>
          </cell>
          <cell r="N369">
            <v>0</v>
          </cell>
          <cell r="O369">
            <v>15.4</v>
          </cell>
          <cell r="P369">
            <v>390</v>
          </cell>
          <cell r="Q369" t="e">
            <v>#REF!</v>
          </cell>
          <cell r="T369" t="str">
            <v>4.02.0010</v>
          </cell>
          <cell r="U369" t="str">
            <v>GERÊNCIA DE RH</v>
          </cell>
          <cell r="V369">
            <v>0</v>
          </cell>
          <cell r="W369">
            <v>730.37000000000023</v>
          </cell>
          <cell r="X369">
            <v>730.37000000000023</v>
          </cell>
          <cell r="Y369">
            <v>730.37000000000023</v>
          </cell>
          <cell r="Z369">
            <v>730.37000000000023</v>
          </cell>
          <cell r="AA369" t="e">
            <v>#REF!</v>
          </cell>
          <cell r="AB369" t="e">
            <v>#REF!</v>
          </cell>
          <cell r="AC369" t="e">
            <v>#REF!</v>
          </cell>
          <cell r="AD369" t="e">
            <v>#REF!</v>
          </cell>
          <cell r="AE369" t="e">
            <v>#REF!</v>
          </cell>
          <cell r="AF369" t="e">
            <v>#REF!</v>
          </cell>
          <cell r="AG369" t="e">
            <v>#REF!</v>
          </cell>
          <cell r="AH369" t="e">
            <v>#REF!</v>
          </cell>
          <cell r="AI369">
            <v>0</v>
          </cell>
        </row>
        <row r="370">
          <cell r="A370" t="str">
            <v>4.02.00112.3.3.1</v>
          </cell>
          <cell r="B370" t="str">
            <v>2.3.3.1</v>
          </cell>
          <cell r="C370" t="str">
            <v>GERÊNCIA DE RH</v>
          </cell>
          <cell r="D370" t="str">
            <v>4.02.0011</v>
          </cell>
          <cell r="E370">
            <v>1.89</v>
          </cell>
          <cell r="F370">
            <v>51.71</v>
          </cell>
          <cell r="G370">
            <v>101.9</v>
          </cell>
          <cell r="H370">
            <v>83.77000000000001</v>
          </cell>
          <cell r="I370" t="e">
            <v>#REF!</v>
          </cell>
          <cell r="J370">
            <v>102.8893984962406</v>
          </cell>
          <cell r="K370">
            <v>90.990000000000009</v>
          </cell>
          <cell r="L370">
            <v>13.77</v>
          </cell>
          <cell r="M370">
            <v>28.83</v>
          </cell>
          <cell r="N370">
            <v>37.75</v>
          </cell>
          <cell r="O370">
            <v>59.01</v>
          </cell>
          <cell r="P370">
            <v>33.629999999999995</v>
          </cell>
          <cell r="Q370" t="e">
            <v>#REF!</v>
          </cell>
          <cell r="T370" t="str">
            <v>4.02.0011</v>
          </cell>
          <cell r="U370" t="str">
            <v>GERÊNCIA DE RH</v>
          </cell>
          <cell r="V370">
            <v>0</v>
          </cell>
          <cell r="W370">
            <v>1.89</v>
          </cell>
          <cell r="X370">
            <v>53.6</v>
          </cell>
          <cell r="Y370">
            <v>155.5</v>
          </cell>
          <cell r="Z370">
            <v>239.27</v>
          </cell>
          <cell r="AA370" t="e">
            <v>#REF!</v>
          </cell>
          <cell r="AB370" t="e">
            <v>#REF!</v>
          </cell>
          <cell r="AC370" t="e">
            <v>#REF!</v>
          </cell>
          <cell r="AD370" t="e">
            <v>#REF!</v>
          </cell>
          <cell r="AE370" t="e">
            <v>#REF!</v>
          </cell>
          <cell r="AF370" t="e">
            <v>#REF!</v>
          </cell>
          <cell r="AG370" t="e">
            <v>#REF!</v>
          </cell>
          <cell r="AH370" t="e">
            <v>#REF!</v>
          </cell>
          <cell r="AI370">
            <v>0</v>
          </cell>
        </row>
        <row r="371">
          <cell r="A371" t="str">
            <v>4.02.00122.3.3.1</v>
          </cell>
          <cell r="B371" t="str">
            <v>2.3.3.1</v>
          </cell>
          <cell r="C371" t="str">
            <v>GERÊNCIA DE RH</v>
          </cell>
          <cell r="D371" t="str">
            <v>4.02.0012</v>
          </cell>
          <cell r="E371">
            <v>0</v>
          </cell>
          <cell r="F371">
            <v>0</v>
          </cell>
          <cell r="G371">
            <v>0</v>
          </cell>
          <cell r="H371">
            <v>0</v>
          </cell>
          <cell r="I371" t="e">
            <v>#REF!</v>
          </cell>
          <cell r="J371">
            <v>0</v>
          </cell>
          <cell r="K371">
            <v>-5276.24</v>
          </cell>
          <cell r="L371">
            <v>0</v>
          </cell>
          <cell r="M371">
            <v>0</v>
          </cell>
          <cell r="N371">
            <v>0</v>
          </cell>
          <cell r="O371">
            <v>0</v>
          </cell>
          <cell r="P371">
            <v>0</v>
          </cell>
          <cell r="Q371" t="e">
            <v>#REF!</v>
          </cell>
          <cell r="T371" t="str">
            <v>4.02.0012</v>
          </cell>
          <cell r="U371" t="str">
            <v>GERÊNCIA DE RH</v>
          </cell>
          <cell r="V371">
            <v>0</v>
          </cell>
          <cell r="W371">
            <v>0</v>
          </cell>
          <cell r="X371">
            <v>0</v>
          </cell>
          <cell r="Y371">
            <v>0</v>
          </cell>
          <cell r="Z371">
            <v>0</v>
          </cell>
          <cell r="AA371" t="e">
            <v>#REF!</v>
          </cell>
          <cell r="AB371" t="e">
            <v>#REF!</v>
          </cell>
          <cell r="AC371" t="e">
            <v>#REF!</v>
          </cell>
          <cell r="AD371" t="e">
            <v>#REF!</v>
          </cell>
          <cell r="AE371" t="e">
            <v>#REF!</v>
          </cell>
          <cell r="AF371" t="e">
            <v>#REF!</v>
          </cell>
          <cell r="AG371" t="e">
            <v>#REF!</v>
          </cell>
          <cell r="AH371" t="e">
            <v>#REF!</v>
          </cell>
          <cell r="AI371">
            <v>0</v>
          </cell>
        </row>
        <row r="372">
          <cell r="A372" t="str">
            <v>4.02.00132.3.3.1</v>
          </cell>
          <cell r="B372" t="str">
            <v>2.3.3.1</v>
          </cell>
          <cell r="C372" t="str">
            <v>GERÊNCIA DE RH</v>
          </cell>
          <cell r="D372" t="str">
            <v>4.02.0013</v>
          </cell>
          <cell r="E372">
            <v>84.85</v>
          </cell>
          <cell r="F372">
            <v>42.1</v>
          </cell>
          <cell r="G372">
            <v>113.51</v>
          </cell>
          <cell r="H372">
            <v>58.680000000000007</v>
          </cell>
          <cell r="I372" t="e">
            <v>#REF!</v>
          </cell>
          <cell r="J372">
            <v>161.16</v>
          </cell>
          <cell r="K372">
            <v>218.16</v>
          </cell>
          <cell r="L372">
            <v>58.019999999999996</v>
          </cell>
          <cell r="M372">
            <v>100.7</v>
          </cell>
          <cell r="N372">
            <v>70.919999999999987</v>
          </cell>
          <cell r="O372">
            <v>106.23</v>
          </cell>
          <cell r="P372">
            <v>296.85000000000002</v>
          </cell>
          <cell r="Q372" t="e">
            <v>#REF!</v>
          </cell>
          <cell r="T372" t="str">
            <v>4.02.0013</v>
          </cell>
          <cell r="U372" t="str">
            <v>GERÊNCIA DE RH</v>
          </cell>
          <cell r="V372">
            <v>0</v>
          </cell>
          <cell r="W372">
            <v>84.85</v>
          </cell>
          <cell r="X372">
            <v>126.94999999999999</v>
          </cell>
          <cell r="Y372">
            <v>240.45999999999998</v>
          </cell>
          <cell r="Z372">
            <v>299.14</v>
          </cell>
          <cell r="AA372" t="e">
            <v>#REF!</v>
          </cell>
          <cell r="AB372" t="e">
            <v>#REF!</v>
          </cell>
          <cell r="AC372" t="e">
            <v>#REF!</v>
          </cell>
          <cell r="AD372" t="e">
            <v>#REF!</v>
          </cell>
          <cell r="AE372" t="e">
            <v>#REF!</v>
          </cell>
          <cell r="AF372" t="e">
            <v>#REF!</v>
          </cell>
          <cell r="AG372" t="e">
            <v>#REF!</v>
          </cell>
          <cell r="AH372" t="e">
            <v>#REF!</v>
          </cell>
          <cell r="AI372">
            <v>0</v>
          </cell>
        </row>
        <row r="373">
          <cell r="A373" t="str">
            <v>4.02.00142.3.3.1</v>
          </cell>
          <cell r="B373" t="str">
            <v>2.3.3.1</v>
          </cell>
          <cell r="C373" t="str">
            <v>GERÊNCIA DE RH</v>
          </cell>
          <cell r="D373" t="str">
            <v>4.02.0014</v>
          </cell>
          <cell r="E373">
            <v>0</v>
          </cell>
          <cell r="F373">
            <v>0</v>
          </cell>
          <cell r="G373">
            <v>3.83</v>
          </cell>
          <cell r="H373">
            <v>0</v>
          </cell>
          <cell r="I373" t="e">
            <v>#REF!</v>
          </cell>
          <cell r="J373">
            <v>0</v>
          </cell>
          <cell r="K373">
            <v>0</v>
          </cell>
          <cell r="L373">
            <v>0</v>
          </cell>
          <cell r="M373">
            <v>0</v>
          </cell>
          <cell r="N373">
            <v>0</v>
          </cell>
          <cell r="O373">
            <v>0</v>
          </cell>
          <cell r="P373">
            <v>0</v>
          </cell>
          <cell r="Q373" t="e">
            <v>#REF!</v>
          </cell>
          <cell r="T373" t="str">
            <v>4.02.0014</v>
          </cell>
          <cell r="U373" t="str">
            <v>GERÊNCIA DE RH</v>
          </cell>
          <cell r="V373">
            <v>0</v>
          </cell>
          <cell r="W373">
            <v>0</v>
          </cell>
          <cell r="X373">
            <v>0</v>
          </cell>
          <cell r="Y373">
            <v>3.83</v>
          </cell>
          <cell r="Z373">
            <v>3.83</v>
          </cell>
          <cell r="AA373" t="e">
            <v>#REF!</v>
          </cell>
          <cell r="AB373" t="e">
            <v>#REF!</v>
          </cell>
          <cell r="AC373" t="e">
            <v>#REF!</v>
          </cell>
          <cell r="AD373" t="e">
            <v>#REF!</v>
          </cell>
          <cell r="AE373" t="e">
            <v>#REF!</v>
          </cell>
          <cell r="AF373" t="e">
            <v>#REF!</v>
          </cell>
          <cell r="AG373" t="e">
            <v>#REF!</v>
          </cell>
          <cell r="AH373" t="e">
            <v>#REF!</v>
          </cell>
          <cell r="AI373">
            <v>0</v>
          </cell>
        </row>
        <row r="374">
          <cell r="A374" t="str">
            <v>4.02.00152.3.3.1</v>
          </cell>
          <cell r="B374" t="str">
            <v>2.3.3.1</v>
          </cell>
          <cell r="C374" t="str">
            <v>GERÊNCIA DE RH</v>
          </cell>
          <cell r="D374" t="str">
            <v>4.02.0015</v>
          </cell>
          <cell r="E374">
            <v>0</v>
          </cell>
          <cell r="F374">
            <v>0</v>
          </cell>
          <cell r="G374">
            <v>393.65</v>
          </cell>
          <cell r="H374">
            <v>0</v>
          </cell>
          <cell r="I374" t="e">
            <v>#REF!</v>
          </cell>
          <cell r="J374">
            <v>0</v>
          </cell>
          <cell r="K374">
            <v>0</v>
          </cell>
          <cell r="L374">
            <v>0</v>
          </cell>
          <cell r="M374">
            <v>0</v>
          </cell>
          <cell r="N374">
            <v>0</v>
          </cell>
          <cell r="O374">
            <v>0</v>
          </cell>
          <cell r="P374">
            <v>0</v>
          </cell>
          <cell r="Q374" t="e">
            <v>#REF!</v>
          </cell>
          <cell r="T374" t="str">
            <v>4.02.0015</v>
          </cell>
          <cell r="U374" t="str">
            <v>GERÊNCIA DE RH</v>
          </cell>
          <cell r="V374">
            <v>0</v>
          </cell>
          <cell r="W374">
            <v>0</v>
          </cell>
          <cell r="X374">
            <v>0</v>
          </cell>
          <cell r="Y374">
            <v>393.65</v>
          </cell>
          <cell r="Z374">
            <v>393.65</v>
          </cell>
          <cell r="AA374" t="e">
            <v>#REF!</v>
          </cell>
          <cell r="AB374" t="e">
            <v>#REF!</v>
          </cell>
          <cell r="AC374" t="e">
            <v>#REF!</v>
          </cell>
          <cell r="AD374" t="e">
            <v>#REF!</v>
          </cell>
          <cell r="AE374" t="e">
            <v>#REF!</v>
          </cell>
          <cell r="AF374" t="e">
            <v>#REF!</v>
          </cell>
          <cell r="AG374" t="e">
            <v>#REF!</v>
          </cell>
          <cell r="AH374" t="e">
            <v>#REF!</v>
          </cell>
          <cell r="AI374">
            <v>0</v>
          </cell>
        </row>
        <row r="375">
          <cell r="A375" t="str">
            <v>4.02.00162.3.3.1</v>
          </cell>
          <cell r="B375" t="str">
            <v>2.3.3.1</v>
          </cell>
          <cell r="C375" t="str">
            <v>GERÊNCIA DE RH</v>
          </cell>
          <cell r="D375" t="str">
            <v>4.02.0016</v>
          </cell>
          <cell r="E375">
            <v>6423.26</v>
          </cell>
          <cell r="F375">
            <v>5482.6500000000005</v>
          </cell>
          <cell r="G375">
            <v>6413.4</v>
          </cell>
          <cell r="H375">
            <v>6363.54</v>
          </cell>
          <cell r="I375" t="e">
            <v>#REF!</v>
          </cell>
          <cell r="J375">
            <v>6966.41</v>
          </cell>
          <cell r="K375">
            <v>5996.3200000000006</v>
          </cell>
          <cell r="L375">
            <v>3723.15</v>
          </cell>
          <cell r="M375">
            <v>3707</v>
          </cell>
          <cell r="N375">
            <v>3748.81</v>
          </cell>
          <cell r="O375">
            <v>3791.59</v>
          </cell>
          <cell r="P375">
            <v>5913.64</v>
          </cell>
          <cell r="Q375" t="e">
            <v>#REF!</v>
          </cell>
          <cell r="T375" t="str">
            <v>4.02.0016</v>
          </cell>
          <cell r="U375" t="str">
            <v>GERÊNCIA DE RH</v>
          </cell>
          <cell r="V375">
            <v>0</v>
          </cell>
          <cell r="W375">
            <v>6423.26</v>
          </cell>
          <cell r="X375">
            <v>11905.91</v>
          </cell>
          <cell r="Y375">
            <v>18319.309999999998</v>
          </cell>
          <cell r="Z375">
            <v>24682.85</v>
          </cell>
          <cell r="AA375" t="e">
            <v>#REF!</v>
          </cell>
          <cell r="AB375" t="e">
            <v>#REF!</v>
          </cell>
          <cell r="AC375" t="e">
            <v>#REF!</v>
          </cell>
          <cell r="AD375" t="e">
            <v>#REF!</v>
          </cell>
          <cell r="AE375" t="e">
            <v>#REF!</v>
          </cell>
          <cell r="AF375" t="e">
            <v>#REF!</v>
          </cell>
          <cell r="AG375" t="e">
            <v>#REF!</v>
          </cell>
          <cell r="AH375" t="e">
            <v>#REF!</v>
          </cell>
          <cell r="AI375">
            <v>0</v>
          </cell>
        </row>
        <row r="376">
          <cell r="A376" t="str">
            <v>4.02.00172.3.3.1</v>
          </cell>
          <cell r="B376" t="str">
            <v>2.3.3.1</v>
          </cell>
          <cell r="C376" t="str">
            <v>GERÊNCIA DE RH</v>
          </cell>
          <cell r="D376" t="str">
            <v>4.02.0017</v>
          </cell>
          <cell r="E376">
            <v>0</v>
          </cell>
          <cell r="F376">
            <v>0</v>
          </cell>
          <cell r="G376">
            <v>0</v>
          </cell>
          <cell r="H376">
            <v>0</v>
          </cell>
          <cell r="I376" t="e">
            <v>#REF!</v>
          </cell>
          <cell r="J376">
            <v>0</v>
          </cell>
          <cell r="K376">
            <v>0</v>
          </cell>
          <cell r="L376">
            <v>0</v>
          </cell>
          <cell r="M376">
            <v>0</v>
          </cell>
          <cell r="N376">
            <v>0</v>
          </cell>
          <cell r="O376">
            <v>0</v>
          </cell>
          <cell r="P376">
            <v>0</v>
          </cell>
          <cell r="Q376" t="e">
            <v>#REF!</v>
          </cell>
          <cell r="T376" t="str">
            <v>4.02.0017</v>
          </cell>
          <cell r="U376" t="str">
            <v>GERÊNCIA DE RH</v>
          </cell>
          <cell r="V376">
            <v>0</v>
          </cell>
          <cell r="W376">
            <v>0</v>
          </cell>
          <cell r="X376">
            <v>0</v>
          </cell>
          <cell r="Y376">
            <v>0</v>
          </cell>
          <cell r="Z376">
            <v>0</v>
          </cell>
          <cell r="AA376" t="e">
            <v>#REF!</v>
          </cell>
          <cell r="AB376" t="e">
            <v>#REF!</v>
          </cell>
          <cell r="AC376" t="e">
            <v>#REF!</v>
          </cell>
          <cell r="AD376" t="e">
            <v>#REF!</v>
          </cell>
          <cell r="AE376" t="e">
            <v>#REF!</v>
          </cell>
          <cell r="AF376" t="e">
            <v>#REF!</v>
          </cell>
          <cell r="AG376" t="e">
            <v>#REF!</v>
          </cell>
          <cell r="AH376" t="e">
            <v>#REF!</v>
          </cell>
          <cell r="AI376">
            <v>0</v>
          </cell>
        </row>
        <row r="377">
          <cell r="A377" t="str">
            <v>4.02.00182.3.3.1</v>
          </cell>
          <cell r="B377" t="str">
            <v>2.3.3.1</v>
          </cell>
          <cell r="C377" t="str">
            <v>GERÊNCIA DE RH</v>
          </cell>
          <cell r="D377" t="str">
            <v>4.02.0018</v>
          </cell>
          <cell r="E377">
            <v>0</v>
          </cell>
          <cell r="F377">
            <v>0</v>
          </cell>
          <cell r="G377">
            <v>0</v>
          </cell>
          <cell r="H377">
            <v>0</v>
          </cell>
          <cell r="I377" t="e">
            <v>#REF!</v>
          </cell>
          <cell r="J377">
            <v>0</v>
          </cell>
          <cell r="K377">
            <v>0</v>
          </cell>
          <cell r="L377">
            <v>0</v>
          </cell>
          <cell r="M377">
            <v>0</v>
          </cell>
          <cell r="N377">
            <v>0</v>
          </cell>
          <cell r="O377">
            <v>0</v>
          </cell>
          <cell r="P377">
            <v>0</v>
          </cell>
          <cell r="Q377" t="e">
            <v>#REF!</v>
          </cell>
          <cell r="T377" t="str">
            <v>4.02.0018</v>
          </cell>
          <cell r="U377" t="str">
            <v>GERÊNCIA DE RH</v>
          </cell>
          <cell r="V377">
            <v>0</v>
          </cell>
          <cell r="W377">
            <v>0</v>
          </cell>
          <cell r="X377">
            <v>0</v>
          </cell>
          <cell r="Y377">
            <v>0</v>
          </cell>
          <cell r="Z377">
            <v>0</v>
          </cell>
          <cell r="AA377" t="e">
            <v>#REF!</v>
          </cell>
          <cell r="AB377" t="e">
            <v>#REF!</v>
          </cell>
          <cell r="AC377" t="e">
            <v>#REF!</v>
          </cell>
          <cell r="AD377" t="e">
            <v>#REF!</v>
          </cell>
          <cell r="AE377" t="e">
            <v>#REF!</v>
          </cell>
          <cell r="AF377" t="e">
            <v>#REF!</v>
          </cell>
          <cell r="AG377" t="e">
            <v>#REF!</v>
          </cell>
          <cell r="AH377" t="e">
            <v>#REF!</v>
          </cell>
          <cell r="AI377">
            <v>0</v>
          </cell>
        </row>
        <row r="378">
          <cell r="A378" t="str">
            <v>4.02.00192.3.3.1</v>
          </cell>
          <cell r="B378" t="str">
            <v>2.3.3.1</v>
          </cell>
          <cell r="C378" t="str">
            <v>GERÊNCIA DE RH</v>
          </cell>
          <cell r="D378" t="str">
            <v>4.02.0019</v>
          </cell>
          <cell r="E378">
            <v>0</v>
          </cell>
          <cell r="F378">
            <v>0</v>
          </cell>
          <cell r="G378">
            <v>0</v>
          </cell>
          <cell r="H378">
            <v>0</v>
          </cell>
          <cell r="I378" t="e">
            <v>#REF!</v>
          </cell>
          <cell r="J378">
            <v>0</v>
          </cell>
          <cell r="K378">
            <v>0</v>
          </cell>
          <cell r="L378">
            <v>0</v>
          </cell>
          <cell r="M378">
            <v>0</v>
          </cell>
          <cell r="N378">
            <v>0</v>
          </cell>
          <cell r="O378">
            <v>0</v>
          </cell>
          <cell r="P378">
            <v>0</v>
          </cell>
          <cell r="Q378" t="e">
            <v>#REF!</v>
          </cell>
          <cell r="T378" t="str">
            <v>4.02.0019</v>
          </cell>
          <cell r="U378" t="str">
            <v>GERÊNCIA DE RH</v>
          </cell>
          <cell r="V378">
            <v>0</v>
          </cell>
          <cell r="W378">
            <v>0</v>
          </cell>
          <cell r="X378">
            <v>0</v>
          </cell>
          <cell r="Y378">
            <v>0</v>
          </cell>
          <cell r="Z378">
            <v>0</v>
          </cell>
          <cell r="AA378" t="e">
            <v>#REF!</v>
          </cell>
          <cell r="AB378" t="e">
            <v>#REF!</v>
          </cell>
          <cell r="AC378" t="e">
            <v>#REF!</v>
          </cell>
          <cell r="AD378" t="e">
            <v>#REF!</v>
          </cell>
          <cell r="AE378" t="e">
            <v>#REF!</v>
          </cell>
          <cell r="AF378" t="e">
            <v>#REF!</v>
          </cell>
          <cell r="AG378" t="e">
            <v>#REF!</v>
          </cell>
          <cell r="AH378" t="e">
            <v>#REF!</v>
          </cell>
          <cell r="AI378">
            <v>0</v>
          </cell>
        </row>
        <row r="379">
          <cell r="A379" t="str">
            <v>4.02.00202.3.3.1</v>
          </cell>
          <cell r="B379" t="str">
            <v>2.3.3.1</v>
          </cell>
          <cell r="C379" t="str">
            <v>GERÊNCIA DE RH</v>
          </cell>
          <cell r="D379" t="str">
            <v>4.02.0020</v>
          </cell>
          <cell r="E379">
            <v>6.1</v>
          </cell>
          <cell r="F379">
            <v>10.5</v>
          </cell>
          <cell r="G379">
            <v>44.6</v>
          </cell>
          <cell r="H379">
            <v>0</v>
          </cell>
          <cell r="I379" t="e">
            <v>#REF!</v>
          </cell>
          <cell r="J379">
            <v>0</v>
          </cell>
          <cell r="K379">
            <v>8</v>
          </cell>
          <cell r="L379">
            <v>17.010000000000002</v>
          </cell>
          <cell r="M379">
            <v>17.09</v>
          </cell>
          <cell r="N379">
            <v>5.32</v>
          </cell>
          <cell r="O379">
            <v>3.24</v>
          </cell>
          <cell r="P379">
            <v>0</v>
          </cell>
          <cell r="Q379" t="e">
            <v>#REF!</v>
          </cell>
          <cell r="T379" t="str">
            <v>4.02.0020</v>
          </cell>
          <cell r="U379" t="str">
            <v>GERÊNCIA DE RH</v>
          </cell>
          <cell r="V379">
            <v>0</v>
          </cell>
          <cell r="W379">
            <v>6.1</v>
          </cell>
          <cell r="X379">
            <v>16.600000000000001</v>
          </cell>
          <cell r="Y379">
            <v>61.2</v>
          </cell>
          <cell r="Z379">
            <v>61.2</v>
          </cell>
          <cell r="AA379" t="e">
            <v>#REF!</v>
          </cell>
          <cell r="AB379" t="e">
            <v>#REF!</v>
          </cell>
          <cell r="AC379" t="e">
            <v>#REF!</v>
          </cell>
          <cell r="AD379" t="e">
            <v>#REF!</v>
          </cell>
          <cell r="AE379" t="e">
            <v>#REF!</v>
          </cell>
          <cell r="AF379" t="e">
            <v>#REF!</v>
          </cell>
          <cell r="AG379" t="e">
            <v>#REF!</v>
          </cell>
          <cell r="AH379" t="e">
            <v>#REF!</v>
          </cell>
          <cell r="AI379">
            <v>0</v>
          </cell>
        </row>
        <row r="380">
          <cell r="A380" t="str">
            <v>4.02.00212.3.3.1</v>
          </cell>
          <cell r="B380" t="str">
            <v>2.3.3.1</v>
          </cell>
          <cell r="C380" t="str">
            <v>GERÊNCIA DE RH</v>
          </cell>
          <cell r="D380" t="str">
            <v>4.02.0021</v>
          </cell>
          <cell r="E380">
            <v>0</v>
          </cell>
          <cell r="F380">
            <v>0</v>
          </cell>
          <cell r="G380">
            <v>1606.77</v>
          </cell>
          <cell r="H380">
            <v>4814.5099999999993</v>
          </cell>
          <cell r="I380" t="e">
            <v>#REF!</v>
          </cell>
          <cell r="J380">
            <v>1260</v>
          </cell>
          <cell r="K380">
            <v>0</v>
          </cell>
          <cell r="L380">
            <v>1676</v>
          </cell>
          <cell r="M380">
            <v>0</v>
          </cell>
          <cell r="N380">
            <v>1330</v>
          </cell>
          <cell r="O380">
            <v>0</v>
          </cell>
          <cell r="P380">
            <v>0</v>
          </cell>
          <cell r="Q380" t="e">
            <v>#REF!</v>
          </cell>
          <cell r="T380" t="str">
            <v>4.02.0021</v>
          </cell>
          <cell r="U380" t="str">
            <v>GERÊNCIA DE RH</v>
          </cell>
          <cell r="V380">
            <v>0</v>
          </cell>
          <cell r="W380">
            <v>0</v>
          </cell>
          <cell r="X380">
            <v>0</v>
          </cell>
          <cell r="Y380">
            <v>1606.77</v>
          </cell>
          <cell r="Z380">
            <v>6421.2799999999988</v>
          </cell>
          <cell r="AA380" t="e">
            <v>#REF!</v>
          </cell>
          <cell r="AB380" t="e">
            <v>#REF!</v>
          </cell>
          <cell r="AC380" t="e">
            <v>#REF!</v>
          </cell>
          <cell r="AD380" t="e">
            <v>#REF!</v>
          </cell>
          <cell r="AE380" t="e">
            <v>#REF!</v>
          </cell>
          <cell r="AF380" t="e">
            <v>#REF!</v>
          </cell>
          <cell r="AG380" t="e">
            <v>#REF!</v>
          </cell>
          <cell r="AH380" t="e">
            <v>#REF!</v>
          </cell>
          <cell r="AI380">
            <v>0</v>
          </cell>
        </row>
        <row r="381">
          <cell r="A381" t="str">
            <v>4.02.00222.3.3.1</v>
          </cell>
          <cell r="B381" t="str">
            <v>2.3.3.1</v>
          </cell>
          <cell r="C381" t="str">
            <v>GERÊNCIA DE RH</v>
          </cell>
          <cell r="D381" t="str">
            <v>4.02.0022</v>
          </cell>
          <cell r="E381">
            <v>122.09</v>
          </cell>
          <cell r="F381">
            <v>0</v>
          </cell>
          <cell r="G381">
            <v>76.650000000000006</v>
          </cell>
          <cell r="H381">
            <v>191.2</v>
          </cell>
          <cell r="I381" t="e">
            <v>#REF!</v>
          </cell>
          <cell r="J381">
            <v>48</v>
          </cell>
          <cell r="K381">
            <v>60.46</v>
          </cell>
          <cell r="L381">
            <v>21.6</v>
          </cell>
          <cell r="M381">
            <v>235.9</v>
          </cell>
          <cell r="N381">
            <v>125.5</v>
          </cell>
          <cell r="O381">
            <v>8</v>
          </cell>
          <cell r="P381">
            <v>614.08000000000004</v>
          </cell>
          <cell r="Q381" t="e">
            <v>#REF!</v>
          </cell>
          <cell r="T381" t="str">
            <v>4.02.0022</v>
          </cell>
          <cell r="U381" t="str">
            <v>GERÊNCIA DE RH</v>
          </cell>
          <cell r="V381">
            <v>0</v>
          </cell>
          <cell r="W381">
            <v>122.09</v>
          </cell>
          <cell r="X381">
            <v>122.09</v>
          </cell>
          <cell r="Y381">
            <v>198.74</v>
          </cell>
          <cell r="Z381">
            <v>389.94</v>
          </cell>
          <cell r="AA381" t="e">
            <v>#REF!</v>
          </cell>
          <cell r="AB381" t="e">
            <v>#REF!</v>
          </cell>
          <cell r="AC381" t="e">
            <v>#REF!</v>
          </cell>
          <cell r="AD381" t="e">
            <v>#REF!</v>
          </cell>
          <cell r="AE381" t="e">
            <v>#REF!</v>
          </cell>
          <cell r="AF381" t="e">
            <v>#REF!</v>
          </cell>
          <cell r="AG381" t="e">
            <v>#REF!</v>
          </cell>
          <cell r="AH381" t="e">
            <v>#REF!</v>
          </cell>
          <cell r="AI381">
            <v>0</v>
          </cell>
        </row>
        <row r="382">
          <cell r="A382" t="str">
            <v>4.02.00232.3.3.1</v>
          </cell>
          <cell r="B382" t="str">
            <v>2.3.3.1</v>
          </cell>
          <cell r="C382" t="str">
            <v>GERÊNCIA DE RH</v>
          </cell>
          <cell r="D382" t="str">
            <v>4.02.0023</v>
          </cell>
          <cell r="E382">
            <v>76.820000000000007</v>
          </cell>
          <cell r="F382">
            <v>66.55</v>
          </cell>
          <cell r="G382">
            <v>53.400000000000006</v>
          </cell>
          <cell r="H382">
            <v>83.16</v>
          </cell>
          <cell r="I382" t="e">
            <v>#REF!</v>
          </cell>
          <cell r="J382">
            <v>492.13</v>
          </cell>
          <cell r="K382">
            <v>200.27999999999997</v>
          </cell>
          <cell r="L382">
            <v>47.87</v>
          </cell>
          <cell r="M382">
            <v>508.04</v>
          </cell>
          <cell r="N382">
            <v>380.21</v>
          </cell>
          <cell r="O382">
            <v>468.82</v>
          </cell>
          <cell r="P382">
            <v>769.81999999999994</v>
          </cell>
          <cell r="Q382" t="e">
            <v>#REF!</v>
          </cell>
          <cell r="T382" t="str">
            <v>4.02.0023</v>
          </cell>
          <cell r="U382" t="str">
            <v>GERÊNCIA DE RH</v>
          </cell>
          <cell r="V382">
            <v>0</v>
          </cell>
          <cell r="W382">
            <v>76.820000000000007</v>
          </cell>
          <cell r="X382">
            <v>143.37</v>
          </cell>
          <cell r="Y382">
            <v>196.77</v>
          </cell>
          <cell r="Z382">
            <v>279.93</v>
          </cell>
          <cell r="AA382" t="e">
            <v>#REF!</v>
          </cell>
          <cell r="AB382" t="e">
            <v>#REF!</v>
          </cell>
          <cell r="AC382" t="e">
            <v>#REF!</v>
          </cell>
          <cell r="AD382" t="e">
            <v>#REF!</v>
          </cell>
          <cell r="AE382" t="e">
            <v>#REF!</v>
          </cell>
          <cell r="AF382" t="e">
            <v>#REF!</v>
          </cell>
          <cell r="AG382" t="e">
            <v>#REF!</v>
          </cell>
          <cell r="AH382" t="e">
            <v>#REF!</v>
          </cell>
          <cell r="AI382">
            <v>0</v>
          </cell>
        </row>
        <row r="383">
          <cell r="A383" t="str">
            <v>4.02.00242.3.3.1</v>
          </cell>
          <cell r="B383" t="str">
            <v>2.3.3.1</v>
          </cell>
          <cell r="C383" t="str">
            <v>GERÊNCIA DE RH</v>
          </cell>
          <cell r="D383" t="str">
            <v>4.02.0024</v>
          </cell>
          <cell r="E383">
            <v>0</v>
          </cell>
          <cell r="F383">
            <v>0</v>
          </cell>
          <cell r="G383">
            <v>0</v>
          </cell>
          <cell r="H383">
            <v>0</v>
          </cell>
          <cell r="I383" t="e">
            <v>#REF!</v>
          </cell>
          <cell r="J383">
            <v>0</v>
          </cell>
          <cell r="K383">
            <v>0</v>
          </cell>
          <cell r="L383">
            <v>0</v>
          </cell>
          <cell r="M383">
            <v>0</v>
          </cell>
          <cell r="N383">
            <v>0</v>
          </cell>
          <cell r="O383">
            <v>0</v>
          </cell>
          <cell r="P383">
            <v>0</v>
          </cell>
          <cell r="Q383" t="e">
            <v>#REF!</v>
          </cell>
          <cell r="T383" t="str">
            <v>4.02.0024</v>
          </cell>
          <cell r="U383" t="str">
            <v>GERÊNCIA DE RH</v>
          </cell>
          <cell r="V383">
            <v>0</v>
          </cell>
          <cell r="W383">
            <v>0</v>
          </cell>
          <cell r="X383">
            <v>0</v>
          </cell>
          <cell r="Y383">
            <v>0</v>
          </cell>
          <cell r="Z383">
            <v>0</v>
          </cell>
          <cell r="AA383" t="e">
            <v>#REF!</v>
          </cell>
          <cell r="AB383" t="e">
            <v>#REF!</v>
          </cell>
          <cell r="AC383" t="e">
            <v>#REF!</v>
          </cell>
          <cell r="AD383" t="e">
            <v>#REF!</v>
          </cell>
          <cell r="AE383" t="e">
            <v>#REF!</v>
          </cell>
          <cell r="AF383" t="e">
            <v>#REF!</v>
          </cell>
          <cell r="AG383" t="e">
            <v>#REF!</v>
          </cell>
          <cell r="AH383" t="e">
            <v>#REF!</v>
          </cell>
          <cell r="AI383">
            <v>0</v>
          </cell>
        </row>
        <row r="384">
          <cell r="A384" t="str">
            <v>4.02.00252.3.3.1</v>
          </cell>
          <cell r="B384" t="str">
            <v>2.3.3.1</v>
          </cell>
          <cell r="C384" t="str">
            <v>GERÊNCIA DE RH</v>
          </cell>
          <cell r="D384" t="str">
            <v>4.02.0025</v>
          </cell>
          <cell r="E384">
            <v>0</v>
          </cell>
          <cell r="F384">
            <v>0</v>
          </cell>
          <cell r="G384">
            <v>0</v>
          </cell>
          <cell r="H384">
            <v>0</v>
          </cell>
          <cell r="I384" t="e">
            <v>#REF!</v>
          </cell>
          <cell r="J384">
            <v>0</v>
          </cell>
          <cell r="K384">
            <v>0</v>
          </cell>
          <cell r="L384">
            <v>0</v>
          </cell>
          <cell r="M384">
            <v>443.1</v>
          </cell>
          <cell r="N384">
            <v>0</v>
          </cell>
          <cell r="O384">
            <v>0</v>
          </cell>
          <cell r="P384">
            <v>46.38</v>
          </cell>
          <cell r="Q384" t="e">
            <v>#REF!</v>
          </cell>
          <cell r="T384" t="str">
            <v>4.02.0025</v>
          </cell>
          <cell r="U384" t="str">
            <v>GERÊNCIA DE RH</v>
          </cell>
          <cell r="V384">
            <v>0</v>
          </cell>
          <cell r="W384">
            <v>0</v>
          </cell>
          <cell r="X384">
            <v>0</v>
          </cell>
          <cell r="Y384">
            <v>0</v>
          </cell>
          <cell r="Z384">
            <v>0</v>
          </cell>
          <cell r="AA384" t="e">
            <v>#REF!</v>
          </cell>
          <cell r="AB384" t="e">
            <v>#REF!</v>
          </cell>
          <cell r="AC384" t="e">
            <v>#REF!</v>
          </cell>
          <cell r="AD384" t="e">
            <v>#REF!</v>
          </cell>
          <cell r="AE384" t="e">
            <v>#REF!</v>
          </cell>
          <cell r="AF384" t="e">
            <v>#REF!</v>
          </cell>
          <cell r="AG384" t="e">
            <v>#REF!</v>
          </cell>
          <cell r="AH384" t="e">
            <v>#REF!</v>
          </cell>
          <cell r="AI384">
            <v>0</v>
          </cell>
        </row>
        <row r="385">
          <cell r="A385" t="str">
            <v>4.02.00262.3.3.1</v>
          </cell>
          <cell r="B385" t="str">
            <v>2.3.3.1</v>
          </cell>
          <cell r="C385" t="str">
            <v>GERÊNCIA DE RH</v>
          </cell>
          <cell r="D385" t="str">
            <v>4.02.0026</v>
          </cell>
          <cell r="E385">
            <v>29.83</v>
          </cell>
          <cell r="F385">
            <v>105.25</v>
          </cell>
          <cell r="G385">
            <v>53.67</v>
          </cell>
          <cell r="H385">
            <v>35.799999999999997</v>
          </cell>
          <cell r="I385" t="e">
            <v>#REF!</v>
          </cell>
          <cell r="J385">
            <v>0</v>
          </cell>
          <cell r="K385">
            <v>0</v>
          </cell>
          <cell r="L385">
            <v>82</v>
          </cell>
          <cell r="M385">
            <v>295</v>
          </cell>
          <cell r="N385">
            <v>117.46000000000001</v>
          </cell>
          <cell r="O385">
            <v>0</v>
          </cell>
          <cell r="P385">
            <v>0</v>
          </cell>
          <cell r="Q385" t="e">
            <v>#REF!</v>
          </cell>
          <cell r="T385" t="str">
            <v>4.02.0026</v>
          </cell>
          <cell r="U385" t="str">
            <v>GERÊNCIA DE RH</v>
          </cell>
          <cell r="V385">
            <v>0</v>
          </cell>
          <cell r="W385">
            <v>29.83</v>
          </cell>
          <cell r="X385">
            <v>135.07999999999998</v>
          </cell>
          <cell r="Y385">
            <v>188.75</v>
          </cell>
          <cell r="Z385">
            <v>224.55</v>
          </cell>
          <cell r="AA385" t="e">
            <v>#REF!</v>
          </cell>
          <cell r="AB385" t="e">
            <v>#REF!</v>
          </cell>
          <cell r="AC385" t="e">
            <v>#REF!</v>
          </cell>
          <cell r="AD385" t="e">
            <v>#REF!</v>
          </cell>
          <cell r="AE385" t="e">
            <v>#REF!</v>
          </cell>
          <cell r="AF385" t="e">
            <v>#REF!</v>
          </cell>
          <cell r="AG385" t="e">
            <v>#REF!</v>
          </cell>
          <cell r="AH385" t="e">
            <v>#REF!</v>
          </cell>
          <cell r="AI385">
            <v>0</v>
          </cell>
        </row>
        <row r="386">
          <cell r="A386" t="str">
            <v>4.02.00272.3.3.1</v>
          </cell>
          <cell r="B386" t="str">
            <v>2.3.3.1</v>
          </cell>
          <cell r="C386" t="str">
            <v>GERÊNCIA DE RH</v>
          </cell>
          <cell r="D386" t="str">
            <v>4.02.0027</v>
          </cell>
          <cell r="E386">
            <v>0</v>
          </cell>
          <cell r="F386">
            <v>0</v>
          </cell>
          <cell r="G386">
            <v>0</v>
          </cell>
          <cell r="H386">
            <v>0</v>
          </cell>
          <cell r="I386" t="e">
            <v>#REF!</v>
          </cell>
          <cell r="J386">
            <v>0</v>
          </cell>
          <cell r="K386">
            <v>0</v>
          </cell>
          <cell r="L386">
            <v>0</v>
          </cell>
          <cell r="M386">
            <v>0</v>
          </cell>
          <cell r="N386">
            <v>0</v>
          </cell>
          <cell r="O386">
            <v>0</v>
          </cell>
          <cell r="P386">
            <v>0</v>
          </cell>
          <cell r="Q386" t="e">
            <v>#REF!</v>
          </cell>
          <cell r="T386" t="str">
            <v>4.02.0027</v>
          </cell>
          <cell r="U386" t="str">
            <v>GERÊNCIA DE RH</v>
          </cell>
          <cell r="V386">
            <v>0</v>
          </cell>
          <cell r="W386">
            <v>0</v>
          </cell>
          <cell r="X386">
            <v>0</v>
          </cell>
          <cell r="Y386">
            <v>0</v>
          </cell>
          <cell r="Z386">
            <v>0</v>
          </cell>
          <cell r="AA386" t="e">
            <v>#REF!</v>
          </cell>
          <cell r="AB386" t="e">
            <v>#REF!</v>
          </cell>
          <cell r="AC386" t="e">
            <v>#REF!</v>
          </cell>
          <cell r="AD386" t="e">
            <v>#REF!</v>
          </cell>
          <cell r="AE386" t="e">
            <v>#REF!</v>
          </cell>
          <cell r="AF386" t="e">
            <v>#REF!</v>
          </cell>
          <cell r="AG386" t="e">
            <v>#REF!</v>
          </cell>
          <cell r="AH386" t="e">
            <v>#REF!</v>
          </cell>
          <cell r="AI386">
            <v>0</v>
          </cell>
        </row>
        <row r="387">
          <cell r="A387" t="str">
            <v>4.02.00282.3.3.1</v>
          </cell>
          <cell r="B387" t="str">
            <v>2.3.3.1</v>
          </cell>
          <cell r="C387" t="str">
            <v>GERÊNCIA DE RH</v>
          </cell>
          <cell r="D387" t="str">
            <v>4.02.0028</v>
          </cell>
          <cell r="E387">
            <v>189.3</v>
          </cell>
          <cell r="F387">
            <v>0</v>
          </cell>
          <cell r="G387">
            <v>0</v>
          </cell>
          <cell r="H387">
            <v>0</v>
          </cell>
          <cell r="I387" t="e">
            <v>#REF!</v>
          </cell>
          <cell r="J387">
            <v>0</v>
          </cell>
          <cell r="K387">
            <v>525.54999999999995</v>
          </cell>
          <cell r="L387">
            <v>525.54999999999995</v>
          </cell>
          <cell r="M387">
            <v>525.54999999999995</v>
          </cell>
          <cell r="N387">
            <v>0</v>
          </cell>
          <cell r="O387">
            <v>0</v>
          </cell>
          <cell r="P387">
            <v>346.93</v>
          </cell>
          <cell r="Q387" t="e">
            <v>#REF!</v>
          </cell>
          <cell r="T387" t="str">
            <v>4.02.0028</v>
          </cell>
          <cell r="U387" t="str">
            <v>GERÊNCIA DE RH</v>
          </cell>
          <cell r="V387">
            <v>0</v>
          </cell>
          <cell r="W387">
            <v>189.3</v>
          </cell>
          <cell r="X387">
            <v>189.3</v>
          </cell>
          <cell r="Y387">
            <v>189.3</v>
          </cell>
          <cell r="Z387">
            <v>189.3</v>
          </cell>
          <cell r="AA387" t="e">
            <v>#REF!</v>
          </cell>
          <cell r="AB387" t="e">
            <v>#REF!</v>
          </cell>
          <cell r="AC387" t="e">
            <v>#REF!</v>
          </cell>
          <cell r="AD387" t="e">
            <v>#REF!</v>
          </cell>
          <cell r="AE387" t="e">
            <v>#REF!</v>
          </cell>
          <cell r="AF387" t="e">
            <v>#REF!</v>
          </cell>
          <cell r="AG387" t="e">
            <v>#REF!</v>
          </cell>
          <cell r="AH387" t="e">
            <v>#REF!</v>
          </cell>
          <cell r="AI387">
            <v>0</v>
          </cell>
        </row>
        <row r="388">
          <cell r="A388" t="str">
            <v>4.02.00292.3.3.1</v>
          </cell>
          <cell r="B388" t="str">
            <v>2.3.3.1</v>
          </cell>
          <cell r="C388" t="str">
            <v>GERÊNCIA DE RH</v>
          </cell>
          <cell r="D388" t="str">
            <v>4.02.0029</v>
          </cell>
          <cell r="E388">
            <v>1486.94</v>
          </cell>
          <cell r="F388">
            <v>0</v>
          </cell>
          <cell r="G388">
            <v>0</v>
          </cell>
          <cell r="H388">
            <v>0</v>
          </cell>
          <cell r="I388" t="e">
            <v>#REF!</v>
          </cell>
          <cell r="J388">
            <v>0</v>
          </cell>
          <cell r="K388">
            <v>0</v>
          </cell>
          <cell r="L388">
            <v>0</v>
          </cell>
          <cell r="M388">
            <v>0</v>
          </cell>
          <cell r="N388">
            <v>0</v>
          </cell>
          <cell r="O388">
            <v>0</v>
          </cell>
          <cell r="P388">
            <v>639.94000000000005</v>
          </cell>
          <cell r="Q388" t="e">
            <v>#REF!</v>
          </cell>
          <cell r="T388" t="str">
            <v>4.02.0029</v>
          </cell>
          <cell r="U388" t="str">
            <v>GERÊNCIA DE RH</v>
          </cell>
          <cell r="V388">
            <v>0</v>
          </cell>
          <cell r="W388">
            <v>1486.94</v>
          </cell>
          <cell r="X388">
            <v>1486.94</v>
          </cell>
          <cell r="Y388">
            <v>1486.94</v>
          </cell>
          <cell r="Z388">
            <v>1486.94</v>
          </cell>
          <cell r="AA388" t="e">
            <v>#REF!</v>
          </cell>
          <cell r="AB388" t="e">
            <v>#REF!</v>
          </cell>
          <cell r="AC388" t="e">
            <v>#REF!</v>
          </cell>
          <cell r="AD388" t="e">
            <v>#REF!</v>
          </cell>
          <cell r="AE388" t="e">
            <v>#REF!</v>
          </cell>
          <cell r="AF388" t="e">
            <v>#REF!</v>
          </cell>
          <cell r="AG388" t="e">
            <v>#REF!</v>
          </cell>
          <cell r="AH388" t="e">
            <v>#REF!</v>
          </cell>
          <cell r="AI388">
            <v>0</v>
          </cell>
        </row>
        <row r="389">
          <cell r="A389" t="str">
            <v>4.02.00302.3.3.1</v>
          </cell>
          <cell r="B389" t="str">
            <v>2.3.3.1</v>
          </cell>
          <cell r="C389" t="str">
            <v>GERÊNCIA DE RH</v>
          </cell>
          <cell r="D389" t="str">
            <v>4.02.0030</v>
          </cell>
          <cell r="E389">
            <v>0</v>
          </cell>
          <cell r="F389">
            <v>0</v>
          </cell>
          <cell r="G389">
            <v>0</v>
          </cell>
          <cell r="H389">
            <v>0</v>
          </cell>
          <cell r="I389" t="e">
            <v>#REF!</v>
          </cell>
          <cell r="J389">
            <v>0</v>
          </cell>
          <cell r="K389">
            <v>0</v>
          </cell>
          <cell r="L389">
            <v>0</v>
          </cell>
          <cell r="M389">
            <v>15.6</v>
          </cell>
          <cell r="N389">
            <v>95.06</v>
          </cell>
          <cell r="O389">
            <v>5.2</v>
          </cell>
          <cell r="P389">
            <v>257.92</v>
          </cell>
          <cell r="Q389" t="e">
            <v>#REF!</v>
          </cell>
          <cell r="T389" t="str">
            <v>4.02.0030</v>
          </cell>
          <cell r="U389" t="str">
            <v>GERÊNCIA DE RH</v>
          </cell>
          <cell r="V389">
            <v>0</v>
          </cell>
          <cell r="W389">
            <v>0</v>
          </cell>
          <cell r="X389">
            <v>0</v>
          </cell>
          <cell r="Y389">
            <v>0</v>
          </cell>
          <cell r="Z389">
            <v>0</v>
          </cell>
          <cell r="AA389" t="e">
            <v>#REF!</v>
          </cell>
          <cell r="AB389" t="e">
            <v>#REF!</v>
          </cell>
          <cell r="AC389" t="e">
            <v>#REF!</v>
          </cell>
          <cell r="AD389" t="e">
            <v>#REF!</v>
          </cell>
          <cell r="AE389" t="e">
            <v>#REF!</v>
          </cell>
          <cell r="AF389" t="e">
            <v>#REF!</v>
          </cell>
          <cell r="AG389" t="e">
            <v>#REF!</v>
          </cell>
          <cell r="AH389" t="e">
            <v>#REF!</v>
          </cell>
          <cell r="AI389">
            <v>0</v>
          </cell>
        </row>
        <row r="390">
          <cell r="A390" t="str">
            <v>4.02.00352.3.3.1</v>
          </cell>
          <cell r="B390" t="str">
            <v>2.3.3.1</v>
          </cell>
          <cell r="C390" t="str">
            <v>GERÊNCIA DE RH</v>
          </cell>
          <cell r="D390" t="str">
            <v>4.02.0035</v>
          </cell>
          <cell r="E390">
            <v>0</v>
          </cell>
          <cell r="F390">
            <v>0</v>
          </cell>
          <cell r="G390">
            <v>0</v>
          </cell>
          <cell r="H390">
            <v>0</v>
          </cell>
          <cell r="I390" t="e">
            <v>#REF!</v>
          </cell>
          <cell r="J390">
            <v>0</v>
          </cell>
          <cell r="K390">
            <v>0</v>
          </cell>
          <cell r="L390">
            <v>0</v>
          </cell>
          <cell r="M390">
            <v>0</v>
          </cell>
          <cell r="N390">
            <v>0</v>
          </cell>
          <cell r="O390">
            <v>0</v>
          </cell>
          <cell r="P390">
            <v>0</v>
          </cell>
          <cell r="Q390" t="e">
            <v>#REF!</v>
          </cell>
          <cell r="T390" t="str">
            <v>4.02.0035</v>
          </cell>
          <cell r="U390" t="str">
            <v>GERÊNCIA DE RH</v>
          </cell>
          <cell r="V390">
            <v>0</v>
          </cell>
          <cell r="W390">
            <v>0</v>
          </cell>
          <cell r="X390">
            <v>0</v>
          </cell>
          <cell r="Y390">
            <v>0</v>
          </cell>
          <cell r="Z390">
            <v>0</v>
          </cell>
          <cell r="AA390" t="e">
            <v>#REF!</v>
          </cell>
          <cell r="AB390" t="e">
            <v>#REF!</v>
          </cell>
          <cell r="AC390" t="e">
            <v>#REF!</v>
          </cell>
          <cell r="AD390" t="e">
            <v>#REF!</v>
          </cell>
          <cell r="AE390" t="e">
            <v>#REF!</v>
          </cell>
          <cell r="AF390" t="e">
            <v>#REF!</v>
          </cell>
          <cell r="AG390" t="e">
            <v>#REF!</v>
          </cell>
          <cell r="AH390" t="e">
            <v>#REF!</v>
          </cell>
          <cell r="AI390">
            <v>0</v>
          </cell>
        </row>
        <row r="391">
          <cell r="A391" t="str">
            <v>4.02.00362.3.3.1</v>
          </cell>
          <cell r="B391" t="str">
            <v>2.3.3.1</v>
          </cell>
          <cell r="C391" t="str">
            <v>GERÊNCIA DE RH</v>
          </cell>
          <cell r="D391" t="str">
            <v>4.02.0036</v>
          </cell>
          <cell r="E391">
            <v>0</v>
          </cell>
          <cell r="F391">
            <v>0</v>
          </cell>
          <cell r="G391">
            <v>0</v>
          </cell>
          <cell r="H391">
            <v>0</v>
          </cell>
          <cell r="I391" t="e">
            <v>#REF!</v>
          </cell>
          <cell r="J391">
            <v>0</v>
          </cell>
          <cell r="K391">
            <v>0</v>
          </cell>
          <cell r="L391">
            <v>0</v>
          </cell>
          <cell r="M391">
            <v>0</v>
          </cell>
          <cell r="N391">
            <v>0</v>
          </cell>
          <cell r="O391">
            <v>0</v>
          </cell>
          <cell r="P391">
            <v>0</v>
          </cell>
          <cell r="Q391" t="e">
            <v>#REF!</v>
          </cell>
          <cell r="T391" t="str">
            <v>4.02.0036</v>
          </cell>
          <cell r="U391" t="str">
            <v>GERÊNCIA DE RH</v>
          </cell>
          <cell r="V391">
            <v>0</v>
          </cell>
          <cell r="W391">
            <v>0</v>
          </cell>
          <cell r="X391">
            <v>0</v>
          </cell>
          <cell r="Y391">
            <v>0</v>
          </cell>
          <cell r="Z391">
            <v>0</v>
          </cell>
          <cell r="AA391" t="e">
            <v>#REF!</v>
          </cell>
          <cell r="AB391" t="e">
            <v>#REF!</v>
          </cell>
          <cell r="AC391" t="e">
            <v>#REF!</v>
          </cell>
          <cell r="AD391" t="e">
            <v>#REF!</v>
          </cell>
          <cell r="AE391" t="e">
            <v>#REF!</v>
          </cell>
          <cell r="AF391" t="e">
            <v>#REF!</v>
          </cell>
          <cell r="AG391" t="e">
            <v>#REF!</v>
          </cell>
          <cell r="AH391" t="e">
            <v>#REF!</v>
          </cell>
          <cell r="AI391">
            <v>0</v>
          </cell>
        </row>
        <row r="392">
          <cell r="A392" t="str">
            <v>4.02.00372.3.3.1</v>
          </cell>
          <cell r="B392" t="str">
            <v>2.3.3.1</v>
          </cell>
          <cell r="C392" t="str">
            <v>GERÊNCIA DE RH</v>
          </cell>
          <cell r="D392" t="str">
            <v>4.02.0037</v>
          </cell>
          <cell r="E392">
            <v>0</v>
          </cell>
          <cell r="F392">
            <v>0</v>
          </cell>
          <cell r="G392">
            <v>0</v>
          </cell>
          <cell r="H392">
            <v>0</v>
          </cell>
          <cell r="I392" t="e">
            <v>#REF!</v>
          </cell>
          <cell r="J392">
            <v>0</v>
          </cell>
          <cell r="K392">
            <v>0</v>
          </cell>
          <cell r="L392">
            <v>0</v>
          </cell>
          <cell r="M392">
            <v>0</v>
          </cell>
          <cell r="N392">
            <v>0</v>
          </cell>
          <cell r="O392">
            <v>0</v>
          </cell>
          <cell r="P392">
            <v>0</v>
          </cell>
          <cell r="Q392" t="e">
            <v>#REF!</v>
          </cell>
          <cell r="T392" t="str">
            <v>4.02.0037</v>
          </cell>
          <cell r="U392" t="str">
            <v>GERÊNCIA DE RH</v>
          </cell>
          <cell r="V392">
            <v>0</v>
          </cell>
          <cell r="W392">
            <v>0</v>
          </cell>
          <cell r="X392">
            <v>0</v>
          </cell>
          <cell r="Y392">
            <v>0</v>
          </cell>
          <cell r="Z392">
            <v>0</v>
          </cell>
          <cell r="AA392" t="e">
            <v>#REF!</v>
          </cell>
          <cell r="AB392" t="e">
            <v>#REF!</v>
          </cell>
          <cell r="AC392" t="e">
            <v>#REF!</v>
          </cell>
          <cell r="AD392" t="e">
            <v>#REF!</v>
          </cell>
          <cell r="AE392" t="e">
            <v>#REF!</v>
          </cell>
          <cell r="AF392" t="e">
            <v>#REF!</v>
          </cell>
          <cell r="AG392" t="e">
            <v>#REF!</v>
          </cell>
          <cell r="AH392" t="e">
            <v>#REF!</v>
          </cell>
          <cell r="AI392">
            <v>0</v>
          </cell>
        </row>
        <row r="393">
          <cell r="A393" t="str">
            <v>4.02.00382.3.3.1</v>
          </cell>
          <cell r="B393" t="str">
            <v>2.3.3.1</v>
          </cell>
          <cell r="C393" t="str">
            <v>GERÊNCIA DE RH</v>
          </cell>
          <cell r="D393" t="str">
            <v>4.02.0038</v>
          </cell>
          <cell r="E393">
            <v>0</v>
          </cell>
          <cell r="F393">
            <v>0</v>
          </cell>
          <cell r="G393">
            <v>0</v>
          </cell>
          <cell r="H393">
            <v>0</v>
          </cell>
          <cell r="I393" t="e">
            <v>#REF!</v>
          </cell>
          <cell r="J393">
            <v>0</v>
          </cell>
          <cell r="K393">
            <v>0</v>
          </cell>
          <cell r="L393">
            <v>0</v>
          </cell>
          <cell r="M393">
            <v>0</v>
          </cell>
          <cell r="N393">
            <v>0</v>
          </cell>
          <cell r="O393">
            <v>0</v>
          </cell>
          <cell r="P393">
            <v>0</v>
          </cell>
          <cell r="Q393" t="e">
            <v>#REF!</v>
          </cell>
          <cell r="T393" t="str">
            <v>4.02.0038</v>
          </cell>
          <cell r="U393" t="str">
            <v>GERÊNCIA DE RH</v>
          </cell>
          <cell r="V393">
            <v>0</v>
          </cell>
          <cell r="W393">
            <v>0</v>
          </cell>
          <cell r="X393">
            <v>0</v>
          </cell>
          <cell r="Y393">
            <v>0</v>
          </cell>
          <cell r="Z393">
            <v>0</v>
          </cell>
          <cell r="AA393" t="e">
            <v>#REF!</v>
          </cell>
          <cell r="AB393" t="e">
            <v>#REF!</v>
          </cell>
          <cell r="AC393" t="e">
            <v>#REF!</v>
          </cell>
          <cell r="AD393" t="e">
            <v>#REF!</v>
          </cell>
          <cell r="AE393" t="e">
            <v>#REF!</v>
          </cell>
          <cell r="AF393" t="e">
            <v>#REF!</v>
          </cell>
          <cell r="AG393" t="e">
            <v>#REF!</v>
          </cell>
          <cell r="AH393" t="e">
            <v>#REF!</v>
          </cell>
          <cell r="AI393">
            <v>0</v>
          </cell>
        </row>
        <row r="394">
          <cell r="A394" t="str">
            <v>4.02.00392.3.3.1</v>
          </cell>
          <cell r="B394" t="str">
            <v>2.3.3.1</v>
          </cell>
          <cell r="C394" t="str">
            <v>GERÊNCIA DE RH</v>
          </cell>
          <cell r="D394" t="str">
            <v>4.02.0039</v>
          </cell>
          <cell r="E394">
            <v>0</v>
          </cell>
          <cell r="F394">
            <v>0</v>
          </cell>
          <cell r="G394">
            <v>0</v>
          </cell>
          <cell r="H394">
            <v>0</v>
          </cell>
          <cell r="I394" t="e">
            <v>#REF!</v>
          </cell>
          <cell r="J394">
            <v>0</v>
          </cell>
          <cell r="K394">
            <v>0</v>
          </cell>
          <cell r="L394">
            <v>0</v>
          </cell>
          <cell r="M394">
            <v>0</v>
          </cell>
          <cell r="N394">
            <v>0</v>
          </cell>
          <cell r="O394">
            <v>0</v>
          </cell>
          <cell r="P394">
            <v>1639.02</v>
          </cell>
          <cell r="Q394" t="e">
            <v>#REF!</v>
          </cell>
          <cell r="T394" t="str">
            <v>4.02.0039</v>
          </cell>
          <cell r="U394" t="str">
            <v>GERÊNCIA DE RH</v>
          </cell>
          <cell r="V394">
            <v>0</v>
          </cell>
          <cell r="W394">
            <v>0</v>
          </cell>
          <cell r="X394">
            <v>0</v>
          </cell>
          <cell r="Y394">
            <v>0</v>
          </cell>
          <cell r="Z394">
            <v>0</v>
          </cell>
          <cell r="AA394" t="e">
            <v>#REF!</v>
          </cell>
          <cell r="AB394" t="e">
            <v>#REF!</v>
          </cell>
          <cell r="AC394" t="e">
            <v>#REF!</v>
          </cell>
          <cell r="AD394" t="e">
            <v>#REF!</v>
          </cell>
          <cell r="AE394" t="e">
            <v>#REF!</v>
          </cell>
          <cell r="AF394" t="e">
            <v>#REF!</v>
          </cell>
          <cell r="AG394" t="e">
            <v>#REF!</v>
          </cell>
          <cell r="AH394" t="e">
            <v>#REF!</v>
          </cell>
          <cell r="AI394">
            <v>0</v>
          </cell>
        </row>
        <row r="395">
          <cell r="A395" t="str">
            <v>4.02.00412.3.3.1</v>
          </cell>
          <cell r="B395" t="str">
            <v>2.3.3.1</v>
          </cell>
          <cell r="C395" t="str">
            <v>GERÊNCIA DE RH</v>
          </cell>
          <cell r="D395" t="str">
            <v>4.02.0041</v>
          </cell>
          <cell r="E395">
            <v>0</v>
          </cell>
          <cell r="F395">
            <v>0</v>
          </cell>
          <cell r="G395">
            <v>0</v>
          </cell>
          <cell r="H395">
            <v>0</v>
          </cell>
          <cell r="I395" t="e">
            <v>#REF!</v>
          </cell>
          <cell r="J395">
            <v>0</v>
          </cell>
          <cell r="K395">
            <v>0</v>
          </cell>
          <cell r="L395">
            <v>0</v>
          </cell>
          <cell r="M395">
            <v>0</v>
          </cell>
          <cell r="N395">
            <v>7.51</v>
          </cell>
          <cell r="O395">
            <v>800</v>
          </cell>
          <cell r="P395">
            <v>0</v>
          </cell>
          <cell r="Q395" t="e">
            <v>#REF!</v>
          </cell>
          <cell r="T395" t="str">
            <v>4.02.0041</v>
          </cell>
          <cell r="U395" t="str">
            <v>GERÊNCIA DE RH</v>
          </cell>
          <cell r="V395">
            <v>0</v>
          </cell>
          <cell r="W395">
            <v>0</v>
          </cell>
          <cell r="X395">
            <v>0</v>
          </cell>
          <cell r="Y395">
            <v>0</v>
          </cell>
          <cell r="Z395">
            <v>0</v>
          </cell>
          <cell r="AA395" t="e">
            <v>#REF!</v>
          </cell>
          <cell r="AB395" t="e">
            <v>#REF!</v>
          </cell>
          <cell r="AC395" t="e">
            <v>#REF!</v>
          </cell>
          <cell r="AD395" t="e">
            <v>#REF!</v>
          </cell>
          <cell r="AE395" t="e">
            <v>#REF!</v>
          </cell>
          <cell r="AF395" t="e">
            <v>#REF!</v>
          </cell>
          <cell r="AG395" t="e">
            <v>#REF!</v>
          </cell>
          <cell r="AH395" t="e">
            <v>#REF!</v>
          </cell>
          <cell r="AI395">
            <v>0</v>
          </cell>
        </row>
        <row r="396">
          <cell r="A396" t="str">
            <v>4.02.00432.3.3.1</v>
          </cell>
          <cell r="B396" t="str">
            <v>2.3.3.1</v>
          </cell>
          <cell r="C396" t="str">
            <v>GERÊNCIA DE RH</v>
          </cell>
          <cell r="D396" t="str">
            <v>4.02.0043</v>
          </cell>
          <cell r="E396">
            <v>0</v>
          </cell>
          <cell r="F396">
            <v>0</v>
          </cell>
          <cell r="G396">
            <v>0</v>
          </cell>
          <cell r="H396">
            <v>0</v>
          </cell>
          <cell r="I396" t="e">
            <v>#REF!</v>
          </cell>
          <cell r="J396">
            <v>0</v>
          </cell>
          <cell r="K396">
            <v>0</v>
          </cell>
          <cell r="L396">
            <v>0</v>
          </cell>
          <cell r="M396">
            <v>0</v>
          </cell>
          <cell r="N396">
            <v>0</v>
          </cell>
          <cell r="O396">
            <v>0</v>
          </cell>
          <cell r="P396">
            <v>0</v>
          </cell>
          <cell r="Q396" t="e">
            <v>#REF!</v>
          </cell>
          <cell r="T396" t="str">
            <v>4.02.0043</v>
          </cell>
          <cell r="U396" t="str">
            <v>GERÊNCIA DE RH</v>
          </cell>
          <cell r="V396">
            <v>0</v>
          </cell>
          <cell r="W396">
            <v>0</v>
          </cell>
          <cell r="X396">
            <v>0</v>
          </cell>
          <cell r="Y396">
            <v>0</v>
          </cell>
          <cell r="Z396">
            <v>0</v>
          </cell>
          <cell r="AA396" t="e">
            <v>#REF!</v>
          </cell>
          <cell r="AB396" t="e">
            <v>#REF!</v>
          </cell>
          <cell r="AC396" t="e">
            <v>#REF!</v>
          </cell>
          <cell r="AD396" t="e">
            <v>#REF!</v>
          </cell>
          <cell r="AE396" t="e">
            <v>#REF!</v>
          </cell>
          <cell r="AF396" t="e">
            <v>#REF!</v>
          </cell>
          <cell r="AG396" t="e">
            <v>#REF!</v>
          </cell>
          <cell r="AH396" t="e">
            <v>#REF!</v>
          </cell>
          <cell r="AI396">
            <v>0</v>
          </cell>
        </row>
        <row r="397">
          <cell r="A397" t="str">
            <v>4.03.00012.3.3.1</v>
          </cell>
          <cell r="B397" t="str">
            <v>2.3.3.1</v>
          </cell>
          <cell r="C397" t="str">
            <v>GERÊNCIA DE RH</v>
          </cell>
          <cell r="D397" t="str">
            <v>4.03.0001</v>
          </cell>
          <cell r="E397">
            <v>0</v>
          </cell>
          <cell r="F397">
            <v>0</v>
          </cell>
          <cell r="G397">
            <v>0</v>
          </cell>
          <cell r="H397">
            <v>0</v>
          </cell>
          <cell r="I397" t="e">
            <v>#REF!</v>
          </cell>
          <cell r="J397">
            <v>0</v>
          </cell>
          <cell r="K397">
            <v>0</v>
          </cell>
          <cell r="L397">
            <v>0</v>
          </cell>
          <cell r="M397">
            <v>0</v>
          </cell>
          <cell r="N397">
            <v>0</v>
          </cell>
          <cell r="O397">
            <v>0</v>
          </cell>
          <cell r="P397">
            <v>0</v>
          </cell>
          <cell r="Q397" t="e">
            <v>#REF!</v>
          </cell>
          <cell r="T397" t="str">
            <v>4.03.0001</v>
          </cell>
          <cell r="U397" t="str">
            <v>GERÊNCIA DE RH</v>
          </cell>
          <cell r="V397">
            <v>0</v>
          </cell>
          <cell r="W397">
            <v>0</v>
          </cell>
          <cell r="X397">
            <v>0</v>
          </cell>
          <cell r="Y397">
            <v>0</v>
          </cell>
          <cell r="Z397">
            <v>0</v>
          </cell>
          <cell r="AA397" t="e">
            <v>#REF!</v>
          </cell>
          <cell r="AB397" t="e">
            <v>#REF!</v>
          </cell>
          <cell r="AC397" t="e">
            <v>#REF!</v>
          </cell>
          <cell r="AD397" t="e">
            <v>#REF!</v>
          </cell>
          <cell r="AE397" t="e">
            <v>#REF!</v>
          </cell>
          <cell r="AF397" t="e">
            <v>#REF!</v>
          </cell>
          <cell r="AG397" t="e">
            <v>#REF!</v>
          </cell>
          <cell r="AH397" t="e">
            <v>#REF!</v>
          </cell>
          <cell r="AI397">
            <v>0</v>
          </cell>
        </row>
        <row r="398">
          <cell r="A398" t="str">
            <v>4.03.00022.3.3.1</v>
          </cell>
          <cell r="B398" t="str">
            <v>2.3.3.1</v>
          </cell>
          <cell r="C398" t="str">
            <v>GERÊNCIA DE RH</v>
          </cell>
          <cell r="D398" t="str">
            <v>4.03.0002</v>
          </cell>
          <cell r="E398">
            <v>5771.1399999999994</v>
          </cell>
          <cell r="F398">
            <v>5917.91</v>
          </cell>
          <cell r="G398">
            <v>4824.46</v>
          </cell>
          <cell r="H398">
            <v>5109.2899999999991</v>
          </cell>
          <cell r="I398" t="e">
            <v>#REF!</v>
          </cell>
          <cell r="J398">
            <v>4876.6400000000003</v>
          </cell>
          <cell r="K398">
            <v>12269.87</v>
          </cell>
          <cell r="L398">
            <v>9270.8700000000008</v>
          </cell>
          <cell r="M398">
            <v>9362.4599999999991</v>
          </cell>
          <cell r="N398">
            <v>12172.210000000001</v>
          </cell>
          <cell r="O398">
            <v>11989.16</v>
          </cell>
          <cell r="P398">
            <v>11940.400000000001</v>
          </cell>
          <cell r="Q398" t="e">
            <v>#REF!</v>
          </cell>
          <cell r="T398" t="str">
            <v>4.03.0002</v>
          </cell>
          <cell r="U398" t="str">
            <v>GERÊNCIA DE RH</v>
          </cell>
          <cell r="V398">
            <v>0</v>
          </cell>
          <cell r="W398">
            <v>5771.1399999999994</v>
          </cell>
          <cell r="X398">
            <v>11689.05</v>
          </cell>
          <cell r="Y398">
            <v>16513.509999999998</v>
          </cell>
          <cell r="Z398">
            <v>21622.799999999996</v>
          </cell>
          <cell r="AA398" t="e">
            <v>#REF!</v>
          </cell>
          <cell r="AB398" t="e">
            <v>#REF!</v>
          </cell>
          <cell r="AC398" t="e">
            <v>#REF!</v>
          </cell>
          <cell r="AD398" t="e">
            <v>#REF!</v>
          </cell>
          <cell r="AE398" t="e">
            <v>#REF!</v>
          </cell>
          <cell r="AF398" t="e">
            <v>#REF!</v>
          </cell>
          <cell r="AG398" t="e">
            <v>#REF!</v>
          </cell>
          <cell r="AH398" t="e">
            <v>#REF!</v>
          </cell>
          <cell r="AI398">
            <v>0</v>
          </cell>
        </row>
        <row r="399">
          <cell r="A399" t="str">
            <v>4.03.00032.3.3.1</v>
          </cell>
          <cell r="B399" t="str">
            <v>2.3.3.1</v>
          </cell>
          <cell r="C399" t="str">
            <v>GERÊNCIA DE RH</v>
          </cell>
          <cell r="D399" t="str">
            <v>4.03.0003</v>
          </cell>
          <cell r="E399">
            <v>0</v>
          </cell>
          <cell r="F399">
            <v>0</v>
          </cell>
          <cell r="G399">
            <v>0</v>
          </cell>
          <cell r="H399">
            <v>0</v>
          </cell>
          <cell r="I399" t="e">
            <v>#REF!</v>
          </cell>
          <cell r="J399">
            <v>0</v>
          </cell>
          <cell r="K399">
            <v>0</v>
          </cell>
          <cell r="L399">
            <v>0</v>
          </cell>
          <cell r="M399">
            <v>0</v>
          </cell>
          <cell r="N399">
            <v>0</v>
          </cell>
          <cell r="O399">
            <v>0</v>
          </cell>
          <cell r="P399">
            <v>4574.66</v>
          </cell>
          <cell r="Q399" t="e">
            <v>#REF!</v>
          </cell>
          <cell r="T399" t="str">
            <v>4.03.0003</v>
          </cell>
          <cell r="U399" t="str">
            <v>GERÊNCIA DE RH</v>
          </cell>
          <cell r="V399">
            <v>0</v>
          </cell>
          <cell r="W399">
            <v>0</v>
          </cell>
          <cell r="X399">
            <v>0</v>
          </cell>
          <cell r="Y399">
            <v>0</v>
          </cell>
          <cell r="Z399">
            <v>0</v>
          </cell>
          <cell r="AA399" t="e">
            <v>#REF!</v>
          </cell>
          <cell r="AB399" t="e">
            <v>#REF!</v>
          </cell>
          <cell r="AC399" t="e">
            <v>#REF!</v>
          </cell>
          <cell r="AD399" t="e">
            <v>#REF!</v>
          </cell>
          <cell r="AE399" t="e">
            <v>#REF!</v>
          </cell>
          <cell r="AF399" t="e">
            <v>#REF!</v>
          </cell>
          <cell r="AG399" t="e">
            <v>#REF!</v>
          </cell>
          <cell r="AH399" t="e">
            <v>#REF!</v>
          </cell>
          <cell r="AI399">
            <v>0</v>
          </cell>
        </row>
        <row r="400">
          <cell r="A400" t="str">
            <v>4.03.00042.3.3.1</v>
          </cell>
          <cell r="B400" t="str">
            <v>2.3.3.1</v>
          </cell>
          <cell r="C400" t="str">
            <v>GERÊNCIA DE RH</v>
          </cell>
          <cell r="D400" t="str">
            <v>4.03.0004</v>
          </cell>
          <cell r="E400">
            <v>9713.48</v>
          </cell>
          <cell r="F400">
            <v>9713.4699999999993</v>
          </cell>
          <cell r="G400">
            <v>10389.200000000001</v>
          </cell>
          <cell r="H400">
            <v>10399.200000000001</v>
          </cell>
          <cell r="I400" t="e">
            <v>#REF!</v>
          </cell>
          <cell r="J400">
            <v>14345.609999999999</v>
          </cell>
          <cell r="K400">
            <v>11590.470000000001</v>
          </cell>
          <cell r="L400">
            <v>11590.47</v>
          </cell>
          <cell r="M400">
            <v>12350</v>
          </cell>
          <cell r="N400">
            <v>12350</v>
          </cell>
          <cell r="O400">
            <v>65350</v>
          </cell>
          <cell r="P400">
            <v>16916.669999999998</v>
          </cell>
          <cell r="Q400" t="e">
            <v>#REF!</v>
          </cell>
          <cell r="T400" t="str">
            <v>4.03.0004</v>
          </cell>
          <cell r="U400" t="str">
            <v>GERÊNCIA DE RH</v>
          </cell>
          <cell r="V400">
            <v>0</v>
          </cell>
          <cell r="W400">
            <v>9713.48</v>
          </cell>
          <cell r="X400">
            <v>19426.949999999997</v>
          </cell>
          <cell r="Y400">
            <v>29816.149999999998</v>
          </cell>
          <cell r="Z400">
            <v>40215.35</v>
          </cell>
          <cell r="AA400" t="e">
            <v>#REF!</v>
          </cell>
          <cell r="AB400" t="e">
            <v>#REF!</v>
          </cell>
          <cell r="AC400" t="e">
            <v>#REF!</v>
          </cell>
          <cell r="AD400" t="e">
            <v>#REF!</v>
          </cell>
          <cell r="AE400" t="e">
            <v>#REF!</v>
          </cell>
          <cell r="AF400" t="e">
            <v>#REF!</v>
          </cell>
          <cell r="AG400" t="e">
            <v>#REF!</v>
          </cell>
          <cell r="AH400" t="e">
            <v>#REF!</v>
          </cell>
          <cell r="AI400">
            <v>0</v>
          </cell>
        </row>
        <row r="401">
          <cell r="A401" t="str">
            <v>4.03.00052.3.3.1</v>
          </cell>
          <cell r="B401" t="str">
            <v>2.3.3.1</v>
          </cell>
          <cell r="C401" t="str">
            <v>GERÊNCIA DE RH</v>
          </cell>
          <cell r="D401" t="str">
            <v>4.03.0005</v>
          </cell>
          <cell r="E401">
            <v>0</v>
          </cell>
          <cell r="F401">
            <v>0</v>
          </cell>
          <cell r="G401">
            <v>0</v>
          </cell>
          <cell r="H401">
            <v>0</v>
          </cell>
          <cell r="I401" t="e">
            <v>#REF!</v>
          </cell>
          <cell r="J401">
            <v>0</v>
          </cell>
          <cell r="K401">
            <v>0</v>
          </cell>
          <cell r="L401">
            <v>0</v>
          </cell>
          <cell r="M401">
            <v>0</v>
          </cell>
          <cell r="N401">
            <v>0</v>
          </cell>
          <cell r="O401">
            <v>0</v>
          </cell>
          <cell r="P401">
            <v>0</v>
          </cell>
          <cell r="Q401" t="e">
            <v>#REF!</v>
          </cell>
          <cell r="T401" t="str">
            <v>4.03.0005</v>
          </cell>
          <cell r="U401" t="str">
            <v>GERÊNCIA DE RH</v>
          </cell>
          <cell r="V401">
            <v>0</v>
          </cell>
          <cell r="W401">
            <v>0</v>
          </cell>
          <cell r="X401">
            <v>0</v>
          </cell>
          <cell r="Y401">
            <v>0</v>
          </cell>
          <cell r="Z401">
            <v>0</v>
          </cell>
          <cell r="AA401" t="e">
            <v>#REF!</v>
          </cell>
          <cell r="AB401" t="e">
            <v>#REF!</v>
          </cell>
          <cell r="AC401" t="e">
            <v>#REF!</v>
          </cell>
          <cell r="AD401" t="e">
            <v>#REF!</v>
          </cell>
          <cell r="AE401" t="e">
            <v>#REF!</v>
          </cell>
          <cell r="AF401" t="e">
            <v>#REF!</v>
          </cell>
          <cell r="AG401" t="e">
            <v>#REF!</v>
          </cell>
          <cell r="AH401" t="e">
            <v>#REF!</v>
          </cell>
          <cell r="AI401">
            <v>0</v>
          </cell>
        </row>
        <row r="402">
          <cell r="A402" t="str">
            <v>4.03.00062.3.3.1</v>
          </cell>
          <cell r="B402" t="str">
            <v>2.3.3.1</v>
          </cell>
          <cell r="C402" t="str">
            <v>GERÊNCIA DE RH</v>
          </cell>
          <cell r="D402" t="str">
            <v>4.03.0006</v>
          </cell>
          <cell r="E402">
            <v>0</v>
          </cell>
          <cell r="F402">
            <v>0</v>
          </cell>
          <cell r="G402">
            <v>0</v>
          </cell>
          <cell r="H402">
            <v>0</v>
          </cell>
          <cell r="I402" t="e">
            <v>#REF!</v>
          </cell>
          <cell r="J402">
            <v>0</v>
          </cell>
          <cell r="K402">
            <v>0</v>
          </cell>
          <cell r="L402">
            <v>0</v>
          </cell>
          <cell r="M402">
            <v>0</v>
          </cell>
          <cell r="N402">
            <v>0</v>
          </cell>
          <cell r="O402">
            <v>5589.06</v>
          </cell>
          <cell r="P402">
            <v>4053.5</v>
          </cell>
          <cell r="Q402" t="e">
            <v>#REF!</v>
          </cell>
          <cell r="T402" t="str">
            <v>4.03.0006</v>
          </cell>
          <cell r="U402" t="str">
            <v>GERÊNCIA DE RH</v>
          </cell>
          <cell r="V402">
            <v>0</v>
          </cell>
          <cell r="W402">
            <v>0</v>
          </cell>
          <cell r="X402">
            <v>0</v>
          </cell>
          <cell r="Y402">
            <v>0</v>
          </cell>
          <cell r="Z402">
            <v>0</v>
          </cell>
          <cell r="AA402" t="e">
            <v>#REF!</v>
          </cell>
          <cell r="AB402" t="e">
            <v>#REF!</v>
          </cell>
          <cell r="AC402" t="e">
            <v>#REF!</v>
          </cell>
          <cell r="AD402" t="e">
            <v>#REF!</v>
          </cell>
          <cell r="AE402" t="e">
            <v>#REF!</v>
          </cell>
          <cell r="AF402" t="e">
            <v>#REF!</v>
          </cell>
          <cell r="AG402" t="e">
            <v>#REF!</v>
          </cell>
          <cell r="AH402" t="e">
            <v>#REF!</v>
          </cell>
          <cell r="AI402">
            <v>0</v>
          </cell>
        </row>
        <row r="403">
          <cell r="A403" t="str">
            <v>4.03.00072.3.3.1</v>
          </cell>
          <cell r="B403" t="str">
            <v>2.3.3.1</v>
          </cell>
          <cell r="C403" t="str">
            <v>GERÊNCIA DE RH</v>
          </cell>
          <cell r="D403" t="str">
            <v>4.03.0007</v>
          </cell>
          <cell r="E403">
            <v>0</v>
          </cell>
          <cell r="F403">
            <v>0</v>
          </cell>
          <cell r="G403">
            <v>0</v>
          </cell>
          <cell r="H403">
            <v>0</v>
          </cell>
          <cell r="I403" t="e">
            <v>#REF!</v>
          </cell>
          <cell r="J403">
            <v>889.82</v>
          </cell>
          <cell r="K403">
            <v>360.15</v>
          </cell>
          <cell r="L403">
            <v>0</v>
          </cell>
          <cell r="M403">
            <v>0</v>
          </cell>
          <cell r="N403">
            <v>0</v>
          </cell>
          <cell r="O403">
            <v>0</v>
          </cell>
          <cell r="P403">
            <v>0</v>
          </cell>
          <cell r="Q403" t="e">
            <v>#REF!</v>
          </cell>
          <cell r="T403" t="str">
            <v>4.03.0007</v>
          </cell>
          <cell r="U403" t="str">
            <v>GERÊNCIA DE RH</v>
          </cell>
          <cell r="V403">
            <v>0</v>
          </cell>
          <cell r="W403">
            <v>0</v>
          </cell>
          <cell r="X403">
            <v>0</v>
          </cell>
          <cell r="Y403">
            <v>0</v>
          </cell>
          <cell r="Z403">
            <v>0</v>
          </cell>
          <cell r="AA403" t="e">
            <v>#REF!</v>
          </cell>
          <cell r="AB403" t="e">
            <v>#REF!</v>
          </cell>
          <cell r="AC403" t="e">
            <v>#REF!</v>
          </cell>
          <cell r="AD403" t="e">
            <v>#REF!</v>
          </cell>
          <cell r="AE403" t="e">
            <v>#REF!</v>
          </cell>
          <cell r="AF403" t="e">
            <v>#REF!</v>
          </cell>
          <cell r="AG403" t="e">
            <v>#REF!</v>
          </cell>
          <cell r="AH403" t="e">
            <v>#REF!</v>
          </cell>
          <cell r="AI403">
            <v>0</v>
          </cell>
        </row>
        <row r="404">
          <cell r="A404" t="str">
            <v>4.03.00082.3.3.1</v>
          </cell>
          <cell r="B404" t="str">
            <v>2.3.3.1</v>
          </cell>
          <cell r="C404" t="str">
            <v>GERÊNCIA DE RH</v>
          </cell>
          <cell r="D404" t="str">
            <v>4.03.0008</v>
          </cell>
          <cell r="E404">
            <v>934.9799999999999</v>
          </cell>
          <cell r="F404">
            <v>1119.8247614312561</v>
          </cell>
          <cell r="G404">
            <v>952.35</v>
          </cell>
          <cell r="H404">
            <v>952.55</v>
          </cell>
          <cell r="I404" t="e">
            <v>#REF!</v>
          </cell>
          <cell r="J404">
            <v>3028.98</v>
          </cell>
          <cell r="K404">
            <v>2319.5500000000002</v>
          </cell>
          <cell r="L404">
            <v>2306.2799999999997</v>
          </cell>
          <cell r="M404">
            <v>10190.85</v>
          </cell>
          <cell r="N404">
            <v>12674.17</v>
          </cell>
          <cell r="O404">
            <v>61595.829999999994</v>
          </cell>
          <cell r="P404">
            <v>1104.26</v>
          </cell>
          <cell r="Q404" t="e">
            <v>#REF!</v>
          </cell>
          <cell r="T404" t="str">
            <v>4.03.0008</v>
          </cell>
          <cell r="U404" t="str">
            <v>GERÊNCIA DE RH</v>
          </cell>
          <cell r="V404">
            <v>0</v>
          </cell>
          <cell r="W404">
            <v>934.9799999999999</v>
          </cell>
          <cell r="X404">
            <v>2054.8047614312559</v>
          </cell>
          <cell r="Y404">
            <v>3007.1547614312558</v>
          </cell>
          <cell r="Z404">
            <v>3959.704761431256</v>
          </cell>
          <cell r="AA404" t="e">
            <v>#REF!</v>
          </cell>
          <cell r="AB404" t="e">
            <v>#REF!</v>
          </cell>
          <cell r="AC404" t="e">
            <v>#REF!</v>
          </cell>
          <cell r="AD404" t="e">
            <v>#REF!</v>
          </cell>
          <cell r="AE404" t="e">
            <v>#REF!</v>
          </cell>
          <cell r="AF404" t="e">
            <v>#REF!</v>
          </cell>
          <cell r="AG404" t="e">
            <v>#REF!</v>
          </cell>
          <cell r="AH404" t="e">
            <v>#REF!</v>
          </cell>
          <cell r="AI404">
            <v>0</v>
          </cell>
        </row>
        <row r="405">
          <cell r="A405" t="str">
            <v>4.03.00092.3.3.1</v>
          </cell>
          <cell r="B405" t="str">
            <v>2.3.3.1</v>
          </cell>
          <cell r="C405" t="str">
            <v>GERÊNCIA DE RH</v>
          </cell>
          <cell r="D405" t="str">
            <v>4.03.0009</v>
          </cell>
          <cell r="E405">
            <v>2438.12</v>
          </cell>
          <cell r="F405">
            <v>1022.97</v>
          </cell>
          <cell r="G405">
            <v>915.56000000000006</v>
          </cell>
          <cell r="H405">
            <v>1257.58</v>
          </cell>
          <cell r="I405" t="e">
            <v>#REF!</v>
          </cell>
          <cell r="J405">
            <v>1022.98</v>
          </cell>
          <cell r="K405">
            <v>41.16</v>
          </cell>
          <cell r="L405">
            <v>2949.48</v>
          </cell>
          <cell r="M405">
            <v>1330.4</v>
          </cell>
          <cell r="N405">
            <v>5221.5</v>
          </cell>
          <cell r="O405">
            <v>1461.46</v>
          </cell>
          <cell r="P405">
            <v>5590.66</v>
          </cell>
          <cell r="Q405" t="e">
            <v>#REF!</v>
          </cell>
          <cell r="T405" t="str">
            <v>4.03.0009</v>
          </cell>
          <cell r="U405" t="str">
            <v>GERÊNCIA DE RH</v>
          </cell>
          <cell r="V405">
            <v>0</v>
          </cell>
          <cell r="W405">
            <v>2438.12</v>
          </cell>
          <cell r="X405">
            <v>3461.09</v>
          </cell>
          <cell r="Y405">
            <v>4376.6500000000005</v>
          </cell>
          <cell r="Z405">
            <v>5634.2300000000005</v>
          </cell>
          <cell r="AA405" t="e">
            <v>#REF!</v>
          </cell>
          <cell r="AB405" t="e">
            <v>#REF!</v>
          </cell>
          <cell r="AC405" t="e">
            <v>#REF!</v>
          </cell>
          <cell r="AD405" t="e">
            <v>#REF!</v>
          </cell>
          <cell r="AE405" t="e">
            <v>#REF!</v>
          </cell>
          <cell r="AF405" t="e">
            <v>#REF!</v>
          </cell>
          <cell r="AG405" t="e">
            <v>#REF!</v>
          </cell>
          <cell r="AH405" t="e">
            <v>#REF!</v>
          </cell>
          <cell r="AI405">
            <v>0</v>
          </cell>
        </row>
        <row r="406">
          <cell r="A406" t="str">
            <v>4.03.00102.3.3.1</v>
          </cell>
          <cell r="B406" t="str">
            <v>2.3.3.1</v>
          </cell>
          <cell r="C406" t="str">
            <v>GERÊNCIA DE RH</v>
          </cell>
          <cell r="D406" t="str">
            <v>4.03.0010</v>
          </cell>
          <cell r="E406">
            <v>511.22</v>
          </cell>
          <cell r="F406">
            <v>96.093999999999994</v>
          </cell>
          <cell r="G406">
            <v>77.739999999999995</v>
          </cell>
          <cell r="H406">
            <v>186.42000000000002</v>
          </cell>
          <cell r="I406" t="e">
            <v>#REF!</v>
          </cell>
          <cell r="J406">
            <v>178.6</v>
          </cell>
          <cell r="K406">
            <v>184.8</v>
          </cell>
          <cell r="L406">
            <v>125.1</v>
          </cell>
          <cell r="M406">
            <v>657.29</v>
          </cell>
          <cell r="N406">
            <v>1092.49</v>
          </cell>
          <cell r="O406">
            <v>1133.23</v>
          </cell>
          <cell r="P406">
            <v>201.76</v>
          </cell>
          <cell r="Q406" t="e">
            <v>#REF!</v>
          </cell>
          <cell r="T406" t="str">
            <v>4.03.0010</v>
          </cell>
          <cell r="U406" t="str">
            <v>GERÊNCIA DE RH</v>
          </cell>
          <cell r="V406">
            <v>0</v>
          </cell>
          <cell r="W406">
            <v>511.22</v>
          </cell>
          <cell r="X406">
            <v>607.31400000000008</v>
          </cell>
          <cell r="Y406">
            <v>685.05400000000009</v>
          </cell>
          <cell r="Z406">
            <v>871.47400000000016</v>
          </cell>
          <cell r="AA406" t="e">
            <v>#REF!</v>
          </cell>
          <cell r="AB406" t="e">
            <v>#REF!</v>
          </cell>
          <cell r="AC406" t="e">
            <v>#REF!</v>
          </cell>
          <cell r="AD406" t="e">
            <v>#REF!</v>
          </cell>
          <cell r="AE406" t="e">
            <v>#REF!</v>
          </cell>
          <cell r="AF406" t="e">
            <v>#REF!</v>
          </cell>
          <cell r="AG406" t="e">
            <v>#REF!</v>
          </cell>
          <cell r="AH406" t="e">
            <v>#REF!</v>
          </cell>
          <cell r="AI406">
            <v>0</v>
          </cell>
        </row>
        <row r="407">
          <cell r="A407" t="str">
            <v>4.03.00112.3.3.1</v>
          </cell>
          <cell r="B407" t="str">
            <v>2.3.3.1</v>
          </cell>
          <cell r="C407" t="str">
            <v>GERÊNCIA DE RH</v>
          </cell>
          <cell r="D407" t="str">
            <v>4.03.0011</v>
          </cell>
          <cell r="E407">
            <v>2856.64</v>
          </cell>
          <cell r="F407">
            <v>3586.12</v>
          </cell>
          <cell r="G407">
            <v>2246.81</v>
          </cell>
          <cell r="H407">
            <v>2295.2399999999998</v>
          </cell>
          <cell r="I407" t="e">
            <v>#REF!</v>
          </cell>
          <cell r="J407">
            <v>3840.87</v>
          </cell>
          <cell r="K407">
            <v>3809.96</v>
          </cell>
          <cell r="L407">
            <v>3856.77</v>
          </cell>
          <cell r="M407">
            <v>5992.21</v>
          </cell>
          <cell r="N407">
            <v>4860.13</v>
          </cell>
          <cell r="O407">
            <v>4883.2700000000004</v>
          </cell>
          <cell r="P407">
            <v>118151.78</v>
          </cell>
          <cell r="Q407" t="e">
            <v>#REF!</v>
          </cell>
          <cell r="T407" t="str">
            <v>4.03.0011</v>
          </cell>
          <cell r="U407" t="str">
            <v>GERÊNCIA DE RH</v>
          </cell>
          <cell r="V407">
            <v>0</v>
          </cell>
          <cell r="W407">
            <v>2856.64</v>
          </cell>
          <cell r="X407">
            <v>6442.76</v>
          </cell>
          <cell r="Y407">
            <v>8689.57</v>
          </cell>
          <cell r="Z407">
            <v>10984.81</v>
          </cell>
          <cell r="AA407" t="e">
            <v>#REF!</v>
          </cell>
          <cell r="AB407" t="e">
            <v>#REF!</v>
          </cell>
          <cell r="AC407" t="e">
            <v>#REF!</v>
          </cell>
          <cell r="AD407" t="e">
            <v>#REF!</v>
          </cell>
          <cell r="AE407" t="e">
            <v>#REF!</v>
          </cell>
          <cell r="AF407" t="e">
            <v>#REF!</v>
          </cell>
          <cell r="AG407" t="e">
            <v>#REF!</v>
          </cell>
          <cell r="AH407" t="e">
            <v>#REF!</v>
          </cell>
          <cell r="AI407">
            <v>0</v>
          </cell>
        </row>
        <row r="408">
          <cell r="A408" t="str">
            <v>4.03.00122.3.3.1</v>
          </cell>
          <cell r="B408" t="str">
            <v>2.3.3.1</v>
          </cell>
          <cell r="C408" t="str">
            <v>GERÊNCIA DE RH</v>
          </cell>
          <cell r="D408" t="str">
            <v>4.03.0012</v>
          </cell>
          <cell r="E408">
            <v>824.18000000000006</v>
          </cell>
          <cell r="F408">
            <v>789.01</v>
          </cell>
          <cell r="G408">
            <v>530.16</v>
          </cell>
          <cell r="H408">
            <v>550.79999999999995</v>
          </cell>
          <cell r="I408" t="e">
            <v>#REF!</v>
          </cell>
          <cell r="J408">
            <v>944.5</v>
          </cell>
          <cell r="K408">
            <v>937.55</v>
          </cell>
          <cell r="L408">
            <v>25960.560000000001</v>
          </cell>
          <cell r="M408">
            <v>991.41</v>
          </cell>
          <cell r="N408">
            <v>1224.9000000000001</v>
          </cell>
          <cell r="O408">
            <v>1201.08</v>
          </cell>
          <cell r="P408">
            <v>1672.9</v>
          </cell>
          <cell r="Q408" t="e">
            <v>#REF!</v>
          </cell>
          <cell r="T408" t="str">
            <v>4.03.0012</v>
          </cell>
          <cell r="U408" t="str">
            <v>GERÊNCIA DE RH</v>
          </cell>
          <cell r="V408">
            <v>0</v>
          </cell>
          <cell r="W408">
            <v>824.18000000000006</v>
          </cell>
          <cell r="X408">
            <v>1613.19</v>
          </cell>
          <cell r="Y408">
            <v>2143.35</v>
          </cell>
          <cell r="Z408">
            <v>2694.1499999999996</v>
          </cell>
          <cell r="AA408" t="e">
            <v>#REF!</v>
          </cell>
          <cell r="AB408" t="e">
            <v>#REF!</v>
          </cell>
          <cell r="AC408" t="e">
            <v>#REF!</v>
          </cell>
          <cell r="AD408" t="e">
            <v>#REF!</v>
          </cell>
          <cell r="AE408" t="e">
            <v>#REF!</v>
          </cell>
          <cell r="AF408" t="e">
            <v>#REF!</v>
          </cell>
          <cell r="AG408" t="e">
            <v>#REF!</v>
          </cell>
          <cell r="AH408" t="e">
            <v>#REF!</v>
          </cell>
          <cell r="AI408">
            <v>0</v>
          </cell>
        </row>
        <row r="409">
          <cell r="A409" t="str">
            <v>4.03.00132.3.3.1</v>
          </cell>
          <cell r="B409" t="str">
            <v>2.3.3.1</v>
          </cell>
          <cell r="C409" t="str">
            <v>GERÊNCIA DE RH</v>
          </cell>
          <cell r="D409" t="str">
            <v>4.03.0013</v>
          </cell>
          <cell r="E409">
            <v>74.400000000000006</v>
          </cell>
          <cell r="F409">
            <v>0</v>
          </cell>
          <cell r="G409">
            <v>0</v>
          </cell>
          <cell r="H409">
            <v>0</v>
          </cell>
          <cell r="I409" t="e">
            <v>#REF!</v>
          </cell>
          <cell r="J409">
            <v>0</v>
          </cell>
          <cell r="K409">
            <v>0</v>
          </cell>
          <cell r="L409">
            <v>0</v>
          </cell>
          <cell r="M409">
            <v>0</v>
          </cell>
          <cell r="N409">
            <v>0</v>
          </cell>
          <cell r="O409">
            <v>0</v>
          </cell>
          <cell r="P409">
            <v>0</v>
          </cell>
          <cell r="Q409" t="e">
            <v>#REF!</v>
          </cell>
          <cell r="T409" t="str">
            <v>4.03.0013</v>
          </cell>
          <cell r="U409" t="str">
            <v>GERÊNCIA DE RH</v>
          </cell>
          <cell r="V409">
            <v>0</v>
          </cell>
          <cell r="W409">
            <v>74.400000000000006</v>
          </cell>
          <cell r="X409">
            <v>74.400000000000006</v>
          </cell>
          <cell r="Y409">
            <v>74.400000000000006</v>
          </cell>
          <cell r="Z409">
            <v>74.400000000000006</v>
          </cell>
          <cell r="AA409" t="e">
            <v>#REF!</v>
          </cell>
          <cell r="AB409" t="e">
            <v>#REF!</v>
          </cell>
          <cell r="AC409" t="e">
            <v>#REF!</v>
          </cell>
          <cell r="AD409" t="e">
            <v>#REF!</v>
          </cell>
          <cell r="AE409" t="e">
            <v>#REF!</v>
          </cell>
          <cell r="AF409" t="e">
            <v>#REF!</v>
          </cell>
          <cell r="AG409" t="e">
            <v>#REF!</v>
          </cell>
          <cell r="AH409" t="e">
            <v>#REF!</v>
          </cell>
          <cell r="AI409">
            <v>0</v>
          </cell>
        </row>
        <row r="410">
          <cell r="A410" t="str">
            <v>4.03.00142.3.3.1</v>
          </cell>
          <cell r="B410" t="str">
            <v>2.3.3.1</v>
          </cell>
          <cell r="C410" t="str">
            <v>GERÊNCIA DE RH</v>
          </cell>
          <cell r="D410" t="str">
            <v>4.03.0014</v>
          </cell>
          <cell r="E410">
            <v>0</v>
          </cell>
          <cell r="F410">
            <v>0</v>
          </cell>
          <cell r="G410">
            <v>0</v>
          </cell>
          <cell r="H410">
            <v>0</v>
          </cell>
          <cell r="I410" t="e">
            <v>#REF!</v>
          </cell>
          <cell r="J410">
            <v>0</v>
          </cell>
          <cell r="K410">
            <v>0</v>
          </cell>
          <cell r="L410">
            <v>0</v>
          </cell>
          <cell r="M410">
            <v>0</v>
          </cell>
          <cell r="N410">
            <v>0</v>
          </cell>
          <cell r="O410">
            <v>0</v>
          </cell>
          <cell r="P410">
            <v>0</v>
          </cell>
          <cell r="Q410" t="e">
            <v>#REF!</v>
          </cell>
          <cell r="T410" t="str">
            <v>4.03.0014</v>
          </cell>
          <cell r="U410" t="str">
            <v>GERÊNCIA DE RH</v>
          </cell>
          <cell r="V410">
            <v>0</v>
          </cell>
          <cell r="W410">
            <v>0</v>
          </cell>
          <cell r="X410">
            <v>0</v>
          </cell>
          <cell r="Y410">
            <v>0</v>
          </cell>
          <cell r="Z410">
            <v>0</v>
          </cell>
          <cell r="AA410" t="e">
            <v>#REF!</v>
          </cell>
          <cell r="AB410" t="e">
            <v>#REF!</v>
          </cell>
          <cell r="AC410" t="e">
            <v>#REF!</v>
          </cell>
          <cell r="AD410" t="e">
            <v>#REF!</v>
          </cell>
          <cell r="AE410" t="e">
            <v>#REF!</v>
          </cell>
          <cell r="AF410" t="e">
            <v>#REF!</v>
          </cell>
          <cell r="AG410" t="e">
            <v>#REF!</v>
          </cell>
          <cell r="AH410" t="e">
            <v>#REF!</v>
          </cell>
          <cell r="AI410">
            <v>0</v>
          </cell>
        </row>
        <row r="411">
          <cell r="A411" t="str">
            <v>4.03.00152.3.3.1</v>
          </cell>
          <cell r="B411" t="str">
            <v>2.3.3.1</v>
          </cell>
          <cell r="C411" t="str">
            <v>GERÊNCIA DE RH</v>
          </cell>
          <cell r="D411" t="str">
            <v>4.03.0015</v>
          </cell>
          <cell r="E411">
            <v>0</v>
          </cell>
          <cell r="F411">
            <v>0</v>
          </cell>
          <cell r="G411">
            <v>0</v>
          </cell>
          <cell r="H411">
            <v>0</v>
          </cell>
          <cell r="I411" t="e">
            <v>#REF!</v>
          </cell>
          <cell r="J411">
            <v>0</v>
          </cell>
          <cell r="K411">
            <v>0</v>
          </cell>
          <cell r="L411">
            <v>0</v>
          </cell>
          <cell r="M411">
            <v>0</v>
          </cell>
          <cell r="N411">
            <v>0</v>
          </cell>
          <cell r="O411">
            <v>0</v>
          </cell>
          <cell r="P411">
            <v>0</v>
          </cell>
          <cell r="Q411" t="e">
            <v>#REF!</v>
          </cell>
          <cell r="T411" t="str">
            <v>4.03.0015</v>
          </cell>
          <cell r="U411" t="str">
            <v>GERÊNCIA DE RH</v>
          </cell>
          <cell r="V411">
            <v>0</v>
          </cell>
          <cell r="W411">
            <v>0</v>
          </cell>
          <cell r="X411">
            <v>0</v>
          </cell>
          <cell r="Y411">
            <v>0</v>
          </cell>
          <cell r="Z411">
            <v>0</v>
          </cell>
          <cell r="AA411" t="e">
            <v>#REF!</v>
          </cell>
          <cell r="AB411" t="e">
            <v>#REF!</v>
          </cell>
          <cell r="AC411" t="e">
            <v>#REF!</v>
          </cell>
          <cell r="AD411" t="e">
            <v>#REF!</v>
          </cell>
          <cell r="AE411" t="e">
            <v>#REF!</v>
          </cell>
          <cell r="AF411" t="e">
            <v>#REF!</v>
          </cell>
          <cell r="AG411" t="e">
            <v>#REF!</v>
          </cell>
          <cell r="AH411" t="e">
            <v>#REF!</v>
          </cell>
          <cell r="AI411">
            <v>0</v>
          </cell>
        </row>
        <row r="412">
          <cell r="A412" t="str">
            <v>4.03.00162.3.3.1</v>
          </cell>
          <cell r="B412" t="str">
            <v>2.3.3.1</v>
          </cell>
          <cell r="C412" t="str">
            <v>GERÊNCIA DE RH</v>
          </cell>
          <cell r="D412" t="str">
            <v>4.03.0016</v>
          </cell>
          <cell r="E412">
            <v>0</v>
          </cell>
          <cell r="F412">
            <v>0</v>
          </cell>
          <cell r="G412">
            <v>0</v>
          </cell>
          <cell r="H412">
            <v>0</v>
          </cell>
          <cell r="I412" t="e">
            <v>#REF!</v>
          </cell>
          <cell r="J412">
            <v>277.49</v>
          </cell>
          <cell r="K412">
            <v>59.55</v>
          </cell>
          <cell r="L412">
            <v>12.09</v>
          </cell>
          <cell r="M412">
            <v>103.37</v>
          </cell>
          <cell r="N412">
            <v>178.75</v>
          </cell>
          <cell r="O412">
            <v>0</v>
          </cell>
          <cell r="P412">
            <v>6782.4500000000007</v>
          </cell>
          <cell r="Q412" t="e">
            <v>#REF!</v>
          </cell>
          <cell r="T412" t="str">
            <v>4.03.0016</v>
          </cell>
          <cell r="U412" t="str">
            <v>GERÊNCIA DE RH</v>
          </cell>
          <cell r="V412">
            <v>0</v>
          </cell>
          <cell r="W412">
            <v>0</v>
          </cell>
          <cell r="X412">
            <v>0</v>
          </cell>
          <cell r="Y412">
            <v>0</v>
          </cell>
          <cell r="Z412">
            <v>0</v>
          </cell>
          <cell r="AA412" t="e">
            <v>#REF!</v>
          </cell>
          <cell r="AB412" t="e">
            <v>#REF!</v>
          </cell>
          <cell r="AC412" t="e">
            <v>#REF!</v>
          </cell>
          <cell r="AD412" t="e">
            <v>#REF!</v>
          </cell>
          <cell r="AE412" t="e">
            <v>#REF!</v>
          </cell>
          <cell r="AF412" t="e">
            <v>#REF!</v>
          </cell>
          <cell r="AG412" t="e">
            <v>#REF!</v>
          </cell>
          <cell r="AH412" t="e">
            <v>#REF!</v>
          </cell>
          <cell r="AI412">
            <v>0</v>
          </cell>
        </row>
        <row r="413">
          <cell r="A413" t="str">
            <v>4.03.00172.3.3.1</v>
          </cell>
          <cell r="B413" t="str">
            <v>2.3.3.1</v>
          </cell>
          <cell r="C413" t="str">
            <v>GERÊNCIA DE RH</v>
          </cell>
          <cell r="D413" t="str">
            <v>4.03.0017</v>
          </cell>
          <cell r="E413">
            <v>0</v>
          </cell>
          <cell r="F413">
            <v>0</v>
          </cell>
          <cell r="G413">
            <v>0</v>
          </cell>
          <cell r="H413">
            <v>0</v>
          </cell>
          <cell r="I413" t="e">
            <v>#REF!</v>
          </cell>
          <cell r="J413">
            <v>0</v>
          </cell>
          <cell r="K413">
            <v>0</v>
          </cell>
          <cell r="L413">
            <v>0</v>
          </cell>
          <cell r="M413">
            <v>0</v>
          </cell>
          <cell r="N413">
            <v>0</v>
          </cell>
          <cell r="O413">
            <v>8329.07</v>
          </cell>
          <cell r="P413">
            <v>40.6</v>
          </cell>
          <cell r="Q413" t="e">
            <v>#REF!</v>
          </cell>
          <cell r="T413" t="str">
            <v>4.03.0017</v>
          </cell>
          <cell r="U413" t="str">
            <v>GERÊNCIA DE RH</v>
          </cell>
          <cell r="V413">
            <v>0</v>
          </cell>
          <cell r="W413">
            <v>0</v>
          </cell>
          <cell r="X413">
            <v>0</v>
          </cell>
          <cell r="Y413">
            <v>0</v>
          </cell>
          <cell r="Z413">
            <v>0</v>
          </cell>
          <cell r="AA413" t="e">
            <v>#REF!</v>
          </cell>
          <cell r="AB413" t="e">
            <v>#REF!</v>
          </cell>
          <cell r="AC413" t="e">
            <v>#REF!</v>
          </cell>
          <cell r="AD413" t="e">
            <v>#REF!</v>
          </cell>
          <cell r="AE413" t="e">
            <v>#REF!</v>
          </cell>
          <cell r="AF413" t="e">
            <v>#REF!</v>
          </cell>
          <cell r="AG413" t="e">
            <v>#REF!</v>
          </cell>
          <cell r="AH413" t="e">
            <v>#REF!</v>
          </cell>
          <cell r="AI413">
            <v>0</v>
          </cell>
        </row>
        <row r="414">
          <cell r="A414" t="str">
            <v>4.03.00192.3.3.1</v>
          </cell>
          <cell r="B414" t="str">
            <v>2.3.3.1</v>
          </cell>
          <cell r="C414" t="str">
            <v>GERÊNCIA DE RH</v>
          </cell>
          <cell r="D414" t="str">
            <v>4.03.0019</v>
          </cell>
          <cell r="E414">
            <v>0</v>
          </cell>
          <cell r="F414">
            <v>0</v>
          </cell>
          <cell r="G414">
            <v>0</v>
          </cell>
          <cell r="H414">
            <v>0</v>
          </cell>
          <cell r="I414" t="e">
            <v>#REF!</v>
          </cell>
          <cell r="J414">
            <v>0</v>
          </cell>
          <cell r="K414">
            <v>0</v>
          </cell>
          <cell r="L414">
            <v>0</v>
          </cell>
          <cell r="M414">
            <v>0</v>
          </cell>
          <cell r="N414">
            <v>0</v>
          </cell>
          <cell r="O414">
            <v>0</v>
          </cell>
          <cell r="P414">
            <v>0</v>
          </cell>
          <cell r="Q414" t="e">
            <v>#REF!</v>
          </cell>
          <cell r="T414" t="str">
            <v>4.03.0019</v>
          </cell>
          <cell r="U414" t="str">
            <v>GERÊNCIA DE RH</v>
          </cell>
          <cell r="V414">
            <v>0</v>
          </cell>
          <cell r="W414">
            <v>0</v>
          </cell>
          <cell r="X414">
            <v>0</v>
          </cell>
          <cell r="Y414">
            <v>0</v>
          </cell>
          <cell r="Z414">
            <v>0</v>
          </cell>
          <cell r="AA414" t="e">
            <v>#REF!</v>
          </cell>
          <cell r="AB414" t="e">
            <v>#REF!</v>
          </cell>
          <cell r="AC414" t="e">
            <v>#REF!</v>
          </cell>
          <cell r="AD414" t="e">
            <v>#REF!</v>
          </cell>
          <cell r="AE414" t="e">
            <v>#REF!</v>
          </cell>
          <cell r="AF414" t="e">
            <v>#REF!</v>
          </cell>
          <cell r="AG414" t="e">
            <v>#REF!</v>
          </cell>
          <cell r="AH414" t="e">
            <v>#REF!</v>
          </cell>
          <cell r="AI414">
            <v>0</v>
          </cell>
        </row>
        <row r="415">
          <cell r="A415" t="str">
            <v>4.03.00212.3.3.1</v>
          </cell>
          <cell r="B415" t="str">
            <v>2.3.3.1</v>
          </cell>
          <cell r="C415" t="str">
            <v>GERÊNCIA DE RH</v>
          </cell>
          <cell r="D415" t="str">
            <v>4.03.0021</v>
          </cell>
          <cell r="E415">
            <v>0</v>
          </cell>
          <cell r="F415">
            <v>0</v>
          </cell>
          <cell r="G415">
            <v>0</v>
          </cell>
          <cell r="H415">
            <v>0</v>
          </cell>
          <cell r="I415" t="e">
            <v>#REF!</v>
          </cell>
          <cell r="J415">
            <v>0</v>
          </cell>
          <cell r="K415">
            <v>0</v>
          </cell>
          <cell r="L415">
            <v>0</v>
          </cell>
          <cell r="M415">
            <v>0</v>
          </cell>
          <cell r="N415">
            <v>0</v>
          </cell>
          <cell r="O415">
            <v>0</v>
          </cell>
          <cell r="P415">
            <v>0</v>
          </cell>
          <cell r="Q415" t="e">
            <v>#REF!</v>
          </cell>
          <cell r="T415" t="str">
            <v>4.03.0021</v>
          </cell>
          <cell r="U415" t="str">
            <v>GERÊNCIA DE RH</v>
          </cell>
          <cell r="V415">
            <v>0</v>
          </cell>
          <cell r="W415">
            <v>0</v>
          </cell>
          <cell r="X415">
            <v>0</v>
          </cell>
          <cell r="Y415">
            <v>0</v>
          </cell>
          <cell r="Z415">
            <v>0</v>
          </cell>
          <cell r="AA415" t="e">
            <v>#REF!</v>
          </cell>
          <cell r="AB415" t="e">
            <v>#REF!</v>
          </cell>
          <cell r="AC415" t="e">
            <v>#REF!</v>
          </cell>
          <cell r="AD415" t="e">
            <v>#REF!</v>
          </cell>
          <cell r="AE415" t="e">
            <v>#REF!</v>
          </cell>
          <cell r="AF415" t="e">
            <v>#REF!</v>
          </cell>
          <cell r="AG415" t="e">
            <v>#REF!</v>
          </cell>
          <cell r="AH415" t="e">
            <v>#REF!</v>
          </cell>
          <cell r="AI415">
            <v>0</v>
          </cell>
        </row>
        <row r="416">
          <cell r="A416" t="str">
            <v>4.03.00222.3.3.1</v>
          </cell>
          <cell r="B416" t="str">
            <v>2.3.3.1</v>
          </cell>
          <cell r="C416" t="str">
            <v>GERÊNCIA DE RH</v>
          </cell>
          <cell r="D416" t="str">
            <v>4.03.0022</v>
          </cell>
          <cell r="E416">
            <v>0</v>
          </cell>
          <cell r="F416">
            <v>0</v>
          </cell>
          <cell r="G416">
            <v>0</v>
          </cell>
          <cell r="H416">
            <v>0</v>
          </cell>
          <cell r="I416" t="e">
            <v>#REF!</v>
          </cell>
          <cell r="J416">
            <v>0</v>
          </cell>
          <cell r="K416">
            <v>0</v>
          </cell>
          <cell r="L416">
            <v>0</v>
          </cell>
          <cell r="M416">
            <v>0</v>
          </cell>
          <cell r="N416">
            <v>0</v>
          </cell>
          <cell r="O416">
            <v>0</v>
          </cell>
          <cell r="P416">
            <v>0</v>
          </cell>
          <cell r="Q416" t="e">
            <v>#REF!</v>
          </cell>
          <cell r="T416" t="str">
            <v>4.03.0022</v>
          </cell>
          <cell r="U416" t="str">
            <v>GERÊNCIA DE RH</v>
          </cell>
          <cell r="V416">
            <v>0</v>
          </cell>
          <cell r="W416">
            <v>0</v>
          </cell>
          <cell r="X416">
            <v>0</v>
          </cell>
          <cell r="Y416">
            <v>0</v>
          </cell>
          <cell r="Z416">
            <v>0</v>
          </cell>
          <cell r="AA416" t="e">
            <v>#REF!</v>
          </cell>
          <cell r="AB416" t="e">
            <v>#REF!</v>
          </cell>
          <cell r="AC416" t="e">
            <v>#REF!</v>
          </cell>
          <cell r="AD416" t="e">
            <v>#REF!</v>
          </cell>
          <cell r="AE416" t="e">
            <v>#REF!</v>
          </cell>
          <cell r="AF416" t="e">
            <v>#REF!</v>
          </cell>
          <cell r="AG416" t="e">
            <v>#REF!</v>
          </cell>
          <cell r="AH416" t="e">
            <v>#REF!</v>
          </cell>
          <cell r="AI416">
            <v>0</v>
          </cell>
        </row>
        <row r="417">
          <cell r="A417" t="str">
            <v>4.03.00182.3.3.1</v>
          </cell>
          <cell r="B417" t="str">
            <v>2.3.3.1</v>
          </cell>
          <cell r="C417" t="str">
            <v>GERÊNCIA DE RH</v>
          </cell>
          <cell r="D417" t="str">
            <v>4.03.0018</v>
          </cell>
          <cell r="E417">
            <v>1223.0099999999998</v>
          </cell>
          <cell r="F417">
            <v>0</v>
          </cell>
          <cell r="G417">
            <v>0</v>
          </cell>
          <cell r="H417">
            <v>1124.6000000000001</v>
          </cell>
          <cell r="I417" t="e">
            <v>#REF!</v>
          </cell>
          <cell r="J417">
            <v>928.92</v>
          </cell>
          <cell r="K417">
            <v>295.77999999999997</v>
          </cell>
          <cell r="L417">
            <v>547.13</v>
          </cell>
          <cell r="M417">
            <v>0</v>
          </cell>
          <cell r="N417">
            <v>2490.52</v>
          </cell>
          <cell r="O417">
            <v>0</v>
          </cell>
          <cell r="P417">
            <v>3187.04</v>
          </cell>
          <cell r="Q417" t="e">
            <v>#REF!</v>
          </cell>
          <cell r="T417" t="str">
            <v>4.03.0018</v>
          </cell>
          <cell r="U417" t="str">
            <v>GERÊNCIA DE RH</v>
          </cell>
          <cell r="V417">
            <v>0</v>
          </cell>
          <cell r="W417">
            <v>1223.0099999999998</v>
          </cell>
          <cell r="X417">
            <v>1223.0099999999998</v>
          </cell>
          <cell r="Y417">
            <v>1223.0099999999998</v>
          </cell>
          <cell r="Z417">
            <v>2347.6099999999997</v>
          </cell>
          <cell r="AA417" t="e">
            <v>#REF!</v>
          </cell>
          <cell r="AB417" t="e">
            <v>#REF!</v>
          </cell>
          <cell r="AC417" t="e">
            <v>#REF!</v>
          </cell>
          <cell r="AD417" t="e">
            <v>#REF!</v>
          </cell>
          <cell r="AE417" t="e">
            <v>#REF!</v>
          </cell>
          <cell r="AF417" t="e">
            <v>#REF!</v>
          </cell>
          <cell r="AG417" t="e">
            <v>#REF!</v>
          </cell>
          <cell r="AH417" t="e">
            <v>#REF!</v>
          </cell>
          <cell r="AI417">
            <v>0</v>
          </cell>
        </row>
        <row r="418">
          <cell r="A418" t="str">
            <v>4.04.00012.3.3.1</v>
          </cell>
          <cell r="B418" t="str">
            <v>2.3.3.1</v>
          </cell>
          <cell r="C418" t="str">
            <v>GERÊNCIA DE RH</v>
          </cell>
          <cell r="D418" t="str">
            <v>4.04.0001</v>
          </cell>
          <cell r="E418">
            <v>0</v>
          </cell>
          <cell r="F418">
            <v>0</v>
          </cell>
          <cell r="G418">
            <v>0</v>
          </cell>
          <cell r="H418">
            <v>0</v>
          </cell>
          <cell r="I418" t="e">
            <v>#REF!</v>
          </cell>
          <cell r="J418">
            <v>0</v>
          </cell>
          <cell r="K418">
            <v>0</v>
          </cell>
          <cell r="L418">
            <v>0</v>
          </cell>
          <cell r="M418">
            <v>0</v>
          </cell>
          <cell r="N418">
            <v>0</v>
          </cell>
          <cell r="O418">
            <v>0</v>
          </cell>
          <cell r="P418">
            <v>0</v>
          </cell>
          <cell r="Q418" t="e">
            <v>#REF!</v>
          </cell>
          <cell r="T418" t="str">
            <v>4.04.0001</v>
          </cell>
          <cell r="U418" t="str">
            <v>GERÊNCIA DE RH</v>
          </cell>
          <cell r="V418">
            <v>0</v>
          </cell>
          <cell r="W418">
            <v>0</v>
          </cell>
          <cell r="X418">
            <v>0</v>
          </cell>
          <cell r="Y418">
            <v>0</v>
          </cell>
          <cell r="Z418">
            <v>0</v>
          </cell>
          <cell r="AA418" t="e">
            <v>#REF!</v>
          </cell>
          <cell r="AB418" t="e">
            <v>#REF!</v>
          </cell>
          <cell r="AC418" t="e">
            <v>#REF!</v>
          </cell>
          <cell r="AD418" t="e">
            <v>#REF!</v>
          </cell>
          <cell r="AE418" t="e">
            <v>#REF!</v>
          </cell>
          <cell r="AF418" t="e">
            <v>#REF!</v>
          </cell>
          <cell r="AG418" t="e">
            <v>#REF!</v>
          </cell>
          <cell r="AH418" t="e">
            <v>#REF!</v>
          </cell>
          <cell r="AI418">
            <v>0</v>
          </cell>
        </row>
        <row r="419">
          <cell r="A419" t="str">
            <v>4.04.00022.3.3.1</v>
          </cell>
          <cell r="B419" t="str">
            <v>2.3.3.1</v>
          </cell>
          <cell r="C419" t="str">
            <v>GERÊNCIA DE RH</v>
          </cell>
          <cell r="D419" t="str">
            <v>4.04.0002</v>
          </cell>
          <cell r="E419">
            <v>2261.2800000000002</v>
          </cell>
          <cell r="F419">
            <v>0</v>
          </cell>
          <cell r="G419">
            <v>0</v>
          </cell>
          <cell r="H419">
            <v>0</v>
          </cell>
          <cell r="I419" t="e">
            <v>#REF!</v>
          </cell>
          <cell r="J419">
            <v>0</v>
          </cell>
          <cell r="K419">
            <v>0</v>
          </cell>
          <cell r="L419">
            <v>4850.6099999999997</v>
          </cell>
          <cell r="M419">
            <v>0</v>
          </cell>
          <cell r="N419">
            <v>5896.91</v>
          </cell>
          <cell r="O419">
            <v>1762.08</v>
          </cell>
          <cell r="P419">
            <v>0</v>
          </cell>
          <cell r="Q419" t="e">
            <v>#REF!</v>
          </cell>
          <cell r="T419" t="str">
            <v>4.04.0002</v>
          </cell>
          <cell r="U419" t="str">
            <v>GERÊNCIA DE RH</v>
          </cell>
          <cell r="V419">
            <v>0</v>
          </cell>
          <cell r="W419">
            <v>2261.2800000000002</v>
          </cell>
          <cell r="X419">
            <v>2261.2800000000002</v>
          </cell>
          <cell r="Y419">
            <v>2261.2800000000002</v>
          </cell>
          <cell r="Z419">
            <v>2261.2800000000002</v>
          </cell>
          <cell r="AA419" t="e">
            <v>#REF!</v>
          </cell>
          <cell r="AB419" t="e">
            <v>#REF!</v>
          </cell>
          <cell r="AC419" t="e">
            <v>#REF!</v>
          </cell>
          <cell r="AD419" t="e">
            <v>#REF!</v>
          </cell>
          <cell r="AE419" t="e">
            <v>#REF!</v>
          </cell>
          <cell r="AF419" t="e">
            <v>#REF!</v>
          </cell>
          <cell r="AG419" t="e">
            <v>#REF!</v>
          </cell>
          <cell r="AH419" t="e">
            <v>#REF!</v>
          </cell>
          <cell r="AI419">
            <v>0</v>
          </cell>
        </row>
        <row r="420">
          <cell r="A420" t="str">
            <v>4.04.00032.3.3.1</v>
          </cell>
          <cell r="B420" t="str">
            <v>2.3.3.1</v>
          </cell>
          <cell r="C420" t="str">
            <v>GERÊNCIA DE RH</v>
          </cell>
          <cell r="D420" t="str">
            <v>4.04.0003</v>
          </cell>
          <cell r="E420">
            <v>0</v>
          </cell>
          <cell r="F420">
            <v>0</v>
          </cell>
          <cell r="G420">
            <v>0</v>
          </cell>
          <cell r="H420">
            <v>76.91</v>
          </cell>
          <cell r="I420" t="e">
            <v>#REF!</v>
          </cell>
          <cell r="J420">
            <v>0</v>
          </cell>
          <cell r="K420">
            <v>0</v>
          </cell>
          <cell r="L420">
            <v>0</v>
          </cell>
          <cell r="M420">
            <v>743.61</v>
          </cell>
          <cell r="N420">
            <v>24.89</v>
          </cell>
          <cell r="O420">
            <v>26616.45</v>
          </cell>
          <cell r="P420">
            <v>37114.660000000003</v>
          </cell>
          <cell r="Q420" t="e">
            <v>#REF!</v>
          </cell>
          <cell r="T420" t="str">
            <v>4.04.0003</v>
          </cell>
          <cell r="U420" t="str">
            <v>GERÊNCIA DE RH</v>
          </cell>
          <cell r="V420">
            <v>0</v>
          </cell>
          <cell r="W420">
            <v>0</v>
          </cell>
          <cell r="X420">
            <v>0</v>
          </cell>
          <cell r="Y420">
            <v>0</v>
          </cell>
          <cell r="Z420">
            <v>76.91</v>
          </cell>
          <cell r="AA420" t="e">
            <v>#REF!</v>
          </cell>
          <cell r="AB420" t="e">
            <v>#REF!</v>
          </cell>
          <cell r="AC420" t="e">
            <v>#REF!</v>
          </cell>
          <cell r="AD420" t="e">
            <v>#REF!</v>
          </cell>
          <cell r="AE420" t="e">
            <v>#REF!</v>
          </cell>
          <cell r="AF420" t="e">
            <v>#REF!</v>
          </cell>
          <cell r="AG420" t="e">
            <v>#REF!</v>
          </cell>
          <cell r="AH420" t="e">
            <v>#REF!</v>
          </cell>
          <cell r="AI420">
            <v>0</v>
          </cell>
        </row>
        <row r="421">
          <cell r="A421" t="str">
            <v>4.04.00042.3.3.1</v>
          </cell>
          <cell r="B421" t="str">
            <v>2.3.3.1</v>
          </cell>
          <cell r="C421" t="str">
            <v>GERÊNCIA DE RH</v>
          </cell>
          <cell r="D421" t="str">
            <v>4.04.0004</v>
          </cell>
          <cell r="E421">
            <v>0</v>
          </cell>
          <cell r="F421">
            <v>0</v>
          </cell>
          <cell r="G421">
            <v>0</v>
          </cell>
          <cell r="H421">
            <v>0</v>
          </cell>
          <cell r="I421" t="e">
            <v>#REF!</v>
          </cell>
          <cell r="J421">
            <v>0</v>
          </cell>
          <cell r="K421">
            <v>2909.9</v>
          </cell>
          <cell r="L421">
            <v>9696.7000000000007</v>
          </cell>
          <cell r="M421">
            <v>15183.099999999999</v>
          </cell>
          <cell r="N421">
            <v>11629.8</v>
          </cell>
          <cell r="O421">
            <v>0</v>
          </cell>
          <cell r="P421">
            <v>0</v>
          </cell>
          <cell r="Q421" t="e">
            <v>#REF!</v>
          </cell>
          <cell r="T421" t="str">
            <v>4.04.0004</v>
          </cell>
          <cell r="U421" t="str">
            <v>GERÊNCIA DE RH</v>
          </cell>
          <cell r="V421">
            <v>0</v>
          </cell>
          <cell r="W421">
            <v>0</v>
          </cell>
          <cell r="X421">
            <v>0</v>
          </cell>
          <cell r="Y421">
            <v>0</v>
          </cell>
          <cell r="Z421">
            <v>0</v>
          </cell>
          <cell r="AA421" t="e">
            <v>#REF!</v>
          </cell>
          <cell r="AB421" t="e">
            <v>#REF!</v>
          </cell>
          <cell r="AC421" t="e">
            <v>#REF!</v>
          </cell>
          <cell r="AD421" t="e">
            <v>#REF!</v>
          </cell>
          <cell r="AE421" t="e">
            <v>#REF!</v>
          </cell>
          <cell r="AF421" t="e">
            <v>#REF!</v>
          </cell>
          <cell r="AG421" t="e">
            <v>#REF!</v>
          </cell>
          <cell r="AH421" t="e">
            <v>#REF!</v>
          </cell>
          <cell r="AI421">
            <v>0</v>
          </cell>
        </row>
        <row r="422">
          <cell r="A422" t="str">
            <v>4.04.00052.3.3.1</v>
          </cell>
          <cell r="B422" t="str">
            <v>2.3.3.1</v>
          </cell>
          <cell r="C422" t="str">
            <v>GERÊNCIA DE RH</v>
          </cell>
          <cell r="D422" t="str">
            <v>4.04.0005</v>
          </cell>
          <cell r="E422">
            <v>7102.5399999999981</v>
          </cell>
          <cell r="F422">
            <v>5743.6199999999981</v>
          </cell>
          <cell r="G422">
            <v>7122.7</v>
          </cell>
          <cell r="H422">
            <v>11142.13</v>
          </cell>
          <cell r="I422" t="e">
            <v>#REF!</v>
          </cell>
          <cell r="J422">
            <v>13124.749999999998</v>
          </cell>
          <cell r="K422">
            <v>53911.149999999994</v>
          </cell>
          <cell r="L422">
            <v>11614.1</v>
          </cell>
          <cell r="M422">
            <v>4775</v>
          </cell>
          <cell r="N422">
            <v>53564.09</v>
          </cell>
          <cell r="O422">
            <v>5075</v>
          </cell>
          <cell r="P422">
            <v>7674.5</v>
          </cell>
          <cell r="Q422" t="e">
            <v>#REF!</v>
          </cell>
          <cell r="T422" t="str">
            <v>4.04.0005</v>
          </cell>
          <cell r="U422" t="str">
            <v>GERÊNCIA DE RH</v>
          </cell>
          <cell r="V422">
            <v>0</v>
          </cell>
          <cell r="W422">
            <v>7102.5399999999981</v>
          </cell>
          <cell r="X422">
            <v>12846.159999999996</v>
          </cell>
          <cell r="Y422">
            <v>19968.859999999997</v>
          </cell>
          <cell r="Z422">
            <v>31110.989999999998</v>
          </cell>
          <cell r="AA422" t="e">
            <v>#REF!</v>
          </cell>
          <cell r="AB422" t="e">
            <v>#REF!</v>
          </cell>
          <cell r="AC422" t="e">
            <v>#REF!</v>
          </cell>
          <cell r="AD422" t="e">
            <v>#REF!</v>
          </cell>
          <cell r="AE422" t="e">
            <v>#REF!</v>
          </cell>
          <cell r="AF422" t="e">
            <v>#REF!</v>
          </cell>
          <cell r="AG422" t="e">
            <v>#REF!</v>
          </cell>
          <cell r="AH422" t="e">
            <v>#REF!</v>
          </cell>
          <cell r="AI422">
            <v>0</v>
          </cell>
        </row>
        <row r="423">
          <cell r="A423" t="str">
            <v>4.04.00062.3.3.1</v>
          </cell>
          <cell r="B423" t="str">
            <v>2.3.3.1</v>
          </cell>
          <cell r="C423" t="str">
            <v>GERÊNCIA DE RH</v>
          </cell>
          <cell r="D423" t="str">
            <v>4.04.0006</v>
          </cell>
          <cell r="E423">
            <v>251.45</v>
          </cell>
          <cell r="F423">
            <v>141.14000000000001</v>
          </cell>
          <cell r="G423">
            <v>132.32</v>
          </cell>
          <cell r="H423">
            <v>53.8</v>
          </cell>
          <cell r="I423" t="e">
            <v>#REF!</v>
          </cell>
          <cell r="J423">
            <v>169.57999999999998</v>
          </cell>
          <cell r="K423">
            <v>167.72</v>
          </cell>
          <cell r="L423">
            <v>496.36</v>
          </cell>
          <cell r="M423">
            <v>253.19</v>
          </cell>
          <cell r="N423">
            <v>341.47</v>
          </cell>
          <cell r="O423">
            <v>264.70999999999998</v>
          </cell>
          <cell r="P423">
            <v>363.15</v>
          </cell>
          <cell r="Q423" t="e">
            <v>#REF!</v>
          </cell>
          <cell r="T423" t="str">
            <v>4.04.0006</v>
          </cell>
          <cell r="U423" t="str">
            <v>GERÊNCIA DE RH</v>
          </cell>
          <cell r="V423">
            <v>0</v>
          </cell>
          <cell r="W423">
            <v>251.45</v>
          </cell>
          <cell r="X423">
            <v>392.59000000000003</v>
          </cell>
          <cell r="Y423">
            <v>524.91000000000008</v>
          </cell>
          <cell r="Z423">
            <v>578.71</v>
          </cell>
          <cell r="AA423" t="e">
            <v>#REF!</v>
          </cell>
          <cell r="AB423" t="e">
            <v>#REF!</v>
          </cell>
          <cell r="AC423" t="e">
            <v>#REF!</v>
          </cell>
          <cell r="AD423" t="e">
            <v>#REF!</v>
          </cell>
          <cell r="AE423" t="e">
            <v>#REF!</v>
          </cell>
          <cell r="AF423" t="e">
            <v>#REF!</v>
          </cell>
          <cell r="AG423" t="e">
            <v>#REF!</v>
          </cell>
          <cell r="AH423" t="e">
            <v>#REF!</v>
          </cell>
          <cell r="AI423">
            <v>0</v>
          </cell>
        </row>
        <row r="424">
          <cell r="A424" t="str">
            <v>4.04.00072.3.3.1</v>
          </cell>
          <cell r="B424" t="str">
            <v>2.3.3.1</v>
          </cell>
          <cell r="C424" t="str">
            <v>GERÊNCIA DE RH</v>
          </cell>
          <cell r="D424" t="str">
            <v>4.04.0007</v>
          </cell>
          <cell r="E424">
            <v>0</v>
          </cell>
          <cell r="F424">
            <v>0</v>
          </cell>
          <cell r="G424">
            <v>0</v>
          </cell>
          <cell r="H424">
            <v>0</v>
          </cell>
          <cell r="I424" t="e">
            <v>#REF!</v>
          </cell>
          <cell r="J424">
            <v>0</v>
          </cell>
          <cell r="K424">
            <v>0</v>
          </cell>
          <cell r="L424">
            <v>0</v>
          </cell>
          <cell r="M424">
            <v>0</v>
          </cell>
          <cell r="N424">
            <v>5.53</v>
          </cell>
          <cell r="O424">
            <v>5.53</v>
          </cell>
          <cell r="P424">
            <v>10.029999999999999</v>
          </cell>
          <cell r="Q424" t="e">
            <v>#REF!</v>
          </cell>
          <cell r="T424" t="str">
            <v>4.04.0007</v>
          </cell>
          <cell r="U424" t="str">
            <v>GERÊNCIA DE RH</v>
          </cell>
          <cell r="V424">
            <v>0</v>
          </cell>
          <cell r="W424">
            <v>0</v>
          </cell>
          <cell r="X424">
            <v>0</v>
          </cell>
          <cell r="Y424">
            <v>0</v>
          </cell>
          <cell r="Z424">
            <v>0</v>
          </cell>
          <cell r="AA424" t="e">
            <v>#REF!</v>
          </cell>
          <cell r="AB424" t="e">
            <v>#REF!</v>
          </cell>
          <cell r="AC424" t="e">
            <v>#REF!</v>
          </cell>
          <cell r="AD424" t="e">
            <v>#REF!</v>
          </cell>
          <cell r="AE424" t="e">
            <v>#REF!</v>
          </cell>
          <cell r="AF424" t="e">
            <v>#REF!</v>
          </cell>
          <cell r="AG424" t="e">
            <v>#REF!</v>
          </cell>
          <cell r="AH424" t="e">
            <v>#REF!</v>
          </cell>
          <cell r="AI424">
            <v>0</v>
          </cell>
        </row>
        <row r="425">
          <cell r="A425" t="str">
            <v>4.04.00082.3.3.1</v>
          </cell>
          <cell r="B425" t="str">
            <v>2.3.3.1</v>
          </cell>
          <cell r="C425" t="str">
            <v>GERÊNCIA DE RH</v>
          </cell>
          <cell r="D425" t="str">
            <v>4.04.0008</v>
          </cell>
          <cell r="E425">
            <v>752.18999999999994</v>
          </cell>
          <cell r="F425">
            <v>510.63</v>
          </cell>
          <cell r="G425">
            <v>792.45</v>
          </cell>
          <cell r="H425">
            <v>736.53</v>
          </cell>
          <cell r="I425" t="e">
            <v>#REF!</v>
          </cell>
          <cell r="J425">
            <v>743.8</v>
          </cell>
          <cell r="K425">
            <v>409.44</v>
          </cell>
          <cell r="L425">
            <v>393.15</v>
          </cell>
          <cell r="M425">
            <v>463.07</v>
          </cell>
          <cell r="N425">
            <v>449.59</v>
          </cell>
          <cell r="O425">
            <v>472.21</v>
          </cell>
          <cell r="P425">
            <v>870.22</v>
          </cell>
          <cell r="Q425" t="e">
            <v>#REF!</v>
          </cell>
          <cell r="T425" t="str">
            <v>4.04.0008</v>
          </cell>
          <cell r="U425" t="str">
            <v>GERÊNCIA DE RH</v>
          </cell>
          <cell r="V425">
            <v>0</v>
          </cell>
          <cell r="W425">
            <v>752.18999999999994</v>
          </cell>
          <cell r="X425">
            <v>1262.82</v>
          </cell>
          <cell r="Y425">
            <v>2055.27</v>
          </cell>
          <cell r="Z425">
            <v>2791.8</v>
          </cell>
          <cell r="AA425" t="e">
            <v>#REF!</v>
          </cell>
          <cell r="AB425" t="e">
            <v>#REF!</v>
          </cell>
          <cell r="AC425" t="e">
            <v>#REF!</v>
          </cell>
          <cell r="AD425" t="e">
            <v>#REF!</v>
          </cell>
          <cell r="AE425" t="e">
            <v>#REF!</v>
          </cell>
          <cell r="AF425" t="e">
            <v>#REF!</v>
          </cell>
          <cell r="AG425" t="e">
            <v>#REF!</v>
          </cell>
          <cell r="AH425" t="e">
            <v>#REF!</v>
          </cell>
          <cell r="AI425">
            <v>0</v>
          </cell>
        </row>
        <row r="426">
          <cell r="A426" t="str">
            <v>4.04.00092.3.3.1</v>
          </cell>
          <cell r="B426" t="str">
            <v>2.3.3.1</v>
          </cell>
          <cell r="C426" t="str">
            <v>GERÊNCIA DE RH</v>
          </cell>
          <cell r="D426" t="str">
            <v>4.04.0009</v>
          </cell>
          <cell r="E426">
            <v>1.8900000000000001</v>
          </cell>
          <cell r="F426">
            <v>6.55</v>
          </cell>
          <cell r="G426">
            <v>0</v>
          </cell>
          <cell r="H426">
            <v>329.71999999999997</v>
          </cell>
          <cell r="I426" t="e">
            <v>#REF!</v>
          </cell>
          <cell r="J426">
            <v>0</v>
          </cell>
          <cell r="K426">
            <v>0</v>
          </cell>
          <cell r="L426">
            <v>0</v>
          </cell>
          <cell r="M426">
            <v>2.88</v>
          </cell>
          <cell r="N426">
            <v>354.03000000000003</v>
          </cell>
          <cell r="O426">
            <v>0</v>
          </cell>
          <cell r="P426">
            <v>0</v>
          </cell>
          <cell r="Q426" t="e">
            <v>#REF!</v>
          </cell>
          <cell r="T426" t="str">
            <v>4.04.0009</v>
          </cell>
          <cell r="U426" t="str">
            <v>GERÊNCIA DE RH</v>
          </cell>
          <cell r="V426">
            <v>0</v>
          </cell>
          <cell r="W426">
            <v>1.8900000000000001</v>
          </cell>
          <cell r="X426">
            <v>8.44</v>
          </cell>
          <cell r="Y426">
            <v>8.44</v>
          </cell>
          <cell r="Z426">
            <v>338.15999999999997</v>
          </cell>
          <cell r="AA426" t="e">
            <v>#REF!</v>
          </cell>
          <cell r="AB426" t="e">
            <v>#REF!</v>
          </cell>
          <cell r="AC426" t="e">
            <v>#REF!</v>
          </cell>
          <cell r="AD426" t="e">
            <v>#REF!</v>
          </cell>
          <cell r="AE426" t="e">
            <v>#REF!</v>
          </cell>
          <cell r="AF426" t="e">
            <v>#REF!</v>
          </cell>
          <cell r="AG426" t="e">
            <v>#REF!</v>
          </cell>
          <cell r="AH426" t="e">
            <v>#REF!</v>
          </cell>
          <cell r="AI426">
            <v>0</v>
          </cell>
        </row>
        <row r="427">
          <cell r="A427" t="str">
            <v>4.04.00102.3.3.1</v>
          </cell>
          <cell r="B427" t="str">
            <v>2.3.3.1</v>
          </cell>
          <cell r="C427" t="str">
            <v>GERÊNCIA DE RH</v>
          </cell>
          <cell r="D427" t="str">
            <v>4.04.0010</v>
          </cell>
          <cell r="E427">
            <v>19861.989999999987</v>
          </cell>
          <cell r="F427">
            <v>10726.279999999999</v>
          </cell>
          <cell r="G427">
            <v>16962.929999999993</v>
          </cell>
          <cell r="H427">
            <v>11615.779999999988</v>
          </cell>
          <cell r="I427" t="e">
            <v>#REF!</v>
          </cell>
          <cell r="J427">
            <v>3334.17</v>
          </cell>
          <cell r="K427">
            <v>2445.64</v>
          </cell>
          <cell r="L427">
            <v>6784.091931878811</v>
          </cell>
          <cell r="M427">
            <v>39151.519999999997</v>
          </cell>
          <cell r="N427">
            <v>16197.54</v>
          </cell>
          <cell r="O427">
            <v>18877.689999999999</v>
          </cell>
          <cell r="P427">
            <v>91342.319999999992</v>
          </cell>
          <cell r="Q427" t="e">
            <v>#REF!</v>
          </cell>
          <cell r="T427" t="str">
            <v>4.04.0010</v>
          </cell>
          <cell r="U427" t="str">
            <v>GERÊNCIA DE RH</v>
          </cell>
          <cell r="V427">
            <v>0</v>
          </cell>
          <cell r="W427">
            <v>19861.989999999987</v>
          </cell>
          <cell r="X427">
            <v>30588.269999999986</v>
          </cell>
          <cell r="Y427">
            <v>47551.199999999983</v>
          </cell>
          <cell r="Z427">
            <v>59166.979999999967</v>
          </cell>
          <cell r="AA427" t="e">
            <v>#REF!</v>
          </cell>
          <cell r="AB427" t="e">
            <v>#REF!</v>
          </cell>
          <cell r="AC427" t="e">
            <v>#REF!</v>
          </cell>
          <cell r="AD427" t="e">
            <v>#REF!</v>
          </cell>
          <cell r="AE427" t="e">
            <v>#REF!</v>
          </cell>
          <cell r="AF427" t="e">
            <v>#REF!</v>
          </cell>
          <cell r="AG427" t="e">
            <v>#REF!</v>
          </cell>
          <cell r="AH427" t="e">
            <v>#REF!</v>
          </cell>
          <cell r="AI427">
            <v>0</v>
          </cell>
        </row>
        <row r="428">
          <cell r="A428" t="str">
            <v>4.04.00112.3.3.1</v>
          </cell>
          <cell r="B428" t="str">
            <v>2.3.3.1</v>
          </cell>
          <cell r="C428" t="str">
            <v>GERÊNCIA DE RH</v>
          </cell>
          <cell r="D428" t="str">
            <v>4.04.0011</v>
          </cell>
          <cell r="E428">
            <v>0</v>
          </cell>
          <cell r="F428">
            <v>0</v>
          </cell>
          <cell r="G428">
            <v>0</v>
          </cell>
          <cell r="H428">
            <v>0</v>
          </cell>
          <cell r="I428" t="e">
            <v>#REF!</v>
          </cell>
          <cell r="J428">
            <v>0</v>
          </cell>
          <cell r="K428">
            <v>0</v>
          </cell>
          <cell r="L428">
            <v>0</v>
          </cell>
          <cell r="M428">
            <v>0</v>
          </cell>
          <cell r="N428">
            <v>0</v>
          </cell>
          <cell r="O428">
            <v>0</v>
          </cell>
          <cell r="P428">
            <v>0</v>
          </cell>
          <cell r="Q428" t="e">
            <v>#REF!</v>
          </cell>
          <cell r="T428" t="str">
            <v>4.04.0011</v>
          </cell>
          <cell r="U428" t="str">
            <v>GERÊNCIA DE RH</v>
          </cell>
          <cell r="V428">
            <v>0</v>
          </cell>
          <cell r="W428">
            <v>0</v>
          </cell>
          <cell r="X428">
            <v>0</v>
          </cell>
          <cell r="Y428">
            <v>0</v>
          </cell>
          <cell r="Z428">
            <v>0</v>
          </cell>
          <cell r="AA428" t="e">
            <v>#REF!</v>
          </cell>
          <cell r="AB428" t="e">
            <v>#REF!</v>
          </cell>
          <cell r="AC428" t="e">
            <v>#REF!</v>
          </cell>
          <cell r="AD428" t="e">
            <v>#REF!</v>
          </cell>
          <cell r="AE428" t="e">
            <v>#REF!</v>
          </cell>
          <cell r="AF428" t="e">
            <v>#REF!</v>
          </cell>
          <cell r="AG428" t="e">
            <v>#REF!</v>
          </cell>
          <cell r="AH428" t="e">
            <v>#REF!</v>
          </cell>
          <cell r="AI428">
            <v>0</v>
          </cell>
        </row>
        <row r="429">
          <cell r="A429" t="str">
            <v>4.04.00122.3.3.1</v>
          </cell>
          <cell r="B429" t="str">
            <v>2.3.3.1</v>
          </cell>
          <cell r="C429" t="str">
            <v>GERÊNCIA DE RH</v>
          </cell>
          <cell r="D429" t="str">
            <v>4.04.0012</v>
          </cell>
          <cell r="P429">
            <v>0</v>
          </cell>
          <cell r="T429" t="str">
            <v>4.04.0012</v>
          </cell>
          <cell r="U429" t="str">
            <v>GERÊNCIA DE RH</v>
          </cell>
          <cell r="W429">
            <v>0</v>
          </cell>
          <cell r="X429">
            <v>0</v>
          </cell>
          <cell r="Y429">
            <v>0</v>
          </cell>
          <cell r="Z429">
            <v>0</v>
          </cell>
          <cell r="AA429">
            <v>0</v>
          </cell>
          <cell r="AB429">
            <v>0</v>
          </cell>
          <cell r="AC429">
            <v>0</v>
          </cell>
          <cell r="AD429">
            <v>0</v>
          </cell>
          <cell r="AE429">
            <v>0</v>
          </cell>
          <cell r="AF429">
            <v>0</v>
          </cell>
          <cell r="AG429">
            <v>0</v>
          </cell>
          <cell r="AH429">
            <v>0</v>
          </cell>
        </row>
        <row r="430">
          <cell r="A430" t="str">
            <v>4.05.00032.3.3.1</v>
          </cell>
          <cell r="B430" t="str">
            <v>2.3.3.1</v>
          </cell>
          <cell r="C430" t="str">
            <v>GERÊNCIA DE RH</v>
          </cell>
          <cell r="D430" t="str">
            <v>4.05.0003</v>
          </cell>
          <cell r="E430">
            <v>0</v>
          </cell>
          <cell r="F430">
            <v>0</v>
          </cell>
          <cell r="G430">
            <v>0</v>
          </cell>
          <cell r="H430">
            <v>0</v>
          </cell>
          <cell r="I430" t="e">
            <v>#REF!</v>
          </cell>
          <cell r="J430">
            <v>0</v>
          </cell>
          <cell r="K430">
            <v>0</v>
          </cell>
          <cell r="L430">
            <v>0</v>
          </cell>
          <cell r="M430">
            <v>0</v>
          </cell>
          <cell r="N430">
            <v>0</v>
          </cell>
          <cell r="O430">
            <v>0</v>
          </cell>
          <cell r="P430">
            <v>0</v>
          </cell>
          <cell r="Q430" t="e">
            <v>#REF!</v>
          </cell>
          <cell r="T430" t="str">
            <v>4.05.0003</v>
          </cell>
          <cell r="U430" t="str">
            <v>GERÊNCIA DE RH</v>
          </cell>
          <cell r="V430">
            <v>0</v>
          </cell>
          <cell r="W430">
            <v>0</v>
          </cell>
          <cell r="X430">
            <v>0</v>
          </cell>
          <cell r="Y430">
            <v>0</v>
          </cell>
          <cell r="Z430">
            <v>0</v>
          </cell>
          <cell r="AA430" t="e">
            <v>#REF!</v>
          </cell>
          <cell r="AB430" t="e">
            <v>#REF!</v>
          </cell>
          <cell r="AC430" t="e">
            <v>#REF!</v>
          </cell>
          <cell r="AD430" t="e">
            <v>#REF!</v>
          </cell>
          <cell r="AE430" t="e">
            <v>#REF!</v>
          </cell>
          <cell r="AF430" t="e">
            <v>#REF!</v>
          </cell>
          <cell r="AG430" t="e">
            <v>#REF!</v>
          </cell>
          <cell r="AH430" t="e">
            <v>#REF!</v>
          </cell>
          <cell r="AI430">
            <v>0</v>
          </cell>
        </row>
        <row r="431">
          <cell r="A431" t="str">
            <v>4.08.00042.3.3.1</v>
          </cell>
          <cell r="B431" t="str">
            <v>2.3.3.1</v>
          </cell>
          <cell r="C431" t="str">
            <v>GERÊNCIA DE RH</v>
          </cell>
          <cell r="D431" t="str">
            <v>4.08.0004</v>
          </cell>
          <cell r="E431">
            <v>816.48</v>
          </cell>
          <cell r="F431">
            <v>481.28</v>
          </cell>
          <cell r="G431">
            <v>1512.35</v>
          </cell>
          <cell r="H431">
            <v>1463.17</v>
          </cell>
          <cell r="I431" t="e">
            <v>#REF!</v>
          </cell>
          <cell r="J431">
            <v>349.79</v>
          </cell>
          <cell r="K431">
            <v>3875.9700000000003</v>
          </cell>
          <cell r="L431">
            <v>1076.7</v>
          </cell>
          <cell r="M431">
            <v>0</v>
          </cell>
          <cell r="N431">
            <v>2849.95</v>
          </cell>
          <cell r="O431">
            <v>0</v>
          </cell>
          <cell r="P431">
            <v>0</v>
          </cell>
          <cell r="Q431" t="e">
            <v>#REF!</v>
          </cell>
          <cell r="T431" t="str">
            <v>4.08.0004</v>
          </cell>
          <cell r="U431" t="str">
            <v>GERÊNCIA DE RH</v>
          </cell>
          <cell r="V431">
            <v>0</v>
          </cell>
          <cell r="W431">
            <v>816.48</v>
          </cell>
          <cell r="X431">
            <v>1297.76</v>
          </cell>
          <cell r="Y431">
            <v>2810.1099999999997</v>
          </cell>
          <cell r="Z431">
            <v>4273.28</v>
          </cell>
          <cell r="AA431" t="e">
            <v>#REF!</v>
          </cell>
          <cell r="AB431" t="e">
            <v>#REF!</v>
          </cell>
          <cell r="AC431" t="e">
            <v>#REF!</v>
          </cell>
          <cell r="AD431" t="e">
            <v>#REF!</v>
          </cell>
          <cell r="AE431" t="e">
            <v>#REF!</v>
          </cell>
          <cell r="AF431" t="e">
            <v>#REF!</v>
          </cell>
          <cell r="AG431" t="e">
            <v>#REF!</v>
          </cell>
          <cell r="AH431" t="e">
            <v>#REF!</v>
          </cell>
          <cell r="AI431">
            <v>0</v>
          </cell>
        </row>
        <row r="432">
          <cell r="A432" t="str">
            <v>4.08.00102.3.3.1</v>
          </cell>
          <cell r="B432" t="str">
            <v>2.3.3.1</v>
          </cell>
          <cell r="C432" t="str">
            <v>GERÊNCIA DE RH</v>
          </cell>
          <cell r="D432" t="str">
            <v>4.08.0010</v>
          </cell>
          <cell r="E432">
            <v>0</v>
          </cell>
          <cell r="F432">
            <v>374.91</v>
          </cell>
          <cell r="G432">
            <v>149.47999999999999</v>
          </cell>
          <cell r="H432">
            <v>0</v>
          </cell>
          <cell r="I432" t="e">
            <v>#REF!</v>
          </cell>
          <cell r="J432">
            <v>0</v>
          </cell>
          <cell r="K432">
            <v>1613.47</v>
          </cell>
          <cell r="L432">
            <v>905.66</v>
          </cell>
          <cell r="M432">
            <v>1956.49</v>
          </cell>
          <cell r="N432">
            <v>250.17</v>
          </cell>
          <cell r="O432">
            <v>0</v>
          </cell>
          <cell r="P432">
            <v>0</v>
          </cell>
          <cell r="Q432" t="e">
            <v>#REF!</v>
          </cell>
          <cell r="T432" t="str">
            <v>4.08.0010</v>
          </cell>
          <cell r="U432" t="str">
            <v>GERÊNCIA DE RH</v>
          </cell>
          <cell r="V432">
            <v>0</v>
          </cell>
          <cell r="W432">
            <v>0</v>
          </cell>
          <cell r="X432">
            <v>374.91</v>
          </cell>
          <cell r="Y432">
            <v>524.39</v>
          </cell>
          <cell r="Z432">
            <v>524.39</v>
          </cell>
          <cell r="AA432" t="e">
            <v>#REF!</v>
          </cell>
          <cell r="AB432" t="e">
            <v>#REF!</v>
          </cell>
          <cell r="AC432" t="e">
            <v>#REF!</v>
          </cell>
          <cell r="AD432" t="e">
            <v>#REF!</v>
          </cell>
          <cell r="AE432" t="e">
            <v>#REF!</v>
          </cell>
          <cell r="AF432" t="e">
            <v>#REF!</v>
          </cell>
          <cell r="AG432" t="e">
            <v>#REF!</v>
          </cell>
          <cell r="AH432" t="e">
            <v>#REF!</v>
          </cell>
          <cell r="AI432">
            <v>0</v>
          </cell>
        </row>
        <row r="433">
          <cell r="A433" t="str">
            <v>4.08.00162.3.3.1</v>
          </cell>
          <cell r="B433" t="str">
            <v>2.3.3.1</v>
          </cell>
          <cell r="C433" t="str">
            <v>GERÊNCIA DE RH</v>
          </cell>
          <cell r="D433" t="str">
            <v>4.08.0016</v>
          </cell>
          <cell r="E433">
            <v>680.79</v>
          </cell>
          <cell r="F433">
            <v>0</v>
          </cell>
          <cell r="G433">
            <v>0</v>
          </cell>
          <cell r="H433">
            <v>0</v>
          </cell>
          <cell r="I433" t="e">
            <v>#REF!</v>
          </cell>
          <cell r="J433">
            <v>0</v>
          </cell>
          <cell r="K433">
            <v>487.53</v>
          </cell>
          <cell r="L433">
            <v>807.13</v>
          </cell>
          <cell r="M433">
            <v>0</v>
          </cell>
          <cell r="N433">
            <v>0</v>
          </cell>
          <cell r="O433">
            <v>0</v>
          </cell>
          <cell r="P433">
            <v>0</v>
          </cell>
          <cell r="Q433" t="e">
            <v>#REF!</v>
          </cell>
          <cell r="T433" t="str">
            <v>4.08.0016</v>
          </cell>
          <cell r="U433" t="str">
            <v>GERÊNCIA DE RH</v>
          </cell>
          <cell r="V433">
            <v>0</v>
          </cell>
          <cell r="W433">
            <v>680.79</v>
          </cell>
          <cell r="X433">
            <v>680.79</v>
          </cell>
          <cell r="Y433">
            <v>680.79</v>
          </cell>
          <cell r="Z433">
            <v>680.79</v>
          </cell>
          <cell r="AA433" t="e">
            <v>#REF!</v>
          </cell>
          <cell r="AB433" t="e">
            <v>#REF!</v>
          </cell>
          <cell r="AC433" t="e">
            <v>#REF!</v>
          </cell>
          <cell r="AD433" t="e">
            <v>#REF!</v>
          </cell>
          <cell r="AE433" t="e">
            <v>#REF!</v>
          </cell>
          <cell r="AF433" t="e">
            <v>#REF!</v>
          </cell>
          <cell r="AG433" t="e">
            <v>#REF!</v>
          </cell>
          <cell r="AH433" t="e">
            <v>#REF!</v>
          </cell>
          <cell r="AI433">
            <v>0</v>
          </cell>
        </row>
        <row r="434">
          <cell r="A434" t="str">
            <v>4.08.00172.3.3.1</v>
          </cell>
          <cell r="B434" t="str">
            <v>2.3.3.1</v>
          </cell>
          <cell r="C434" t="str">
            <v>GERÊNCIA DE RH</v>
          </cell>
          <cell r="D434" t="str">
            <v>4.08.0017</v>
          </cell>
          <cell r="E434">
            <v>0</v>
          </cell>
          <cell r="F434">
            <v>0</v>
          </cell>
          <cell r="G434">
            <v>0</v>
          </cell>
          <cell r="H434">
            <v>0</v>
          </cell>
          <cell r="I434" t="e">
            <v>#REF!</v>
          </cell>
          <cell r="J434">
            <v>0</v>
          </cell>
          <cell r="K434">
            <v>0</v>
          </cell>
          <cell r="L434">
            <v>0</v>
          </cell>
          <cell r="M434">
            <v>0</v>
          </cell>
          <cell r="N434">
            <v>0</v>
          </cell>
          <cell r="O434">
            <v>0</v>
          </cell>
          <cell r="P434">
            <v>76.400000000000006</v>
          </cell>
          <cell r="Q434" t="e">
            <v>#REF!</v>
          </cell>
          <cell r="T434" t="str">
            <v>4.08.0017</v>
          </cell>
          <cell r="U434" t="str">
            <v>GERÊNCIA DE RH</v>
          </cell>
          <cell r="V434">
            <v>0</v>
          </cell>
          <cell r="W434">
            <v>0</v>
          </cell>
          <cell r="X434">
            <v>0</v>
          </cell>
          <cell r="Y434">
            <v>0</v>
          </cell>
          <cell r="Z434">
            <v>0</v>
          </cell>
          <cell r="AA434" t="e">
            <v>#REF!</v>
          </cell>
          <cell r="AB434" t="e">
            <v>#REF!</v>
          </cell>
          <cell r="AC434" t="e">
            <v>#REF!</v>
          </cell>
          <cell r="AD434" t="e">
            <v>#REF!</v>
          </cell>
          <cell r="AE434" t="e">
            <v>#REF!</v>
          </cell>
          <cell r="AF434" t="e">
            <v>#REF!</v>
          </cell>
          <cell r="AG434" t="e">
            <v>#REF!</v>
          </cell>
          <cell r="AH434" t="e">
            <v>#REF!</v>
          </cell>
          <cell r="AI434">
            <v>0</v>
          </cell>
        </row>
        <row r="435">
          <cell r="A435" t="str">
            <v>4.08.00202.3.3.1</v>
          </cell>
          <cell r="B435" t="str">
            <v>2.3.3.1</v>
          </cell>
          <cell r="C435" t="str">
            <v>GERÊNCIA DE RH</v>
          </cell>
          <cell r="D435" t="str">
            <v>4.08.0020</v>
          </cell>
          <cell r="E435">
            <v>0</v>
          </cell>
          <cell r="F435">
            <v>0</v>
          </cell>
          <cell r="G435">
            <v>0</v>
          </cell>
          <cell r="H435">
            <v>0</v>
          </cell>
          <cell r="I435" t="e">
            <v>#REF!</v>
          </cell>
          <cell r="J435">
            <v>0</v>
          </cell>
          <cell r="K435">
            <v>0</v>
          </cell>
          <cell r="L435">
            <v>0</v>
          </cell>
          <cell r="M435">
            <v>0</v>
          </cell>
          <cell r="N435">
            <v>0</v>
          </cell>
          <cell r="O435">
            <v>0</v>
          </cell>
          <cell r="P435">
            <v>0</v>
          </cell>
          <cell r="Q435" t="e">
            <v>#REF!</v>
          </cell>
          <cell r="T435" t="str">
            <v>4.08.0020</v>
          </cell>
          <cell r="U435" t="str">
            <v>GERÊNCIA DE RH</v>
          </cell>
          <cell r="V435">
            <v>0</v>
          </cell>
          <cell r="W435">
            <v>0</v>
          </cell>
          <cell r="X435">
            <v>0</v>
          </cell>
          <cell r="Y435">
            <v>0</v>
          </cell>
          <cell r="Z435">
            <v>0</v>
          </cell>
          <cell r="AA435" t="e">
            <v>#REF!</v>
          </cell>
          <cell r="AB435" t="e">
            <v>#REF!</v>
          </cell>
          <cell r="AC435" t="e">
            <v>#REF!</v>
          </cell>
          <cell r="AD435" t="e">
            <v>#REF!</v>
          </cell>
          <cell r="AE435" t="e">
            <v>#REF!</v>
          </cell>
          <cell r="AF435" t="e">
            <v>#REF!</v>
          </cell>
          <cell r="AG435" t="e">
            <v>#REF!</v>
          </cell>
          <cell r="AH435" t="e">
            <v>#REF!</v>
          </cell>
          <cell r="AI435">
            <v>0</v>
          </cell>
        </row>
        <row r="436">
          <cell r="A436" t="str">
            <v>4.13.00042.3.3.1</v>
          </cell>
          <cell r="B436" t="str">
            <v>2.3.3.1</v>
          </cell>
          <cell r="C436" t="str">
            <v>GERÊNCIA DE RH</v>
          </cell>
          <cell r="D436" t="str">
            <v>4.13.0004</v>
          </cell>
          <cell r="E436">
            <v>0</v>
          </cell>
          <cell r="F436">
            <v>0</v>
          </cell>
          <cell r="G436">
            <v>0</v>
          </cell>
          <cell r="H436">
            <v>0</v>
          </cell>
          <cell r="I436" t="e">
            <v>#REF!</v>
          </cell>
          <cell r="J436">
            <v>0</v>
          </cell>
          <cell r="K436">
            <v>0</v>
          </cell>
          <cell r="L436">
            <v>0</v>
          </cell>
          <cell r="M436">
            <v>0</v>
          </cell>
          <cell r="N436">
            <v>0</v>
          </cell>
          <cell r="O436">
            <v>0</v>
          </cell>
          <cell r="P436">
            <v>0</v>
          </cell>
          <cell r="Q436" t="e">
            <v>#REF!</v>
          </cell>
          <cell r="T436" t="str">
            <v>4.13.0004</v>
          </cell>
          <cell r="U436" t="str">
            <v>GERÊNCIA DE RH</v>
          </cell>
          <cell r="V436">
            <v>0</v>
          </cell>
          <cell r="W436">
            <v>0</v>
          </cell>
          <cell r="X436">
            <v>0</v>
          </cell>
          <cell r="Y436">
            <v>0</v>
          </cell>
          <cell r="Z436">
            <v>0</v>
          </cell>
          <cell r="AA436" t="e">
            <v>#REF!</v>
          </cell>
          <cell r="AB436" t="e">
            <v>#REF!</v>
          </cell>
          <cell r="AC436" t="e">
            <v>#REF!</v>
          </cell>
          <cell r="AD436" t="e">
            <v>#REF!</v>
          </cell>
          <cell r="AE436" t="e">
            <v>#REF!</v>
          </cell>
          <cell r="AF436" t="e">
            <v>#REF!</v>
          </cell>
          <cell r="AG436" t="e">
            <v>#REF!</v>
          </cell>
          <cell r="AH436" t="e">
            <v>#REF!</v>
          </cell>
          <cell r="AI436">
            <v>0</v>
          </cell>
        </row>
        <row r="437">
          <cell r="A437" t="str">
            <v>4.13.00052.3.3.1</v>
          </cell>
          <cell r="B437" t="str">
            <v>2.3.3.1</v>
          </cell>
          <cell r="C437" t="str">
            <v>GERÊNCIA DE RH</v>
          </cell>
          <cell r="D437" t="str">
            <v>4.13.0005</v>
          </cell>
          <cell r="E437">
            <v>0</v>
          </cell>
          <cell r="F437">
            <v>0</v>
          </cell>
          <cell r="G437">
            <v>0</v>
          </cell>
          <cell r="H437">
            <v>0</v>
          </cell>
          <cell r="I437" t="e">
            <v>#REF!</v>
          </cell>
          <cell r="J437">
            <v>0</v>
          </cell>
          <cell r="K437">
            <v>0</v>
          </cell>
          <cell r="L437">
            <v>0</v>
          </cell>
          <cell r="M437">
            <v>0</v>
          </cell>
          <cell r="N437">
            <v>0</v>
          </cell>
          <cell r="O437">
            <v>0</v>
          </cell>
          <cell r="P437">
            <v>0</v>
          </cell>
          <cell r="Q437" t="e">
            <v>#REF!</v>
          </cell>
          <cell r="T437" t="str">
            <v>4.13.0005</v>
          </cell>
          <cell r="U437" t="str">
            <v>GERÊNCIA DE RH</v>
          </cell>
          <cell r="V437">
            <v>0</v>
          </cell>
          <cell r="W437">
            <v>0</v>
          </cell>
          <cell r="X437">
            <v>0</v>
          </cell>
          <cell r="Y437">
            <v>0</v>
          </cell>
          <cell r="Z437">
            <v>0</v>
          </cell>
          <cell r="AA437" t="e">
            <v>#REF!</v>
          </cell>
          <cell r="AB437" t="e">
            <v>#REF!</v>
          </cell>
          <cell r="AC437" t="e">
            <v>#REF!</v>
          </cell>
          <cell r="AD437" t="e">
            <v>#REF!</v>
          </cell>
          <cell r="AE437" t="e">
            <v>#REF!</v>
          </cell>
          <cell r="AF437" t="e">
            <v>#REF!</v>
          </cell>
          <cell r="AG437" t="e">
            <v>#REF!</v>
          </cell>
          <cell r="AH437" t="e">
            <v>#REF!</v>
          </cell>
          <cell r="AI437">
            <v>0</v>
          </cell>
        </row>
        <row r="438">
          <cell r="A438" t="str">
            <v>4.13.00062.3.3.1</v>
          </cell>
          <cell r="B438" t="str">
            <v>2.3.3.1</v>
          </cell>
          <cell r="C438" t="str">
            <v>GERÊNCIA DE RH</v>
          </cell>
          <cell r="D438" t="str">
            <v>4.13.0006</v>
          </cell>
          <cell r="E438">
            <v>0</v>
          </cell>
          <cell r="F438">
            <v>0</v>
          </cell>
          <cell r="G438">
            <v>0</v>
          </cell>
          <cell r="H438">
            <v>0</v>
          </cell>
          <cell r="I438" t="e">
            <v>#REF!</v>
          </cell>
          <cell r="J438">
            <v>0</v>
          </cell>
          <cell r="K438">
            <v>0</v>
          </cell>
          <cell r="L438">
            <v>0</v>
          </cell>
          <cell r="M438">
            <v>0</v>
          </cell>
          <cell r="N438">
            <v>0</v>
          </cell>
          <cell r="O438">
            <v>0</v>
          </cell>
          <cell r="P438">
            <v>316</v>
          </cell>
          <cell r="Q438" t="e">
            <v>#REF!</v>
          </cell>
          <cell r="T438" t="str">
            <v>4.13.0006</v>
          </cell>
          <cell r="U438" t="str">
            <v>GERÊNCIA DE RH</v>
          </cell>
          <cell r="V438">
            <v>0</v>
          </cell>
          <cell r="W438">
            <v>0</v>
          </cell>
          <cell r="X438">
            <v>0</v>
          </cell>
          <cell r="Y438">
            <v>0</v>
          </cell>
          <cell r="Z438">
            <v>0</v>
          </cell>
          <cell r="AA438" t="e">
            <v>#REF!</v>
          </cell>
          <cell r="AB438" t="e">
            <v>#REF!</v>
          </cell>
          <cell r="AC438" t="e">
            <v>#REF!</v>
          </cell>
          <cell r="AD438" t="e">
            <v>#REF!</v>
          </cell>
          <cell r="AE438" t="e">
            <v>#REF!</v>
          </cell>
          <cell r="AF438" t="e">
            <v>#REF!</v>
          </cell>
          <cell r="AG438" t="e">
            <v>#REF!</v>
          </cell>
          <cell r="AH438" t="e">
            <v>#REF!</v>
          </cell>
          <cell r="AI438">
            <v>0</v>
          </cell>
        </row>
        <row r="439">
          <cell r="A439" t="str">
            <v>4.13.00072.3.3.1</v>
          </cell>
          <cell r="B439" t="str">
            <v>2.3.3.1</v>
          </cell>
          <cell r="C439" t="str">
            <v>GERÊNCIA DE RH</v>
          </cell>
          <cell r="D439" t="str">
            <v>4.13.0007</v>
          </cell>
          <cell r="E439">
            <v>0</v>
          </cell>
          <cell r="F439">
            <v>0</v>
          </cell>
          <cell r="G439">
            <v>0</v>
          </cell>
          <cell r="H439">
            <v>0</v>
          </cell>
          <cell r="I439" t="e">
            <v>#REF!</v>
          </cell>
          <cell r="J439">
            <v>0</v>
          </cell>
          <cell r="K439">
            <v>0</v>
          </cell>
          <cell r="L439">
            <v>0</v>
          </cell>
          <cell r="M439">
            <v>0</v>
          </cell>
          <cell r="N439">
            <v>0</v>
          </cell>
          <cell r="O439">
            <v>0</v>
          </cell>
          <cell r="P439">
            <v>0</v>
          </cell>
          <cell r="T439" t="str">
            <v>4.13.0007</v>
          </cell>
          <cell r="U439" t="str">
            <v>GERÊNCIA DE RH</v>
          </cell>
          <cell r="W439">
            <v>0</v>
          </cell>
          <cell r="X439">
            <v>0</v>
          </cell>
          <cell r="Y439">
            <v>0</v>
          </cell>
          <cell r="Z439">
            <v>0</v>
          </cell>
          <cell r="AA439" t="e">
            <v>#REF!</v>
          </cell>
          <cell r="AB439" t="e">
            <v>#REF!</v>
          </cell>
          <cell r="AC439" t="e">
            <v>#REF!</v>
          </cell>
          <cell r="AD439" t="e">
            <v>#REF!</v>
          </cell>
          <cell r="AE439" t="e">
            <v>#REF!</v>
          </cell>
          <cell r="AF439" t="e">
            <v>#REF!</v>
          </cell>
          <cell r="AG439" t="e">
            <v>#REF!</v>
          </cell>
          <cell r="AH439" t="e">
            <v>#REF!</v>
          </cell>
        </row>
        <row r="440">
          <cell r="A440" t="str">
            <v>4.90.00012.3.3.1</v>
          </cell>
          <cell r="B440" t="str">
            <v>2.3.3.1</v>
          </cell>
          <cell r="C440" t="str">
            <v>GERÊNCIA DE RH</v>
          </cell>
          <cell r="D440" t="str">
            <v>4.90.0001</v>
          </cell>
          <cell r="E440">
            <v>0</v>
          </cell>
          <cell r="F440">
            <v>0</v>
          </cell>
          <cell r="G440">
            <v>0</v>
          </cell>
          <cell r="H440">
            <v>0</v>
          </cell>
          <cell r="I440" t="e">
            <v>#REF!</v>
          </cell>
          <cell r="J440">
            <v>0</v>
          </cell>
          <cell r="K440">
            <v>0</v>
          </cell>
          <cell r="L440">
            <v>0</v>
          </cell>
          <cell r="M440">
            <v>0</v>
          </cell>
          <cell r="N440">
            <v>0</v>
          </cell>
          <cell r="O440">
            <v>0</v>
          </cell>
          <cell r="P440">
            <v>0</v>
          </cell>
          <cell r="Q440" t="e">
            <v>#REF!</v>
          </cell>
          <cell r="T440" t="str">
            <v>4.90.0001</v>
          </cell>
          <cell r="U440" t="str">
            <v>GERÊNCIA DE RH</v>
          </cell>
          <cell r="V440">
            <v>0</v>
          </cell>
          <cell r="W440">
            <v>0</v>
          </cell>
          <cell r="X440">
            <v>0</v>
          </cell>
          <cell r="Y440">
            <v>0</v>
          </cell>
          <cell r="Z440">
            <v>0</v>
          </cell>
          <cell r="AA440" t="e">
            <v>#REF!</v>
          </cell>
          <cell r="AB440" t="e">
            <v>#REF!</v>
          </cell>
          <cell r="AC440" t="e">
            <v>#REF!</v>
          </cell>
          <cell r="AD440" t="e">
            <v>#REF!</v>
          </cell>
          <cell r="AE440" t="e">
            <v>#REF!</v>
          </cell>
          <cell r="AF440" t="e">
            <v>#REF!</v>
          </cell>
          <cell r="AG440" t="e">
            <v>#REF!</v>
          </cell>
          <cell r="AH440" t="e">
            <v>#REF!</v>
          </cell>
          <cell r="AI440">
            <v>0</v>
          </cell>
        </row>
        <row r="441">
          <cell r="A441" t="str">
            <v>4.01.00012.3.1</v>
          </cell>
          <cell r="B441" t="str">
            <v>2.3.1</v>
          </cell>
          <cell r="C441" t="str">
            <v>DIRETORIA CORPORATIVA</v>
          </cell>
          <cell r="D441" t="str">
            <v>4.01.0001</v>
          </cell>
          <cell r="E441">
            <v>0</v>
          </cell>
          <cell r="F441">
            <v>0</v>
          </cell>
          <cell r="G441">
            <v>0</v>
          </cell>
          <cell r="H441">
            <v>0</v>
          </cell>
          <cell r="I441" t="e">
            <v>#REF!</v>
          </cell>
          <cell r="J441">
            <v>0</v>
          </cell>
          <cell r="K441">
            <v>0</v>
          </cell>
          <cell r="L441">
            <v>0</v>
          </cell>
          <cell r="M441">
            <v>0</v>
          </cell>
          <cell r="N441">
            <v>0</v>
          </cell>
          <cell r="O441">
            <v>0</v>
          </cell>
          <cell r="P441">
            <v>0</v>
          </cell>
          <cell r="Q441" t="e">
            <v>#REF!</v>
          </cell>
          <cell r="T441" t="str">
            <v>4.01.0001</v>
          </cell>
          <cell r="U441" t="str">
            <v>DIRETORIA CORPORATIVA</v>
          </cell>
          <cell r="V441">
            <v>0</v>
          </cell>
          <cell r="W441">
            <v>0</v>
          </cell>
          <cell r="X441">
            <v>0</v>
          </cell>
          <cell r="Y441">
            <v>0</v>
          </cell>
          <cell r="Z441">
            <v>0</v>
          </cell>
          <cell r="AA441" t="e">
            <v>#REF!</v>
          </cell>
          <cell r="AB441" t="e">
            <v>#REF!</v>
          </cell>
          <cell r="AC441" t="e">
            <v>#REF!</v>
          </cell>
          <cell r="AD441" t="e">
            <v>#REF!</v>
          </cell>
          <cell r="AE441" t="e">
            <v>#REF!</v>
          </cell>
          <cell r="AF441" t="e">
            <v>#REF!</v>
          </cell>
          <cell r="AG441" t="e">
            <v>#REF!</v>
          </cell>
          <cell r="AH441" t="e">
            <v>#REF!</v>
          </cell>
          <cell r="AI441">
            <v>0</v>
          </cell>
        </row>
        <row r="442">
          <cell r="A442" t="str">
            <v>4.01.00022.3.1</v>
          </cell>
          <cell r="B442" t="str">
            <v>2.3.1</v>
          </cell>
          <cell r="C442" t="str">
            <v>DIRETORIA CORPORATIVA</v>
          </cell>
          <cell r="D442" t="str">
            <v>4.01.0002</v>
          </cell>
          <cell r="E442">
            <v>0</v>
          </cell>
          <cell r="F442">
            <v>0</v>
          </cell>
          <cell r="G442">
            <v>0</v>
          </cell>
          <cell r="H442">
            <v>0</v>
          </cell>
          <cell r="I442" t="e">
            <v>#REF!</v>
          </cell>
          <cell r="J442">
            <v>0</v>
          </cell>
          <cell r="K442">
            <v>0</v>
          </cell>
          <cell r="L442">
            <v>0</v>
          </cell>
          <cell r="M442">
            <v>0</v>
          </cell>
          <cell r="N442">
            <v>1155.03</v>
          </cell>
          <cell r="O442">
            <v>0</v>
          </cell>
          <cell r="P442">
            <v>3000</v>
          </cell>
          <cell r="Q442" t="e">
            <v>#REF!</v>
          </cell>
          <cell r="T442" t="str">
            <v>4.01.0002</v>
          </cell>
          <cell r="U442" t="str">
            <v>DIRETORIA CORPORATIVA</v>
          </cell>
          <cell r="V442">
            <v>0</v>
          </cell>
          <cell r="W442">
            <v>0</v>
          </cell>
          <cell r="X442">
            <v>0</v>
          </cell>
          <cell r="Y442">
            <v>0</v>
          </cell>
          <cell r="Z442">
            <v>0</v>
          </cell>
          <cell r="AA442" t="e">
            <v>#REF!</v>
          </cell>
          <cell r="AB442" t="e">
            <v>#REF!</v>
          </cell>
          <cell r="AC442" t="e">
            <v>#REF!</v>
          </cell>
          <cell r="AD442" t="e">
            <v>#REF!</v>
          </cell>
          <cell r="AE442" t="e">
            <v>#REF!</v>
          </cell>
          <cell r="AF442" t="e">
            <v>#REF!</v>
          </cell>
          <cell r="AG442" t="e">
            <v>#REF!</v>
          </cell>
          <cell r="AH442" t="e">
            <v>#REF!</v>
          </cell>
          <cell r="AI442">
            <v>0</v>
          </cell>
        </row>
        <row r="443">
          <cell r="A443" t="str">
            <v>4.01.00032.3.1</v>
          </cell>
          <cell r="B443" t="str">
            <v>2.3.1</v>
          </cell>
          <cell r="C443" t="str">
            <v>DIRETORIA CORPORATIVA</v>
          </cell>
          <cell r="D443" t="str">
            <v>4.01.0003</v>
          </cell>
          <cell r="E443">
            <v>0</v>
          </cell>
          <cell r="F443">
            <v>0</v>
          </cell>
          <cell r="G443">
            <v>0</v>
          </cell>
          <cell r="H443">
            <v>0</v>
          </cell>
          <cell r="I443" t="e">
            <v>#REF!</v>
          </cell>
          <cell r="J443">
            <v>0</v>
          </cell>
          <cell r="K443">
            <v>0</v>
          </cell>
          <cell r="L443">
            <v>0</v>
          </cell>
          <cell r="M443">
            <v>0</v>
          </cell>
          <cell r="N443">
            <v>0</v>
          </cell>
          <cell r="O443">
            <v>0</v>
          </cell>
          <cell r="P443">
            <v>0</v>
          </cell>
          <cell r="Q443" t="e">
            <v>#REF!</v>
          </cell>
          <cell r="T443" t="str">
            <v>4.01.0003</v>
          </cell>
          <cell r="U443" t="str">
            <v>DIRETORIA CORPORATIVA</v>
          </cell>
          <cell r="V443">
            <v>0</v>
          </cell>
          <cell r="W443">
            <v>0</v>
          </cell>
          <cell r="X443">
            <v>0</v>
          </cell>
          <cell r="Y443">
            <v>0</v>
          </cell>
          <cell r="Z443">
            <v>0</v>
          </cell>
          <cell r="AA443" t="e">
            <v>#REF!</v>
          </cell>
          <cell r="AB443" t="e">
            <v>#REF!</v>
          </cell>
          <cell r="AC443" t="e">
            <v>#REF!</v>
          </cell>
          <cell r="AD443" t="e">
            <v>#REF!</v>
          </cell>
          <cell r="AE443" t="e">
            <v>#REF!</v>
          </cell>
          <cell r="AF443" t="e">
            <v>#REF!</v>
          </cell>
          <cell r="AG443" t="e">
            <v>#REF!</v>
          </cell>
          <cell r="AH443" t="e">
            <v>#REF!</v>
          </cell>
          <cell r="AI443">
            <v>0</v>
          </cell>
        </row>
        <row r="444">
          <cell r="A444" t="str">
            <v>4.01.00042.3.1</v>
          </cell>
          <cell r="B444" t="str">
            <v>2.3.1</v>
          </cell>
          <cell r="C444" t="str">
            <v>DIRETORIA CORPORATIVA</v>
          </cell>
          <cell r="D444" t="str">
            <v>4.01.0004</v>
          </cell>
          <cell r="E444">
            <v>0</v>
          </cell>
          <cell r="F444">
            <v>0</v>
          </cell>
          <cell r="G444">
            <v>1480.46</v>
          </cell>
          <cell r="H444">
            <v>0</v>
          </cell>
          <cell r="I444" t="e">
            <v>#REF!</v>
          </cell>
          <cell r="J444">
            <v>0</v>
          </cell>
          <cell r="K444">
            <v>17183.46</v>
          </cell>
          <cell r="L444">
            <v>0</v>
          </cell>
          <cell r="M444">
            <v>176.65</v>
          </cell>
          <cell r="N444">
            <v>0</v>
          </cell>
          <cell r="O444">
            <v>0</v>
          </cell>
          <cell r="P444">
            <v>0</v>
          </cell>
          <cell r="Q444" t="e">
            <v>#REF!</v>
          </cell>
          <cell r="T444" t="str">
            <v>4.01.0004</v>
          </cell>
          <cell r="U444" t="str">
            <v>DIRETORIA CORPORATIVA</v>
          </cell>
          <cell r="V444">
            <v>0</v>
          </cell>
          <cell r="W444">
            <v>0</v>
          </cell>
          <cell r="X444">
            <v>0</v>
          </cell>
          <cell r="Y444">
            <v>1480.46</v>
          </cell>
          <cell r="Z444">
            <v>1480.46</v>
          </cell>
          <cell r="AA444" t="e">
            <v>#REF!</v>
          </cell>
          <cell r="AB444" t="e">
            <v>#REF!</v>
          </cell>
          <cell r="AC444" t="e">
            <v>#REF!</v>
          </cell>
          <cell r="AD444" t="e">
            <v>#REF!</v>
          </cell>
          <cell r="AE444" t="e">
            <v>#REF!</v>
          </cell>
          <cell r="AF444" t="e">
            <v>#REF!</v>
          </cell>
          <cell r="AG444" t="e">
            <v>#REF!</v>
          </cell>
          <cell r="AH444" t="e">
            <v>#REF!</v>
          </cell>
          <cell r="AI444">
            <v>0</v>
          </cell>
        </row>
        <row r="445">
          <cell r="A445" t="str">
            <v>4.01.00052.3.1</v>
          </cell>
          <cell r="B445" t="str">
            <v>2.3.1</v>
          </cell>
          <cell r="C445" t="str">
            <v>DIRETORIA CORPORATIVA</v>
          </cell>
          <cell r="D445" t="str">
            <v>4.01.0005</v>
          </cell>
          <cell r="E445">
            <v>16.27</v>
          </cell>
          <cell r="F445">
            <v>0</v>
          </cell>
          <cell r="G445">
            <v>840.4</v>
          </cell>
          <cell r="H445">
            <v>150</v>
          </cell>
          <cell r="I445" t="e">
            <v>#REF!</v>
          </cell>
          <cell r="J445">
            <v>0</v>
          </cell>
          <cell r="K445">
            <v>0</v>
          </cell>
          <cell r="L445">
            <v>0</v>
          </cell>
          <cell r="M445">
            <v>835.12</v>
          </cell>
          <cell r="N445">
            <v>194.6</v>
          </cell>
          <cell r="O445">
            <v>0</v>
          </cell>
          <cell r="P445">
            <v>0</v>
          </cell>
          <cell r="Q445" t="e">
            <v>#REF!</v>
          </cell>
          <cell r="T445" t="str">
            <v>4.01.0005</v>
          </cell>
          <cell r="U445" t="str">
            <v>DIRETORIA CORPORATIVA</v>
          </cell>
          <cell r="V445">
            <v>0</v>
          </cell>
          <cell r="W445">
            <v>16.27</v>
          </cell>
          <cell r="X445">
            <v>16.27</v>
          </cell>
          <cell r="Y445">
            <v>856.67</v>
          </cell>
          <cell r="Z445">
            <v>1006.67</v>
          </cell>
          <cell r="AA445" t="e">
            <v>#REF!</v>
          </cell>
          <cell r="AB445" t="e">
            <v>#REF!</v>
          </cell>
          <cell r="AC445" t="e">
            <v>#REF!</v>
          </cell>
          <cell r="AD445" t="e">
            <v>#REF!</v>
          </cell>
          <cell r="AE445" t="e">
            <v>#REF!</v>
          </cell>
          <cell r="AF445" t="e">
            <v>#REF!</v>
          </cell>
          <cell r="AG445" t="e">
            <v>#REF!</v>
          </cell>
          <cell r="AH445" t="e">
            <v>#REF!</v>
          </cell>
          <cell r="AI445">
            <v>0</v>
          </cell>
        </row>
        <row r="446">
          <cell r="A446" t="str">
            <v>4.01.00062.3.1</v>
          </cell>
          <cell r="B446" t="str">
            <v>2.3.1</v>
          </cell>
          <cell r="C446" t="str">
            <v>DIRETORIA CORPORATIVA</v>
          </cell>
          <cell r="D446" t="str">
            <v>4.01.0006</v>
          </cell>
          <cell r="E446">
            <v>275.13</v>
          </cell>
          <cell r="F446">
            <v>0</v>
          </cell>
          <cell r="G446">
            <v>0</v>
          </cell>
          <cell r="H446">
            <v>0</v>
          </cell>
          <cell r="I446" t="e">
            <v>#REF!</v>
          </cell>
          <cell r="J446">
            <v>2274.48</v>
          </cell>
          <cell r="K446">
            <v>3378.6</v>
          </cell>
          <cell r="L446">
            <v>0</v>
          </cell>
          <cell r="M446">
            <v>2852.4</v>
          </cell>
          <cell r="N446">
            <v>0</v>
          </cell>
          <cell r="O446">
            <v>0</v>
          </cell>
          <cell r="P446">
            <v>0</v>
          </cell>
          <cell r="Q446" t="e">
            <v>#REF!</v>
          </cell>
          <cell r="T446" t="str">
            <v>4.01.0006</v>
          </cell>
          <cell r="U446" t="str">
            <v>DIRETORIA CORPORATIVA</v>
          </cell>
          <cell r="V446">
            <v>0</v>
          </cell>
          <cell r="W446">
            <v>275.13</v>
          </cell>
          <cell r="X446">
            <v>275.13</v>
          </cell>
          <cell r="Y446">
            <v>275.13</v>
          </cell>
          <cell r="Z446">
            <v>275.13</v>
          </cell>
          <cell r="AA446" t="e">
            <v>#REF!</v>
          </cell>
          <cell r="AB446" t="e">
            <v>#REF!</v>
          </cell>
          <cell r="AC446" t="e">
            <v>#REF!</v>
          </cell>
          <cell r="AD446" t="e">
            <v>#REF!</v>
          </cell>
          <cell r="AE446" t="e">
            <v>#REF!</v>
          </cell>
          <cell r="AF446" t="e">
            <v>#REF!</v>
          </cell>
          <cell r="AG446" t="e">
            <v>#REF!</v>
          </cell>
          <cell r="AH446" t="e">
            <v>#REF!</v>
          </cell>
          <cell r="AI446">
            <v>0</v>
          </cell>
        </row>
        <row r="447">
          <cell r="A447" t="str">
            <v>4.01.00072.3.1</v>
          </cell>
          <cell r="B447" t="str">
            <v>2.3.1</v>
          </cell>
          <cell r="C447" t="str">
            <v>DIRETORIA CORPORATIVA</v>
          </cell>
          <cell r="D447" t="str">
            <v>4.01.0007</v>
          </cell>
          <cell r="E447">
            <v>0</v>
          </cell>
          <cell r="F447">
            <v>0</v>
          </cell>
          <cell r="G447">
            <v>0</v>
          </cell>
          <cell r="H447">
            <v>0</v>
          </cell>
          <cell r="I447" t="e">
            <v>#REF!</v>
          </cell>
          <cell r="J447">
            <v>0</v>
          </cell>
          <cell r="K447">
            <v>0</v>
          </cell>
          <cell r="L447">
            <v>0</v>
          </cell>
          <cell r="M447">
            <v>0</v>
          </cell>
          <cell r="N447">
            <v>0</v>
          </cell>
          <cell r="O447">
            <v>0</v>
          </cell>
          <cell r="P447">
            <v>0</v>
          </cell>
          <cell r="Q447" t="e">
            <v>#REF!</v>
          </cell>
          <cell r="T447" t="str">
            <v>4.01.0007</v>
          </cell>
          <cell r="U447" t="str">
            <v>DIRETORIA CORPORATIVA</v>
          </cell>
          <cell r="V447">
            <v>0</v>
          </cell>
          <cell r="W447">
            <v>0</v>
          </cell>
          <cell r="X447">
            <v>0</v>
          </cell>
          <cell r="Y447">
            <v>0</v>
          </cell>
          <cell r="Z447">
            <v>0</v>
          </cell>
          <cell r="AA447" t="e">
            <v>#REF!</v>
          </cell>
          <cell r="AB447" t="e">
            <v>#REF!</v>
          </cell>
          <cell r="AC447" t="e">
            <v>#REF!</v>
          </cell>
          <cell r="AD447" t="e">
            <v>#REF!</v>
          </cell>
          <cell r="AE447" t="e">
            <v>#REF!</v>
          </cell>
          <cell r="AF447" t="e">
            <v>#REF!</v>
          </cell>
          <cell r="AG447" t="e">
            <v>#REF!</v>
          </cell>
          <cell r="AH447" t="e">
            <v>#REF!</v>
          </cell>
          <cell r="AI447">
            <v>0</v>
          </cell>
        </row>
        <row r="448">
          <cell r="A448" t="str">
            <v>4.02.00012.3.1</v>
          </cell>
          <cell r="B448" t="str">
            <v>2.3.1</v>
          </cell>
          <cell r="C448" t="str">
            <v>DIRETORIA CORPORATIVA</v>
          </cell>
          <cell r="D448" t="str">
            <v>4.02.0001</v>
          </cell>
          <cell r="E448">
            <v>0</v>
          </cell>
          <cell r="F448">
            <v>0</v>
          </cell>
          <cell r="G448">
            <v>0</v>
          </cell>
          <cell r="H448">
            <v>0</v>
          </cell>
          <cell r="I448" t="e">
            <v>#REF!</v>
          </cell>
          <cell r="J448">
            <v>0</v>
          </cell>
          <cell r="K448">
            <v>0</v>
          </cell>
          <cell r="L448">
            <v>0</v>
          </cell>
          <cell r="M448">
            <v>0</v>
          </cell>
          <cell r="N448">
            <v>0</v>
          </cell>
          <cell r="O448">
            <v>0</v>
          </cell>
          <cell r="P448">
            <v>0</v>
          </cell>
          <cell r="Q448" t="e">
            <v>#REF!</v>
          </cell>
          <cell r="T448" t="str">
            <v>4.02.0001</v>
          </cell>
          <cell r="U448" t="str">
            <v>DIRETORIA CORPORATIVA</v>
          </cell>
          <cell r="V448">
            <v>0</v>
          </cell>
          <cell r="W448">
            <v>0</v>
          </cell>
          <cell r="X448">
            <v>0</v>
          </cell>
          <cell r="Y448">
            <v>0</v>
          </cell>
          <cell r="Z448">
            <v>0</v>
          </cell>
          <cell r="AA448" t="e">
            <v>#REF!</v>
          </cell>
          <cell r="AB448" t="e">
            <v>#REF!</v>
          </cell>
          <cell r="AC448" t="e">
            <v>#REF!</v>
          </cell>
          <cell r="AD448" t="e">
            <v>#REF!</v>
          </cell>
          <cell r="AE448" t="e">
            <v>#REF!</v>
          </cell>
          <cell r="AF448" t="e">
            <v>#REF!</v>
          </cell>
          <cell r="AG448" t="e">
            <v>#REF!</v>
          </cell>
          <cell r="AH448" t="e">
            <v>#REF!</v>
          </cell>
          <cell r="AI448">
            <v>0</v>
          </cell>
        </row>
        <row r="449">
          <cell r="A449" t="str">
            <v>4.02.00022.3.1</v>
          </cell>
          <cell r="B449" t="str">
            <v>2.3.1</v>
          </cell>
          <cell r="C449" t="str">
            <v>DIRETORIA CORPORATIVA</v>
          </cell>
          <cell r="D449" t="str">
            <v>4.02.0002</v>
          </cell>
          <cell r="E449">
            <v>0</v>
          </cell>
          <cell r="F449">
            <v>0</v>
          </cell>
          <cell r="G449">
            <v>0</v>
          </cell>
          <cell r="H449">
            <v>0</v>
          </cell>
          <cell r="I449" t="e">
            <v>#REF!</v>
          </cell>
          <cell r="J449">
            <v>0</v>
          </cell>
          <cell r="K449">
            <v>0</v>
          </cell>
          <cell r="L449">
            <v>0</v>
          </cell>
          <cell r="M449">
            <v>0</v>
          </cell>
          <cell r="N449">
            <v>0</v>
          </cell>
          <cell r="O449">
            <v>0</v>
          </cell>
          <cell r="P449">
            <v>0</v>
          </cell>
          <cell r="Q449" t="e">
            <v>#REF!</v>
          </cell>
          <cell r="T449" t="str">
            <v>4.02.0002</v>
          </cell>
          <cell r="U449" t="str">
            <v>DIRETORIA CORPORATIVA</v>
          </cell>
          <cell r="V449">
            <v>0</v>
          </cell>
          <cell r="W449">
            <v>0</v>
          </cell>
          <cell r="X449">
            <v>0</v>
          </cell>
          <cell r="Y449">
            <v>0</v>
          </cell>
          <cell r="Z449">
            <v>0</v>
          </cell>
          <cell r="AA449" t="e">
            <v>#REF!</v>
          </cell>
          <cell r="AB449" t="e">
            <v>#REF!</v>
          </cell>
          <cell r="AC449" t="e">
            <v>#REF!</v>
          </cell>
          <cell r="AD449" t="e">
            <v>#REF!</v>
          </cell>
          <cell r="AE449" t="e">
            <v>#REF!</v>
          </cell>
          <cell r="AF449" t="e">
            <v>#REF!</v>
          </cell>
          <cell r="AG449" t="e">
            <v>#REF!</v>
          </cell>
          <cell r="AH449" t="e">
            <v>#REF!</v>
          </cell>
          <cell r="AI449">
            <v>0</v>
          </cell>
        </row>
        <row r="450">
          <cell r="A450" t="str">
            <v>4.02.00032.3.1</v>
          </cell>
          <cell r="B450" t="str">
            <v>2.3.1</v>
          </cell>
          <cell r="C450" t="str">
            <v>DIRETORIA CORPORATIVA</v>
          </cell>
          <cell r="D450" t="str">
            <v>4.02.0003</v>
          </cell>
          <cell r="E450">
            <v>150.37</v>
          </cell>
          <cell r="F450">
            <v>134.23000000000002</v>
          </cell>
          <cell r="G450">
            <v>135.84</v>
          </cell>
          <cell r="H450">
            <v>147.94999999999999</v>
          </cell>
          <cell r="I450" t="e">
            <v>#REF!</v>
          </cell>
          <cell r="J450">
            <v>149.59</v>
          </cell>
          <cell r="K450">
            <v>129.19999999999999</v>
          </cell>
          <cell r="L450">
            <v>140.22999999999999</v>
          </cell>
          <cell r="M450">
            <v>135.29000000000002</v>
          </cell>
          <cell r="N450">
            <v>128.79</v>
          </cell>
          <cell r="O450">
            <v>276.86000000000007</v>
          </cell>
          <cell r="P450">
            <v>266.50000000000006</v>
          </cell>
          <cell r="Q450" t="e">
            <v>#REF!</v>
          </cell>
          <cell r="T450" t="str">
            <v>4.02.0003</v>
          </cell>
          <cell r="U450" t="str">
            <v>DIRETORIA CORPORATIVA</v>
          </cell>
          <cell r="V450">
            <v>0</v>
          </cell>
          <cell r="W450">
            <v>150.37</v>
          </cell>
          <cell r="X450">
            <v>284.60000000000002</v>
          </cell>
          <cell r="Y450">
            <v>420.44000000000005</v>
          </cell>
          <cell r="Z450">
            <v>568.3900000000001</v>
          </cell>
          <cell r="AA450" t="e">
            <v>#REF!</v>
          </cell>
          <cell r="AB450" t="e">
            <v>#REF!</v>
          </cell>
          <cell r="AC450" t="e">
            <v>#REF!</v>
          </cell>
          <cell r="AD450" t="e">
            <v>#REF!</v>
          </cell>
          <cell r="AE450" t="e">
            <v>#REF!</v>
          </cell>
          <cell r="AF450" t="e">
            <v>#REF!</v>
          </cell>
          <cell r="AG450" t="e">
            <v>#REF!</v>
          </cell>
          <cell r="AH450" t="e">
            <v>#REF!</v>
          </cell>
          <cell r="AI450">
            <v>0</v>
          </cell>
        </row>
        <row r="451">
          <cell r="A451" t="str">
            <v>4.02.00042.3.1</v>
          </cell>
          <cell r="B451" t="str">
            <v>2.3.1</v>
          </cell>
          <cell r="C451" t="str">
            <v>DIRETORIA CORPORATIVA</v>
          </cell>
          <cell r="D451" t="str">
            <v>4.02.0004</v>
          </cell>
          <cell r="E451">
            <v>0</v>
          </cell>
          <cell r="F451">
            <v>0</v>
          </cell>
          <cell r="G451">
            <v>0</v>
          </cell>
          <cell r="H451">
            <v>0</v>
          </cell>
          <cell r="I451" t="e">
            <v>#REF!</v>
          </cell>
          <cell r="J451">
            <v>0</v>
          </cell>
          <cell r="K451">
            <v>0</v>
          </cell>
          <cell r="L451">
            <v>0</v>
          </cell>
          <cell r="M451">
            <v>0</v>
          </cell>
          <cell r="N451">
            <v>0</v>
          </cell>
          <cell r="O451">
            <v>0</v>
          </cell>
          <cell r="P451">
            <v>0</v>
          </cell>
          <cell r="Q451" t="e">
            <v>#REF!</v>
          </cell>
          <cell r="T451" t="str">
            <v>4.02.0004</v>
          </cell>
          <cell r="U451" t="str">
            <v>DIRETORIA CORPORATIVA</v>
          </cell>
          <cell r="V451">
            <v>0</v>
          </cell>
          <cell r="W451">
            <v>0</v>
          </cell>
          <cell r="X451">
            <v>0</v>
          </cell>
          <cell r="Y451">
            <v>0</v>
          </cell>
          <cell r="Z451">
            <v>0</v>
          </cell>
          <cell r="AA451" t="e">
            <v>#REF!</v>
          </cell>
          <cell r="AB451" t="e">
            <v>#REF!</v>
          </cell>
          <cell r="AC451" t="e">
            <v>#REF!</v>
          </cell>
          <cell r="AD451" t="e">
            <v>#REF!</v>
          </cell>
          <cell r="AE451" t="e">
            <v>#REF!</v>
          </cell>
          <cell r="AF451" t="e">
            <v>#REF!</v>
          </cell>
          <cell r="AG451" t="e">
            <v>#REF!</v>
          </cell>
          <cell r="AH451" t="e">
            <v>#REF!</v>
          </cell>
          <cell r="AI451">
            <v>0</v>
          </cell>
        </row>
        <row r="452">
          <cell r="A452" t="str">
            <v>4.02.00052.3.1</v>
          </cell>
          <cell r="B452" t="str">
            <v>2.3.1</v>
          </cell>
          <cell r="C452" t="str">
            <v>DIRETORIA CORPORATIVA</v>
          </cell>
          <cell r="D452" t="str">
            <v>4.02.0005</v>
          </cell>
          <cell r="E452">
            <v>1258.0900000000001</v>
          </cell>
          <cell r="F452">
            <v>587.09999999999991</v>
          </cell>
          <cell r="G452">
            <v>1581.21</v>
          </cell>
          <cell r="H452">
            <v>757.45</v>
          </cell>
          <cell r="I452" t="e">
            <v>#REF!</v>
          </cell>
          <cell r="J452">
            <v>838.30000000000007</v>
          </cell>
          <cell r="K452">
            <v>883.82</v>
          </cell>
          <cell r="L452">
            <v>940.65000000000009</v>
          </cell>
          <cell r="M452">
            <v>1255.46</v>
          </cell>
          <cell r="N452">
            <v>1435.01</v>
          </cell>
          <cell r="O452">
            <v>1406.0700000000002</v>
          </cell>
          <cell r="P452">
            <v>1035.57</v>
          </cell>
          <cell r="Q452" t="e">
            <v>#REF!</v>
          </cell>
          <cell r="T452" t="str">
            <v>4.02.0005</v>
          </cell>
          <cell r="U452" t="str">
            <v>DIRETORIA CORPORATIVA</v>
          </cell>
          <cell r="V452">
            <v>0</v>
          </cell>
          <cell r="W452">
            <v>1258.0900000000001</v>
          </cell>
          <cell r="X452">
            <v>1845.19</v>
          </cell>
          <cell r="Y452">
            <v>3426.4</v>
          </cell>
          <cell r="Z452">
            <v>4183.8500000000004</v>
          </cell>
          <cell r="AA452" t="e">
            <v>#REF!</v>
          </cell>
          <cell r="AB452" t="e">
            <v>#REF!</v>
          </cell>
          <cell r="AC452" t="e">
            <v>#REF!</v>
          </cell>
          <cell r="AD452" t="e">
            <v>#REF!</v>
          </cell>
          <cell r="AE452" t="e">
            <v>#REF!</v>
          </cell>
          <cell r="AF452" t="e">
            <v>#REF!</v>
          </cell>
          <cell r="AG452" t="e">
            <v>#REF!</v>
          </cell>
          <cell r="AH452" t="e">
            <v>#REF!</v>
          </cell>
          <cell r="AI452">
            <v>0</v>
          </cell>
        </row>
        <row r="453">
          <cell r="A453" t="str">
            <v>4.02.00062.3.1</v>
          </cell>
          <cell r="B453" t="str">
            <v>2.3.1</v>
          </cell>
          <cell r="C453" t="str">
            <v>DIRETORIA CORPORATIVA</v>
          </cell>
          <cell r="D453" t="str">
            <v>4.02.0006</v>
          </cell>
          <cell r="E453">
            <v>0</v>
          </cell>
          <cell r="F453">
            <v>0</v>
          </cell>
          <cell r="G453">
            <v>0</v>
          </cell>
          <cell r="H453">
            <v>0</v>
          </cell>
          <cell r="I453" t="e">
            <v>#REF!</v>
          </cell>
          <cell r="J453">
            <v>0</v>
          </cell>
          <cell r="K453">
            <v>0</v>
          </cell>
          <cell r="L453">
            <v>0</v>
          </cell>
          <cell r="M453">
            <v>20.29</v>
          </cell>
          <cell r="N453">
            <v>21.46</v>
          </cell>
          <cell r="O453">
            <v>459.90000000000003</v>
          </cell>
          <cell r="P453">
            <v>460.65</v>
          </cell>
          <cell r="Q453" t="e">
            <v>#REF!</v>
          </cell>
          <cell r="T453" t="str">
            <v>4.02.0006</v>
          </cell>
          <cell r="U453" t="str">
            <v>DIRETORIA CORPORATIVA</v>
          </cell>
          <cell r="V453">
            <v>0</v>
          </cell>
          <cell r="W453">
            <v>0</v>
          </cell>
          <cell r="X453">
            <v>0</v>
          </cell>
          <cell r="Y453">
            <v>0</v>
          </cell>
          <cell r="Z453">
            <v>0</v>
          </cell>
          <cell r="AA453" t="e">
            <v>#REF!</v>
          </cell>
          <cell r="AB453" t="e">
            <v>#REF!</v>
          </cell>
          <cell r="AC453" t="e">
            <v>#REF!</v>
          </cell>
          <cell r="AD453" t="e">
            <v>#REF!</v>
          </cell>
          <cell r="AE453" t="e">
            <v>#REF!</v>
          </cell>
          <cell r="AF453" t="e">
            <v>#REF!</v>
          </cell>
          <cell r="AG453" t="e">
            <v>#REF!</v>
          </cell>
          <cell r="AH453" t="e">
            <v>#REF!</v>
          </cell>
          <cell r="AI453">
            <v>0</v>
          </cell>
        </row>
        <row r="454">
          <cell r="A454" t="str">
            <v>4.02.00072.3.1</v>
          </cell>
          <cell r="B454" t="str">
            <v>2.3.1</v>
          </cell>
          <cell r="C454" t="str">
            <v>DIRETORIA CORPORATIVA</v>
          </cell>
          <cell r="D454" t="str">
            <v>4.02.0007</v>
          </cell>
          <cell r="E454">
            <v>0</v>
          </cell>
          <cell r="F454">
            <v>0</v>
          </cell>
          <cell r="G454">
            <v>0</v>
          </cell>
          <cell r="H454">
            <v>17.18</v>
          </cell>
          <cell r="I454" t="e">
            <v>#REF!</v>
          </cell>
          <cell r="J454">
            <v>0</v>
          </cell>
          <cell r="K454">
            <v>0</v>
          </cell>
          <cell r="L454">
            <v>0</v>
          </cell>
          <cell r="M454">
            <v>0</v>
          </cell>
          <cell r="N454">
            <v>0</v>
          </cell>
          <cell r="O454">
            <v>0</v>
          </cell>
          <cell r="P454">
            <v>0</v>
          </cell>
          <cell r="Q454" t="e">
            <v>#REF!</v>
          </cell>
          <cell r="T454" t="str">
            <v>4.02.0007</v>
          </cell>
          <cell r="U454" t="str">
            <v>DIRETORIA CORPORATIVA</v>
          </cell>
          <cell r="V454">
            <v>0</v>
          </cell>
          <cell r="W454">
            <v>0</v>
          </cell>
          <cell r="X454">
            <v>0</v>
          </cell>
          <cell r="Y454">
            <v>0</v>
          </cell>
          <cell r="Z454">
            <v>17.18</v>
          </cell>
          <cell r="AA454" t="e">
            <v>#REF!</v>
          </cell>
          <cell r="AB454" t="e">
            <v>#REF!</v>
          </cell>
          <cell r="AC454" t="e">
            <v>#REF!</v>
          </cell>
          <cell r="AD454" t="e">
            <v>#REF!</v>
          </cell>
          <cell r="AE454" t="e">
            <v>#REF!</v>
          </cell>
          <cell r="AF454" t="e">
            <v>#REF!</v>
          </cell>
          <cell r="AG454" t="e">
            <v>#REF!</v>
          </cell>
          <cell r="AH454" t="e">
            <v>#REF!</v>
          </cell>
          <cell r="AI454">
            <v>0</v>
          </cell>
        </row>
        <row r="455">
          <cell r="A455" t="str">
            <v>4.02.00082.3.1</v>
          </cell>
          <cell r="B455" t="str">
            <v>2.3.1</v>
          </cell>
          <cell r="C455" t="str">
            <v>DIRETORIA CORPORATIVA</v>
          </cell>
          <cell r="D455" t="str">
            <v>4.02.0008</v>
          </cell>
          <cell r="E455">
            <v>85.99</v>
          </cell>
          <cell r="F455">
            <v>331.14</v>
          </cell>
          <cell r="G455">
            <v>59.3</v>
          </cell>
          <cell r="H455">
            <v>68.58</v>
          </cell>
          <cell r="I455" t="e">
            <v>#REF!</v>
          </cell>
          <cell r="J455">
            <v>164.64</v>
          </cell>
          <cell r="K455">
            <v>72.61</v>
          </cell>
          <cell r="L455">
            <v>0</v>
          </cell>
          <cell r="M455">
            <v>158.36000000000001</v>
          </cell>
          <cell r="N455">
            <v>136.43</v>
          </cell>
          <cell r="O455">
            <v>137.63999999999999</v>
          </cell>
          <cell r="P455">
            <v>0</v>
          </cell>
          <cell r="Q455" t="e">
            <v>#REF!</v>
          </cell>
          <cell r="T455" t="str">
            <v>4.02.0008</v>
          </cell>
          <cell r="U455" t="str">
            <v>DIRETORIA CORPORATIVA</v>
          </cell>
          <cell r="V455">
            <v>0</v>
          </cell>
          <cell r="W455">
            <v>85.99</v>
          </cell>
          <cell r="X455">
            <v>417.13</v>
          </cell>
          <cell r="Y455">
            <v>476.43</v>
          </cell>
          <cell r="Z455">
            <v>545.01</v>
          </cell>
          <cell r="AA455" t="e">
            <v>#REF!</v>
          </cell>
          <cell r="AB455" t="e">
            <v>#REF!</v>
          </cell>
          <cell r="AC455" t="e">
            <v>#REF!</v>
          </cell>
          <cell r="AD455" t="e">
            <v>#REF!</v>
          </cell>
          <cell r="AE455" t="e">
            <v>#REF!</v>
          </cell>
          <cell r="AF455" t="e">
            <v>#REF!</v>
          </cell>
          <cell r="AG455" t="e">
            <v>#REF!</v>
          </cell>
          <cell r="AH455" t="e">
            <v>#REF!</v>
          </cell>
          <cell r="AI455">
            <v>0</v>
          </cell>
        </row>
        <row r="456">
          <cell r="A456" t="str">
            <v>4.02.00092.3.1</v>
          </cell>
          <cell r="B456" t="str">
            <v>2.3.1</v>
          </cell>
          <cell r="C456" t="str">
            <v>DIRETORIA CORPORATIVA</v>
          </cell>
          <cell r="D456" t="str">
            <v>4.02.0009</v>
          </cell>
          <cell r="E456">
            <v>0</v>
          </cell>
          <cell r="F456">
            <v>0</v>
          </cell>
          <cell r="G456">
            <v>9.4600000000000009</v>
          </cell>
          <cell r="H456">
            <v>7.57</v>
          </cell>
          <cell r="I456" t="e">
            <v>#REF!</v>
          </cell>
          <cell r="J456">
            <v>7.4</v>
          </cell>
          <cell r="K456">
            <v>0</v>
          </cell>
          <cell r="L456">
            <v>1.24</v>
          </cell>
          <cell r="M456">
            <v>1.24</v>
          </cell>
          <cell r="N456">
            <v>1.26</v>
          </cell>
          <cell r="O456">
            <v>0.61</v>
          </cell>
          <cell r="P456">
            <v>0.69</v>
          </cell>
          <cell r="Q456" t="e">
            <v>#REF!</v>
          </cell>
          <cell r="T456" t="str">
            <v>4.02.0009</v>
          </cell>
          <cell r="U456" t="str">
            <v>DIRETORIA CORPORATIVA</v>
          </cell>
          <cell r="V456">
            <v>0</v>
          </cell>
          <cell r="W456">
            <v>0</v>
          </cell>
          <cell r="X456">
            <v>0</v>
          </cell>
          <cell r="Y456">
            <v>9.4600000000000009</v>
          </cell>
          <cell r="Z456">
            <v>17.03</v>
          </cell>
          <cell r="AA456" t="e">
            <v>#REF!</v>
          </cell>
          <cell r="AB456" t="e">
            <v>#REF!</v>
          </cell>
          <cell r="AC456" t="e">
            <v>#REF!</v>
          </cell>
          <cell r="AD456" t="e">
            <v>#REF!</v>
          </cell>
          <cell r="AE456" t="e">
            <v>#REF!</v>
          </cell>
          <cell r="AF456" t="e">
            <v>#REF!</v>
          </cell>
          <cell r="AG456" t="e">
            <v>#REF!</v>
          </cell>
          <cell r="AH456" t="e">
            <v>#REF!</v>
          </cell>
          <cell r="AI456">
            <v>0</v>
          </cell>
        </row>
        <row r="457">
          <cell r="A457" t="str">
            <v>4.02.00102.3.1</v>
          </cell>
          <cell r="B457" t="str">
            <v>2.3.1</v>
          </cell>
          <cell r="C457" t="str">
            <v>DIRETORIA CORPORATIVA</v>
          </cell>
          <cell r="D457" t="str">
            <v>4.02.0010</v>
          </cell>
          <cell r="E457">
            <v>982.44</v>
          </cell>
          <cell r="F457">
            <v>0</v>
          </cell>
          <cell r="G457">
            <v>0</v>
          </cell>
          <cell r="H457">
            <v>0</v>
          </cell>
          <cell r="I457" t="e">
            <v>#REF!</v>
          </cell>
          <cell r="J457">
            <v>0</v>
          </cell>
          <cell r="K457">
            <v>0</v>
          </cell>
          <cell r="L457">
            <v>61</v>
          </cell>
          <cell r="M457">
            <v>2375</v>
          </cell>
          <cell r="N457">
            <v>0</v>
          </cell>
          <cell r="O457">
            <v>1639.84</v>
          </cell>
          <cell r="P457">
            <v>0</v>
          </cell>
          <cell r="Q457" t="e">
            <v>#REF!</v>
          </cell>
          <cell r="T457" t="str">
            <v>4.02.0010</v>
          </cell>
          <cell r="U457" t="str">
            <v>DIRETORIA CORPORATIVA</v>
          </cell>
          <cell r="V457">
            <v>0</v>
          </cell>
          <cell r="W457">
            <v>982.44</v>
          </cell>
          <cell r="X457">
            <v>982.44</v>
          </cell>
          <cell r="Y457">
            <v>982.44</v>
          </cell>
          <cell r="Z457">
            <v>982.44</v>
          </cell>
          <cell r="AA457" t="e">
            <v>#REF!</v>
          </cell>
          <cell r="AB457" t="e">
            <v>#REF!</v>
          </cell>
          <cell r="AC457" t="e">
            <v>#REF!</v>
          </cell>
          <cell r="AD457" t="e">
            <v>#REF!</v>
          </cell>
          <cell r="AE457" t="e">
            <v>#REF!</v>
          </cell>
          <cell r="AF457" t="e">
            <v>#REF!</v>
          </cell>
          <cell r="AG457" t="e">
            <v>#REF!</v>
          </cell>
          <cell r="AH457" t="e">
            <v>#REF!</v>
          </cell>
          <cell r="AI457">
            <v>0</v>
          </cell>
        </row>
        <row r="458">
          <cell r="A458" t="str">
            <v>4.02.00112.3.1</v>
          </cell>
          <cell r="B458" t="str">
            <v>2.3.1</v>
          </cell>
          <cell r="C458" t="str">
            <v>DIRETORIA CORPORATIVA</v>
          </cell>
          <cell r="D458" t="str">
            <v>4.02.0011</v>
          </cell>
          <cell r="E458">
            <v>29.25</v>
          </cell>
          <cell r="F458">
            <v>20.689999999999998</v>
          </cell>
          <cell r="G458">
            <v>93.26</v>
          </cell>
          <cell r="H458">
            <v>37.83</v>
          </cell>
          <cell r="I458" t="e">
            <v>#REF!</v>
          </cell>
          <cell r="J458">
            <v>12.22</v>
          </cell>
          <cell r="K458">
            <v>3973.92</v>
          </cell>
          <cell r="L458">
            <v>6.88</v>
          </cell>
          <cell r="M458">
            <v>14.419999999999998</v>
          </cell>
          <cell r="N458">
            <v>12.600000000000001</v>
          </cell>
          <cell r="O458">
            <v>26.08</v>
          </cell>
          <cell r="P458">
            <v>6.7200000000000006</v>
          </cell>
          <cell r="Q458" t="e">
            <v>#REF!</v>
          </cell>
          <cell r="T458" t="str">
            <v>4.02.0011</v>
          </cell>
          <cell r="U458" t="str">
            <v>DIRETORIA CORPORATIVA</v>
          </cell>
          <cell r="V458">
            <v>0</v>
          </cell>
          <cell r="W458">
            <v>29.25</v>
          </cell>
          <cell r="X458">
            <v>49.94</v>
          </cell>
          <cell r="Y458">
            <v>143.19999999999999</v>
          </cell>
          <cell r="Z458">
            <v>181.02999999999997</v>
          </cell>
          <cell r="AA458" t="e">
            <v>#REF!</v>
          </cell>
          <cell r="AB458" t="e">
            <v>#REF!</v>
          </cell>
          <cell r="AC458" t="e">
            <v>#REF!</v>
          </cell>
          <cell r="AD458" t="e">
            <v>#REF!</v>
          </cell>
          <cell r="AE458" t="e">
            <v>#REF!</v>
          </cell>
          <cell r="AF458" t="e">
            <v>#REF!</v>
          </cell>
          <cell r="AG458" t="e">
            <v>#REF!</v>
          </cell>
          <cell r="AH458" t="e">
            <v>#REF!</v>
          </cell>
          <cell r="AI458">
            <v>0</v>
          </cell>
        </row>
        <row r="459">
          <cell r="A459" t="str">
            <v>4.02.00122.3.1</v>
          </cell>
          <cell r="B459" t="str">
            <v>2.3.1</v>
          </cell>
          <cell r="C459" t="str">
            <v>DIRETORIA CORPORATIVA</v>
          </cell>
          <cell r="D459" t="str">
            <v>4.02.0012</v>
          </cell>
          <cell r="E459">
            <v>0</v>
          </cell>
          <cell r="F459">
            <v>3900</v>
          </cell>
          <cell r="G459">
            <v>0</v>
          </cell>
          <cell r="H459">
            <v>0</v>
          </cell>
          <cell r="I459" t="e">
            <v>#REF!</v>
          </cell>
          <cell r="J459">
            <v>0</v>
          </cell>
          <cell r="K459">
            <v>0</v>
          </cell>
          <cell r="L459">
            <v>0</v>
          </cell>
          <cell r="M459">
            <v>0</v>
          </cell>
          <cell r="N459">
            <v>0</v>
          </cell>
          <cell r="O459">
            <v>0</v>
          </cell>
          <cell r="P459">
            <v>0</v>
          </cell>
          <cell r="Q459" t="e">
            <v>#REF!</v>
          </cell>
          <cell r="T459" t="str">
            <v>4.02.0012</v>
          </cell>
          <cell r="U459" t="str">
            <v>DIRETORIA CORPORATIVA</v>
          </cell>
          <cell r="V459">
            <v>0</v>
          </cell>
          <cell r="W459">
            <v>0</v>
          </cell>
          <cell r="X459">
            <v>3900</v>
          </cell>
          <cell r="Y459">
            <v>3900</v>
          </cell>
          <cell r="Z459">
            <v>3900</v>
          </cell>
          <cell r="AA459" t="e">
            <v>#REF!</v>
          </cell>
          <cell r="AB459" t="e">
            <v>#REF!</v>
          </cell>
          <cell r="AC459" t="e">
            <v>#REF!</v>
          </cell>
          <cell r="AD459" t="e">
            <v>#REF!</v>
          </cell>
          <cell r="AE459" t="e">
            <v>#REF!</v>
          </cell>
          <cell r="AF459" t="e">
            <v>#REF!</v>
          </cell>
          <cell r="AG459" t="e">
            <v>#REF!</v>
          </cell>
          <cell r="AH459" t="e">
            <v>#REF!</v>
          </cell>
          <cell r="AI459">
            <v>0</v>
          </cell>
        </row>
        <row r="460">
          <cell r="A460" t="str">
            <v>4.02.00132.3.1</v>
          </cell>
          <cell r="B460" t="str">
            <v>2.3.1</v>
          </cell>
          <cell r="C460" t="str">
            <v>DIRETORIA CORPORATIVA</v>
          </cell>
          <cell r="D460" t="str">
            <v>4.02.0013</v>
          </cell>
          <cell r="E460">
            <v>33.94</v>
          </cell>
          <cell r="F460">
            <v>16.84</v>
          </cell>
          <cell r="G460">
            <v>6.33</v>
          </cell>
          <cell r="H460">
            <v>31.23</v>
          </cell>
          <cell r="I460" t="e">
            <v>#REF!</v>
          </cell>
          <cell r="J460">
            <v>85.75</v>
          </cell>
          <cell r="K460">
            <v>18.18</v>
          </cell>
          <cell r="L460">
            <v>35.72</v>
          </cell>
          <cell r="M460">
            <v>50.35</v>
          </cell>
          <cell r="N460">
            <v>35.46</v>
          </cell>
          <cell r="O460">
            <v>12.450000000000001</v>
          </cell>
          <cell r="P460">
            <v>18.02</v>
          </cell>
          <cell r="Q460" t="e">
            <v>#REF!</v>
          </cell>
          <cell r="T460" t="str">
            <v>4.02.0013</v>
          </cell>
          <cell r="U460" t="str">
            <v>DIRETORIA CORPORATIVA</v>
          </cell>
          <cell r="V460">
            <v>0</v>
          </cell>
          <cell r="W460">
            <v>33.94</v>
          </cell>
          <cell r="X460">
            <v>50.78</v>
          </cell>
          <cell r="Y460">
            <v>57.11</v>
          </cell>
          <cell r="Z460">
            <v>88.34</v>
          </cell>
          <cell r="AA460" t="e">
            <v>#REF!</v>
          </cell>
          <cell r="AB460" t="e">
            <v>#REF!</v>
          </cell>
          <cell r="AC460" t="e">
            <v>#REF!</v>
          </cell>
          <cell r="AD460" t="e">
            <v>#REF!</v>
          </cell>
          <cell r="AE460" t="e">
            <v>#REF!</v>
          </cell>
          <cell r="AF460" t="e">
            <v>#REF!</v>
          </cell>
          <cell r="AG460" t="e">
            <v>#REF!</v>
          </cell>
          <cell r="AH460" t="e">
            <v>#REF!</v>
          </cell>
          <cell r="AI460">
            <v>0</v>
          </cell>
        </row>
        <row r="461">
          <cell r="A461" t="str">
            <v>4.02.00142.3.1</v>
          </cell>
          <cell r="B461" t="str">
            <v>2.3.1</v>
          </cell>
          <cell r="C461" t="str">
            <v>DIRETORIA CORPORATIVA</v>
          </cell>
          <cell r="D461" t="str">
            <v>4.02.0014</v>
          </cell>
          <cell r="E461">
            <v>0</v>
          </cell>
          <cell r="F461">
            <v>0</v>
          </cell>
          <cell r="G461">
            <v>18.04</v>
          </cell>
          <cell r="H461">
            <v>20</v>
          </cell>
          <cell r="I461" t="e">
            <v>#REF!</v>
          </cell>
          <cell r="J461">
            <v>0</v>
          </cell>
          <cell r="K461">
            <v>0</v>
          </cell>
          <cell r="L461">
            <v>0</v>
          </cell>
          <cell r="M461">
            <v>0</v>
          </cell>
          <cell r="N461">
            <v>0</v>
          </cell>
          <cell r="O461">
            <v>0</v>
          </cell>
          <cell r="P461">
            <v>0</v>
          </cell>
          <cell r="Q461" t="e">
            <v>#REF!</v>
          </cell>
          <cell r="T461" t="str">
            <v>4.02.0014</v>
          </cell>
          <cell r="U461" t="str">
            <v>DIRETORIA CORPORATIVA</v>
          </cell>
          <cell r="V461">
            <v>0</v>
          </cell>
          <cell r="W461">
            <v>0</v>
          </cell>
          <cell r="X461">
            <v>0</v>
          </cell>
          <cell r="Y461">
            <v>18.04</v>
          </cell>
          <cell r="Z461">
            <v>38.04</v>
          </cell>
          <cell r="AA461" t="e">
            <v>#REF!</v>
          </cell>
          <cell r="AB461" t="e">
            <v>#REF!</v>
          </cell>
          <cell r="AC461" t="e">
            <v>#REF!</v>
          </cell>
          <cell r="AD461" t="e">
            <v>#REF!</v>
          </cell>
          <cell r="AE461" t="e">
            <v>#REF!</v>
          </cell>
          <cell r="AF461" t="e">
            <v>#REF!</v>
          </cell>
          <cell r="AG461" t="e">
            <v>#REF!</v>
          </cell>
          <cell r="AH461" t="e">
            <v>#REF!</v>
          </cell>
          <cell r="AI461">
            <v>0</v>
          </cell>
        </row>
        <row r="462">
          <cell r="A462" t="str">
            <v>4.02.00152.3.1</v>
          </cell>
          <cell r="B462" t="str">
            <v>2.3.1</v>
          </cell>
          <cell r="C462" t="str">
            <v>DIRETORIA CORPORATIVA</v>
          </cell>
          <cell r="D462" t="str">
            <v>4.02.0015</v>
          </cell>
          <cell r="E462">
            <v>0</v>
          </cell>
          <cell r="F462">
            <v>0</v>
          </cell>
          <cell r="G462">
            <v>209.49</v>
          </cell>
          <cell r="H462">
            <v>0</v>
          </cell>
          <cell r="I462" t="e">
            <v>#REF!</v>
          </cell>
          <cell r="J462">
            <v>0</v>
          </cell>
          <cell r="K462">
            <v>0</v>
          </cell>
          <cell r="L462">
            <v>0</v>
          </cell>
          <cell r="M462">
            <v>0</v>
          </cell>
          <cell r="N462">
            <v>0</v>
          </cell>
          <cell r="O462">
            <v>0</v>
          </cell>
          <cell r="P462">
            <v>0</v>
          </cell>
          <cell r="Q462" t="e">
            <v>#REF!</v>
          </cell>
          <cell r="T462" t="str">
            <v>4.02.0015</v>
          </cell>
          <cell r="U462" t="str">
            <v>DIRETORIA CORPORATIVA</v>
          </cell>
          <cell r="V462">
            <v>0</v>
          </cell>
          <cell r="W462">
            <v>0</v>
          </cell>
          <cell r="X462">
            <v>0</v>
          </cell>
          <cell r="Y462">
            <v>209.49</v>
          </cell>
          <cell r="Z462">
            <v>209.49</v>
          </cell>
          <cell r="AA462" t="e">
            <v>#REF!</v>
          </cell>
          <cell r="AB462" t="e">
            <v>#REF!</v>
          </cell>
          <cell r="AC462" t="e">
            <v>#REF!</v>
          </cell>
          <cell r="AD462" t="e">
            <v>#REF!</v>
          </cell>
          <cell r="AE462" t="e">
            <v>#REF!</v>
          </cell>
          <cell r="AF462" t="e">
            <v>#REF!</v>
          </cell>
          <cell r="AG462" t="e">
            <v>#REF!</v>
          </cell>
          <cell r="AH462" t="e">
            <v>#REF!</v>
          </cell>
          <cell r="AI462">
            <v>0</v>
          </cell>
        </row>
        <row r="463">
          <cell r="A463" t="str">
            <v>4.02.00162.3.1</v>
          </cell>
          <cell r="B463" t="str">
            <v>2.3.1</v>
          </cell>
          <cell r="C463" t="str">
            <v>DIRETORIA CORPORATIVA</v>
          </cell>
          <cell r="D463" t="str">
            <v>4.02.0016</v>
          </cell>
          <cell r="E463">
            <v>3416.94</v>
          </cell>
          <cell r="F463">
            <v>2917.6400000000003</v>
          </cell>
          <cell r="G463">
            <v>3413.06</v>
          </cell>
          <cell r="H463">
            <v>3386.4100000000003</v>
          </cell>
          <cell r="I463" t="e">
            <v>#REF!</v>
          </cell>
          <cell r="J463">
            <v>3707.2400000000002</v>
          </cell>
          <cell r="K463">
            <v>3190.99</v>
          </cell>
          <cell r="L463">
            <v>3104.4199999999996</v>
          </cell>
          <cell r="M463">
            <v>3090.95</v>
          </cell>
          <cell r="N463">
            <v>3125.81</v>
          </cell>
          <cell r="O463">
            <v>3161.49</v>
          </cell>
          <cell r="P463">
            <v>4328.54</v>
          </cell>
          <cell r="Q463" t="e">
            <v>#REF!</v>
          </cell>
          <cell r="T463" t="str">
            <v>4.02.0016</v>
          </cell>
          <cell r="U463" t="str">
            <v>DIRETORIA CORPORATIVA</v>
          </cell>
          <cell r="V463">
            <v>0</v>
          </cell>
          <cell r="W463">
            <v>3416.94</v>
          </cell>
          <cell r="X463">
            <v>6334.58</v>
          </cell>
          <cell r="Y463">
            <v>9747.64</v>
          </cell>
          <cell r="Z463">
            <v>13134.05</v>
          </cell>
          <cell r="AA463" t="e">
            <v>#REF!</v>
          </cell>
          <cell r="AB463" t="e">
            <v>#REF!</v>
          </cell>
          <cell r="AC463" t="e">
            <v>#REF!</v>
          </cell>
          <cell r="AD463" t="e">
            <v>#REF!</v>
          </cell>
          <cell r="AE463" t="e">
            <v>#REF!</v>
          </cell>
          <cell r="AF463" t="e">
            <v>#REF!</v>
          </cell>
          <cell r="AG463" t="e">
            <v>#REF!</v>
          </cell>
          <cell r="AH463" t="e">
            <v>#REF!</v>
          </cell>
          <cell r="AI463">
            <v>0</v>
          </cell>
        </row>
        <row r="464">
          <cell r="A464" t="str">
            <v>4.02.00172.3.1</v>
          </cell>
          <cell r="B464" t="str">
            <v>2.3.1</v>
          </cell>
          <cell r="C464" t="str">
            <v>DIRETORIA CORPORATIVA</v>
          </cell>
          <cell r="D464" t="str">
            <v>4.02.0017</v>
          </cell>
          <cell r="E464">
            <v>0</v>
          </cell>
          <cell r="F464">
            <v>0</v>
          </cell>
          <cell r="G464">
            <v>0</v>
          </cell>
          <cell r="H464">
            <v>0</v>
          </cell>
          <cell r="I464" t="e">
            <v>#REF!</v>
          </cell>
          <cell r="J464">
            <v>0</v>
          </cell>
          <cell r="K464">
            <v>0</v>
          </cell>
          <cell r="L464">
            <v>0</v>
          </cell>
          <cell r="M464">
            <v>0</v>
          </cell>
          <cell r="N464">
            <v>0</v>
          </cell>
          <cell r="O464">
            <v>0</v>
          </cell>
          <cell r="P464">
            <v>0</v>
          </cell>
          <cell r="Q464" t="e">
            <v>#REF!</v>
          </cell>
          <cell r="T464" t="str">
            <v>4.02.0017</v>
          </cell>
          <cell r="U464" t="str">
            <v>DIRETORIA CORPORATIVA</v>
          </cell>
          <cell r="V464">
            <v>0</v>
          </cell>
          <cell r="W464">
            <v>0</v>
          </cell>
          <cell r="X464">
            <v>0</v>
          </cell>
          <cell r="Y464">
            <v>0</v>
          </cell>
          <cell r="Z464">
            <v>0</v>
          </cell>
          <cell r="AA464" t="e">
            <v>#REF!</v>
          </cell>
          <cell r="AB464" t="e">
            <v>#REF!</v>
          </cell>
          <cell r="AC464" t="e">
            <v>#REF!</v>
          </cell>
          <cell r="AD464" t="e">
            <v>#REF!</v>
          </cell>
          <cell r="AE464" t="e">
            <v>#REF!</v>
          </cell>
          <cell r="AF464" t="e">
            <v>#REF!</v>
          </cell>
          <cell r="AG464" t="e">
            <v>#REF!</v>
          </cell>
          <cell r="AH464" t="e">
            <v>#REF!</v>
          </cell>
          <cell r="AI464">
            <v>0</v>
          </cell>
        </row>
        <row r="465">
          <cell r="A465" t="str">
            <v>4.02.00182.3.1</v>
          </cell>
          <cell r="B465" t="str">
            <v>2.3.1</v>
          </cell>
          <cell r="C465" t="str">
            <v>DIRETORIA CORPORATIVA</v>
          </cell>
          <cell r="D465" t="str">
            <v>4.02.0018</v>
          </cell>
          <cell r="E465">
            <v>0</v>
          </cell>
          <cell r="F465">
            <v>0</v>
          </cell>
          <cell r="G465">
            <v>0</v>
          </cell>
          <cell r="H465">
            <v>0</v>
          </cell>
          <cell r="I465" t="e">
            <v>#REF!</v>
          </cell>
          <cell r="J465">
            <v>0</v>
          </cell>
          <cell r="K465">
            <v>0</v>
          </cell>
          <cell r="L465">
            <v>0</v>
          </cell>
          <cell r="M465">
            <v>0</v>
          </cell>
          <cell r="N465">
            <v>0</v>
          </cell>
          <cell r="O465">
            <v>0</v>
          </cell>
          <cell r="P465">
            <v>0</v>
          </cell>
          <cell r="Q465" t="e">
            <v>#REF!</v>
          </cell>
          <cell r="T465" t="str">
            <v>4.02.0018</v>
          </cell>
          <cell r="U465" t="str">
            <v>DIRETORIA CORPORATIVA</v>
          </cell>
          <cell r="V465">
            <v>0</v>
          </cell>
          <cell r="W465">
            <v>0</v>
          </cell>
          <cell r="X465">
            <v>0</v>
          </cell>
          <cell r="Y465">
            <v>0</v>
          </cell>
          <cell r="Z465">
            <v>0</v>
          </cell>
          <cell r="AA465" t="e">
            <v>#REF!</v>
          </cell>
          <cell r="AB465" t="e">
            <v>#REF!</v>
          </cell>
          <cell r="AC465" t="e">
            <v>#REF!</v>
          </cell>
          <cell r="AD465" t="e">
            <v>#REF!</v>
          </cell>
          <cell r="AE465" t="e">
            <v>#REF!</v>
          </cell>
          <cell r="AF465" t="e">
            <v>#REF!</v>
          </cell>
          <cell r="AG465" t="e">
            <v>#REF!</v>
          </cell>
          <cell r="AH465" t="e">
            <v>#REF!</v>
          </cell>
          <cell r="AI465">
            <v>0</v>
          </cell>
        </row>
        <row r="466">
          <cell r="A466" t="str">
            <v>4.02.00192.3.1</v>
          </cell>
          <cell r="B466" t="str">
            <v>2.3.1</v>
          </cell>
          <cell r="C466" t="str">
            <v>DIRETORIA CORPORATIVA</v>
          </cell>
          <cell r="D466" t="str">
            <v>4.02.0019</v>
          </cell>
          <cell r="E466">
            <v>43.32</v>
          </cell>
          <cell r="F466">
            <v>0</v>
          </cell>
          <cell r="G466">
            <v>0</v>
          </cell>
          <cell r="H466">
            <v>0</v>
          </cell>
          <cell r="I466" t="e">
            <v>#REF!</v>
          </cell>
          <cell r="J466">
            <v>0</v>
          </cell>
          <cell r="K466">
            <v>0</v>
          </cell>
          <cell r="L466">
            <v>0</v>
          </cell>
          <cell r="M466">
            <v>0</v>
          </cell>
          <cell r="N466">
            <v>0</v>
          </cell>
          <cell r="O466">
            <v>0</v>
          </cell>
          <cell r="P466">
            <v>0</v>
          </cell>
          <cell r="Q466" t="e">
            <v>#REF!</v>
          </cell>
          <cell r="T466" t="str">
            <v>4.02.0019</v>
          </cell>
          <cell r="U466" t="str">
            <v>DIRETORIA CORPORATIVA</v>
          </cell>
          <cell r="V466">
            <v>0</v>
          </cell>
          <cell r="W466">
            <v>43.32</v>
          </cell>
          <cell r="X466">
            <v>43.32</v>
          </cell>
          <cell r="Y466">
            <v>43.32</v>
          </cell>
          <cell r="Z466">
            <v>43.32</v>
          </cell>
          <cell r="AA466" t="e">
            <v>#REF!</v>
          </cell>
          <cell r="AB466" t="e">
            <v>#REF!</v>
          </cell>
          <cell r="AC466" t="e">
            <v>#REF!</v>
          </cell>
          <cell r="AD466" t="e">
            <v>#REF!</v>
          </cell>
          <cell r="AE466" t="e">
            <v>#REF!</v>
          </cell>
          <cell r="AF466" t="e">
            <v>#REF!</v>
          </cell>
          <cell r="AG466" t="e">
            <v>#REF!</v>
          </cell>
          <cell r="AH466" t="e">
            <v>#REF!</v>
          </cell>
          <cell r="AI466">
            <v>0</v>
          </cell>
        </row>
        <row r="467">
          <cell r="A467" t="str">
            <v>4.02.00202.3.1</v>
          </cell>
          <cell r="B467" t="str">
            <v>2.3.1</v>
          </cell>
          <cell r="C467" t="str">
            <v>DIRETORIA CORPORATIVA</v>
          </cell>
          <cell r="D467" t="str">
            <v>4.02.0020</v>
          </cell>
          <cell r="E467">
            <v>148.4</v>
          </cell>
          <cell r="F467">
            <v>0</v>
          </cell>
          <cell r="G467">
            <v>0</v>
          </cell>
          <cell r="H467">
            <v>0</v>
          </cell>
          <cell r="I467" t="e">
            <v>#REF!</v>
          </cell>
          <cell r="J467">
            <v>13.5</v>
          </cell>
          <cell r="K467">
            <v>0</v>
          </cell>
          <cell r="L467">
            <v>0</v>
          </cell>
          <cell r="M467">
            <v>14.87</v>
          </cell>
          <cell r="N467">
            <v>22.720000000000002</v>
          </cell>
          <cell r="O467">
            <v>0</v>
          </cell>
          <cell r="P467">
            <v>4.25</v>
          </cell>
          <cell r="Q467" t="e">
            <v>#REF!</v>
          </cell>
          <cell r="T467" t="str">
            <v>4.02.0020</v>
          </cell>
          <cell r="U467" t="str">
            <v>DIRETORIA CORPORATIVA</v>
          </cell>
          <cell r="V467">
            <v>0</v>
          </cell>
          <cell r="W467">
            <v>148.4</v>
          </cell>
          <cell r="X467">
            <v>148.4</v>
          </cell>
          <cell r="Y467">
            <v>148.4</v>
          </cell>
          <cell r="Z467">
            <v>148.4</v>
          </cell>
          <cell r="AA467" t="e">
            <v>#REF!</v>
          </cell>
          <cell r="AB467" t="e">
            <v>#REF!</v>
          </cell>
          <cell r="AC467" t="e">
            <v>#REF!</v>
          </cell>
          <cell r="AD467" t="e">
            <v>#REF!</v>
          </cell>
          <cell r="AE467" t="e">
            <v>#REF!</v>
          </cell>
          <cell r="AF467" t="e">
            <v>#REF!</v>
          </cell>
          <cell r="AG467" t="e">
            <v>#REF!</v>
          </cell>
          <cell r="AH467" t="e">
            <v>#REF!</v>
          </cell>
          <cell r="AI467">
            <v>0</v>
          </cell>
        </row>
        <row r="468">
          <cell r="A468" t="str">
            <v>4.02.00212.3.1</v>
          </cell>
          <cell r="B468" t="str">
            <v>2.3.1</v>
          </cell>
          <cell r="C468" t="str">
            <v>DIRETORIA CORPORATIVA</v>
          </cell>
          <cell r="D468" t="str">
            <v>4.02.0021</v>
          </cell>
          <cell r="E468">
            <v>0</v>
          </cell>
          <cell r="F468">
            <v>0</v>
          </cell>
          <cell r="G468">
            <v>0</v>
          </cell>
          <cell r="H468">
            <v>150</v>
          </cell>
          <cell r="I468" t="e">
            <v>#REF!</v>
          </cell>
          <cell r="J468">
            <v>150</v>
          </cell>
          <cell r="K468">
            <v>1300</v>
          </cell>
          <cell r="L468">
            <v>0</v>
          </cell>
          <cell r="M468">
            <v>0</v>
          </cell>
          <cell r="N468">
            <v>0</v>
          </cell>
          <cell r="O468">
            <v>0</v>
          </cell>
          <cell r="P468">
            <v>0</v>
          </cell>
          <cell r="Q468" t="e">
            <v>#REF!</v>
          </cell>
          <cell r="T468" t="str">
            <v>4.02.0021</v>
          </cell>
          <cell r="U468" t="str">
            <v>DIRETORIA CORPORATIVA</v>
          </cell>
          <cell r="V468">
            <v>0</v>
          </cell>
          <cell r="W468">
            <v>0</v>
          </cell>
          <cell r="X468">
            <v>0</v>
          </cell>
          <cell r="Y468">
            <v>0</v>
          </cell>
          <cell r="Z468">
            <v>150</v>
          </cell>
          <cell r="AA468" t="e">
            <v>#REF!</v>
          </cell>
          <cell r="AB468" t="e">
            <v>#REF!</v>
          </cell>
          <cell r="AC468" t="e">
            <v>#REF!</v>
          </cell>
          <cell r="AD468" t="e">
            <v>#REF!</v>
          </cell>
          <cell r="AE468" t="e">
            <v>#REF!</v>
          </cell>
          <cell r="AF468" t="e">
            <v>#REF!</v>
          </cell>
          <cell r="AG468" t="e">
            <v>#REF!</v>
          </cell>
          <cell r="AH468" t="e">
            <v>#REF!</v>
          </cell>
          <cell r="AI468">
            <v>0</v>
          </cell>
        </row>
        <row r="469">
          <cell r="A469" t="str">
            <v>4.02.00222.3.1</v>
          </cell>
          <cell r="B469" t="str">
            <v>2.3.1</v>
          </cell>
          <cell r="C469" t="str">
            <v>DIRETORIA CORPORATIVA</v>
          </cell>
          <cell r="D469" t="str">
            <v>4.02.0022</v>
          </cell>
          <cell r="E469">
            <v>0</v>
          </cell>
          <cell r="F469">
            <v>0</v>
          </cell>
          <cell r="G469">
            <v>30.2</v>
          </cell>
          <cell r="H469">
            <v>0</v>
          </cell>
          <cell r="I469" t="e">
            <v>#REF!</v>
          </cell>
          <cell r="J469">
            <v>0</v>
          </cell>
          <cell r="K469">
            <v>0</v>
          </cell>
          <cell r="L469">
            <v>0</v>
          </cell>
          <cell r="M469">
            <v>25</v>
          </cell>
          <cell r="N469">
            <v>96</v>
          </cell>
          <cell r="O469">
            <v>64</v>
          </cell>
          <cell r="P469">
            <v>608.44000000000005</v>
          </cell>
          <cell r="Q469" t="e">
            <v>#REF!</v>
          </cell>
          <cell r="T469" t="str">
            <v>4.02.0022</v>
          </cell>
          <cell r="U469" t="str">
            <v>DIRETORIA CORPORATIVA</v>
          </cell>
          <cell r="V469">
            <v>0</v>
          </cell>
          <cell r="W469">
            <v>0</v>
          </cell>
          <cell r="X469">
            <v>0</v>
          </cell>
          <cell r="Y469">
            <v>30.2</v>
          </cell>
          <cell r="Z469">
            <v>30.2</v>
          </cell>
          <cell r="AA469" t="e">
            <v>#REF!</v>
          </cell>
          <cell r="AB469" t="e">
            <v>#REF!</v>
          </cell>
          <cell r="AC469" t="e">
            <v>#REF!</v>
          </cell>
          <cell r="AD469" t="e">
            <v>#REF!</v>
          </cell>
          <cell r="AE469" t="e">
            <v>#REF!</v>
          </cell>
          <cell r="AF469" t="e">
            <v>#REF!</v>
          </cell>
          <cell r="AG469" t="e">
            <v>#REF!</v>
          </cell>
          <cell r="AH469" t="e">
            <v>#REF!</v>
          </cell>
          <cell r="AI469">
            <v>0</v>
          </cell>
        </row>
        <row r="470">
          <cell r="A470" t="str">
            <v>4.02.00232.3.1</v>
          </cell>
          <cell r="B470" t="str">
            <v>2.3.1</v>
          </cell>
          <cell r="C470" t="str">
            <v>DIRETORIA CORPORATIVA</v>
          </cell>
          <cell r="D470" t="str">
            <v>4.02.0023</v>
          </cell>
          <cell r="E470">
            <v>35.94</v>
          </cell>
          <cell r="F470">
            <v>35.42</v>
          </cell>
          <cell r="G470">
            <v>28.419999999999998</v>
          </cell>
          <cell r="H470">
            <v>44.26</v>
          </cell>
          <cell r="I470" t="e">
            <v>#REF!</v>
          </cell>
          <cell r="J470">
            <v>34.99</v>
          </cell>
          <cell r="K470">
            <v>1169.6399999999999</v>
          </cell>
          <cell r="L470">
            <v>39.909999999999997</v>
          </cell>
          <cell r="M470">
            <v>251.41</v>
          </cell>
          <cell r="N470">
            <v>266.61000000000007</v>
          </cell>
          <cell r="O470">
            <v>1155.0800000000002</v>
          </cell>
          <cell r="P470">
            <v>241.79000000000002</v>
          </cell>
          <cell r="Q470" t="e">
            <v>#REF!</v>
          </cell>
          <cell r="T470" t="str">
            <v>4.02.0023</v>
          </cell>
          <cell r="U470" t="str">
            <v>DIRETORIA CORPORATIVA</v>
          </cell>
          <cell r="V470">
            <v>0</v>
          </cell>
          <cell r="W470">
            <v>35.94</v>
          </cell>
          <cell r="X470">
            <v>71.36</v>
          </cell>
          <cell r="Y470">
            <v>99.78</v>
          </cell>
          <cell r="Z470">
            <v>144.04</v>
          </cell>
          <cell r="AA470" t="e">
            <v>#REF!</v>
          </cell>
          <cell r="AB470" t="e">
            <v>#REF!</v>
          </cell>
          <cell r="AC470" t="e">
            <v>#REF!</v>
          </cell>
          <cell r="AD470" t="e">
            <v>#REF!</v>
          </cell>
          <cell r="AE470" t="e">
            <v>#REF!</v>
          </cell>
          <cell r="AF470" t="e">
            <v>#REF!</v>
          </cell>
          <cell r="AG470" t="e">
            <v>#REF!</v>
          </cell>
          <cell r="AH470" t="e">
            <v>#REF!</v>
          </cell>
          <cell r="AI470">
            <v>0</v>
          </cell>
        </row>
        <row r="471">
          <cell r="A471" t="str">
            <v>4.02.00242.3.1</v>
          </cell>
          <cell r="B471" t="str">
            <v>2.3.1</v>
          </cell>
          <cell r="C471" t="str">
            <v>DIRETORIA CORPORATIVA</v>
          </cell>
          <cell r="D471" t="str">
            <v>4.02.0024</v>
          </cell>
          <cell r="E471">
            <v>0</v>
          </cell>
          <cell r="F471">
            <v>0</v>
          </cell>
          <cell r="G471">
            <v>0</v>
          </cell>
          <cell r="H471">
            <v>0</v>
          </cell>
          <cell r="I471" t="e">
            <v>#REF!</v>
          </cell>
          <cell r="J471">
            <v>0</v>
          </cell>
          <cell r="K471">
            <v>0</v>
          </cell>
          <cell r="L471">
            <v>0</v>
          </cell>
          <cell r="M471">
            <v>10</v>
          </cell>
          <cell r="N471">
            <v>0</v>
          </cell>
          <cell r="O471">
            <v>0</v>
          </cell>
          <cell r="P471">
            <v>0</v>
          </cell>
          <cell r="Q471" t="e">
            <v>#REF!</v>
          </cell>
          <cell r="T471" t="str">
            <v>4.02.0024</v>
          </cell>
          <cell r="U471" t="str">
            <v>DIRETORIA CORPORATIVA</v>
          </cell>
          <cell r="V471">
            <v>0</v>
          </cell>
          <cell r="W471">
            <v>0</v>
          </cell>
          <cell r="X471">
            <v>0</v>
          </cell>
          <cell r="Y471">
            <v>0</v>
          </cell>
          <cell r="Z471">
            <v>0</v>
          </cell>
          <cell r="AA471" t="e">
            <v>#REF!</v>
          </cell>
          <cell r="AB471" t="e">
            <v>#REF!</v>
          </cell>
          <cell r="AC471" t="e">
            <v>#REF!</v>
          </cell>
          <cell r="AD471" t="e">
            <v>#REF!</v>
          </cell>
          <cell r="AE471" t="e">
            <v>#REF!</v>
          </cell>
          <cell r="AF471" t="e">
            <v>#REF!</v>
          </cell>
          <cell r="AG471" t="e">
            <v>#REF!</v>
          </cell>
          <cell r="AH471" t="e">
            <v>#REF!</v>
          </cell>
          <cell r="AI471">
            <v>0</v>
          </cell>
        </row>
        <row r="472">
          <cell r="A472" t="str">
            <v>4.02.00252.3.1</v>
          </cell>
          <cell r="B472" t="str">
            <v>2.3.1</v>
          </cell>
          <cell r="C472" t="str">
            <v>DIRETORIA CORPORATIVA</v>
          </cell>
          <cell r="D472" t="str">
            <v>4.02.0025</v>
          </cell>
          <cell r="E472">
            <v>0</v>
          </cell>
          <cell r="F472">
            <v>0</v>
          </cell>
          <cell r="G472">
            <v>0</v>
          </cell>
          <cell r="H472">
            <v>0</v>
          </cell>
          <cell r="I472" t="e">
            <v>#REF!</v>
          </cell>
          <cell r="J472">
            <v>0</v>
          </cell>
          <cell r="K472">
            <v>0</v>
          </cell>
          <cell r="L472">
            <v>0</v>
          </cell>
          <cell r="M472">
            <v>0</v>
          </cell>
          <cell r="N472">
            <v>0</v>
          </cell>
          <cell r="O472">
            <v>160</v>
          </cell>
          <cell r="P472">
            <v>7724.46</v>
          </cell>
          <cell r="Q472" t="e">
            <v>#REF!</v>
          </cell>
          <cell r="T472" t="str">
            <v>4.02.0025</v>
          </cell>
          <cell r="U472" t="str">
            <v>DIRETORIA CORPORATIVA</v>
          </cell>
          <cell r="V472">
            <v>0</v>
          </cell>
          <cell r="W472">
            <v>0</v>
          </cell>
          <cell r="X472">
            <v>0</v>
          </cell>
          <cell r="Y472">
            <v>0</v>
          </cell>
          <cell r="Z472">
            <v>0</v>
          </cell>
          <cell r="AA472" t="e">
            <v>#REF!</v>
          </cell>
          <cell r="AB472" t="e">
            <v>#REF!</v>
          </cell>
          <cell r="AC472" t="e">
            <v>#REF!</v>
          </cell>
          <cell r="AD472" t="e">
            <v>#REF!</v>
          </cell>
          <cell r="AE472" t="e">
            <v>#REF!</v>
          </cell>
          <cell r="AF472" t="e">
            <v>#REF!</v>
          </cell>
          <cell r="AG472" t="e">
            <v>#REF!</v>
          </cell>
          <cell r="AH472" t="e">
            <v>#REF!</v>
          </cell>
          <cell r="AI472">
            <v>0</v>
          </cell>
        </row>
        <row r="473">
          <cell r="A473" t="str">
            <v>4.02.00262.3.1</v>
          </cell>
          <cell r="B473" t="str">
            <v>2.3.1</v>
          </cell>
          <cell r="C473" t="str">
            <v>DIRETORIA CORPORATIVA</v>
          </cell>
          <cell r="D473" t="str">
            <v>4.02.0026</v>
          </cell>
          <cell r="E473">
            <v>19</v>
          </cell>
          <cell r="F473">
            <v>6.84</v>
          </cell>
          <cell r="G473">
            <v>16.45</v>
          </cell>
          <cell r="H473">
            <v>0</v>
          </cell>
          <cell r="I473" t="e">
            <v>#REF!</v>
          </cell>
          <cell r="J473">
            <v>0</v>
          </cell>
          <cell r="K473">
            <v>442.52</v>
          </cell>
          <cell r="L473">
            <v>0</v>
          </cell>
          <cell r="M473">
            <v>0</v>
          </cell>
          <cell r="N473">
            <v>0</v>
          </cell>
          <cell r="O473">
            <v>0</v>
          </cell>
          <cell r="P473">
            <v>291.02</v>
          </cell>
          <cell r="Q473" t="e">
            <v>#REF!</v>
          </cell>
          <cell r="T473" t="str">
            <v>4.02.0026</v>
          </cell>
          <cell r="U473" t="str">
            <v>DIRETORIA CORPORATIVA</v>
          </cell>
          <cell r="V473">
            <v>0</v>
          </cell>
          <cell r="W473">
            <v>19</v>
          </cell>
          <cell r="X473">
            <v>25.84</v>
          </cell>
          <cell r="Y473">
            <v>42.29</v>
          </cell>
          <cell r="Z473">
            <v>42.29</v>
          </cell>
          <cell r="AA473" t="e">
            <v>#REF!</v>
          </cell>
          <cell r="AB473" t="e">
            <v>#REF!</v>
          </cell>
          <cell r="AC473" t="e">
            <v>#REF!</v>
          </cell>
          <cell r="AD473" t="e">
            <v>#REF!</v>
          </cell>
          <cell r="AE473" t="e">
            <v>#REF!</v>
          </cell>
          <cell r="AF473" t="e">
            <v>#REF!</v>
          </cell>
          <cell r="AG473" t="e">
            <v>#REF!</v>
          </cell>
          <cell r="AH473" t="e">
            <v>#REF!</v>
          </cell>
          <cell r="AI473">
            <v>0</v>
          </cell>
        </row>
        <row r="474">
          <cell r="A474" t="str">
            <v>4.02.00272.3.1</v>
          </cell>
          <cell r="B474" t="str">
            <v>2.3.1</v>
          </cell>
          <cell r="C474" t="str">
            <v>DIRETORIA CORPORATIVA</v>
          </cell>
          <cell r="D474" t="str">
            <v>4.02.0027</v>
          </cell>
          <cell r="E474">
            <v>0</v>
          </cell>
          <cell r="F474">
            <v>0</v>
          </cell>
          <cell r="G474">
            <v>195</v>
          </cell>
          <cell r="H474">
            <v>0</v>
          </cell>
          <cell r="I474" t="e">
            <v>#REF!</v>
          </cell>
          <cell r="J474">
            <v>0</v>
          </cell>
          <cell r="K474">
            <v>0</v>
          </cell>
          <cell r="L474">
            <v>0</v>
          </cell>
          <cell r="M474">
            <v>0</v>
          </cell>
          <cell r="N474">
            <v>0</v>
          </cell>
          <cell r="O474">
            <v>0</v>
          </cell>
          <cell r="P474">
            <v>0</v>
          </cell>
          <cell r="Q474" t="e">
            <v>#REF!</v>
          </cell>
          <cell r="T474" t="str">
            <v>4.02.0027</v>
          </cell>
          <cell r="U474" t="str">
            <v>DIRETORIA CORPORATIVA</v>
          </cell>
          <cell r="V474">
            <v>0</v>
          </cell>
          <cell r="W474">
            <v>0</v>
          </cell>
          <cell r="X474">
            <v>0</v>
          </cell>
          <cell r="Y474">
            <v>195</v>
          </cell>
          <cell r="Z474">
            <v>195</v>
          </cell>
          <cell r="AA474" t="e">
            <v>#REF!</v>
          </cell>
          <cell r="AB474" t="e">
            <v>#REF!</v>
          </cell>
          <cell r="AC474" t="e">
            <v>#REF!</v>
          </cell>
          <cell r="AD474" t="e">
            <v>#REF!</v>
          </cell>
          <cell r="AE474" t="e">
            <v>#REF!</v>
          </cell>
          <cell r="AF474" t="e">
            <v>#REF!</v>
          </cell>
          <cell r="AG474" t="e">
            <v>#REF!</v>
          </cell>
          <cell r="AH474" t="e">
            <v>#REF!</v>
          </cell>
          <cell r="AI474">
            <v>0</v>
          </cell>
        </row>
        <row r="475">
          <cell r="A475" t="str">
            <v>4.02.00282.3.1</v>
          </cell>
          <cell r="B475" t="str">
            <v>2.3.1</v>
          </cell>
          <cell r="C475" t="str">
            <v>DIRETORIA CORPORATIVA</v>
          </cell>
          <cell r="D475" t="str">
            <v>4.02.0028</v>
          </cell>
          <cell r="E475">
            <v>1660.94</v>
          </cell>
          <cell r="F475">
            <v>2463.64</v>
          </cell>
          <cell r="G475">
            <v>1231.82</v>
          </cell>
          <cell r="H475">
            <v>0</v>
          </cell>
          <cell r="I475" t="e">
            <v>#REF!</v>
          </cell>
          <cell r="J475">
            <v>0</v>
          </cell>
          <cell r="K475">
            <v>752.67</v>
          </cell>
          <cell r="L475">
            <v>0</v>
          </cell>
          <cell r="M475">
            <v>0</v>
          </cell>
          <cell r="N475">
            <v>0</v>
          </cell>
          <cell r="O475">
            <v>0</v>
          </cell>
          <cell r="P475">
            <v>827.59</v>
          </cell>
          <cell r="Q475" t="e">
            <v>#REF!</v>
          </cell>
          <cell r="T475" t="str">
            <v>4.02.0028</v>
          </cell>
          <cell r="U475" t="str">
            <v>DIRETORIA CORPORATIVA</v>
          </cell>
          <cell r="V475">
            <v>0</v>
          </cell>
          <cell r="W475">
            <v>1660.94</v>
          </cell>
          <cell r="X475">
            <v>4124.58</v>
          </cell>
          <cell r="Y475">
            <v>5356.4</v>
          </cell>
          <cell r="Z475">
            <v>5356.4</v>
          </cell>
          <cell r="AA475" t="e">
            <v>#REF!</v>
          </cell>
          <cell r="AB475" t="e">
            <v>#REF!</v>
          </cell>
          <cell r="AC475" t="e">
            <v>#REF!</v>
          </cell>
          <cell r="AD475" t="e">
            <v>#REF!</v>
          </cell>
          <cell r="AE475" t="e">
            <v>#REF!</v>
          </cell>
          <cell r="AF475" t="e">
            <v>#REF!</v>
          </cell>
          <cell r="AG475" t="e">
            <v>#REF!</v>
          </cell>
          <cell r="AH475" t="e">
            <v>#REF!</v>
          </cell>
          <cell r="AI475">
            <v>0</v>
          </cell>
        </row>
        <row r="476">
          <cell r="A476" t="str">
            <v>4.02.00292.3.1</v>
          </cell>
          <cell r="B476" t="str">
            <v>2.3.1</v>
          </cell>
          <cell r="C476" t="str">
            <v>DIRETORIA CORPORATIVA</v>
          </cell>
          <cell r="D476" t="str">
            <v>4.02.0029</v>
          </cell>
          <cell r="E476">
            <v>1910.35</v>
          </cell>
          <cell r="F476">
            <v>0</v>
          </cell>
          <cell r="G476">
            <v>0</v>
          </cell>
          <cell r="H476">
            <v>3923.44</v>
          </cell>
          <cell r="I476" t="e">
            <v>#REF!</v>
          </cell>
          <cell r="J476">
            <v>0</v>
          </cell>
          <cell r="K476">
            <v>0</v>
          </cell>
          <cell r="L476">
            <v>0</v>
          </cell>
          <cell r="M476">
            <v>32</v>
          </cell>
          <cell r="N476">
            <v>252</v>
          </cell>
          <cell r="O476">
            <v>0</v>
          </cell>
          <cell r="P476">
            <v>0</v>
          </cell>
          <cell r="Q476" t="e">
            <v>#REF!</v>
          </cell>
          <cell r="T476" t="str">
            <v>4.02.0029</v>
          </cell>
          <cell r="U476" t="str">
            <v>DIRETORIA CORPORATIVA</v>
          </cell>
          <cell r="V476">
            <v>0</v>
          </cell>
          <cell r="W476">
            <v>1910.35</v>
          </cell>
          <cell r="X476">
            <v>1910.35</v>
          </cell>
          <cell r="Y476">
            <v>1910.35</v>
          </cell>
          <cell r="Z476">
            <v>5833.79</v>
          </cell>
          <cell r="AA476" t="e">
            <v>#REF!</v>
          </cell>
          <cell r="AB476" t="e">
            <v>#REF!</v>
          </cell>
          <cell r="AC476" t="e">
            <v>#REF!</v>
          </cell>
          <cell r="AD476" t="e">
            <v>#REF!</v>
          </cell>
          <cell r="AE476" t="e">
            <v>#REF!</v>
          </cell>
          <cell r="AF476" t="e">
            <v>#REF!</v>
          </cell>
          <cell r="AG476" t="e">
            <v>#REF!</v>
          </cell>
          <cell r="AH476" t="e">
            <v>#REF!</v>
          </cell>
          <cell r="AI476">
            <v>0</v>
          </cell>
        </row>
        <row r="477">
          <cell r="A477" t="str">
            <v>4.02.00302.3.1</v>
          </cell>
          <cell r="B477" t="str">
            <v>2.3.1</v>
          </cell>
          <cell r="C477" t="str">
            <v>DIRETORIA CORPORATIVA</v>
          </cell>
          <cell r="D477" t="str">
            <v>4.02.0030</v>
          </cell>
          <cell r="E477">
            <v>0</v>
          </cell>
          <cell r="F477">
            <v>0</v>
          </cell>
          <cell r="G477">
            <v>0</v>
          </cell>
          <cell r="H477">
            <v>0</v>
          </cell>
          <cell r="I477" t="e">
            <v>#REF!</v>
          </cell>
          <cell r="J477">
            <v>0</v>
          </cell>
          <cell r="K477">
            <v>0</v>
          </cell>
          <cell r="L477">
            <v>0</v>
          </cell>
          <cell r="M477">
            <v>0</v>
          </cell>
          <cell r="N477">
            <v>163.69999999999999</v>
          </cell>
          <cell r="O477">
            <v>22.1</v>
          </cell>
          <cell r="P477">
            <v>0</v>
          </cell>
          <cell r="Q477" t="e">
            <v>#REF!</v>
          </cell>
          <cell r="T477" t="str">
            <v>4.02.0030</v>
          </cell>
          <cell r="U477" t="str">
            <v>DIRETORIA CORPORATIVA</v>
          </cell>
          <cell r="V477">
            <v>0</v>
          </cell>
          <cell r="W477">
            <v>0</v>
          </cell>
          <cell r="X477">
            <v>0</v>
          </cell>
          <cell r="Y477">
            <v>0</v>
          </cell>
          <cell r="Z477">
            <v>0</v>
          </cell>
          <cell r="AA477" t="e">
            <v>#REF!</v>
          </cell>
          <cell r="AB477" t="e">
            <v>#REF!</v>
          </cell>
          <cell r="AC477" t="e">
            <v>#REF!</v>
          </cell>
          <cell r="AD477" t="e">
            <v>#REF!</v>
          </cell>
          <cell r="AE477" t="e">
            <v>#REF!</v>
          </cell>
          <cell r="AF477" t="e">
            <v>#REF!</v>
          </cell>
          <cell r="AG477" t="e">
            <v>#REF!</v>
          </cell>
          <cell r="AH477" t="e">
            <v>#REF!</v>
          </cell>
          <cell r="AI477">
            <v>0</v>
          </cell>
        </row>
        <row r="478">
          <cell r="A478" t="str">
            <v>4.02.00352.3.1</v>
          </cell>
          <cell r="B478" t="str">
            <v>2.3.1</v>
          </cell>
          <cell r="C478" t="str">
            <v>DIRETORIA CORPORATIVA</v>
          </cell>
          <cell r="D478" t="str">
            <v>4.02.0035</v>
          </cell>
          <cell r="E478">
            <v>0</v>
          </cell>
          <cell r="F478">
            <v>0</v>
          </cell>
          <cell r="G478">
            <v>0</v>
          </cell>
          <cell r="H478">
            <v>0</v>
          </cell>
          <cell r="I478" t="e">
            <v>#REF!</v>
          </cell>
          <cell r="J478">
            <v>0</v>
          </cell>
          <cell r="K478">
            <v>0</v>
          </cell>
          <cell r="L478">
            <v>0</v>
          </cell>
          <cell r="M478">
            <v>0</v>
          </cell>
          <cell r="N478">
            <v>0</v>
          </cell>
          <cell r="O478">
            <v>0</v>
          </cell>
          <cell r="P478">
            <v>0</v>
          </cell>
          <cell r="Q478" t="e">
            <v>#REF!</v>
          </cell>
          <cell r="T478" t="str">
            <v>4.02.0035</v>
          </cell>
          <cell r="U478" t="str">
            <v>DIRETORIA CORPORATIVA</v>
          </cell>
          <cell r="V478">
            <v>0</v>
          </cell>
          <cell r="W478">
            <v>0</v>
          </cell>
          <cell r="X478">
            <v>0</v>
          </cell>
          <cell r="Y478">
            <v>0</v>
          </cell>
          <cell r="Z478">
            <v>0</v>
          </cell>
          <cell r="AA478" t="e">
            <v>#REF!</v>
          </cell>
          <cell r="AB478" t="e">
            <v>#REF!</v>
          </cell>
          <cell r="AC478" t="e">
            <v>#REF!</v>
          </cell>
          <cell r="AD478" t="e">
            <v>#REF!</v>
          </cell>
          <cell r="AE478" t="e">
            <v>#REF!</v>
          </cell>
          <cell r="AF478" t="e">
            <v>#REF!</v>
          </cell>
          <cell r="AG478" t="e">
            <v>#REF!</v>
          </cell>
          <cell r="AH478" t="e">
            <v>#REF!</v>
          </cell>
          <cell r="AI478">
            <v>0</v>
          </cell>
        </row>
        <row r="479">
          <cell r="A479" t="str">
            <v>4.02.00362.3.1</v>
          </cell>
          <cell r="B479" t="str">
            <v>2.3.1</v>
          </cell>
          <cell r="C479" t="str">
            <v>DIRETORIA CORPORATIVA</v>
          </cell>
          <cell r="D479" t="str">
            <v>4.02.0036</v>
          </cell>
          <cell r="E479">
            <v>0</v>
          </cell>
          <cell r="F479">
            <v>0</v>
          </cell>
          <cell r="G479">
            <v>0</v>
          </cell>
          <cell r="H479">
            <v>0</v>
          </cell>
          <cell r="I479" t="e">
            <v>#REF!</v>
          </cell>
          <cell r="J479">
            <v>0</v>
          </cell>
          <cell r="K479">
            <v>0</v>
          </cell>
          <cell r="L479">
            <v>0</v>
          </cell>
          <cell r="M479">
            <v>0</v>
          </cell>
          <cell r="N479">
            <v>0</v>
          </cell>
          <cell r="O479">
            <v>0</v>
          </cell>
          <cell r="P479">
            <v>0</v>
          </cell>
          <cell r="Q479" t="e">
            <v>#REF!</v>
          </cell>
          <cell r="T479" t="str">
            <v>4.02.0036</v>
          </cell>
          <cell r="U479" t="str">
            <v>DIRETORIA CORPORATIVA</v>
          </cell>
          <cell r="V479">
            <v>0</v>
          </cell>
          <cell r="W479">
            <v>0</v>
          </cell>
          <cell r="X479">
            <v>0</v>
          </cell>
          <cell r="Y479">
            <v>0</v>
          </cell>
          <cell r="Z479">
            <v>0</v>
          </cell>
          <cell r="AA479" t="e">
            <v>#REF!</v>
          </cell>
          <cell r="AB479" t="e">
            <v>#REF!</v>
          </cell>
          <cell r="AC479" t="e">
            <v>#REF!</v>
          </cell>
          <cell r="AD479" t="e">
            <v>#REF!</v>
          </cell>
          <cell r="AE479" t="e">
            <v>#REF!</v>
          </cell>
          <cell r="AF479" t="e">
            <v>#REF!</v>
          </cell>
          <cell r="AG479" t="e">
            <v>#REF!</v>
          </cell>
          <cell r="AH479" t="e">
            <v>#REF!</v>
          </cell>
          <cell r="AI479">
            <v>0</v>
          </cell>
        </row>
        <row r="480">
          <cell r="A480" t="str">
            <v>4.02.00372.3.1</v>
          </cell>
          <cell r="B480" t="str">
            <v>2.3.1</v>
          </cell>
          <cell r="C480" t="str">
            <v>DIRETORIA CORPORATIVA</v>
          </cell>
          <cell r="D480" t="str">
            <v>4.02.0037</v>
          </cell>
          <cell r="E480">
            <v>0</v>
          </cell>
          <cell r="F480">
            <v>0</v>
          </cell>
          <cell r="G480">
            <v>0</v>
          </cell>
          <cell r="H480">
            <v>0</v>
          </cell>
          <cell r="I480" t="e">
            <v>#REF!</v>
          </cell>
          <cell r="J480">
            <v>0</v>
          </cell>
          <cell r="K480">
            <v>0</v>
          </cell>
          <cell r="L480">
            <v>0</v>
          </cell>
          <cell r="M480">
            <v>0</v>
          </cell>
          <cell r="N480">
            <v>0</v>
          </cell>
          <cell r="O480">
            <v>0</v>
          </cell>
          <cell r="P480">
            <v>0</v>
          </cell>
          <cell r="Q480" t="e">
            <v>#REF!</v>
          </cell>
          <cell r="T480" t="str">
            <v>4.02.0037</v>
          </cell>
          <cell r="U480" t="str">
            <v>DIRETORIA CORPORATIVA</v>
          </cell>
          <cell r="V480">
            <v>0</v>
          </cell>
          <cell r="W480">
            <v>0</v>
          </cell>
          <cell r="X480">
            <v>0</v>
          </cell>
          <cell r="Y480">
            <v>0</v>
          </cell>
          <cell r="Z480">
            <v>0</v>
          </cell>
          <cell r="AA480" t="e">
            <v>#REF!</v>
          </cell>
          <cell r="AB480" t="e">
            <v>#REF!</v>
          </cell>
          <cell r="AC480" t="e">
            <v>#REF!</v>
          </cell>
          <cell r="AD480" t="e">
            <v>#REF!</v>
          </cell>
          <cell r="AE480" t="e">
            <v>#REF!</v>
          </cell>
          <cell r="AF480" t="e">
            <v>#REF!</v>
          </cell>
          <cell r="AG480" t="e">
            <v>#REF!</v>
          </cell>
          <cell r="AH480" t="e">
            <v>#REF!</v>
          </cell>
          <cell r="AI480">
            <v>0</v>
          </cell>
        </row>
        <row r="481">
          <cell r="A481" t="str">
            <v>4.02.00382.3.1</v>
          </cell>
          <cell r="B481" t="str">
            <v>2.3.1</v>
          </cell>
          <cell r="C481" t="str">
            <v>DIRETORIA CORPORATIVA</v>
          </cell>
          <cell r="D481" t="str">
            <v>4.02.0038</v>
          </cell>
          <cell r="E481">
            <v>0</v>
          </cell>
          <cell r="F481">
            <v>0</v>
          </cell>
          <cell r="G481">
            <v>0</v>
          </cell>
          <cell r="H481">
            <v>0</v>
          </cell>
          <cell r="I481" t="e">
            <v>#REF!</v>
          </cell>
          <cell r="J481">
            <v>0</v>
          </cell>
          <cell r="K481">
            <v>0</v>
          </cell>
          <cell r="L481">
            <v>0</v>
          </cell>
          <cell r="M481">
            <v>0</v>
          </cell>
          <cell r="N481">
            <v>0</v>
          </cell>
          <cell r="O481">
            <v>0</v>
          </cell>
          <cell r="P481">
            <v>0</v>
          </cell>
          <cell r="Q481" t="e">
            <v>#REF!</v>
          </cell>
          <cell r="T481" t="str">
            <v>4.02.0038</v>
          </cell>
          <cell r="U481" t="str">
            <v>DIRETORIA CORPORATIVA</v>
          </cell>
          <cell r="V481">
            <v>0</v>
          </cell>
          <cell r="W481">
            <v>0</v>
          </cell>
          <cell r="X481">
            <v>0</v>
          </cell>
          <cell r="Y481">
            <v>0</v>
          </cell>
          <cell r="Z481">
            <v>0</v>
          </cell>
          <cell r="AA481" t="e">
            <v>#REF!</v>
          </cell>
          <cell r="AB481" t="e">
            <v>#REF!</v>
          </cell>
          <cell r="AC481" t="e">
            <v>#REF!</v>
          </cell>
          <cell r="AD481" t="e">
            <v>#REF!</v>
          </cell>
          <cell r="AE481" t="e">
            <v>#REF!</v>
          </cell>
          <cell r="AF481" t="e">
            <v>#REF!</v>
          </cell>
          <cell r="AG481" t="e">
            <v>#REF!</v>
          </cell>
          <cell r="AH481" t="e">
            <v>#REF!</v>
          </cell>
          <cell r="AI481">
            <v>0</v>
          </cell>
        </row>
        <row r="482">
          <cell r="A482" t="str">
            <v>4.02.00392.3.1</v>
          </cell>
          <cell r="B482" t="str">
            <v>2.3.1</v>
          </cell>
          <cell r="C482" t="str">
            <v>DIRETORIA CORPORATIVA</v>
          </cell>
          <cell r="D482" t="str">
            <v>4.02.0039</v>
          </cell>
          <cell r="E482">
            <v>0</v>
          </cell>
          <cell r="F482">
            <v>0</v>
          </cell>
          <cell r="G482">
            <v>0</v>
          </cell>
          <cell r="H482">
            <v>0</v>
          </cell>
          <cell r="I482" t="e">
            <v>#REF!</v>
          </cell>
          <cell r="J482">
            <v>0</v>
          </cell>
          <cell r="K482">
            <v>0</v>
          </cell>
          <cell r="L482">
            <v>0</v>
          </cell>
          <cell r="M482">
            <v>0</v>
          </cell>
          <cell r="N482">
            <v>1531.2</v>
          </cell>
          <cell r="O482">
            <v>0</v>
          </cell>
          <cell r="P482">
            <v>896.02</v>
          </cell>
          <cell r="Q482" t="e">
            <v>#REF!</v>
          </cell>
          <cell r="T482" t="str">
            <v>4.02.0039</v>
          </cell>
          <cell r="U482" t="str">
            <v>DIRETORIA CORPORATIVA</v>
          </cell>
          <cell r="V482">
            <v>0</v>
          </cell>
          <cell r="W482">
            <v>0</v>
          </cell>
          <cell r="X482">
            <v>0</v>
          </cell>
          <cell r="Y482">
            <v>0</v>
          </cell>
          <cell r="Z482">
            <v>0</v>
          </cell>
          <cell r="AA482" t="e">
            <v>#REF!</v>
          </cell>
          <cell r="AB482" t="e">
            <v>#REF!</v>
          </cell>
          <cell r="AC482" t="e">
            <v>#REF!</v>
          </cell>
          <cell r="AD482" t="e">
            <v>#REF!</v>
          </cell>
          <cell r="AE482" t="e">
            <v>#REF!</v>
          </cell>
          <cell r="AF482" t="e">
            <v>#REF!</v>
          </cell>
          <cell r="AG482" t="e">
            <v>#REF!</v>
          </cell>
          <cell r="AH482" t="e">
            <v>#REF!</v>
          </cell>
          <cell r="AI482">
            <v>0</v>
          </cell>
        </row>
        <row r="483">
          <cell r="A483" t="str">
            <v>4.02.00412.3.1</v>
          </cell>
          <cell r="B483" t="str">
            <v>2.3.1</v>
          </cell>
          <cell r="C483" t="str">
            <v>DIRETORIA CORPORATIVA</v>
          </cell>
          <cell r="D483" t="str">
            <v>4.02.0041</v>
          </cell>
          <cell r="E483">
            <v>0</v>
          </cell>
          <cell r="F483">
            <v>0</v>
          </cell>
          <cell r="G483">
            <v>0</v>
          </cell>
          <cell r="H483">
            <v>0</v>
          </cell>
          <cell r="I483" t="e">
            <v>#REF!</v>
          </cell>
          <cell r="J483">
            <v>0</v>
          </cell>
          <cell r="K483">
            <v>0</v>
          </cell>
          <cell r="L483">
            <v>0</v>
          </cell>
          <cell r="M483">
            <v>0</v>
          </cell>
          <cell r="N483">
            <v>0</v>
          </cell>
          <cell r="O483">
            <v>0</v>
          </cell>
          <cell r="P483">
            <v>0</v>
          </cell>
          <cell r="Q483" t="e">
            <v>#REF!</v>
          </cell>
          <cell r="T483" t="str">
            <v>4.02.0041</v>
          </cell>
          <cell r="U483" t="str">
            <v>DIRETORIA CORPORATIVA</v>
          </cell>
          <cell r="V483">
            <v>0</v>
          </cell>
          <cell r="W483">
            <v>0</v>
          </cell>
          <cell r="X483">
            <v>0</v>
          </cell>
          <cell r="Y483">
            <v>0</v>
          </cell>
          <cell r="Z483">
            <v>0</v>
          </cell>
          <cell r="AA483" t="e">
            <v>#REF!</v>
          </cell>
          <cell r="AB483" t="e">
            <v>#REF!</v>
          </cell>
          <cell r="AC483" t="e">
            <v>#REF!</v>
          </cell>
          <cell r="AD483" t="e">
            <v>#REF!</v>
          </cell>
          <cell r="AE483" t="e">
            <v>#REF!</v>
          </cell>
          <cell r="AF483" t="e">
            <v>#REF!</v>
          </cell>
          <cell r="AG483" t="e">
            <v>#REF!</v>
          </cell>
          <cell r="AH483" t="e">
            <v>#REF!</v>
          </cell>
          <cell r="AI483">
            <v>0</v>
          </cell>
        </row>
        <row r="484">
          <cell r="A484" t="str">
            <v>4.02.00432.3.1</v>
          </cell>
          <cell r="B484" t="str">
            <v>2.3.1</v>
          </cell>
          <cell r="C484" t="str">
            <v>DIRETORIA CORPORATIVA</v>
          </cell>
          <cell r="D484" t="str">
            <v>4.02.0043</v>
          </cell>
          <cell r="E484">
            <v>0</v>
          </cell>
          <cell r="F484">
            <v>0</v>
          </cell>
          <cell r="G484">
            <v>0</v>
          </cell>
          <cell r="H484">
            <v>0</v>
          </cell>
          <cell r="I484" t="e">
            <v>#REF!</v>
          </cell>
          <cell r="J484">
            <v>0</v>
          </cell>
          <cell r="K484">
            <v>0</v>
          </cell>
          <cell r="L484">
            <v>0</v>
          </cell>
          <cell r="M484">
            <v>0</v>
          </cell>
          <cell r="N484">
            <v>0</v>
          </cell>
          <cell r="O484">
            <v>0</v>
          </cell>
          <cell r="P484">
            <v>0</v>
          </cell>
          <cell r="Q484" t="e">
            <v>#REF!</v>
          </cell>
          <cell r="T484" t="str">
            <v>4.02.0043</v>
          </cell>
          <cell r="U484" t="str">
            <v>DIRETORIA CORPORATIVA</v>
          </cell>
          <cell r="V484">
            <v>0</v>
          </cell>
          <cell r="W484">
            <v>0</v>
          </cell>
          <cell r="X484">
            <v>0</v>
          </cell>
          <cell r="Y484">
            <v>0</v>
          </cell>
          <cell r="Z484">
            <v>0</v>
          </cell>
          <cell r="AA484" t="e">
            <v>#REF!</v>
          </cell>
          <cell r="AB484" t="e">
            <v>#REF!</v>
          </cell>
          <cell r="AC484" t="e">
            <v>#REF!</v>
          </cell>
          <cell r="AD484" t="e">
            <v>#REF!</v>
          </cell>
          <cell r="AE484" t="e">
            <v>#REF!</v>
          </cell>
          <cell r="AF484" t="e">
            <v>#REF!</v>
          </cell>
          <cell r="AG484" t="e">
            <v>#REF!</v>
          </cell>
          <cell r="AH484" t="e">
            <v>#REF!</v>
          </cell>
          <cell r="AI484">
            <v>0</v>
          </cell>
        </row>
        <row r="485">
          <cell r="A485" t="str">
            <v>4.02.00442.3.1</v>
          </cell>
          <cell r="B485" t="str">
            <v>2.3.1</v>
          </cell>
          <cell r="C485" t="str">
            <v>DIRETORIA CORPORATIVA</v>
          </cell>
          <cell r="D485" t="str">
            <v>4.02.0044</v>
          </cell>
          <cell r="E485">
            <v>0</v>
          </cell>
          <cell r="F485">
            <v>0</v>
          </cell>
          <cell r="G485">
            <v>0</v>
          </cell>
          <cell r="H485">
            <v>0</v>
          </cell>
          <cell r="I485" t="e">
            <v>#REF!</v>
          </cell>
          <cell r="J485">
            <v>0</v>
          </cell>
          <cell r="K485">
            <v>0</v>
          </cell>
          <cell r="L485">
            <v>0</v>
          </cell>
          <cell r="M485">
            <v>0</v>
          </cell>
          <cell r="N485">
            <v>0</v>
          </cell>
          <cell r="O485">
            <v>0</v>
          </cell>
          <cell r="P485">
            <v>0</v>
          </cell>
          <cell r="Q485" t="e">
            <v>#REF!</v>
          </cell>
          <cell r="T485" t="str">
            <v>4.02.0044</v>
          </cell>
          <cell r="U485" t="str">
            <v>DIRETORIA CORPORATIVA</v>
          </cell>
          <cell r="V485">
            <v>0</v>
          </cell>
          <cell r="W485">
            <v>0</v>
          </cell>
          <cell r="X485">
            <v>0</v>
          </cell>
          <cell r="Y485">
            <v>0</v>
          </cell>
          <cell r="Z485">
            <v>0</v>
          </cell>
          <cell r="AA485" t="e">
            <v>#REF!</v>
          </cell>
          <cell r="AB485" t="e">
            <v>#REF!</v>
          </cell>
          <cell r="AC485" t="e">
            <v>#REF!</v>
          </cell>
          <cell r="AD485" t="e">
            <v>#REF!</v>
          </cell>
          <cell r="AE485" t="e">
            <v>#REF!</v>
          </cell>
          <cell r="AF485" t="e">
            <v>#REF!</v>
          </cell>
          <cell r="AG485" t="e">
            <v>#REF!</v>
          </cell>
          <cell r="AH485" t="e">
            <v>#REF!</v>
          </cell>
          <cell r="AI485">
            <v>0</v>
          </cell>
        </row>
        <row r="486">
          <cell r="A486" t="str">
            <v>4.03.00012.3.1</v>
          </cell>
          <cell r="B486" t="str">
            <v>2.3.1</v>
          </cell>
          <cell r="C486" t="str">
            <v>DIRETORIA CORPORATIVA</v>
          </cell>
          <cell r="D486" t="str">
            <v>4.03.0001</v>
          </cell>
          <cell r="E486">
            <v>0</v>
          </cell>
          <cell r="F486">
            <v>0</v>
          </cell>
          <cell r="G486">
            <v>0</v>
          </cell>
          <cell r="H486">
            <v>0</v>
          </cell>
          <cell r="I486" t="e">
            <v>#REF!</v>
          </cell>
          <cell r="J486">
            <v>0</v>
          </cell>
          <cell r="K486">
            <v>0</v>
          </cell>
          <cell r="L486">
            <v>0</v>
          </cell>
          <cell r="M486">
            <v>2307.9499999999998</v>
          </cell>
          <cell r="N486">
            <v>2307.9499999999998</v>
          </cell>
          <cell r="O486">
            <v>2307.9499999999998</v>
          </cell>
          <cell r="P486">
            <v>2307.9499999999998</v>
          </cell>
          <cell r="Q486" t="e">
            <v>#REF!</v>
          </cell>
          <cell r="T486" t="str">
            <v>4.03.0001</v>
          </cell>
          <cell r="U486" t="str">
            <v>DIRETORIA CORPORATIVA</v>
          </cell>
          <cell r="V486">
            <v>0</v>
          </cell>
          <cell r="W486">
            <v>0</v>
          </cell>
          <cell r="X486">
            <v>0</v>
          </cell>
          <cell r="Y486">
            <v>0</v>
          </cell>
          <cell r="Z486">
            <v>0</v>
          </cell>
          <cell r="AA486" t="e">
            <v>#REF!</v>
          </cell>
          <cell r="AB486" t="e">
            <v>#REF!</v>
          </cell>
          <cell r="AC486" t="e">
            <v>#REF!</v>
          </cell>
          <cell r="AD486" t="e">
            <v>#REF!</v>
          </cell>
          <cell r="AE486" t="e">
            <v>#REF!</v>
          </cell>
          <cell r="AF486" t="e">
            <v>#REF!</v>
          </cell>
          <cell r="AG486" t="e">
            <v>#REF!</v>
          </cell>
          <cell r="AH486" t="e">
            <v>#REF!</v>
          </cell>
          <cell r="AI486">
            <v>0</v>
          </cell>
        </row>
        <row r="487">
          <cell r="A487" t="str">
            <v>4.03.00022.3.1</v>
          </cell>
          <cell r="B487" t="str">
            <v>2.3.1</v>
          </cell>
          <cell r="C487" t="str">
            <v>DIRETORIA CORPORATIVA</v>
          </cell>
          <cell r="D487" t="str">
            <v>4.03.0002</v>
          </cell>
          <cell r="E487">
            <v>2166.98</v>
          </cell>
          <cell r="F487">
            <v>1979.4099999999999</v>
          </cell>
          <cell r="G487">
            <v>1372.82</v>
          </cell>
          <cell r="H487">
            <v>1515.3400000000001</v>
          </cell>
          <cell r="I487" t="e">
            <v>#REF!</v>
          </cell>
          <cell r="J487">
            <v>3837.46</v>
          </cell>
          <cell r="K487">
            <v>3765.87</v>
          </cell>
          <cell r="L487">
            <v>3992.89</v>
          </cell>
          <cell r="M487">
            <v>1642.15</v>
          </cell>
          <cell r="N487">
            <v>1870.44</v>
          </cell>
          <cell r="O487">
            <v>2211.85</v>
          </cell>
          <cell r="P487">
            <v>1916.92</v>
          </cell>
          <cell r="Q487" t="e">
            <v>#REF!</v>
          </cell>
          <cell r="T487" t="str">
            <v>4.03.0002</v>
          </cell>
          <cell r="U487" t="str">
            <v>DIRETORIA CORPORATIVA</v>
          </cell>
          <cell r="V487">
            <v>0</v>
          </cell>
          <cell r="W487">
            <v>2166.98</v>
          </cell>
          <cell r="X487">
            <v>4146.3899999999994</v>
          </cell>
          <cell r="Y487">
            <v>5519.2099999999991</v>
          </cell>
          <cell r="Z487">
            <v>7034.5499999999993</v>
          </cell>
          <cell r="AA487" t="e">
            <v>#REF!</v>
          </cell>
          <cell r="AB487" t="e">
            <v>#REF!</v>
          </cell>
          <cell r="AC487" t="e">
            <v>#REF!</v>
          </cell>
          <cell r="AD487" t="e">
            <v>#REF!</v>
          </cell>
          <cell r="AE487" t="e">
            <v>#REF!</v>
          </cell>
          <cell r="AF487" t="e">
            <v>#REF!</v>
          </cell>
          <cell r="AG487" t="e">
            <v>#REF!</v>
          </cell>
          <cell r="AH487" t="e">
            <v>#REF!</v>
          </cell>
          <cell r="AI487">
            <v>0</v>
          </cell>
        </row>
        <row r="488">
          <cell r="A488" t="str">
            <v>4.03.00032.3.1</v>
          </cell>
          <cell r="B488" t="str">
            <v>2.3.1</v>
          </cell>
          <cell r="C488" t="str">
            <v>DIRETORIA CORPORATIVA</v>
          </cell>
          <cell r="D488" t="str">
            <v>4.03.0003</v>
          </cell>
          <cell r="E488">
            <v>0</v>
          </cell>
          <cell r="F488">
            <v>0</v>
          </cell>
          <cell r="G488">
            <v>0</v>
          </cell>
          <cell r="H488">
            <v>0</v>
          </cell>
          <cell r="I488" t="e">
            <v>#REF!</v>
          </cell>
          <cell r="J488">
            <v>0</v>
          </cell>
          <cell r="K488">
            <v>0</v>
          </cell>
          <cell r="L488">
            <v>0</v>
          </cell>
          <cell r="M488">
            <v>0</v>
          </cell>
          <cell r="N488">
            <v>0</v>
          </cell>
          <cell r="O488">
            <v>0</v>
          </cell>
          <cell r="P488">
            <v>1007.8</v>
          </cell>
          <cell r="Q488" t="e">
            <v>#REF!</v>
          </cell>
          <cell r="T488" t="str">
            <v>4.03.0003</v>
          </cell>
          <cell r="U488" t="str">
            <v>DIRETORIA CORPORATIVA</v>
          </cell>
          <cell r="V488">
            <v>0</v>
          </cell>
          <cell r="W488">
            <v>0</v>
          </cell>
          <cell r="X488">
            <v>0</v>
          </cell>
          <cell r="Y488">
            <v>0</v>
          </cell>
          <cell r="Z488">
            <v>0</v>
          </cell>
          <cell r="AA488" t="e">
            <v>#REF!</v>
          </cell>
          <cell r="AB488" t="e">
            <v>#REF!</v>
          </cell>
          <cell r="AC488" t="e">
            <v>#REF!</v>
          </cell>
          <cell r="AD488" t="e">
            <v>#REF!</v>
          </cell>
          <cell r="AE488" t="e">
            <v>#REF!</v>
          </cell>
          <cell r="AF488" t="e">
            <v>#REF!</v>
          </cell>
          <cell r="AG488" t="e">
            <v>#REF!</v>
          </cell>
          <cell r="AH488" t="e">
            <v>#REF!</v>
          </cell>
          <cell r="AI488">
            <v>0</v>
          </cell>
        </row>
        <row r="489">
          <cell r="A489" t="str">
            <v>4.03.00042.3.1</v>
          </cell>
          <cell r="B489" t="str">
            <v>2.3.1</v>
          </cell>
          <cell r="C489" t="str">
            <v>DIRETORIA CORPORATIVA</v>
          </cell>
          <cell r="D489" t="str">
            <v>4.03.0004</v>
          </cell>
          <cell r="E489">
            <v>0</v>
          </cell>
          <cell r="F489">
            <v>0</v>
          </cell>
          <cell r="G489">
            <v>0</v>
          </cell>
          <cell r="H489">
            <v>0</v>
          </cell>
          <cell r="I489" t="e">
            <v>#REF!</v>
          </cell>
          <cell r="J489">
            <v>0</v>
          </cell>
          <cell r="K489">
            <v>0</v>
          </cell>
          <cell r="L489">
            <v>0</v>
          </cell>
          <cell r="M489">
            <v>0</v>
          </cell>
          <cell r="N489">
            <v>0</v>
          </cell>
          <cell r="O489">
            <v>11962.6</v>
          </cell>
          <cell r="P489">
            <v>0</v>
          </cell>
          <cell r="Q489" t="e">
            <v>#REF!</v>
          </cell>
          <cell r="T489" t="str">
            <v>4.03.0004</v>
          </cell>
          <cell r="U489" t="str">
            <v>DIRETORIA CORPORATIVA</v>
          </cell>
          <cell r="V489">
            <v>0</v>
          </cell>
          <cell r="W489">
            <v>0</v>
          </cell>
          <cell r="X489">
            <v>0</v>
          </cell>
          <cell r="Y489">
            <v>0</v>
          </cell>
          <cell r="Z489">
            <v>0</v>
          </cell>
          <cell r="AA489" t="e">
            <v>#REF!</v>
          </cell>
          <cell r="AB489" t="e">
            <v>#REF!</v>
          </cell>
          <cell r="AC489" t="e">
            <v>#REF!</v>
          </cell>
          <cell r="AD489" t="e">
            <v>#REF!</v>
          </cell>
          <cell r="AE489" t="e">
            <v>#REF!</v>
          </cell>
          <cell r="AF489" t="e">
            <v>#REF!</v>
          </cell>
          <cell r="AG489" t="e">
            <v>#REF!</v>
          </cell>
          <cell r="AH489" t="e">
            <v>#REF!</v>
          </cell>
          <cell r="AI489">
            <v>0</v>
          </cell>
        </row>
        <row r="490">
          <cell r="A490" t="str">
            <v>4.03.00052.3.1</v>
          </cell>
          <cell r="B490" t="str">
            <v>2.3.1</v>
          </cell>
          <cell r="C490" t="str">
            <v>DIRETORIA CORPORATIVA</v>
          </cell>
          <cell r="D490" t="str">
            <v>4.03.0005</v>
          </cell>
          <cell r="E490">
            <v>0</v>
          </cell>
          <cell r="F490">
            <v>0</v>
          </cell>
          <cell r="G490">
            <v>0</v>
          </cell>
          <cell r="H490">
            <v>0</v>
          </cell>
          <cell r="I490" t="e">
            <v>#REF!</v>
          </cell>
          <cell r="J490">
            <v>0</v>
          </cell>
          <cell r="K490">
            <v>0</v>
          </cell>
          <cell r="L490">
            <v>0</v>
          </cell>
          <cell r="M490">
            <v>0</v>
          </cell>
          <cell r="N490">
            <v>0</v>
          </cell>
          <cell r="O490">
            <v>0</v>
          </cell>
          <cell r="P490">
            <v>0</v>
          </cell>
          <cell r="Q490" t="e">
            <v>#REF!</v>
          </cell>
          <cell r="T490" t="str">
            <v>4.03.0005</v>
          </cell>
          <cell r="U490" t="str">
            <v>DIRETORIA CORPORATIVA</v>
          </cell>
          <cell r="V490">
            <v>0</v>
          </cell>
          <cell r="W490">
            <v>0</v>
          </cell>
          <cell r="X490">
            <v>0</v>
          </cell>
          <cell r="Y490">
            <v>0</v>
          </cell>
          <cell r="Z490">
            <v>0</v>
          </cell>
          <cell r="AA490" t="e">
            <v>#REF!</v>
          </cell>
          <cell r="AB490" t="e">
            <v>#REF!</v>
          </cell>
          <cell r="AC490" t="e">
            <v>#REF!</v>
          </cell>
          <cell r="AD490" t="e">
            <v>#REF!</v>
          </cell>
          <cell r="AE490" t="e">
            <v>#REF!</v>
          </cell>
          <cell r="AF490" t="e">
            <v>#REF!</v>
          </cell>
          <cell r="AG490" t="e">
            <v>#REF!</v>
          </cell>
          <cell r="AH490" t="e">
            <v>#REF!</v>
          </cell>
          <cell r="AI490">
            <v>0</v>
          </cell>
        </row>
        <row r="491">
          <cell r="A491" t="str">
            <v>4.03.00062.3.1</v>
          </cell>
          <cell r="B491" t="str">
            <v>2.3.1</v>
          </cell>
          <cell r="C491" t="str">
            <v>DIRETORIA CORPORATIVA</v>
          </cell>
          <cell r="D491" t="str">
            <v>4.03.0006</v>
          </cell>
          <cell r="E491">
            <v>0</v>
          </cell>
          <cell r="F491">
            <v>0</v>
          </cell>
          <cell r="G491">
            <v>0</v>
          </cell>
          <cell r="H491">
            <v>0</v>
          </cell>
          <cell r="I491" t="e">
            <v>#REF!</v>
          </cell>
          <cell r="J491">
            <v>0</v>
          </cell>
          <cell r="K491">
            <v>0</v>
          </cell>
          <cell r="L491">
            <v>0</v>
          </cell>
          <cell r="M491">
            <v>0</v>
          </cell>
          <cell r="N491">
            <v>0</v>
          </cell>
          <cell r="O491">
            <v>1070.1600000000001</v>
          </cell>
          <cell r="P491">
            <v>1046.82</v>
          </cell>
          <cell r="Q491" t="e">
            <v>#REF!</v>
          </cell>
          <cell r="T491" t="str">
            <v>4.03.0006</v>
          </cell>
          <cell r="U491" t="str">
            <v>DIRETORIA CORPORATIVA</v>
          </cell>
          <cell r="V491">
            <v>0</v>
          </cell>
          <cell r="W491">
            <v>0</v>
          </cell>
          <cell r="X491">
            <v>0</v>
          </cell>
          <cell r="Y491">
            <v>0</v>
          </cell>
          <cell r="Z491">
            <v>0</v>
          </cell>
          <cell r="AA491" t="e">
            <v>#REF!</v>
          </cell>
          <cell r="AB491" t="e">
            <v>#REF!</v>
          </cell>
          <cell r="AC491" t="e">
            <v>#REF!</v>
          </cell>
          <cell r="AD491" t="e">
            <v>#REF!</v>
          </cell>
          <cell r="AE491" t="e">
            <v>#REF!</v>
          </cell>
          <cell r="AF491" t="e">
            <v>#REF!</v>
          </cell>
          <cell r="AG491" t="e">
            <v>#REF!</v>
          </cell>
          <cell r="AH491" t="e">
            <v>#REF!</v>
          </cell>
          <cell r="AI491">
            <v>0</v>
          </cell>
        </row>
        <row r="492">
          <cell r="A492" t="str">
            <v>4.03.00072.3.1</v>
          </cell>
          <cell r="B492" t="str">
            <v>2.3.1</v>
          </cell>
          <cell r="C492" t="str">
            <v>DIRETORIA CORPORATIVA</v>
          </cell>
          <cell r="D492" t="str">
            <v>4.03.0007</v>
          </cell>
          <cell r="E492">
            <v>0</v>
          </cell>
          <cell r="F492">
            <v>0</v>
          </cell>
          <cell r="G492">
            <v>0</v>
          </cell>
          <cell r="H492">
            <v>0</v>
          </cell>
          <cell r="I492" t="e">
            <v>#REF!</v>
          </cell>
          <cell r="J492">
            <v>0</v>
          </cell>
          <cell r="K492">
            <v>0</v>
          </cell>
          <cell r="L492">
            <v>0</v>
          </cell>
          <cell r="M492">
            <v>0</v>
          </cell>
          <cell r="N492">
            <v>0</v>
          </cell>
          <cell r="O492">
            <v>0</v>
          </cell>
          <cell r="P492">
            <v>0</v>
          </cell>
          <cell r="Q492" t="e">
            <v>#REF!</v>
          </cell>
          <cell r="T492" t="str">
            <v>4.03.0007</v>
          </cell>
          <cell r="U492" t="str">
            <v>DIRETORIA CORPORATIVA</v>
          </cell>
          <cell r="V492">
            <v>0</v>
          </cell>
          <cell r="W492">
            <v>0</v>
          </cell>
          <cell r="X492">
            <v>0</v>
          </cell>
          <cell r="Y492">
            <v>0</v>
          </cell>
          <cell r="Z492">
            <v>0</v>
          </cell>
          <cell r="AA492" t="e">
            <v>#REF!</v>
          </cell>
          <cell r="AB492" t="e">
            <v>#REF!</v>
          </cell>
          <cell r="AC492" t="e">
            <v>#REF!</v>
          </cell>
          <cell r="AD492" t="e">
            <v>#REF!</v>
          </cell>
          <cell r="AE492" t="e">
            <v>#REF!</v>
          </cell>
          <cell r="AF492" t="e">
            <v>#REF!</v>
          </cell>
          <cell r="AG492" t="e">
            <v>#REF!</v>
          </cell>
          <cell r="AH492" t="e">
            <v>#REF!</v>
          </cell>
          <cell r="AI492">
            <v>0</v>
          </cell>
        </row>
        <row r="493">
          <cell r="A493" t="str">
            <v>4.03.00082.3.1</v>
          </cell>
          <cell r="B493" t="str">
            <v>2.3.1</v>
          </cell>
          <cell r="C493" t="str">
            <v>DIRETORIA CORPORATIVA</v>
          </cell>
          <cell r="D493" t="str">
            <v>4.03.0008</v>
          </cell>
          <cell r="E493">
            <v>372.14</v>
          </cell>
          <cell r="F493">
            <v>447.30803133791119</v>
          </cell>
          <cell r="G493">
            <v>3242.73</v>
          </cell>
          <cell r="H493">
            <v>1003.99</v>
          </cell>
          <cell r="I493" t="e">
            <v>#REF!</v>
          </cell>
          <cell r="J493">
            <v>693.02</v>
          </cell>
          <cell r="K493">
            <v>2300</v>
          </cell>
          <cell r="L493">
            <v>2307.9</v>
          </cell>
          <cell r="M493">
            <v>1851.1499999999999</v>
          </cell>
          <cell r="N493">
            <v>1835.3999999999999</v>
          </cell>
          <cell r="O493">
            <v>0</v>
          </cell>
          <cell r="P493">
            <v>1877.74</v>
          </cell>
          <cell r="Q493" t="e">
            <v>#REF!</v>
          </cell>
          <cell r="T493" t="str">
            <v>4.03.0008</v>
          </cell>
          <cell r="U493" t="str">
            <v>DIRETORIA CORPORATIVA</v>
          </cell>
          <cell r="V493">
            <v>0</v>
          </cell>
          <cell r="W493">
            <v>372.14</v>
          </cell>
          <cell r="X493">
            <v>819.44803133791117</v>
          </cell>
          <cell r="Y493">
            <v>4062.1780313379113</v>
          </cell>
          <cell r="Z493">
            <v>5066.1680313379111</v>
          </cell>
          <cell r="AA493" t="e">
            <v>#REF!</v>
          </cell>
          <cell r="AB493" t="e">
            <v>#REF!</v>
          </cell>
          <cell r="AC493" t="e">
            <v>#REF!</v>
          </cell>
          <cell r="AD493" t="e">
            <v>#REF!</v>
          </cell>
          <cell r="AE493" t="e">
            <v>#REF!</v>
          </cell>
          <cell r="AF493" t="e">
            <v>#REF!</v>
          </cell>
          <cell r="AG493" t="e">
            <v>#REF!</v>
          </cell>
          <cell r="AH493" t="e">
            <v>#REF!</v>
          </cell>
          <cell r="AI493">
            <v>0</v>
          </cell>
        </row>
        <row r="494">
          <cell r="A494" t="str">
            <v>4.03.00092.3.1</v>
          </cell>
          <cell r="B494" t="str">
            <v>2.3.1</v>
          </cell>
          <cell r="C494" t="str">
            <v>DIRETORIA CORPORATIVA</v>
          </cell>
          <cell r="D494" t="str">
            <v>4.03.0009</v>
          </cell>
          <cell r="E494">
            <v>1024.0899999999999</v>
          </cell>
          <cell r="F494">
            <v>511.49</v>
          </cell>
          <cell r="G494">
            <v>915.59</v>
          </cell>
          <cell r="H494">
            <v>438.45000000000005</v>
          </cell>
          <cell r="I494" t="e">
            <v>#REF!</v>
          </cell>
          <cell r="J494">
            <v>511.51</v>
          </cell>
          <cell r="K494">
            <v>0</v>
          </cell>
          <cell r="L494">
            <v>1327.43</v>
          </cell>
          <cell r="M494">
            <v>487.13</v>
          </cell>
          <cell r="N494">
            <v>255.74</v>
          </cell>
          <cell r="O494">
            <v>243.58</v>
          </cell>
          <cell r="P494">
            <v>243.56</v>
          </cell>
          <cell r="Q494" t="e">
            <v>#REF!</v>
          </cell>
          <cell r="T494" t="str">
            <v>4.03.0009</v>
          </cell>
          <cell r="U494" t="str">
            <v>DIRETORIA CORPORATIVA</v>
          </cell>
          <cell r="V494">
            <v>0</v>
          </cell>
          <cell r="W494">
            <v>1024.0899999999999</v>
          </cell>
          <cell r="X494">
            <v>1535.58</v>
          </cell>
          <cell r="Y494">
            <v>2451.17</v>
          </cell>
          <cell r="Z494">
            <v>2889.62</v>
          </cell>
          <cell r="AA494" t="e">
            <v>#REF!</v>
          </cell>
          <cell r="AB494" t="e">
            <v>#REF!</v>
          </cell>
          <cell r="AC494" t="e">
            <v>#REF!</v>
          </cell>
          <cell r="AD494" t="e">
            <v>#REF!</v>
          </cell>
          <cell r="AE494" t="e">
            <v>#REF!</v>
          </cell>
          <cell r="AF494" t="e">
            <v>#REF!</v>
          </cell>
          <cell r="AG494" t="e">
            <v>#REF!</v>
          </cell>
          <cell r="AH494" t="e">
            <v>#REF!</v>
          </cell>
          <cell r="AI494">
            <v>0</v>
          </cell>
        </row>
        <row r="495">
          <cell r="A495" t="str">
            <v>4.03.00102.3.1</v>
          </cell>
          <cell r="B495" t="str">
            <v>2.3.1</v>
          </cell>
          <cell r="C495" t="str">
            <v>DIRETORIA CORPORATIVA</v>
          </cell>
          <cell r="D495" t="str">
            <v>4.03.0010</v>
          </cell>
          <cell r="E495">
            <v>236.63</v>
          </cell>
          <cell r="F495">
            <v>192.18799999999999</v>
          </cell>
          <cell r="G495">
            <v>77.739999999999995</v>
          </cell>
          <cell r="H495">
            <v>186.43</v>
          </cell>
          <cell r="I495" t="e">
            <v>#REF!</v>
          </cell>
          <cell r="J495">
            <v>178.6</v>
          </cell>
          <cell r="K495">
            <v>195.16</v>
          </cell>
          <cell r="L495">
            <v>125.12</v>
          </cell>
          <cell r="M495">
            <v>131.38</v>
          </cell>
          <cell r="N495">
            <v>0</v>
          </cell>
          <cell r="O495">
            <v>124.14</v>
          </cell>
          <cell r="P495">
            <v>152.86000000000001</v>
          </cell>
          <cell r="Q495" t="e">
            <v>#REF!</v>
          </cell>
          <cell r="T495" t="str">
            <v>4.03.0010</v>
          </cell>
          <cell r="U495" t="str">
            <v>DIRETORIA CORPORATIVA</v>
          </cell>
          <cell r="V495">
            <v>0</v>
          </cell>
          <cell r="W495">
            <v>236.63</v>
          </cell>
          <cell r="X495">
            <v>428.81799999999998</v>
          </cell>
          <cell r="Y495">
            <v>506.55799999999999</v>
          </cell>
          <cell r="Z495">
            <v>692.98800000000006</v>
          </cell>
          <cell r="AA495" t="e">
            <v>#REF!</v>
          </cell>
          <cell r="AB495" t="e">
            <v>#REF!</v>
          </cell>
          <cell r="AC495" t="e">
            <v>#REF!</v>
          </cell>
          <cell r="AD495" t="e">
            <v>#REF!</v>
          </cell>
          <cell r="AE495" t="e">
            <v>#REF!</v>
          </cell>
          <cell r="AF495" t="e">
            <v>#REF!</v>
          </cell>
          <cell r="AG495" t="e">
            <v>#REF!</v>
          </cell>
          <cell r="AH495" t="e">
            <v>#REF!</v>
          </cell>
          <cell r="AI495">
            <v>0</v>
          </cell>
        </row>
        <row r="496">
          <cell r="A496" t="str">
            <v>4.03.00112.3.1</v>
          </cell>
          <cell r="B496" t="str">
            <v>2.3.1</v>
          </cell>
          <cell r="C496" t="str">
            <v>DIRETORIA CORPORATIVA</v>
          </cell>
          <cell r="D496" t="str">
            <v>4.03.0011</v>
          </cell>
          <cell r="E496">
            <v>1015.55</v>
          </cell>
          <cell r="F496">
            <v>783.77</v>
          </cell>
          <cell r="G496">
            <v>681.27</v>
          </cell>
          <cell r="H496">
            <v>642.12</v>
          </cell>
          <cell r="I496" t="e">
            <v>#REF!</v>
          </cell>
          <cell r="J496">
            <v>0</v>
          </cell>
          <cell r="K496">
            <v>0</v>
          </cell>
          <cell r="L496">
            <v>2688.49</v>
          </cell>
          <cell r="M496">
            <v>2523.23</v>
          </cell>
          <cell r="N496">
            <v>1782.2</v>
          </cell>
          <cell r="O496">
            <v>1943.79</v>
          </cell>
          <cell r="P496">
            <v>1810.52</v>
          </cell>
          <cell r="Q496" t="e">
            <v>#REF!</v>
          </cell>
          <cell r="T496" t="str">
            <v>4.03.0011</v>
          </cell>
          <cell r="U496" t="str">
            <v>DIRETORIA CORPORATIVA</v>
          </cell>
          <cell r="V496">
            <v>0</v>
          </cell>
          <cell r="W496">
            <v>1015.55</v>
          </cell>
          <cell r="X496">
            <v>1799.32</v>
          </cell>
          <cell r="Y496">
            <v>2480.59</v>
          </cell>
          <cell r="Z496">
            <v>3122.71</v>
          </cell>
          <cell r="AA496" t="e">
            <v>#REF!</v>
          </cell>
          <cell r="AB496" t="e">
            <v>#REF!</v>
          </cell>
          <cell r="AC496" t="e">
            <v>#REF!</v>
          </cell>
          <cell r="AD496" t="e">
            <v>#REF!</v>
          </cell>
          <cell r="AE496" t="e">
            <v>#REF!</v>
          </cell>
          <cell r="AF496" t="e">
            <v>#REF!</v>
          </cell>
          <cell r="AG496" t="e">
            <v>#REF!</v>
          </cell>
          <cell r="AH496" t="e">
            <v>#REF!</v>
          </cell>
          <cell r="AI496">
            <v>0</v>
          </cell>
        </row>
        <row r="497">
          <cell r="A497" t="str">
            <v>4.03.00122.3.1</v>
          </cell>
          <cell r="B497" t="str">
            <v>2.3.1</v>
          </cell>
          <cell r="C497" t="str">
            <v>DIRETORIA CORPORATIVA</v>
          </cell>
          <cell r="D497" t="str">
            <v>4.03.0012</v>
          </cell>
          <cell r="E497">
            <v>276.73</v>
          </cell>
          <cell r="F497">
            <v>186.84</v>
          </cell>
          <cell r="G497">
            <v>153.29</v>
          </cell>
          <cell r="H497">
            <v>144.38999999999999</v>
          </cell>
          <cell r="I497" t="e">
            <v>#REF!</v>
          </cell>
          <cell r="J497">
            <v>396.21</v>
          </cell>
          <cell r="K497">
            <v>392.22</v>
          </cell>
          <cell r="L497">
            <v>0</v>
          </cell>
          <cell r="M497">
            <v>176.6</v>
          </cell>
          <cell r="N497">
            <v>205.46</v>
          </cell>
          <cell r="O497">
            <v>243.3</v>
          </cell>
          <cell r="P497">
            <v>302.8</v>
          </cell>
          <cell r="Q497" t="e">
            <v>#REF!</v>
          </cell>
          <cell r="T497" t="str">
            <v>4.03.0012</v>
          </cell>
          <cell r="U497" t="str">
            <v>DIRETORIA CORPORATIVA</v>
          </cell>
          <cell r="V497">
            <v>0</v>
          </cell>
          <cell r="W497">
            <v>276.73</v>
          </cell>
          <cell r="X497">
            <v>463.57000000000005</v>
          </cell>
          <cell r="Y497">
            <v>616.86</v>
          </cell>
          <cell r="Z497">
            <v>761.25</v>
          </cell>
          <cell r="AA497" t="e">
            <v>#REF!</v>
          </cell>
          <cell r="AB497" t="e">
            <v>#REF!</v>
          </cell>
          <cell r="AC497" t="e">
            <v>#REF!</v>
          </cell>
          <cell r="AD497" t="e">
            <v>#REF!</v>
          </cell>
          <cell r="AE497" t="e">
            <v>#REF!</v>
          </cell>
          <cell r="AF497" t="e">
            <v>#REF!</v>
          </cell>
          <cell r="AG497" t="e">
            <v>#REF!</v>
          </cell>
          <cell r="AH497" t="e">
            <v>#REF!</v>
          </cell>
          <cell r="AI497">
            <v>0</v>
          </cell>
        </row>
        <row r="498">
          <cell r="A498" t="str">
            <v>4.03.00132.3.1</v>
          </cell>
          <cell r="B498" t="str">
            <v>2.3.1</v>
          </cell>
          <cell r="C498" t="str">
            <v>DIRETORIA CORPORATIVA</v>
          </cell>
          <cell r="D498" t="str">
            <v>4.03.0013</v>
          </cell>
          <cell r="E498">
            <v>26.94</v>
          </cell>
          <cell r="F498">
            <v>0</v>
          </cell>
          <cell r="G498">
            <v>0</v>
          </cell>
          <cell r="H498">
            <v>0</v>
          </cell>
          <cell r="I498" t="e">
            <v>#REF!</v>
          </cell>
          <cell r="J498">
            <v>0</v>
          </cell>
          <cell r="K498">
            <v>0</v>
          </cell>
          <cell r="L498">
            <v>0</v>
          </cell>
          <cell r="M498">
            <v>0</v>
          </cell>
          <cell r="N498">
            <v>0</v>
          </cell>
          <cell r="O498">
            <v>0</v>
          </cell>
          <cell r="P498">
            <v>0</v>
          </cell>
          <cell r="Q498" t="e">
            <v>#REF!</v>
          </cell>
          <cell r="T498" t="str">
            <v>4.03.0013</v>
          </cell>
          <cell r="U498" t="str">
            <v>DIRETORIA CORPORATIVA</v>
          </cell>
          <cell r="V498">
            <v>0</v>
          </cell>
          <cell r="W498">
            <v>26.94</v>
          </cell>
          <cell r="X498">
            <v>26.94</v>
          </cell>
          <cell r="Y498">
            <v>26.94</v>
          </cell>
          <cell r="Z498">
            <v>26.94</v>
          </cell>
          <cell r="AA498" t="e">
            <v>#REF!</v>
          </cell>
          <cell r="AB498" t="e">
            <v>#REF!</v>
          </cell>
          <cell r="AC498" t="e">
            <v>#REF!</v>
          </cell>
          <cell r="AD498" t="e">
            <v>#REF!</v>
          </cell>
          <cell r="AE498" t="e">
            <v>#REF!</v>
          </cell>
          <cell r="AF498" t="e">
            <v>#REF!</v>
          </cell>
          <cell r="AG498" t="e">
            <v>#REF!</v>
          </cell>
          <cell r="AH498" t="e">
            <v>#REF!</v>
          </cell>
          <cell r="AI498">
            <v>0</v>
          </cell>
        </row>
        <row r="499">
          <cell r="A499" t="str">
            <v>4.03.00142.3.1</v>
          </cell>
          <cell r="B499" t="str">
            <v>2.3.1</v>
          </cell>
          <cell r="C499" t="str">
            <v>DIRETORIA CORPORATIVA</v>
          </cell>
          <cell r="D499" t="str">
            <v>4.03.0014</v>
          </cell>
          <cell r="E499">
            <v>0</v>
          </cell>
          <cell r="F499">
            <v>0</v>
          </cell>
          <cell r="G499">
            <v>0</v>
          </cell>
          <cell r="H499">
            <v>0</v>
          </cell>
          <cell r="I499" t="e">
            <v>#REF!</v>
          </cell>
          <cell r="J499">
            <v>0</v>
          </cell>
          <cell r="K499">
            <v>0</v>
          </cell>
          <cell r="L499">
            <v>0</v>
          </cell>
          <cell r="M499">
            <v>0</v>
          </cell>
          <cell r="N499">
            <v>56.16</v>
          </cell>
          <cell r="O499">
            <v>0</v>
          </cell>
          <cell r="P499">
            <v>0</v>
          </cell>
          <cell r="Q499" t="e">
            <v>#REF!</v>
          </cell>
          <cell r="T499" t="str">
            <v>4.03.0014</v>
          </cell>
          <cell r="U499" t="str">
            <v>DIRETORIA CORPORATIVA</v>
          </cell>
          <cell r="V499">
            <v>0</v>
          </cell>
          <cell r="W499">
            <v>0</v>
          </cell>
          <cell r="X499">
            <v>0</v>
          </cell>
          <cell r="Y499">
            <v>0</v>
          </cell>
          <cell r="Z499">
            <v>0</v>
          </cell>
          <cell r="AA499" t="e">
            <v>#REF!</v>
          </cell>
          <cell r="AB499" t="e">
            <v>#REF!</v>
          </cell>
          <cell r="AC499" t="e">
            <v>#REF!</v>
          </cell>
          <cell r="AD499" t="e">
            <v>#REF!</v>
          </cell>
          <cell r="AE499" t="e">
            <v>#REF!</v>
          </cell>
          <cell r="AF499" t="e">
            <v>#REF!</v>
          </cell>
          <cell r="AG499" t="e">
            <v>#REF!</v>
          </cell>
          <cell r="AH499" t="e">
            <v>#REF!</v>
          </cell>
          <cell r="AI499">
            <v>0</v>
          </cell>
        </row>
        <row r="500">
          <cell r="A500" t="str">
            <v>4.03.00152.3.1</v>
          </cell>
          <cell r="B500" t="str">
            <v>2.3.1</v>
          </cell>
          <cell r="C500" t="str">
            <v>DIRETORIA CORPORATIVA</v>
          </cell>
          <cell r="D500" t="str">
            <v>4.03.0015</v>
          </cell>
          <cell r="E500">
            <v>0</v>
          </cell>
          <cell r="F500">
            <v>0</v>
          </cell>
          <cell r="G500">
            <v>0</v>
          </cell>
          <cell r="H500">
            <v>0</v>
          </cell>
          <cell r="I500" t="e">
            <v>#REF!</v>
          </cell>
          <cell r="J500">
            <v>0</v>
          </cell>
          <cell r="K500">
            <v>0</v>
          </cell>
          <cell r="L500">
            <v>0</v>
          </cell>
          <cell r="M500">
            <v>0</v>
          </cell>
          <cell r="N500">
            <v>0</v>
          </cell>
          <cell r="O500">
            <v>0</v>
          </cell>
          <cell r="P500">
            <v>0</v>
          </cell>
          <cell r="Q500" t="e">
            <v>#REF!</v>
          </cell>
          <cell r="T500" t="str">
            <v>4.03.0015</v>
          </cell>
          <cell r="U500" t="str">
            <v>DIRETORIA CORPORATIVA</v>
          </cell>
          <cell r="V500">
            <v>0</v>
          </cell>
          <cell r="W500">
            <v>0</v>
          </cell>
          <cell r="X500">
            <v>0</v>
          </cell>
          <cell r="Y500">
            <v>0</v>
          </cell>
          <cell r="Z500">
            <v>0</v>
          </cell>
          <cell r="AA500" t="e">
            <v>#REF!</v>
          </cell>
          <cell r="AB500" t="e">
            <v>#REF!</v>
          </cell>
          <cell r="AC500" t="e">
            <v>#REF!</v>
          </cell>
          <cell r="AD500" t="e">
            <v>#REF!</v>
          </cell>
          <cell r="AE500" t="e">
            <v>#REF!</v>
          </cell>
          <cell r="AF500" t="e">
            <v>#REF!</v>
          </cell>
          <cell r="AG500" t="e">
            <v>#REF!</v>
          </cell>
          <cell r="AH500" t="e">
            <v>#REF!</v>
          </cell>
          <cell r="AI500">
            <v>0</v>
          </cell>
        </row>
        <row r="501">
          <cell r="A501" t="str">
            <v>4.03.00162.3.1</v>
          </cell>
          <cell r="B501" t="str">
            <v>2.3.1</v>
          </cell>
          <cell r="C501" t="str">
            <v>DIRETORIA CORPORATIVA</v>
          </cell>
          <cell r="D501" t="str">
            <v>4.03.0016</v>
          </cell>
          <cell r="E501">
            <v>0</v>
          </cell>
          <cell r="F501">
            <v>0</v>
          </cell>
          <cell r="G501">
            <v>0</v>
          </cell>
          <cell r="H501">
            <v>0</v>
          </cell>
          <cell r="I501" t="e">
            <v>#REF!</v>
          </cell>
          <cell r="J501">
            <v>487.91</v>
          </cell>
          <cell r="K501">
            <v>29.77</v>
          </cell>
          <cell r="L501">
            <v>0</v>
          </cell>
          <cell r="M501">
            <v>45.84</v>
          </cell>
          <cell r="N501">
            <v>228.01</v>
          </cell>
          <cell r="O501">
            <v>0</v>
          </cell>
          <cell r="P501">
            <v>0</v>
          </cell>
          <cell r="Q501" t="e">
            <v>#REF!</v>
          </cell>
          <cell r="T501" t="str">
            <v>4.03.0016</v>
          </cell>
          <cell r="U501" t="str">
            <v>DIRETORIA CORPORATIVA</v>
          </cell>
          <cell r="V501">
            <v>0</v>
          </cell>
          <cell r="W501">
            <v>0</v>
          </cell>
          <cell r="X501">
            <v>0</v>
          </cell>
          <cell r="Y501">
            <v>0</v>
          </cell>
          <cell r="Z501">
            <v>0</v>
          </cell>
          <cell r="AA501" t="e">
            <v>#REF!</v>
          </cell>
          <cell r="AB501" t="e">
            <v>#REF!</v>
          </cell>
          <cell r="AC501" t="e">
            <v>#REF!</v>
          </cell>
          <cell r="AD501" t="e">
            <v>#REF!</v>
          </cell>
          <cell r="AE501" t="e">
            <v>#REF!</v>
          </cell>
          <cell r="AF501" t="e">
            <v>#REF!</v>
          </cell>
          <cell r="AG501" t="e">
            <v>#REF!</v>
          </cell>
          <cell r="AH501" t="e">
            <v>#REF!</v>
          </cell>
          <cell r="AI501">
            <v>0</v>
          </cell>
        </row>
        <row r="502">
          <cell r="A502" t="str">
            <v>4.03.00172.3.1</v>
          </cell>
          <cell r="B502" t="str">
            <v>2.3.1</v>
          </cell>
          <cell r="C502" t="str">
            <v>DIRETORIA CORPORATIVA</v>
          </cell>
          <cell r="D502" t="str">
            <v>4.03.0017</v>
          </cell>
          <cell r="E502">
            <v>0</v>
          </cell>
          <cell r="F502">
            <v>0</v>
          </cell>
          <cell r="G502">
            <v>0</v>
          </cell>
          <cell r="H502">
            <v>0</v>
          </cell>
          <cell r="I502" t="e">
            <v>#REF!</v>
          </cell>
          <cell r="J502">
            <v>0</v>
          </cell>
          <cell r="K502">
            <v>0</v>
          </cell>
          <cell r="L502">
            <v>0</v>
          </cell>
          <cell r="M502">
            <v>0</v>
          </cell>
          <cell r="N502">
            <v>0</v>
          </cell>
          <cell r="O502">
            <v>0</v>
          </cell>
          <cell r="P502">
            <v>0</v>
          </cell>
          <cell r="Q502" t="e">
            <v>#REF!</v>
          </cell>
          <cell r="T502" t="str">
            <v>4.03.0017</v>
          </cell>
          <cell r="U502" t="str">
            <v>DIRETORIA CORPORATIVA</v>
          </cell>
          <cell r="V502">
            <v>0</v>
          </cell>
          <cell r="W502">
            <v>0</v>
          </cell>
          <cell r="X502">
            <v>0</v>
          </cell>
          <cell r="Y502">
            <v>0</v>
          </cell>
          <cell r="Z502">
            <v>0</v>
          </cell>
          <cell r="AA502" t="e">
            <v>#REF!</v>
          </cell>
          <cell r="AB502" t="e">
            <v>#REF!</v>
          </cell>
          <cell r="AC502" t="e">
            <v>#REF!</v>
          </cell>
          <cell r="AD502" t="e">
            <v>#REF!</v>
          </cell>
          <cell r="AE502" t="e">
            <v>#REF!</v>
          </cell>
          <cell r="AF502" t="e">
            <v>#REF!</v>
          </cell>
          <cell r="AG502" t="e">
            <v>#REF!</v>
          </cell>
          <cell r="AH502" t="e">
            <v>#REF!</v>
          </cell>
          <cell r="AI502">
            <v>0</v>
          </cell>
        </row>
        <row r="503">
          <cell r="A503" t="str">
            <v>4.03.00182.3.1</v>
          </cell>
          <cell r="B503" t="str">
            <v>2.3.1</v>
          </cell>
          <cell r="C503" t="str">
            <v>DIRETORIA CORPORATIVA</v>
          </cell>
          <cell r="D503" t="str">
            <v>4.03.0018</v>
          </cell>
          <cell r="E503">
            <v>194.86</v>
          </cell>
          <cell r="F503">
            <v>0</v>
          </cell>
          <cell r="G503">
            <v>0</v>
          </cell>
          <cell r="H503">
            <v>219.81</v>
          </cell>
          <cell r="I503" t="e">
            <v>#REF!</v>
          </cell>
          <cell r="J503">
            <v>418.33</v>
          </cell>
          <cell r="K503">
            <v>245.15</v>
          </cell>
          <cell r="L503">
            <v>0</v>
          </cell>
          <cell r="M503">
            <v>185.44</v>
          </cell>
          <cell r="N503">
            <v>274.56</v>
          </cell>
          <cell r="O503">
            <v>213.91</v>
          </cell>
          <cell r="P503">
            <v>666.57</v>
          </cell>
          <cell r="Q503" t="e">
            <v>#REF!</v>
          </cell>
          <cell r="T503" t="str">
            <v>4.03.0018</v>
          </cell>
          <cell r="U503" t="str">
            <v>DIRETORIA CORPORATIVA</v>
          </cell>
          <cell r="V503">
            <v>0</v>
          </cell>
          <cell r="W503">
            <v>194.86</v>
          </cell>
          <cell r="X503">
            <v>194.86</v>
          </cell>
          <cell r="Y503">
            <v>194.86</v>
          </cell>
          <cell r="Z503">
            <v>414.67</v>
          </cell>
          <cell r="AA503" t="e">
            <v>#REF!</v>
          </cell>
          <cell r="AB503" t="e">
            <v>#REF!</v>
          </cell>
          <cell r="AC503" t="e">
            <v>#REF!</v>
          </cell>
          <cell r="AD503" t="e">
            <v>#REF!</v>
          </cell>
          <cell r="AE503" t="e">
            <v>#REF!</v>
          </cell>
          <cell r="AF503" t="e">
            <v>#REF!</v>
          </cell>
          <cell r="AG503" t="e">
            <v>#REF!</v>
          </cell>
          <cell r="AH503" t="e">
            <v>#REF!</v>
          </cell>
          <cell r="AI503">
            <v>0</v>
          </cell>
        </row>
        <row r="504">
          <cell r="A504" t="str">
            <v>4.03.00192.3.1</v>
          </cell>
          <cell r="B504" t="str">
            <v>2.3.1</v>
          </cell>
          <cell r="C504" t="str">
            <v>DIRETORIA CORPORATIVA</v>
          </cell>
          <cell r="D504" t="str">
            <v>4.03.0019</v>
          </cell>
          <cell r="E504">
            <v>0</v>
          </cell>
          <cell r="F504">
            <v>0</v>
          </cell>
          <cell r="G504">
            <v>0</v>
          </cell>
          <cell r="H504">
            <v>0</v>
          </cell>
          <cell r="I504" t="e">
            <v>#REF!</v>
          </cell>
          <cell r="J504">
            <v>0</v>
          </cell>
          <cell r="K504">
            <v>0</v>
          </cell>
          <cell r="L504">
            <v>0</v>
          </cell>
          <cell r="M504">
            <v>0</v>
          </cell>
          <cell r="N504">
            <v>0</v>
          </cell>
          <cell r="O504">
            <v>0</v>
          </cell>
          <cell r="P504">
            <v>0</v>
          </cell>
          <cell r="Q504" t="e">
            <v>#REF!</v>
          </cell>
          <cell r="T504" t="str">
            <v>4.03.0019</v>
          </cell>
          <cell r="U504" t="str">
            <v>DIRETORIA CORPORATIVA</v>
          </cell>
          <cell r="V504">
            <v>0</v>
          </cell>
          <cell r="W504">
            <v>0</v>
          </cell>
          <cell r="X504">
            <v>0</v>
          </cell>
          <cell r="Y504">
            <v>0</v>
          </cell>
          <cell r="Z504">
            <v>0</v>
          </cell>
          <cell r="AA504" t="e">
            <v>#REF!</v>
          </cell>
          <cell r="AB504" t="e">
            <v>#REF!</v>
          </cell>
          <cell r="AC504" t="e">
            <v>#REF!</v>
          </cell>
          <cell r="AD504" t="e">
            <v>#REF!</v>
          </cell>
          <cell r="AE504" t="e">
            <v>#REF!</v>
          </cell>
          <cell r="AF504" t="e">
            <v>#REF!</v>
          </cell>
          <cell r="AG504" t="e">
            <v>#REF!</v>
          </cell>
          <cell r="AH504" t="e">
            <v>#REF!</v>
          </cell>
          <cell r="AI504">
            <v>0</v>
          </cell>
        </row>
        <row r="505">
          <cell r="A505" t="str">
            <v>4.03.00212.3.1</v>
          </cell>
          <cell r="B505" t="str">
            <v>2.3.1</v>
          </cell>
          <cell r="C505" t="str">
            <v>DIRETORIA CORPORATIVA</v>
          </cell>
          <cell r="D505" t="str">
            <v>4.03.0021</v>
          </cell>
          <cell r="E505">
            <v>0</v>
          </cell>
          <cell r="F505">
            <v>0</v>
          </cell>
          <cell r="G505">
            <v>0</v>
          </cell>
          <cell r="H505">
            <v>0</v>
          </cell>
          <cell r="I505" t="e">
            <v>#REF!</v>
          </cell>
          <cell r="J505">
            <v>0</v>
          </cell>
          <cell r="K505">
            <v>0</v>
          </cell>
          <cell r="L505">
            <v>0</v>
          </cell>
          <cell r="M505">
            <v>43</v>
          </cell>
          <cell r="N505">
            <v>0</v>
          </cell>
          <cell r="O505">
            <v>0</v>
          </cell>
          <cell r="P505">
            <v>0</v>
          </cell>
          <cell r="Q505" t="e">
            <v>#REF!</v>
          </cell>
          <cell r="T505" t="str">
            <v>4.03.0021</v>
          </cell>
          <cell r="U505" t="str">
            <v>DIRETORIA CORPORATIVA</v>
          </cell>
          <cell r="V505">
            <v>0</v>
          </cell>
          <cell r="W505">
            <v>0</v>
          </cell>
          <cell r="X505">
            <v>0</v>
          </cell>
          <cell r="Y505">
            <v>0</v>
          </cell>
          <cell r="Z505">
            <v>0</v>
          </cell>
          <cell r="AA505" t="e">
            <v>#REF!</v>
          </cell>
          <cell r="AB505" t="e">
            <v>#REF!</v>
          </cell>
          <cell r="AC505" t="e">
            <v>#REF!</v>
          </cell>
          <cell r="AD505" t="e">
            <v>#REF!</v>
          </cell>
          <cell r="AE505" t="e">
            <v>#REF!</v>
          </cell>
          <cell r="AF505" t="e">
            <v>#REF!</v>
          </cell>
          <cell r="AG505" t="e">
            <v>#REF!</v>
          </cell>
          <cell r="AH505" t="e">
            <v>#REF!</v>
          </cell>
          <cell r="AI505">
            <v>0</v>
          </cell>
        </row>
        <row r="506">
          <cell r="A506" t="str">
            <v>4.03.00222.3.1</v>
          </cell>
          <cell r="B506" t="str">
            <v>2.3.1</v>
          </cell>
          <cell r="C506" t="str">
            <v>DIRETORIA CORPORATIVA</v>
          </cell>
          <cell r="D506" t="str">
            <v>4.03.0022</v>
          </cell>
          <cell r="E506">
            <v>0</v>
          </cell>
          <cell r="F506">
            <v>0</v>
          </cell>
          <cell r="G506">
            <v>0</v>
          </cell>
          <cell r="H506">
            <v>0</v>
          </cell>
          <cell r="I506" t="e">
            <v>#REF!</v>
          </cell>
          <cell r="J506">
            <v>0</v>
          </cell>
          <cell r="K506">
            <v>0</v>
          </cell>
          <cell r="L506">
            <v>0</v>
          </cell>
          <cell r="M506">
            <v>0</v>
          </cell>
          <cell r="N506">
            <v>0</v>
          </cell>
          <cell r="O506">
            <v>0</v>
          </cell>
          <cell r="P506">
            <v>0</v>
          </cell>
          <cell r="Q506" t="e">
            <v>#REF!</v>
          </cell>
          <cell r="T506" t="str">
            <v>4.03.0022</v>
          </cell>
          <cell r="U506" t="str">
            <v>DIRETORIA CORPORATIVA</v>
          </cell>
          <cell r="V506">
            <v>0</v>
          </cell>
          <cell r="W506">
            <v>0</v>
          </cell>
          <cell r="X506">
            <v>0</v>
          </cell>
          <cell r="Y506">
            <v>0</v>
          </cell>
          <cell r="Z506">
            <v>0</v>
          </cell>
          <cell r="AA506" t="e">
            <v>#REF!</v>
          </cell>
          <cell r="AB506" t="e">
            <v>#REF!</v>
          </cell>
          <cell r="AC506" t="e">
            <v>#REF!</v>
          </cell>
          <cell r="AD506" t="e">
            <v>#REF!</v>
          </cell>
          <cell r="AE506" t="e">
            <v>#REF!</v>
          </cell>
          <cell r="AF506" t="e">
            <v>#REF!</v>
          </cell>
          <cell r="AG506" t="e">
            <v>#REF!</v>
          </cell>
          <cell r="AH506" t="e">
            <v>#REF!</v>
          </cell>
          <cell r="AI506">
            <v>0</v>
          </cell>
        </row>
        <row r="507">
          <cell r="A507" t="str">
            <v>4.04.00012.3.1</v>
          </cell>
          <cell r="B507" t="str">
            <v>2.3.1</v>
          </cell>
          <cell r="C507" t="str">
            <v>DIRETORIA CORPORATIVA</v>
          </cell>
          <cell r="D507" t="str">
            <v>4.04.0001</v>
          </cell>
          <cell r="E507">
            <v>0</v>
          </cell>
          <cell r="F507">
            <v>0</v>
          </cell>
          <cell r="G507">
            <v>0</v>
          </cell>
          <cell r="H507">
            <v>0</v>
          </cell>
          <cell r="I507" t="e">
            <v>#REF!</v>
          </cell>
          <cell r="J507">
            <v>0</v>
          </cell>
          <cell r="K507">
            <v>0</v>
          </cell>
          <cell r="L507">
            <v>0</v>
          </cell>
          <cell r="M507">
            <v>0</v>
          </cell>
          <cell r="N507">
            <v>0</v>
          </cell>
          <cell r="O507">
            <v>0</v>
          </cell>
          <cell r="P507">
            <v>0</v>
          </cell>
          <cell r="Q507" t="e">
            <v>#REF!</v>
          </cell>
          <cell r="T507" t="str">
            <v>4.04.0001</v>
          </cell>
          <cell r="U507" t="str">
            <v>DIRETORIA CORPORATIVA</v>
          </cell>
          <cell r="V507">
            <v>0</v>
          </cell>
          <cell r="W507">
            <v>0</v>
          </cell>
          <cell r="X507">
            <v>0</v>
          </cell>
          <cell r="Y507">
            <v>0</v>
          </cell>
          <cell r="Z507">
            <v>0</v>
          </cell>
          <cell r="AA507" t="e">
            <v>#REF!</v>
          </cell>
          <cell r="AB507" t="e">
            <v>#REF!</v>
          </cell>
          <cell r="AC507" t="e">
            <v>#REF!</v>
          </cell>
          <cell r="AD507" t="e">
            <v>#REF!</v>
          </cell>
          <cell r="AE507" t="e">
            <v>#REF!</v>
          </cell>
          <cell r="AF507" t="e">
            <v>#REF!</v>
          </cell>
          <cell r="AG507" t="e">
            <v>#REF!</v>
          </cell>
          <cell r="AH507" t="e">
            <v>#REF!</v>
          </cell>
          <cell r="AI507">
            <v>0</v>
          </cell>
        </row>
        <row r="508">
          <cell r="A508" t="str">
            <v>4.04.00022.3.1</v>
          </cell>
          <cell r="B508" t="str">
            <v>2.3.1</v>
          </cell>
          <cell r="C508" t="str">
            <v>DIRETORIA CORPORATIVA</v>
          </cell>
          <cell r="D508" t="str">
            <v>4.04.0002</v>
          </cell>
          <cell r="E508">
            <v>0</v>
          </cell>
          <cell r="F508">
            <v>0</v>
          </cell>
          <cell r="G508">
            <v>0</v>
          </cell>
          <cell r="H508">
            <v>0</v>
          </cell>
          <cell r="I508" t="e">
            <v>#REF!</v>
          </cell>
          <cell r="J508">
            <v>0</v>
          </cell>
          <cell r="K508">
            <v>0</v>
          </cell>
          <cell r="L508">
            <v>0</v>
          </cell>
          <cell r="M508">
            <v>0</v>
          </cell>
          <cell r="N508">
            <v>0</v>
          </cell>
          <cell r="O508">
            <v>0</v>
          </cell>
          <cell r="P508">
            <v>0</v>
          </cell>
          <cell r="Q508" t="e">
            <v>#REF!</v>
          </cell>
          <cell r="T508" t="str">
            <v>4.04.0002</v>
          </cell>
          <cell r="U508" t="str">
            <v>DIRETORIA CORPORATIVA</v>
          </cell>
          <cell r="V508">
            <v>0</v>
          </cell>
          <cell r="W508">
            <v>0</v>
          </cell>
          <cell r="X508">
            <v>0</v>
          </cell>
          <cell r="Y508">
            <v>0</v>
          </cell>
          <cell r="Z508">
            <v>0</v>
          </cell>
          <cell r="AA508" t="e">
            <v>#REF!</v>
          </cell>
          <cell r="AB508" t="e">
            <v>#REF!</v>
          </cell>
          <cell r="AC508" t="e">
            <v>#REF!</v>
          </cell>
          <cell r="AD508" t="e">
            <v>#REF!</v>
          </cell>
          <cell r="AE508" t="e">
            <v>#REF!</v>
          </cell>
          <cell r="AF508" t="e">
            <v>#REF!</v>
          </cell>
          <cell r="AG508" t="e">
            <v>#REF!</v>
          </cell>
          <cell r="AH508" t="e">
            <v>#REF!</v>
          </cell>
          <cell r="AI508">
            <v>0</v>
          </cell>
        </row>
        <row r="509">
          <cell r="A509" t="str">
            <v>4.04.00032.3.1</v>
          </cell>
          <cell r="B509" t="str">
            <v>2.3.1</v>
          </cell>
          <cell r="C509" t="str">
            <v>DIRETORIA CORPORATIVA</v>
          </cell>
          <cell r="D509" t="str">
            <v>4.04.0003</v>
          </cell>
          <cell r="E509">
            <v>0</v>
          </cell>
          <cell r="F509">
            <v>0</v>
          </cell>
          <cell r="G509">
            <v>0</v>
          </cell>
          <cell r="H509">
            <v>40.93</v>
          </cell>
          <cell r="I509" t="e">
            <v>#REF!</v>
          </cell>
          <cell r="J509">
            <v>0</v>
          </cell>
          <cell r="K509">
            <v>0</v>
          </cell>
          <cell r="L509">
            <v>0</v>
          </cell>
          <cell r="M509">
            <v>32.49</v>
          </cell>
          <cell r="N509">
            <v>20.76</v>
          </cell>
          <cell r="O509">
            <v>6970</v>
          </cell>
          <cell r="P509">
            <v>2500</v>
          </cell>
          <cell r="Q509" t="e">
            <v>#REF!</v>
          </cell>
          <cell r="T509" t="str">
            <v>4.04.0003</v>
          </cell>
          <cell r="U509" t="str">
            <v>DIRETORIA CORPORATIVA</v>
          </cell>
          <cell r="V509">
            <v>0</v>
          </cell>
          <cell r="W509">
            <v>0</v>
          </cell>
          <cell r="X509">
            <v>0</v>
          </cell>
          <cell r="Y509">
            <v>0</v>
          </cell>
          <cell r="Z509">
            <v>40.93</v>
          </cell>
          <cell r="AA509" t="e">
            <v>#REF!</v>
          </cell>
          <cell r="AB509" t="e">
            <v>#REF!</v>
          </cell>
          <cell r="AC509" t="e">
            <v>#REF!</v>
          </cell>
          <cell r="AD509" t="e">
            <v>#REF!</v>
          </cell>
          <cell r="AE509" t="e">
            <v>#REF!</v>
          </cell>
          <cell r="AF509" t="e">
            <v>#REF!</v>
          </cell>
          <cell r="AG509" t="e">
            <v>#REF!</v>
          </cell>
          <cell r="AH509" t="e">
            <v>#REF!</v>
          </cell>
          <cell r="AI509">
            <v>0</v>
          </cell>
        </row>
        <row r="510">
          <cell r="A510" t="str">
            <v>4.04.00042.3.1</v>
          </cell>
          <cell r="B510" t="str">
            <v>2.3.1</v>
          </cell>
          <cell r="C510" t="str">
            <v>DIRETORIA CORPORATIVA</v>
          </cell>
          <cell r="D510" t="str">
            <v>4.04.0004</v>
          </cell>
          <cell r="E510">
            <v>0</v>
          </cell>
          <cell r="F510">
            <v>0</v>
          </cell>
          <cell r="G510">
            <v>0</v>
          </cell>
          <cell r="H510">
            <v>0</v>
          </cell>
          <cell r="I510" t="e">
            <v>#REF!</v>
          </cell>
          <cell r="J510">
            <v>0</v>
          </cell>
          <cell r="K510">
            <v>0</v>
          </cell>
          <cell r="L510">
            <v>0</v>
          </cell>
          <cell r="M510">
            <v>0</v>
          </cell>
          <cell r="N510">
            <v>0</v>
          </cell>
          <cell r="O510">
            <v>0</v>
          </cell>
          <cell r="P510">
            <v>0</v>
          </cell>
          <cell r="Q510" t="e">
            <v>#REF!</v>
          </cell>
          <cell r="T510" t="str">
            <v>4.04.0004</v>
          </cell>
          <cell r="U510" t="str">
            <v>DIRETORIA CORPORATIVA</v>
          </cell>
          <cell r="V510">
            <v>0</v>
          </cell>
          <cell r="W510">
            <v>0</v>
          </cell>
          <cell r="X510">
            <v>0</v>
          </cell>
          <cell r="Y510">
            <v>0</v>
          </cell>
          <cell r="Z510">
            <v>0</v>
          </cell>
          <cell r="AA510" t="e">
            <v>#REF!</v>
          </cell>
          <cell r="AB510" t="e">
            <v>#REF!</v>
          </cell>
          <cell r="AC510" t="e">
            <v>#REF!</v>
          </cell>
          <cell r="AD510" t="e">
            <v>#REF!</v>
          </cell>
          <cell r="AE510" t="e">
            <v>#REF!</v>
          </cell>
          <cell r="AF510" t="e">
            <v>#REF!</v>
          </cell>
          <cell r="AG510" t="e">
            <v>#REF!</v>
          </cell>
          <cell r="AH510" t="e">
            <v>#REF!</v>
          </cell>
          <cell r="AI510">
            <v>0</v>
          </cell>
        </row>
        <row r="511">
          <cell r="A511" t="str">
            <v>4.04.00052.3.1</v>
          </cell>
          <cell r="B511" t="str">
            <v>2.3.1</v>
          </cell>
          <cell r="C511" t="str">
            <v>DIRETORIA CORPORATIVA</v>
          </cell>
          <cell r="D511" t="str">
            <v>4.04.0005</v>
          </cell>
          <cell r="E511">
            <v>0</v>
          </cell>
          <cell r="F511">
            <v>0</v>
          </cell>
          <cell r="G511">
            <v>0</v>
          </cell>
          <cell r="H511">
            <v>600</v>
          </cell>
          <cell r="I511" t="e">
            <v>#REF!</v>
          </cell>
          <cell r="J511">
            <v>32872.199999999997</v>
          </cell>
          <cell r="K511">
            <v>25808.75</v>
          </cell>
          <cell r="L511">
            <v>25808.75</v>
          </cell>
          <cell r="M511">
            <v>0</v>
          </cell>
          <cell r="N511">
            <v>746.8</v>
          </cell>
          <cell r="O511">
            <v>0</v>
          </cell>
          <cell r="P511">
            <v>0</v>
          </cell>
          <cell r="Q511" t="e">
            <v>#REF!</v>
          </cell>
          <cell r="T511" t="str">
            <v>4.04.0005</v>
          </cell>
          <cell r="U511" t="str">
            <v>DIRETORIA CORPORATIVA</v>
          </cell>
          <cell r="V511">
            <v>0</v>
          </cell>
          <cell r="W511">
            <v>0</v>
          </cell>
          <cell r="X511">
            <v>0</v>
          </cell>
          <cell r="Y511">
            <v>0</v>
          </cell>
          <cell r="Z511">
            <v>600</v>
          </cell>
          <cell r="AA511" t="e">
            <v>#REF!</v>
          </cell>
          <cell r="AB511" t="e">
            <v>#REF!</v>
          </cell>
          <cell r="AC511" t="e">
            <v>#REF!</v>
          </cell>
          <cell r="AD511" t="e">
            <v>#REF!</v>
          </cell>
          <cell r="AE511" t="e">
            <v>#REF!</v>
          </cell>
          <cell r="AF511" t="e">
            <v>#REF!</v>
          </cell>
          <cell r="AG511" t="e">
            <v>#REF!</v>
          </cell>
          <cell r="AH511" t="e">
            <v>#REF!</v>
          </cell>
          <cell r="AI511">
            <v>0</v>
          </cell>
        </row>
        <row r="512">
          <cell r="A512" t="str">
            <v>4.04.00062.3.1</v>
          </cell>
          <cell r="B512" t="str">
            <v>2.3.1</v>
          </cell>
          <cell r="C512" t="str">
            <v>DIRETORIA CORPORATIVA</v>
          </cell>
          <cell r="D512" t="str">
            <v>4.04.0006</v>
          </cell>
          <cell r="E512">
            <v>977.03</v>
          </cell>
          <cell r="F512">
            <v>118.52</v>
          </cell>
          <cell r="G512">
            <v>120.96</v>
          </cell>
          <cell r="H512">
            <v>151.79000000000002</v>
          </cell>
          <cell r="I512" t="e">
            <v>#REF!</v>
          </cell>
          <cell r="J512">
            <v>136.62</v>
          </cell>
          <cell r="K512">
            <v>195</v>
          </cell>
          <cell r="L512">
            <v>209.96</v>
          </cell>
          <cell r="M512">
            <v>271.65999999999997</v>
          </cell>
          <cell r="N512">
            <v>208.14</v>
          </cell>
          <cell r="O512">
            <v>416.39</v>
          </cell>
          <cell r="P512">
            <v>327</v>
          </cell>
          <cell r="Q512" t="e">
            <v>#REF!</v>
          </cell>
          <cell r="T512" t="str">
            <v>4.04.0006</v>
          </cell>
          <cell r="U512" t="str">
            <v>DIRETORIA CORPORATIVA</v>
          </cell>
          <cell r="V512">
            <v>0</v>
          </cell>
          <cell r="W512">
            <v>977.03</v>
          </cell>
          <cell r="X512">
            <v>1095.55</v>
          </cell>
          <cell r="Y512">
            <v>1216.51</v>
          </cell>
          <cell r="Z512">
            <v>1368.3</v>
          </cell>
          <cell r="AA512" t="e">
            <v>#REF!</v>
          </cell>
          <cell r="AB512" t="e">
            <v>#REF!</v>
          </cell>
          <cell r="AC512" t="e">
            <v>#REF!</v>
          </cell>
          <cell r="AD512" t="e">
            <v>#REF!</v>
          </cell>
          <cell r="AE512" t="e">
            <v>#REF!</v>
          </cell>
          <cell r="AF512" t="e">
            <v>#REF!</v>
          </cell>
          <cell r="AG512" t="e">
            <v>#REF!</v>
          </cell>
          <cell r="AH512" t="e">
            <v>#REF!</v>
          </cell>
          <cell r="AI512">
            <v>0</v>
          </cell>
        </row>
        <row r="513">
          <cell r="A513" t="str">
            <v>4.04.00072.3.1</v>
          </cell>
          <cell r="B513" t="str">
            <v>2.3.1</v>
          </cell>
          <cell r="C513" t="str">
            <v>DIRETORIA CORPORATIVA</v>
          </cell>
          <cell r="D513" t="str">
            <v>4.04.0007</v>
          </cell>
          <cell r="E513">
            <v>0</v>
          </cell>
          <cell r="F513">
            <v>0</v>
          </cell>
          <cell r="G513">
            <v>0</v>
          </cell>
          <cell r="H513">
            <v>0</v>
          </cell>
          <cell r="I513" t="e">
            <v>#REF!</v>
          </cell>
          <cell r="J513">
            <v>0</v>
          </cell>
          <cell r="K513">
            <v>47.65</v>
          </cell>
          <cell r="L513">
            <v>24.59</v>
          </cell>
          <cell r="M513">
            <v>25.37</v>
          </cell>
          <cell r="N513">
            <v>29.98</v>
          </cell>
          <cell r="O513">
            <v>4.6100000000000003</v>
          </cell>
          <cell r="P513">
            <v>5.01</v>
          </cell>
          <cell r="Q513" t="e">
            <v>#REF!</v>
          </cell>
          <cell r="T513" t="str">
            <v>4.04.0007</v>
          </cell>
          <cell r="U513" t="str">
            <v>DIRETORIA CORPORATIVA</v>
          </cell>
          <cell r="V513">
            <v>0</v>
          </cell>
          <cell r="W513">
            <v>0</v>
          </cell>
          <cell r="X513">
            <v>0</v>
          </cell>
          <cell r="Y513">
            <v>0</v>
          </cell>
          <cell r="Z513">
            <v>0</v>
          </cell>
          <cell r="AA513" t="e">
            <v>#REF!</v>
          </cell>
          <cell r="AB513" t="e">
            <v>#REF!</v>
          </cell>
          <cell r="AC513" t="e">
            <v>#REF!</v>
          </cell>
          <cell r="AD513" t="e">
            <v>#REF!</v>
          </cell>
          <cell r="AE513" t="e">
            <v>#REF!</v>
          </cell>
          <cell r="AF513" t="e">
            <v>#REF!</v>
          </cell>
          <cell r="AG513" t="e">
            <v>#REF!</v>
          </cell>
          <cell r="AH513" t="e">
            <v>#REF!</v>
          </cell>
          <cell r="AI513">
            <v>0</v>
          </cell>
        </row>
        <row r="514">
          <cell r="A514" t="str">
            <v>4.04.00082.3.1</v>
          </cell>
          <cell r="B514" t="str">
            <v>2.3.1</v>
          </cell>
          <cell r="C514" t="str">
            <v>DIRETORIA CORPORATIVA</v>
          </cell>
          <cell r="D514" t="str">
            <v>4.04.0008</v>
          </cell>
          <cell r="E514">
            <v>400.28</v>
          </cell>
          <cell r="F514">
            <v>271.74</v>
          </cell>
          <cell r="G514">
            <v>421.71</v>
          </cell>
          <cell r="H514">
            <v>391.94</v>
          </cell>
          <cell r="I514" t="e">
            <v>#REF!</v>
          </cell>
          <cell r="J514">
            <v>395.82</v>
          </cell>
          <cell r="K514">
            <v>341.4</v>
          </cell>
          <cell r="L514">
            <v>327.81</v>
          </cell>
          <cell r="M514">
            <v>386.12</v>
          </cell>
          <cell r="N514">
            <v>374.87</v>
          </cell>
          <cell r="O514">
            <v>393.73</v>
          </cell>
          <cell r="P514">
            <v>434.73</v>
          </cell>
          <cell r="Q514" t="e">
            <v>#REF!</v>
          </cell>
          <cell r="T514" t="str">
            <v>4.04.0008</v>
          </cell>
          <cell r="U514" t="str">
            <v>DIRETORIA CORPORATIVA</v>
          </cell>
          <cell r="V514">
            <v>0</v>
          </cell>
          <cell r="W514">
            <v>400.28</v>
          </cell>
          <cell r="X514">
            <v>672.02</v>
          </cell>
          <cell r="Y514">
            <v>1093.73</v>
          </cell>
          <cell r="Z514">
            <v>1485.67</v>
          </cell>
          <cell r="AA514" t="e">
            <v>#REF!</v>
          </cell>
          <cell r="AB514" t="e">
            <v>#REF!</v>
          </cell>
          <cell r="AC514" t="e">
            <v>#REF!</v>
          </cell>
          <cell r="AD514" t="e">
            <v>#REF!</v>
          </cell>
          <cell r="AE514" t="e">
            <v>#REF!</v>
          </cell>
          <cell r="AF514" t="e">
            <v>#REF!</v>
          </cell>
          <cell r="AG514" t="e">
            <v>#REF!</v>
          </cell>
          <cell r="AH514" t="e">
            <v>#REF!</v>
          </cell>
          <cell r="AI514">
            <v>0</v>
          </cell>
        </row>
        <row r="515">
          <cell r="A515" t="str">
            <v>4.04.00092.3.1</v>
          </cell>
          <cell r="B515" t="str">
            <v>2.3.1</v>
          </cell>
          <cell r="C515" t="str">
            <v>DIRETORIA CORPORATIVA</v>
          </cell>
          <cell r="D515" t="str">
            <v>4.04.0009</v>
          </cell>
          <cell r="E515">
            <v>9.6300000000000008</v>
          </cell>
          <cell r="F515">
            <v>3.49</v>
          </cell>
          <cell r="G515">
            <v>0</v>
          </cell>
          <cell r="H515">
            <v>100.33</v>
          </cell>
          <cell r="I515" t="e">
            <v>#REF!</v>
          </cell>
          <cell r="J515">
            <v>0</v>
          </cell>
          <cell r="K515">
            <v>0</v>
          </cell>
          <cell r="L515">
            <v>0</v>
          </cell>
          <cell r="M515">
            <v>2.4</v>
          </cell>
          <cell r="N515">
            <v>280.53000000000003</v>
          </cell>
          <cell r="O515">
            <v>0</v>
          </cell>
          <cell r="P515">
            <v>0</v>
          </cell>
          <cell r="Q515" t="e">
            <v>#REF!</v>
          </cell>
          <cell r="T515" t="str">
            <v>4.04.0009</v>
          </cell>
          <cell r="U515" t="str">
            <v>DIRETORIA CORPORATIVA</v>
          </cell>
          <cell r="V515">
            <v>0</v>
          </cell>
          <cell r="W515">
            <v>9.6300000000000008</v>
          </cell>
          <cell r="X515">
            <v>13.120000000000001</v>
          </cell>
          <cell r="Y515">
            <v>13.120000000000001</v>
          </cell>
          <cell r="Z515">
            <v>113.45</v>
          </cell>
          <cell r="AA515" t="e">
            <v>#REF!</v>
          </cell>
          <cell r="AB515" t="e">
            <v>#REF!</v>
          </cell>
          <cell r="AC515" t="e">
            <v>#REF!</v>
          </cell>
          <cell r="AD515" t="e">
            <v>#REF!</v>
          </cell>
          <cell r="AE515" t="e">
            <v>#REF!</v>
          </cell>
          <cell r="AF515" t="e">
            <v>#REF!</v>
          </cell>
          <cell r="AG515" t="e">
            <v>#REF!</v>
          </cell>
          <cell r="AH515" t="e">
            <v>#REF!</v>
          </cell>
          <cell r="AI515">
            <v>0</v>
          </cell>
        </row>
        <row r="516">
          <cell r="A516" t="str">
            <v>4.04.00102.3.1</v>
          </cell>
          <cell r="B516" t="str">
            <v>2.3.1</v>
          </cell>
          <cell r="C516" t="str">
            <v>DIRETORIA CORPORATIVA</v>
          </cell>
          <cell r="D516" t="str">
            <v>4.04.0010</v>
          </cell>
          <cell r="E516">
            <v>1470.7499999999995</v>
          </cell>
          <cell r="F516">
            <v>4925.4799999999987</v>
          </cell>
          <cell r="G516">
            <v>1017.09</v>
          </cell>
          <cell r="H516">
            <v>32462.089999999997</v>
          </cell>
          <cell r="I516" t="e">
            <v>#REF!</v>
          </cell>
          <cell r="J516">
            <v>10586.91</v>
          </cell>
          <cell r="K516">
            <v>822.16000000000008</v>
          </cell>
          <cell r="L516">
            <v>6366.7523287528875</v>
          </cell>
          <cell r="M516">
            <v>6929.21</v>
          </cell>
          <cell r="N516">
            <v>22857.300000000003</v>
          </cell>
          <cell r="O516">
            <v>6706.21</v>
          </cell>
          <cell r="P516">
            <v>418.8</v>
          </cell>
          <cell r="Q516" t="e">
            <v>#REF!</v>
          </cell>
          <cell r="T516" t="str">
            <v>4.04.0010</v>
          </cell>
          <cell r="U516" t="str">
            <v>DIRETORIA CORPORATIVA</v>
          </cell>
          <cell r="V516">
            <v>0</v>
          </cell>
          <cell r="W516">
            <v>1470.7499999999995</v>
          </cell>
          <cell r="X516">
            <v>6396.2299999999977</v>
          </cell>
          <cell r="Y516">
            <v>7413.3199999999979</v>
          </cell>
          <cell r="Z516">
            <v>39875.409999999996</v>
          </cell>
          <cell r="AA516" t="e">
            <v>#REF!</v>
          </cell>
          <cell r="AB516" t="e">
            <v>#REF!</v>
          </cell>
          <cell r="AC516" t="e">
            <v>#REF!</v>
          </cell>
          <cell r="AD516" t="e">
            <v>#REF!</v>
          </cell>
          <cell r="AE516" t="e">
            <v>#REF!</v>
          </cell>
          <cell r="AF516" t="e">
            <v>#REF!</v>
          </cell>
          <cell r="AG516" t="e">
            <v>#REF!</v>
          </cell>
          <cell r="AH516" t="e">
            <v>#REF!</v>
          </cell>
          <cell r="AI516">
            <v>0</v>
          </cell>
        </row>
        <row r="517">
          <cell r="A517" t="str">
            <v>4.04.00112.3.1</v>
          </cell>
          <cell r="B517" t="str">
            <v>2.3.1</v>
          </cell>
          <cell r="C517" t="str">
            <v>DIRETORIA CORPORATIVA</v>
          </cell>
          <cell r="D517" t="str">
            <v>4.04.0011</v>
          </cell>
          <cell r="E517">
            <v>0</v>
          </cell>
          <cell r="F517">
            <v>0</v>
          </cell>
          <cell r="G517">
            <v>0</v>
          </cell>
          <cell r="H517">
            <v>0</v>
          </cell>
          <cell r="I517" t="e">
            <v>#REF!</v>
          </cell>
          <cell r="J517">
            <v>0</v>
          </cell>
          <cell r="K517">
            <v>0</v>
          </cell>
          <cell r="L517">
            <v>0</v>
          </cell>
          <cell r="M517">
            <v>0</v>
          </cell>
          <cell r="N517">
            <v>0</v>
          </cell>
          <cell r="O517">
            <v>0</v>
          </cell>
          <cell r="P517">
            <v>0</v>
          </cell>
          <cell r="Q517" t="e">
            <v>#REF!</v>
          </cell>
          <cell r="T517" t="str">
            <v>4.04.0011</v>
          </cell>
          <cell r="U517" t="str">
            <v>DIRETORIA CORPORATIVA</v>
          </cell>
          <cell r="V517">
            <v>0</v>
          </cell>
          <cell r="W517">
            <v>0</v>
          </cell>
          <cell r="X517">
            <v>0</v>
          </cell>
          <cell r="Y517">
            <v>0</v>
          </cell>
          <cell r="Z517">
            <v>0</v>
          </cell>
          <cell r="AA517" t="e">
            <v>#REF!</v>
          </cell>
          <cell r="AB517" t="e">
            <v>#REF!</v>
          </cell>
          <cell r="AC517" t="e">
            <v>#REF!</v>
          </cell>
          <cell r="AD517" t="e">
            <v>#REF!</v>
          </cell>
          <cell r="AE517" t="e">
            <v>#REF!</v>
          </cell>
          <cell r="AF517" t="e">
            <v>#REF!</v>
          </cell>
          <cell r="AG517" t="e">
            <v>#REF!</v>
          </cell>
          <cell r="AH517" t="e">
            <v>#REF!</v>
          </cell>
          <cell r="AI517">
            <v>0</v>
          </cell>
        </row>
        <row r="518">
          <cell r="A518" t="str">
            <v>4.04.00122.3.1</v>
          </cell>
          <cell r="B518" t="str">
            <v>2.3.1</v>
          </cell>
          <cell r="C518" t="str">
            <v>DIRETORIA CORPORATIVA</v>
          </cell>
          <cell r="D518" t="str">
            <v>4.04.0012</v>
          </cell>
          <cell r="P518">
            <v>0</v>
          </cell>
          <cell r="T518" t="str">
            <v>4.04.0012</v>
          </cell>
          <cell r="U518" t="str">
            <v>DIRETORIA CORPORATIVA</v>
          </cell>
          <cell r="W518">
            <v>0</v>
          </cell>
          <cell r="X518">
            <v>0</v>
          </cell>
          <cell r="Y518">
            <v>0</v>
          </cell>
          <cell r="Z518">
            <v>0</v>
          </cell>
          <cell r="AA518">
            <v>0</v>
          </cell>
          <cell r="AB518">
            <v>0</v>
          </cell>
          <cell r="AC518">
            <v>0</v>
          </cell>
          <cell r="AD518">
            <v>0</v>
          </cell>
          <cell r="AE518">
            <v>0</v>
          </cell>
          <cell r="AF518">
            <v>0</v>
          </cell>
          <cell r="AG518">
            <v>0</v>
          </cell>
          <cell r="AH518">
            <v>0</v>
          </cell>
        </row>
        <row r="519">
          <cell r="A519" t="str">
            <v>4.05.00032.3.1</v>
          </cell>
          <cell r="B519" t="str">
            <v>2.3.1</v>
          </cell>
          <cell r="C519" t="str">
            <v>DIRETORIA CORPORATIVA</v>
          </cell>
          <cell r="D519" t="str">
            <v>4.05.0003</v>
          </cell>
          <cell r="E519">
            <v>0</v>
          </cell>
          <cell r="F519">
            <v>0</v>
          </cell>
          <cell r="G519">
            <v>0</v>
          </cell>
          <cell r="H519">
            <v>0</v>
          </cell>
          <cell r="I519" t="e">
            <v>#REF!</v>
          </cell>
          <cell r="J519">
            <v>0</v>
          </cell>
          <cell r="K519">
            <v>0</v>
          </cell>
          <cell r="L519">
            <v>0</v>
          </cell>
          <cell r="M519">
            <v>0</v>
          </cell>
          <cell r="N519">
            <v>0</v>
          </cell>
          <cell r="O519">
            <v>0</v>
          </cell>
          <cell r="P519">
            <v>0</v>
          </cell>
          <cell r="Q519" t="e">
            <v>#REF!</v>
          </cell>
          <cell r="T519" t="str">
            <v>4.05.0003</v>
          </cell>
          <cell r="U519" t="str">
            <v>DIRETORIA CORPORATIVA</v>
          </cell>
          <cell r="V519">
            <v>0</v>
          </cell>
          <cell r="W519">
            <v>0</v>
          </cell>
          <cell r="X519">
            <v>0</v>
          </cell>
          <cell r="Y519">
            <v>0</v>
          </cell>
          <cell r="Z519">
            <v>0</v>
          </cell>
          <cell r="AA519" t="e">
            <v>#REF!</v>
          </cell>
          <cell r="AB519" t="e">
            <v>#REF!</v>
          </cell>
          <cell r="AC519" t="e">
            <v>#REF!</v>
          </cell>
          <cell r="AD519" t="e">
            <v>#REF!</v>
          </cell>
          <cell r="AE519" t="e">
            <v>#REF!</v>
          </cell>
          <cell r="AF519" t="e">
            <v>#REF!</v>
          </cell>
          <cell r="AG519" t="e">
            <v>#REF!</v>
          </cell>
          <cell r="AH519" t="e">
            <v>#REF!</v>
          </cell>
          <cell r="AI519">
            <v>0</v>
          </cell>
        </row>
        <row r="520">
          <cell r="A520" t="str">
            <v>4.08.00042.3.1</v>
          </cell>
          <cell r="B520" t="str">
            <v>2.3.1</v>
          </cell>
          <cell r="C520" t="str">
            <v>DIRETORIA CORPORATIVA</v>
          </cell>
          <cell r="D520" t="str">
            <v>4.08.0004</v>
          </cell>
          <cell r="E520">
            <v>0</v>
          </cell>
          <cell r="F520">
            <v>0</v>
          </cell>
          <cell r="G520">
            <v>0</v>
          </cell>
          <cell r="H520">
            <v>0</v>
          </cell>
          <cell r="I520" t="e">
            <v>#REF!</v>
          </cell>
          <cell r="J520">
            <v>0</v>
          </cell>
          <cell r="K520">
            <v>3216.3900000000003</v>
          </cell>
          <cell r="L520">
            <v>1278.43</v>
          </cell>
          <cell r="M520">
            <v>0</v>
          </cell>
          <cell r="N520">
            <v>41.6</v>
          </cell>
          <cell r="O520">
            <v>0</v>
          </cell>
          <cell r="P520">
            <v>0</v>
          </cell>
          <cell r="Q520" t="e">
            <v>#REF!</v>
          </cell>
          <cell r="T520" t="str">
            <v>4.08.0004</v>
          </cell>
          <cell r="U520" t="str">
            <v>DIRETORIA CORPORATIVA</v>
          </cell>
          <cell r="V520">
            <v>0</v>
          </cell>
          <cell r="W520">
            <v>0</v>
          </cell>
          <cell r="X520">
            <v>0</v>
          </cell>
          <cell r="Y520">
            <v>0</v>
          </cell>
          <cell r="Z520">
            <v>0</v>
          </cell>
          <cell r="AA520" t="e">
            <v>#REF!</v>
          </cell>
          <cell r="AB520" t="e">
            <v>#REF!</v>
          </cell>
          <cell r="AC520" t="e">
            <v>#REF!</v>
          </cell>
          <cell r="AD520" t="e">
            <v>#REF!</v>
          </cell>
          <cell r="AE520" t="e">
            <v>#REF!</v>
          </cell>
          <cell r="AF520" t="e">
            <v>#REF!</v>
          </cell>
          <cell r="AG520" t="e">
            <v>#REF!</v>
          </cell>
          <cell r="AH520" t="e">
            <v>#REF!</v>
          </cell>
          <cell r="AI520">
            <v>0</v>
          </cell>
        </row>
        <row r="521">
          <cell r="A521" t="str">
            <v>4.08.00102.3.1</v>
          </cell>
          <cell r="B521" t="str">
            <v>2.3.1</v>
          </cell>
          <cell r="C521" t="str">
            <v>DIRETORIA CORPORATIVA</v>
          </cell>
          <cell r="D521" t="str">
            <v>4.08.0010</v>
          </cell>
          <cell r="E521">
            <v>0</v>
          </cell>
          <cell r="F521">
            <v>0</v>
          </cell>
          <cell r="G521">
            <v>0</v>
          </cell>
          <cell r="H521">
            <v>2248.38</v>
          </cell>
          <cell r="I521" t="e">
            <v>#REF!</v>
          </cell>
          <cell r="J521">
            <v>0</v>
          </cell>
          <cell r="K521">
            <v>664.79</v>
          </cell>
          <cell r="L521">
            <v>879</v>
          </cell>
          <cell r="M521">
            <v>17.95</v>
          </cell>
          <cell r="N521">
            <v>0</v>
          </cell>
          <cell r="O521">
            <v>0</v>
          </cell>
          <cell r="P521">
            <v>0</v>
          </cell>
          <cell r="Q521" t="e">
            <v>#REF!</v>
          </cell>
          <cell r="T521" t="str">
            <v>4.08.0010</v>
          </cell>
          <cell r="U521" t="str">
            <v>DIRETORIA CORPORATIVA</v>
          </cell>
          <cell r="V521">
            <v>0</v>
          </cell>
          <cell r="W521">
            <v>0</v>
          </cell>
          <cell r="X521">
            <v>0</v>
          </cell>
          <cell r="Y521">
            <v>0</v>
          </cell>
          <cell r="Z521">
            <v>2248.38</v>
          </cell>
          <cell r="AA521" t="e">
            <v>#REF!</v>
          </cell>
          <cell r="AB521" t="e">
            <v>#REF!</v>
          </cell>
          <cell r="AC521" t="e">
            <v>#REF!</v>
          </cell>
          <cell r="AD521" t="e">
            <v>#REF!</v>
          </cell>
          <cell r="AE521" t="e">
            <v>#REF!</v>
          </cell>
          <cell r="AF521" t="e">
            <v>#REF!</v>
          </cell>
          <cell r="AG521" t="e">
            <v>#REF!</v>
          </cell>
          <cell r="AH521" t="e">
            <v>#REF!</v>
          </cell>
          <cell r="AI521">
            <v>0</v>
          </cell>
        </row>
        <row r="522">
          <cell r="A522" t="str">
            <v>4.08.00162.3.1</v>
          </cell>
          <cell r="B522" t="str">
            <v>2.3.1</v>
          </cell>
          <cell r="C522" t="str">
            <v>DIRETORIA CORPORATIVA</v>
          </cell>
          <cell r="D522" t="str">
            <v>4.08.0016</v>
          </cell>
          <cell r="E522">
            <v>0</v>
          </cell>
          <cell r="F522">
            <v>0</v>
          </cell>
          <cell r="G522">
            <v>0</v>
          </cell>
          <cell r="H522">
            <v>0</v>
          </cell>
          <cell r="I522" t="e">
            <v>#REF!</v>
          </cell>
          <cell r="J522">
            <v>0</v>
          </cell>
          <cell r="K522">
            <v>209.07</v>
          </cell>
          <cell r="L522">
            <v>0</v>
          </cell>
          <cell r="M522">
            <v>0</v>
          </cell>
          <cell r="N522">
            <v>0</v>
          </cell>
          <cell r="O522">
            <v>0</v>
          </cell>
          <cell r="P522">
            <v>0</v>
          </cell>
          <cell r="Q522" t="e">
            <v>#REF!</v>
          </cell>
          <cell r="T522" t="str">
            <v>4.08.0016</v>
          </cell>
          <cell r="U522" t="str">
            <v>DIRETORIA CORPORATIVA</v>
          </cell>
          <cell r="V522">
            <v>0</v>
          </cell>
          <cell r="W522">
            <v>0</v>
          </cell>
          <cell r="X522">
            <v>0</v>
          </cell>
          <cell r="Y522">
            <v>0</v>
          </cell>
          <cell r="Z522">
            <v>0</v>
          </cell>
          <cell r="AA522" t="e">
            <v>#REF!</v>
          </cell>
          <cell r="AB522" t="e">
            <v>#REF!</v>
          </cell>
          <cell r="AC522" t="e">
            <v>#REF!</v>
          </cell>
          <cell r="AD522" t="e">
            <v>#REF!</v>
          </cell>
          <cell r="AE522" t="e">
            <v>#REF!</v>
          </cell>
          <cell r="AF522" t="e">
            <v>#REF!</v>
          </cell>
          <cell r="AG522" t="e">
            <v>#REF!</v>
          </cell>
          <cell r="AH522" t="e">
            <v>#REF!</v>
          </cell>
          <cell r="AI522">
            <v>0</v>
          </cell>
        </row>
        <row r="523">
          <cell r="A523" t="str">
            <v>4.08.00172.3.1</v>
          </cell>
          <cell r="B523" t="str">
            <v>2.3.1</v>
          </cell>
          <cell r="C523" t="str">
            <v>DIRETORIA CORPORATIVA</v>
          </cell>
          <cell r="D523" t="str">
            <v>4.08.0017</v>
          </cell>
          <cell r="E523">
            <v>0</v>
          </cell>
          <cell r="F523">
            <v>0</v>
          </cell>
          <cell r="G523">
            <v>0</v>
          </cell>
          <cell r="H523">
            <v>0</v>
          </cell>
          <cell r="I523" t="e">
            <v>#REF!</v>
          </cell>
          <cell r="J523">
            <v>0</v>
          </cell>
          <cell r="K523">
            <v>0</v>
          </cell>
          <cell r="L523">
            <v>0</v>
          </cell>
          <cell r="M523">
            <v>0</v>
          </cell>
          <cell r="N523">
            <v>0</v>
          </cell>
          <cell r="O523">
            <v>0</v>
          </cell>
          <cell r="P523">
            <v>0</v>
          </cell>
          <cell r="Q523" t="e">
            <v>#REF!</v>
          </cell>
          <cell r="T523" t="str">
            <v>4.08.0017</v>
          </cell>
          <cell r="U523" t="str">
            <v>DIRETORIA CORPORATIVA</v>
          </cell>
          <cell r="V523">
            <v>0</v>
          </cell>
          <cell r="W523">
            <v>0</v>
          </cell>
          <cell r="X523">
            <v>0</v>
          </cell>
          <cell r="Y523">
            <v>0</v>
          </cell>
          <cell r="Z523">
            <v>0</v>
          </cell>
          <cell r="AA523" t="e">
            <v>#REF!</v>
          </cell>
          <cell r="AB523" t="e">
            <v>#REF!</v>
          </cell>
          <cell r="AC523" t="e">
            <v>#REF!</v>
          </cell>
          <cell r="AD523" t="e">
            <v>#REF!</v>
          </cell>
          <cell r="AE523" t="e">
            <v>#REF!</v>
          </cell>
          <cell r="AF523" t="e">
            <v>#REF!</v>
          </cell>
          <cell r="AG523" t="e">
            <v>#REF!</v>
          </cell>
          <cell r="AH523" t="e">
            <v>#REF!</v>
          </cell>
          <cell r="AI523">
            <v>0</v>
          </cell>
        </row>
        <row r="524">
          <cell r="A524" t="str">
            <v>4.08.00202.3.1</v>
          </cell>
          <cell r="B524" t="str">
            <v>2.3.1</v>
          </cell>
          <cell r="C524" t="str">
            <v>DIRETORIA CORPORATIVA</v>
          </cell>
          <cell r="D524" t="str">
            <v>4.08.0020</v>
          </cell>
          <cell r="E524">
            <v>0</v>
          </cell>
          <cell r="F524">
            <v>0</v>
          </cell>
          <cell r="G524">
            <v>0</v>
          </cell>
          <cell r="H524">
            <v>0</v>
          </cell>
          <cell r="I524" t="e">
            <v>#REF!</v>
          </cell>
          <cell r="J524">
            <v>0</v>
          </cell>
          <cell r="K524">
            <v>0</v>
          </cell>
          <cell r="L524">
            <v>0</v>
          </cell>
          <cell r="M524">
            <v>0</v>
          </cell>
          <cell r="N524">
            <v>0</v>
          </cell>
          <cell r="O524">
            <v>0</v>
          </cell>
          <cell r="P524">
            <v>0</v>
          </cell>
          <cell r="Q524" t="e">
            <v>#REF!</v>
          </cell>
          <cell r="T524" t="str">
            <v>4.08.0020</v>
          </cell>
          <cell r="U524" t="str">
            <v>DIRETORIA CORPORATIVA</v>
          </cell>
          <cell r="V524">
            <v>0</v>
          </cell>
          <cell r="W524">
            <v>0</v>
          </cell>
          <cell r="X524">
            <v>0</v>
          </cell>
          <cell r="Y524">
            <v>0</v>
          </cell>
          <cell r="Z524">
            <v>0</v>
          </cell>
          <cell r="AA524" t="e">
            <v>#REF!</v>
          </cell>
          <cell r="AB524" t="e">
            <v>#REF!</v>
          </cell>
          <cell r="AC524" t="e">
            <v>#REF!</v>
          </cell>
          <cell r="AD524" t="e">
            <v>#REF!</v>
          </cell>
          <cell r="AE524" t="e">
            <v>#REF!</v>
          </cell>
          <cell r="AF524" t="e">
            <v>#REF!</v>
          </cell>
          <cell r="AG524" t="e">
            <v>#REF!</v>
          </cell>
          <cell r="AH524" t="e">
            <v>#REF!</v>
          </cell>
          <cell r="AI524">
            <v>0</v>
          </cell>
        </row>
        <row r="525">
          <cell r="A525" t="str">
            <v>4.13.00042.3.1</v>
          </cell>
          <cell r="B525" t="str">
            <v>2.3.1</v>
          </cell>
          <cell r="C525" t="str">
            <v>DIRETORIA CORPORATIVA</v>
          </cell>
          <cell r="D525" t="str">
            <v>4.13.0004</v>
          </cell>
          <cell r="E525">
            <v>0</v>
          </cell>
          <cell r="F525">
            <v>0</v>
          </cell>
          <cell r="G525">
            <v>0</v>
          </cell>
          <cell r="H525">
            <v>0</v>
          </cell>
          <cell r="I525" t="e">
            <v>#REF!</v>
          </cell>
          <cell r="J525">
            <v>0</v>
          </cell>
          <cell r="K525">
            <v>0</v>
          </cell>
          <cell r="L525">
            <v>0</v>
          </cell>
          <cell r="M525">
            <v>0</v>
          </cell>
          <cell r="N525">
            <v>0</v>
          </cell>
          <cell r="O525">
            <v>0</v>
          </cell>
          <cell r="P525">
            <v>0</v>
          </cell>
          <cell r="Q525" t="e">
            <v>#REF!</v>
          </cell>
          <cell r="T525" t="str">
            <v>4.13.0004</v>
          </cell>
          <cell r="U525" t="str">
            <v>DIRETORIA CORPORATIVA</v>
          </cell>
          <cell r="V525">
            <v>0</v>
          </cell>
          <cell r="W525">
            <v>0</v>
          </cell>
          <cell r="X525">
            <v>0</v>
          </cell>
          <cell r="Y525">
            <v>0</v>
          </cell>
          <cell r="Z525">
            <v>0</v>
          </cell>
          <cell r="AA525" t="e">
            <v>#REF!</v>
          </cell>
          <cell r="AB525" t="e">
            <v>#REF!</v>
          </cell>
          <cell r="AC525" t="e">
            <v>#REF!</v>
          </cell>
          <cell r="AD525" t="e">
            <v>#REF!</v>
          </cell>
          <cell r="AE525" t="e">
            <v>#REF!</v>
          </cell>
          <cell r="AF525" t="e">
            <v>#REF!</v>
          </cell>
          <cell r="AG525" t="e">
            <v>#REF!</v>
          </cell>
          <cell r="AH525" t="e">
            <v>#REF!</v>
          </cell>
          <cell r="AI525">
            <v>0</v>
          </cell>
        </row>
        <row r="526">
          <cell r="A526" t="str">
            <v>4.13.00052.3.1</v>
          </cell>
          <cell r="B526" t="str">
            <v>2.3.1</v>
          </cell>
          <cell r="C526" t="str">
            <v>DIRETORIA CORPORATIVA</v>
          </cell>
          <cell r="D526" t="str">
            <v>4.13.0005</v>
          </cell>
          <cell r="E526">
            <v>0</v>
          </cell>
          <cell r="F526">
            <v>0</v>
          </cell>
          <cell r="G526">
            <v>0</v>
          </cell>
          <cell r="H526">
            <v>0</v>
          </cell>
          <cell r="I526" t="e">
            <v>#REF!</v>
          </cell>
          <cell r="J526">
            <v>0</v>
          </cell>
          <cell r="K526">
            <v>0</v>
          </cell>
          <cell r="L526">
            <v>0</v>
          </cell>
          <cell r="M526">
            <v>0</v>
          </cell>
          <cell r="N526">
            <v>0</v>
          </cell>
          <cell r="O526">
            <v>0</v>
          </cell>
          <cell r="P526">
            <v>0</v>
          </cell>
          <cell r="Q526" t="e">
            <v>#REF!</v>
          </cell>
          <cell r="T526" t="str">
            <v>4.13.0005</v>
          </cell>
          <cell r="U526" t="str">
            <v>DIRETORIA CORPORATIVA</v>
          </cell>
          <cell r="V526">
            <v>0</v>
          </cell>
          <cell r="W526">
            <v>0</v>
          </cell>
          <cell r="X526">
            <v>0</v>
          </cell>
          <cell r="Y526">
            <v>0</v>
          </cell>
          <cell r="Z526">
            <v>0</v>
          </cell>
          <cell r="AA526" t="e">
            <v>#REF!</v>
          </cell>
          <cell r="AB526" t="e">
            <v>#REF!</v>
          </cell>
          <cell r="AC526" t="e">
            <v>#REF!</v>
          </cell>
          <cell r="AD526" t="e">
            <v>#REF!</v>
          </cell>
          <cell r="AE526" t="e">
            <v>#REF!</v>
          </cell>
          <cell r="AF526" t="e">
            <v>#REF!</v>
          </cell>
          <cell r="AG526" t="e">
            <v>#REF!</v>
          </cell>
          <cell r="AH526" t="e">
            <v>#REF!</v>
          </cell>
          <cell r="AI526">
            <v>0</v>
          </cell>
        </row>
        <row r="527">
          <cell r="A527" t="str">
            <v>4.13.00062.3.1</v>
          </cell>
          <cell r="B527" t="str">
            <v>2.3.1</v>
          </cell>
          <cell r="C527" t="str">
            <v>DIRETORIA CORPORATIVA</v>
          </cell>
          <cell r="D527" t="str">
            <v>4.13.0006</v>
          </cell>
          <cell r="E527">
            <v>0</v>
          </cell>
          <cell r="F527">
            <v>0</v>
          </cell>
          <cell r="G527">
            <v>0</v>
          </cell>
          <cell r="H527">
            <v>0</v>
          </cell>
          <cell r="I527" t="e">
            <v>#REF!</v>
          </cell>
          <cell r="J527">
            <v>0</v>
          </cell>
          <cell r="K527">
            <v>0</v>
          </cell>
          <cell r="L527">
            <v>0</v>
          </cell>
          <cell r="M527">
            <v>0</v>
          </cell>
          <cell r="N527">
            <v>0</v>
          </cell>
          <cell r="O527">
            <v>295</v>
          </cell>
          <cell r="P527">
            <v>0</v>
          </cell>
          <cell r="Q527" t="e">
            <v>#REF!</v>
          </cell>
          <cell r="T527" t="str">
            <v>4.13.0006</v>
          </cell>
          <cell r="U527" t="str">
            <v>DIRETORIA CORPORATIVA</v>
          </cell>
          <cell r="V527">
            <v>0</v>
          </cell>
          <cell r="W527">
            <v>0</v>
          </cell>
          <cell r="X527">
            <v>0</v>
          </cell>
          <cell r="Y527">
            <v>0</v>
          </cell>
          <cell r="Z527">
            <v>0</v>
          </cell>
          <cell r="AA527" t="e">
            <v>#REF!</v>
          </cell>
          <cell r="AB527" t="e">
            <v>#REF!</v>
          </cell>
          <cell r="AC527" t="e">
            <v>#REF!</v>
          </cell>
          <cell r="AD527" t="e">
            <v>#REF!</v>
          </cell>
          <cell r="AE527" t="e">
            <v>#REF!</v>
          </cell>
          <cell r="AF527" t="e">
            <v>#REF!</v>
          </cell>
          <cell r="AG527" t="e">
            <v>#REF!</v>
          </cell>
          <cell r="AH527" t="e">
            <v>#REF!</v>
          </cell>
          <cell r="AI527">
            <v>0</v>
          </cell>
        </row>
        <row r="528">
          <cell r="A528" t="str">
            <v>4.13.00072.3.1</v>
          </cell>
          <cell r="B528" t="str">
            <v>2.3.1</v>
          </cell>
          <cell r="C528" t="str">
            <v>DIRETORIA CORPORATIVA</v>
          </cell>
          <cell r="D528" t="str">
            <v>4.13.0007</v>
          </cell>
          <cell r="E528">
            <v>0</v>
          </cell>
          <cell r="F528">
            <v>0</v>
          </cell>
          <cell r="G528">
            <v>0</v>
          </cell>
          <cell r="H528">
            <v>0</v>
          </cell>
          <cell r="I528" t="e">
            <v>#REF!</v>
          </cell>
          <cell r="J528">
            <v>0</v>
          </cell>
          <cell r="K528">
            <v>0</v>
          </cell>
          <cell r="L528">
            <v>0</v>
          </cell>
          <cell r="M528">
            <v>0</v>
          </cell>
          <cell r="N528">
            <v>0</v>
          </cell>
          <cell r="O528">
            <v>0</v>
          </cell>
          <cell r="P528">
            <v>0</v>
          </cell>
          <cell r="T528" t="str">
            <v>4.13.0007</v>
          </cell>
          <cell r="U528" t="str">
            <v>DIRETORIA CORPORATIVA</v>
          </cell>
          <cell r="W528">
            <v>0</v>
          </cell>
          <cell r="X528">
            <v>0</v>
          </cell>
          <cell r="Y528">
            <v>0</v>
          </cell>
          <cell r="Z528">
            <v>0</v>
          </cell>
          <cell r="AA528" t="e">
            <v>#REF!</v>
          </cell>
          <cell r="AB528" t="e">
            <v>#REF!</v>
          </cell>
          <cell r="AC528" t="e">
            <v>#REF!</v>
          </cell>
          <cell r="AD528" t="e">
            <v>#REF!</v>
          </cell>
          <cell r="AE528" t="e">
            <v>#REF!</v>
          </cell>
          <cell r="AF528" t="e">
            <v>#REF!</v>
          </cell>
          <cell r="AG528" t="e">
            <v>#REF!</v>
          </cell>
          <cell r="AH528" t="e">
            <v>#REF!</v>
          </cell>
        </row>
        <row r="529">
          <cell r="A529" t="str">
            <v>4.90.00012.3.1</v>
          </cell>
          <cell r="B529" t="str">
            <v>2.3.1</v>
          </cell>
          <cell r="C529" t="str">
            <v>DIRETORIA CORPORATIVA</v>
          </cell>
          <cell r="D529" t="str">
            <v>4.90.0001</v>
          </cell>
          <cell r="E529">
            <v>0</v>
          </cell>
          <cell r="F529">
            <v>0</v>
          </cell>
          <cell r="G529">
            <v>0</v>
          </cell>
          <cell r="H529">
            <v>0</v>
          </cell>
          <cell r="I529" t="e">
            <v>#REF!</v>
          </cell>
          <cell r="J529">
            <v>0</v>
          </cell>
          <cell r="K529">
            <v>0</v>
          </cell>
          <cell r="L529">
            <v>0</v>
          </cell>
          <cell r="M529">
            <v>0</v>
          </cell>
          <cell r="N529">
            <v>1536.4699999999998</v>
          </cell>
          <cell r="O529">
            <v>0</v>
          </cell>
          <cell r="P529">
            <v>0</v>
          </cell>
          <cell r="Q529" t="e">
            <v>#REF!</v>
          </cell>
          <cell r="T529" t="str">
            <v>4.90.0001</v>
          </cell>
          <cell r="U529" t="str">
            <v>DIRETORIA CORPORATIVA</v>
          </cell>
          <cell r="V529">
            <v>0</v>
          </cell>
          <cell r="W529">
            <v>0</v>
          </cell>
          <cell r="X529">
            <v>0</v>
          </cell>
          <cell r="Y529">
            <v>0</v>
          </cell>
          <cell r="Z529">
            <v>0</v>
          </cell>
          <cell r="AA529" t="e">
            <v>#REF!</v>
          </cell>
          <cell r="AB529" t="e">
            <v>#REF!</v>
          </cell>
          <cell r="AC529" t="e">
            <v>#REF!</v>
          </cell>
          <cell r="AD529" t="e">
            <v>#REF!</v>
          </cell>
          <cell r="AE529" t="e">
            <v>#REF!</v>
          </cell>
          <cell r="AF529" t="e">
            <v>#REF!</v>
          </cell>
          <cell r="AG529" t="e">
            <v>#REF!</v>
          </cell>
          <cell r="AH529" t="e">
            <v>#REF!</v>
          </cell>
          <cell r="AI529">
            <v>0</v>
          </cell>
        </row>
        <row r="530">
          <cell r="A530" t="str">
            <v>4.01.00012.3</v>
          </cell>
          <cell r="B530" t="str">
            <v>2.3</v>
          </cell>
          <cell r="C530" t="str">
            <v>TOTALIZADOR</v>
          </cell>
          <cell r="D530" t="str">
            <v>4.01.0001</v>
          </cell>
          <cell r="E530">
            <v>0</v>
          </cell>
          <cell r="F530">
            <v>0</v>
          </cell>
          <cell r="G530">
            <v>0</v>
          </cell>
          <cell r="H530">
            <v>0</v>
          </cell>
          <cell r="I530">
            <v>3309.6</v>
          </cell>
          <cell r="J530">
            <v>2632.67</v>
          </cell>
          <cell r="K530">
            <v>0</v>
          </cell>
          <cell r="L530">
            <v>0</v>
          </cell>
          <cell r="M530">
            <v>0</v>
          </cell>
          <cell r="N530">
            <v>0</v>
          </cell>
          <cell r="O530">
            <v>0</v>
          </cell>
          <cell r="P530">
            <v>0</v>
          </cell>
          <cell r="Q530">
            <v>5942.27</v>
          </cell>
          <cell r="T530" t="str">
            <v>4.01.0001</v>
          </cell>
          <cell r="U530" t="str">
            <v>TOTALIZADOR</v>
          </cell>
          <cell r="V530">
            <v>0</v>
          </cell>
          <cell r="W530">
            <v>0</v>
          </cell>
          <cell r="X530">
            <v>0</v>
          </cell>
          <cell r="Y530">
            <v>0</v>
          </cell>
          <cell r="Z530">
            <v>0</v>
          </cell>
          <cell r="AA530">
            <v>3309.6</v>
          </cell>
          <cell r="AB530">
            <v>5942.27</v>
          </cell>
          <cell r="AC530">
            <v>5942.27</v>
          </cell>
          <cell r="AD530">
            <v>5942.27</v>
          </cell>
          <cell r="AE530">
            <v>5942.27</v>
          </cell>
          <cell r="AF530">
            <v>5942.27</v>
          </cell>
          <cell r="AG530">
            <v>5942.27</v>
          </cell>
          <cell r="AH530">
            <v>5942.27</v>
          </cell>
          <cell r="AI530">
            <v>0</v>
          </cell>
        </row>
        <row r="531">
          <cell r="A531" t="str">
            <v>4.01.00022.3</v>
          </cell>
          <cell r="B531" t="str">
            <v>2.3</v>
          </cell>
          <cell r="C531" t="str">
            <v>TOTALIZADOR</v>
          </cell>
          <cell r="D531" t="str">
            <v>4.01.0002</v>
          </cell>
          <cell r="E531">
            <v>0</v>
          </cell>
          <cell r="F531">
            <v>0</v>
          </cell>
          <cell r="G531">
            <v>0</v>
          </cell>
          <cell r="H531">
            <v>0</v>
          </cell>
          <cell r="I531">
            <v>1500</v>
          </cell>
          <cell r="J531">
            <v>0</v>
          </cell>
          <cell r="K531">
            <v>430</v>
          </cell>
          <cell r="L531">
            <v>0</v>
          </cell>
          <cell r="M531">
            <v>0</v>
          </cell>
          <cell r="N531">
            <v>1155.03</v>
          </cell>
          <cell r="O531">
            <v>0</v>
          </cell>
          <cell r="P531">
            <v>3000</v>
          </cell>
          <cell r="Q531">
            <v>6085.03</v>
          </cell>
          <cell r="T531" t="str">
            <v>4.01.0002</v>
          </cell>
          <cell r="U531" t="str">
            <v>TOTALIZADOR</v>
          </cell>
          <cell r="V531">
            <v>0</v>
          </cell>
          <cell r="W531">
            <v>0</v>
          </cell>
          <cell r="X531">
            <v>0</v>
          </cell>
          <cell r="Y531">
            <v>0</v>
          </cell>
          <cell r="Z531">
            <v>0</v>
          </cell>
          <cell r="AA531">
            <v>1500</v>
          </cell>
          <cell r="AB531">
            <v>1500</v>
          </cell>
          <cell r="AC531">
            <v>1930</v>
          </cell>
          <cell r="AD531">
            <v>1930</v>
          </cell>
          <cell r="AE531">
            <v>1930</v>
          </cell>
          <cell r="AF531">
            <v>3085.0299999999997</v>
          </cell>
          <cell r="AG531">
            <v>3085.0299999999997</v>
          </cell>
          <cell r="AH531">
            <v>6085.03</v>
          </cell>
          <cell r="AI531">
            <v>0</v>
          </cell>
        </row>
        <row r="532">
          <cell r="A532" t="str">
            <v>4.01.00032.3</v>
          </cell>
          <cell r="B532" t="str">
            <v>2.3</v>
          </cell>
          <cell r="C532" t="str">
            <v>TOTALIZADOR</v>
          </cell>
          <cell r="D532" t="str">
            <v>4.01.0003</v>
          </cell>
          <cell r="E532">
            <v>0</v>
          </cell>
          <cell r="F532">
            <v>0</v>
          </cell>
          <cell r="G532">
            <v>0</v>
          </cell>
          <cell r="H532">
            <v>0</v>
          </cell>
          <cell r="I532">
            <v>0</v>
          </cell>
          <cell r="J532">
            <v>940</v>
          </cell>
          <cell r="K532">
            <v>0</v>
          </cell>
          <cell r="L532">
            <v>0</v>
          </cell>
          <cell r="M532">
            <v>0</v>
          </cell>
          <cell r="N532">
            <v>0</v>
          </cell>
          <cell r="O532">
            <v>0</v>
          </cell>
          <cell r="P532">
            <v>0</v>
          </cell>
          <cell r="Q532">
            <v>940</v>
          </cell>
          <cell r="T532" t="str">
            <v>4.01.0003</v>
          </cell>
          <cell r="U532" t="str">
            <v>TOTALIZADOR</v>
          </cell>
          <cell r="V532">
            <v>0</v>
          </cell>
          <cell r="W532">
            <v>0</v>
          </cell>
          <cell r="X532">
            <v>0</v>
          </cell>
          <cell r="Y532">
            <v>0</v>
          </cell>
          <cell r="Z532">
            <v>0</v>
          </cell>
          <cell r="AA532">
            <v>0</v>
          </cell>
          <cell r="AB532">
            <v>940</v>
          </cell>
          <cell r="AC532">
            <v>940</v>
          </cell>
          <cell r="AD532">
            <v>940</v>
          </cell>
          <cell r="AE532">
            <v>940</v>
          </cell>
          <cell r="AF532">
            <v>940</v>
          </cell>
          <cell r="AG532">
            <v>940</v>
          </cell>
          <cell r="AH532">
            <v>940</v>
          </cell>
          <cell r="AI532">
            <v>0</v>
          </cell>
        </row>
        <row r="533">
          <cell r="A533" t="str">
            <v>4.01.00042.3</v>
          </cell>
          <cell r="B533" t="str">
            <v>2.3</v>
          </cell>
          <cell r="C533" t="str">
            <v>TOTALIZADOR</v>
          </cell>
          <cell r="D533" t="str">
            <v>4.01.0004</v>
          </cell>
          <cell r="E533">
            <v>920.84</v>
          </cell>
          <cell r="F533">
            <v>0</v>
          </cell>
          <cell r="G533">
            <v>1480.46</v>
          </cell>
          <cell r="H533">
            <v>0</v>
          </cell>
          <cell r="I533">
            <v>0</v>
          </cell>
          <cell r="J533">
            <v>0</v>
          </cell>
          <cell r="K533">
            <v>17183.46</v>
          </cell>
          <cell r="L533">
            <v>0</v>
          </cell>
          <cell r="M533">
            <v>176.65</v>
          </cell>
          <cell r="N533">
            <v>0</v>
          </cell>
          <cell r="O533">
            <v>0</v>
          </cell>
          <cell r="P533">
            <v>934</v>
          </cell>
          <cell r="Q533">
            <v>20695.41</v>
          </cell>
          <cell r="T533" t="str">
            <v>4.01.0004</v>
          </cell>
          <cell r="U533" t="str">
            <v>TOTALIZADOR</v>
          </cell>
          <cell r="V533">
            <v>0</v>
          </cell>
          <cell r="W533">
            <v>920.84</v>
          </cell>
          <cell r="X533">
            <v>920.84</v>
          </cell>
          <cell r="Y533">
            <v>2401.3000000000002</v>
          </cell>
          <cell r="Z533">
            <v>2401.3000000000002</v>
          </cell>
          <cell r="AA533">
            <v>2401.3000000000002</v>
          </cell>
          <cell r="AB533">
            <v>2401.3000000000002</v>
          </cell>
          <cell r="AC533">
            <v>19584.759999999998</v>
          </cell>
          <cell r="AD533">
            <v>19584.759999999998</v>
          </cell>
          <cell r="AE533">
            <v>18840.57</v>
          </cell>
          <cell r="AF533">
            <v>19761.41</v>
          </cell>
          <cell r="AG533">
            <v>19761.41</v>
          </cell>
          <cell r="AH533">
            <v>20695.41</v>
          </cell>
          <cell r="AI533">
            <v>0</v>
          </cell>
        </row>
        <row r="534">
          <cell r="A534" t="str">
            <v>4.01.00052.3</v>
          </cell>
          <cell r="B534" t="str">
            <v>2.3</v>
          </cell>
          <cell r="C534" t="str">
            <v>TOTALIZADOR</v>
          </cell>
          <cell r="D534" t="str">
            <v>4.01.0005</v>
          </cell>
          <cell r="E534">
            <v>150.44999999999999</v>
          </cell>
          <cell r="F534">
            <v>0</v>
          </cell>
          <cell r="G534">
            <v>840.4</v>
          </cell>
          <cell r="H534">
            <v>150</v>
          </cell>
          <cell r="I534">
            <v>0</v>
          </cell>
          <cell r="J534">
            <v>0</v>
          </cell>
          <cell r="K534">
            <v>0</v>
          </cell>
          <cell r="L534">
            <v>0</v>
          </cell>
          <cell r="M534">
            <v>835.12</v>
          </cell>
          <cell r="N534">
            <v>194.6</v>
          </cell>
          <cell r="O534">
            <v>5788.9</v>
          </cell>
          <cell r="P534">
            <v>0</v>
          </cell>
          <cell r="Q534">
            <v>7959.4699999999993</v>
          </cell>
          <cell r="T534" t="str">
            <v>4.01.0005</v>
          </cell>
          <cell r="U534" t="str">
            <v>TOTALIZADOR</v>
          </cell>
          <cell r="V534">
            <v>0</v>
          </cell>
          <cell r="W534">
            <v>150.44999999999999</v>
          </cell>
          <cell r="X534">
            <v>150.44999999999999</v>
          </cell>
          <cell r="Y534">
            <v>990.84999999999991</v>
          </cell>
          <cell r="Z534">
            <v>1140.8499999999999</v>
          </cell>
          <cell r="AA534">
            <v>1140.8499999999999</v>
          </cell>
          <cell r="AB534">
            <v>1140.8499999999999</v>
          </cell>
          <cell r="AC534">
            <v>1140.8499999999999</v>
          </cell>
          <cell r="AD534">
            <v>1140.8499999999999</v>
          </cell>
          <cell r="AE534">
            <v>1825.52</v>
          </cell>
          <cell r="AF534">
            <v>2170.5699999999997</v>
          </cell>
          <cell r="AG534">
            <v>7959.4699999999993</v>
          </cell>
          <cell r="AH534">
            <v>7959.4699999999993</v>
          </cell>
          <cell r="AI534">
            <v>0</v>
          </cell>
        </row>
        <row r="535">
          <cell r="A535" t="str">
            <v>4.01.00062.3</v>
          </cell>
          <cell r="B535" t="str">
            <v>2.3</v>
          </cell>
          <cell r="C535" t="str">
            <v>TOTALIZADOR</v>
          </cell>
          <cell r="D535" t="str">
            <v>4.01.0006</v>
          </cell>
          <cell r="E535">
            <v>4408.8500000000004</v>
          </cell>
          <cell r="F535">
            <v>0</v>
          </cell>
          <cell r="G535">
            <v>0</v>
          </cell>
          <cell r="H535">
            <v>0</v>
          </cell>
          <cell r="I535">
            <v>0</v>
          </cell>
          <cell r="J535">
            <v>0</v>
          </cell>
          <cell r="K535">
            <v>3378.6</v>
          </cell>
          <cell r="L535">
            <v>0</v>
          </cell>
          <cell r="M535">
            <v>25414.6</v>
          </cell>
          <cell r="N535">
            <v>9630.76</v>
          </cell>
          <cell r="O535">
            <v>11127.5</v>
          </cell>
          <cell r="P535">
            <v>115183.53</v>
          </cell>
          <cell r="Q535">
            <v>169143.84</v>
          </cell>
          <cell r="T535" t="str">
            <v>4.01.0006</v>
          </cell>
          <cell r="U535" t="str">
            <v>TOTALIZADOR</v>
          </cell>
          <cell r="V535">
            <v>0</v>
          </cell>
          <cell r="W535">
            <v>4408.8500000000004</v>
          </cell>
          <cell r="X535">
            <v>4408.8500000000004</v>
          </cell>
          <cell r="Y535">
            <v>4408.8500000000004</v>
          </cell>
          <cell r="Z535">
            <v>4408.8500000000004</v>
          </cell>
          <cell r="AA535">
            <v>4408.8500000000004</v>
          </cell>
          <cell r="AB535">
            <v>4408.8500000000004</v>
          </cell>
          <cell r="AC535">
            <v>7787.4500000000007</v>
          </cell>
          <cell r="AD535">
            <v>7787.4500000000007</v>
          </cell>
          <cell r="AE535">
            <v>28793.199999999997</v>
          </cell>
          <cell r="AF535">
            <v>42832.810000000005</v>
          </cell>
          <cell r="AG535">
            <v>53960.310000000005</v>
          </cell>
          <cell r="AH535">
            <v>169143.84</v>
          </cell>
          <cell r="AI535">
            <v>0</v>
          </cell>
        </row>
        <row r="536">
          <cell r="A536" t="str">
            <v>4.01.00072.3</v>
          </cell>
          <cell r="B536" t="str">
            <v>2.3</v>
          </cell>
          <cell r="C536" t="str">
            <v>TOTALIZADOR</v>
          </cell>
          <cell r="D536" t="str">
            <v>4.01.0007</v>
          </cell>
          <cell r="E536">
            <v>0</v>
          </cell>
          <cell r="F536">
            <v>0</v>
          </cell>
          <cell r="G536">
            <v>0</v>
          </cell>
          <cell r="H536">
            <v>0</v>
          </cell>
          <cell r="I536">
            <v>0</v>
          </cell>
          <cell r="J536">
            <v>0</v>
          </cell>
          <cell r="K536">
            <v>0</v>
          </cell>
          <cell r="L536">
            <v>0</v>
          </cell>
          <cell r="M536">
            <v>0</v>
          </cell>
          <cell r="N536">
            <v>0</v>
          </cell>
          <cell r="O536">
            <v>0</v>
          </cell>
          <cell r="P536">
            <v>0</v>
          </cell>
          <cell r="Q536">
            <v>0</v>
          </cell>
          <cell r="T536" t="str">
            <v>4.01.0007</v>
          </cell>
          <cell r="U536" t="str">
            <v>TOTALIZADOR</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row>
        <row r="537">
          <cell r="A537" t="str">
            <v>4.02.00012.3</v>
          </cell>
          <cell r="B537" t="str">
            <v>2.3</v>
          </cell>
          <cell r="C537" t="str">
            <v>TOTALIZADOR</v>
          </cell>
          <cell r="D537" t="str">
            <v>4.02.0001</v>
          </cell>
          <cell r="E537">
            <v>0</v>
          </cell>
          <cell r="F537">
            <v>0</v>
          </cell>
          <cell r="G537">
            <v>0</v>
          </cell>
          <cell r="H537">
            <v>0</v>
          </cell>
          <cell r="I537">
            <v>0</v>
          </cell>
          <cell r="J537">
            <v>0</v>
          </cell>
          <cell r="K537">
            <v>0</v>
          </cell>
          <cell r="L537">
            <v>0</v>
          </cell>
          <cell r="M537">
            <v>0</v>
          </cell>
          <cell r="N537">
            <v>0</v>
          </cell>
          <cell r="O537">
            <v>0</v>
          </cell>
          <cell r="P537">
            <v>0</v>
          </cell>
          <cell r="Q537">
            <v>0</v>
          </cell>
          <cell r="T537" t="str">
            <v>4.02.0001</v>
          </cell>
          <cell r="U537" t="str">
            <v>TOTALIZADOR</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row>
        <row r="538">
          <cell r="A538" t="str">
            <v>4.02.00032.3</v>
          </cell>
          <cell r="B538" t="str">
            <v>2.3</v>
          </cell>
          <cell r="C538" t="str">
            <v>TOTALIZADOR</v>
          </cell>
          <cell r="D538" t="str">
            <v>4.02.0003</v>
          </cell>
          <cell r="E538">
            <v>1626.19</v>
          </cell>
          <cell r="F538">
            <v>1554.96</v>
          </cell>
          <cell r="G538">
            <v>1508.03</v>
          </cell>
          <cell r="H538">
            <v>1650.54</v>
          </cell>
          <cell r="I538">
            <v>1409.99</v>
          </cell>
          <cell r="J538">
            <v>13813.26</v>
          </cell>
          <cell r="K538">
            <v>1320.91</v>
          </cell>
          <cell r="L538">
            <v>1546.32</v>
          </cell>
          <cell r="M538">
            <v>1827.04</v>
          </cell>
          <cell r="N538">
            <v>1722.69</v>
          </cell>
          <cell r="O538">
            <v>2448.4</v>
          </cell>
          <cell r="P538">
            <v>2343.4300000000003</v>
          </cell>
          <cell r="Q538">
            <v>32771.760000000002</v>
          </cell>
          <cell r="T538" t="str">
            <v>4.02.0003</v>
          </cell>
          <cell r="U538" t="str">
            <v>TOTALIZADOR</v>
          </cell>
          <cell r="V538">
            <v>0</v>
          </cell>
          <cell r="W538">
            <v>1626.19</v>
          </cell>
          <cell r="X538">
            <v>3181.15</v>
          </cell>
          <cell r="Y538">
            <v>4689.18</v>
          </cell>
          <cell r="Z538">
            <v>6339.72</v>
          </cell>
          <cell r="AA538">
            <v>7749.71</v>
          </cell>
          <cell r="AB538">
            <v>21562.97</v>
          </cell>
          <cell r="AC538">
            <v>22883.88</v>
          </cell>
          <cell r="AD538">
            <v>24430.2</v>
          </cell>
          <cell r="AE538">
            <v>24631.05</v>
          </cell>
          <cell r="AF538">
            <v>27979.93</v>
          </cell>
          <cell r="AG538">
            <v>30428.33</v>
          </cell>
          <cell r="AH538">
            <v>32771.760000000002</v>
          </cell>
          <cell r="AI538">
            <v>0</v>
          </cell>
        </row>
        <row r="539">
          <cell r="A539" t="str">
            <v>4.02.00052.3</v>
          </cell>
          <cell r="B539" t="str">
            <v>2.3</v>
          </cell>
          <cell r="C539" t="str">
            <v>TOTALIZADOR</v>
          </cell>
          <cell r="D539" t="str">
            <v>4.02.0005</v>
          </cell>
          <cell r="E539">
            <v>10879.28</v>
          </cell>
          <cell r="F539">
            <v>5774.99</v>
          </cell>
          <cell r="G539">
            <v>10009.879999999999</v>
          </cell>
          <cell r="H539">
            <v>6870.5</v>
          </cell>
          <cell r="I539">
            <v>7580.23</v>
          </cell>
          <cell r="J539">
            <v>706</v>
          </cell>
          <cell r="K539">
            <v>6012.36</v>
          </cell>
          <cell r="L539">
            <v>8301.7079999999987</v>
          </cell>
          <cell r="M539">
            <v>9758.43</v>
          </cell>
          <cell r="N539">
            <v>11300</v>
          </cell>
          <cell r="O539">
            <v>8683.56</v>
          </cell>
          <cell r="P539">
            <v>6820.36</v>
          </cell>
          <cell r="Q539">
            <v>92697.297999999995</v>
          </cell>
          <cell r="T539" t="str">
            <v>4.02.0005</v>
          </cell>
          <cell r="U539" t="str">
            <v>TOTALIZADOR</v>
          </cell>
          <cell r="V539">
            <v>0</v>
          </cell>
          <cell r="W539">
            <v>10879.28</v>
          </cell>
          <cell r="X539">
            <v>16654.27</v>
          </cell>
          <cell r="Y539">
            <v>26664.15</v>
          </cell>
          <cell r="Z539">
            <v>33534.65</v>
          </cell>
          <cell r="AA539">
            <v>41114.880000000005</v>
          </cell>
          <cell r="AB539">
            <v>41820.880000000005</v>
          </cell>
          <cell r="AC539">
            <v>47833.240000000005</v>
          </cell>
          <cell r="AD539">
            <v>56134.948000000004</v>
          </cell>
          <cell r="AE539">
            <v>55014.097999999998</v>
          </cell>
          <cell r="AF539">
            <v>77193.377999999997</v>
          </cell>
          <cell r="AG539">
            <v>85876.937999999995</v>
          </cell>
          <cell r="AH539">
            <v>92697.297999999995</v>
          </cell>
          <cell r="AI539">
            <v>0</v>
          </cell>
        </row>
        <row r="540">
          <cell r="A540" t="str">
            <v>4.02.00062.3</v>
          </cell>
          <cell r="B540" t="str">
            <v>2.3</v>
          </cell>
          <cell r="C540" t="str">
            <v>TOTALIZADOR</v>
          </cell>
          <cell r="D540" t="str">
            <v>4.02.0006</v>
          </cell>
          <cell r="E540">
            <v>0</v>
          </cell>
          <cell r="F540">
            <v>0</v>
          </cell>
          <cell r="G540">
            <v>0</v>
          </cell>
          <cell r="H540">
            <v>0</v>
          </cell>
          <cell r="I540">
            <v>0</v>
          </cell>
          <cell r="J540">
            <v>0</v>
          </cell>
          <cell r="K540">
            <v>0</v>
          </cell>
          <cell r="L540">
            <v>0</v>
          </cell>
          <cell r="M540">
            <v>0</v>
          </cell>
          <cell r="N540">
            <v>262.04999999999995</v>
          </cell>
          <cell r="O540">
            <v>3981.3599999999997</v>
          </cell>
          <cell r="P540">
            <v>3984.82</v>
          </cell>
          <cell r="Q540">
            <v>8228.23</v>
          </cell>
          <cell r="T540" t="str">
            <v>4.02.0006</v>
          </cell>
          <cell r="U540" t="str">
            <v>TOTALIZADOR</v>
          </cell>
          <cell r="V540">
            <v>0</v>
          </cell>
          <cell r="W540">
            <v>0</v>
          </cell>
          <cell r="X540">
            <v>0</v>
          </cell>
          <cell r="Y540">
            <v>0</v>
          </cell>
          <cell r="Z540">
            <v>0</v>
          </cell>
          <cell r="AA540">
            <v>0</v>
          </cell>
          <cell r="AB540">
            <v>0</v>
          </cell>
          <cell r="AC540">
            <v>0</v>
          </cell>
          <cell r="AD540">
            <v>0</v>
          </cell>
          <cell r="AE540">
            <v>0</v>
          </cell>
          <cell r="AF540">
            <v>262.04999999999995</v>
          </cell>
          <cell r="AG540">
            <v>4243.41</v>
          </cell>
          <cell r="AH540">
            <v>8228.23</v>
          </cell>
          <cell r="AI540">
            <v>0</v>
          </cell>
        </row>
        <row r="541">
          <cell r="A541" t="str">
            <v>4.02.00072.3</v>
          </cell>
          <cell r="B541" t="str">
            <v>2.3</v>
          </cell>
          <cell r="C541" t="str">
            <v>TOTALIZADOR</v>
          </cell>
          <cell r="D541" t="str">
            <v>4.02.0007</v>
          </cell>
          <cell r="E541">
            <v>0</v>
          </cell>
          <cell r="F541">
            <v>0</v>
          </cell>
          <cell r="G541">
            <v>1936.66</v>
          </cell>
          <cell r="H541">
            <v>0</v>
          </cell>
          <cell r="I541">
            <v>0</v>
          </cell>
          <cell r="J541">
            <v>0</v>
          </cell>
          <cell r="K541">
            <v>0</v>
          </cell>
          <cell r="L541">
            <v>0</v>
          </cell>
          <cell r="M541">
            <v>0</v>
          </cell>
          <cell r="N541">
            <v>0</v>
          </cell>
          <cell r="O541">
            <v>0</v>
          </cell>
          <cell r="P541">
            <v>0</v>
          </cell>
          <cell r="Q541">
            <v>1936.66</v>
          </cell>
          <cell r="T541" t="str">
            <v>4.02.0007</v>
          </cell>
          <cell r="U541" t="str">
            <v>TOTALIZADOR</v>
          </cell>
          <cell r="V541">
            <v>0</v>
          </cell>
          <cell r="W541">
            <v>0</v>
          </cell>
          <cell r="X541">
            <v>0</v>
          </cell>
          <cell r="Y541">
            <v>1936.66</v>
          </cell>
          <cell r="Z541">
            <v>1936.66</v>
          </cell>
          <cell r="AA541">
            <v>1936.66</v>
          </cell>
          <cell r="AB541">
            <v>1936.66</v>
          </cell>
          <cell r="AC541">
            <v>1936.66</v>
          </cell>
          <cell r="AD541">
            <v>1936.66</v>
          </cell>
          <cell r="AE541">
            <v>1936.66</v>
          </cell>
          <cell r="AF541">
            <v>1936.66</v>
          </cell>
          <cell r="AG541">
            <v>1936.66</v>
          </cell>
          <cell r="AH541">
            <v>1936.66</v>
          </cell>
          <cell r="AI541">
            <v>0</v>
          </cell>
        </row>
        <row r="542">
          <cell r="A542" t="str">
            <v>4.02.00082.3</v>
          </cell>
          <cell r="B542" t="str">
            <v>2.3</v>
          </cell>
          <cell r="C542" t="str">
            <v>TOTALIZADOR</v>
          </cell>
          <cell r="D542" t="str">
            <v>4.02.0008</v>
          </cell>
          <cell r="E542">
            <v>32931.42</v>
          </cell>
          <cell r="F542">
            <v>28285.360000000001</v>
          </cell>
          <cell r="G542">
            <v>32940.980000000003</v>
          </cell>
          <cell r="H542">
            <v>32695.55</v>
          </cell>
          <cell r="I542">
            <v>35653.800000000003</v>
          </cell>
          <cell r="J542">
            <v>0</v>
          </cell>
          <cell r="K542">
            <v>31322.2</v>
          </cell>
          <cell r="L542">
            <v>30119.58</v>
          </cell>
          <cell r="M542">
            <v>3152.02</v>
          </cell>
          <cell r="N542">
            <v>1390.7900000000002</v>
          </cell>
          <cell r="O542">
            <v>1422.63</v>
          </cell>
          <cell r="P542">
            <v>1739.77</v>
          </cell>
          <cell r="Q542">
            <v>231654.1</v>
          </cell>
          <cell r="T542" t="str">
            <v>4.02.0008</v>
          </cell>
          <cell r="U542" t="str">
            <v>TOTALIZADOR</v>
          </cell>
          <cell r="V542">
            <v>0</v>
          </cell>
          <cell r="W542">
            <v>32931.42</v>
          </cell>
          <cell r="X542">
            <v>61216.78</v>
          </cell>
          <cell r="Y542">
            <v>94157.760000000009</v>
          </cell>
          <cell r="Z542">
            <v>126853.31000000001</v>
          </cell>
          <cell r="AA542">
            <v>162507.11000000002</v>
          </cell>
          <cell r="AB542">
            <v>162507.11000000002</v>
          </cell>
          <cell r="AC542">
            <v>193829.31000000003</v>
          </cell>
          <cell r="AD542">
            <v>223948.89</v>
          </cell>
          <cell r="AE542">
            <v>194169.49000000002</v>
          </cell>
          <cell r="AF542">
            <v>228491.7</v>
          </cell>
          <cell r="AG542">
            <v>229914.33000000002</v>
          </cell>
          <cell r="AH542">
            <v>231654.1</v>
          </cell>
          <cell r="AI542">
            <v>0</v>
          </cell>
        </row>
        <row r="543">
          <cell r="A543" t="str">
            <v>4.02.00092.3</v>
          </cell>
          <cell r="B543" t="str">
            <v>2.3</v>
          </cell>
          <cell r="C543" t="str">
            <v>TOTALIZADOR</v>
          </cell>
          <cell r="D543" t="str">
            <v>4.02.0009</v>
          </cell>
          <cell r="E543">
            <v>0</v>
          </cell>
          <cell r="F543">
            <v>0</v>
          </cell>
          <cell r="G543">
            <v>0</v>
          </cell>
          <cell r="H543">
            <v>0</v>
          </cell>
          <cell r="I543">
            <v>0</v>
          </cell>
          <cell r="J543">
            <v>220.03</v>
          </cell>
          <cell r="K543">
            <v>0</v>
          </cell>
          <cell r="L543">
            <v>0</v>
          </cell>
          <cell r="M543">
            <v>29.14</v>
          </cell>
          <cell r="N543">
            <v>28.34</v>
          </cell>
          <cell r="O543">
            <v>28.019999999999996</v>
          </cell>
          <cell r="P543">
            <v>34.01</v>
          </cell>
          <cell r="Q543">
            <v>339.53999999999996</v>
          </cell>
          <cell r="T543" t="str">
            <v>4.02.0009</v>
          </cell>
          <cell r="U543" t="str">
            <v>TOTALIZADOR</v>
          </cell>
          <cell r="V543">
            <v>0</v>
          </cell>
          <cell r="W543">
            <v>0</v>
          </cell>
          <cell r="X543">
            <v>0</v>
          </cell>
          <cell r="Y543">
            <v>0</v>
          </cell>
          <cell r="Z543">
            <v>0</v>
          </cell>
          <cell r="AA543">
            <v>0</v>
          </cell>
          <cell r="AB543">
            <v>220.03</v>
          </cell>
          <cell r="AC543">
            <v>220.03</v>
          </cell>
          <cell r="AD543">
            <v>220.03</v>
          </cell>
          <cell r="AE543">
            <v>249.17000000000002</v>
          </cell>
          <cell r="AF543">
            <v>277.51</v>
          </cell>
          <cell r="AG543">
            <v>305.52999999999997</v>
          </cell>
          <cell r="AH543">
            <v>339.53999999999996</v>
          </cell>
          <cell r="AI543">
            <v>0</v>
          </cell>
        </row>
        <row r="544">
          <cell r="A544" t="str">
            <v>4.02.00102.3</v>
          </cell>
          <cell r="B544" t="str">
            <v>2.3</v>
          </cell>
          <cell r="C544" t="str">
            <v>TOTALIZADOR</v>
          </cell>
          <cell r="D544" t="str">
            <v>4.02.0010</v>
          </cell>
          <cell r="E544">
            <v>0</v>
          </cell>
          <cell r="F544">
            <v>0</v>
          </cell>
          <cell r="G544">
            <v>0</v>
          </cell>
          <cell r="H544">
            <v>0</v>
          </cell>
          <cell r="I544">
            <v>0</v>
          </cell>
          <cell r="J544">
            <v>16944.3</v>
          </cell>
          <cell r="K544">
            <v>0</v>
          </cell>
          <cell r="L544">
            <v>0</v>
          </cell>
          <cell r="M544">
            <v>2401.1999999999998</v>
          </cell>
          <cell r="N544">
            <v>2691</v>
          </cell>
          <cell r="O544">
            <v>2065.37</v>
          </cell>
          <cell r="P544">
            <v>390</v>
          </cell>
          <cell r="Q544">
            <v>24491.87</v>
          </cell>
          <cell r="T544" t="str">
            <v>4.02.0010</v>
          </cell>
          <cell r="U544" t="str">
            <v>TOTALIZADOR</v>
          </cell>
          <cell r="V544">
            <v>0</v>
          </cell>
          <cell r="W544">
            <v>0</v>
          </cell>
          <cell r="X544">
            <v>0</v>
          </cell>
          <cell r="Y544">
            <v>0</v>
          </cell>
          <cell r="Z544">
            <v>0</v>
          </cell>
          <cell r="AA544">
            <v>0</v>
          </cell>
          <cell r="AB544">
            <v>16944.3</v>
          </cell>
          <cell r="AC544">
            <v>16944.3</v>
          </cell>
          <cell r="AD544">
            <v>16944.3</v>
          </cell>
          <cell r="AE544">
            <v>19345.5</v>
          </cell>
          <cell r="AF544">
            <v>22036.5</v>
          </cell>
          <cell r="AG544">
            <v>24101.87</v>
          </cell>
          <cell r="AH544">
            <v>24491.87</v>
          </cell>
          <cell r="AI544">
            <v>0</v>
          </cell>
        </row>
        <row r="545">
          <cell r="A545" t="str">
            <v>4.02.00112.3</v>
          </cell>
          <cell r="B545" t="str">
            <v>2.3</v>
          </cell>
          <cell r="C545" t="str">
            <v>TOTALIZADOR</v>
          </cell>
          <cell r="D545" t="str">
            <v>4.02.0011</v>
          </cell>
          <cell r="E545">
            <v>43.32</v>
          </cell>
          <cell r="F545">
            <v>0</v>
          </cell>
          <cell r="G545">
            <v>0</v>
          </cell>
          <cell r="H545">
            <v>0</v>
          </cell>
          <cell r="I545">
            <v>0</v>
          </cell>
          <cell r="J545">
            <v>1010.9</v>
          </cell>
          <cell r="K545">
            <v>0</v>
          </cell>
          <cell r="L545">
            <v>91.79</v>
          </cell>
          <cell r="M545">
            <v>391.19</v>
          </cell>
          <cell r="N545">
            <v>382.21</v>
          </cell>
          <cell r="O545">
            <v>540.65000000000009</v>
          </cell>
          <cell r="P545">
            <v>325.99</v>
          </cell>
          <cell r="Q545">
            <v>2786.05</v>
          </cell>
          <cell r="T545" t="str">
            <v>4.02.0011</v>
          </cell>
          <cell r="U545" t="str">
            <v>TOTALIZADOR</v>
          </cell>
          <cell r="V545">
            <v>0</v>
          </cell>
          <cell r="W545">
            <v>43.32</v>
          </cell>
          <cell r="X545">
            <v>43.32</v>
          </cell>
          <cell r="Y545">
            <v>43.32</v>
          </cell>
          <cell r="Z545">
            <v>43.32</v>
          </cell>
          <cell r="AA545">
            <v>43.32</v>
          </cell>
          <cell r="AB545">
            <v>1054.22</v>
          </cell>
          <cell r="AC545">
            <v>1054.22</v>
          </cell>
          <cell r="AD545">
            <v>1146.01</v>
          </cell>
          <cell r="AE545">
            <v>1493.88</v>
          </cell>
          <cell r="AF545">
            <v>1919.41</v>
          </cell>
          <cell r="AG545">
            <v>2460.0600000000004</v>
          </cell>
          <cell r="AH545">
            <v>2786.05</v>
          </cell>
          <cell r="AI545">
            <v>0</v>
          </cell>
        </row>
        <row r="546">
          <cell r="A546" t="str">
            <v>4.02.00122.3</v>
          </cell>
          <cell r="B546" t="str">
            <v>2.3</v>
          </cell>
          <cell r="C546" t="str">
            <v>TOTALIZADOR</v>
          </cell>
          <cell r="D546" t="str">
            <v>4.02.0012</v>
          </cell>
          <cell r="E546">
            <v>480.51</v>
          </cell>
          <cell r="F546">
            <v>310.2</v>
          </cell>
          <cell r="G546">
            <v>247.98</v>
          </cell>
          <cell r="H546">
            <v>111.38</v>
          </cell>
          <cell r="I546">
            <v>248.55</v>
          </cell>
          <cell r="J546">
            <v>1626.71</v>
          </cell>
          <cell r="K546">
            <v>181.07</v>
          </cell>
          <cell r="L546">
            <v>292.61</v>
          </cell>
          <cell r="M546">
            <v>0</v>
          </cell>
          <cell r="N546">
            <v>0</v>
          </cell>
          <cell r="O546">
            <v>0</v>
          </cell>
          <cell r="P546">
            <v>0</v>
          </cell>
          <cell r="Q546">
            <v>3499.01</v>
          </cell>
          <cell r="T546" t="str">
            <v>4.02.0012</v>
          </cell>
          <cell r="U546" t="str">
            <v>TOTALIZADOR</v>
          </cell>
          <cell r="V546">
            <v>0</v>
          </cell>
          <cell r="W546">
            <v>480.51</v>
          </cell>
          <cell r="X546">
            <v>790.71</v>
          </cell>
          <cell r="Y546">
            <v>1038.69</v>
          </cell>
          <cell r="Z546">
            <v>1150.0700000000002</v>
          </cell>
          <cell r="AA546">
            <v>1398.6200000000001</v>
          </cell>
          <cell r="AB546">
            <v>3025.33</v>
          </cell>
          <cell r="AC546">
            <v>3206.4</v>
          </cell>
          <cell r="AD546">
            <v>3499.01</v>
          </cell>
          <cell r="AE546">
            <v>3018.5</v>
          </cell>
          <cell r="AF546">
            <v>3499.01</v>
          </cell>
          <cell r="AG546">
            <v>3499.01</v>
          </cell>
          <cell r="AH546">
            <v>3499.01</v>
          </cell>
          <cell r="AI546">
            <v>0</v>
          </cell>
        </row>
        <row r="547">
          <cell r="A547" t="str">
            <v>4.02.00132.3</v>
          </cell>
          <cell r="B547" t="str">
            <v>2.3</v>
          </cell>
          <cell r="C547" t="str">
            <v>TOTALIZADOR</v>
          </cell>
          <cell r="D547" t="str">
            <v>4.02.0013</v>
          </cell>
          <cell r="E547">
            <v>0</v>
          </cell>
          <cell r="F547">
            <v>0</v>
          </cell>
          <cell r="G547">
            <v>2230.6799999999998</v>
          </cell>
          <cell r="H547">
            <v>7190.65</v>
          </cell>
          <cell r="I547">
            <v>3877.97</v>
          </cell>
          <cell r="J547">
            <v>0</v>
          </cell>
          <cell r="K547">
            <v>6111.52</v>
          </cell>
          <cell r="L547">
            <v>6957.22</v>
          </cell>
          <cell r="M547">
            <v>1162.7</v>
          </cell>
          <cell r="N547">
            <v>798.12</v>
          </cell>
          <cell r="O547">
            <v>616.5100000000001</v>
          </cell>
          <cell r="P547">
            <v>1063.22</v>
          </cell>
          <cell r="Q547">
            <v>30008.59</v>
          </cell>
          <cell r="T547" t="str">
            <v>4.02.0013</v>
          </cell>
          <cell r="U547" t="str">
            <v>TOTALIZADOR</v>
          </cell>
          <cell r="V547">
            <v>0</v>
          </cell>
          <cell r="W547">
            <v>0</v>
          </cell>
          <cell r="X547">
            <v>0</v>
          </cell>
          <cell r="Y547">
            <v>2230.6799999999998</v>
          </cell>
          <cell r="Z547">
            <v>9421.33</v>
          </cell>
          <cell r="AA547">
            <v>13299.3</v>
          </cell>
          <cell r="AB547">
            <v>13299.3</v>
          </cell>
          <cell r="AC547">
            <v>19410.82</v>
          </cell>
          <cell r="AD547">
            <v>26368.04</v>
          </cell>
          <cell r="AE547">
            <v>27530.74</v>
          </cell>
          <cell r="AF547">
            <v>28328.86</v>
          </cell>
          <cell r="AG547">
            <v>28945.37</v>
          </cell>
          <cell r="AH547">
            <v>30008.59</v>
          </cell>
          <cell r="AI547">
            <v>0</v>
          </cell>
        </row>
        <row r="548">
          <cell r="A548" t="str">
            <v>4.02.00142.3</v>
          </cell>
          <cell r="B548" t="str">
            <v>2.3</v>
          </cell>
          <cell r="C548" t="str">
            <v>TOTALIZADOR</v>
          </cell>
          <cell r="D548" t="str">
            <v>4.02.0014</v>
          </cell>
          <cell r="E548">
            <v>2772.38</v>
          </cell>
          <cell r="F548">
            <v>338.82</v>
          </cell>
          <cell r="G548">
            <v>577.75</v>
          </cell>
          <cell r="H548">
            <v>5915.73</v>
          </cell>
          <cell r="I548">
            <v>339.02</v>
          </cell>
          <cell r="J548">
            <v>0</v>
          </cell>
          <cell r="K548">
            <v>1673.99</v>
          </cell>
          <cell r="L548">
            <v>5939.27</v>
          </cell>
          <cell r="M548">
            <v>789.4</v>
          </cell>
          <cell r="N548">
            <v>61.2</v>
          </cell>
          <cell r="O548">
            <v>0</v>
          </cell>
          <cell r="P548">
            <v>344.4</v>
          </cell>
          <cell r="Q548">
            <v>18751.960000000003</v>
          </cell>
          <cell r="T548" t="str">
            <v>4.02.0014</v>
          </cell>
          <cell r="U548" t="str">
            <v>TOTALIZADOR</v>
          </cell>
          <cell r="V548">
            <v>0</v>
          </cell>
          <cell r="W548">
            <v>2772.38</v>
          </cell>
          <cell r="X548">
            <v>3111.2000000000003</v>
          </cell>
          <cell r="Y548">
            <v>3688.9500000000003</v>
          </cell>
          <cell r="Z548">
            <v>9604.68</v>
          </cell>
          <cell r="AA548">
            <v>9943.7000000000007</v>
          </cell>
          <cell r="AB548">
            <v>9943.7000000000007</v>
          </cell>
          <cell r="AC548">
            <v>11617.69</v>
          </cell>
          <cell r="AD548">
            <v>17556.96</v>
          </cell>
          <cell r="AE548">
            <v>15573.98</v>
          </cell>
          <cell r="AF548">
            <v>18407.560000000001</v>
          </cell>
          <cell r="AG548">
            <v>18407.560000000001</v>
          </cell>
          <cell r="AH548">
            <v>18751.960000000003</v>
          </cell>
          <cell r="AI548">
            <v>0</v>
          </cell>
        </row>
        <row r="549">
          <cell r="A549" t="str">
            <v>4.02.00152.3</v>
          </cell>
          <cell r="B549" t="str">
            <v>2.3</v>
          </cell>
          <cell r="C549" t="str">
            <v>TOTALIZADOR</v>
          </cell>
          <cell r="D549" t="str">
            <v>4.02.0015</v>
          </cell>
          <cell r="E549">
            <v>341.49</v>
          </cell>
          <cell r="F549">
            <v>406.2</v>
          </cell>
          <cell r="G549">
            <v>341.18</v>
          </cell>
          <cell r="H549">
            <v>410.14</v>
          </cell>
          <cell r="I549">
            <v>2946.19</v>
          </cell>
          <cell r="J549">
            <v>0</v>
          </cell>
          <cell r="K549">
            <v>5052.7700000000004</v>
          </cell>
          <cell r="L549">
            <v>334.07</v>
          </cell>
          <cell r="M549">
            <v>0</v>
          </cell>
          <cell r="N549">
            <v>0</v>
          </cell>
          <cell r="O549">
            <v>0</v>
          </cell>
          <cell r="P549">
            <v>0</v>
          </cell>
          <cell r="Q549">
            <v>9832.0400000000009</v>
          </cell>
          <cell r="T549" t="str">
            <v>4.02.0015</v>
          </cell>
          <cell r="U549" t="str">
            <v>TOTALIZADOR</v>
          </cell>
          <cell r="V549">
            <v>0</v>
          </cell>
          <cell r="W549">
            <v>341.49</v>
          </cell>
          <cell r="X549">
            <v>747.69</v>
          </cell>
          <cell r="Y549">
            <v>1088.8700000000001</v>
          </cell>
          <cell r="Z549">
            <v>1499.0100000000002</v>
          </cell>
          <cell r="AA549">
            <v>4445.2000000000007</v>
          </cell>
          <cell r="AB549">
            <v>4445.2000000000007</v>
          </cell>
          <cell r="AC549">
            <v>9497.9700000000012</v>
          </cell>
          <cell r="AD549">
            <v>9832.0400000000009</v>
          </cell>
          <cell r="AE549">
            <v>9490.5499999999993</v>
          </cell>
          <cell r="AF549">
            <v>9832.0400000000009</v>
          </cell>
          <cell r="AG549">
            <v>9832.0400000000009</v>
          </cell>
          <cell r="AH549">
            <v>9832.0400000000009</v>
          </cell>
          <cell r="AI549">
            <v>0</v>
          </cell>
        </row>
        <row r="550">
          <cell r="A550" t="str">
            <v>4.02.00162.3</v>
          </cell>
          <cell r="B550" t="str">
            <v>2.3</v>
          </cell>
          <cell r="C550" t="str">
            <v>TOTALIZADOR</v>
          </cell>
          <cell r="D550" t="str">
            <v>4.02.0016</v>
          </cell>
          <cell r="E550">
            <v>0</v>
          </cell>
          <cell r="F550">
            <v>0</v>
          </cell>
          <cell r="G550">
            <v>0</v>
          </cell>
          <cell r="H550">
            <v>0</v>
          </cell>
          <cell r="I550">
            <v>0</v>
          </cell>
          <cell r="J550">
            <v>0</v>
          </cell>
          <cell r="K550">
            <v>0</v>
          </cell>
          <cell r="L550">
            <v>0</v>
          </cell>
          <cell r="M550">
            <v>35760.25</v>
          </cell>
          <cell r="N550">
            <v>40047.619999999995</v>
          </cell>
          <cell r="O550">
            <v>40395.840000000004</v>
          </cell>
          <cell r="P550">
            <v>46374.879999999997</v>
          </cell>
          <cell r="Q550">
            <v>162578.59</v>
          </cell>
          <cell r="T550" t="str">
            <v>4.02.0016</v>
          </cell>
          <cell r="U550" t="str">
            <v>TOTALIZADOR</v>
          </cell>
          <cell r="V550">
            <v>0</v>
          </cell>
          <cell r="W550">
            <v>0</v>
          </cell>
          <cell r="X550">
            <v>0</v>
          </cell>
          <cell r="Y550">
            <v>0</v>
          </cell>
          <cell r="Z550">
            <v>0</v>
          </cell>
          <cell r="AA550">
            <v>0</v>
          </cell>
          <cell r="AB550">
            <v>0</v>
          </cell>
          <cell r="AC550">
            <v>0</v>
          </cell>
          <cell r="AD550">
            <v>0</v>
          </cell>
          <cell r="AE550">
            <v>35760.25</v>
          </cell>
          <cell r="AF550">
            <v>75807.87</v>
          </cell>
          <cell r="AG550">
            <v>116203.70999999999</v>
          </cell>
          <cell r="AH550">
            <v>162578.59</v>
          </cell>
          <cell r="AI550">
            <v>0</v>
          </cell>
        </row>
        <row r="551">
          <cell r="A551" t="str">
            <v>4.02.00172.3</v>
          </cell>
          <cell r="B551" t="str">
            <v>2.3</v>
          </cell>
          <cell r="C551" t="str">
            <v>TOTALIZADOR</v>
          </cell>
          <cell r="D551" t="str">
            <v>4.02.0017</v>
          </cell>
          <cell r="E551">
            <v>0</v>
          </cell>
          <cell r="F551">
            <v>0</v>
          </cell>
          <cell r="G551">
            <v>0</v>
          </cell>
          <cell r="H551">
            <v>0</v>
          </cell>
          <cell r="I551">
            <v>0</v>
          </cell>
          <cell r="J551">
            <v>0</v>
          </cell>
          <cell r="K551">
            <v>0</v>
          </cell>
          <cell r="L551">
            <v>0</v>
          </cell>
          <cell r="M551">
            <v>360.7</v>
          </cell>
          <cell r="N551">
            <v>360.7</v>
          </cell>
          <cell r="O551">
            <v>4247.2500000000009</v>
          </cell>
          <cell r="P551">
            <v>4508.329999999999</v>
          </cell>
          <cell r="Q551">
            <v>9476.98</v>
          </cell>
          <cell r="T551" t="str">
            <v>4.02.0017</v>
          </cell>
          <cell r="U551" t="str">
            <v>TOTALIZADOR</v>
          </cell>
          <cell r="V551">
            <v>0</v>
          </cell>
          <cell r="W551">
            <v>0</v>
          </cell>
          <cell r="X551">
            <v>0</v>
          </cell>
          <cell r="Y551">
            <v>0</v>
          </cell>
          <cell r="Z551">
            <v>0</v>
          </cell>
          <cell r="AA551">
            <v>0</v>
          </cell>
          <cell r="AB551">
            <v>0</v>
          </cell>
          <cell r="AC551">
            <v>0</v>
          </cell>
          <cell r="AD551">
            <v>0</v>
          </cell>
          <cell r="AE551">
            <v>360.7</v>
          </cell>
          <cell r="AF551">
            <v>721.4</v>
          </cell>
          <cell r="AG551">
            <v>4968.6500000000005</v>
          </cell>
          <cell r="AH551">
            <v>9476.98</v>
          </cell>
          <cell r="AI551">
            <v>0</v>
          </cell>
        </row>
        <row r="552">
          <cell r="A552" t="str">
            <v>4.02.00182.3</v>
          </cell>
          <cell r="B552" t="str">
            <v>2.3</v>
          </cell>
          <cell r="C552" t="str">
            <v>TOTALIZADOR</v>
          </cell>
          <cell r="D552" t="str">
            <v>4.02.0018</v>
          </cell>
          <cell r="E552">
            <v>1070.5899999999999</v>
          </cell>
          <cell r="F552">
            <v>1208.25</v>
          </cell>
          <cell r="G552">
            <v>1174.3599999999999</v>
          </cell>
          <cell r="H552">
            <v>720</v>
          </cell>
          <cell r="I552">
            <v>1070.77</v>
          </cell>
          <cell r="J552">
            <v>0</v>
          </cell>
          <cell r="K552">
            <v>1302.1400000000001</v>
          </cell>
          <cell r="L552">
            <v>1525.12</v>
          </cell>
          <cell r="M552">
            <v>0</v>
          </cell>
          <cell r="N552">
            <v>233.39</v>
          </cell>
          <cell r="O552">
            <v>0</v>
          </cell>
          <cell r="P552">
            <v>0</v>
          </cell>
          <cell r="Q552">
            <v>8304.619999999999</v>
          </cell>
          <cell r="T552" t="str">
            <v>4.02.0018</v>
          </cell>
          <cell r="U552" t="str">
            <v>TOTALIZADOR</v>
          </cell>
          <cell r="V552">
            <v>0</v>
          </cell>
          <cell r="W552">
            <v>1070.5899999999999</v>
          </cell>
          <cell r="X552">
            <v>2278.84</v>
          </cell>
          <cell r="Y552">
            <v>3453.2</v>
          </cell>
          <cell r="Z552">
            <v>4173.2</v>
          </cell>
          <cell r="AA552">
            <v>5243.9699999999993</v>
          </cell>
          <cell r="AB552">
            <v>5243.9699999999993</v>
          </cell>
          <cell r="AC552">
            <v>6546.11</v>
          </cell>
          <cell r="AD552">
            <v>8071.23</v>
          </cell>
          <cell r="AE552">
            <v>7000.6399999999994</v>
          </cell>
          <cell r="AF552">
            <v>8304.619999999999</v>
          </cell>
          <cell r="AG552">
            <v>8304.619999999999</v>
          </cell>
          <cell r="AH552">
            <v>8304.619999999999</v>
          </cell>
          <cell r="AI552">
            <v>0</v>
          </cell>
        </row>
        <row r="553">
          <cell r="A553" t="str">
            <v>4.02.00192.3</v>
          </cell>
          <cell r="B553" t="str">
            <v>2.3</v>
          </cell>
          <cell r="C553" t="str">
            <v>TOTALIZADOR</v>
          </cell>
          <cell r="D553" t="str">
            <v>4.02.0019</v>
          </cell>
          <cell r="E553">
            <v>1471.32</v>
          </cell>
          <cell r="F553">
            <v>0</v>
          </cell>
          <cell r="G553">
            <v>1605</v>
          </cell>
          <cell r="H553">
            <v>160</v>
          </cell>
          <cell r="I553">
            <v>1069.92</v>
          </cell>
          <cell r="J553">
            <v>0</v>
          </cell>
          <cell r="K553">
            <v>2104.35</v>
          </cell>
          <cell r="L553">
            <v>155.19999999999999</v>
          </cell>
          <cell r="M553">
            <v>0</v>
          </cell>
          <cell r="N553">
            <v>0</v>
          </cell>
          <cell r="O553">
            <v>0</v>
          </cell>
          <cell r="P553">
            <v>0</v>
          </cell>
          <cell r="Q553">
            <v>6565.79</v>
          </cell>
          <cell r="T553" t="str">
            <v>4.02.0019</v>
          </cell>
          <cell r="U553" t="str">
            <v>TOTALIZADOR</v>
          </cell>
          <cell r="V553">
            <v>0</v>
          </cell>
          <cell r="W553">
            <v>1471.32</v>
          </cell>
          <cell r="X553">
            <v>1471.32</v>
          </cell>
          <cell r="Y553">
            <v>3076.3199999999997</v>
          </cell>
          <cell r="Z553">
            <v>3236.3199999999997</v>
          </cell>
          <cell r="AA553">
            <v>4306.24</v>
          </cell>
          <cell r="AB553">
            <v>4306.24</v>
          </cell>
          <cell r="AC553">
            <v>6410.59</v>
          </cell>
          <cell r="AD553">
            <v>6565.79</v>
          </cell>
          <cell r="AE553">
            <v>5094.47</v>
          </cell>
          <cell r="AF553">
            <v>6565.79</v>
          </cell>
          <cell r="AG553">
            <v>6565.79</v>
          </cell>
          <cell r="AH553">
            <v>6565.79</v>
          </cell>
          <cell r="AI553">
            <v>0</v>
          </cell>
        </row>
        <row r="554">
          <cell r="A554" t="str">
            <v>4.02.00202.3</v>
          </cell>
          <cell r="B554" t="str">
            <v>2.3</v>
          </cell>
          <cell r="C554" t="str">
            <v>TOTALIZADOR</v>
          </cell>
          <cell r="D554" t="str">
            <v>4.02.0020</v>
          </cell>
          <cell r="E554">
            <v>3037.39</v>
          </cell>
          <cell r="F554">
            <v>2843.07</v>
          </cell>
          <cell r="G554">
            <v>2118.12</v>
          </cell>
          <cell r="H554">
            <v>1772.63</v>
          </cell>
          <cell r="I554">
            <v>3696.68</v>
          </cell>
          <cell r="J554">
            <v>0</v>
          </cell>
          <cell r="K554">
            <v>4008.91</v>
          </cell>
          <cell r="L554">
            <v>3851.82</v>
          </cell>
          <cell r="M554">
            <v>195.04</v>
          </cell>
          <cell r="N554">
            <v>20281.829999999998</v>
          </cell>
          <cell r="O554">
            <v>1420.26</v>
          </cell>
          <cell r="P554">
            <v>186.89</v>
          </cell>
          <cell r="Q554">
            <v>43412.639999999999</v>
          </cell>
          <cell r="T554" t="str">
            <v>4.02.0020</v>
          </cell>
          <cell r="U554" t="str">
            <v>TOTALIZADOR</v>
          </cell>
          <cell r="V554">
            <v>0</v>
          </cell>
          <cell r="W554">
            <v>3037.39</v>
          </cell>
          <cell r="X554">
            <v>5880.46</v>
          </cell>
          <cell r="Y554">
            <v>7998.58</v>
          </cell>
          <cell r="Z554">
            <v>9771.2099999999991</v>
          </cell>
          <cell r="AA554">
            <v>13467.89</v>
          </cell>
          <cell r="AB554">
            <v>13467.89</v>
          </cell>
          <cell r="AC554">
            <v>17476.8</v>
          </cell>
          <cell r="AD554">
            <v>21328.62</v>
          </cell>
          <cell r="AE554">
            <v>18486.27</v>
          </cell>
          <cell r="AF554">
            <v>41805.49</v>
          </cell>
          <cell r="AG554">
            <v>43225.75</v>
          </cell>
          <cell r="AH554">
            <v>43412.639999999999</v>
          </cell>
          <cell r="AI554">
            <v>0</v>
          </cell>
        </row>
        <row r="555">
          <cell r="A555" t="str">
            <v>4.02.00212.3</v>
          </cell>
          <cell r="B555" t="str">
            <v>2.3</v>
          </cell>
          <cell r="C555" t="str">
            <v>TOTALIZADOR</v>
          </cell>
          <cell r="D555" t="str">
            <v>4.02.0021</v>
          </cell>
          <cell r="E555">
            <v>8569.66</v>
          </cell>
          <cell r="F555">
            <v>68.099999999999994</v>
          </cell>
          <cell r="G555">
            <v>221.33</v>
          </cell>
          <cell r="H555">
            <v>4144.76</v>
          </cell>
          <cell r="I555">
            <v>340.49</v>
          </cell>
          <cell r="J555">
            <v>0</v>
          </cell>
          <cell r="K555">
            <v>0</v>
          </cell>
          <cell r="L555">
            <v>102.16</v>
          </cell>
          <cell r="M555">
            <v>0</v>
          </cell>
          <cell r="N555">
            <v>1818.93</v>
          </cell>
          <cell r="O555">
            <v>0</v>
          </cell>
          <cell r="P555">
            <v>0</v>
          </cell>
          <cell r="Q555">
            <v>15265.43</v>
          </cell>
          <cell r="T555" t="str">
            <v>4.02.0021</v>
          </cell>
          <cell r="U555" t="str">
            <v>TOTALIZADOR</v>
          </cell>
          <cell r="V555">
            <v>0</v>
          </cell>
          <cell r="W555">
            <v>8569.66</v>
          </cell>
          <cell r="X555">
            <v>8637.76</v>
          </cell>
          <cell r="Y555">
            <v>8859.09</v>
          </cell>
          <cell r="Z555">
            <v>13003.85</v>
          </cell>
          <cell r="AA555">
            <v>13344.34</v>
          </cell>
          <cell r="AB555">
            <v>13344.34</v>
          </cell>
          <cell r="AC555">
            <v>13344.34</v>
          </cell>
          <cell r="AD555">
            <v>13446.5</v>
          </cell>
          <cell r="AE555">
            <v>4876.84</v>
          </cell>
          <cell r="AF555">
            <v>15265.43</v>
          </cell>
          <cell r="AG555">
            <v>15265.43</v>
          </cell>
          <cell r="AH555">
            <v>15265.43</v>
          </cell>
          <cell r="AI555">
            <v>0</v>
          </cell>
        </row>
        <row r="556">
          <cell r="A556" t="str">
            <v>4.02.00222.3</v>
          </cell>
          <cell r="B556" t="str">
            <v>2.3</v>
          </cell>
          <cell r="C556" t="str">
            <v>TOTALIZADOR</v>
          </cell>
          <cell r="D556" t="str">
            <v>4.02.0022</v>
          </cell>
          <cell r="E556">
            <v>0</v>
          </cell>
          <cell r="F556">
            <v>0</v>
          </cell>
          <cell r="G556">
            <v>0</v>
          </cell>
          <cell r="H556">
            <v>0</v>
          </cell>
          <cell r="I556">
            <v>0</v>
          </cell>
          <cell r="J556">
            <v>0</v>
          </cell>
          <cell r="K556">
            <v>0</v>
          </cell>
          <cell r="L556">
            <v>0</v>
          </cell>
          <cell r="M556">
            <v>667.8</v>
          </cell>
          <cell r="N556">
            <v>9752.4600000000009</v>
          </cell>
          <cell r="O556">
            <v>4633.08</v>
          </cell>
          <cell r="P556">
            <v>5818.02</v>
          </cell>
          <cell r="Q556">
            <v>20871.36</v>
          </cell>
          <cell r="T556" t="str">
            <v>4.02.0022</v>
          </cell>
          <cell r="U556" t="str">
            <v>TOTALIZADOR</v>
          </cell>
          <cell r="V556">
            <v>0</v>
          </cell>
          <cell r="W556">
            <v>0</v>
          </cell>
          <cell r="X556">
            <v>0</v>
          </cell>
          <cell r="Y556">
            <v>0</v>
          </cell>
          <cell r="Z556">
            <v>0</v>
          </cell>
          <cell r="AA556">
            <v>0</v>
          </cell>
          <cell r="AB556">
            <v>0</v>
          </cell>
          <cell r="AC556">
            <v>0</v>
          </cell>
          <cell r="AD556">
            <v>0</v>
          </cell>
          <cell r="AE556">
            <v>667.8</v>
          </cell>
          <cell r="AF556">
            <v>10420.26</v>
          </cell>
          <cell r="AG556">
            <v>15053.34</v>
          </cell>
          <cell r="AH556">
            <v>20871.36</v>
          </cell>
          <cell r="AI556">
            <v>0</v>
          </cell>
        </row>
        <row r="557">
          <cell r="A557" t="str">
            <v>4.02.00232.3</v>
          </cell>
          <cell r="B557" t="str">
            <v>2.3</v>
          </cell>
          <cell r="C557" t="str">
            <v>TOTALIZADOR</v>
          </cell>
          <cell r="D557" t="str">
            <v>4.02.0023</v>
          </cell>
          <cell r="E557">
            <v>0</v>
          </cell>
          <cell r="F557">
            <v>0</v>
          </cell>
          <cell r="G557">
            <v>0</v>
          </cell>
          <cell r="H557">
            <v>0</v>
          </cell>
          <cell r="I557">
            <v>0</v>
          </cell>
          <cell r="J557">
            <v>0</v>
          </cell>
          <cell r="K557">
            <v>0</v>
          </cell>
          <cell r="L557">
            <v>0</v>
          </cell>
          <cell r="M557">
            <v>3368.32</v>
          </cell>
          <cell r="N557">
            <v>3171.98</v>
          </cell>
          <cell r="O557">
            <v>4678.5100000000011</v>
          </cell>
          <cell r="P557">
            <v>4564.3500000000004</v>
          </cell>
          <cell r="Q557">
            <v>15783.160000000002</v>
          </cell>
          <cell r="T557" t="str">
            <v>4.02.0023</v>
          </cell>
          <cell r="U557" t="str">
            <v>TOTALIZADOR</v>
          </cell>
          <cell r="V557">
            <v>0</v>
          </cell>
          <cell r="W557">
            <v>0</v>
          </cell>
          <cell r="X557">
            <v>0</v>
          </cell>
          <cell r="Y557">
            <v>0</v>
          </cell>
          <cell r="Z557">
            <v>0</v>
          </cell>
          <cell r="AA557">
            <v>0</v>
          </cell>
          <cell r="AB557">
            <v>0</v>
          </cell>
          <cell r="AC557">
            <v>0</v>
          </cell>
          <cell r="AD557">
            <v>0</v>
          </cell>
          <cell r="AE557">
            <v>3368.32</v>
          </cell>
          <cell r="AF557">
            <v>6540.3</v>
          </cell>
          <cell r="AG557">
            <v>11218.810000000001</v>
          </cell>
          <cell r="AH557">
            <v>15783.160000000002</v>
          </cell>
          <cell r="AI557">
            <v>0</v>
          </cell>
        </row>
        <row r="558">
          <cell r="A558" t="str">
            <v>4.02.00242.3</v>
          </cell>
          <cell r="B558" t="str">
            <v>2.3</v>
          </cell>
          <cell r="C558" t="str">
            <v>TOTALIZADOR</v>
          </cell>
          <cell r="D558" t="str">
            <v>4.02.0024</v>
          </cell>
          <cell r="E558">
            <v>0</v>
          </cell>
          <cell r="F558">
            <v>0</v>
          </cell>
          <cell r="G558">
            <v>0</v>
          </cell>
          <cell r="H558">
            <v>0</v>
          </cell>
          <cell r="I558">
            <v>0</v>
          </cell>
          <cell r="J558">
            <v>0</v>
          </cell>
          <cell r="K558">
            <v>0</v>
          </cell>
          <cell r="L558">
            <v>0</v>
          </cell>
          <cell r="M558">
            <v>10</v>
          </cell>
          <cell r="N558">
            <v>365.42</v>
          </cell>
          <cell r="O558">
            <v>0</v>
          </cell>
          <cell r="P558">
            <v>0</v>
          </cell>
          <cell r="Q558">
            <v>375.42</v>
          </cell>
          <cell r="T558" t="str">
            <v>4.02.0024</v>
          </cell>
          <cell r="U558" t="str">
            <v>TOTALIZADOR</v>
          </cell>
          <cell r="V558">
            <v>0</v>
          </cell>
          <cell r="W558">
            <v>0</v>
          </cell>
          <cell r="X558">
            <v>0</v>
          </cell>
          <cell r="Y558">
            <v>0</v>
          </cell>
          <cell r="Z558">
            <v>0</v>
          </cell>
          <cell r="AA558">
            <v>0</v>
          </cell>
          <cell r="AB558">
            <v>0</v>
          </cell>
          <cell r="AC558">
            <v>0</v>
          </cell>
          <cell r="AD558">
            <v>0</v>
          </cell>
          <cell r="AE558">
            <v>10</v>
          </cell>
          <cell r="AF558">
            <v>375.42</v>
          </cell>
          <cell r="AG558">
            <v>375.42</v>
          </cell>
          <cell r="AH558">
            <v>375.42</v>
          </cell>
          <cell r="AI558">
            <v>0</v>
          </cell>
        </row>
        <row r="559">
          <cell r="A559" t="str">
            <v>4.02.00252.3</v>
          </cell>
          <cell r="B559" t="str">
            <v>2.3</v>
          </cell>
          <cell r="C559" t="str">
            <v>TOTALIZADOR</v>
          </cell>
          <cell r="D559" t="str">
            <v>4.02.0025</v>
          </cell>
          <cell r="E559">
            <v>0</v>
          </cell>
          <cell r="F559">
            <v>0</v>
          </cell>
          <cell r="G559">
            <v>0</v>
          </cell>
          <cell r="H559">
            <v>0</v>
          </cell>
          <cell r="I559">
            <v>0</v>
          </cell>
          <cell r="J559">
            <v>0</v>
          </cell>
          <cell r="K559">
            <v>0</v>
          </cell>
          <cell r="L559">
            <v>0</v>
          </cell>
          <cell r="M559">
            <v>865.8</v>
          </cell>
          <cell r="N559">
            <v>68.510000000000005</v>
          </cell>
          <cell r="O559">
            <v>175.1</v>
          </cell>
          <cell r="P559">
            <v>8365.93</v>
          </cell>
          <cell r="Q559">
            <v>9475.34</v>
          </cell>
          <cell r="T559" t="str">
            <v>4.02.0025</v>
          </cell>
          <cell r="U559" t="str">
            <v>TOTALIZADOR</v>
          </cell>
          <cell r="V559">
            <v>0</v>
          </cell>
          <cell r="W559">
            <v>0</v>
          </cell>
          <cell r="X559">
            <v>0</v>
          </cell>
          <cell r="Y559">
            <v>0</v>
          </cell>
          <cell r="Z559">
            <v>0</v>
          </cell>
          <cell r="AA559">
            <v>0</v>
          </cell>
          <cell r="AB559">
            <v>0</v>
          </cell>
          <cell r="AC559">
            <v>0</v>
          </cell>
          <cell r="AD559">
            <v>0</v>
          </cell>
          <cell r="AE559">
            <v>865.8</v>
          </cell>
          <cell r="AF559">
            <v>934.31</v>
          </cell>
          <cell r="AG559">
            <v>1109.4099999999999</v>
          </cell>
          <cell r="AH559">
            <v>9475.34</v>
          </cell>
          <cell r="AI559">
            <v>0</v>
          </cell>
        </row>
        <row r="560">
          <cell r="A560" t="str">
            <v>4.02.00262.3</v>
          </cell>
          <cell r="B560" t="str">
            <v>2.3</v>
          </cell>
          <cell r="C560" t="str">
            <v>TOTALIZADOR</v>
          </cell>
          <cell r="D560" t="str">
            <v>4.02.0026</v>
          </cell>
          <cell r="E560">
            <v>12435.33</v>
          </cell>
          <cell r="F560">
            <v>15661.4</v>
          </cell>
          <cell r="G560">
            <v>15244.83</v>
          </cell>
          <cell r="H560">
            <v>13910.36</v>
          </cell>
          <cell r="I560">
            <v>18038.810000000001</v>
          </cell>
          <cell r="J560">
            <v>19340.59</v>
          </cell>
          <cell r="K560">
            <v>18599.75</v>
          </cell>
          <cell r="L560">
            <v>19297.919999999998</v>
          </cell>
          <cell r="M560">
            <v>1909.73</v>
          </cell>
          <cell r="N560">
            <v>2181.62</v>
          </cell>
          <cell r="O560">
            <v>1242.1100000000001</v>
          </cell>
          <cell r="P560">
            <v>890.42</v>
          </cell>
          <cell r="Q560">
            <v>138752.87</v>
          </cell>
          <cell r="T560" t="str">
            <v>4.02.0026</v>
          </cell>
          <cell r="U560" t="str">
            <v>TOTALIZADOR</v>
          </cell>
          <cell r="V560">
            <v>0</v>
          </cell>
          <cell r="W560">
            <v>12435.33</v>
          </cell>
          <cell r="X560">
            <v>28096.73</v>
          </cell>
          <cell r="Y560">
            <v>43341.56</v>
          </cell>
          <cell r="Z560">
            <v>57251.92</v>
          </cell>
          <cell r="AA560">
            <v>75290.73</v>
          </cell>
          <cell r="AB560">
            <v>94631.319999999992</v>
          </cell>
          <cell r="AC560">
            <v>113231.06999999999</v>
          </cell>
          <cell r="AD560">
            <v>132528.99</v>
          </cell>
          <cell r="AE560">
            <v>122003.38999999998</v>
          </cell>
          <cell r="AF560">
            <v>136620.34</v>
          </cell>
          <cell r="AG560">
            <v>137862.44999999998</v>
          </cell>
          <cell r="AH560">
            <v>138752.87</v>
          </cell>
          <cell r="AI560">
            <v>0</v>
          </cell>
        </row>
        <row r="561">
          <cell r="A561" t="str">
            <v>4.02.00272.3</v>
          </cell>
          <cell r="B561" t="str">
            <v>2.3</v>
          </cell>
          <cell r="C561" t="str">
            <v>TOTALIZADOR</v>
          </cell>
          <cell r="D561" t="str">
            <v>4.02.0027</v>
          </cell>
          <cell r="E561">
            <v>31430.79</v>
          </cell>
          <cell r="F561">
            <v>33333.019999999997</v>
          </cell>
          <cell r="G561">
            <v>32031.24</v>
          </cell>
          <cell r="H561">
            <v>31708.6</v>
          </cell>
          <cell r="I561">
            <v>40938.21</v>
          </cell>
          <cell r="J561">
            <v>53219.6</v>
          </cell>
          <cell r="K561">
            <v>55339.35</v>
          </cell>
          <cell r="L561">
            <v>47582.74</v>
          </cell>
          <cell r="M561">
            <v>0</v>
          </cell>
          <cell r="N561">
            <v>48</v>
          </cell>
          <cell r="O561">
            <v>332.41</v>
          </cell>
          <cell r="P561">
            <v>1318.04</v>
          </cell>
          <cell r="Q561">
            <v>327281.99999999994</v>
          </cell>
          <cell r="T561" t="str">
            <v>4.02.0027</v>
          </cell>
          <cell r="U561" t="str">
            <v>TOTALIZADOR</v>
          </cell>
          <cell r="V561">
            <v>0</v>
          </cell>
          <cell r="W561">
            <v>31430.79</v>
          </cell>
          <cell r="X561">
            <v>64763.81</v>
          </cell>
          <cell r="Y561">
            <v>96795.05</v>
          </cell>
          <cell r="Z561">
            <v>128503.65</v>
          </cell>
          <cell r="AA561">
            <v>169441.86</v>
          </cell>
          <cell r="AB561">
            <v>222661.46</v>
          </cell>
          <cell r="AC561">
            <v>278000.81</v>
          </cell>
          <cell r="AD561">
            <v>325583.55</v>
          </cell>
          <cell r="AE561">
            <v>294152.76</v>
          </cell>
          <cell r="AF561">
            <v>325631.55</v>
          </cell>
          <cell r="AG561">
            <v>325963.95999999996</v>
          </cell>
          <cell r="AH561">
            <v>327281.99999999994</v>
          </cell>
          <cell r="AI561">
            <v>0</v>
          </cell>
        </row>
        <row r="562">
          <cell r="A562" t="str">
            <v>4.02.00282.3</v>
          </cell>
          <cell r="B562" t="str">
            <v>2.3</v>
          </cell>
          <cell r="C562" t="str">
            <v>TOTALIZADOR</v>
          </cell>
          <cell r="D562" t="str">
            <v>4.02.0028</v>
          </cell>
          <cell r="E562">
            <v>55461.13</v>
          </cell>
          <cell r="F562">
            <v>56057.73</v>
          </cell>
          <cell r="G562">
            <v>62864.639999999999</v>
          </cell>
          <cell r="H562">
            <v>62401.09</v>
          </cell>
          <cell r="I562">
            <v>65294.49</v>
          </cell>
          <cell r="J562">
            <v>0</v>
          </cell>
          <cell r="K562">
            <v>69473.05</v>
          </cell>
          <cell r="L562">
            <v>69493.240000000005</v>
          </cell>
          <cell r="M562">
            <v>3847.57</v>
          </cell>
          <cell r="N562">
            <v>1501.13</v>
          </cell>
          <cell r="O562">
            <v>0</v>
          </cell>
          <cell r="P562">
            <v>1174.52</v>
          </cell>
          <cell r="Q562">
            <v>447568.59</v>
          </cell>
          <cell r="T562" t="str">
            <v>4.02.0028</v>
          </cell>
          <cell r="U562" t="str">
            <v>TOTALIZADOR</v>
          </cell>
          <cell r="V562">
            <v>0</v>
          </cell>
          <cell r="W562">
            <v>55461.13</v>
          </cell>
          <cell r="X562">
            <v>111518.86</v>
          </cell>
          <cell r="Y562">
            <v>174383.5</v>
          </cell>
          <cell r="Z562">
            <v>236784.59</v>
          </cell>
          <cell r="AA562">
            <v>302079.08</v>
          </cell>
          <cell r="AB562">
            <v>302079.08</v>
          </cell>
          <cell r="AC562">
            <v>371552.13</v>
          </cell>
          <cell r="AD562">
            <v>441045.37</v>
          </cell>
          <cell r="AE562">
            <v>389431.81</v>
          </cell>
          <cell r="AF562">
            <v>446394.07</v>
          </cell>
          <cell r="AG562">
            <v>446394.07</v>
          </cell>
          <cell r="AH562">
            <v>447568.59</v>
          </cell>
          <cell r="AI562">
            <v>0</v>
          </cell>
        </row>
        <row r="563">
          <cell r="A563" t="str">
            <v>4.02.00292.3</v>
          </cell>
          <cell r="B563" t="str">
            <v>2.3</v>
          </cell>
          <cell r="C563" t="str">
            <v>TOTALIZADOR</v>
          </cell>
          <cell r="D563" t="str">
            <v>4.02.0029</v>
          </cell>
          <cell r="E563">
            <v>1828.68</v>
          </cell>
          <cell r="F563">
            <v>2103.8871729791495</v>
          </cell>
          <cell r="G563">
            <v>4535.12</v>
          </cell>
          <cell r="H563">
            <v>2557.174</v>
          </cell>
          <cell r="I563">
            <v>2471.09</v>
          </cell>
          <cell r="J563">
            <v>12392.48</v>
          </cell>
          <cell r="K563">
            <v>2777.28</v>
          </cell>
          <cell r="L563">
            <v>3546.09</v>
          </cell>
          <cell r="M563">
            <v>270.36</v>
          </cell>
          <cell r="N563">
            <v>898.04</v>
          </cell>
          <cell r="O563">
            <v>0</v>
          </cell>
          <cell r="P563">
            <v>708.04000000000008</v>
          </cell>
          <cell r="Q563">
            <v>34088.241172979149</v>
          </cell>
          <cell r="T563" t="str">
            <v>4.02.0029</v>
          </cell>
          <cell r="U563" t="str">
            <v>TOTALIZADOR</v>
          </cell>
          <cell r="V563">
            <v>0</v>
          </cell>
          <cell r="W563">
            <v>1828.68</v>
          </cell>
          <cell r="X563">
            <v>3932.5671729791493</v>
          </cell>
          <cell r="Y563">
            <v>8467.6871729791492</v>
          </cell>
          <cell r="Z563">
            <v>11024.861172979148</v>
          </cell>
          <cell r="AA563">
            <v>13495.951172979148</v>
          </cell>
          <cell r="AB563">
            <v>25888.431172979148</v>
          </cell>
          <cell r="AC563">
            <v>28665.711172979147</v>
          </cell>
          <cell r="AD563">
            <v>32211.801172979147</v>
          </cell>
          <cell r="AE563">
            <v>30653.481172979147</v>
          </cell>
          <cell r="AF563">
            <v>33380.201172979148</v>
          </cell>
          <cell r="AG563">
            <v>33380.201172979148</v>
          </cell>
          <cell r="AH563">
            <v>34088.241172979149</v>
          </cell>
          <cell r="AI563">
            <v>0</v>
          </cell>
        </row>
        <row r="564">
          <cell r="A564" t="str">
            <v>4.02.00302.3</v>
          </cell>
          <cell r="B564" t="str">
            <v>2.3</v>
          </cell>
          <cell r="C564" t="str">
            <v>TOTALIZADOR</v>
          </cell>
          <cell r="D564" t="str">
            <v>4.02.0030</v>
          </cell>
          <cell r="E564">
            <v>0</v>
          </cell>
          <cell r="F564">
            <v>0</v>
          </cell>
          <cell r="G564">
            <v>0</v>
          </cell>
          <cell r="H564">
            <v>0</v>
          </cell>
          <cell r="I564">
            <v>0</v>
          </cell>
          <cell r="J564">
            <v>0</v>
          </cell>
          <cell r="K564">
            <v>0</v>
          </cell>
          <cell r="L564">
            <v>0</v>
          </cell>
          <cell r="M564">
            <v>152.80000000000001</v>
          </cell>
          <cell r="N564">
            <v>453.35999999999996</v>
          </cell>
          <cell r="O564">
            <v>144.13</v>
          </cell>
          <cell r="P564">
            <v>640.81999999999994</v>
          </cell>
          <cell r="Q564">
            <v>1391.11</v>
          </cell>
          <cell r="T564" t="str">
            <v>4.02.0030</v>
          </cell>
          <cell r="U564" t="str">
            <v>TOTALIZADOR</v>
          </cell>
          <cell r="V564">
            <v>0</v>
          </cell>
          <cell r="W564">
            <v>0</v>
          </cell>
          <cell r="X564">
            <v>0</v>
          </cell>
          <cell r="Y564">
            <v>0</v>
          </cell>
          <cell r="Z564">
            <v>0</v>
          </cell>
          <cell r="AA564">
            <v>0</v>
          </cell>
          <cell r="AB564">
            <v>0</v>
          </cell>
          <cell r="AC564">
            <v>0</v>
          </cell>
          <cell r="AD564">
            <v>0</v>
          </cell>
          <cell r="AE564">
            <v>152.80000000000001</v>
          </cell>
          <cell r="AF564">
            <v>606.16</v>
          </cell>
          <cell r="AG564">
            <v>750.29</v>
          </cell>
          <cell r="AH564">
            <v>1391.11</v>
          </cell>
          <cell r="AI564">
            <v>0</v>
          </cell>
        </row>
        <row r="565">
          <cell r="A565" t="str">
            <v>4.02.00362.3</v>
          </cell>
          <cell r="B565" t="str">
            <v>2.3</v>
          </cell>
          <cell r="C565" t="str">
            <v>TOTALIZADOR</v>
          </cell>
          <cell r="D565" t="str">
            <v>4.02.0036</v>
          </cell>
          <cell r="E565">
            <v>0</v>
          </cell>
          <cell r="F565">
            <v>0</v>
          </cell>
          <cell r="G565">
            <v>0</v>
          </cell>
          <cell r="H565">
            <v>0</v>
          </cell>
          <cell r="I565">
            <v>0</v>
          </cell>
          <cell r="J565">
            <v>0</v>
          </cell>
          <cell r="K565">
            <v>0</v>
          </cell>
          <cell r="L565">
            <v>0</v>
          </cell>
          <cell r="M565">
            <v>0</v>
          </cell>
          <cell r="N565">
            <v>0</v>
          </cell>
          <cell r="O565">
            <v>0</v>
          </cell>
          <cell r="P565">
            <v>0</v>
          </cell>
          <cell r="Q565">
            <v>0</v>
          </cell>
          <cell r="T565" t="str">
            <v>4.02.0036</v>
          </cell>
          <cell r="U565" t="str">
            <v>TOTALIZADOR</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row>
        <row r="566">
          <cell r="A566" t="str">
            <v>4.02.00392.3</v>
          </cell>
          <cell r="B566" t="str">
            <v>2.3</v>
          </cell>
          <cell r="C566" t="str">
            <v>TOTALIZADOR</v>
          </cell>
          <cell r="D566" t="str">
            <v>4.02.0039</v>
          </cell>
          <cell r="E566">
            <v>0</v>
          </cell>
          <cell r="F566">
            <v>0</v>
          </cell>
          <cell r="G566">
            <v>0</v>
          </cell>
          <cell r="H566">
            <v>0</v>
          </cell>
          <cell r="I566">
            <v>0</v>
          </cell>
          <cell r="J566">
            <v>0</v>
          </cell>
          <cell r="K566">
            <v>0</v>
          </cell>
          <cell r="L566">
            <v>0</v>
          </cell>
          <cell r="M566">
            <v>341.9</v>
          </cell>
          <cell r="N566">
            <v>2051.3000000000002</v>
          </cell>
          <cell r="O566">
            <v>117.1</v>
          </cell>
          <cell r="P566">
            <v>6854.17</v>
          </cell>
          <cell r="Q566">
            <v>9364.4700000000012</v>
          </cell>
          <cell r="T566" t="str">
            <v>4.02.0039</v>
          </cell>
          <cell r="U566" t="str">
            <v>TOTALIZADOR</v>
          </cell>
          <cell r="V566">
            <v>0</v>
          </cell>
          <cell r="W566">
            <v>0</v>
          </cell>
          <cell r="X566">
            <v>0</v>
          </cell>
          <cell r="Y566">
            <v>0</v>
          </cell>
          <cell r="Z566">
            <v>0</v>
          </cell>
          <cell r="AA566">
            <v>0</v>
          </cell>
          <cell r="AB566">
            <v>0</v>
          </cell>
          <cell r="AC566">
            <v>0</v>
          </cell>
          <cell r="AD566">
            <v>0</v>
          </cell>
          <cell r="AE566">
            <v>341.9</v>
          </cell>
          <cell r="AF566">
            <v>2393.2000000000003</v>
          </cell>
          <cell r="AG566">
            <v>2510.3000000000002</v>
          </cell>
          <cell r="AH566">
            <v>9364.4700000000012</v>
          </cell>
          <cell r="AI566">
            <v>0</v>
          </cell>
        </row>
        <row r="567">
          <cell r="A567" t="str">
            <v>4.02.00442.3</v>
          </cell>
          <cell r="B567" t="str">
            <v>2.3</v>
          </cell>
          <cell r="C567" t="str">
            <v>TOTALIZADOR</v>
          </cell>
          <cell r="D567" t="str">
            <v>4.02.0044</v>
          </cell>
          <cell r="E567">
            <v>0</v>
          </cell>
          <cell r="F567">
            <v>0</v>
          </cell>
          <cell r="G567">
            <v>0</v>
          </cell>
          <cell r="H567">
            <v>0</v>
          </cell>
          <cell r="I567">
            <v>0</v>
          </cell>
          <cell r="J567">
            <v>0</v>
          </cell>
          <cell r="K567">
            <v>0</v>
          </cell>
          <cell r="L567">
            <v>0</v>
          </cell>
          <cell r="M567">
            <v>0</v>
          </cell>
          <cell r="N567">
            <v>0</v>
          </cell>
          <cell r="O567">
            <v>0</v>
          </cell>
          <cell r="P567">
            <v>0</v>
          </cell>
          <cell r="Q567">
            <v>0</v>
          </cell>
          <cell r="T567" t="str">
            <v>4.02.0044</v>
          </cell>
          <cell r="U567" t="str">
            <v>TOTALIZADOR</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row>
        <row r="568">
          <cell r="A568" t="str">
            <v>4.03.00012.3</v>
          </cell>
          <cell r="B568" t="str">
            <v>2.3</v>
          </cell>
          <cell r="C568" t="str">
            <v>TOTALIZADOR</v>
          </cell>
          <cell r="D568" t="str">
            <v>4.03.0001</v>
          </cell>
          <cell r="E568">
            <v>0</v>
          </cell>
          <cell r="F568">
            <v>0</v>
          </cell>
          <cell r="G568">
            <v>0</v>
          </cell>
          <cell r="H568">
            <v>0</v>
          </cell>
          <cell r="I568">
            <v>0</v>
          </cell>
          <cell r="J568">
            <v>0</v>
          </cell>
          <cell r="K568">
            <v>0</v>
          </cell>
          <cell r="L568">
            <v>0</v>
          </cell>
          <cell r="M568">
            <v>2307.9499999999998</v>
          </cell>
          <cell r="N568">
            <v>2307.9499999999998</v>
          </cell>
          <cell r="O568">
            <v>2307.9499999999998</v>
          </cell>
          <cell r="P568">
            <v>2307.9499999999998</v>
          </cell>
          <cell r="Q568">
            <v>9231.7999999999993</v>
          </cell>
          <cell r="T568" t="str">
            <v>4.03.0001</v>
          </cell>
          <cell r="U568" t="str">
            <v>TOTALIZADOR</v>
          </cell>
          <cell r="V568">
            <v>0</v>
          </cell>
          <cell r="W568">
            <v>0</v>
          </cell>
          <cell r="X568">
            <v>0</v>
          </cell>
          <cell r="Y568">
            <v>0</v>
          </cell>
          <cell r="Z568">
            <v>0</v>
          </cell>
          <cell r="AA568">
            <v>0</v>
          </cell>
          <cell r="AB568">
            <v>0</v>
          </cell>
          <cell r="AC568">
            <v>0</v>
          </cell>
          <cell r="AD568">
            <v>0</v>
          </cell>
          <cell r="AE568">
            <v>2307.9499999999998</v>
          </cell>
          <cell r="AF568">
            <v>4615.8999999999996</v>
          </cell>
          <cell r="AG568">
            <v>6923.8499999999995</v>
          </cell>
          <cell r="AH568">
            <v>9231.7999999999993</v>
          </cell>
          <cell r="AI568">
            <v>0</v>
          </cell>
        </row>
        <row r="569">
          <cell r="A569" t="str">
            <v>4.03.00022.3</v>
          </cell>
          <cell r="B569" t="str">
            <v>2.3</v>
          </cell>
          <cell r="C569" t="str">
            <v>TOTALIZADOR</v>
          </cell>
          <cell r="D569" t="str">
            <v>4.03.0002</v>
          </cell>
          <cell r="E569">
            <v>4171.79</v>
          </cell>
          <cell r="F569">
            <v>7629.8065679991596</v>
          </cell>
          <cell r="G569">
            <v>7410.29</v>
          </cell>
          <cell r="H569">
            <v>4993.95</v>
          </cell>
          <cell r="I569">
            <v>4550.9399999999996</v>
          </cell>
          <cell r="J569">
            <v>1834.36</v>
          </cell>
          <cell r="K569">
            <v>10049.49</v>
          </cell>
          <cell r="L569">
            <v>8906.2199999999993</v>
          </cell>
          <cell r="M569">
            <v>65020.27</v>
          </cell>
          <cell r="N569">
            <v>76222.460000000006</v>
          </cell>
          <cell r="O569">
            <v>78035.09</v>
          </cell>
          <cell r="P569">
            <v>79278.36</v>
          </cell>
          <cell r="Q569">
            <v>348103.02656799916</v>
          </cell>
          <cell r="T569" t="str">
            <v>4.03.0002</v>
          </cell>
          <cell r="U569" t="str">
            <v>TOTALIZADOR</v>
          </cell>
          <cell r="V569">
            <v>0</v>
          </cell>
          <cell r="W569">
            <v>4171.79</v>
          </cell>
          <cell r="X569">
            <v>11801.59656799916</v>
          </cell>
          <cell r="Y569">
            <v>19211.886567999161</v>
          </cell>
          <cell r="Z569">
            <v>24205.836567999162</v>
          </cell>
          <cell r="AA569">
            <v>28756.776567999161</v>
          </cell>
          <cell r="AB569">
            <v>30591.136567999161</v>
          </cell>
          <cell r="AC569">
            <v>40640.626567999163</v>
          </cell>
          <cell r="AD569">
            <v>49546.846567999164</v>
          </cell>
          <cell r="AE569">
            <v>110395.32656799916</v>
          </cell>
          <cell r="AF569">
            <v>190789.57656799915</v>
          </cell>
          <cell r="AG569">
            <v>268824.66656799917</v>
          </cell>
          <cell r="AH569">
            <v>348103.02656799916</v>
          </cell>
          <cell r="AI569">
            <v>0</v>
          </cell>
        </row>
        <row r="570">
          <cell r="A570" t="str">
            <v>4.03.00042.3</v>
          </cell>
          <cell r="B570" t="str">
            <v>2.3</v>
          </cell>
          <cell r="C570" t="str">
            <v>TOTALIZADOR</v>
          </cell>
          <cell r="D570" t="str">
            <v>4.03.0004</v>
          </cell>
          <cell r="E570">
            <v>7432.32</v>
          </cell>
          <cell r="F570">
            <v>8125.81</v>
          </cell>
          <cell r="G570">
            <v>6259.58</v>
          </cell>
          <cell r="H570">
            <v>7825.3</v>
          </cell>
          <cell r="I570">
            <v>8608.99</v>
          </cell>
          <cell r="J570">
            <v>19287.189999999999</v>
          </cell>
          <cell r="K570">
            <v>24021.06</v>
          </cell>
          <cell r="L570">
            <v>18418.689999999999</v>
          </cell>
          <cell r="M570">
            <v>86477.43</v>
          </cell>
          <cell r="N570">
            <v>53490</v>
          </cell>
          <cell r="O570">
            <v>118584.6</v>
          </cell>
          <cell r="P570">
            <v>69556.67</v>
          </cell>
          <cell r="Q570">
            <v>428087.63999999996</v>
          </cell>
          <cell r="T570" t="str">
            <v>4.03.0004</v>
          </cell>
          <cell r="U570" t="str">
            <v>TOTALIZADOR</v>
          </cell>
          <cell r="V570">
            <v>0</v>
          </cell>
          <cell r="W570">
            <v>7432.32</v>
          </cell>
          <cell r="X570">
            <v>15558.130000000001</v>
          </cell>
          <cell r="Y570">
            <v>21817.71</v>
          </cell>
          <cell r="Z570">
            <v>29643.01</v>
          </cell>
          <cell r="AA570">
            <v>38252</v>
          </cell>
          <cell r="AB570">
            <v>57539.19</v>
          </cell>
          <cell r="AC570">
            <v>81560.25</v>
          </cell>
          <cell r="AD570">
            <v>99978.94</v>
          </cell>
          <cell r="AE570">
            <v>179024.05</v>
          </cell>
          <cell r="AF570">
            <v>239946.37</v>
          </cell>
          <cell r="AG570">
            <v>358530.97</v>
          </cell>
          <cell r="AH570">
            <v>428087.63999999996</v>
          </cell>
          <cell r="AI570">
            <v>0</v>
          </cell>
        </row>
        <row r="571">
          <cell r="A571" t="str">
            <v>4.03.00072.3</v>
          </cell>
          <cell r="B571" t="str">
            <v>2.3</v>
          </cell>
          <cell r="C571" t="str">
            <v>TOTALIZADOR</v>
          </cell>
          <cell r="D571" t="str">
            <v>4.03.0007</v>
          </cell>
          <cell r="E571">
            <v>2101.7399999999998</v>
          </cell>
          <cell r="F571">
            <v>864.84600000000012</v>
          </cell>
          <cell r="G571">
            <v>995.73</v>
          </cell>
          <cell r="H571">
            <v>2261.2600000000002</v>
          </cell>
          <cell r="I571">
            <v>2281.19</v>
          </cell>
          <cell r="J571">
            <v>5017.6499999999996</v>
          </cell>
          <cell r="K571">
            <v>3314.88</v>
          </cell>
          <cell r="L571">
            <v>2114.46</v>
          </cell>
          <cell r="M571">
            <v>5576.72</v>
          </cell>
          <cell r="N571">
            <v>0</v>
          </cell>
          <cell r="O571">
            <v>0</v>
          </cell>
          <cell r="P571">
            <v>0</v>
          </cell>
          <cell r="Q571">
            <v>24528.475999999999</v>
          </cell>
          <cell r="T571" t="str">
            <v>4.03.0007</v>
          </cell>
          <cell r="U571" t="str">
            <v>TOTALIZADOR</v>
          </cell>
          <cell r="V571">
            <v>0</v>
          </cell>
          <cell r="W571">
            <v>2101.7399999999998</v>
          </cell>
          <cell r="X571">
            <v>2966.5859999999998</v>
          </cell>
          <cell r="Y571">
            <v>3962.3159999999998</v>
          </cell>
          <cell r="Z571">
            <v>6223.576</v>
          </cell>
          <cell r="AA571">
            <v>8504.7659999999996</v>
          </cell>
          <cell r="AB571">
            <v>13522.415999999999</v>
          </cell>
          <cell r="AC571">
            <v>16837.295999999998</v>
          </cell>
          <cell r="AD571">
            <v>18951.755999999998</v>
          </cell>
          <cell r="AE571">
            <v>22426.736000000001</v>
          </cell>
          <cell r="AF571">
            <v>24528.475999999999</v>
          </cell>
          <cell r="AG571">
            <v>24528.475999999999</v>
          </cell>
          <cell r="AH571">
            <v>24528.475999999999</v>
          </cell>
          <cell r="AI571">
            <v>0</v>
          </cell>
        </row>
        <row r="572">
          <cell r="A572" t="str">
            <v>4.03.00082.3</v>
          </cell>
          <cell r="B572" t="str">
            <v>2.3</v>
          </cell>
          <cell r="C572" t="str">
            <v>TOTALIZADOR</v>
          </cell>
          <cell r="D572" t="str">
            <v>4.03.0008</v>
          </cell>
          <cell r="E572">
            <v>19960.740000000002</v>
          </cell>
          <cell r="F572">
            <v>22619.59</v>
          </cell>
          <cell r="G572">
            <v>20547.169999999998</v>
          </cell>
          <cell r="H572">
            <v>21531.27</v>
          </cell>
          <cell r="I572">
            <v>25319.59</v>
          </cell>
          <cell r="J572">
            <v>0</v>
          </cell>
          <cell r="K572">
            <v>27954.63</v>
          </cell>
          <cell r="L572">
            <v>31327.34</v>
          </cell>
          <cell r="M572">
            <v>19881.46</v>
          </cell>
          <cell r="N572">
            <v>21853.77</v>
          </cell>
          <cell r="O572">
            <v>61595.829999999994</v>
          </cell>
          <cell r="P572">
            <v>11210.35</v>
          </cell>
          <cell r="Q572">
            <v>283801.73999999993</v>
          </cell>
          <cell r="T572" t="str">
            <v>4.03.0008</v>
          </cell>
          <cell r="U572" t="str">
            <v>TOTALIZADOR</v>
          </cell>
          <cell r="V572">
            <v>0</v>
          </cell>
          <cell r="W572">
            <v>19960.740000000002</v>
          </cell>
          <cell r="X572">
            <v>42580.33</v>
          </cell>
          <cell r="Y572">
            <v>63127.5</v>
          </cell>
          <cell r="Z572">
            <v>84658.77</v>
          </cell>
          <cell r="AA572">
            <v>109978.36</v>
          </cell>
          <cell r="AB572">
            <v>109978.36</v>
          </cell>
          <cell r="AC572">
            <v>137932.99</v>
          </cell>
          <cell r="AD572">
            <v>169260.33</v>
          </cell>
          <cell r="AE572">
            <v>169181.05</v>
          </cell>
          <cell r="AF572">
            <v>210995.55999999997</v>
          </cell>
          <cell r="AG572">
            <v>272591.38999999996</v>
          </cell>
          <cell r="AH572">
            <v>283801.73999999993</v>
          </cell>
          <cell r="AI572">
            <v>0</v>
          </cell>
        </row>
        <row r="573">
          <cell r="A573" t="str">
            <v>4.03.00092.3</v>
          </cell>
          <cell r="B573" t="str">
            <v>2.3</v>
          </cell>
          <cell r="C573" t="str">
            <v>TOTALIZADOR</v>
          </cell>
          <cell r="D573" t="str">
            <v>4.03.0009</v>
          </cell>
          <cell r="E573">
            <v>5965.65</v>
          </cell>
          <cell r="F573">
            <v>7758.47</v>
          </cell>
          <cell r="G573">
            <v>7233.78</v>
          </cell>
          <cell r="H573">
            <v>5214.62</v>
          </cell>
          <cell r="I573">
            <v>6315.63</v>
          </cell>
          <cell r="J573">
            <v>2062.31</v>
          </cell>
          <cell r="K573">
            <v>8935.11</v>
          </cell>
          <cell r="L573">
            <v>25960.560000000001</v>
          </cell>
          <cell r="M573">
            <v>11225.19</v>
          </cell>
          <cell r="N573">
            <v>15165.02</v>
          </cell>
          <cell r="O573">
            <v>12323.139999999998</v>
          </cell>
          <cell r="P573">
            <v>16316.250000000002</v>
          </cell>
          <cell r="Q573">
            <v>124475.73000000001</v>
          </cell>
          <cell r="T573" t="str">
            <v>4.03.0009</v>
          </cell>
          <cell r="U573" t="str">
            <v>TOTALIZADOR</v>
          </cell>
          <cell r="V573">
            <v>0</v>
          </cell>
          <cell r="W573">
            <v>5965.65</v>
          </cell>
          <cell r="X573">
            <v>13724.119999999999</v>
          </cell>
          <cell r="Y573">
            <v>20957.899999999998</v>
          </cell>
          <cell r="Z573">
            <v>26172.519999999997</v>
          </cell>
          <cell r="AA573">
            <v>32488.149999999998</v>
          </cell>
          <cell r="AB573">
            <v>34550.46</v>
          </cell>
          <cell r="AC573">
            <v>43485.57</v>
          </cell>
          <cell r="AD573">
            <v>69446.13</v>
          </cell>
          <cell r="AE573">
            <v>74705.67</v>
          </cell>
          <cell r="AF573">
            <v>95836.340000000011</v>
          </cell>
          <cell r="AG573">
            <v>108159.48000000001</v>
          </cell>
          <cell r="AH573">
            <v>124475.73000000001</v>
          </cell>
          <cell r="AI573">
            <v>0</v>
          </cell>
        </row>
        <row r="574">
          <cell r="A574" t="str">
            <v>4.03.00102.3</v>
          </cell>
          <cell r="B574" t="str">
            <v>2.3</v>
          </cell>
          <cell r="C574" t="str">
            <v>TOTALIZADOR</v>
          </cell>
          <cell r="D574" t="str">
            <v>4.03.0010</v>
          </cell>
          <cell r="E574">
            <v>424.45</v>
          </cell>
          <cell r="F574">
            <v>0</v>
          </cell>
          <cell r="G574">
            <v>0</v>
          </cell>
          <cell r="H574">
            <v>0</v>
          </cell>
          <cell r="I574">
            <v>0</v>
          </cell>
          <cell r="J574">
            <v>0</v>
          </cell>
          <cell r="K574">
            <v>149.22</v>
          </cell>
          <cell r="L574">
            <v>0</v>
          </cell>
          <cell r="M574">
            <v>80</v>
          </cell>
          <cell r="N574">
            <v>1213.6500000000001</v>
          </cell>
          <cell r="O574">
            <v>7200.3400000000011</v>
          </cell>
          <cell r="P574">
            <v>3779.03</v>
          </cell>
          <cell r="Q574">
            <v>12846.690000000002</v>
          </cell>
          <cell r="T574" t="str">
            <v>4.03.0010</v>
          </cell>
          <cell r="U574" t="str">
            <v>TOTALIZADOR</v>
          </cell>
          <cell r="V574">
            <v>0</v>
          </cell>
          <cell r="W574">
            <v>424.45</v>
          </cell>
          <cell r="X574">
            <v>424.45</v>
          </cell>
          <cell r="Y574">
            <v>424.45</v>
          </cell>
          <cell r="Z574">
            <v>424.45</v>
          </cell>
          <cell r="AA574">
            <v>424.45</v>
          </cell>
          <cell r="AB574">
            <v>424.45</v>
          </cell>
          <cell r="AC574">
            <v>573.66999999999996</v>
          </cell>
          <cell r="AD574">
            <v>573.66999999999996</v>
          </cell>
          <cell r="AE574">
            <v>229.22</v>
          </cell>
          <cell r="AF574">
            <v>1867.3200000000002</v>
          </cell>
          <cell r="AG574">
            <v>9067.6600000000017</v>
          </cell>
          <cell r="AH574">
            <v>12846.690000000002</v>
          </cell>
          <cell r="AI574">
            <v>0</v>
          </cell>
        </row>
        <row r="575">
          <cell r="A575" t="str">
            <v>4.03.00112.3</v>
          </cell>
          <cell r="B575" t="str">
            <v>2.3</v>
          </cell>
          <cell r="C575" t="str">
            <v>TOTALIZADOR</v>
          </cell>
          <cell r="D575" t="str">
            <v>4.03.0011</v>
          </cell>
          <cell r="E575">
            <v>0</v>
          </cell>
          <cell r="F575">
            <v>0</v>
          </cell>
          <cell r="G575">
            <v>0</v>
          </cell>
          <cell r="H575">
            <v>0</v>
          </cell>
          <cell r="I575">
            <v>343.72</v>
          </cell>
          <cell r="J575">
            <v>0</v>
          </cell>
          <cell r="K575">
            <v>372.17</v>
          </cell>
          <cell r="L575">
            <v>12.09</v>
          </cell>
          <cell r="M575">
            <v>33004.46</v>
          </cell>
          <cell r="N575">
            <v>41842.789999999994</v>
          </cell>
          <cell r="O575">
            <v>35913.640000000007</v>
          </cell>
          <cell r="P575">
            <v>161361.30999999997</v>
          </cell>
          <cell r="Q575">
            <v>272850.17999999993</v>
          </cell>
          <cell r="T575" t="str">
            <v>4.03.0011</v>
          </cell>
          <cell r="U575" t="str">
            <v>TOTALIZADOR</v>
          </cell>
          <cell r="V575">
            <v>0</v>
          </cell>
          <cell r="W575">
            <v>0</v>
          </cell>
          <cell r="X575">
            <v>0</v>
          </cell>
          <cell r="Y575">
            <v>0</v>
          </cell>
          <cell r="Z575">
            <v>0</v>
          </cell>
          <cell r="AA575">
            <v>343.72</v>
          </cell>
          <cell r="AB575">
            <v>343.72</v>
          </cell>
          <cell r="AC575">
            <v>715.8900000000001</v>
          </cell>
          <cell r="AD575">
            <v>727.98000000000013</v>
          </cell>
          <cell r="AE575">
            <v>33732.44</v>
          </cell>
          <cell r="AF575">
            <v>75575.23</v>
          </cell>
          <cell r="AG575">
            <v>111488.87</v>
          </cell>
          <cell r="AH575">
            <v>272850.17999999993</v>
          </cell>
          <cell r="AI575">
            <v>0</v>
          </cell>
        </row>
        <row r="576">
          <cell r="A576" t="str">
            <v>4.03.00122.3</v>
          </cell>
          <cell r="B576" t="str">
            <v>2.3</v>
          </cell>
          <cell r="C576" t="str">
            <v>TOTALIZADOR</v>
          </cell>
          <cell r="D576" t="str">
            <v>4.03.0012</v>
          </cell>
          <cell r="E576">
            <v>6195.01</v>
          </cell>
          <cell r="F576">
            <v>378.93</v>
          </cell>
          <cell r="G576">
            <v>18.68</v>
          </cell>
          <cell r="H576">
            <v>4340.25</v>
          </cell>
          <cell r="I576">
            <v>6115.68</v>
          </cell>
          <cell r="J576">
            <v>0</v>
          </cell>
          <cell r="K576">
            <v>4847.37</v>
          </cell>
          <cell r="L576">
            <v>2707.6</v>
          </cell>
          <cell r="M576">
            <v>9201.83</v>
          </cell>
          <cell r="N576">
            <v>8462.42</v>
          </cell>
          <cell r="O576">
            <v>8544.11</v>
          </cell>
          <cell r="P576">
            <v>11377.09</v>
          </cell>
          <cell r="Q576">
            <v>62188.97</v>
          </cell>
          <cell r="T576" t="str">
            <v>4.03.0012</v>
          </cell>
          <cell r="U576" t="str">
            <v>TOTALIZADOR</v>
          </cell>
          <cell r="V576">
            <v>0</v>
          </cell>
          <cell r="W576">
            <v>6195.01</v>
          </cell>
          <cell r="X576">
            <v>6573.9400000000005</v>
          </cell>
          <cell r="Y576">
            <v>6592.6200000000008</v>
          </cell>
          <cell r="Z576">
            <v>10932.87</v>
          </cell>
          <cell r="AA576">
            <v>17048.550000000003</v>
          </cell>
          <cell r="AB576">
            <v>17048.550000000003</v>
          </cell>
          <cell r="AC576">
            <v>21895.920000000002</v>
          </cell>
          <cell r="AD576">
            <v>24603.52</v>
          </cell>
          <cell r="AE576">
            <v>27610.339999999997</v>
          </cell>
          <cell r="AF576">
            <v>42267.77</v>
          </cell>
          <cell r="AG576">
            <v>50811.88</v>
          </cell>
          <cell r="AH576">
            <v>62188.97</v>
          </cell>
          <cell r="AI576">
            <v>0</v>
          </cell>
        </row>
        <row r="577">
          <cell r="A577" t="str">
            <v>4.03.00132.3</v>
          </cell>
          <cell r="B577" t="str">
            <v>2.3</v>
          </cell>
          <cell r="C577" t="str">
            <v>TOTALIZADOR</v>
          </cell>
          <cell r="D577" t="str">
            <v>4.03.0013</v>
          </cell>
          <cell r="E577">
            <v>0</v>
          </cell>
          <cell r="F577">
            <v>0</v>
          </cell>
          <cell r="G577">
            <v>0</v>
          </cell>
          <cell r="H577">
            <v>0</v>
          </cell>
          <cell r="I577">
            <v>0</v>
          </cell>
          <cell r="J577">
            <v>0</v>
          </cell>
          <cell r="K577">
            <v>0</v>
          </cell>
          <cell r="L577">
            <v>0</v>
          </cell>
          <cell r="M577">
            <v>0</v>
          </cell>
          <cell r="N577">
            <v>0</v>
          </cell>
          <cell r="O577">
            <v>0</v>
          </cell>
          <cell r="P577">
            <v>0</v>
          </cell>
          <cell r="Q577">
            <v>0</v>
          </cell>
          <cell r="T577" t="str">
            <v>4.03.0013</v>
          </cell>
          <cell r="U577" t="str">
            <v>TOTALIZADOR</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row>
        <row r="578">
          <cell r="A578" t="str">
            <v>4.03.00162.3</v>
          </cell>
          <cell r="B578" t="str">
            <v>2.3</v>
          </cell>
          <cell r="C578" t="str">
            <v>TOTALIZADOR</v>
          </cell>
          <cell r="D578" t="str">
            <v>4.03.0016</v>
          </cell>
          <cell r="E578">
            <v>9209.09</v>
          </cell>
          <cell r="F578">
            <v>11764.47</v>
          </cell>
          <cell r="G578">
            <v>10539.74</v>
          </cell>
          <cell r="H578">
            <v>11553.47</v>
          </cell>
          <cell r="I578">
            <v>19807.12</v>
          </cell>
          <cell r="J578">
            <v>11290.97</v>
          </cell>
          <cell r="K578">
            <v>16772.93</v>
          </cell>
          <cell r="L578">
            <v>16539.46</v>
          </cell>
          <cell r="M578">
            <v>760.4</v>
          </cell>
          <cell r="N578">
            <v>1075.54</v>
          </cell>
          <cell r="O578">
            <v>0</v>
          </cell>
          <cell r="P578">
            <v>6782.4500000000007</v>
          </cell>
          <cell r="Q578">
            <v>116095.63999999998</v>
          </cell>
          <cell r="T578" t="str">
            <v>4.03.0016</v>
          </cell>
          <cell r="U578" t="str">
            <v>TOTALIZADOR</v>
          </cell>
          <cell r="V578">
            <v>0</v>
          </cell>
          <cell r="W578">
            <v>9209.09</v>
          </cell>
          <cell r="X578">
            <v>20973.559999999998</v>
          </cell>
          <cell r="Y578">
            <v>31513.299999999996</v>
          </cell>
          <cell r="Z578">
            <v>43066.77</v>
          </cell>
          <cell r="AA578">
            <v>62873.89</v>
          </cell>
          <cell r="AB578">
            <v>74164.86</v>
          </cell>
          <cell r="AC578">
            <v>90937.790000000008</v>
          </cell>
          <cell r="AD578">
            <v>107477.25</v>
          </cell>
          <cell r="AE578">
            <v>99028.56</v>
          </cell>
          <cell r="AF578">
            <v>109313.18999999999</v>
          </cell>
          <cell r="AG578">
            <v>109313.18999999999</v>
          </cell>
          <cell r="AH578">
            <v>116095.63999999998</v>
          </cell>
          <cell r="AI578">
            <v>0</v>
          </cell>
        </row>
        <row r="579">
          <cell r="A579" t="str">
            <v>4.03.00182.3</v>
          </cell>
          <cell r="B579" t="str">
            <v>2.3</v>
          </cell>
          <cell r="C579" t="str">
            <v>TOTALIZADOR</v>
          </cell>
          <cell r="D579" t="str">
            <v>4.03.0018</v>
          </cell>
          <cell r="E579">
            <v>0</v>
          </cell>
          <cell r="F579">
            <v>0</v>
          </cell>
          <cell r="G579">
            <v>0</v>
          </cell>
          <cell r="H579">
            <v>265.17</v>
          </cell>
          <cell r="I579">
            <v>0</v>
          </cell>
          <cell r="J579">
            <v>0</v>
          </cell>
          <cell r="K579">
            <v>537.45000000000005</v>
          </cell>
          <cell r="L579">
            <v>0</v>
          </cell>
          <cell r="M579">
            <v>206.12</v>
          </cell>
          <cell r="N579">
            <v>13226.800000000001</v>
          </cell>
          <cell r="O579">
            <v>213.91</v>
          </cell>
          <cell r="P579">
            <v>26106.74</v>
          </cell>
          <cell r="Q579">
            <v>40556.19</v>
          </cell>
          <cell r="T579" t="str">
            <v>4.03.0018</v>
          </cell>
          <cell r="U579" t="str">
            <v>TOTALIZADOR</v>
          </cell>
          <cell r="V579">
            <v>0</v>
          </cell>
          <cell r="W579">
            <v>0</v>
          </cell>
          <cell r="X579">
            <v>0</v>
          </cell>
          <cell r="Y579">
            <v>0</v>
          </cell>
          <cell r="Z579">
            <v>265.17</v>
          </cell>
          <cell r="AA579">
            <v>265.17</v>
          </cell>
          <cell r="AB579">
            <v>265.17</v>
          </cell>
          <cell r="AC579">
            <v>802.62000000000012</v>
          </cell>
          <cell r="AD579">
            <v>802.62000000000012</v>
          </cell>
          <cell r="AE579">
            <v>1008.7400000000001</v>
          </cell>
          <cell r="AF579">
            <v>14235.54</v>
          </cell>
          <cell r="AG579">
            <v>14449.45</v>
          </cell>
          <cell r="AH579">
            <v>40556.19</v>
          </cell>
          <cell r="AI579">
            <v>0</v>
          </cell>
        </row>
        <row r="580">
          <cell r="A580" t="str">
            <v>4.04.00012.3</v>
          </cell>
          <cell r="B580" t="str">
            <v>2.3</v>
          </cell>
          <cell r="C580" t="str">
            <v>TOTALIZADOR</v>
          </cell>
          <cell r="D580" t="str">
            <v>4.04.0001</v>
          </cell>
          <cell r="E580">
            <v>0</v>
          </cell>
          <cell r="F580">
            <v>0</v>
          </cell>
          <cell r="G580">
            <v>0</v>
          </cell>
          <cell r="H580">
            <v>0</v>
          </cell>
          <cell r="I580">
            <v>0</v>
          </cell>
          <cell r="J580">
            <v>0</v>
          </cell>
          <cell r="K580">
            <v>49771.26</v>
          </cell>
          <cell r="L580">
            <v>35485.07</v>
          </cell>
          <cell r="M580">
            <v>0</v>
          </cell>
          <cell r="N580">
            <v>0</v>
          </cell>
          <cell r="O580">
            <v>0</v>
          </cell>
          <cell r="P580">
            <v>0</v>
          </cell>
          <cell r="Q580">
            <v>85256.33</v>
          </cell>
          <cell r="T580" t="str">
            <v>4.04.0001</v>
          </cell>
          <cell r="U580" t="str">
            <v>TOTALIZADOR</v>
          </cell>
          <cell r="V580">
            <v>0</v>
          </cell>
          <cell r="W580">
            <v>0</v>
          </cell>
          <cell r="X580">
            <v>0</v>
          </cell>
          <cell r="Y580">
            <v>0</v>
          </cell>
          <cell r="Z580">
            <v>0</v>
          </cell>
          <cell r="AA580">
            <v>0</v>
          </cell>
          <cell r="AB580">
            <v>0</v>
          </cell>
          <cell r="AC580">
            <v>49771.26</v>
          </cell>
          <cell r="AD580">
            <v>85256.33</v>
          </cell>
          <cell r="AE580">
            <v>85256.33</v>
          </cell>
          <cell r="AF580">
            <v>85256.33</v>
          </cell>
          <cell r="AG580">
            <v>85256.33</v>
          </cell>
          <cell r="AH580">
            <v>85256.33</v>
          </cell>
          <cell r="AI580">
            <v>0</v>
          </cell>
        </row>
        <row r="581">
          <cell r="A581" t="str">
            <v>4.04.00022.3</v>
          </cell>
          <cell r="B581" t="str">
            <v>2.3</v>
          </cell>
          <cell r="C581" t="str">
            <v>TOTALIZADOR</v>
          </cell>
          <cell r="D581" t="str">
            <v>4.04.0002</v>
          </cell>
          <cell r="E581">
            <v>7102.54</v>
          </cell>
          <cell r="F581">
            <v>5743.62</v>
          </cell>
          <cell r="G581">
            <v>7722.7</v>
          </cell>
          <cell r="H581">
            <v>16223.95</v>
          </cell>
          <cell r="I581">
            <v>84353.78</v>
          </cell>
          <cell r="J581">
            <v>47205.760000000002</v>
          </cell>
          <cell r="K581">
            <v>82437.600000000006</v>
          </cell>
          <cell r="L581">
            <v>37422.85</v>
          </cell>
          <cell r="M581">
            <v>11319</v>
          </cell>
          <cell r="N581">
            <v>17215.91</v>
          </cell>
          <cell r="O581">
            <v>24706.14</v>
          </cell>
          <cell r="P581">
            <v>0</v>
          </cell>
          <cell r="Q581">
            <v>341453.85</v>
          </cell>
          <cell r="T581" t="str">
            <v>4.04.0002</v>
          </cell>
          <cell r="U581" t="str">
            <v>TOTALIZADOR</v>
          </cell>
          <cell r="V581">
            <v>0</v>
          </cell>
          <cell r="W581">
            <v>7102.54</v>
          </cell>
          <cell r="X581">
            <v>12846.16</v>
          </cell>
          <cell r="Y581">
            <v>20568.86</v>
          </cell>
          <cell r="Z581">
            <v>36792.81</v>
          </cell>
          <cell r="AA581">
            <v>121146.59</v>
          </cell>
          <cell r="AB581">
            <v>168352.35</v>
          </cell>
          <cell r="AC581">
            <v>250789.95</v>
          </cell>
          <cell r="AD581">
            <v>288212.8</v>
          </cell>
          <cell r="AE581">
            <v>292429.26</v>
          </cell>
          <cell r="AF581">
            <v>316747.70999999996</v>
          </cell>
          <cell r="AG581">
            <v>341453.85</v>
          </cell>
          <cell r="AH581">
            <v>341453.85</v>
          </cell>
          <cell r="AI581">
            <v>0</v>
          </cell>
        </row>
        <row r="582">
          <cell r="A582" t="str">
            <v>4.04.00032.3</v>
          </cell>
          <cell r="B582" t="str">
            <v>2.3</v>
          </cell>
          <cell r="C582" t="str">
            <v>TOTALIZADOR</v>
          </cell>
          <cell r="D582" t="str">
            <v>4.04.0003</v>
          </cell>
          <cell r="E582">
            <v>2563.15</v>
          </cell>
          <cell r="F582">
            <v>1622.76</v>
          </cell>
          <cell r="G582">
            <v>1222.8599999999999</v>
          </cell>
          <cell r="H582">
            <v>1045.19</v>
          </cell>
          <cell r="I582">
            <v>1385.87</v>
          </cell>
          <cell r="J582">
            <v>1003.41</v>
          </cell>
          <cell r="K582">
            <v>1014.53</v>
          </cell>
          <cell r="L582">
            <v>2528.9499999999998</v>
          </cell>
          <cell r="M582">
            <v>15591.88</v>
          </cell>
          <cell r="N582">
            <v>16087.099999999999</v>
          </cell>
          <cell r="O582">
            <v>39645.990000000005</v>
          </cell>
          <cell r="P582">
            <v>55272.89</v>
          </cell>
          <cell r="Q582">
            <v>138984.58000000002</v>
          </cell>
          <cell r="T582" t="str">
            <v>4.04.0003</v>
          </cell>
          <cell r="U582" t="str">
            <v>TOTALIZADOR</v>
          </cell>
          <cell r="V582">
            <v>0</v>
          </cell>
          <cell r="W582">
            <v>2563.15</v>
          </cell>
          <cell r="X582">
            <v>4185.91</v>
          </cell>
          <cell r="Y582">
            <v>5408.7699999999995</v>
          </cell>
          <cell r="Z582">
            <v>6453.9599999999991</v>
          </cell>
          <cell r="AA582">
            <v>7839.829999999999</v>
          </cell>
          <cell r="AB582">
            <v>8843.24</v>
          </cell>
          <cell r="AC582">
            <v>9857.77</v>
          </cell>
          <cell r="AD582">
            <v>12386.720000000001</v>
          </cell>
          <cell r="AE582">
            <v>25415.449999999997</v>
          </cell>
          <cell r="AF582">
            <v>44065.7</v>
          </cell>
          <cell r="AG582">
            <v>83711.69</v>
          </cell>
          <cell r="AH582">
            <v>138984.58000000002</v>
          </cell>
          <cell r="AI582">
            <v>0</v>
          </cell>
        </row>
        <row r="583">
          <cell r="A583" t="str">
            <v>4.04.00042.3</v>
          </cell>
          <cell r="B583" t="str">
            <v>2.3</v>
          </cell>
          <cell r="C583" t="str">
            <v>TOTALIZADOR</v>
          </cell>
          <cell r="D583" t="str">
            <v>4.04.0004</v>
          </cell>
          <cell r="E583">
            <v>12633.8</v>
          </cell>
          <cell r="F583">
            <v>10656.15</v>
          </cell>
          <cell r="G583">
            <v>9644.1299999999992</v>
          </cell>
          <cell r="H583">
            <v>1820.55</v>
          </cell>
          <cell r="I583">
            <v>5335.26</v>
          </cell>
          <cell r="J583">
            <v>15324.96</v>
          </cell>
          <cell r="K583">
            <v>1765.67</v>
          </cell>
          <cell r="L583">
            <v>439.49</v>
          </cell>
          <cell r="M583">
            <v>31487.62</v>
          </cell>
          <cell r="N583">
            <v>27934.32</v>
          </cell>
          <cell r="O583">
            <v>0</v>
          </cell>
          <cell r="P583">
            <v>0</v>
          </cell>
          <cell r="Q583">
            <v>117041.94999999998</v>
          </cell>
          <cell r="T583" t="str">
            <v>4.04.0004</v>
          </cell>
          <cell r="U583" t="str">
            <v>TOTALIZADOR</v>
          </cell>
          <cell r="V583">
            <v>0</v>
          </cell>
          <cell r="W583">
            <v>12633.8</v>
          </cell>
          <cell r="X583">
            <v>23289.949999999997</v>
          </cell>
          <cell r="Y583">
            <v>32934.079999999994</v>
          </cell>
          <cell r="Z583">
            <v>34754.629999999997</v>
          </cell>
          <cell r="AA583">
            <v>40089.89</v>
          </cell>
          <cell r="AB583">
            <v>55414.85</v>
          </cell>
          <cell r="AC583">
            <v>57180.52</v>
          </cell>
          <cell r="AD583">
            <v>57620.009999999995</v>
          </cell>
          <cell r="AE583">
            <v>76473.829999999987</v>
          </cell>
          <cell r="AF583">
            <v>117041.94999999998</v>
          </cell>
          <cell r="AG583">
            <v>117041.94999999998</v>
          </cell>
          <cell r="AH583">
            <v>117041.94999999998</v>
          </cell>
          <cell r="AI583">
            <v>0</v>
          </cell>
        </row>
        <row r="584">
          <cell r="A584" t="str">
            <v>4.04.00052.3</v>
          </cell>
          <cell r="B584" t="str">
            <v>2.3</v>
          </cell>
          <cell r="C584" t="str">
            <v>TOTALIZADOR</v>
          </cell>
          <cell r="D584" t="str">
            <v>4.04.0005</v>
          </cell>
          <cell r="E584">
            <v>3700.57</v>
          </cell>
          <cell r="F584">
            <v>2512.1999999999998</v>
          </cell>
          <cell r="G584">
            <v>3898.68</v>
          </cell>
          <cell r="H584">
            <v>3623.56</v>
          </cell>
          <cell r="I584">
            <v>564.41</v>
          </cell>
          <cell r="J584">
            <v>3659.31</v>
          </cell>
          <cell r="K584">
            <v>3161.04</v>
          </cell>
          <cell r="L584">
            <v>3035.28</v>
          </cell>
          <cell r="M584">
            <v>4775</v>
          </cell>
          <cell r="N584">
            <v>87375.94</v>
          </cell>
          <cell r="O584">
            <v>38659.980000000003</v>
          </cell>
          <cell r="P584">
            <v>77865.33</v>
          </cell>
          <cell r="Q584">
            <v>232831.3</v>
          </cell>
          <cell r="T584" t="str">
            <v>4.04.0005</v>
          </cell>
          <cell r="U584" t="str">
            <v>TOTALIZADOR</v>
          </cell>
          <cell r="V584">
            <v>0</v>
          </cell>
          <cell r="W584">
            <v>3700.57</v>
          </cell>
          <cell r="X584">
            <v>6212.77</v>
          </cell>
          <cell r="Y584">
            <v>10111.450000000001</v>
          </cell>
          <cell r="Z584">
            <v>13735.01</v>
          </cell>
          <cell r="AA584">
            <v>14299.42</v>
          </cell>
          <cell r="AB584">
            <v>17958.73</v>
          </cell>
          <cell r="AC584">
            <v>21119.77</v>
          </cell>
          <cell r="AD584">
            <v>24155.05</v>
          </cell>
          <cell r="AE584">
            <v>25229.479999999996</v>
          </cell>
          <cell r="AF584">
            <v>116305.99</v>
          </cell>
          <cell r="AG584">
            <v>154965.97</v>
          </cell>
          <cell r="AH584">
            <v>232831.3</v>
          </cell>
          <cell r="AI584">
            <v>0</v>
          </cell>
        </row>
        <row r="585">
          <cell r="A585" t="str">
            <v>4.04.00062.3</v>
          </cell>
          <cell r="B585" t="str">
            <v>2.3</v>
          </cell>
          <cell r="C585" t="str">
            <v>TOTALIZADOR</v>
          </cell>
          <cell r="D585" t="str">
            <v>4.04.0006</v>
          </cell>
          <cell r="E585">
            <v>28.51</v>
          </cell>
          <cell r="F585">
            <v>32.25</v>
          </cell>
          <cell r="G585">
            <v>0</v>
          </cell>
          <cell r="H585">
            <v>1124.69</v>
          </cell>
          <cell r="I585">
            <v>2396.79</v>
          </cell>
          <cell r="J585">
            <v>120.5</v>
          </cell>
          <cell r="K585">
            <v>0</v>
          </cell>
          <cell r="L585">
            <v>0</v>
          </cell>
          <cell r="M585">
            <v>1032.49</v>
          </cell>
          <cell r="N585">
            <v>946.31000000000006</v>
          </cell>
          <cell r="O585">
            <v>1237.31</v>
          </cell>
          <cell r="P585">
            <v>1430.75</v>
          </cell>
          <cell r="Q585">
            <v>8349.6</v>
          </cell>
          <cell r="T585" t="str">
            <v>4.04.0006</v>
          </cell>
          <cell r="U585" t="str">
            <v>TOTALIZADOR</v>
          </cell>
          <cell r="V585">
            <v>0</v>
          </cell>
          <cell r="W585">
            <v>28.51</v>
          </cell>
          <cell r="X585">
            <v>60.760000000000005</v>
          </cell>
          <cell r="Y585">
            <v>60.760000000000005</v>
          </cell>
          <cell r="Z585">
            <v>1185.45</v>
          </cell>
          <cell r="AA585">
            <v>3582.24</v>
          </cell>
          <cell r="AB585">
            <v>3702.74</v>
          </cell>
          <cell r="AC585">
            <v>3702.74</v>
          </cell>
          <cell r="AD585">
            <v>3702.74</v>
          </cell>
          <cell r="AE585">
            <v>4706.72</v>
          </cell>
          <cell r="AF585">
            <v>5681.54</v>
          </cell>
          <cell r="AG585">
            <v>6918.85</v>
          </cell>
          <cell r="AH585">
            <v>8349.6</v>
          </cell>
          <cell r="AI585">
            <v>0</v>
          </cell>
        </row>
        <row r="586">
          <cell r="A586" t="str">
            <v>4.04.00072.3</v>
          </cell>
          <cell r="B586" t="str">
            <v>2.3</v>
          </cell>
          <cell r="C586" t="str">
            <v>TOTALIZADOR</v>
          </cell>
          <cell r="D586" t="str">
            <v>4.04.0007</v>
          </cell>
          <cell r="E586">
            <v>29207.25</v>
          </cell>
          <cell r="F586">
            <v>30802.15</v>
          </cell>
          <cell r="G586">
            <v>39750.68</v>
          </cell>
          <cell r="H586">
            <v>63358.11</v>
          </cell>
          <cell r="I586">
            <v>15780.9</v>
          </cell>
          <cell r="J586">
            <v>16594.36</v>
          </cell>
          <cell r="K586">
            <v>13562.37</v>
          </cell>
          <cell r="L586">
            <v>23108.095424678642</v>
          </cell>
          <cell r="M586">
            <v>101.49</v>
          </cell>
          <cell r="N586">
            <v>154.06</v>
          </cell>
          <cell r="O586">
            <v>386.76</v>
          </cell>
          <cell r="P586">
            <v>8030.37</v>
          </cell>
          <cell r="Q586">
            <v>240836.59542467864</v>
          </cell>
          <cell r="T586" t="str">
            <v>4.04.0007</v>
          </cell>
          <cell r="U586" t="str">
            <v>TOTALIZADOR</v>
          </cell>
          <cell r="V586">
            <v>0</v>
          </cell>
          <cell r="W586">
            <v>29207.25</v>
          </cell>
          <cell r="X586">
            <v>60009.4</v>
          </cell>
          <cell r="Y586">
            <v>99760.08</v>
          </cell>
          <cell r="Z586">
            <v>163118.19</v>
          </cell>
          <cell r="AA586">
            <v>178899.09</v>
          </cell>
          <cell r="AB586">
            <v>195493.45</v>
          </cell>
          <cell r="AC586">
            <v>209055.82</v>
          </cell>
          <cell r="AD586">
            <v>232163.91542467865</v>
          </cell>
          <cell r="AE586">
            <v>203058.15542467864</v>
          </cell>
          <cell r="AF586">
            <v>232419.46542467864</v>
          </cell>
          <cell r="AG586">
            <v>232806.22542467865</v>
          </cell>
          <cell r="AH586">
            <v>240836.59542467864</v>
          </cell>
          <cell r="AI586">
            <v>0</v>
          </cell>
        </row>
        <row r="587">
          <cell r="A587" t="str">
            <v>4.04.00082.3</v>
          </cell>
          <cell r="B587" t="str">
            <v>2.3</v>
          </cell>
          <cell r="C587" t="str">
            <v>TOTALIZADOR</v>
          </cell>
          <cell r="D587" t="str">
            <v>4.04.0008</v>
          </cell>
          <cell r="E587">
            <v>0</v>
          </cell>
          <cell r="F587">
            <v>0</v>
          </cell>
          <cell r="G587">
            <v>0</v>
          </cell>
          <cell r="H587">
            <v>0</v>
          </cell>
          <cell r="I587">
            <v>0</v>
          </cell>
          <cell r="J587">
            <v>0</v>
          </cell>
          <cell r="K587">
            <v>0</v>
          </cell>
          <cell r="L587">
            <v>0</v>
          </cell>
          <cell r="M587">
            <v>4387.1400000000003</v>
          </cell>
          <cell r="N587">
            <v>4263.3</v>
          </cell>
          <cell r="O587">
            <v>4386.17</v>
          </cell>
          <cell r="P587">
            <v>5226.5599999999995</v>
          </cell>
          <cell r="Q587">
            <v>18263.169999999998</v>
          </cell>
          <cell r="T587" t="str">
            <v>4.04.0008</v>
          </cell>
          <cell r="U587" t="str">
            <v>TOTALIZADOR</v>
          </cell>
          <cell r="V587">
            <v>0</v>
          </cell>
          <cell r="W587">
            <v>0</v>
          </cell>
          <cell r="X587">
            <v>0</v>
          </cell>
          <cell r="Y587">
            <v>0</v>
          </cell>
          <cell r="Z587">
            <v>0</v>
          </cell>
          <cell r="AA587">
            <v>0</v>
          </cell>
          <cell r="AB587">
            <v>0</v>
          </cell>
          <cell r="AC587">
            <v>0</v>
          </cell>
          <cell r="AD587">
            <v>0</v>
          </cell>
          <cell r="AE587">
            <v>4387.1400000000003</v>
          </cell>
          <cell r="AF587">
            <v>8650.44</v>
          </cell>
          <cell r="AG587">
            <v>13036.61</v>
          </cell>
          <cell r="AH587">
            <v>18263.169999999998</v>
          </cell>
          <cell r="AI587">
            <v>0</v>
          </cell>
        </row>
        <row r="588">
          <cell r="A588" t="str">
            <v>4.04.00092.3</v>
          </cell>
          <cell r="B588" t="str">
            <v>2.3</v>
          </cell>
          <cell r="C588" t="str">
            <v>TOTALIZADOR</v>
          </cell>
          <cell r="D588" t="str">
            <v>4.04.0009</v>
          </cell>
          <cell r="E588">
            <v>0</v>
          </cell>
          <cell r="F588">
            <v>0</v>
          </cell>
          <cell r="G588">
            <v>0</v>
          </cell>
          <cell r="H588">
            <v>0</v>
          </cell>
          <cell r="I588">
            <v>0</v>
          </cell>
          <cell r="J588">
            <v>0</v>
          </cell>
          <cell r="K588">
            <v>0</v>
          </cell>
          <cell r="L588">
            <v>0</v>
          </cell>
          <cell r="M588">
            <v>184.96</v>
          </cell>
          <cell r="N588">
            <v>3352.5800000000004</v>
          </cell>
          <cell r="O588">
            <v>3</v>
          </cell>
          <cell r="P588">
            <v>214.71</v>
          </cell>
          <cell r="Q588">
            <v>3755.2500000000005</v>
          </cell>
          <cell r="T588" t="str">
            <v>4.04.0009</v>
          </cell>
          <cell r="U588" t="str">
            <v>TOTALIZADOR</v>
          </cell>
          <cell r="V588">
            <v>0</v>
          </cell>
          <cell r="W588">
            <v>0</v>
          </cell>
          <cell r="X588">
            <v>0</v>
          </cell>
          <cell r="Y588">
            <v>0</v>
          </cell>
          <cell r="Z588">
            <v>0</v>
          </cell>
          <cell r="AA588">
            <v>0</v>
          </cell>
          <cell r="AB588">
            <v>0</v>
          </cell>
          <cell r="AC588">
            <v>0</v>
          </cell>
          <cell r="AD588">
            <v>0</v>
          </cell>
          <cell r="AE588">
            <v>184.96</v>
          </cell>
          <cell r="AF588">
            <v>3537.5400000000004</v>
          </cell>
          <cell r="AG588">
            <v>3540.5400000000004</v>
          </cell>
          <cell r="AH588">
            <v>3755.2500000000005</v>
          </cell>
          <cell r="AI588">
            <v>0</v>
          </cell>
        </row>
        <row r="589">
          <cell r="A589" t="str">
            <v>4.04.00102.3</v>
          </cell>
          <cell r="B589" t="str">
            <v>2.3</v>
          </cell>
          <cell r="C589" t="str">
            <v>TOTALIZADOR</v>
          </cell>
          <cell r="D589" t="str">
            <v>4.04.0010</v>
          </cell>
          <cell r="E589">
            <v>2202.64</v>
          </cell>
          <cell r="F589">
            <v>9464.7099999999991</v>
          </cell>
          <cell r="G589">
            <v>3903.23</v>
          </cell>
          <cell r="H589">
            <v>-1175.6199999999999</v>
          </cell>
          <cell r="I589">
            <v>-368.55</v>
          </cell>
          <cell r="J589">
            <v>0</v>
          </cell>
          <cell r="K589">
            <v>7826.07</v>
          </cell>
          <cell r="L589">
            <v>2510.96</v>
          </cell>
          <cell r="M589">
            <v>51257.73</v>
          </cell>
          <cell r="N589">
            <v>43046.130000000005</v>
          </cell>
          <cell r="O589">
            <v>31445.489999999998</v>
          </cell>
          <cell r="P589">
            <v>97736.209999999992</v>
          </cell>
          <cell r="Q589">
            <v>247849</v>
          </cell>
          <cell r="T589" t="str">
            <v>4.04.0010</v>
          </cell>
          <cell r="U589" t="str">
            <v>TOTALIZADOR</v>
          </cell>
          <cell r="V589">
            <v>0</v>
          </cell>
          <cell r="W589">
            <v>2202.64</v>
          </cell>
          <cell r="X589">
            <v>11667.349999999999</v>
          </cell>
          <cell r="Y589">
            <v>15570.579999999998</v>
          </cell>
          <cell r="Z589">
            <v>14394.96</v>
          </cell>
          <cell r="AA589">
            <v>14026.41</v>
          </cell>
          <cell r="AB589">
            <v>14026.41</v>
          </cell>
          <cell r="AC589">
            <v>21852.48</v>
          </cell>
          <cell r="AD589">
            <v>24363.439999999999</v>
          </cell>
          <cell r="AE589">
            <v>73418.53</v>
          </cell>
          <cell r="AF589">
            <v>118667.3</v>
          </cell>
          <cell r="AG589">
            <v>150112.79</v>
          </cell>
          <cell r="AH589">
            <v>247849</v>
          </cell>
          <cell r="AI589">
            <v>0</v>
          </cell>
        </row>
        <row r="590">
          <cell r="A590" t="str">
            <v>4.04.00112.3</v>
          </cell>
          <cell r="B590" t="str">
            <v>2.3</v>
          </cell>
          <cell r="C590" t="str">
            <v>TOTALIZADOR</v>
          </cell>
          <cell r="D590" t="str">
            <v>4.04.0011</v>
          </cell>
          <cell r="E590">
            <v>470.35</v>
          </cell>
          <cell r="F590">
            <v>875.84</v>
          </cell>
          <cell r="G590">
            <v>149.47999999999999</v>
          </cell>
          <cell r="H590">
            <v>2406.91</v>
          </cell>
          <cell r="I590">
            <v>0</v>
          </cell>
          <cell r="J590">
            <v>0</v>
          </cell>
          <cell r="K590">
            <v>2929.31</v>
          </cell>
          <cell r="L590">
            <v>2763.77</v>
          </cell>
          <cell r="M590">
            <v>0</v>
          </cell>
          <cell r="N590">
            <v>0</v>
          </cell>
          <cell r="O590">
            <v>0</v>
          </cell>
          <cell r="P590">
            <v>0</v>
          </cell>
          <cell r="Q590">
            <v>9595.66</v>
          </cell>
          <cell r="T590" t="str">
            <v>4.04.0011</v>
          </cell>
          <cell r="U590" t="str">
            <v>TOTALIZADOR</v>
          </cell>
          <cell r="V590">
            <v>0</v>
          </cell>
          <cell r="W590">
            <v>470.35</v>
          </cell>
          <cell r="X590">
            <v>1346.19</v>
          </cell>
          <cell r="Y590">
            <v>1495.67</v>
          </cell>
          <cell r="Z590">
            <v>3902.58</v>
          </cell>
          <cell r="AA590">
            <v>3902.58</v>
          </cell>
          <cell r="AB590">
            <v>3902.58</v>
          </cell>
          <cell r="AC590">
            <v>6831.8899999999994</v>
          </cell>
          <cell r="AD590">
            <v>9595.66</v>
          </cell>
          <cell r="AE590">
            <v>9125.31</v>
          </cell>
          <cell r="AF590">
            <v>9595.66</v>
          </cell>
          <cell r="AG590">
            <v>9595.66</v>
          </cell>
          <cell r="AH590">
            <v>9595.66</v>
          </cell>
          <cell r="AI590">
            <v>0</v>
          </cell>
        </row>
        <row r="591">
          <cell r="A591" t="str">
            <v>4.04.00122.3</v>
          </cell>
          <cell r="B591" t="str">
            <v>2.3</v>
          </cell>
          <cell r="C591" t="str">
            <v>TOTALIZADOR</v>
          </cell>
          <cell r="D591" t="str">
            <v>4.04.0012</v>
          </cell>
          <cell r="N591">
            <v>0</v>
          </cell>
          <cell r="O591">
            <v>0</v>
          </cell>
          <cell r="P591">
            <v>0</v>
          </cell>
          <cell r="T591" t="str">
            <v>4.04.0012</v>
          </cell>
          <cell r="U591" t="str">
            <v>TOTALIZADOR</v>
          </cell>
          <cell r="W591">
            <v>0</v>
          </cell>
          <cell r="X591">
            <v>0</v>
          </cell>
          <cell r="Y591">
            <v>0</v>
          </cell>
          <cell r="Z591">
            <v>0</v>
          </cell>
          <cell r="AA591">
            <v>0</v>
          </cell>
          <cell r="AB591">
            <v>0</v>
          </cell>
          <cell r="AC591">
            <v>0</v>
          </cell>
          <cell r="AD591">
            <v>0</v>
          </cell>
          <cell r="AE591">
            <v>0</v>
          </cell>
          <cell r="AF591">
            <v>0</v>
          </cell>
          <cell r="AG591">
            <v>0</v>
          </cell>
          <cell r="AH591">
            <v>0</v>
          </cell>
        </row>
        <row r="592">
          <cell r="A592" t="str">
            <v>4.05.00032.3</v>
          </cell>
          <cell r="B592" t="str">
            <v>2.3</v>
          </cell>
          <cell r="C592" t="str">
            <v>TOTALIZADOR</v>
          </cell>
          <cell r="D592" t="str">
            <v>4.05.0003</v>
          </cell>
          <cell r="E592">
            <v>0</v>
          </cell>
          <cell r="F592">
            <v>0</v>
          </cell>
          <cell r="G592">
            <v>0</v>
          </cell>
          <cell r="H592">
            <v>0</v>
          </cell>
          <cell r="I592">
            <v>0</v>
          </cell>
          <cell r="J592">
            <v>0</v>
          </cell>
          <cell r="K592">
            <v>0</v>
          </cell>
          <cell r="L592">
            <v>0</v>
          </cell>
          <cell r="M592">
            <v>0</v>
          </cell>
          <cell r="N592">
            <v>0</v>
          </cell>
          <cell r="O592">
            <v>0</v>
          </cell>
          <cell r="P592">
            <v>0</v>
          </cell>
          <cell r="Q592">
            <v>0</v>
          </cell>
          <cell r="T592" t="str">
            <v>4.05.0003</v>
          </cell>
          <cell r="U592" t="str">
            <v>TOTALIZADOR</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row>
        <row r="593">
          <cell r="A593" t="str">
            <v>4.08.00042.3</v>
          </cell>
          <cell r="B593" t="str">
            <v>2.3</v>
          </cell>
          <cell r="C593" t="str">
            <v>TOTALIZADOR</v>
          </cell>
          <cell r="D593" t="str">
            <v>4.08.0004</v>
          </cell>
          <cell r="E593">
            <v>4354.3</v>
          </cell>
          <cell r="F593">
            <v>0</v>
          </cell>
          <cell r="G593">
            <v>0</v>
          </cell>
          <cell r="H593">
            <v>0</v>
          </cell>
          <cell r="I593">
            <v>122.85</v>
          </cell>
          <cell r="J593">
            <v>0</v>
          </cell>
          <cell r="K593">
            <v>718.25</v>
          </cell>
          <cell r="L593">
            <v>807.13</v>
          </cell>
          <cell r="M593">
            <v>0</v>
          </cell>
          <cell r="N593">
            <v>3713.0299999999997</v>
          </cell>
          <cell r="O593">
            <v>0</v>
          </cell>
          <cell r="P593">
            <v>0</v>
          </cell>
          <cell r="Q593">
            <v>9715.5600000000013</v>
          </cell>
          <cell r="T593" t="str">
            <v>4.08.0004</v>
          </cell>
          <cell r="U593" t="str">
            <v>TOTALIZADOR</v>
          </cell>
          <cell r="V593">
            <v>0</v>
          </cell>
          <cell r="W593">
            <v>4354.3</v>
          </cell>
          <cell r="X593">
            <v>4354.3</v>
          </cell>
          <cell r="Y593">
            <v>4354.3</v>
          </cell>
          <cell r="Z593">
            <v>4354.3</v>
          </cell>
          <cell r="AA593">
            <v>4477.1500000000005</v>
          </cell>
          <cell r="AB593">
            <v>4477.1500000000005</v>
          </cell>
          <cell r="AC593">
            <v>5195.4000000000005</v>
          </cell>
          <cell r="AD593">
            <v>6002.5300000000007</v>
          </cell>
          <cell r="AE593">
            <v>1648.23</v>
          </cell>
          <cell r="AF593">
            <v>9715.5600000000013</v>
          </cell>
          <cell r="AG593">
            <v>9715.5600000000013</v>
          </cell>
          <cell r="AH593">
            <v>9715.5600000000013</v>
          </cell>
          <cell r="AI593">
            <v>0</v>
          </cell>
        </row>
        <row r="594">
          <cell r="A594" t="str">
            <v>4.08.00102.3</v>
          </cell>
          <cell r="B594" t="str">
            <v>2.3</v>
          </cell>
          <cell r="C594" t="str">
            <v>TOTALIZADOR</v>
          </cell>
          <cell r="D594" t="str">
            <v>4.08.0010</v>
          </cell>
          <cell r="E594">
            <v>0</v>
          </cell>
          <cell r="F594">
            <v>0</v>
          </cell>
          <cell r="G594">
            <v>0</v>
          </cell>
          <cell r="H594">
            <v>0</v>
          </cell>
          <cell r="I594">
            <v>0</v>
          </cell>
          <cell r="J594">
            <v>0</v>
          </cell>
          <cell r="K594">
            <v>0</v>
          </cell>
          <cell r="L594">
            <v>0</v>
          </cell>
          <cell r="M594">
            <v>0</v>
          </cell>
          <cell r="N594">
            <v>250.17</v>
          </cell>
          <cell r="O594">
            <v>0</v>
          </cell>
          <cell r="P594">
            <v>0</v>
          </cell>
          <cell r="Q594">
            <v>250.17</v>
          </cell>
          <cell r="T594" t="str">
            <v>4.08.0010</v>
          </cell>
          <cell r="U594" t="str">
            <v>TOTALIZADOR</v>
          </cell>
          <cell r="V594">
            <v>0</v>
          </cell>
          <cell r="W594">
            <v>0</v>
          </cell>
          <cell r="X594">
            <v>0</v>
          </cell>
          <cell r="Y594">
            <v>0</v>
          </cell>
          <cell r="Z594">
            <v>0</v>
          </cell>
          <cell r="AA594">
            <v>0</v>
          </cell>
          <cell r="AB594">
            <v>0</v>
          </cell>
          <cell r="AC594">
            <v>0</v>
          </cell>
          <cell r="AD594">
            <v>0</v>
          </cell>
          <cell r="AE594">
            <v>0</v>
          </cell>
          <cell r="AF594">
            <v>250.17</v>
          </cell>
          <cell r="AG594">
            <v>250.17</v>
          </cell>
          <cell r="AH594">
            <v>250.17</v>
          </cell>
          <cell r="AI594">
            <v>0</v>
          </cell>
        </row>
        <row r="595">
          <cell r="A595" t="str">
            <v>4.08.00162.3</v>
          </cell>
          <cell r="B595" t="str">
            <v>2.3</v>
          </cell>
          <cell r="C595" t="str">
            <v>TOTALIZADOR</v>
          </cell>
          <cell r="D595" t="str">
            <v>4.08.0016</v>
          </cell>
          <cell r="E595">
            <v>0</v>
          </cell>
          <cell r="F595">
            <v>0</v>
          </cell>
          <cell r="G595">
            <v>0</v>
          </cell>
          <cell r="H595">
            <v>0</v>
          </cell>
          <cell r="I595">
            <v>0</v>
          </cell>
          <cell r="J595">
            <v>0</v>
          </cell>
          <cell r="K595">
            <v>0</v>
          </cell>
          <cell r="L595">
            <v>0</v>
          </cell>
          <cell r="M595">
            <v>0</v>
          </cell>
          <cell r="N595">
            <v>0</v>
          </cell>
          <cell r="O595">
            <v>0</v>
          </cell>
          <cell r="P595">
            <v>0</v>
          </cell>
          <cell r="Q595">
            <v>0</v>
          </cell>
          <cell r="T595" t="str">
            <v>4.08.0016</v>
          </cell>
          <cell r="U595" t="str">
            <v>TOTALIZADOR</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row>
        <row r="596">
          <cell r="A596" t="str">
            <v>4.08.00172.3</v>
          </cell>
          <cell r="B596" t="str">
            <v>2.3</v>
          </cell>
          <cell r="C596" t="str">
            <v>TOTALIZADOR</v>
          </cell>
          <cell r="D596" t="str">
            <v>4.08.0017</v>
          </cell>
          <cell r="E596">
            <v>0</v>
          </cell>
          <cell r="F596">
            <v>0</v>
          </cell>
          <cell r="G596">
            <v>0</v>
          </cell>
          <cell r="H596">
            <v>0</v>
          </cell>
          <cell r="I596">
            <v>0</v>
          </cell>
          <cell r="J596">
            <v>0</v>
          </cell>
          <cell r="K596">
            <v>0</v>
          </cell>
          <cell r="L596">
            <v>0</v>
          </cell>
          <cell r="M596">
            <v>0</v>
          </cell>
          <cell r="N596">
            <v>0</v>
          </cell>
          <cell r="O596">
            <v>0</v>
          </cell>
          <cell r="P596">
            <v>135.46</v>
          </cell>
          <cell r="Q596">
            <v>135.46</v>
          </cell>
          <cell r="T596" t="str">
            <v>4.08.0017</v>
          </cell>
          <cell r="U596" t="str">
            <v>TOTALIZADOR</v>
          </cell>
          <cell r="V596">
            <v>0</v>
          </cell>
          <cell r="W596">
            <v>0</v>
          </cell>
          <cell r="X596">
            <v>0</v>
          </cell>
          <cell r="Y596">
            <v>0</v>
          </cell>
          <cell r="Z596">
            <v>0</v>
          </cell>
          <cell r="AA596">
            <v>0</v>
          </cell>
          <cell r="AB596">
            <v>0</v>
          </cell>
          <cell r="AC596">
            <v>0</v>
          </cell>
          <cell r="AD596">
            <v>0</v>
          </cell>
          <cell r="AE596">
            <v>0</v>
          </cell>
          <cell r="AF596">
            <v>0</v>
          </cell>
          <cell r="AG596">
            <v>0</v>
          </cell>
          <cell r="AH596">
            <v>135.46</v>
          </cell>
          <cell r="AI596">
            <v>0</v>
          </cell>
        </row>
        <row r="597">
          <cell r="A597" t="str">
            <v>4.08.00202.3</v>
          </cell>
          <cell r="B597" t="str">
            <v>2.3</v>
          </cell>
          <cell r="C597" t="str">
            <v>TOTALIZADOR</v>
          </cell>
          <cell r="D597" t="str">
            <v>4.08.0020</v>
          </cell>
          <cell r="E597">
            <v>0</v>
          </cell>
          <cell r="F597">
            <v>0</v>
          </cell>
          <cell r="G597">
            <v>0</v>
          </cell>
          <cell r="H597">
            <v>0</v>
          </cell>
          <cell r="I597">
            <v>0</v>
          </cell>
          <cell r="J597">
            <v>0</v>
          </cell>
          <cell r="K597">
            <v>0</v>
          </cell>
          <cell r="L597">
            <v>0</v>
          </cell>
          <cell r="M597">
            <v>0</v>
          </cell>
          <cell r="N597">
            <v>0</v>
          </cell>
          <cell r="O597">
            <v>0</v>
          </cell>
          <cell r="P597">
            <v>0</v>
          </cell>
          <cell r="Q597">
            <v>0</v>
          </cell>
          <cell r="T597" t="str">
            <v>4.08.0020</v>
          </cell>
          <cell r="U597" t="str">
            <v>TOTALIZADOR</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row>
        <row r="598">
          <cell r="A598" t="str">
            <v>4.13.00042.3</v>
          </cell>
          <cell r="B598" t="str">
            <v>2.3</v>
          </cell>
          <cell r="C598" t="str">
            <v>TOTALIZADOR</v>
          </cell>
          <cell r="D598" t="str">
            <v>4.13.0004</v>
          </cell>
          <cell r="E598">
            <v>0</v>
          </cell>
          <cell r="F598">
            <v>0</v>
          </cell>
          <cell r="G598">
            <v>0</v>
          </cell>
          <cell r="H598">
            <v>0</v>
          </cell>
          <cell r="I598">
            <v>0</v>
          </cell>
          <cell r="J598">
            <v>0</v>
          </cell>
          <cell r="K598">
            <v>0</v>
          </cell>
          <cell r="L598">
            <v>365.36</v>
          </cell>
          <cell r="M598">
            <v>0</v>
          </cell>
          <cell r="N598">
            <v>0</v>
          </cell>
          <cell r="O598">
            <v>0</v>
          </cell>
          <cell r="P598">
            <v>0</v>
          </cell>
          <cell r="Q598">
            <v>365.36</v>
          </cell>
          <cell r="T598" t="str">
            <v>4.13.0004</v>
          </cell>
          <cell r="U598" t="str">
            <v>TOTALIZADOR</v>
          </cell>
          <cell r="V598">
            <v>0</v>
          </cell>
          <cell r="W598">
            <v>0</v>
          </cell>
          <cell r="X598">
            <v>0</v>
          </cell>
          <cell r="Y598">
            <v>0</v>
          </cell>
          <cell r="Z598">
            <v>0</v>
          </cell>
          <cell r="AA598">
            <v>0</v>
          </cell>
          <cell r="AB598">
            <v>0</v>
          </cell>
          <cell r="AC598">
            <v>0</v>
          </cell>
          <cell r="AD598">
            <v>365.36</v>
          </cell>
          <cell r="AE598">
            <v>365.36</v>
          </cell>
          <cell r="AF598">
            <v>365.36</v>
          </cell>
          <cell r="AG598">
            <v>365.36</v>
          </cell>
          <cell r="AH598">
            <v>365.36</v>
          </cell>
          <cell r="AI598">
            <v>0</v>
          </cell>
        </row>
        <row r="599">
          <cell r="A599" t="str">
            <v>4.13.00052.3</v>
          </cell>
          <cell r="B599" t="str">
            <v>2.3</v>
          </cell>
          <cell r="C599" t="str">
            <v>TOTALIZADOR</v>
          </cell>
          <cell r="D599" t="str">
            <v>4.13.0005</v>
          </cell>
          <cell r="E599">
            <v>0</v>
          </cell>
          <cell r="F599">
            <v>0</v>
          </cell>
          <cell r="G599">
            <v>0</v>
          </cell>
          <cell r="H599">
            <v>0</v>
          </cell>
          <cell r="I599">
            <v>0</v>
          </cell>
          <cell r="J599">
            <v>0</v>
          </cell>
          <cell r="K599">
            <v>211.5</v>
          </cell>
          <cell r="L599">
            <v>0</v>
          </cell>
          <cell r="M599">
            <v>0</v>
          </cell>
          <cell r="N599">
            <v>0</v>
          </cell>
          <cell r="O599">
            <v>0</v>
          </cell>
          <cell r="P599">
            <v>0</v>
          </cell>
          <cell r="Q599">
            <v>211.5</v>
          </cell>
          <cell r="T599" t="str">
            <v>4.13.0005</v>
          </cell>
          <cell r="U599" t="str">
            <v>TOTALIZADOR</v>
          </cell>
          <cell r="V599">
            <v>0</v>
          </cell>
          <cell r="W599">
            <v>0</v>
          </cell>
          <cell r="X599">
            <v>0</v>
          </cell>
          <cell r="Y599">
            <v>0</v>
          </cell>
          <cell r="Z599">
            <v>0</v>
          </cell>
          <cell r="AA599">
            <v>0</v>
          </cell>
          <cell r="AB599">
            <v>0</v>
          </cell>
          <cell r="AC599">
            <v>211.5</v>
          </cell>
          <cell r="AD599">
            <v>211.5</v>
          </cell>
          <cell r="AE599">
            <v>211.5</v>
          </cell>
          <cell r="AF599">
            <v>211.5</v>
          </cell>
          <cell r="AG599">
            <v>211.5</v>
          </cell>
          <cell r="AH599">
            <v>211.5</v>
          </cell>
          <cell r="AI599">
            <v>0</v>
          </cell>
        </row>
        <row r="600">
          <cell r="A600" t="str">
            <v>4.13.00062.3</v>
          </cell>
          <cell r="B600" t="str">
            <v>2.3</v>
          </cell>
          <cell r="C600" t="str">
            <v>TOTALIZADOR</v>
          </cell>
          <cell r="D600" t="str">
            <v>4.13.0006</v>
          </cell>
          <cell r="E600">
            <v>0</v>
          </cell>
          <cell r="F600">
            <v>0</v>
          </cell>
          <cell r="G600">
            <v>0</v>
          </cell>
          <cell r="H600">
            <v>0</v>
          </cell>
          <cell r="I600">
            <v>0</v>
          </cell>
          <cell r="J600">
            <v>0</v>
          </cell>
          <cell r="K600">
            <v>0</v>
          </cell>
          <cell r="L600">
            <v>0</v>
          </cell>
          <cell r="M600">
            <v>0</v>
          </cell>
          <cell r="N600">
            <v>0</v>
          </cell>
          <cell r="O600">
            <v>295</v>
          </cell>
          <cell r="P600">
            <v>364</v>
          </cell>
          <cell r="Q600">
            <v>659</v>
          </cell>
          <cell r="T600" t="str">
            <v>4.13.0006</v>
          </cell>
          <cell r="U600" t="str">
            <v>TOTALIZADOR</v>
          </cell>
          <cell r="V600">
            <v>0</v>
          </cell>
          <cell r="W600">
            <v>0</v>
          </cell>
          <cell r="X600">
            <v>0</v>
          </cell>
          <cell r="Y600">
            <v>0</v>
          </cell>
          <cell r="Z600">
            <v>0</v>
          </cell>
          <cell r="AA600">
            <v>0</v>
          </cell>
          <cell r="AB600">
            <v>0</v>
          </cell>
          <cell r="AC600">
            <v>0</v>
          </cell>
          <cell r="AD600">
            <v>0</v>
          </cell>
          <cell r="AE600">
            <v>0</v>
          </cell>
          <cell r="AF600">
            <v>0</v>
          </cell>
          <cell r="AG600">
            <v>295</v>
          </cell>
          <cell r="AH600">
            <v>659</v>
          </cell>
          <cell r="AI600">
            <v>0</v>
          </cell>
        </row>
        <row r="601">
          <cell r="A601" t="str">
            <v>4.13.00072.3</v>
          </cell>
          <cell r="B601" t="str">
            <v>2.3</v>
          </cell>
          <cell r="C601" t="str">
            <v>TOTALIZADOR</v>
          </cell>
          <cell r="D601" t="str">
            <v>4.13.0007</v>
          </cell>
          <cell r="E601">
            <v>0</v>
          </cell>
          <cell r="F601">
            <v>0</v>
          </cell>
          <cell r="G601">
            <v>0</v>
          </cell>
          <cell r="H601">
            <v>0</v>
          </cell>
          <cell r="I601">
            <v>0</v>
          </cell>
          <cell r="J601">
            <v>0</v>
          </cell>
          <cell r="K601">
            <v>0</v>
          </cell>
          <cell r="L601">
            <v>0</v>
          </cell>
          <cell r="M601">
            <v>0</v>
          </cell>
          <cell r="N601">
            <v>2684.97</v>
          </cell>
          <cell r="O601">
            <v>0</v>
          </cell>
          <cell r="P601">
            <v>0</v>
          </cell>
          <cell r="Q601">
            <v>2684.97</v>
          </cell>
          <cell r="T601" t="str">
            <v>4.13.0007</v>
          </cell>
          <cell r="U601" t="str">
            <v>TOTALIZADOR</v>
          </cell>
          <cell r="W601">
            <v>0</v>
          </cell>
          <cell r="X601">
            <v>0</v>
          </cell>
          <cell r="Y601">
            <v>0</v>
          </cell>
          <cell r="Z601">
            <v>0</v>
          </cell>
          <cell r="AA601">
            <v>0</v>
          </cell>
          <cell r="AB601">
            <v>0</v>
          </cell>
          <cell r="AC601">
            <v>0</v>
          </cell>
          <cell r="AD601">
            <v>0</v>
          </cell>
          <cell r="AE601">
            <v>0</v>
          </cell>
          <cell r="AF601">
            <v>2684.97</v>
          </cell>
          <cell r="AG601">
            <v>2684.97</v>
          </cell>
          <cell r="AH601">
            <v>2684.97</v>
          </cell>
        </row>
        <row r="602">
          <cell r="A602" t="str">
            <v>4.90.00012.3</v>
          </cell>
          <cell r="B602" t="str">
            <v>2.3</v>
          </cell>
          <cell r="C602" t="str">
            <v>TOTALIZADOR</v>
          </cell>
          <cell r="D602" t="str">
            <v>4.90.0001</v>
          </cell>
          <cell r="E602">
            <v>0</v>
          </cell>
          <cell r="F602">
            <v>0</v>
          </cell>
          <cell r="G602">
            <v>0</v>
          </cell>
          <cell r="H602">
            <v>0</v>
          </cell>
          <cell r="I602">
            <v>0</v>
          </cell>
          <cell r="J602">
            <v>0</v>
          </cell>
          <cell r="K602">
            <v>0</v>
          </cell>
          <cell r="L602">
            <v>0</v>
          </cell>
          <cell r="M602">
            <v>0</v>
          </cell>
          <cell r="N602">
            <v>64915.380000000005</v>
          </cell>
          <cell r="O602">
            <v>0</v>
          </cell>
          <cell r="P602">
            <v>0</v>
          </cell>
          <cell r="Q602">
            <v>64915.380000000005</v>
          </cell>
          <cell r="T602" t="str">
            <v>4.90.0001</v>
          </cell>
          <cell r="U602" t="str">
            <v>TOTALIZADOR</v>
          </cell>
          <cell r="V602">
            <v>0</v>
          </cell>
          <cell r="W602">
            <v>0</v>
          </cell>
          <cell r="X602">
            <v>0</v>
          </cell>
          <cell r="Y602">
            <v>0</v>
          </cell>
          <cell r="Z602">
            <v>0</v>
          </cell>
          <cell r="AA602">
            <v>0</v>
          </cell>
          <cell r="AB602">
            <v>0</v>
          </cell>
          <cell r="AC602">
            <v>0</v>
          </cell>
          <cell r="AD602">
            <v>0</v>
          </cell>
          <cell r="AE602">
            <v>0</v>
          </cell>
          <cell r="AF602">
            <v>64915.380000000005</v>
          </cell>
          <cell r="AG602">
            <v>64915.380000000005</v>
          </cell>
          <cell r="AH602">
            <v>64915.380000000005</v>
          </cell>
          <cell r="AI602">
            <v>0</v>
          </cell>
        </row>
        <row r="603">
          <cell r="A603" t="str">
            <v>3.07.00042.0.1.1</v>
          </cell>
          <cell r="B603" t="str">
            <v>2.0.1.1</v>
          </cell>
          <cell r="C603" t="str">
            <v>PRESIDÊNCIA</v>
          </cell>
          <cell r="D603" t="str">
            <v>3.07.0004</v>
          </cell>
          <cell r="E603">
            <v>0</v>
          </cell>
          <cell r="F603">
            <v>0</v>
          </cell>
          <cell r="G603">
            <v>3731.59</v>
          </cell>
          <cell r="H603">
            <v>4184.93</v>
          </cell>
          <cell r="I603" t="e">
            <v>#REF!</v>
          </cell>
          <cell r="J603">
            <v>3102.89</v>
          </cell>
          <cell r="K603">
            <v>0</v>
          </cell>
          <cell r="L603">
            <v>27054.97</v>
          </cell>
          <cell r="M603">
            <v>0</v>
          </cell>
          <cell r="N603">
            <v>0</v>
          </cell>
          <cell r="O603">
            <v>0</v>
          </cell>
          <cell r="P603">
            <v>0</v>
          </cell>
          <cell r="Q603" t="e">
            <v>#REF!</v>
          </cell>
          <cell r="T603" t="str">
            <v>3.07.0004</v>
          </cell>
          <cell r="U603" t="str">
            <v>PRESIDÊNCIA</v>
          </cell>
          <cell r="V603">
            <v>0</v>
          </cell>
          <cell r="W603">
            <v>0</v>
          </cell>
          <cell r="X603">
            <v>0</v>
          </cell>
          <cell r="Y603">
            <v>3731.59</v>
          </cell>
          <cell r="Z603">
            <v>7916.52</v>
          </cell>
          <cell r="AA603" t="e">
            <v>#REF!</v>
          </cell>
          <cell r="AB603" t="e">
            <v>#REF!</v>
          </cell>
          <cell r="AC603" t="e">
            <v>#REF!</v>
          </cell>
          <cell r="AD603" t="e">
            <v>#REF!</v>
          </cell>
          <cell r="AE603" t="e">
            <v>#REF!</v>
          </cell>
          <cell r="AF603" t="e">
            <v>#REF!</v>
          </cell>
          <cell r="AG603" t="e">
            <v>#REF!</v>
          </cell>
          <cell r="AH603" t="e">
            <v>#REF!</v>
          </cell>
          <cell r="AI603">
            <v>0</v>
          </cell>
        </row>
        <row r="604">
          <cell r="A604" t="str">
            <v>4.01.00012.0.1.1</v>
          </cell>
          <cell r="B604" t="str">
            <v>2.0.1.1</v>
          </cell>
          <cell r="C604" t="str">
            <v>PRESIDÊNCIA</v>
          </cell>
          <cell r="D604" t="str">
            <v>4.01.0001</v>
          </cell>
          <cell r="E604">
            <v>0</v>
          </cell>
          <cell r="F604">
            <v>0</v>
          </cell>
          <cell r="G604">
            <v>0</v>
          </cell>
          <cell r="H604">
            <v>0</v>
          </cell>
          <cell r="I604" t="e">
            <v>#REF!</v>
          </cell>
          <cell r="J604">
            <v>0</v>
          </cell>
          <cell r="K604">
            <v>0</v>
          </cell>
          <cell r="L604">
            <v>0</v>
          </cell>
          <cell r="M604">
            <v>0</v>
          </cell>
          <cell r="N604">
            <v>0</v>
          </cell>
          <cell r="O604">
            <v>0</v>
          </cell>
          <cell r="P604">
            <v>0</v>
          </cell>
          <cell r="Q604" t="e">
            <v>#REF!</v>
          </cell>
          <cell r="T604" t="str">
            <v>4.01.0001</v>
          </cell>
          <cell r="U604" t="str">
            <v>PRESIDÊNCIA</v>
          </cell>
          <cell r="V604">
            <v>0</v>
          </cell>
          <cell r="W604">
            <v>0</v>
          </cell>
          <cell r="X604">
            <v>0</v>
          </cell>
          <cell r="Y604">
            <v>0</v>
          </cell>
          <cell r="Z604">
            <v>0</v>
          </cell>
          <cell r="AA604" t="e">
            <v>#REF!</v>
          </cell>
          <cell r="AB604" t="e">
            <v>#REF!</v>
          </cell>
          <cell r="AC604" t="e">
            <v>#REF!</v>
          </cell>
          <cell r="AD604" t="e">
            <v>#REF!</v>
          </cell>
          <cell r="AE604" t="e">
            <v>#REF!</v>
          </cell>
          <cell r="AF604" t="e">
            <v>#REF!</v>
          </cell>
          <cell r="AG604" t="e">
            <v>#REF!</v>
          </cell>
          <cell r="AH604" t="e">
            <v>#REF!</v>
          </cell>
          <cell r="AI604">
            <v>0</v>
          </cell>
        </row>
        <row r="605">
          <cell r="A605" t="str">
            <v>4.01.00022.0.1.1</v>
          </cell>
          <cell r="B605" t="str">
            <v>2.0.1.1</v>
          </cell>
          <cell r="C605" t="str">
            <v>PRESIDÊNCIA</v>
          </cell>
          <cell r="D605" t="str">
            <v>4.01.0002</v>
          </cell>
          <cell r="E605">
            <v>0</v>
          </cell>
          <cell r="F605">
            <v>0</v>
          </cell>
          <cell r="G605">
            <v>0</v>
          </cell>
          <cell r="H605">
            <v>8000</v>
          </cell>
          <cell r="I605" t="e">
            <v>#REF!</v>
          </cell>
          <cell r="J605">
            <v>0</v>
          </cell>
          <cell r="K605">
            <v>350</v>
          </cell>
          <cell r="L605">
            <v>0</v>
          </cell>
          <cell r="M605">
            <v>27442.560000000001</v>
          </cell>
          <cell r="N605">
            <v>27442.560000000001</v>
          </cell>
          <cell r="O605">
            <v>27442.560000000001</v>
          </cell>
          <cell r="P605">
            <v>27822.560000000001</v>
          </cell>
          <cell r="Q605" t="e">
            <v>#REF!</v>
          </cell>
          <cell r="T605" t="str">
            <v>4.01.0002</v>
          </cell>
          <cell r="U605" t="str">
            <v>PRESIDÊNCIA</v>
          </cell>
          <cell r="V605">
            <v>0</v>
          </cell>
          <cell r="W605">
            <v>0</v>
          </cell>
          <cell r="X605">
            <v>0</v>
          </cell>
          <cell r="Y605">
            <v>0</v>
          </cell>
          <cell r="Z605">
            <v>8000</v>
          </cell>
          <cell r="AA605" t="e">
            <v>#REF!</v>
          </cell>
          <cell r="AB605" t="e">
            <v>#REF!</v>
          </cell>
          <cell r="AC605" t="e">
            <v>#REF!</v>
          </cell>
          <cell r="AD605" t="e">
            <v>#REF!</v>
          </cell>
          <cell r="AE605" t="e">
            <v>#REF!</v>
          </cell>
          <cell r="AF605" t="e">
            <v>#REF!</v>
          </cell>
          <cell r="AG605" t="e">
            <v>#REF!</v>
          </cell>
          <cell r="AH605" t="e">
            <v>#REF!</v>
          </cell>
          <cell r="AI605">
            <v>0</v>
          </cell>
        </row>
        <row r="606">
          <cell r="A606" t="str">
            <v>4.01.00032.0.1.1</v>
          </cell>
          <cell r="B606" t="str">
            <v>2.0.1.1</v>
          </cell>
          <cell r="C606" t="str">
            <v>PRESIDÊNCIA</v>
          </cell>
          <cell r="D606" t="str">
            <v>4.01.0003</v>
          </cell>
          <cell r="E606">
            <v>0</v>
          </cell>
          <cell r="F606">
            <v>0</v>
          </cell>
          <cell r="G606">
            <v>0</v>
          </cell>
          <cell r="H606">
            <v>0</v>
          </cell>
          <cell r="I606" t="e">
            <v>#REF!</v>
          </cell>
          <cell r="J606">
            <v>0</v>
          </cell>
          <cell r="K606">
            <v>0</v>
          </cell>
          <cell r="L606">
            <v>0</v>
          </cell>
          <cell r="M606">
            <v>0</v>
          </cell>
          <cell r="N606">
            <v>0</v>
          </cell>
          <cell r="O606">
            <v>0</v>
          </cell>
          <cell r="P606">
            <v>0</v>
          </cell>
          <cell r="Q606" t="e">
            <v>#REF!</v>
          </cell>
          <cell r="T606" t="str">
            <v>4.01.0003</v>
          </cell>
          <cell r="U606" t="str">
            <v>PRESIDÊNCIA</v>
          </cell>
          <cell r="V606">
            <v>0</v>
          </cell>
          <cell r="W606">
            <v>0</v>
          </cell>
          <cell r="X606">
            <v>0</v>
          </cell>
          <cell r="Y606">
            <v>0</v>
          </cell>
          <cell r="Z606">
            <v>0</v>
          </cell>
          <cell r="AA606" t="e">
            <v>#REF!</v>
          </cell>
          <cell r="AB606" t="e">
            <v>#REF!</v>
          </cell>
          <cell r="AC606" t="e">
            <v>#REF!</v>
          </cell>
          <cell r="AD606" t="e">
            <v>#REF!</v>
          </cell>
          <cell r="AE606" t="e">
            <v>#REF!</v>
          </cell>
          <cell r="AF606" t="e">
            <v>#REF!</v>
          </cell>
          <cell r="AG606" t="e">
            <v>#REF!</v>
          </cell>
          <cell r="AH606" t="e">
            <v>#REF!</v>
          </cell>
          <cell r="AI606">
            <v>0</v>
          </cell>
        </row>
        <row r="607">
          <cell r="A607" t="str">
            <v>4.01.00042.0.1.1</v>
          </cell>
          <cell r="B607" t="str">
            <v>2.0.1.1</v>
          </cell>
          <cell r="C607" t="str">
            <v>PRESIDÊNCIA</v>
          </cell>
          <cell r="D607" t="str">
            <v>4.01.0004</v>
          </cell>
          <cell r="E607">
            <v>91873.600000000006</v>
          </cell>
          <cell r="F607">
            <v>5986.37</v>
          </cell>
          <cell r="G607">
            <v>985.04</v>
          </cell>
          <cell r="H607">
            <v>10833.04</v>
          </cell>
          <cell r="I607" t="e">
            <v>#REF!</v>
          </cell>
          <cell r="J607">
            <v>85416.92</v>
          </cell>
          <cell r="K607">
            <v>25074.689999999995</v>
          </cell>
          <cell r="L607">
            <v>15184.77</v>
          </cell>
          <cell r="M607">
            <v>1667.4999999999998</v>
          </cell>
          <cell r="N607">
            <v>3699.92</v>
          </cell>
          <cell r="O607">
            <v>2261.4</v>
          </cell>
          <cell r="P607">
            <v>4383.13</v>
          </cell>
          <cell r="Q607" t="e">
            <v>#REF!</v>
          </cell>
          <cell r="T607" t="str">
            <v>4.01.0004</v>
          </cell>
          <cell r="U607" t="str">
            <v>PRESIDÊNCIA</v>
          </cell>
          <cell r="V607">
            <v>0</v>
          </cell>
          <cell r="W607">
            <v>91873.600000000006</v>
          </cell>
          <cell r="X607">
            <v>97859.97</v>
          </cell>
          <cell r="Y607">
            <v>98845.01</v>
          </cell>
          <cell r="Z607">
            <v>109678.04999999999</v>
          </cell>
          <cell r="AA607" t="e">
            <v>#REF!</v>
          </cell>
          <cell r="AB607" t="e">
            <v>#REF!</v>
          </cell>
          <cell r="AC607" t="e">
            <v>#REF!</v>
          </cell>
          <cell r="AD607" t="e">
            <v>#REF!</v>
          </cell>
          <cell r="AE607" t="e">
            <v>#REF!</v>
          </cell>
          <cell r="AF607" t="e">
            <v>#REF!</v>
          </cell>
          <cell r="AG607" t="e">
            <v>#REF!</v>
          </cell>
          <cell r="AH607" t="e">
            <v>#REF!</v>
          </cell>
          <cell r="AI607">
            <v>0</v>
          </cell>
        </row>
        <row r="608">
          <cell r="A608" t="str">
            <v>4.01.00052.0.1.1</v>
          </cell>
          <cell r="B608" t="str">
            <v>2.0.1.1</v>
          </cell>
          <cell r="C608" t="str">
            <v>PRESIDÊNCIA</v>
          </cell>
          <cell r="D608" t="str">
            <v>4.01.0005</v>
          </cell>
          <cell r="E608">
            <v>16152.16</v>
          </cell>
          <cell r="F608">
            <v>20071.7</v>
          </cell>
          <cell r="G608">
            <v>13429</v>
          </cell>
          <cell r="H608">
            <v>0</v>
          </cell>
          <cell r="I608" t="e">
            <v>#REF!</v>
          </cell>
          <cell r="J608">
            <v>4375</v>
          </cell>
          <cell r="K608">
            <v>980</v>
          </cell>
          <cell r="L608">
            <v>0</v>
          </cell>
          <cell r="M608">
            <v>4720.3099999999995</v>
          </cell>
          <cell r="N608">
            <v>2499</v>
          </cell>
          <cell r="O608">
            <v>0</v>
          </cell>
          <cell r="P608">
            <v>25146</v>
          </cell>
          <cell r="Q608" t="e">
            <v>#REF!</v>
          </cell>
          <cell r="T608" t="str">
            <v>4.01.0005</v>
          </cell>
          <cell r="U608" t="str">
            <v>PRESIDÊNCIA</v>
          </cell>
          <cell r="V608">
            <v>0</v>
          </cell>
          <cell r="W608">
            <v>16152.16</v>
          </cell>
          <cell r="X608">
            <v>36223.86</v>
          </cell>
          <cell r="Y608">
            <v>49652.86</v>
          </cell>
          <cell r="Z608">
            <v>49652.86</v>
          </cell>
          <cell r="AA608" t="e">
            <v>#REF!</v>
          </cell>
          <cell r="AB608" t="e">
            <v>#REF!</v>
          </cell>
          <cell r="AC608" t="e">
            <v>#REF!</v>
          </cell>
          <cell r="AD608" t="e">
            <v>#REF!</v>
          </cell>
          <cell r="AE608" t="e">
            <v>#REF!</v>
          </cell>
          <cell r="AF608" t="e">
            <v>#REF!</v>
          </cell>
          <cell r="AG608" t="e">
            <v>#REF!</v>
          </cell>
          <cell r="AH608" t="e">
            <v>#REF!</v>
          </cell>
          <cell r="AI608">
            <v>0</v>
          </cell>
        </row>
        <row r="609">
          <cell r="A609" t="str">
            <v>4.01.00062.0.1.1</v>
          </cell>
          <cell r="B609" t="str">
            <v>2.0.1.1</v>
          </cell>
          <cell r="C609" t="str">
            <v>PRESIDÊNCIA</v>
          </cell>
          <cell r="D609" t="str">
            <v>4.01.0006</v>
          </cell>
          <cell r="E609">
            <v>962.46</v>
          </cell>
          <cell r="F609">
            <v>0</v>
          </cell>
          <cell r="G609">
            <v>0</v>
          </cell>
          <cell r="H609">
            <v>0</v>
          </cell>
          <cell r="I609" t="e">
            <v>#REF!</v>
          </cell>
          <cell r="J609">
            <v>0</v>
          </cell>
          <cell r="K609">
            <v>10645</v>
          </cell>
          <cell r="L609">
            <v>0</v>
          </cell>
          <cell r="M609">
            <v>0</v>
          </cell>
          <cell r="N609">
            <v>0</v>
          </cell>
          <cell r="O609">
            <v>600</v>
          </cell>
          <cell r="P609">
            <v>1300</v>
          </cell>
          <cell r="Q609" t="e">
            <v>#REF!</v>
          </cell>
          <cell r="T609" t="str">
            <v>4.01.0006</v>
          </cell>
          <cell r="U609" t="str">
            <v>PRESIDÊNCIA</v>
          </cell>
          <cell r="V609">
            <v>0</v>
          </cell>
          <cell r="W609">
            <v>962.46</v>
          </cell>
          <cell r="X609">
            <v>962.46</v>
          </cell>
          <cell r="Y609">
            <v>962.46</v>
          </cell>
          <cell r="Z609">
            <v>962.46</v>
          </cell>
          <cell r="AA609" t="e">
            <v>#REF!</v>
          </cell>
          <cell r="AB609" t="e">
            <v>#REF!</v>
          </cell>
          <cell r="AC609" t="e">
            <v>#REF!</v>
          </cell>
          <cell r="AD609" t="e">
            <v>#REF!</v>
          </cell>
          <cell r="AE609" t="e">
            <v>#REF!</v>
          </cell>
          <cell r="AF609" t="e">
            <v>#REF!</v>
          </cell>
          <cell r="AG609" t="e">
            <v>#REF!</v>
          </cell>
          <cell r="AH609" t="e">
            <v>#REF!</v>
          </cell>
          <cell r="AI609">
            <v>0</v>
          </cell>
        </row>
        <row r="610">
          <cell r="A610" t="str">
            <v>4.01.00072.0.1.1</v>
          </cell>
          <cell r="B610" t="str">
            <v>2.0.1.1</v>
          </cell>
          <cell r="C610" t="str">
            <v>PRESIDÊNCIA</v>
          </cell>
          <cell r="D610" t="str">
            <v>4.01.0007</v>
          </cell>
          <cell r="E610">
            <v>0</v>
          </cell>
          <cell r="F610">
            <v>0</v>
          </cell>
          <cell r="G610">
            <v>0</v>
          </cell>
          <cell r="H610">
            <v>0</v>
          </cell>
          <cell r="I610" t="e">
            <v>#REF!</v>
          </cell>
          <cell r="J610">
            <v>0</v>
          </cell>
          <cell r="K610">
            <v>0</v>
          </cell>
          <cell r="L610">
            <v>0</v>
          </cell>
          <cell r="M610">
            <v>100071</v>
          </cell>
          <cell r="N610">
            <v>273332.62</v>
          </cell>
          <cell r="O610">
            <v>5000</v>
          </cell>
          <cell r="P610">
            <v>5675</v>
          </cell>
          <cell r="Q610" t="e">
            <v>#REF!</v>
          </cell>
          <cell r="T610" t="str">
            <v>4.01.0007</v>
          </cell>
          <cell r="U610" t="str">
            <v>PRESIDÊNCIA</v>
          </cell>
          <cell r="V610">
            <v>0</v>
          </cell>
          <cell r="W610">
            <v>0</v>
          </cell>
          <cell r="X610">
            <v>0</v>
          </cell>
          <cell r="Y610">
            <v>0</v>
          </cell>
          <cell r="Z610">
            <v>0</v>
          </cell>
          <cell r="AA610" t="e">
            <v>#REF!</v>
          </cell>
          <cell r="AB610" t="e">
            <v>#REF!</v>
          </cell>
          <cell r="AC610" t="e">
            <v>#REF!</v>
          </cell>
          <cell r="AD610" t="e">
            <v>#REF!</v>
          </cell>
          <cell r="AE610" t="e">
            <v>#REF!</v>
          </cell>
          <cell r="AF610" t="e">
            <v>#REF!</v>
          </cell>
          <cell r="AG610" t="e">
            <v>#REF!</v>
          </cell>
          <cell r="AH610" t="e">
            <v>#REF!</v>
          </cell>
          <cell r="AI610">
            <v>0</v>
          </cell>
        </row>
        <row r="611">
          <cell r="A611" t="str">
            <v>4.02.00012.0.1.1</v>
          </cell>
          <cell r="B611" t="str">
            <v>2.0.1.1</v>
          </cell>
          <cell r="C611" t="str">
            <v>PRESIDÊNCIA</v>
          </cell>
          <cell r="D611" t="str">
            <v>4.02.0001</v>
          </cell>
          <cell r="E611">
            <v>81.7</v>
          </cell>
          <cell r="F611">
            <v>47.25</v>
          </cell>
          <cell r="G611">
            <v>104.13</v>
          </cell>
          <cell r="H611">
            <v>65.400000000000006</v>
          </cell>
          <cell r="I611" t="e">
            <v>#REF!</v>
          </cell>
          <cell r="J611">
            <v>148.99</v>
          </cell>
          <cell r="K611">
            <v>65.400000000000006</v>
          </cell>
          <cell r="L611">
            <v>78.2</v>
          </cell>
          <cell r="M611">
            <v>73.599999999999994</v>
          </cell>
          <cell r="N611">
            <v>0</v>
          </cell>
          <cell r="O611">
            <v>96.12</v>
          </cell>
          <cell r="P611">
            <v>51.25</v>
          </cell>
          <cell r="Q611" t="e">
            <v>#REF!</v>
          </cell>
          <cell r="T611" t="str">
            <v>4.02.0001</v>
          </cell>
          <cell r="U611" t="str">
            <v>PRESIDÊNCIA</v>
          </cell>
          <cell r="V611">
            <v>0</v>
          </cell>
          <cell r="W611">
            <v>81.7</v>
          </cell>
          <cell r="X611">
            <v>128.94999999999999</v>
          </cell>
          <cell r="Y611">
            <v>233.07999999999998</v>
          </cell>
          <cell r="Z611">
            <v>298.48</v>
          </cell>
          <cell r="AA611" t="e">
            <v>#REF!</v>
          </cell>
          <cell r="AB611" t="e">
            <v>#REF!</v>
          </cell>
          <cell r="AC611" t="e">
            <v>#REF!</v>
          </cell>
          <cell r="AD611" t="e">
            <v>#REF!</v>
          </cell>
          <cell r="AE611" t="e">
            <v>#REF!</v>
          </cell>
          <cell r="AF611" t="e">
            <v>#REF!</v>
          </cell>
          <cell r="AG611" t="e">
            <v>#REF!</v>
          </cell>
          <cell r="AH611" t="e">
            <v>#REF!</v>
          </cell>
          <cell r="AI611">
            <v>0</v>
          </cell>
        </row>
        <row r="612">
          <cell r="A612" t="str">
            <v>4.02.00022.0.1.1</v>
          </cell>
          <cell r="B612" t="str">
            <v>2.0.1.1</v>
          </cell>
          <cell r="C612" t="str">
            <v>PRESIDÊNCIA</v>
          </cell>
          <cell r="D612" t="str">
            <v>4.02.0002</v>
          </cell>
          <cell r="E612">
            <v>0</v>
          </cell>
          <cell r="F612">
            <v>0</v>
          </cell>
          <cell r="G612">
            <v>0</v>
          </cell>
          <cell r="H612">
            <v>0</v>
          </cell>
          <cell r="I612" t="e">
            <v>#REF!</v>
          </cell>
          <cell r="J612">
            <v>0</v>
          </cell>
          <cell r="K612">
            <v>0</v>
          </cell>
          <cell r="L612">
            <v>0</v>
          </cell>
          <cell r="M612">
            <v>0</v>
          </cell>
          <cell r="N612">
            <v>0</v>
          </cell>
          <cell r="O612">
            <v>0</v>
          </cell>
          <cell r="P612">
            <v>0</v>
          </cell>
          <cell r="Q612" t="e">
            <v>#REF!</v>
          </cell>
          <cell r="T612" t="str">
            <v>4.02.0002</v>
          </cell>
          <cell r="U612" t="str">
            <v>PRESIDÊNCIA</v>
          </cell>
          <cell r="V612">
            <v>0</v>
          </cell>
          <cell r="W612">
            <v>0</v>
          </cell>
          <cell r="X612">
            <v>0</v>
          </cell>
          <cell r="Y612">
            <v>0</v>
          </cell>
          <cell r="Z612">
            <v>0</v>
          </cell>
          <cell r="AA612" t="e">
            <v>#REF!</v>
          </cell>
          <cell r="AB612" t="e">
            <v>#REF!</v>
          </cell>
          <cell r="AC612" t="e">
            <v>#REF!</v>
          </cell>
          <cell r="AD612" t="e">
            <v>#REF!</v>
          </cell>
          <cell r="AE612" t="e">
            <v>#REF!</v>
          </cell>
          <cell r="AF612" t="e">
            <v>#REF!</v>
          </cell>
          <cell r="AG612" t="e">
            <v>#REF!</v>
          </cell>
          <cell r="AH612" t="e">
            <v>#REF!</v>
          </cell>
          <cell r="AI612">
            <v>0</v>
          </cell>
        </row>
        <row r="613">
          <cell r="A613" t="str">
            <v>4.02.00032.0.1.1</v>
          </cell>
          <cell r="B613" t="str">
            <v>2.0.1.1</v>
          </cell>
          <cell r="C613" t="str">
            <v>PRESIDÊNCIA</v>
          </cell>
          <cell r="D613" t="str">
            <v>4.02.0003</v>
          </cell>
          <cell r="E613">
            <v>2456.4500000000003</v>
          </cell>
          <cell r="F613">
            <v>1615.42</v>
          </cell>
          <cell r="G613">
            <v>1764.7899999999997</v>
          </cell>
          <cell r="H613">
            <v>2121.2800000000002</v>
          </cell>
          <cell r="I613" t="e">
            <v>#REF!</v>
          </cell>
          <cell r="J613">
            <v>1914.9099999999999</v>
          </cell>
          <cell r="K613">
            <v>2618.59</v>
          </cell>
          <cell r="L613">
            <v>6173.19</v>
          </cell>
          <cell r="M613">
            <v>2365.9499999999998</v>
          </cell>
          <cell r="N613">
            <v>2131.5100000000002</v>
          </cell>
          <cell r="O613">
            <v>1944.0499999999997</v>
          </cell>
          <cell r="P613">
            <v>1737.69</v>
          </cell>
          <cell r="Q613" t="e">
            <v>#REF!</v>
          </cell>
          <cell r="T613" t="str">
            <v>4.02.0003</v>
          </cell>
          <cell r="U613" t="str">
            <v>PRESIDÊNCIA</v>
          </cell>
          <cell r="V613">
            <v>0</v>
          </cell>
          <cell r="W613">
            <v>2456.4500000000003</v>
          </cell>
          <cell r="X613">
            <v>4071.8700000000003</v>
          </cell>
          <cell r="Y613">
            <v>5836.66</v>
          </cell>
          <cell r="Z613">
            <v>7957.9400000000005</v>
          </cell>
          <cell r="AA613" t="e">
            <v>#REF!</v>
          </cell>
          <cell r="AB613" t="e">
            <v>#REF!</v>
          </cell>
          <cell r="AC613" t="e">
            <v>#REF!</v>
          </cell>
          <cell r="AD613" t="e">
            <v>#REF!</v>
          </cell>
          <cell r="AE613" t="e">
            <v>#REF!</v>
          </cell>
          <cell r="AF613" t="e">
            <v>#REF!</v>
          </cell>
          <cell r="AG613" t="e">
            <v>#REF!</v>
          </cell>
          <cell r="AH613" t="e">
            <v>#REF!</v>
          </cell>
          <cell r="AI613">
            <v>0</v>
          </cell>
        </row>
        <row r="614">
          <cell r="A614" t="str">
            <v>4.02.00042.0.1.1</v>
          </cell>
          <cell r="B614" t="str">
            <v>2.0.1.1</v>
          </cell>
          <cell r="C614" t="str">
            <v>PRESIDÊNCIA</v>
          </cell>
          <cell r="D614" t="str">
            <v>4.02.0004</v>
          </cell>
          <cell r="E614">
            <v>0</v>
          </cell>
          <cell r="F614">
            <v>0</v>
          </cell>
          <cell r="G614">
            <v>0</v>
          </cell>
          <cell r="H614">
            <v>0</v>
          </cell>
          <cell r="I614" t="e">
            <v>#REF!</v>
          </cell>
          <cell r="J614">
            <v>0</v>
          </cell>
          <cell r="K614">
            <v>0</v>
          </cell>
          <cell r="L614">
            <v>0</v>
          </cell>
          <cell r="M614">
            <v>0</v>
          </cell>
          <cell r="N614">
            <v>0</v>
          </cell>
          <cell r="O614">
            <v>0</v>
          </cell>
          <cell r="P614">
            <v>0</v>
          </cell>
          <cell r="Q614" t="e">
            <v>#REF!</v>
          </cell>
          <cell r="T614" t="str">
            <v>4.02.0004</v>
          </cell>
          <cell r="U614" t="str">
            <v>PRESIDÊNCIA</v>
          </cell>
          <cell r="V614">
            <v>0</v>
          </cell>
          <cell r="W614">
            <v>0</v>
          </cell>
          <cell r="X614">
            <v>0</v>
          </cell>
          <cell r="Y614">
            <v>0</v>
          </cell>
          <cell r="Z614">
            <v>0</v>
          </cell>
          <cell r="AA614" t="e">
            <v>#REF!</v>
          </cell>
          <cell r="AB614" t="e">
            <v>#REF!</v>
          </cell>
          <cell r="AC614" t="e">
            <v>#REF!</v>
          </cell>
          <cell r="AD614" t="e">
            <v>#REF!</v>
          </cell>
          <cell r="AE614" t="e">
            <v>#REF!</v>
          </cell>
          <cell r="AF614" t="e">
            <v>#REF!</v>
          </cell>
          <cell r="AG614" t="e">
            <v>#REF!</v>
          </cell>
          <cell r="AH614" t="e">
            <v>#REF!</v>
          </cell>
          <cell r="AI614">
            <v>0</v>
          </cell>
        </row>
        <row r="615">
          <cell r="A615" t="str">
            <v>4.02.00052.0.1.1</v>
          </cell>
          <cell r="B615" t="str">
            <v>2.0.1.1</v>
          </cell>
          <cell r="C615" t="str">
            <v>PRESIDÊNCIA</v>
          </cell>
          <cell r="D615" t="str">
            <v>4.02.0005</v>
          </cell>
          <cell r="E615">
            <v>7781.3899999999994</v>
          </cell>
          <cell r="F615">
            <v>6900.1200000000008</v>
          </cell>
          <cell r="G615">
            <v>9661.86</v>
          </cell>
          <cell r="H615">
            <v>7268.77</v>
          </cell>
          <cell r="I615" t="e">
            <v>#REF!</v>
          </cell>
          <cell r="J615">
            <v>5650.5999999999995</v>
          </cell>
          <cell r="K615">
            <v>5895.11</v>
          </cell>
          <cell r="L615">
            <v>6568.9</v>
          </cell>
          <cell r="M615">
            <v>6010.4000000000005</v>
          </cell>
          <cell r="N615">
            <v>9808.2199999999993</v>
          </cell>
          <cell r="O615">
            <v>7388.8700000000008</v>
          </cell>
          <cell r="P615">
            <v>4779.95</v>
          </cell>
          <cell r="Q615" t="e">
            <v>#REF!</v>
          </cell>
          <cell r="T615" t="str">
            <v>4.02.0005</v>
          </cell>
          <cell r="U615" t="str">
            <v>PRESIDÊNCIA</v>
          </cell>
          <cell r="V615">
            <v>0</v>
          </cell>
          <cell r="W615">
            <v>7781.3899999999994</v>
          </cell>
          <cell r="X615">
            <v>14681.51</v>
          </cell>
          <cell r="Y615">
            <v>24343.370000000003</v>
          </cell>
          <cell r="Z615">
            <v>31612.140000000003</v>
          </cell>
          <cell r="AA615" t="e">
            <v>#REF!</v>
          </cell>
          <cell r="AB615" t="e">
            <v>#REF!</v>
          </cell>
          <cell r="AC615" t="e">
            <v>#REF!</v>
          </cell>
          <cell r="AD615" t="e">
            <v>#REF!</v>
          </cell>
          <cell r="AE615" t="e">
            <v>#REF!</v>
          </cell>
          <cell r="AF615" t="e">
            <v>#REF!</v>
          </cell>
          <cell r="AG615" t="e">
            <v>#REF!</v>
          </cell>
          <cell r="AH615" t="e">
            <v>#REF!</v>
          </cell>
          <cell r="AI615">
            <v>0</v>
          </cell>
        </row>
        <row r="616">
          <cell r="A616" t="str">
            <v>4.02.00062.0.1.1</v>
          </cell>
          <cell r="B616" t="str">
            <v>2.0.1.1</v>
          </cell>
          <cell r="C616" t="str">
            <v>PRESIDÊNCIA</v>
          </cell>
          <cell r="D616" t="str">
            <v>4.02.0006</v>
          </cell>
          <cell r="E616">
            <v>0</v>
          </cell>
          <cell r="F616">
            <v>0</v>
          </cell>
          <cell r="G616">
            <v>0</v>
          </cell>
          <cell r="H616">
            <v>0</v>
          </cell>
          <cell r="I616" t="e">
            <v>#REF!</v>
          </cell>
          <cell r="J616">
            <v>0</v>
          </cell>
          <cell r="K616">
            <v>0</v>
          </cell>
          <cell r="L616">
            <v>0</v>
          </cell>
          <cell r="M616">
            <v>43.41</v>
          </cell>
          <cell r="N616">
            <v>45.93</v>
          </cell>
          <cell r="O616">
            <v>1036.0999999999999</v>
          </cell>
          <cell r="P616">
            <v>972.53</v>
          </cell>
          <cell r="Q616" t="e">
            <v>#REF!</v>
          </cell>
          <cell r="T616" t="str">
            <v>4.02.0006</v>
          </cell>
          <cell r="U616" t="str">
            <v>PRESIDÊNCIA</v>
          </cell>
          <cell r="V616">
            <v>0</v>
          </cell>
          <cell r="W616">
            <v>0</v>
          </cell>
          <cell r="X616">
            <v>0</v>
          </cell>
          <cell r="Y616">
            <v>0</v>
          </cell>
          <cell r="Z616">
            <v>0</v>
          </cell>
          <cell r="AA616" t="e">
            <v>#REF!</v>
          </cell>
          <cell r="AB616" t="e">
            <v>#REF!</v>
          </cell>
          <cell r="AC616" t="e">
            <v>#REF!</v>
          </cell>
          <cell r="AD616" t="e">
            <v>#REF!</v>
          </cell>
          <cell r="AE616" t="e">
            <v>#REF!</v>
          </cell>
          <cell r="AF616" t="e">
            <v>#REF!</v>
          </cell>
          <cell r="AG616" t="e">
            <v>#REF!</v>
          </cell>
          <cell r="AH616" t="e">
            <v>#REF!</v>
          </cell>
          <cell r="AI616">
            <v>0</v>
          </cell>
        </row>
        <row r="617">
          <cell r="A617" t="str">
            <v>4.02.00072.0.1.1</v>
          </cell>
          <cell r="B617" t="str">
            <v>2.0.1.1</v>
          </cell>
          <cell r="C617" t="str">
            <v>PRESIDÊNCIA</v>
          </cell>
          <cell r="D617" t="str">
            <v>4.02.0007</v>
          </cell>
          <cell r="E617">
            <v>30</v>
          </cell>
          <cell r="F617">
            <v>0</v>
          </cell>
          <cell r="G617">
            <v>30</v>
          </cell>
          <cell r="H617">
            <v>124.94</v>
          </cell>
          <cell r="I617" t="e">
            <v>#REF!</v>
          </cell>
          <cell r="J617">
            <v>30</v>
          </cell>
          <cell r="K617">
            <v>60</v>
          </cell>
          <cell r="L617">
            <v>0</v>
          </cell>
          <cell r="M617">
            <v>30</v>
          </cell>
          <cell r="N617">
            <v>0</v>
          </cell>
          <cell r="O617">
            <v>0</v>
          </cell>
          <cell r="P617">
            <v>0</v>
          </cell>
          <cell r="Q617" t="e">
            <v>#REF!</v>
          </cell>
          <cell r="T617" t="str">
            <v>4.02.0007</v>
          </cell>
          <cell r="U617" t="str">
            <v>PRESIDÊNCIA</v>
          </cell>
          <cell r="V617">
            <v>0</v>
          </cell>
          <cell r="W617">
            <v>30</v>
          </cell>
          <cell r="X617">
            <v>30</v>
          </cell>
          <cell r="Y617">
            <v>60</v>
          </cell>
          <cell r="Z617">
            <v>184.94</v>
          </cell>
          <cell r="AA617" t="e">
            <v>#REF!</v>
          </cell>
          <cell r="AB617" t="e">
            <v>#REF!</v>
          </cell>
          <cell r="AC617" t="e">
            <v>#REF!</v>
          </cell>
          <cell r="AD617" t="e">
            <v>#REF!</v>
          </cell>
          <cell r="AE617" t="e">
            <v>#REF!</v>
          </cell>
          <cell r="AF617" t="e">
            <v>#REF!</v>
          </cell>
          <cell r="AG617" t="e">
            <v>#REF!</v>
          </cell>
          <cell r="AH617" t="e">
            <v>#REF!</v>
          </cell>
          <cell r="AI617">
            <v>0</v>
          </cell>
        </row>
        <row r="618">
          <cell r="A618" t="str">
            <v>4.02.00082.0.1.1</v>
          </cell>
          <cell r="B618" t="str">
            <v>2.0.1.1</v>
          </cell>
          <cell r="C618" t="str">
            <v>PRESIDÊNCIA</v>
          </cell>
          <cell r="D618" t="str">
            <v>4.02.0008</v>
          </cell>
          <cell r="E618">
            <v>146.93</v>
          </cell>
          <cell r="F618">
            <v>1447.98</v>
          </cell>
          <cell r="G618">
            <v>122.9</v>
          </cell>
          <cell r="H618">
            <v>972.41</v>
          </cell>
          <cell r="I618" t="e">
            <v>#REF!</v>
          </cell>
          <cell r="J618">
            <v>1759.96</v>
          </cell>
          <cell r="K618">
            <v>413.49</v>
          </cell>
          <cell r="L618">
            <v>0</v>
          </cell>
          <cell r="M618">
            <v>162.99</v>
          </cell>
          <cell r="N618">
            <v>172.04</v>
          </cell>
          <cell r="O618">
            <v>341.05</v>
          </cell>
          <cell r="P618">
            <v>634.95000000000005</v>
          </cell>
          <cell r="Q618" t="e">
            <v>#REF!</v>
          </cell>
          <cell r="T618" t="str">
            <v>4.02.0008</v>
          </cell>
          <cell r="U618" t="str">
            <v>PRESIDÊNCIA</v>
          </cell>
          <cell r="V618">
            <v>0</v>
          </cell>
          <cell r="W618">
            <v>146.93</v>
          </cell>
          <cell r="X618">
            <v>1594.91</v>
          </cell>
          <cell r="Y618">
            <v>1717.8100000000002</v>
          </cell>
          <cell r="Z618">
            <v>2690.2200000000003</v>
          </cell>
          <cell r="AA618" t="e">
            <v>#REF!</v>
          </cell>
          <cell r="AB618" t="e">
            <v>#REF!</v>
          </cell>
          <cell r="AC618" t="e">
            <v>#REF!</v>
          </cell>
          <cell r="AD618" t="e">
            <v>#REF!</v>
          </cell>
          <cell r="AE618" t="e">
            <v>#REF!</v>
          </cell>
          <cell r="AF618" t="e">
            <v>#REF!</v>
          </cell>
          <cell r="AG618" t="e">
            <v>#REF!</v>
          </cell>
          <cell r="AH618" t="e">
            <v>#REF!</v>
          </cell>
          <cell r="AI618">
            <v>0</v>
          </cell>
        </row>
        <row r="619">
          <cell r="A619" t="str">
            <v>4.02.00092.0.1.1</v>
          </cell>
          <cell r="B619" t="str">
            <v>2.0.1.1</v>
          </cell>
          <cell r="C619" t="str">
            <v>PRESIDÊNCIA</v>
          </cell>
          <cell r="D619" t="str">
            <v>4.02.0009</v>
          </cell>
          <cell r="E619">
            <v>1381.87</v>
          </cell>
          <cell r="F619">
            <v>327.03999999999996</v>
          </cell>
          <cell r="G619">
            <v>1236.0600000000002</v>
          </cell>
          <cell r="H619">
            <v>298.22000000000003</v>
          </cell>
          <cell r="I619" t="e">
            <v>#REF!</v>
          </cell>
          <cell r="J619">
            <v>385.32</v>
          </cell>
          <cell r="K619">
            <v>56.83</v>
          </cell>
          <cell r="L619">
            <v>1711.29</v>
          </cell>
          <cell r="M619">
            <v>426.51</v>
          </cell>
          <cell r="N619">
            <v>582.89</v>
          </cell>
          <cell r="O619">
            <v>675.61</v>
          </cell>
          <cell r="P619">
            <v>177.62</v>
          </cell>
          <cell r="Q619" t="e">
            <v>#REF!</v>
          </cell>
          <cell r="T619" t="str">
            <v>4.02.0009</v>
          </cell>
          <cell r="U619" t="str">
            <v>PRESIDÊNCIA</v>
          </cell>
          <cell r="V619">
            <v>0</v>
          </cell>
          <cell r="W619">
            <v>1381.87</v>
          </cell>
          <cell r="X619">
            <v>1708.9099999999999</v>
          </cell>
          <cell r="Y619">
            <v>2944.9700000000003</v>
          </cell>
          <cell r="Z619">
            <v>3243.1900000000005</v>
          </cell>
          <cell r="AA619" t="e">
            <v>#REF!</v>
          </cell>
          <cell r="AB619" t="e">
            <v>#REF!</v>
          </cell>
          <cell r="AC619" t="e">
            <v>#REF!</v>
          </cell>
          <cell r="AD619" t="e">
            <v>#REF!</v>
          </cell>
          <cell r="AE619" t="e">
            <v>#REF!</v>
          </cell>
          <cell r="AF619" t="e">
            <v>#REF!</v>
          </cell>
          <cell r="AG619" t="e">
            <v>#REF!</v>
          </cell>
          <cell r="AH619" t="e">
            <v>#REF!</v>
          </cell>
          <cell r="AI619">
            <v>0</v>
          </cell>
        </row>
        <row r="620">
          <cell r="A620" t="str">
            <v>4.02.00102.0.1.1</v>
          </cell>
          <cell r="B620" t="str">
            <v>2.0.1.1</v>
          </cell>
          <cell r="C620" t="str">
            <v>PRESIDÊNCIA</v>
          </cell>
          <cell r="D620" t="str">
            <v>4.02.0010</v>
          </cell>
          <cell r="E620">
            <v>1468.38</v>
          </cell>
          <cell r="F620">
            <v>0</v>
          </cell>
          <cell r="G620">
            <v>1477</v>
          </cell>
          <cell r="H620">
            <v>0</v>
          </cell>
          <cell r="I620" t="e">
            <v>#REF!</v>
          </cell>
          <cell r="J620">
            <v>0</v>
          </cell>
          <cell r="K620">
            <v>0</v>
          </cell>
          <cell r="L620">
            <v>91.41</v>
          </cell>
          <cell r="M620">
            <v>180000</v>
          </cell>
          <cell r="N620">
            <v>0</v>
          </cell>
          <cell r="O620">
            <v>130.35</v>
          </cell>
          <cell r="P620">
            <v>220</v>
          </cell>
          <cell r="Q620" t="e">
            <v>#REF!</v>
          </cell>
          <cell r="T620" t="str">
            <v>4.02.0010</v>
          </cell>
          <cell r="U620" t="str">
            <v>PRESIDÊNCIA</v>
          </cell>
          <cell r="V620">
            <v>0</v>
          </cell>
          <cell r="W620">
            <v>1468.38</v>
          </cell>
          <cell r="X620">
            <v>1468.38</v>
          </cell>
          <cell r="Y620">
            <v>2945.38</v>
          </cell>
          <cell r="Z620">
            <v>2945.38</v>
          </cell>
          <cell r="AA620" t="e">
            <v>#REF!</v>
          </cell>
          <cell r="AB620" t="e">
            <v>#REF!</v>
          </cell>
          <cell r="AC620" t="e">
            <v>#REF!</v>
          </cell>
          <cell r="AD620" t="e">
            <v>#REF!</v>
          </cell>
          <cell r="AE620" t="e">
            <v>#REF!</v>
          </cell>
          <cell r="AF620" t="e">
            <v>#REF!</v>
          </cell>
          <cell r="AG620" t="e">
            <v>#REF!</v>
          </cell>
          <cell r="AH620" t="e">
            <v>#REF!</v>
          </cell>
          <cell r="AI620">
            <v>0</v>
          </cell>
        </row>
        <row r="621">
          <cell r="A621" t="str">
            <v>4.02.00112.0.1.1</v>
          </cell>
          <cell r="B621" t="str">
            <v>2.0.1.1</v>
          </cell>
          <cell r="C621" t="str">
            <v>PRESIDÊNCIA</v>
          </cell>
          <cell r="D621" t="str">
            <v>4.02.0011</v>
          </cell>
          <cell r="E621">
            <v>55.46</v>
          </cell>
          <cell r="F621">
            <v>117.67000000000002</v>
          </cell>
          <cell r="G621">
            <v>869.49</v>
          </cell>
          <cell r="H621">
            <v>4424.84</v>
          </cell>
          <cell r="I621" t="e">
            <v>#REF!</v>
          </cell>
          <cell r="J621">
            <v>77.47999999999999</v>
          </cell>
          <cell r="K621">
            <v>5603.01</v>
          </cell>
          <cell r="L621">
            <v>10.33</v>
          </cell>
          <cell r="M621">
            <v>64.319999999999993</v>
          </cell>
          <cell r="N621">
            <v>12.11</v>
          </cell>
          <cell r="O621">
            <v>3195.4</v>
          </cell>
          <cell r="P621">
            <v>7.9399999999999995</v>
          </cell>
          <cell r="Q621" t="e">
            <v>#REF!</v>
          </cell>
          <cell r="T621" t="str">
            <v>4.02.0011</v>
          </cell>
          <cell r="U621" t="str">
            <v>PRESIDÊNCIA</v>
          </cell>
          <cell r="V621">
            <v>0</v>
          </cell>
          <cell r="W621">
            <v>55.46</v>
          </cell>
          <cell r="X621">
            <v>173.13000000000002</v>
          </cell>
          <cell r="Y621">
            <v>1042.6200000000001</v>
          </cell>
          <cell r="Z621">
            <v>5467.46</v>
          </cell>
          <cell r="AA621" t="e">
            <v>#REF!</v>
          </cell>
          <cell r="AB621" t="e">
            <v>#REF!</v>
          </cell>
          <cell r="AC621" t="e">
            <v>#REF!</v>
          </cell>
          <cell r="AD621" t="e">
            <v>#REF!</v>
          </cell>
          <cell r="AE621" t="e">
            <v>#REF!</v>
          </cell>
          <cell r="AF621" t="e">
            <v>#REF!</v>
          </cell>
          <cell r="AG621" t="e">
            <v>#REF!</v>
          </cell>
          <cell r="AH621" t="e">
            <v>#REF!</v>
          </cell>
          <cell r="AI621">
            <v>0</v>
          </cell>
        </row>
        <row r="622">
          <cell r="A622" t="str">
            <v>4.02.00122.0.1.1</v>
          </cell>
          <cell r="B622" t="str">
            <v>2.0.1.1</v>
          </cell>
          <cell r="C622" t="str">
            <v>PRESIDÊNCIA</v>
          </cell>
          <cell r="D622" t="str">
            <v>4.02.0012</v>
          </cell>
          <cell r="E622">
            <v>0</v>
          </cell>
          <cell r="F622">
            <v>0</v>
          </cell>
          <cell r="G622">
            <v>0</v>
          </cell>
          <cell r="H622">
            <v>0</v>
          </cell>
          <cell r="I622" t="e">
            <v>#REF!</v>
          </cell>
          <cell r="J622">
            <v>0</v>
          </cell>
          <cell r="K622">
            <v>0</v>
          </cell>
          <cell r="L622">
            <v>0</v>
          </cell>
          <cell r="M622">
            <v>0</v>
          </cell>
          <cell r="N622">
            <v>0</v>
          </cell>
          <cell r="O622">
            <v>0</v>
          </cell>
          <cell r="P622">
            <v>420</v>
          </cell>
          <cell r="Q622" t="e">
            <v>#REF!</v>
          </cell>
          <cell r="T622" t="str">
            <v>4.02.0012</v>
          </cell>
          <cell r="U622" t="str">
            <v>PRESIDÊNCIA</v>
          </cell>
          <cell r="V622">
            <v>0</v>
          </cell>
          <cell r="W622">
            <v>0</v>
          </cell>
          <cell r="X622">
            <v>0</v>
          </cell>
          <cell r="Y622">
            <v>0</v>
          </cell>
          <cell r="Z622">
            <v>0</v>
          </cell>
          <cell r="AA622" t="e">
            <v>#REF!</v>
          </cell>
          <cell r="AB622" t="e">
            <v>#REF!</v>
          </cell>
          <cell r="AC622" t="e">
            <v>#REF!</v>
          </cell>
          <cell r="AD622" t="e">
            <v>#REF!</v>
          </cell>
          <cell r="AE622" t="e">
            <v>#REF!</v>
          </cell>
          <cell r="AF622" t="e">
            <v>#REF!</v>
          </cell>
          <cell r="AG622" t="e">
            <v>#REF!</v>
          </cell>
          <cell r="AH622" t="e">
            <v>#REF!</v>
          </cell>
          <cell r="AI622">
            <v>0</v>
          </cell>
        </row>
        <row r="623">
          <cell r="A623" t="str">
            <v>4.02.00132.0.1.1</v>
          </cell>
          <cell r="B623" t="str">
            <v>2.0.1.1</v>
          </cell>
          <cell r="C623" t="str">
            <v>PRESIDÊNCIA</v>
          </cell>
          <cell r="D623" t="str">
            <v>4.02.0013</v>
          </cell>
          <cell r="E623">
            <v>330.05</v>
          </cell>
          <cell r="F623">
            <v>246.06</v>
          </cell>
          <cell r="G623">
            <v>464.63</v>
          </cell>
          <cell r="H623">
            <v>233.13</v>
          </cell>
          <cell r="I623" t="e">
            <v>#REF!</v>
          </cell>
          <cell r="J623">
            <v>622.73</v>
          </cell>
          <cell r="K623">
            <v>218.15</v>
          </cell>
          <cell r="L623">
            <v>64.150000000000006</v>
          </cell>
          <cell r="M623">
            <v>122.43</v>
          </cell>
          <cell r="N623">
            <v>222.55</v>
          </cell>
          <cell r="O623">
            <v>136.63</v>
          </cell>
          <cell r="P623">
            <v>243.55</v>
          </cell>
          <cell r="Q623" t="e">
            <v>#REF!</v>
          </cell>
          <cell r="T623" t="str">
            <v>4.02.0013</v>
          </cell>
          <cell r="U623" t="str">
            <v>PRESIDÊNCIA</v>
          </cell>
          <cell r="V623">
            <v>0</v>
          </cell>
          <cell r="W623">
            <v>330.05</v>
          </cell>
          <cell r="X623">
            <v>576.11</v>
          </cell>
          <cell r="Y623">
            <v>1040.74</v>
          </cell>
          <cell r="Z623">
            <v>1273.8699999999999</v>
          </cell>
          <cell r="AA623" t="e">
            <v>#REF!</v>
          </cell>
          <cell r="AB623" t="e">
            <v>#REF!</v>
          </cell>
          <cell r="AC623" t="e">
            <v>#REF!</v>
          </cell>
          <cell r="AD623" t="e">
            <v>#REF!</v>
          </cell>
          <cell r="AE623" t="e">
            <v>#REF!</v>
          </cell>
          <cell r="AF623" t="e">
            <v>#REF!</v>
          </cell>
          <cell r="AG623" t="e">
            <v>#REF!</v>
          </cell>
          <cell r="AH623" t="e">
            <v>#REF!</v>
          </cell>
          <cell r="AI623">
            <v>0</v>
          </cell>
        </row>
        <row r="624">
          <cell r="A624" t="str">
            <v>4.02.00142.0.1.1</v>
          </cell>
          <cell r="B624" t="str">
            <v>2.0.1.1</v>
          </cell>
          <cell r="C624" t="str">
            <v>PRESIDÊNCIA</v>
          </cell>
          <cell r="D624" t="str">
            <v>4.02.0014</v>
          </cell>
          <cell r="E624">
            <v>270</v>
          </cell>
          <cell r="F624">
            <v>0</v>
          </cell>
          <cell r="G624">
            <v>747.79</v>
          </cell>
          <cell r="H624">
            <v>0</v>
          </cell>
          <cell r="I624" t="e">
            <v>#REF!</v>
          </cell>
          <cell r="J624">
            <v>0</v>
          </cell>
          <cell r="K624">
            <v>0</v>
          </cell>
          <cell r="L624">
            <v>0</v>
          </cell>
          <cell r="M624">
            <v>0</v>
          </cell>
          <cell r="N624">
            <v>0</v>
          </cell>
          <cell r="O624">
            <v>0</v>
          </cell>
          <cell r="P624">
            <v>344.4</v>
          </cell>
          <cell r="Q624" t="e">
            <v>#REF!</v>
          </cell>
          <cell r="T624" t="str">
            <v>4.02.0014</v>
          </cell>
          <cell r="U624" t="str">
            <v>PRESIDÊNCIA</v>
          </cell>
          <cell r="V624">
            <v>0</v>
          </cell>
          <cell r="W624">
            <v>270</v>
          </cell>
          <cell r="X624">
            <v>270</v>
          </cell>
          <cell r="Y624">
            <v>1017.79</v>
          </cell>
          <cell r="Z624">
            <v>1017.79</v>
          </cell>
          <cell r="AA624" t="e">
            <v>#REF!</v>
          </cell>
          <cell r="AB624" t="e">
            <v>#REF!</v>
          </cell>
          <cell r="AC624" t="e">
            <v>#REF!</v>
          </cell>
          <cell r="AD624" t="e">
            <v>#REF!</v>
          </cell>
          <cell r="AE624" t="e">
            <v>#REF!</v>
          </cell>
          <cell r="AF624" t="e">
            <v>#REF!</v>
          </cell>
          <cell r="AG624" t="e">
            <v>#REF!</v>
          </cell>
          <cell r="AH624" t="e">
            <v>#REF!</v>
          </cell>
          <cell r="AI624">
            <v>0</v>
          </cell>
        </row>
        <row r="625">
          <cell r="A625" t="str">
            <v>4.02.00152.0.1.1</v>
          </cell>
          <cell r="B625" t="str">
            <v>2.0.1.1</v>
          </cell>
          <cell r="C625" t="str">
            <v>PRESIDÊNCIA</v>
          </cell>
          <cell r="D625" t="str">
            <v>4.02.0015</v>
          </cell>
          <cell r="E625">
            <v>0</v>
          </cell>
          <cell r="F625">
            <v>0</v>
          </cell>
          <cell r="G625">
            <v>1915.1699999999998</v>
          </cell>
          <cell r="H625">
            <v>0</v>
          </cell>
          <cell r="I625" t="e">
            <v>#REF!</v>
          </cell>
          <cell r="J625">
            <v>197.29</v>
          </cell>
          <cell r="K625">
            <v>438.28</v>
          </cell>
          <cell r="L625">
            <v>197.29</v>
          </cell>
          <cell r="M625">
            <v>0</v>
          </cell>
          <cell r="N625">
            <v>0</v>
          </cell>
          <cell r="O625">
            <v>0</v>
          </cell>
          <cell r="P625">
            <v>0</v>
          </cell>
          <cell r="Q625" t="e">
            <v>#REF!</v>
          </cell>
          <cell r="T625" t="str">
            <v>4.02.0015</v>
          </cell>
          <cell r="U625" t="str">
            <v>PRESIDÊNCIA</v>
          </cell>
          <cell r="V625">
            <v>0</v>
          </cell>
          <cell r="W625">
            <v>0</v>
          </cell>
          <cell r="X625">
            <v>0</v>
          </cell>
          <cell r="Y625">
            <v>1915.1699999999998</v>
          </cell>
          <cell r="Z625">
            <v>1915.1699999999998</v>
          </cell>
          <cell r="AA625" t="e">
            <v>#REF!</v>
          </cell>
          <cell r="AB625" t="e">
            <v>#REF!</v>
          </cell>
          <cell r="AC625" t="e">
            <v>#REF!</v>
          </cell>
          <cell r="AD625" t="e">
            <v>#REF!</v>
          </cell>
          <cell r="AE625" t="e">
            <v>#REF!</v>
          </cell>
          <cell r="AF625" t="e">
            <v>#REF!</v>
          </cell>
          <cell r="AG625" t="e">
            <v>#REF!</v>
          </cell>
          <cell r="AH625" t="e">
            <v>#REF!</v>
          </cell>
          <cell r="AI625">
            <v>0</v>
          </cell>
        </row>
        <row r="626">
          <cell r="A626" t="str">
            <v>4.02.00162.0.1.1</v>
          </cell>
          <cell r="B626" t="str">
            <v>2.0.1.1</v>
          </cell>
          <cell r="C626" t="str">
            <v>PRESIDÊNCIA</v>
          </cell>
          <cell r="D626" t="str">
            <v>4.02.0016</v>
          </cell>
          <cell r="E626">
            <v>40682.69</v>
          </cell>
          <cell r="F626">
            <v>37875.009999999995</v>
          </cell>
          <cell r="G626">
            <v>28933.719999999998</v>
          </cell>
          <cell r="H626">
            <v>36200.49</v>
          </cell>
          <cell r="I626" t="e">
            <v>#REF!</v>
          </cell>
          <cell r="J626">
            <v>9671.4399999999987</v>
          </cell>
          <cell r="K626">
            <v>65307.15</v>
          </cell>
          <cell r="L626">
            <v>45006.600000000006</v>
          </cell>
          <cell r="M626">
            <v>5034.1499999999996</v>
          </cell>
          <cell r="N626">
            <v>5034.1499999999996</v>
          </cell>
          <cell r="O626">
            <v>5034.1499999999996</v>
          </cell>
          <cell r="P626">
            <v>11690.68</v>
          </cell>
          <cell r="Q626" t="e">
            <v>#REF!</v>
          </cell>
          <cell r="T626" t="str">
            <v>4.02.0016</v>
          </cell>
          <cell r="U626" t="str">
            <v>PRESIDÊNCIA</v>
          </cell>
          <cell r="V626">
            <v>0</v>
          </cell>
          <cell r="W626">
            <v>40682.69</v>
          </cell>
          <cell r="X626">
            <v>78557.7</v>
          </cell>
          <cell r="Y626">
            <v>107491.42</v>
          </cell>
          <cell r="Z626">
            <v>143691.91</v>
          </cell>
          <cell r="AA626" t="e">
            <v>#REF!</v>
          </cell>
          <cell r="AB626" t="e">
            <v>#REF!</v>
          </cell>
          <cell r="AC626" t="e">
            <v>#REF!</v>
          </cell>
          <cell r="AD626" t="e">
            <v>#REF!</v>
          </cell>
          <cell r="AE626" t="e">
            <v>#REF!</v>
          </cell>
          <cell r="AF626" t="e">
            <v>#REF!</v>
          </cell>
          <cell r="AG626" t="e">
            <v>#REF!</v>
          </cell>
          <cell r="AH626" t="e">
            <v>#REF!</v>
          </cell>
          <cell r="AI626">
            <v>0</v>
          </cell>
        </row>
        <row r="627">
          <cell r="A627" t="str">
            <v>4.02.00172.0.1.1</v>
          </cell>
          <cell r="B627" t="str">
            <v>2.0.1.1</v>
          </cell>
          <cell r="C627" t="str">
            <v>PRESIDÊNCIA</v>
          </cell>
          <cell r="D627" t="str">
            <v>4.02.0017</v>
          </cell>
          <cell r="E627">
            <v>0</v>
          </cell>
          <cell r="F627">
            <v>0</v>
          </cell>
          <cell r="G627">
            <v>0</v>
          </cell>
          <cell r="H627">
            <v>0</v>
          </cell>
          <cell r="I627" t="e">
            <v>#REF!</v>
          </cell>
          <cell r="J627">
            <v>0</v>
          </cell>
          <cell r="K627">
            <v>0</v>
          </cell>
          <cell r="L627">
            <v>0</v>
          </cell>
          <cell r="M627">
            <v>0</v>
          </cell>
          <cell r="N627">
            <v>1626</v>
          </cell>
          <cell r="O627">
            <v>0</v>
          </cell>
          <cell r="P627">
            <v>0</v>
          </cell>
          <cell r="Q627" t="e">
            <v>#REF!</v>
          </cell>
          <cell r="T627" t="str">
            <v>4.02.0017</v>
          </cell>
          <cell r="U627" t="str">
            <v>PRESIDÊNCIA</v>
          </cell>
          <cell r="V627">
            <v>0</v>
          </cell>
          <cell r="W627">
            <v>0</v>
          </cell>
          <cell r="X627">
            <v>0</v>
          </cell>
          <cell r="Y627">
            <v>0</v>
          </cell>
          <cell r="Z627">
            <v>0</v>
          </cell>
          <cell r="AA627" t="e">
            <v>#REF!</v>
          </cell>
          <cell r="AB627" t="e">
            <v>#REF!</v>
          </cell>
          <cell r="AC627" t="e">
            <v>#REF!</v>
          </cell>
          <cell r="AD627" t="e">
            <v>#REF!</v>
          </cell>
          <cell r="AE627" t="e">
            <v>#REF!</v>
          </cell>
          <cell r="AF627" t="e">
            <v>#REF!</v>
          </cell>
          <cell r="AG627" t="e">
            <v>#REF!</v>
          </cell>
          <cell r="AH627" t="e">
            <v>#REF!</v>
          </cell>
          <cell r="AI627">
            <v>0</v>
          </cell>
        </row>
        <row r="628">
          <cell r="A628" t="str">
            <v>4.02.00182.0.1.1</v>
          </cell>
          <cell r="B628" t="str">
            <v>2.0.1.1</v>
          </cell>
          <cell r="C628" t="str">
            <v>PRESIDÊNCIA</v>
          </cell>
          <cell r="D628" t="str">
            <v>4.02.0018</v>
          </cell>
          <cell r="E628">
            <v>7828.52</v>
          </cell>
          <cell r="F628">
            <v>1151.9100000000001</v>
          </cell>
          <cell r="G628">
            <v>0</v>
          </cell>
          <cell r="H628">
            <v>0</v>
          </cell>
          <cell r="I628" t="e">
            <v>#REF!</v>
          </cell>
          <cell r="J628">
            <v>0</v>
          </cell>
          <cell r="K628">
            <v>0</v>
          </cell>
          <cell r="L628">
            <v>0</v>
          </cell>
          <cell r="M628">
            <v>0</v>
          </cell>
          <cell r="N628">
            <v>0</v>
          </cell>
          <cell r="O628">
            <v>0</v>
          </cell>
          <cell r="P628">
            <v>0</v>
          </cell>
          <cell r="Q628" t="e">
            <v>#REF!</v>
          </cell>
          <cell r="T628" t="str">
            <v>4.02.0018</v>
          </cell>
          <cell r="U628" t="str">
            <v>PRESIDÊNCIA</v>
          </cell>
          <cell r="V628">
            <v>0</v>
          </cell>
          <cell r="W628">
            <v>7828.52</v>
          </cell>
          <cell r="X628">
            <v>8980.43</v>
          </cell>
          <cell r="Y628">
            <v>8980.43</v>
          </cell>
          <cell r="Z628">
            <v>8980.43</v>
          </cell>
          <cell r="AA628" t="e">
            <v>#REF!</v>
          </cell>
          <cell r="AB628" t="e">
            <v>#REF!</v>
          </cell>
          <cell r="AC628" t="e">
            <v>#REF!</v>
          </cell>
          <cell r="AD628" t="e">
            <v>#REF!</v>
          </cell>
          <cell r="AE628" t="e">
            <v>#REF!</v>
          </cell>
          <cell r="AF628" t="e">
            <v>#REF!</v>
          </cell>
          <cell r="AG628" t="e">
            <v>#REF!</v>
          </cell>
          <cell r="AH628" t="e">
            <v>#REF!</v>
          </cell>
          <cell r="AI628">
            <v>0</v>
          </cell>
        </row>
        <row r="629">
          <cell r="A629" t="str">
            <v>4.02.00192.0.1.1</v>
          </cell>
          <cell r="B629" t="str">
            <v>2.0.1.1</v>
          </cell>
          <cell r="C629" t="str">
            <v>PRESIDÊNCIA</v>
          </cell>
          <cell r="D629" t="str">
            <v>4.02.0019</v>
          </cell>
          <cell r="E629">
            <v>0</v>
          </cell>
          <cell r="F629">
            <v>0</v>
          </cell>
          <cell r="G629">
            <v>0</v>
          </cell>
          <cell r="H629">
            <v>0</v>
          </cell>
          <cell r="I629" t="e">
            <v>#REF!</v>
          </cell>
          <cell r="J629">
            <v>0</v>
          </cell>
          <cell r="K629">
            <v>0</v>
          </cell>
          <cell r="L629">
            <v>0</v>
          </cell>
          <cell r="M629">
            <v>0</v>
          </cell>
          <cell r="N629">
            <v>0</v>
          </cell>
          <cell r="O629">
            <v>0</v>
          </cell>
          <cell r="P629">
            <v>0</v>
          </cell>
          <cell r="Q629" t="e">
            <v>#REF!</v>
          </cell>
          <cell r="T629" t="str">
            <v>4.02.0019</v>
          </cell>
          <cell r="U629" t="str">
            <v>PRESIDÊNCIA</v>
          </cell>
          <cell r="V629">
            <v>0</v>
          </cell>
          <cell r="W629">
            <v>0</v>
          </cell>
          <cell r="X629">
            <v>0</v>
          </cell>
          <cell r="Y629">
            <v>0</v>
          </cell>
          <cell r="Z629">
            <v>0</v>
          </cell>
          <cell r="AA629" t="e">
            <v>#REF!</v>
          </cell>
          <cell r="AB629" t="e">
            <v>#REF!</v>
          </cell>
          <cell r="AC629" t="e">
            <v>#REF!</v>
          </cell>
          <cell r="AD629" t="e">
            <v>#REF!</v>
          </cell>
          <cell r="AE629" t="e">
            <v>#REF!</v>
          </cell>
          <cell r="AF629" t="e">
            <v>#REF!</v>
          </cell>
          <cell r="AG629" t="e">
            <v>#REF!</v>
          </cell>
          <cell r="AH629" t="e">
            <v>#REF!</v>
          </cell>
          <cell r="AI629">
            <v>0</v>
          </cell>
        </row>
        <row r="630">
          <cell r="A630" t="str">
            <v>4.02.00202.0.1.1</v>
          </cell>
          <cell r="B630" t="str">
            <v>2.0.1.1</v>
          </cell>
          <cell r="C630" t="str">
            <v>PRESIDÊNCIA</v>
          </cell>
          <cell r="D630" t="str">
            <v>4.02.0020</v>
          </cell>
          <cell r="E630">
            <v>148.4</v>
          </cell>
          <cell r="F630">
            <v>0</v>
          </cell>
          <cell r="G630">
            <v>13.5</v>
          </cell>
          <cell r="H630">
            <v>0</v>
          </cell>
          <cell r="I630" t="e">
            <v>#REF!</v>
          </cell>
          <cell r="J630">
            <v>0</v>
          </cell>
          <cell r="K630">
            <v>147.5</v>
          </cell>
          <cell r="L630">
            <v>32</v>
          </cell>
          <cell r="M630">
            <v>66</v>
          </cell>
          <cell r="N630">
            <v>68.5</v>
          </cell>
          <cell r="O630">
            <v>78352.58</v>
          </cell>
          <cell r="P630">
            <v>0</v>
          </cell>
          <cell r="Q630" t="e">
            <v>#REF!</v>
          </cell>
          <cell r="T630" t="str">
            <v>4.02.0020</v>
          </cell>
          <cell r="U630" t="str">
            <v>PRESIDÊNCIA</v>
          </cell>
          <cell r="V630">
            <v>0</v>
          </cell>
          <cell r="W630">
            <v>148.4</v>
          </cell>
          <cell r="X630">
            <v>148.4</v>
          </cell>
          <cell r="Y630">
            <v>161.9</v>
          </cell>
          <cell r="Z630">
            <v>161.9</v>
          </cell>
          <cell r="AA630" t="e">
            <v>#REF!</v>
          </cell>
          <cell r="AB630" t="e">
            <v>#REF!</v>
          </cell>
          <cell r="AC630" t="e">
            <v>#REF!</v>
          </cell>
          <cell r="AD630" t="e">
            <v>#REF!</v>
          </cell>
          <cell r="AE630" t="e">
            <v>#REF!</v>
          </cell>
          <cell r="AF630" t="e">
            <v>#REF!</v>
          </cell>
          <cell r="AG630" t="e">
            <v>#REF!</v>
          </cell>
          <cell r="AH630" t="e">
            <v>#REF!</v>
          </cell>
          <cell r="AI630">
            <v>0</v>
          </cell>
        </row>
        <row r="631">
          <cell r="A631" t="str">
            <v>4.02.00212.0.1.1</v>
          </cell>
          <cell r="B631" t="str">
            <v>2.0.1.1</v>
          </cell>
          <cell r="C631" t="str">
            <v>PRESIDÊNCIA</v>
          </cell>
          <cell r="D631" t="str">
            <v>4.02.0021</v>
          </cell>
          <cell r="E631">
            <v>0</v>
          </cell>
          <cell r="F631">
            <v>0</v>
          </cell>
          <cell r="G631">
            <v>0</v>
          </cell>
          <cell r="H631">
            <v>150</v>
          </cell>
          <cell r="I631" t="e">
            <v>#REF!</v>
          </cell>
          <cell r="J631">
            <v>150</v>
          </cell>
          <cell r="K631">
            <v>0</v>
          </cell>
          <cell r="L631">
            <v>0</v>
          </cell>
          <cell r="M631">
            <v>0</v>
          </cell>
          <cell r="N631">
            <v>0</v>
          </cell>
          <cell r="O631">
            <v>0</v>
          </cell>
          <cell r="P631">
            <v>0</v>
          </cell>
          <cell r="Q631" t="e">
            <v>#REF!</v>
          </cell>
          <cell r="T631" t="str">
            <v>4.02.0021</v>
          </cell>
          <cell r="U631" t="str">
            <v>PRESIDÊNCIA</v>
          </cell>
          <cell r="V631">
            <v>0</v>
          </cell>
          <cell r="W631">
            <v>0</v>
          </cell>
          <cell r="X631">
            <v>0</v>
          </cell>
          <cell r="Y631">
            <v>0</v>
          </cell>
          <cell r="Z631">
            <v>150</v>
          </cell>
          <cell r="AA631" t="e">
            <v>#REF!</v>
          </cell>
          <cell r="AB631" t="e">
            <v>#REF!</v>
          </cell>
          <cell r="AC631" t="e">
            <v>#REF!</v>
          </cell>
          <cell r="AD631" t="e">
            <v>#REF!</v>
          </cell>
          <cell r="AE631" t="e">
            <v>#REF!</v>
          </cell>
          <cell r="AF631" t="e">
            <v>#REF!</v>
          </cell>
          <cell r="AG631" t="e">
            <v>#REF!</v>
          </cell>
          <cell r="AH631" t="e">
            <v>#REF!</v>
          </cell>
          <cell r="AI631">
            <v>0</v>
          </cell>
        </row>
        <row r="632">
          <cell r="A632" t="str">
            <v>4.02.00222.0.1.1</v>
          </cell>
          <cell r="B632" t="str">
            <v>2.0.1.1</v>
          </cell>
          <cell r="C632" t="str">
            <v>PRESIDÊNCIA</v>
          </cell>
          <cell r="D632" t="str">
            <v>4.02.0022</v>
          </cell>
          <cell r="E632">
            <v>0</v>
          </cell>
          <cell r="F632">
            <v>492.17</v>
          </cell>
          <cell r="G632">
            <v>6415.27</v>
          </cell>
          <cell r="H632">
            <v>0</v>
          </cell>
          <cell r="I632" t="e">
            <v>#REF!</v>
          </cell>
          <cell r="J632">
            <v>254.36</v>
          </cell>
          <cell r="K632">
            <v>0</v>
          </cell>
          <cell r="L632">
            <v>33.299999999999997</v>
          </cell>
          <cell r="M632">
            <v>242.4</v>
          </cell>
          <cell r="N632">
            <v>29.56</v>
          </cell>
          <cell r="O632">
            <v>0</v>
          </cell>
          <cell r="P632">
            <v>121.92</v>
          </cell>
          <cell r="Q632" t="e">
            <v>#REF!</v>
          </cell>
          <cell r="T632" t="str">
            <v>4.02.0022</v>
          </cell>
          <cell r="U632" t="str">
            <v>PRESIDÊNCIA</v>
          </cell>
          <cell r="V632">
            <v>0</v>
          </cell>
          <cell r="W632">
            <v>0</v>
          </cell>
          <cell r="X632">
            <v>492.17</v>
          </cell>
          <cell r="Y632">
            <v>6907.4400000000005</v>
          </cell>
          <cell r="Z632">
            <v>6907.4400000000005</v>
          </cell>
          <cell r="AA632" t="e">
            <v>#REF!</v>
          </cell>
          <cell r="AB632" t="e">
            <v>#REF!</v>
          </cell>
          <cell r="AC632" t="e">
            <v>#REF!</v>
          </cell>
          <cell r="AD632" t="e">
            <v>#REF!</v>
          </cell>
          <cell r="AE632" t="e">
            <v>#REF!</v>
          </cell>
          <cell r="AF632" t="e">
            <v>#REF!</v>
          </cell>
          <cell r="AG632" t="e">
            <v>#REF!</v>
          </cell>
          <cell r="AH632" t="e">
            <v>#REF!</v>
          </cell>
          <cell r="AI632">
            <v>0</v>
          </cell>
        </row>
        <row r="633">
          <cell r="A633" t="str">
            <v>4.02.00232.0.1.1</v>
          </cell>
          <cell r="B633" t="str">
            <v>2.0.1.1</v>
          </cell>
          <cell r="C633" t="str">
            <v>PRESIDÊNCIA</v>
          </cell>
          <cell r="D633" t="str">
            <v>4.02.0023</v>
          </cell>
          <cell r="E633">
            <v>370.43</v>
          </cell>
          <cell r="F633">
            <v>616.66</v>
          </cell>
          <cell r="G633">
            <v>315.83999999999997</v>
          </cell>
          <cell r="H633">
            <v>426.09</v>
          </cell>
          <cell r="I633" t="e">
            <v>#REF!</v>
          </cell>
          <cell r="J633">
            <v>250</v>
          </cell>
          <cell r="K633">
            <v>788.67</v>
          </cell>
          <cell r="L633">
            <v>275</v>
          </cell>
          <cell r="M633">
            <v>643.17000000000007</v>
          </cell>
          <cell r="N633">
            <v>536.85</v>
          </cell>
          <cell r="O633">
            <v>504.84</v>
          </cell>
          <cell r="P633">
            <v>657.54</v>
          </cell>
          <cell r="Q633" t="e">
            <v>#REF!</v>
          </cell>
          <cell r="T633" t="str">
            <v>4.02.0023</v>
          </cell>
          <cell r="U633" t="str">
            <v>PRESIDÊNCIA</v>
          </cell>
          <cell r="V633">
            <v>0</v>
          </cell>
          <cell r="W633">
            <v>370.43</v>
          </cell>
          <cell r="X633">
            <v>987.08999999999992</v>
          </cell>
          <cell r="Y633">
            <v>1302.9299999999998</v>
          </cell>
          <cell r="Z633">
            <v>1729.0199999999998</v>
          </cell>
          <cell r="AA633" t="e">
            <v>#REF!</v>
          </cell>
          <cell r="AB633" t="e">
            <v>#REF!</v>
          </cell>
          <cell r="AC633" t="e">
            <v>#REF!</v>
          </cell>
          <cell r="AD633" t="e">
            <v>#REF!</v>
          </cell>
          <cell r="AE633" t="e">
            <v>#REF!</v>
          </cell>
          <cell r="AF633" t="e">
            <v>#REF!</v>
          </cell>
          <cell r="AG633" t="e">
            <v>#REF!</v>
          </cell>
          <cell r="AH633" t="e">
            <v>#REF!</v>
          </cell>
          <cell r="AI633">
            <v>0</v>
          </cell>
        </row>
        <row r="634">
          <cell r="A634" t="str">
            <v>4.02.00242.0.1.1</v>
          </cell>
          <cell r="B634" t="str">
            <v>2.0.1.1</v>
          </cell>
          <cell r="C634" t="str">
            <v>PRESIDÊNCIA</v>
          </cell>
          <cell r="D634" t="str">
            <v>4.02.0024</v>
          </cell>
          <cell r="E634">
            <v>0</v>
          </cell>
          <cell r="F634">
            <v>0</v>
          </cell>
          <cell r="G634">
            <v>0</v>
          </cell>
          <cell r="H634">
            <v>0</v>
          </cell>
          <cell r="I634" t="e">
            <v>#REF!</v>
          </cell>
          <cell r="J634">
            <v>0</v>
          </cell>
          <cell r="K634">
            <v>0</v>
          </cell>
          <cell r="L634">
            <v>0</v>
          </cell>
          <cell r="M634">
            <v>53.6</v>
          </cell>
          <cell r="N634">
            <v>0</v>
          </cell>
          <cell r="O634">
            <v>0</v>
          </cell>
          <cell r="P634">
            <v>224.5</v>
          </cell>
          <cell r="Q634" t="e">
            <v>#REF!</v>
          </cell>
          <cell r="T634" t="str">
            <v>4.02.0024</v>
          </cell>
          <cell r="U634" t="str">
            <v>PRESIDÊNCIA</v>
          </cell>
          <cell r="V634">
            <v>0</v>
          </cell>
          <cell r="W634">
            <v>0</v>
          </cell>
          <cell r="X634">
            <v>0</v>
          </cell>
          <cell r="Y634">
            <v>0</v>
          </cell>
          <cell r="Z634">
            <v>0</v>
          </cell>
          <cell r="AA634" t="e">
            <v>#REF!</v>
          </cell>
          <cell r="AB634" t="e">
            <v>#REF!</v>
          </cell>
          <cell r="AC634" t="e">
            <v>#REF!</v>
          </cell>
          <cell r="AD634" t="e">
            <v>#REF!</v>
          </cell>
          <cell r="AE634" t="e">
            <v>#REF!</v>
          </cell>
          <cell r="AF634" t="e">
            <v>#REF!</v>
          </cell>
          <cell r="AG634" t="e">
            <v>#REF!</v>
          </cell>
          <cell r="AH634" t="e">
            <v>#REF!</v>
          </cell>
          <cell r="AI634">
            <v>0</v>
          </cell>
        </row>
        <row r="635">
          <cell r="A635" t="str">
            <v>4.02.00252.0.1.1</v>
          </cell>
          <cell r="B635" t="str">
            <v>2.0.1.1</v>
          </cell>
          <cell r="C635" t="str">
            <v>PRESIDÊNCIA</v>
          </cell>
          <cell r="D635" t="str">
            <v>4.02.0025</v>
          </cell>
          <cell r="E635">
            <v>0</v>
          </cell>
          <cell r="F635">
            <v>0</v>
          </cell>
          <cell r="G635">
            <v>0</v>
          </cell>
          <cell r="H635">
            <v>0</v>
          </cell>
          <cell r="I635" t="e">
            <v>#REF!</v>
          </cell>
          <cell r="J635">
            <v>0</v>
          </cell>
          <cell r="K635">
            <v>0</v>
          </cell>
          <cell r="L635">
            <v>0</v>
          </cell>
          <cell r="M635">
            <v>104.5</v>
          </cell>
          <cell r="N635">
            <v>0</v>
          </cell>
          <cell r="O635">
            <v>0</v>
          </cell>
          <cell r="P635">
            <v>6145.28</v>
          </cell>
          <cell r="Q635" t="e">
            <v>#REF!</v>
          </cell>
          <cell r="T635" t="str">
            <v>4.02.0025</v>
          </cell>
          <cell r="U635" t="str">
            <v>PRESIDÊNCIA</v>
          </cell>
          <cell r="V635">
            <v>0</v>
          </cell>
          <cell r="W635">
            <v>0</v>
          </cell>
          <cell r="X635">
            <v>0</v>
          </cell>
          <cell r="Y635">
            <v>0</v>
          </cell>
          <cell r="Z635">
            <v>0</v>
          </cell>
          <cell r="AA635" t="e">
            <v>#REF!</v>
          </cell>
          <cell r="AB635" t="e">
            <v>#REF!</v>
          </cell>
          <cell r="AC635" t="e">
            <v>#REF!</v>
          </cell>
          <cell r="AD635" t="e">
            <v>#REF!</v>
          </cell>
          <cell r="AE635" t="e">
            <v>#REF!</v>
          </cell>
          <cell r="AF635" t="e">
            <v>#REF!</v>
          </cell>
          <cell r="AG635" t="e">
            <v>#REF!</v>
          </cell>
          <cell r="AH635" t="e">
            <v>#REF!</v>
          </cell>
          <cell r="AI635">
            <v>0</v>
          </cell>
        </row>
        <row r="636">
          <cell r="A636" t="str">
            <v>4.02.00262.0.1.1</v>
          </cell>
          <cell r="B636" t="str">
            <v>2.0.1.1</v>
          </cell>
          <cell r="C636" t="str">
            <v>PRESIDÊNCIA</v>
          </cell>
          <cell r="D636" t="str">
            <v>4.02.0026</v>
          </cell>
          <cell r="E636">
            <v>133.97</v>
          </cell>
          <cell r="F636">
            <v>27.55</v>
          </cell>
          <cell r="G636">
            <v>133.74</v>
          </cell>
          <cell r="H636">
            <v>4527.8900000000003</v>
          </cell>
          <cell r="I636" t="e">
            <v>#REF!</v>
          </cell>
          <cell r="J636">
            <v>2012.07</v>
          </cell>
          <cell r="K636">
            <v>1253.19</v>
          </cell>
          <cell r="L636">
            <v>2688.91</v>
          </cell>
          <cell r="M636">
            <v>2443.52</v>
          </cell>
          <cell r="N636">
            <v>27.55</v>
          </cell>
          <cell r="O636">
            <v>15</v>
          </cell>
          <cell r="P636">
            <v>19</v>
          </cell>
          <cell r="Q636" t="e">
            <v>#REF!</v>
          </cell>
          <cell r="T636" t="str">
            <v>4.02.0026</v>
          </cell>
          <cell r="U636" t="str">
            <v>PRESIDÊNCIA</v>
          </cell>
          <cell r="V636">
            <v>0</v>
          </cell>
          <cell r="W636">
            <v>133.97</v>
          </cell>
          <cell r="X636">
            <v>161.52000000000001</v>
          </cell>
          <cell r="Y636">
            <v>295.26</v>
          </cell>
          <cell r="Z636">
            <v>4823.1500000000005</v>
          </cell>
          <cell r="AA636" t="e">
            <v>#REF!</v>
          </cell>
          <cell r="AB636" t="e">
            <v>#REF!</v>
          </cell>
          <cell r="AC636" t="e">
            <v>#REF!</v>
          </cell>
          <cell r="AD636" t="e">
            <v>#REF!</v>
          </cell>
          <cell r="AE636" t="e">
            <v>#REF!</v>
          </cell>
          <cell r="AF636" t="e">
            <v>#REF!</v>
          </cell>
          <cell r="AG636" t="e">
            <v>#REF!</v>
          </cell>
          <cell r="AH636" t="e">
            <v>#REF!</v>
          </cell>
          <cell r="AI636">
            <v>0</v>
          </cell>
        </row>
        <row r="637">
          <cell r="A637" t="str">
            <v>4.02.00272.0.1.1</v>
          </cell>
          <cell r="B637" t="str">
            <v>2.0.1.1</v>
          </cell>
          <cell r="C637" t="str">
            <v>PRESIDÊNCIA</v>
          </cell>
          <cell r="D637" t="str">
            <v>4.02.0027</v>
          </cell>
          <cell r="E637">
            <v>7041.89</v>
          </cell>
          <cell r="F637">
            <v>5987.83</v>
          </cell>
          <cell r="G637">
            <v>372</v>
          </cell>
          <cell r="H637">
            <v>0</v>
          </cell>
          <cell r="I637" t="e">
            <v>#REF!</v>
          </cell>
          <cell r="J637">
            <v>2893.6400000000003</v>
          </cell>
          <cell r="K637">
            <v>1508.63</v>
          </cell>
          <cell r="L637">
            <v>1813</v>
          </cell>
          <cell r="M637">
            <v>1451</v>
          </cell>
          <cell r="N637">
            <v>1858.0900000000001</v>
          </cell>
          <cell r="O637">
            <v>1858.07</v>
          </cell>
          <cell r="P637">
            <v>0</v>
          </cell>
          <cell r="Q637" t="e">
            <v>#REF!</v>
          </cell>
          <cell r="T637" t="str">
            <v>4.02.0027</v>
          </cell>
          <cell r="U637" t="str">
            <v>PRESIDÊNCIA</v>
          </cell>
          <cell r="V637">
            <v>0</v>
          </cell>
          <cell r="W637">
            <v>7041.89</v>
          </cell>
          <cell r="X637">
            <v>13029.720000000001</v>
          </cell>
          <cell r="Y637">
            <v>13401.720000000001</v>
          </cell>
          <cell r="Z637">
            <v>13401.720000000001</v>
          </cell>
          <cell r="AA637" t="e">
            <v>#REF!</v>
          </cell>
          <cell r="AB637" t="e">
            <v>#REF!</v>
          </cell>
          <cell r="AC637" t="e">
            <v>#REF!</v>
          </cell>
          <cell r="AD637" t="e">
            <v>#REF!</v>
          </cell>
          <cell r="AE637" t="e">
            <v>#REF!</v>
          </cell>
          <cell r="AF637" t="e">
            <v>#REF!</v>
          </cell>
          <cell r="AG637" t="e">
            <v>#REF!</v>
          </cell>
          <cell r="AH637" t="e">
            <v>#REF!</v>
          </cell>
          <cell r="AI637">
            <v>0</v>
          </cell>
        </row>
        <row r="638">
          <cell r="A638" t="str">
            <v>4.02.00282.0.1.1</v>
          </cell>
          <cell r="B638" t="str">
            <v>2.0.1.1</v>
          </cell>
          <cell r="C638" t="str">
            <v>PRESIDÊNCIA</v>
          </cell>
          <cell r="D638" t="str">
            <v>4.02.0028</v>
          </cell>
          <cell r="E638">
            <v>1875.85</v>
          </cell>
          <cell r="F638">
            <v>3868.7599999999993</v>
          </cell>
          <cell r="G638">
            <v>1682.6499999999999</v>
          </cell>
          <cell r="H638">
            <v>0</v>
          </cell>
          <cell r="I638" t="e">
            <v>#REF!</v>
          </cell>
          <cell r="J638">
            <v>5735.02</v>
          </cell>
          <cell r="K638">
            <v>7642.91</v>
          </cell>
          <cell r="L638">
            <v>7642.91</v>
          </cell>
          <cell r="M638">
            <v>1382.32</v>
          </cell>
          <cell r="N638">
            <v>0</v>
          </cell>
          <cell r="O638">
            <v>0</v>
          </cell>
          <cell r="P638">
            <v>7562.85</v>
          </cell>
          <cell r="Q638" t="e">
            <v>#REF!</v>
          </cell>
          <cell r="T638" t="str">
            <v>4.02.0028</v>
          </cell>
          <cell r="U638" t="str">
            <v>PRESIDÊNCIA</v>
          </cell>
          <cell r="V638">
            <v>0</v>
          </cell>
          <cell r="W638">
            <v>1875.85</v>
          </cell>
          <cell r="X638">
            <v>5744.6099999999988</v>
          </cell>
          <cell r="Y638">
            <v>7427.2599999999984</v>
          </cell>
          <cell r="Z638">
            <v>7427.2599999999984</v>
          </cell>
          <cell r="AA638" t="e">
            <v>#REF!</v>
          </cell>
          <cell r="AB638" t="e">
            <v>#REF!</v>
          </cell>
          <cell r="AC638" t="e">
            <v>#REF!</v>
          </cell>
          <cell r="AD638" t="e">
            <v>#REF!</v>
          </cell>
          <cell r="AE638" t="e">
            <v>#REF!</v>
          </cell>
          <cell r="AF638" t="e">
            <v>#REF!</v>
          </cell>
          <cell r="AG638" t="e">
            <v>#REF!</v>
          </cell>
          <cell r="AH638" t="e">
            <v>#REF!</v>
          </cell>
          <cell r="AI638">
            <v>0</v>
          </cell>
        </row>
        <row r="639">
          <cell r="A639" t="str">
            <v>4.02.00292.0.1.1</v>
          </cell>
          <cell r="B639" t="str">
            <v>2.0.1.1</v>
          </cell>
          <cell r="C639" t="str">
            <v>PRESIDÊNCIA</v>
          </cell>
          <cell r="D639" t="str">
            <v>4.02.0029</v>
          </cell>
          <cell r="E639">
            <v>17649.88</v>
          </cell>
          <cell r="F639">
            <v>851.27999999999986</v>
          </cell>
          <cell r="G639">
            <v>680.78000000000009</v>
          </cell>
          <cell r="H639">
            <v>863.11</v>
          </cell>
          <cell r="I639" t="e">
            <v>#REF!</v>
          </cell>
          <cell r="J639">
            <v>272.39999999999998</v>
          </cell>
          <cell r="K639">
            <v>1787.61</v>
          </cell>
          <cell r="L639">
            <v>2213.3199999999997</v>
          </cell>
          <cell r="M639">
            <v>0</v>
          </cell>
          <cell r="N639">
            <v>1586.87</v>
          </cell>
          <cell r="O639">
            <v>153.22</v>
          </cell>
          <cell r="P639">
            <v>374.55999999999995</v>
          </cell>
          <cell r="Q639" t="e">
            <v>#REF!</v>
          </cell>
          <cell r="T639" t="str">
            <v>4.02.0029</v>
          </cell>
          <cell r="U639" t="str">
            <v>PRESIDÊNCIA</v>
          </cell>
          <cell r="V639">
            <v>0</v>
          </cell>
          <cell r="W639">
            <v>17649.88</v>
          </cell>
          <cell r="X639">
            <v>18501.16</v>
          </cell>
          <cell r="Y639">
            <v>19181.939999999999</v>
          </cell>
          <cell r="Z639">
            <v>20045.05</v>
          </cell>
          <cell r="AA639" t="e">
            <v>#REF!</v>
          </cell>
          <cell r="AB639" t="e">
            <v>#REF!</v>
          </cell>
          <cell r="AC639" t="e">
            <v>#REF!</v>
          </cell>
          <cell r="AD639" t="e">
            <v>#REF!</v>
          </cell>
          <cell r="AE639" t="e">
            <v>#REF!</v>
          </cell>
          <cell r="AF639" t="e">
            <v>#REF!</v>
          </cell>
          <cell r="AG639" t="e">
            <v>#REF!</v>
          </cell>
          <cell r="AH639" t="e">
            <v>#REF!</v>
          </cell>
          <cell r="AI639">
            <v>0</v>
          </cell>
        </row>
        <row r="640">
          <cell r="A640" t="str">
            <v>4.02.00302.0.1.1</v>
          </cell>
          <cell r="B640" t="str">
            <v>2.0.1.1</v>
          </cell>
          <cell r="C640" t="str">
            <v>PRESIDÊNCIA</v>
          </cell>
          <cell r="D640" t="str">
            <v>4.02.0030</v>
          </cell>
          <cell r="E640">
            <v>0</v>
          </cell>
          <cell r="F640">
            <v>0</v>
          </cell>
          <cell r="G640">
            <v>0</v>
          </cell>
          <cell r="H640">
            <v>0</v>
          </cell>
          <cell r="I640" t="e">
            <v>#REF!</v>
          </cell>
          <cell r="J640">
            <v>0</v>
          </cell>
          <cell r="K640">
            <v>0</v>
          </cell>
          <cell r="L640">
            <v>0</v>
          </cell>
          <cell r="M640">
            <v>33.800000000000004</v>
          </cell>
          <cell r="N640">
            <v>178.2</v>
          </cell>
          <cell r="O640">
            <v>39.799999999999997</v>
          </cell>
          <cell r="P640">
            <v>29.25</v>
          </cell>
          <cell r="Q640" t="e">
            <v>#REF!</v>
          </cell>
          <cell r="T640" t="str">
            <v>4.02.0030</v>
          </cell>
          <cell r="U640" t="str">
            <v>PRESIDÊNCIA</v>
          </cell>
          <cell r="V640">
            <v>0</v>
          </cell>
          <cell r="W640">
            <v>0</v>
          </cell>
          <cell r="X640">
            <v>0</v>
          </cell>
          <cell r="Y640">
            <v>0</v>
          </cell>
          <cell r="Z640">
            <v>0</v>
          </cell>
          <cell r="AA640" t="e">
            <v>#REF!</v>
          </cell>
          <cell r="AB640" t="e">
            <v>#REF!</v>
          </cell>
          <cell r="AC640" t="e">
            <v>#REF!</v>
          </cell>
          <cell r="AD640" t="e">
            <v>#REF!</v>
          </cell>
          <cell r="AE640" t="e">
            <v>#REF!</v>
          </cell>
          <cell r="AF640" t="e">
            <v>#REF!</v>
          </cell>
          <cell r="AG640" t="e">
            <v>#REF!</v>
          </cell>
          <cell r="AH640" t="e">
            <v>#REF!</v>
          </cell>
          <cell r="AI640">
            <v>0</v>
          </cell>
        </row>
        <row r="641">
          <cell r="A641" t="str">
            <v>4.02.00352.0.1.1</v>
          </cell>
          <cell r="B641" t="str">
            <v>2.0.1.1</v>
          </cell>
          <cell r="C641" t="str">
            <v>PRESIDÊNCIA</v>
          </cell>
          <cell r="D641" t="str">
            <v>4.02.0035</v>
          </cell>
          <cell r="E641">
            <v>0</v>
          </cell>
          <cell r="F641">
            <v>0</v>
          </cell>
          <cell r="G641">
            <v>0</v>
          </cell>
          <cell r="H641">
            <v>0</v>
          </cell>
          <cell r="I641" t="e">
            <v>#REF!</v>
          </cell>
          <cell r="J641">
            <v>0</v>
          </cell>
          <cell r="K641">
            <v>0</v>
          </cell>
          <cell r="L641">
            <v>0</v>
          </cell>
          <cell r="M641">
            <v>0</v>
          </cell>
          <cell r="N641">
            <v>0</v>
          </cell>
          <cell r="O641">
            <v>0</v>
          </cell>
          <cell r="P641">
            <v>0</v>
          </cell>
          <cell r="Q641" t="e">
            <v>#REF!</v>
          </cell>
          <cell r="T641" t="str">
            <v>4.02.0035</v>
          </cell>
          <cell r="U641" t="str">
            <v>PRESIDÊNCIA</v>
          </cell>
          <cell r="V641">
            <v>0</v>
          </cell>
          <cell r="W641">
            <v>0</v>
          </cell>
          <cell r="X641">
            <v>0</v>
          </cell>
          <cell r="Y641">
            <v>0</v>
          </cell>
          <cell r="Z641">
            <v>0</v>
          </cell>
          <cell r="AA641" t="e">
            <v>#REF!</v>
          </cell>
          <cell r="AB641" t="e">
            <v>#REF!</v>
          </cell>
          <cell r="AC641" t="e">
            <v>#REF!</v>
          </cell>
          <cell r="AD641" t="e">
            <v>#REF!</v>
          </cell>
          <cell r="AE641" t="e">
            <v>#REF!</v>
          </cell>
          <cell r="AF641" t="e">
            <v>#REF!</v>
          </cell>
          <cell r="AG641" t="e">
            <v>#REF!</v>
          </cell>
          <cell r="AH641" t="e">
            <v>#REF!</v>
          </cell>
          <cell r="AI641">
            <v>0</v>
          </cell>
        </row>
        <row r="642">
          <cell r="A642" t="str">
            <v>4.02.00362.0.1.1</v>
          </cell>
          <cell r="B642" t="str">
            <v>2.0.1.1</v>
          </cell>
          <cell r="C642" t="str">
            <v>PRESIDÊNCIA</v>
          </cell>
          <cell r="D642" t="str">
            <v>4.02.0036</v>
          </cell>
          <cell r="E642">
            <v>0</v>
          </cell>
          <cell r="F642">
            <v>0</v>
          </cell>
          <cell r="G642">
            <v>0</v>
          </cell>
          <cell r="H642">
            <v>0</v>
          </cell>
          <cell r="I642" t="e">
            <v>#REF!</v>
          </cell>
          <cell r="J642">
            <v>0</v>
          </cell>
          <cell r="K642">
            <v>0</v>
          </cell>
          <cell r="L642">
            <v>0</v>
          </cell>
          <cell r="M642">
            <v>12821.72</v>
          </cell>
          <cell r="N642">
            <v>0</v>
          </cell>
          <cell r="O642">
            <v>11229.119999999999</v>
          </cell>
          <cell r="P642">
            <v>10941.39</v>
          </cell>
          <cell r="Q642" t="e">
            <v>#REF!</v>
          </cell>
          <cell r="T642" t="str">
            <v>4.02.0036</v>
          </cell>
          <cell r="U642" t="str">
            <v>PRESIDÊNCIA</v>
          </cell>
          <cell r="V642">
            <v>0</v>
          </cell>
          <cell r="W642">
            <v>0</v>
          </cell>
          <cell r="X642">
            <v>0</v>
          </cell>
          <cell r="Y642">
            <v>0</v>
          </cell>
          <cell r="Z642">
            <v>0</v>
          </cell>
          <cell r="AA642" t="e">
            <v>#REF!</v>
          </cell>
          <cell r="AB642" t="e">
            <v>#REF!</v>
          </cell>
          <cell r="AC642" t="e">
            <v>#REF!</v>
          </cell>
          <cell r="AD642" t="e">
            <v>#REF!</v>
          </cell>
          <cell r="AE642" t="e">
            <v>#REF!</v>
          </cell>
          <cell r="AF642" t="e">
            <v>#REF!</v>
          </cell>
          <cell r="AG642" t="e">
            <v>#REF!</v>
          </cell>
          <cell r="AH642" t="e">
            <v>#REF!</v>
          </cell>
          <cell r="AI642">
            <v>0</v>
          </cell>
        </row>
        <row r="643">
          <cell r="A643" t="str">
            <v>4.02.00372.0.1.1</v>
          </cell>
          <cell r="B643" t="str">
            <v>2.0.1.1</v>
          </cell>
          <cell r="C643" t="str">
            <v>PRESIDÊNCIA</v>
          </cell>
          <cell r="D643" t="str">
            <v>4.02.0037</v>
          </cell>
          <cell r="E643">
            <v>0</v>
          </cell>
          <cell r="F643">
            <v>0</v>
          </cell>
          <cell r="G643">
            <v>0</v>
          </cell>
          <cell r="H643">
            <v>0</v>
          </cell>
          <cell r="I643" t="e">
            <v>#REF!</v>
          </cell>
          <cell r="J643">
            <v>0</v>
          </cell>
          <cell r="K643">
            <v>0</v>
          </cell>
          <cell r="L643">
            <v>0</v>
          </cell>
          <cell r="M643">
            <v>0</v>
          </cell>
          <cell r="N643">
            <v>0</v>
          </cell>
          <cell r="O643">
            <v>0</v>
          </cell>
          <cell r="P643">
            <v>0</v>
          </cell>
          <cell r="Q643" t="e">
            <v>#REF!</v>
          </cell>
          <cell r="T643" t="str">
            <v>4.02.0037</v>
          </cell>
          <cell r="U643" t="str">
            <v>PRESIDÊNCIA</v>
          </cell>
          <cell r="V643">
            <v>0</v>
          </cell>
          <cell r="W643">
            <v>0</v>
          </cell>
          <cell r="X643">
            <v>0</v>
          </cell>
          <cell r="Y643">
            <v>0</v>
          </cell>
          <cell r="Z643">
            <v>0</v>
          </cell>
          <cell r="AA643" t="e">
            <v>#REF!</v>
          </cell>
          <cell r="AB643" t="e">
            <v>#REF!</v>
          </cell>
          <cell r="AC643" t="e">
            <v>#REF!</v>
          </cell>
          <cell r="AD643" t="e">
            <v>#REF!</v>
          </cell>
          <cell r="AE643" t="e">
            <v>#REF!</v>
          </cell>
          <cell r="AF643" t="e">
            <v>#REF!</v>
          </cell>
          <cell r="AG643" t="e">
            <v>#REF!</v>
          </cell>
          <cell r="AH643" t="e">
            <v>#REF!</v>
          </cell>
          <cell r="AI643">
            <v>0</v>
          </cell>
        </row>
        <row r="644">
          <cell r="A644" t="str">
            <v>4.02.00382.0.1.1</v>
          </cell>
          <cell r="B644" t="str">
            <v>2.0.1.1</v>
          </cell>
          <cell r="C644" t="str">
            <v>PRESIDÊNCIA</v>
          </cell>
          <cell r="D644" t="str">
            <v>4.02.0038</v>
          </cell>
          <cell r="E644">
            <v>0</v>
          </cell>
          <cell r="F644">
            <v>0</v>
          </cell>
          <cell r="G644">
            <v>0</v>
          </cell>
          <cell r="H644">
            <v>0</v>
          </cell>
          <cell r="I644" t="e">
            <v>#REF!</v>
          </cell>
          <cell r="J644">
            <v>0</v>
          </cell>
          <cell r="K644">
            <v>0</v>
          </cell>
          <cell r="L644">
            <v>0</v>
          </cell>
          <cell r="M644">
            <v>0</v>
          </cell>
          <cell r="N644">
            <v>0</v>
          </cell>
          <cell r="O644">
            <v>0</v>
          </cell>
          <cell r="P644">
            <v>0</v>
          </cell>
          <cell r="Q644" t="e">
            <v>#REF!</v>
          </cell>
          <cell r="T644" t="str">
            <v>4.02.0038</v>
          </cell>
          <cell r="U644" t="str">
            <v>PRESIDÊNCIA</v>
          </cell>
          <cell r="V644">
            <v>0</v>
          </cell>
          <cell r="W644">
            <v>0</v>
          </cell>
          <cell r="X644">
            <v>0</v>
          </cell>
          <cell r="Y644">
            <v>0</v>
          </cell>
          <cell r="Z644">
            <v>0</v>
          </cell>
          <cell r="AA644" t="e">
            <v>#REF!</v>
          </cell>
          <cell r="AB644" t="e">
            <v>#REF!</v>
          </cell>
          <cell r="AC644" t="e">
            <v>#REF!</v>
          </cell>
          <cell r="AD644" t="e">
            <v>#REF!</v>
          </cell>
          <cell r="AE644" t="e">
            <v>#REF!</v>
          </cell>
          <cell r="AF644" t="e">
            <v>#REF!</v>
          </cell>
          <cell r="AG644" t="e">
            <v>#REF!</v>
          </cell>
          <cell r="AH644" t="e">
            <v>#REF!</v>
          </cell>
          <cell r="AI644">
            <v>0</v>
          </cell>
        </row>
        <row r="645">
          <cell r="A645" t="str">
            <v>4.02.00392.0.1.1</v>
          </cell>
          <cell r="B645" t="str">
            <v>2.0.1.1</v>
          </cell>
          <cell r="C645" t="str">
            <v>PRESIDÊNCIA</v>
          </cell>
          <cell r="D645" t="str">
            <v>4.02.0039</v>
          </cell>
          <cell r="E645">
            <v>0</v>
          </cell>
          <cell r="F645">
            <v>0</v>
          </cell>
          <cell r="G645">
            <v>0</v>
          </cell>
          <cell r="H645">
            <v>0</v>
          </cell>
          <cell r="I645" t="e">
            <v>#REF!</v>
          </cell>
          <cell r="J645">
            <v>0</v>
          </cell>
          <cell r="K645">
            <v>0</v>
          </cell>
          <cell r="L645">
            <v>0</v>
          </cell>
          <cell r="M645">
            <v>28.5</v>
          </cell>
          <cell r="N645">
            <v>328.65</v>
          </cell>
          <cell r="O645">
            <v>77.2</v>
          </cell>
          <cell r="P645">
            <v>411.92</v>
          </cell>
          <cell r="Q645" t="e">
            <v>#REF!</v>
          </cell>
          <cell r="T645" t="str">
            <v>4.02.0039</v>
          </cell>
          <cell r="U645" t="str">
            <v>PRESIDÊNCIA</v>
          </cell>
          <cell r="V645">
            <v>0</v>
          </cell>
          <cell r="W645">
            <v>0</v>
          </cell>
          <cell r="X645">
            <v>0</v>
          </cell>
          <cell r="Y645">
            <v>0</v>
          </cell>
          <cell r="Z645">
            <v>0</v>
          </cell>
          <cell r="AA645" t="e">
            <v>#REF!</v>
          </cell>
          <cell r="AB645" t="e">
            <v>#REF!</v>
          </cell>
          <cell r="AC645" t="e">
            <v>#REF!</v>
          </cell>
          <cell r="AD645" t="e">
            <v>#REF!</v>
          </cell>
          <cell r="AE645" t="e">
            <v>#REF!</v>
          </cell>
          <cell r="AF645" t="e">
            <v>#REF!</v>
          </cell>
          <cell r="AG645" t="e">
            <v>#REF!</v>
          </cell>
          <cell r="AH645" t="e">
            <v>#REF!</v>
          </cell>
          <cell r="AI645">
            <v>0</v>
          </cell>
        </row>
        <row r="646">
          <cell r="A646" t="str">
            <v>4.02.00412.0.1.1</v>
          </cell>
          <cell r="B646" t="str">
            <v>2.0.1.1</v>
          </cell>
          <cell r="C646" t="str">
            <v>PRESIDÊNCIA</v>
          </cell>
          <cell r="D646" t="str">
            <v>4.02.0041</v>
          </cell>
          <cell r="E646">
            <v>0</v>
          </cell>
          <cell r="F646">
            <v>0</v>
          </cell>
          <cell r="G646">
            <v>0</v>
          </cell>
          <cell r="H646">
            <v>0</v>
          </cell>
          <cell r="I646" t="e">
            <v>#REF!</v>
          </cell>
          <cell r="J646">
            <v>0</v>
          </cell>
          <cell r="K646">
            <v>0</v>
          </cell>
          <cell r="L646">
            <v>0</v>
          </cell>
          <cell r="M646">
            <v>0</v>
          </cell>
          <cell r="N646">
            <v>0</v>
          </cell>
          <cell r="O646">
            <v>0</v>
          </cell>
          <cell r="P646">
            <v>0</v>
          </cell>
          <cell r="Q646" t="e">
            <v>#REF!</v>
          </cell>
          <cell r="T646" t="str">
            <v>4.02.0041</v>
          </cell>
          <cell r="U646" t="str">
            <v>PRESIDÊNCIA</v>
          </cell>
          <cell r="V646">
            <v>0</v>
          </cell>
          <cell r="W646">
            <v>0</v>
          </cell>
          <cell r="X646">
            <v>0</v>
          </cell>
          <cell r="Y646">
            <v>0</v>
          </cell>
          <cell r="Z646">
            <v>0</v>
          </cell>
          <cell r="AA646" t="e">
            <v>#REF!</v>
          </cell>
          <cell r="AB646" t="e">
            <v>#REF!</v>
          </cell>
          <cell r="AC646" t="e">
            <v>#REF!</v>
          </cell>
          <cell r="AD646" t="e">
            <v>#REF!</v>
          </cell>
          <cell r="AE646" t="e">
            <v>#REF!</v>
          </cell>
          <cell r="AF646" t="e">
            <v>#REF!</v>
          </cell>
          <cell r="AG646" t="e">
            <v>#REF!</v>
          </cell>
          <cell r="AH646" t="e">
            <v>#REF!</v>
          </cell>
          <cell r="AI646">
            <v>0</v>
          </cell>
        </row>
        <row r="647">
          <cell r="A647" t="str">
            <v>4.02.00432.0.1.1</v>
          </cell>
          <cell r="B647" t="str">
            <v>2.0.1.1</v>
          </cell>
          <cell r="C647" t="str">
            <v>PRESIDÊNCIA</v>
          </cell>
          <cell r="D647" t="str">
            <v>4.02.0043</v>
          </cell>
          <cell r="E647">
            <v>0</v>
          </cell>
          <cell r="F647">
            <v>0</v>
          </cell>
          <cell r="G647">
            <v>0</v>
          </cell>
          <cell r="H647">
            <v>0</v>
          </cell>
          <cell r="I647" t="e">
            <v>#REF!</v>
          </cell>
          <cell r="J647">
            <v>0</v>
          </cell>
          <cell r="K647">
            <v>0</v>
          </cell>
          <cell r="L647">
            <v>0</v>
          </cell>
          <cell r="M647">
            <v>0</v>
          </cell>
          <cell r="N647">
            <v>0</v>
          </cell>
          <cell r="O647">
            <v>0</v>
          </cell>
          <cell r="P647">
            <v>0</v>
          </cell>
          <cell r="Q647" t="e">
            <v>#REF!</v>
          </cell>
          <cell r="T647" t="str">
            <v>4.02.0043</v>
          </cell>
          <cell r="U647" t="str">
            <v>PRESIDÊNCIA</v>
          </cell>
          <cell r="V647">
            <v>0</v>
          </cell>
          <cell r="W647">
            <v>0</v>
          </cell>
          <cell r="X647">
            <v>0</v>
          </cell>
          <cell r="Y647">
            <v>0</v>
          </cell>
          <cell r="Z647">
            <v>0</v>
          </cell>
          <cell r="AA647" t="e">
            <v>#REF!</v>
          </cell>
          <cell r="AB647" t="e">
            <v>#REF!</v>
          </cell>
          <cell r="AC647" t="e">
            <v>#REF!</v>
          </cell>
          <cell r="AD647" t="e">
            <v>#REF!</v>
          </cell>
          <cell r="AE647" t="e">
            <v>#REF!</v>
          </cell>
          <cell r="AF647" t="e">
            <v>#REF!</v>
          </cell>
          <cell r="AG647" t="e">
            <v>#REF!</v>
          </cell>
          <cell r="AH647" t="e">
            <v>#REF!</v>
          </cell>
          <cell r="AI647">
            <v>0</v>
          </cell>
        </row>
        <row r="648">
          <cell r="A648" t="str">
            <v>4.02.00442.0.1.1</v>
          </cell>
          <cell r="B648" t="str">
            <v>2.0.1.1</v>
          </cell>
          <cell r="C648" t="str">
            <v>PRESIDÊNCIA</v>
          </cell>
          <cell r="D648" t="str">
            <v>4.02.0044</v>
          </cell>
          <cell r="E648">
            <v>0</v>
          </cell>
          <cell r="F648">
            <v>0</v>
          </cell>
          <cell r="G648">
            <v>0</v>
          </cell>
          <cell r="H648">
            <v>0</v>
          </cell>
          <cell r="I648" t="e">
            <v>#REF!</v>
          </cell>
          <cell r="J648">
            <v>0</v>
          </cell>
          <cell r="K648">
            <v>0</v>
          </cell>
          <cell r="L648">
            <v>0</v>
          </cell>
          <cell r="M648">
            <v>14000</v>
          </cell>
          <cell r="N648">
            <v>122970.59</v>
          </cell>
          <cell r="O648">
            <v>47690.54</v>
          </cell>
          <cell r="P648">
            <v>67091.709999999992</v>
          </cell>
          <cell r="Q648" t="e">
            <v>#REF!</v>
          </cell>
          <cell r="T648" t="str">
            <v>4.02.0044</v>
          </cell>
          <cell r="U648" t="str">
            <v>PRESIDÊNCIA</v>
          </cell>
          <cell r="V648">
            <v>0</v>
          </cell>
          <cell r="W648">
            <v>0</v>
          </cell>
          <cell r="X648">
            <v>0</v>
          </cell>
          <cell r="Y648">
            <v>0</v>
          </cell>
          <cell r="Z648">
            <v>0</v>
          </cell>
          <cell r="AA648" t="e">
            <v>#REF!</v>
          </cell>
          <cell r="AB648" t="e">
            <v>#REF!</v>
          </cell>
          <cell r="AC648" t="e">
            <v>#REF!</v>
          </cell>
          <cell r="AD648" t="e">
            <v>#REF!</v>
          </cell>
          <cell r="AE648" t="e">
            <v>#REF!</v>
          </cell>
          <cell r="AF648" t="e">
            <v>#REF!</v>
          </cell>
          <cell r="AG648" t="e">
            <v>#REF!</v>
          </cell>
          <cell r="AH648" t="e">
            <v>#REF!</v>
          </cell>
          <cell r="AI648">
            <v>0</v>
          </cell>
        </row>
        <row r="649">
          <cell r="A649" t="str">
            <v>4.03.00012.0.1.1</v>
          </cell>
          <cell r="B649" t="str">
            <v>2.0.1.1</v>
          </cell>
          <cell r="C649" t="str">
            <v>PRESIDÊNCIA</v>
          </cell>
          <cell r="D649" t="str">
            <v>4.03.0001</v>
          </cell>
          <cell r="E649">
            <v>0</v>
          </cell>
          <cell r="F649">
            <v>0</v>
          </cell>
          <cell r="G649">
            <v>0</v>
          </cell>
          <cell r="H649">
            <v>0</v>
          </cell>
          <cell r="I649" t="e">
            <v>#REF!</v>
          </cell>
          <cell r="J649">
            <v>0</v>
          </cell>
          <cell r="K649">
            <v>0</v>
          </cell>
          <cell r="L649">
            <v>0</v>
          </cell>
          <cell r="M649">
            <v>7739.9800000000014</v>
          </cell>
          <cell r="N649">
            <v>7739.9900000000007</v>
          </cell>
          <cell r="O649">
            <v>7739.9800000000014</v>
          </cell>
          <cell r="P649">
            <v>11665.210000000001</v>
          </cell>
          <cell r="Q649" t="e">
            <v>#REF!</v>
          </cell>
          <cell r="T649" t="str">
            <v>4.03.0001</v>
          </cell>
          <cell r="U649" t="str">
            <v>PRESIDÊNCIA</v>
          </cell>
          <cell r="V649">
            <v>0</v>
          </cell>
          <cell r="W649">
            <v>0</v>
          </cell>
          <cell r="X649">
            <v>0</v>
          </cell>
          <cell r="Y649">
            <v>0</v>
          </cell>
          <cell r="Z649">
            <v>0</v>
          </cell>
          <cell r="AA649" t="e">
            <v>#REF!</v>
          </cell>
          <cell r="AB649" t="e">
            <v>#REF!</v>
          </cell>
          <cell r="AC649" t="e">
            <v>#REF!</v>
          </cell>
          <cell r="AD649" t="e">
            <v>#REF!</v>
          </cell>
          <cell r="AE649" t="e">
            <v>#REF!</v>
          </cell>
          <cell r="AF649" t="e">
            <v>#REF!</v>
          </cell>
          <cell r="AG649" t="e">
            <v>#REF!</v>
          </cell>
          <cell r="AH649" t="e">
            <v>#REF!</v>
          </cell>
          <cell r="AI649">
            <v>0</v>
          </cell>
        </row>
        <row r="650">
          <cell r="A650" t="str">
            <v>4.03.00022.0.1.1</v>
          </cell>
          <cell r="B650" t="str">
            <v>2.0.1.1</v>
          </cell>
          <cell r="C650" t="str">
            <v>PRESIDÊNCIA</v>
          </cell>
          <cell r="D650" t="str">
            <v>4.03.0002</v>
          </cell>
          <cell r="E650">
            <v>2677.7400000000002</v>
          </cell>
          <cell r="F650">
            <v>1746.68</v>
          </cell>
          <cell r="G650">
            <v>4013.41</v>
          </cell>
          <cell r="H650">
            <v>3889.16</v>
          </cell>
          <cell r="I650" t="e">
            <v>#REF!</v>
          </cell>
          <cell r="J650">
            <v>5768.43</v>
          </cell>
          <cell r="K650">
            <v>1847.66</v>
          </cell>
          <cell r="L650">
            <v>240</v>
          </cell>
          <cell r="M650">
            <v>0</v>
          </cell>
          <cell r="N650">
            <v>0</v>
          </cell>
          <cell r="O650">
            <v>0</v>
          </cell>
          <cell r="P650">
            <v>0</v>
          </cell>
          <cell r="Q650" t="e">
            <v>#REF!</v>
          </cell>
          <cell r="T650" t="str">
            <v>4.03.0002</v>
          </cell>
          <cell r="U650" t="str">
            <v>PRESIDÊNCIA</v>
          </cell>
          <cell r="V650">
            <v>0</v>
          </cell>
          <cell r="W650">
            <v>2677.7400000000002</v>
          </cell>
          <cell r="X650">
            <v>4424.42</v>
          </cell>
          <cell r="Y650">
            <v>8437.83</v>
          </cell>
          <cell r="Z650">
            <v>12326.99</v>
          </cell>
          <cell r="AA650" t="e">
            <v>#REF!</v>
          </cell>
          <cell r="AB650" t="e">
            <v>#REF!</v>
          </cell>
          <cell r="AC650" t="e">
            <v>#REF!</v>
          </cell>
          <cell r="AD650" t="e">
            <v>#REF!</v>
          </cell>
          <cell r="AE650" t="e">
            <v>#REF!</v>
          </cell>
          <cell r="AF650" t="e">
            <v>#REF!</v>
          </cell>
          <cell r="AG650" t="e">
            <v>#REF!</v>
          </cell>
          <cell r="AH650" t="e">
            <v>#REF!</v>
          </cell>
          <cell r="AI650">
            <v>0</v>
          </cell>
        </row>
        <row r="651">
          <cell r="A651" t="str">
            <v>4.03.00042.0.1.1</v>
          </cell>
          <cell r="B651" t="str">
            <v>2.0.1.1</v>
          </cell>
          <cell r="C651" t="str">
            <v>PRESIDÊNCIA</v>
          </cell>
          <cell r="D651" t="str">
            <v>4.03.0004</v>
          </cell>
          <cell r="E651">
            <v>20812.5</v>
          </cell>
          <cell r="F651">
            <v>20312.5</v>
          </cell>
          <cell r="G651">
            <v>22850</v>
          </cell>
          <cell r="H651">
            <v>25462.5</v>
          </cell>
          <cell r="I651" t="e">
            <v>#REF!</v>
          </cell>
          <cell r="J651">
            <v>33223.410000000003</v>
          </cell>
          <cell r="K651">
            <v>30642.03</v>
          </cell>
          <cell r="L651">
            <v>36642.020000000004</v>
          </cell>
          <cell r="M651">
            <v>63329.27</v>
          </cell>
          <cell r="N651">
            <v>26300</v>
          </cell>
          <cell r="O651">
            <v>26300</v>
          </cell>
          <cell r="P651">
            <v>29300</v>
          </cell>
          <cell r="Q651" t="e">
            <v>#REF!</v>
          </cell>
          <cell r="T651" t="str">
            <v>4.03.0004</v>
          </cell>
          <cell r="U651" t="str">
            <v>PRESIDÊNCIA</v>
          </cell>
          <cell r="V651">
            <v>0</v>
          </cell>
          <cell r="W651">
            <v>20812.5</v>
          </cell>
          <cell r="X651">
            <v>41125</v>
          </cell>
          <cell r="Y651">
            <v>63975</v>
          </cell>
          <cell r="Z651">
            <v>89437.5</v>
          </cell>
          <cell r="AA651" t="e">
            <v>#REF!</v>
          </cell>
          <cell r="AB651" t="e">
            <v>#REF!</v>
          </cell>
          <cell r="AC651" t="e">
            <v>#REF!</v>
          </cell>
          <cell r="AD651" t="e">
            <v>#REF!</v>
          </cell>
          <cell r="AE651" t="e">
            <v>#REF!</v>
          </cell>
          <cell r="AF651" t="e">
            <v>#REF!</v>
          </cell>
          <cell r="AG651" t="e">
            <v>#REF!</v>
          </cell>
          <cell r="AH651" t="e">
            <v>#REF!</v>
          </cell>
          <cell r="AI651">
            <v>0</v>
          </cell>
        </row>
        <row r="652">
          <cell r="A652" t="str">
            <v>4.03.00052.0.1.1</v>
          </cell>
          <cell r="B652" t="str">
            <v>2.0.1.1</v>
          </cell>
          <cell r="C652" t="str">
            <v>PRESIDÊNCIA</v>
          </cell>
          <cell r="D652" t="str">
            <v>4.03.0005</v>
          </cell>
          <cell r="E652">
            <v>0</v>
          </cell>
          <cell r="F652">
            <v>0</v>
          </cell>
          <cell r="G652">
            <v>0</v>
          </cell>
          <cell r="H652">
            <v>0</v>
          </cell>
          <cell r="I652" t="e">
            <v>#REF!</v>
          </cell>
          <cell r="J652">
            <v>0</v>
          </cell>
          <cell r="K652">
            <v>0</v>
          </cell>
          <cell r="L652">
            <v>0</v>
          </cell>
          <cell r="M652">
            <v>0</v>
          </cell>
          <cell r="N652">
            <v>0</v>
          </cell>
          <cell r="O652">
            <v>0</v>
          </cell>
          <cell r="P652">
            <v>0</v>
          </cell>
          <cell r="Q652" t="e">
            <v>#REF!</v>
          </cell>
          <cell r="T652" t="str">
            <v>4.03.0005</v>
          </cell>
          <cell r="U652" t="str">
            <v>PRESIDÊNCIA</v>
          </cell>
          <cell r="V652">
            <v>0</v>
          </cell>
          <cell r="W652">
            <v>0</v>
          </cell>
          <cell r="X652">
            <v>0</v>
          </cell>
          <cell r="Y652">
            <v>0</v>
          </cell>
          <cell r="Z652">
            <v>0</v>
          </cell>
          <cell r="AA652" t="e">
            <v>#REF!</v>
          </cell>
          <cell r="AB652" t="e">
            <v>#REF!</v>
          </cell>
          <cell r="AC652" t="e">
            <v>#REF!</v>
          </cell>
          <cell r="AD652" t="e">
            <v>#REF!</v>
          </cell>
          <cell r="AE652" t="e">
            <v>#REF!</v>
          </cell>
          <cell r="AF652" t="e">
            <v>#REF!</v>
          </cell>
          <cell r="AG652" t="e">
            <v>#REF!</v>
          </cell>
          <cell r="AH652" t="e">
            <v>#REF!</v>
          </cell>
          <cell r="AI652">
            <v>0</v>
          </cell>
        </row>
        <row r="653">
          <cell r="A653" t="str">
            <v>4.03.00062.0.1.1</v>
          </cell>
          <cell r="B653" t="str">
            <v>2.0.1.1</v>
          </cell>
          <cell r="C653" t="str">
            <v>PRESIDÊNCIA</v>
          </cell>
          <cell r="D653" t="str">
            <v>4.03.0006</v>
          </cell>
          <cell r="E653">
            <v>0</v>
          </cell>
          <cell r="F653">
            <v>0</v>
          </cell>
          <cell r="G653">
            <v>0</v>
          </cell>
          <cell r="H653">
            <v>0</v>
          </cell>
          <cell r="I653" t="e">
            <v>#REF!</v>
          </cell>
          <cell r="J653">
            <v>0</v>
          </cell>
          <cell r="K653">
            <v>0</v>
          </cell>
          <cell r="L653">
            <v>0</v>
          </cell>
          <cell r="M653">
            <v>0</v>
          </cell>
          <cell r="N653">
            <v>0</v>
          </cell>
          <cell r="O653">
            <v>0</v>
          </cell>
          <cell r="P653">
            <v>0</v>
          </cell>
          <cell r="Q653" t="e">
            <v>#REF!</v>
          </cell>
          <cell r="T653" t="str">
            <v>4.03.0006</v>
          </cell>
          <cell r="U653" t="str">
            <v>PRESIDÊNCIA</v>
          </cell>
          <cell r="V653">
            <v>0</v>
          </cell>
          <cell r="W653">
            <v>0</v>
          </cell>
          <cell r="X653">
            <v>0</v>
          </cell>
          <cell r="Y653">
            <v>0</v>
          </cell>
          <cell r="Z653">
            <v>0</v>
          </cell>
          <cell r="AA653" t="e">
            <v>#REF!</v>
          </cell>
          <cell r="AB653" t="e">
            <v>#REF!</v>
          </cell>
          <cell r="AC653" t="e">
            <v>#REF!</v>
          </cell>
          <cell r="AD653" t="e">
            <v>#REF!</v>
          </cell>
          <cell r="AE653" t="e">
            <v>#REF!</v>
          </cell>
          <cell r="AF653" t="e">
            <v>#REF!</v>
          </cell>
          <cell r="AG653" t="e">
            <v>#REF!</v>
          </cell>
          <cell r="AH653" t="e">
            <v>#REF!</v>
          </cell>
          <cell r="AI653">
            <v>0</v>
          </cell>
        </row>
        <row r="654">
          <cell r="A654" t="str">
            <v>4.03.00072.0.1.1</v>
          </cell>
          <cell r="B654" t="str">
            <v>2.0.1.1</v>
          </cell>
          <cell r="C654" t="str">
            <v>PRESIDÊNCIA</v>
          </cell>
          <cell r="D654" t="str">
            <v>4.03.0007</v>
          </cell>
          <cell r="E654">
            <v>0</v>
          </cell>
          <cell r="F654">
            <v>0</v>
          </cell>
          <cell r="G654">
            <v>0</v>
          </cell>
          <cell r="H654">
            <v>0</v>
          </cell>
          <cell r="I654" t="e">
            <v>#REF!</v>
          </cell>
          <cell r="J654">
            <v>5164.08</v>
          </cell>
          <cell r="K654">
            <v>12045.7</v>
          </cell>
          <cell r="L654">
            <v>1950.91</v>
          </cell>
          <cell r="M654">
            <v>0</v>
          </cell>
          <cell r="N654">
            <v>0</v>
          </cell>
          <cell r="O654">
            <v>0</v>
          </cell>
          <cell r="P654">
            <v>0</v>
          </cell>
          <cell r="Q654" t="e">
            <v>#REF!</v>
          </cell>
          <cell r="T654" t="str">
            <v>4.03.0007</v>
          </cell>
          <cell r="U654" t="str">
            <v>PRESIDÊNCIA</v>
          </cell>
          <cell r="V654">
            <v>0</v>
          </cell>
          <cell r="W654">
            <v>0</v>
          </cell>
          <cell r="X654">
            <v>0</v>
          </cell>
          <cell r="Y654">
            <v>0</v>
          </cell>
          <cell r="Z654">
            <v>0</v>
          </cell>
          <cell r="AA654" t="e">
            <v>#REF!</v>
          </cell>
          <cell r="AB654" t="e">
            <v>#REF!</v>
          </cell>
          <cell r="AC654" t="e">
            <v>#REF!</v>
          </cell>
          <cell r="AD654" t="e">
            <v>#REF!</v>
          </cell>
          <cell r="AE654" t="e">
            <v>#REF!</v>
          </cell>
          <cell r="AF654" t="e">
            <v>#REF!</v>
          </cell>
          <cell r="AG654" t="e">
            <v>#REF!</v>
          </cell>
          <cell r="AH654" t="e">
            <v>#REF!</v>
          </cell>
          <cell r="AI654">
            <v>0</v>
          </cell>
        </row>
        <row r="655">
          <cell r="A655" t="str">
            <v>4.03.00082.0.1.1</v>
          </cell>
          <cell r="B655" t="str">
            <v>2.0.1.1</v>
          </cell>
          <cell r="C655" t="str">
            <v>PRESIDÊNCIA</v>
          </cell>
          <cell r="D655" t="str">
            <v>4.03.0008</v>
          </cell>
          <cell r="E655">
            <v>2436.6799999999998</v>
          </cell>
          <cell r="F655">
            <v>5508.1114835007056</v>
          </cell>
          <cell r="G655">
            <v>4910.74</v>
          </cell>
          <cell r="H655">
            <v>3312.67</v>
          </cell>
          <cell r="I655" t="e">
            <v>#REF!</v>
          </cell>
          <cell r="J655">
            <v>1071.3</v>
          </cell>
          <cell r="K655">
            <v>909.09</v>
          </cell>
          <cell r="L655">
            <v>948.24</v>
          </cell>
          <cell r="M655">
            <v>0</v>
          </cell>
          <cell r="N655">
            <v>1018.15</v>
          </cell>
          <cell r="O655">
            <v>0</v>
          </cell>
          <cell r="P655">
            <v>380.01</v>
          </cell>
          <cell r="Q655" t="e">
            <v>#REF!</v>
          </cell>
          <cell r="T655" t="str">
            <v>4.03.0008</v>
          </cell>
          <cell r="U655" t="str">
            <v>PRESIDÊNCIA</v>
          </cell>
          <cell r="V655">
            <v>0</v>
          </cell>
          <cell r="W655">
            <v>2436.6799999999998</v>
          </cell>
          <cell r="X655">
            <v>7944.791483500705</v>
          </cell>
          <cell r="Y655">
            <v>12855.531483500705</v>
          </cell>
          <cell r="Z655">
            <v>16168.201483500705</v>
          </cell>
          <cell r="AA655" t="e">
            <v>#REF!</v>
          </cell>
          <cell r="AB655" t="e">
            <v>#REF!</v>
          </cell>
          <cell r="AC655" t="e">
            <v>#REF!</v>
          </cell>
          <cell r="AD655" t="e">
            <v>#REF!</v>
          </cell>
          <cell r="AE655" t="e">
            <v>#REF!</v>
          </cell>
          <cell r="AF655" t="e">
            <v>#REF!</v>
          </cell>
          <cell r="AG655" t="e">
            <v>#REF!</v>
          </cell>
          <cell r="AH655" t="e">
            <v>#REF!</v>
          </cell>
          <cell r="AI655">
            <v>0</v>
          </cell>
        </row>
        <row r="656">
          <cell r="A656" t="str">
            <v>4.03.00092.0.1.1</v>
          </cell>
          <cell r="B656" t="str">
            <v>2.0.1.1</v>
          </cell>
          <cell r="C656" t="str">
            <v>PRESIDÊNCIA</v>
          </cell>
          <cell r="D656" t="str">
            <v>4.03.0009</v>
          </cell>
          <cell r="E656">
            <v>1607.48</v>
          </cell>
          <cell r="F656">
            <v>1534.56</v>
          </cell>
          <cell r="G656">
            <v>1680.81</v>
          </cell>
          <cell r="H656">
            <v>1890.7200000000003</v>
          </cell>
          <cell r="I656" t="e">
            <v>#REF!</v>
          </cell>
          <cell r="J656">
            <v>503.28</v>
          </cell>
          <cell r="K656">
            <v>760.64</v>
          </cell>
          <cell r="L656">
            <v>611.92000000000007</v>
          </cell>
          <cell r="M656">
            <v>0</v>
          </cell>
          <cell r="N656">
            <v>0</v>
          </cell>
          <cell r="O656">
            <v>243.63</v>
          </cell>
          <cell r="P656">
            <v>243.63</v>
          </cell>
          <cell r="Q656" t="e">
            <v>#REF!</v>
          </cell>
          <cell r="T656" t="str">
            <v>4.03.0009</v>
          </cell>
          <cell r="U656" t="str">
            <v>PRESIDÊNCIA</v>
          </cell>
          <cell r="V656">
            <v>0</v>
          </cell>
          <cell r="W656">
            <v>1607.48</v>
          </cell>
          <cell r="X656">
            <v>3142.04</v>
          </cell>
          <cell r="Y656">
            <v>4822.8500000000004</v>
          </cell>
          <cell r="Z656">
            <v>6713.5700000000006</v>
          </cell>
          <cell r="AA656" t="e">
            <v>#REF!</v>
          </cell>
          <cell r="AB656" t="e">
            <v>#REF!</v>
          </cell>
          <cell r="AC656" t="e">
            <v>#REF!</v>
          </cell>
          <cell r="AD656" t="e">
            <v>#REF!</v>
          </cell>
          <cell r="AE656" t="e">
            <v>#REF!</v>
          </cell>
          <cell r="AF656" t="e">
            <v>#REF!</v>
          </cell>
          <cell r="AG656" t="e">
            <v>#REF!</v>
          </cell>
          <cell r="AH656" t="e">
            <v>#REF!</v>
          </cell>
          <cell r="AI656">
            <v>0</v>
          </cell>
        </row>
        <row r="657">
          <cell r="A657" t="str">
            <v>4.03.00102.0.1.1</v>
          </cell>
          <cell r="B657" t="str">
            <v>2.0.1.1</v>
          </cell>
          <cell r="C657" t="str">
            <v>PRESIDÊNCIA</v>
          </cell>
          <cell r="D657" t="str">
            <v>4.03.0010</v>
          </cell>
          <cell r="E657">
            <v>76.52</v>
          </cell>
          <cell r="F657">
            <v>0</v>
          </cell>
          <cell r="G657">
            <v>0</v>
          </cell>
          <cell r="H657">
            <v>0</v>
          </cell>
          <cell r="I657" t="e">
            <v>#REF!</v>
          </cell>
          <cell r="J657">
            <v>0</v>
          </cell>
          <cell r="K657">
            <v>110.58</v>
          </cell>
          <cell r="L657">
            <v>0</v>
          </cell>
          <cell r="M657">
            <v>91.96</v>
          </cell>
          <cell r="N657">
            <v>0</v>
          </cell>
          <cell r="O657">
            <v>0</v>
          </cell>
          <cell r="P657">
            <v>0</v>
          </cell>
          <cell r="Q657" t="e">
            <v>#REF!</v>
          </cell>
          <cell r="T657" t="str">
            <v>4.03.0010</v>
          </cell>
          <cell r="U657" t="str">
            <v>PRESIDÊNCIA</v>
          </cell>
          <cell r="V657">
            <v>0</v>
          </cell>
          <cell r="W657">
            <v>76.52</v>
          </cell>
          <cell r="X657">
            <v>76.52</v>
          </cell>
          <cell r="Y657">
            <v>76.52</v>
          </cell>
          <cell r="Z657">
            <v>76.52</v>
          </cell>
          <cell r="AA657" t="e">
            <v>#REF!</v>
          </cell>
          <cell r="AB657" t="e">
            <v>#REF!</v>
          </cell>
          <cell r="AC657" t="e">
            <v>#REF!</v>
          </cell>
          <cell r="AD657" t="e">
            <v>#REF!</v>
          </cell>
          <cell r="AE657" t="e">
            <v>#REF!</v>
          </cell>
          <cell r="AF657" t="e">
            <v>#REF!</v>
          </cell>
          <cell r="AG657" t="e">
            <v>#REF!</v>
          </cell>
          <cell r="AH657" t="e">
            <v>#REF!</v>
          </cell>
          <cell r="AI657">
            <v>0</v>
          </cell>
        </row>
        <row r="658">
          <cell r="A658" t="str">
            <v>4.03.00112.0.1.1</v>
          </cell>
          <cell r="B658" t="str">
            <v>2.0.1.1</v>
          </cell>
          <cell r="C658" t="str">
            <v>PRESIDÊNCIA</v>
          </cell>
          <cell r="D658" t="str">
            <v>4.03.0011</v>
          </cell>
          <cell r="E658">
            <v>5470.38</v>
          </cell>
          <cell r="F658">
            <v>5584.85</v>
          </cell>
          <cell r="G658">
            <v>3641.6400000000003</v>
          </cell>
          <cell r="H658">
            <v>8449.86</v>
          </cell>
          <cell r="I658" t="e">
            <v>#REF!</v>
          </cell>
          <cell r="J658">
            <v>130628.61999999998</v>
          </cell>
          <cell r="K658">
            <v>4487.32</v>
          </cell>
          <cell r="L658">
            <v>2946</v>
          </cell>
          <cell r="M658">
            <v>3545.3500000000004</v>
          </cell>
          <cell r="N658">
            <v>2841.98</v>
          </cell>
          <cell r="O658">
            <v>1948.48</v>
          </cell>
          <cell r="P658">
            <v>3207.3599999999997</v>
          </cell>
          <cell r="Q658" t="e">
            <v>#REF!</v>
          </cell>
          <cell r="T658" t="str">
            <v>4.03.0011</v>
          </cell>
          <cell r="U658" t="str">
            <v>PRESIDÊNCIA</v>
          </cell>
          <cell r="V658">
            <v>0</v>
          </cell>
          <cell r="W658">
            <v>5470.38</v>
          </cell>
          <cell r="X658">
            <v>11055.23</v>
          </cell>
          <cell r="Y658">
            <v>14696.869999999999</v>
          </cell>
          <cell r="Z658">
            <v>23146.73</v>
          </cell>
          <cell r="AA658" t="e">
            <v>#REF!</v>
          </cell>
          <cell r="AB658" t="e">
            <v>#REF!</v>
          </cell>
          <cell r="AC658" t="e">
            <v>#REF!</v>
          </cell>
          <cell r="AD658" t="e">
            <v>#REF!</v>
          </cell>
          <cell r="AE658" t="e">
            <v>#REF!</v>
          </cell>
          <cell r="AF658" t="e">
            <v>#REF!</v>
          </cell>
          <cell r="AG658" t="e">
            <v>#REF!</v>
          </cell>
          <cell r="AH658" t="e">
            <v>#REF!</v>
          </cell>
          <cell r="AI658">
            <v>0</v>
          </cell>
        </row>
        <row r="659">
          <cell r="A659" t="str">
            <v>4.03.00122.0.1.1</v>
          </cell>
          <cell r="B659" t="str">
            <v>2.0.1.1</v>
          </cell>
          <cell r="C659" t="str">
            <v>PRESIDÊNCIA</v>
          </cell>
          <cell r="D659" t="str">
            <v>4.03.0012</v>
          </cell>
          <cell r="E659">
            <v>481.04</v>
          </cell>
          <cell r="F659">
            <v>0</v>
          </cell>
          <cell r="G659">
            <v>616.26</v>
          </cell>
          <cell r="H659">
            <v>83.09</v>
          </cell>
          <cell r="I659" t="e">
            <v>#REF!</v>
          </cell>
          <cell r="J659">
            <v>4302.3</v>
          </cell>
          <cell r="K659">
            <v>9110.5199999999986</v>
          </cell>
          <cell r="L659">
            <v>0</v>
          </cell>
          <cell r="M659">
            <v>0</v>
          </cell>
          <cell r="N659">
            <v>0</v>
          </cell>
          <cell r="O659">
            <v>0</v>
          </cell>
          <cell r="P659">
            <v>0</v>
          </cell>
          <cell r="Q659" t="e">
            <v>#REF!</v>
          </cell>
          <cell r="T659" t="str">
            <v>4.03.0012</v>
          </cell>
          <cell r="U659" t="str">
            <v>PRESIDÊNCIA</v>
          </cell>
          <cell r="V659">
            <v>0</v>
          </cell>
          <cell r="W659">
            <v>481.04</v>
          </cell>
          <cell r="X659">
            <v>481.04</v>
          </cell>
          <cell r="Y659">
            <v>1097.3</v>
          </cell>
          <cell r="Z659">
            <v>1180.3899999999999</v>
          </cell>
          <cell r="AA659" t="e">
            <v>#REF!</v>
          </cell>
          <cell r="AB659" t="e">
            <v>#REF!</v>
          </cell>
          <cell r="AC659" t="e">
            <v>#REF!</v>
          </cell>
          <cell r="AD659" t="e">
            <v>#REF!</v>
          </cell>
          <cell r="AE659" t="e">
            <v>#REF!</v>
          </cell>
          <cell r="AF659" t="e">
            <v>#REF!</v>
          </cell>
          <cell r="AG659" t="e">
            <v>#REF!</v>
          </cell>
          <cell r="AH659" t="e">
            <v>#REF!</v>
          </cell>
          <cell r="AI659">
            <v>0</v>
          </cell>
        </row>
        <row r="660">
          <cell r="A660" t="str">
            <v>4.03.00132.0.1.1</v>
          </cell>
          <cell r="B660" t="str">
            <v>2.0.1.1</v>
          </cell>
          <cell r="C660" t="str">
            <v>PRESIDÊNCIA</v>
          </cell>
          <cell r="D660" t="str">
            <v>4.03.0013</v>
          </cell>
          <cell r="E660">
            <v>4809.87</v>
          </cell>
          <cell r="F660">
            <v>2617.5100000000002</v>
          </cell>
          <cell r="G660">
            <v>511.9</v>
          </cell>
          <cell r="H660">
            <v>80.319999999999993</v>
          </cell>
          <cell r="I660" t="e">
            <v>#REF!</v>
          </cell>
          <cell r="J660">
            <v>46.59</v>
          </cell>
          <cell r="K660">
            <v>0</v>
          </cell>
          <cell r="L660">
            <v>891.8</v>
          </cell>
          <cell r="M660">
            <v>0</v>
          </cell>
          <cell r="N660">
            <v>0</v>
          </cell>
          <cell r="O660">
            <v>0</v>
          </cell>
          <cell r="P660">
            <v>0</v>
          </cell>
          <cell r="Q660" t="e">
            <v>#REF!</v>
          </cell>
          <cell r="T660" t="str">
            <v>4.03.0013</v>
          </cell>
          <cell r="U660" t="str">
            <v>PRESIDÊNCIA</v>
          </cell>
          <cell r="V660">
            <v>0</v>
          </cell>
          <cell r="W660">
            <v>4809.87</v>
          </cell>
          <cell r="X660">
            <v>7427.38</v>
          </cell>
          <cell r="Y660">
            <v>7939.28</v>
          </cell>
          <cell r="Z660">
            <v>8019.5999999999995</v>
          </cell>
          <cell r="AA660" t="e">
            <v>#REF!</v>
          </cell>
          <cell r="AB660" t="e">
            <v>#REF!</v>
          </cell>
          <cell r="AC660" t="e">
            <v>#REF!</v>
          </cell>
          <cell r="AD660" t="e">
            <v>#REF!</v>
          </cell>
          <cell r="AE660" t="e">
            <v>#REF!</v>
          </cell>
          <cell r="AF660" t="e">
            <v>#REF!</v>
          </cell>
          <cell r="AG660" t="e">
            <v>#REF!</v>
          </cell>
          <cell r="AH660" t="e">
            <v>#REF!</v>
          </cell>
          <cell r="AI660">
            <v>0</v>
          </cell>
        </row>
        <row r="661">
          <cell r="A661" t="str">
            <v>4.03.00142.0.1.1</v>
          </cell>
          <cell r="B661" t="str">
            <v>2.0.1.1</v>
          </cell>
          <cell r="C661" t="str">
            <v>PRESIDÊNCIA</v>
          </cell>
          <cell r="D661" t="str">
            <v>4.03.0014</v>
          </cell>
          <cell r="E661">
            <v>0</v>
          </cell>
          <cell r="F661">
            <v>0</v>
          </cell>
          <cell r="G661">
            <v>0</v>
          </cell>
          <cell r="H661">
            <v>0</v>
          </cell>
          <cell r="I661" t="e">
            <v>#REF!</v>
          </cell>
          <cell r="J661">
            <v>0</v>
          </cell>
          <cell r="K661">
            <v>0</v>
          </cell>
          <cell r="L661">
            <v>0</v>
          </cell>
          <cell r="M661">
            <v>0</v>
          </cell>
          <cell r="N661">
            <v>0</v>
          </cell>
          <cell r="O661">
            <v>0</v>
          </cell>
          <cell r="P661">
            <v>0</v>
          </cell>
          <cell r="Q661" t="e">
            <v>#REF!</v>
          </cell>
          <cell r="T661" t="str">
            <v>4.03.0014</v>
          </cell>
          <cell r="U661" t="str">
            <v>PRESIDÊNCIA</v>
          </cell>
          <cell r="V661">
            <v>0</v>
          </cell>
          <cell r="W661">
            <v>0</v>
          </cell>
          <cell r="X661">
            <v>0</v>
          </cell>
          <cell r="Y661">
            <v>0</v>
          </cell>
          <cell r="Z661">
            <v>0</v>
          </cell>
          <cell r="AA661" t="e">
            <v>#REF!</v>
          </cell>
          <cell r="AB661" t="e">
            <v>#REF!</v>
          </cell>
          <cell r="AC661" t="e">
            <v>#REF!</v>
          </cell>
          <cell r="AD661" t="e">
            <v>#REF!</v>
          </cell>
          <cell r="AE661" t="e">
            <v>#REF!</v>
          </cell>
          <cell r="AF661" t="e">
            <v>#REF!</v>
          </cell>
          <cell r="AG661" t="e">
            <v>#REF!</v>
          </cell>
          <cell r="AH661" t="e">
            <v>#REF!</v>
          </cell>
          <cell r="AI661">
            <v>0</v>
          </cell>
        </row>
        <row r="662">
          <cell r="A662" t="str">
            <v>4.03.00152.0.1.1</v>
          </cell>
          <cell r="B662" t="str">
            <v>2.0.1.1</v>
          </cell>
          <cell r="C662" t="str">
            <v>PRESIDÊNCIA</v>
          </cell>
          <cell r="D662" t="str">
            <v>4.03.0015</v>
          </cell>
          <cell r="E662">
            <v>0</v>
          </cell>
          <cell r="F662">
            <v>0</v>
          </cell>
          <cell r="G662">
            <v>0</v>
          </cell>
          <cell r="H662">
            <v>0</v>
          </cell>
          <cell r="I662" t="e">
            <v>#REF!</v>
          </cell>
          <cell r="J662">
            <v>0</v>
          </cell>
          <cell r="K662">
            <v>0</v>
          </cell>
          <cell r="L662">
            <v>0</v>
          </cell>
          <cell r="M662">
            <v>0</v>
          </cell>
          <cell r="N662">
            <v>0</v>
          </cell>
          <cell r="O662">
            <v>0</v>
          </cell>
          <cell r="P662">
            <v>0</v>
          </cell>
          <cell r="Q662" t="e">
            <v>#REF!</v>
          </cell>
          <cell r="T662" t="str">
            <v>4.03.0015</v>
          </cell>
          <cell r="U662" t="str">
            <v>PRESIDÊNCIA</v>
          </cell>
          <cell r="V662">
            <v>0</v>
          </cell>
          <cell r="W662">
            <v>0</v>
          </cell>
          <cell r="X662">
            <v>0</v>
          </cell>
          <cell r="Y662">
            <v>0</v>
          </cell>
          <cell r="Z662">
            <v>0</v>
          </cell>
          <cell r="AA662" t="e">
            <v>#REF!</v>
          </cell>
          <cell r="AB662" t="e">
            <v>#REF!</v>
          </cell>
          <cell r="AC662" t="e">
            <v>#REF!</v>
          </cell>
          <cell r="AD662" t="e">
            <v>#REF!</v>
          </cell>
          <cell r="AE662" t="e">
            <v>#REF!</v>
          </cell>
          <cell r="AF662" t="e">
            <v>#REF!</v>
          </cell>
          <cell r="AG662" t="e">
            <v>#REF!</v>
          </cell>
          <cell r="AH662" t="e">
            <v>#REF!</v>
          </cell>
          <cell r="AI662">
            <v>0</v>
          </cell>
        </row>
        <row r="663">
          <cell r="A663" t="str">
            <v>4.03.00162.0.1.1</v>
          </cell>
          <cell r="B663" t="str">
            <v>2.0.1.1</v>
          </cell>
          <cell r="C663" t="str">
            <v>PRESIDÊNCIA</v>
          </cell>
          <cell r="D663" t="str">
            <v>4.03.0016</v>
          </cell>
          <cell r="E663">
            <v>0</v>
          </cell>
          <cell r="F663">
            <v>0</v>
          </cell>
          <cell r="G663">
            <v>0</v>
          </cell>
          <cell r="H663">
            <v>0</v>
          </cell>
          <cell r="I663" t="e">
            <v>#REF!</v>
          </cell>
          <cell r="J663">
            <v>387.19</v>
          </cell>
          <cell r="K663">
            <v>58.59</v>
          </cell>
          <cell r="L663">
            <v>57.86</v>
          </cell>
          <cell r="M663">
            <v>102.34</v>
          </cell>
          <cell r="N663">
            <v>4468.09</v>
          </cell>
          <cell r="O663">
            <v>198.13</v>
          </cell>
          <cell r="P663">
            <v>0</v>
          </cell>
          <cell r="Q663" t="e">
            <v>#REF!</v>
          </cell>
          <cell r="T663" t="str">
            <v>4.03.0016</v>
          </cell>
          <cell r="U663" t="str">
            <v>PRESIDÊNCIA</v>
          </cell>
          <cell r="V663">
            <v>0</v>
          </cell>
          <cell r="W663">
            <v>0</v>
          </cell>
          <cell r="X663">
            <v>0</v>
          </cell>
          <cell r="Y663">
            <v>0</v>
          </cell>
          <cell r="Z663">
            <v>0</v>
          </cell>
          <cell r="AA663" t="e">
            <v>#REF!</v>
          </cell>
          <cell r="AB663" t="e">
            <v>#REF!</v>
          </cell>
          <cell r="AC663" t="e">
            <v>#REF!</v>
          </cell>
          <cell r="AD663" t="e">
            <v>#REF!</v>
          </cell>
          <cell r="AE663" t="e">
            <v>#REF!</v>
          </cell>
          <cell r="AF663" t="e">
            <v>#REF!</v>
          </cell>
          <cell r="AG663" t="e">
            <v>#REF!</v>
          </cell>
          <cell r="AH663" t="e">
            <v>#REF!</v>
          </cell>
          <cell r="AI663">
            <v>0</v>
          </cell>
        </row>
        <row r="664">
          <cell r="A664" t="str">
            <v>4.03.00172.0.1.1</v>
          </cell>
          <cell r="B664" t="str">
            <v>2.0.1.1</v>
          </cell>
          <cell r="C664" t="str">
            <v>PRESIDÊNCIA</v>
          </cell>
          <cell r="D664" t="str">
            <v>4.03.0017</v>
          </cell>
          <cell r="E664">
            <v>0</v>
          </cell>
          <cell r="F664">
            <v>0</v>
          </cell>
          <cell r="G664">
            <v>0</v>
          </cell>
          <cell r="H664">
            <v>0</v>
          </cell>
          <cell r="I664" t="e">
            <v>#REF!</v>
          </cell>
          <cell r="J664">
            <v>0</v>
          </cell>
          <cell r="K664">
            <v>0</v>
          </cell>
          <cell r="L664">
            <v>0</v>
          </cell>
          <cell r="M664">
            <v>0</v>
          </cell>
          <cell r="N664">
            <v>0</v>
          </cell>
          <cell r="O664">
            <v>0</v>
          </cell>
          <cell r="P664">
            <v>0</v>
          </cell>
          <cell r="Q664" t="e">
            <v>#REF!</v>
          </cell>
          <cell r="T664" t="str">
            <v>4.03.0017</v>
          </cell>
          <cell r="U664" t="str">
            <v>PRESIDÊNCIA</v>
          </cell>
          <cell r="V664">
            <v>0</v>
          </cell>
          <cell r="W664">
            <v>0</v>
          </cell>
          <cell r="X664">
            <v>0</v>
          </cell>
          <cell r="Y664">
            <v>0</v>
          </cell>
          <cell r="Z664">
            <v>0</v>
          </cell>
          <cell r="AA664" t="e">
            <v>#REF!</v>
          </cell>
          <cell r="AB664" t="e">
            <v>#REF!</v>
          </cell>
          <cell r="AC664" t="e">
            <v>#REF!</v>
          </cell>
          <cell r="AD664" t="e">
            <v>#REF!</v>
          </cell>
          <cell r="AE664" t="e">
            <v>#REF!</v>
          </cell>
          <cell r="AF664" t="e">
            <v>#REF!</v>
          </cell>
          <cell r="AG664" t="e">
            <v>#REF!</v>
          </cell>
          <cell r="AH664" t="e">
            <v>#REF!</v>
          </cell>
          <cell r="AI664">
            <v>0</v>
          </cell>
        </row>
        <row r="665">
          <cell r="A665" t="str">
            <v>4.03.00182.0.1.1</v>
          </cell>
          <cell r="B665" t="str">
            <v>2.0.1.1</v>
          </cell>
          <cell r="C665" t="str">
            <v>PRESIDÊNCIA</v>
          </cell>
          <cell r="D665" t="str">
            <v>4.03.0018</v>
          </cell>
          <cell r="E665">
            <v>3308.85</v>
          </cell>
          <cell r="F665">
            <v>408.4</v>
          </cell>
          <cell r="G665">
            <v>0</v>
          </cell>
          <cell r="H665">
            <v>6320.74</v>
          </cell>
          <cell r="I665" t="e">
            <v>#REF!</v>
          </cell>
          <cell r="J665">
            <v>21627.54</v>
          </cell>
          <cell r="K665">
            <v>3626.27</v>
          </cell>
          <cell r="L665">
            <v>953.16000000000008</v>
          </cell>
          <cell r="M665">
            <v>0</v>
          </cell>
          <cell r="N665">
            <v>381.67</v>
          </cell>
          <cell r="O665">
            <v>381.66</v>
          </cell>
          <cell r="P665">
            <v>1767.0800000000002</v>
          </cell>
          <cell r="Q665" t="e">
            <v>#REF!</v>
          </cell>
          <cell r="T665" t="str">
            <v>4.03.0018</v>
          </cell>
          <cell r="U665" t="str">
            <v>PRESIDÊNCIA</v>
          </cell>
          <cell r="V665">
            <v>0</v>
          </cell>
          <cell r="W665">
            <v>3308.85</v>
          </cell>
          <cell r="X665">
            <v>3717.25</v>
          </cell>
          <cell r="Y665">
            <v>3717.25</v>
          </cell>
          <cell r="Z665">
            <v>10037.99</v>
          </cell>
          <cell r="AA665" t="e">
            <v>#REF!</v>
          </cell>
          <cell r="AB665" t="e">
            <v>#REF!</v>
          </cell>
          <cell r="AC665" t="e">
            <v>#REF!</v>
          </cell>
          <cell r="AD665" t="e">
            <v>#REF!</v>
          </cell>
          <cell r="AE665" t="e">
            <v>#REF!</v>
          </cell>
          <cell r="AF665" t="e">
            <v>#REF!</v>
          </cell>
          <cell r="AG665" t="e">
            <v>#REF!</v>
          </cell>
          <cell r="AH665" t="e">
            <v>#REF!</v>
          </cell>
          <cell r="AI665">
            <v>0</v>
          </cell>
        </row>
        <row r="666">
          <cell r="A666" t="str">
            <v>4.03.00192.0.1.1</v>
          </cell>
          <cell r="B666" t="str">
            <v>2.0.1.1</v>
          </cell>
          <cell r="C666" t="str">
            <v>PRESIDÊNCIA</v>
          </cell>
          <cell r="D666" t="str">
            <v>4.03.0019</v>
          </cell>
          <cell r="E666">
            <v>0</v>
          </cell>
          <cell r="F666">
            <v>0</v>
          </cell>
          <cell r="G666">
            <v>0</v>
          </cell>
          <cell r="H666">
            <v>0</v>
          </cell>
          <cell r="I666" t="e">
            <v>#REF!</v>
          </cell>
          <cell r="J666">
            <v>0</v>
          </cell>
          <cell r="K666">
            <v>0</v>
          </cell>
          <cell r="L666">
            <v>0</v>
          </cell>
          <cell r="M666">
            <v>0</v>
          </cell>
          <cell r="N666">
            <v>0</v>
          </cell>
          <cell r="O666">
            <v>0</v>
          </cell>
          <cell r="P666">
            <v>0</v>
          </cell>
          <cell r="Q666" t="e">
            <v>#REF!</v>
          </cell>
          <cell r="T666" t="str">
            <v>4.03.0019</v>
          </cell>
          <cell r="U666" t="str">
            <v>PRESIDÊNCIA</v>
          </cell>
          <cell r="V666">
            <v>0</v>
          </cell>
          <cell r="W666">
            <v>0</v>
          </cell>
          <cell r="X666">
            <v>0</v>
          </cell>
          <cell r="Y666">
            <v>0</v>
          </cell>
          <cell r="Z666">
            <v>0</v>
          </cell>
          <cell r="AA666" t="e">
            <v>#REF!</v>
          </cell>
          <cell r="AB666" t="e">
            <v>#REF!</v>
          </cell>
          <cell r="AC666" t="e">
            <v>#REF!</v>
          </cell>
          <cell r="AD666" t="e">
            <v>#REF!</v>
          </cell>
          <cell r="AE666" t="e">
            <v>#REF!</v>
          </cell>
          <cell r="AF666" t="e">
            <v>#REF!</v>
          </cell>
          <cell r="AG666" t="e">
            <v>#REF!</v>
          </cell>
          <cell r="AH666" t="e">
            <v>#REF!</v>
          </cell>
          <cell r="AI666">
            <v>0</v>
          </cell>
        </row>
        <row r="667">
          <cell r="A667" t="str">
            <v>4.03.00212.0.1.1</v>
          </cell>
          <cell r="B667" t="str">
            <v>2.0.1.1</v>
          </cell>
          <cell r="C667" t="str">
            <v>PRESIDÊNCIA</v>
          </cell>
          <cell r="D667" t="str">
            <v>4.03.0021</v>
          </cell>
          <cell r="E667">
            <v>0</v>
          </cell>
          <cell r="F667">
            <v>0</v>
          </cell>
          <cell r="G667">
            <v>0</v>
          </cell>
          <cell r="H667">
            <v>0</v>
          </cell>
          <cell r="I667" t="e">
            <v>#REF!</v>
          </cell>
          <cell r="J667">
            <v>0</v>
          </cell>
          <cell r="K667">
            <v>0</v>
          </cell>
          <cell r="L667">
            <v>0</v>
          </cell>
          <cell r="M667">
            <v>0</v>
          </cell>
          <cell r="N667">
            <v>0</v>
          </cell>
          <cell r="O667">
            <v>0</v>
          </cell>
          <cell r="P667">
            <v>0</v>
          </cell>
          <cell r="Q667" t="e">
            <v>#REF!</v>
          </cell>
          <cell r="T667" t="str">
            <v>4.03.0021</v>
          </cell>
          <cell r="U667" t="str">
            <v>PRESIDÊNCIA</v>
          </cell>
          <cell r="V667">
            <v>0</v>
          </cell>
          <cell r="W667">
            <v>0</v>
          </cell>
          <cell r="X667">
            <v>0</v>
          </cell>
          <cell r="Y667">
            <v>0</v>
          </cell>
          <cell r="Z667">
            <v>0</v>
          </cell>
          <cell r="AA667" t="e">
            <v>#REF!</v>
          </cell>
          <cell r="AB667" t="e">
            <v>#REF!</v>
          </cell>
          <cell r="AC667" t="e">
            <v>#REF!</v>
          </cell>
          <cell r="AD667" t="e">
            <v>#REF!</v>
          </cell>
          <cell r="AE667" t="e">
            <v>#REF!</v>
          </cell>
          <cell r="AF667" t="e">
            <v>#REF!</v>
          </cell>
          <cell r="AG667" t="e">
            <v>#REF!</v>
          </cell>
          <cell r="AH667" t="e">
            <v>#REF!</v>
          </cell>
          <cell r="AI667">
            <v>0</v>
          </cell>
        </row>
        <row r="668">
          <cell r="A668" t="str">
            <v>4.03.00222.0.1.1</v>
          </cell>
          <cell r="B668" t="str">
            <v>2.0.1.1</v>
          </cell>
          <cell r="C668" t="str">
            <v>PRESIDÊNCIA</v>
          </cell>
          <cell r="D668" t="str">
            <v>4.03.0022</v>
          </cell>
          <cell r="E668">
            <v>0</v>
          </cell>
          <cell r="F668">
            <v>0</v>
          </cell>
          <cell r="G668">
            <v>0</v>
          </cell>
          <cell r="H668">
            <v>0</v>
          </cell>
          <cell r="I668" t="e">
            <v>#REF!</v>
          </cell>
          <cell r="J668">
            <v>0</v>
          </cell>
          <cell r="K668">
            <v>0</v>
          </cell>
          <cell r="L668">
            <v>0</v>
          </cell>
          <cell r="M668">
            <v>0</v>
          </cell>
          <cell r="N668">
            <v>0</v>
          </cell>
          <cell r="O668">
            <v>0</v>
          </cell>
          <cell r="P668">
            <v>0</v>
          </cell>
          <cell r="Q668" t="e">
            <v>#REF!</v>
          </cell>
          <cell r="T668" t="str">
            <v>4.03.0022</v>
          </cell>
          <cell r="U668" t="str">
            <v>PRESIDÊNCIA</v>
          </cell>
          <cell r="V668">
            <v>0</v>
          </cell>
          <cell r="W668">
            <v>0</v>
          </cell>
          <cell r="X668">
            <v>0</v>
          </cell>
          <cell r="Y668">
            <v>0</v>
          </cell>
          <cell r="Z668">
            <v>0</v>
          </cell>
          <cell r="AA668" t="e">
            <v>#REF!</v>
          </cell>
          <cell r="AB668" t="e">
            <v>#REF!</v>
          </cell>
          <cell r="AC668" t="e">
            <v>#REF!</v>
          </cell>
          <cell r="AD668" t="e">
            <v>#REF!</v>
          </cell>
          <cell r="AE668" t="e">
            <v>#REF!</v>
          </cell>
          <cell r="AF668" t="e">
            <v>#REF!</v>
          </cell>
          <cell r="AG668" t="e">
            <v>#REF!</v>
          </cell>
          <cell r="AH668" t="e">
            <v>#REF!</v>
          </cell>
          <cell r="AI668">
            <v>0</v>
          </cell>
        </row>
        <row r="669">
          <cell r="A669" t="str">
            <v>4.04.00012.0.1.1</v>
          </cell>
          <cell r="B669" t="str">
            <v>2.0.1.1</v>
          </cell>
          <cell r="C669" t="str">
            <v>PRESIDÊNCIA</v>
          </cell>
          <cell r="D669" t="str">
            <v>4.04.0001</v>
          </cell>
          <cell r="E669">
            <v>0</v>
          </cell>
          <cell r="F669">
            <v>0</v>
          </cell>
          <cell r="G669">
            <v>0</v>
          </cell>
          <cell r="H669">
            <v>0</v>
          </cell>
          <cell r="I669" t="e">
            <v>#REF!</v>
          </cell>
          <cell r="J669">
            <v>0</v>
          </cell>
          <cell r="K669">
            <v>0</v>
          </cell>
          <cell r="L669">
            <v>0</v>
          </cell>
          <cell r="M669">
            <v>0</v>
          </cell>
          <cell r="N669">
            <v>0</v>
          </cell>
          <cell r="O669">
            <v>0</v>
          </cell>
          <cell r="P669">
            <v>0</v>
          </cell>
          <cell r="Q669" t="e">
            <v>#REF!</v>
          </cell>
          <cell r="T669" t="str">
            <v>4.04.0001</v>
          </cell>
          <cell r="U669" t="str">
            <v>PRESIDÊNCIA</v>
          </cell>
          <cell r="V669">
            <v>0</v>
          </cell>
          <cell r="W669">
            <v>0</v>
          </cell>
          <cell r="X669">
            <v>0</v>
          </cell>
          <cell r="Y669">
            <v>0</v>
          </cell>
          <cell r="Z669">
            <v>0</v>
          </cell>
          <cell r="AA669" t="e">
            <v>#REF!</v>
          </cell>
          <cell r="AB669" t="e">
            <v>#REF!</v>
          </cell>
          <cell r="AC669" t="e">
            <v>#REF!</v>
          </cell>
          <cell r="AD669" t="e">
            <v>#REF!</v>
          </cell>
          <cell r="AE669" t="e">
            <v>#REF!</v>
          </cell>
          <cell r="AF669" t="e">
            <v>#REF!</v>
          </cell>
          <cell r="AG669" t="e">
            <v>#REF!</v>
          </cell>
          <cell r="AH669" t="e">
            <v>#REF!</v>
          </cell>
          <cell r="AI669">
            <v>0</v>
          </cell>
        </row>
        <row r="670">
          <cell r="A670" t="str">
            <v>4.04.00022.0.1.1</v>
          </cell>
          <cell r="B670" t="str">
            <v>2.0.1.1</v>
          </cell>
          <cell r="C670" t="str">
            <v>PRESIDÊNCIA</v>
          </cell>
          <cell r="D670" t="str">
            <v>4.04.0002</v>
          </cell>
          <cell r="E670">
            <v>4333.51</v>
          </cell>
          <cell r="F670">
            <v>0</v>
          </cell>
          <cell r="G670">
            <v>0</v>
          </cell>
          <cell r="H670">
            <v>0</v>
          </cell>
          <cell r="I670" t="e">
            <v>#REF!</v>
          </cell>
          <cell r="J670">
            <v>0</v>
          </cell>
          <cell r="K670">
            <v>0</v>
          </cell>
          <cell r="L670">
            <v>0</v>
          </cell>
          <cell r="M670">
            <v>0</v>
          </cell>
          <cell r="N670">
            <v>0</v>
          </cell>
          <cell r="O670">
            <v>0</v>
          </cell>
          <cell r="P670">
            <v>0</v>
          </cell>
          <cell r="Q670" t="e">
            <v>#REF!</v>
          </cell>
          <cell r="T670" t="str">
            <v>4.04.0002</v>
          </cell>
          <cell r="U670" t="str">
            <v>PRESIDÊNCIA</v>
          </cell>
          <cell r="V670">
            <v>0</v>
          </cell>
          <cell r="W670">
            <v>4333.51</v>
          </cell>
          <cell r="X670">
            <v>4333.51</v>
          </cell>
          <cell r="Y670">
            <v>4333.51</v>
          </cell>
          <cell r="Z670">
            <v>4333.51</v>
          </cell>
          <cell r="AA670" t="e">
            <v>#REF!</v>
          </cell>
          <cell r="AB670" t="e">
            <v>#REF!</v>
          </cell>
          <cell r="AC670" t="e">
            <v>#REF!</v>
          </cell>
          <cell r="AD670" t="e">
            <v>#REF!</v>
          </cell>
          <cell r="AE670" t="e">
            <v>#REF!</v>
          </cell>
          <cell r="AF670" t="e">
            <v>#REF!</v>
          </cell>
          <cell r="AG670" t="e">
            <v>#REF!</v>
          </cell>
          <cell r="AH670" t="e">
            <v>#REF!</v>
          </cell>
          <cell r="AI670">
            <v>0</v>
          </cell>
        </row>
        <row r="671">
          <cell r="A671" t="str">
            <v>4.04.00032.0.1.1</v>
          </cell>
          <cell r="B671" t="str">
            <v>2.0.1.1</v>
          </cell>
          <cell r="C671" t="str">
            <v>PRESIDÊNCIA</v>
          </cell>
          <cell r="D671" t="str">
            <v>4.04.0003</v>
          </cell>
          <cell r="E671">
            <v>0</v>
          </cell>
          <cell r="F671">
            <v>0</v>
          </cell>
          <cell r="G671">
            <v>0</v>
          </cell>
          <cell r="H671">
            <v>0</v>
          </cell>
          <cell r="I671" t="e">
            <v>#REF!</v>
          </cell>
          <cell r="J671">
            <v>0</v>
          </cell>
          <cell r="K671">
            <v>0</v>
          </cell>
          <cell r="L671">
            <v>0</v>
          </cell>
          <cell r="M671">
            <v>329.71</v>
          </cell>
          <cell r="N671">
            <v>210.63</v>
          </cell>
          <cell r="O671">
            <v>0</v>
          </cell>
          <cell r="P671">
            <v>0</v>
          </cell>
          <cell r="Q671" t="e">
            <v>#REF!</v>
          </cell>
          <cell r="T671" t="str">
            <v>4.04.0003</v>
          </cell>
          <cell r="U671" t="str">
            <v>PRESIDÊNCIA</v>
          </cell>
          <cell r="V671">
            <v>0</v>
          </cell>
          <cell r="W671">
            <v>0</v>
          </cell>
          <cell r="X671">
            <v>0</v>
          </cell>
          <cell r="Y671">
            <v>0</v>
          </cell>
          <cell r="Z671">
            <v>0</v>
          </cell>
          <cell r="AA671" t="e">
            <v>#REF!</v>
          </cell>
          <cell r="AB671" t="e">
            <v>#REF!</v>
          </cell>
          <cell r="AC671" t="e">
            <v>#REF!</v>
          </cell>
          <cell r="AD671" t="e">
            <v>#REF!</v>
          </cell>
          <cell r="AE671" t="e">
            <v>#REF!</v>
          </cell>
          <cell r="AF671" t="e">
            <v>#REF!</v>
          </cell>
          <cell r="AG671" t="e">
            <v>#REF!</v>
          </cell>
          <cell r="AH671" t="e">
            <v>#REF!</v>
          </cell>
          <cell r="AI671">
            <v>0</v>
          </cell>
        </row>
        <row r="672">
          <cell r="A672" t="str">
            <v>4.04.00042.0.1.1</v>
          </cell>
          <cell r="B672" t="str">
            <v>2.0.1.1</v>
          </cell>
          <cell r="C672" t="str">
            <v>PRESIDÊNCIA</v>
          </cell>
          <cell r="D672" t="str">
            <v>4.04.0004</v>
          </cell>
          <cell r="E672">
            <v>80869.820000000007</v>
          </cell>
          <cell r="F672">
            <v>42232.5</v>
          </cell>
          <cell r="G672">
            <v>90030.3</v>
          </cell>
          <cell r="H672">
            <v>45696.47</v>
          </cell>
          <cell r="I672" t="e">
            <v>#REF!</v>
          </cell>
          <cell r="J672">
            <v>23462.5</v>
          </cell>
          <cell r="K672">
            <v>23462.5</v>
          </cell>
          <cell r="L672">
            <v>78364.75</v>
          </cell>
          <cell r="M672">
            <v>1760</v>
          </cell>
          <cell r="N672">
            <v>379546.5</v>
          </cell>
          <cell r="O672">
            <v>40225</v>
          </cell>
          <cell r="P672">
            <v>212375.7</v>
          </cell>
          <cell r="Q672" t="e">
            <v>#REF!</v>
          </cell>
          <cell r="T672" t="str">
            <v>4.04.0004</v>
          </cell>
          <cell r="U672" t="str">
            <v>PRESIDÊNCIA</v>
          </cell>
          <cell r="V672">
            <v>0</v>
          </cell>
          <cell r="W672">
            <v>80869.820000000007</v>
          </cell>
          <cell r="X672">
            <v>123102.32</v>
          </cell>
          <cell r="Y672">
            <v>213132.62</v>
          </cell>
          <cell r="Z672">
            <v>258829.09</v>
          </cell>
          <cell r="AA672" t="e">
            <v>#REF!</v>
          </cell>
          <cell r="AB672" t="e">
            <v>#REF!</v>
          </cell>
          <cell r="AC672" t="e">
            <v>#REF!</v>
          </cell>
          <cell r="AD672" t="e">
            <v>#REF!</v>
          </cell>
          <cell r="AE672" t="e">
            <v>#REF!</v>
          </cell>
          <cell r="AF672" t="e">
            <v>#REF!</v>
          </cell>
          <cell r="AG672" t="e">
            <v>#REF!</v>
          </cell>
          <cell r="AH672" t="e">
            <v>#REF!</v>
          </cell>
          <cell r="AI672">
            <v>0</v>
          </cell>
        </row>
        <row r="673">
          <cell r="A673" t="str">
            <v>4.04.00052.0.1.1</v>
          </cell>
          <cell r="B673" t="str">
            <v>2.0.1.1</v>
          </cell>
          <cell r="C673" t="str">
            <v>PRESIDÊNCIA</v>
          </cell>
          <cell r="D673" t="str">
            <v>4.04.0005</v>
          </cell>
          <cell r="E673">
            <v>0</v>
          </cell>
          <cell r="F673">
            <v>0</v>
          </cell>
          <cell r="G673">
            <v>0</v>
          </cell>
          <cell r="H673">
            <v>2320</v>
          </cell>
          <cell r="I673" t="e">
            <v>#REF!</v>
          </cell>
          <cell r="J673">
            <v>0</v>
          </cell>
          <cell r="K673">
            <v>0</v>
          </cell>
          <cell r="L673">
            <v>561.45000000000005</v>
          </cell>
          <cell r="M673">
            <v>45</v>
          </cell>
          <cell r="N673">
            <v>0</v>
          </cell>
          <cell r="O673">
            <v>0</v>
          </cell>
          <cell r="P673">
            <v>0</v>
          </cell>
          <cell r="Q673" t="e">
            <v>#REF!</v>
          </cell>
          <cell r="T673" t="str">
            <v>4.04.0005</v>
          </cell>
          <cell r="U673" t="str">
            <v>PRESIDÊNCIA</v>
          </cell>
          <cell r="V673">
            <v>0</v>
          </cell>
          <cell r="W673">
            <v>0</v>
          </cell>
          <cell r="X673">
            <v>0</v>
          </cell>
          <cell r="Y673">
            <v>0</v>
          </cell>
          <cell r="Z673">
            <v>2320</v>
          </cell>
          <cell r="AA673" t="e">
            <v>#REF!</v>
          </cell>
          <cell r="AB673" t="e">
            <v>#REF!</v>
          </cell>
          <cell r="AC673" t="e">
            <v>#REF!</v>
          </cell>
          <cell r="AD673" t="e">
            <v>#REF!</v>
          </cell>
          <cell r="AE673" t="e">
            <v>#REF!</v>
          </cell>
          <cell r="AF673" t="e">
            <v>#REF!</v>
          </cell>
          <cell r="AG673" t="e">
            <v>#REF!</v>
          </cell>
          <cell r="AH673" t="e">
            <v>#REF!</v>
          </cell>
          <cell r="AI673">
            <v>0</v>
          </cell>
        </row>
        <row r="674">
          <cell r="A674" t="str">
            <v>4.04.00062.0.1.1</v>
          </cell>
          <cell r="B674" t="str">
            <v>2.0.1.1</v>
          </cell>
          <cell r="C674" t="str">
            <v>PRESIDÊNCIA</v>
          </cell>
          <cell r="D674" t="str">
            <v>4.04.0006</v>
          </cell>
          <cell r="E674">
            <v>852.54</v>
          </cell>
          <cell r="F674">
            <v>956.31999999999994</v>
          </cell>
          <cell r="G674">
            <v>60.52</v>
          </cell>
          <cell r="H674">
            <v>174.36</v>
          </cell>
          <cell r="I674" t="e">
            <v>#REF!</v>
          </cell>
          <cell r="J674">
            <v>269.46000000000004</v>
          </cell>
          <cell r="K674">
            <v>414.21000000000004</v>
          </cell>
          <cell r="L674">
            <v>230.07</v>
          </cell>
          <cell r="M674">
            <v>450.04</v>
          </cell>
          <cell r="N674">
            <v>333.52</v>
          </cell>
          <cell r="O674">
            <v>484.77</v>
          </cell>
          <cell r="P674">
            <v>308.3</v>
          </cell>
          <cell r="Q674" t="e">
            <v>#REF!</v>
          </cell>
          <cell r="T674" t="str">
            <v>4.04.0006</v>
          </cell>
          <cell r="U674" t="str">
            <v>PRESIDÊNCIA</v>
          </cell>
          <cell r="V674">
            <v>0</v>
          </cell>
          <cell r="W674">
            <v>852.54</v>
          </cell>
          <cell r="X674">
            <v>1808.86</v>
          </cell>
          <cell r="Y674">
            <v>1869.3799999999999</v>
          </cell>
          <cell r="Z674">
            <v>2043.7399999999998</v>
          </cell>
          <cell r="AA674" t="e">
            <v>#REF!</v>
          </cell>
          <cell r="AB674" t="e">
            <v>#REF!</v>
          </cell>
          <cell r="AC674" t="e">
            <v>#REF!</v>
          </cell>
          <cell r="AD674" t="e">
            <v>#REF!</v>
          </cell>
          <cell r="AE674" t="e">
            <v>#REF!</v>
          </cell>
          <cell r="AF674" t="e">
            <v>#REF!</v>
          </cell>
          <cell r="AG674" t="e">
            <v>#REF!</v>
          </cell>
          <cell r="AH674" t="e">
            <v>#REF!</v>
          </cell>
          <cell r="AI674">
            <v>0</v>
          </cell>
        </row>
        <row r="675">
          <cell r="A675" t="str">
            <v>4.04.00072.0.1.1</v>
          </cell>
          <cell r="B675" t="str">
            <v>2.0.1.1</v>
          </cell>
          <cell r="C675" t="str">
            <v>PRESIDÊNCIA</v>
          </cell>
          <cell r="D675" t="str">
            <v>4.04.0007</v>
          </cell>
          <cell r="E675">
            <v>0</v>
          </cell>
          <cell r="F675">
            <v>0</v>
          </cell>
          <cell r="G675">
            <v>0</v>
          </cell>
          <cell r="H675">
            <v>0</v>
          </cell>
          <cell r="I675" t="e">
            <v>#REF!</v>
          </cell>
          <cell r="J675">
            <v>0</v>
          </cell>
          <cell r="K675">
            <v>47.629999999999995</v>
          </cell>
          <cell r="L675">
            <v>24.58</v>
          </cell>
          <cell r="M675">
            <v>24.26</v>
          </cell>
          <cell r="N675">
            <v>71.09</v>
          </cell>
          <cell r="O675">
            <v>46.83</v>
          </cell>
          <cell r="P675">
            <v>15.83</v>
          </cell>
          <cell r="Q675" t="e">
            <v>#REF!</v>
          </cell>
          <cell r="T675" t="str">
            <v>4.04.0007</v>
          </cell>
          <cell r="U675" t="str">
            <v>PRESIDÊNCIA</v>
          </cell>
          <cell r="V675">
            <v>0</v>
          </cell>
          <cell r="W675">
            <v>0</v>
          </cell>
          <cell r="X675">
            <v>0</v>
          </cell>
          <cell r="Y675">
            <v>0</v>
          </cell>
          <cell r="Z675">
            <v>0</v>
          </cell>
          <cell r="AA675" t="e">
            <v>#REF!</v>
          </cell>
          <cell r="AB675" t="e">
            <v>#REF!</v>
          </cell>
          <cell r="AC675" t="e">
            <v>#REF!</v>
          </cell>
          <cell r="AD675" t="e">
            <v>#REF!</v>
          </cell>
          <cell r="AE675" t="e">
            <v>#REF!</v>
          </cell>
          <cell r="AF675" t="e">
            <v>#REF!</v>
          </cell>
          <cell r="AG675" t="e">
            <v>#REF!</v>
          </cell>
          <cell r="AH675" t="e">
            <v>#REF!</v>
          </cell>
          <cell r="AI675">
            <v>0</v>
          </cell>
        </row>
        <row r="676">
          <cell r="A676" t="str">
            <v>4.04.00082.0.1.1</v>
          </cell>
          <cell r="B676" t="str">
            <v>2.0.1.1</v>
          </cell>
          <cell r="C676" t="str">
            <v>PRESIDÊNCIA</v>
          </cell>
          <cell r="D676" t="str">
            <v>4.04.0008</v>
          </cell>
          <cell r="E676">
            <v>2906.42</v>
          </cell>
          <cell r="F676">
            <v>1973.09</v>
          </cell>
          <cell r="G676">
            <v>3062.04</v>
          </cell>
          <cell r="H676">
            <v>2845.9700000000003</v>
          </cell>
          <cell r="I676" t="e">
            <v>#REF!</v>
          </cell>
          <cell r="J676">
            <v>2874.03</v>
          </cell>
          <cell r="K676">
            <v>3464.46</v>
          </cell>
          <cell r="L676">
            <v>3326.61</v>
          </cell>
          <cell r="M676">
            <v>3918.25</v>
          </cell>
          <cell r="N676">
            <v>3804.12</v>
          </cell>
          <cell r="O676">
            <v>3206.04</v>
          </cell>
          <cell r="P676">
            <v>1372.82</v>
          </cell>
          <cell r="Q676" t="e">
            <v>#REF!</v>
          </cell>
          <cell r="T676" t="str">
            <v>4.04.0008</v>
          </cell>
          <cell r="U676" t="str">
            <v>PRESIDÊNCIA</v>
          </cell>
          <cell r="V676">
            <v>0</v>
          </cell>
          <cell r="W676">
            <v>2906.42</v>
          </cell>
          <cell r="X676">
            <v>4879.51</v>
          </cell>
          <cell r="Y676">
            <v>7941.55</v>
          </cell>
          <cell r="Z676">
            <v>10787.52</v>
          </cell>
          <cell r="AA676" t="e">
            <v>#REF!</v>
          </cell>
          <cell r="AB676" t="e">
            <v>#REF!</v>
          </cell>
          <cell r="AC676" t="e">
            <v>#REF!</v>
          </cell>
          <cell r="AD676" t="e">
            <v>#REF!</v>
          </cell>
          <cell r="AE676" t="e">
            <v>#REF!</v>
          </cell>
          <cell r="AF676" t="e">
            <v>#REF!</v>
          </cell>
          <cell r="AG676" t="e">
            <v>#REF!</v>
          </cell>
          <cell r="AH676" t="e">
            <v>#REF!</v>
          </cell>
          <cell r="AI676">
            <v>0</v>
          </cell>
        </row>
        <row r="677">
          <cell r="A677" t="str">
            <v>4.04.00092.0.1.1</v>
          </cell>
          <cell r="B677" t="str">
            <v>2.0.1.1</v>
          </cell>
          <cell r="C677" t="str">
            <v>PRESIDÊNCIA</v>
          </cell>
          <cell r="D677" t="str">
            <v>4.04.0009</v>
          </cell>
          <cell r="E677">
            <v>1.8900000000000001</v>
          </cell>
          <cell r="F677">
            <v>25.32</v>
          </cell>
          <cell r="G677">
            <v>0</v>
          </cell>
          <cell r="H677">
            <v>1117.4199999999998</v>
          </cell>
          <cell r="I677" t="e">
            <v>#REF!</v>
          </cell>
          <cell r="J677">
            <v>0</v>
          </cell>
          <cell r="K677">
            <v>0</v>
          </cell>
          <cell r="L677">
            <v>0</v>
          </cell>
          <cell r="M677">
            <v>24.32</v>
          </cell>
          <cell r="N677">
            <v>186.86</v>
          </cell>
          <cell r="O677">
            <v>2300</v>
          </cell>
          <cell r="P677">
            <v>0</v>
          </cell>
          <cell r="Q677" t="e">
            <v>#REF!</v>
          </cell>
          <cell r="T677" t="str">
            <v>4.04.0009</v>
          </cell>
          <cell r="U677" t="str">
            <v>PRESIDÊNCIA</v>
          </cell>
          <cell r="V677">
            <v>0</v>
          </cell>
          <cell r="W677">
            <v>1.8900000000000001</v>
          </cell>
          <cell r="X677">
            <v>27.21</v>
          </cell>
          <cell r="Y677">
            <v>27.21</v>
          </cell>
          <cell r="Z677">
            <v>1144.6299999999999</v>
          </cell>
          <cell r="AA677" t="e">
            <v>#REF!</v>
          </cell>
          <cell r="AB677" t="e">
            <v>#REF!</v>
          </cell>
          <cell r="AC677" t="e">
            <v>#REF!</v>
          </cell>
          <cell r="AD677" t="e">
            <v>#REF!</v>
          </cell>
          <cell r="AE677" t="e">
            <v>#REF!</v>
          </cell>
          <cell r="AF677" t="e">
            <v>#REF!</v>
          </cell>
          <cell r="AG677" t="e">
            <v>#REF!</v>
          </cell>
          <cell r="AH677" t="e">
            <v>#REF!</v>
          </cell>
          <cell r="AI677">
            <v>0</v>
          </cell>
        </row>
        <row r="678">
          <cell r="A678" t="str">
            <v>4.04.00102.0.1.1</v>
          </cell>
          <cell r="B678" t="str">
            <v>2.0.1.1</v>
          </cell>
          <cell r="C678" t="str">
            <v>PRESIDÊNCIA</v>
          </cell>
          <cell r="D678" t="str">
            <v>4.04.0010</v>
          </cell>
          <cell r="E678">
            <v>45178.37000000001</v>
          </cell>
          <cell r="F678">
            <v>187026.42</v>
          </cell>
          <cell r="G678">
            <v>42277.9</v>
          </cell>
          <cell r="H678">
            <v>37847.150000000009</v>
          </cell>
          <cell r="I678" t="e">
            <v>#REF!</v>
          </cell>
          <cell r="J678">
            <v>59393.29</v>
          </cell>
          <cell r="K678">
            <v>121270.91099999999</v>
          </cell>
          <cell r="L678">
            <v>22290.881376021916</v>
          </cell>
          <cell r="M678">
            <v>7035.53</v>
          </cell>
          <cell r="N678">
            <v>15127.35</v>
          </cell>
          <cell r="O678">
            <v>3229.5899999999997</v>
          </cell>
          <cell r="P678">
            <v>1309.27</v>
          </cell>
          <cell r="Q678" t="e">
            <v>#REF!</v>
          </cell>
          <cell r="T678" t="str">
            <v>4.04.0010</v>
          </cell>
          <cell r="U678" t="str">
            <v>PRESIDÊNCIA</v>
          </cell>
          <cell r="V678">
            <v>0</v>
          </cell>
          <cell r="W678">
            <v>45178.37000000001</v>
          </cell>
          <cell r="X678">
            <v>232204.79000000004</v>
          </cell>
          <cell r="Y678">
            <v>274482.69000000006</v>
          </cell>
          <cell r="Z678">
            <v>312329.84000000008</v>
          </cell>
          <cell r="AA678" t="e">
            <v>#REF!</v>
          </cell>
          <cell r="AB678" t="e">
            <v>#REF!</v>
          </cell>
          <cell r="AC678" t="e">
            <v>#REF!</v>
          </cell>
          <cell r="AD678" t="e">
            <v>#REF!</v>
          </cell>
          <cell r="AE678" t="e">
            <v>#REF!</v>
          </cell>
          <cell r="AF678" t="e">
            <v>#REF!</v>
          </cell>
          <cell r="AG678" t="e">
            <v>#REF!</v>
          </cell>
          <cell r="AH678" t="e">
            <v>#REF!</v>
          </cell>
          <cell r="AI678">
            <v>0</v>
          </cell>
        </row>
        <row r="679">
          <cell r="A679" t="str">
            <v>4.04.00112.0.1.1</v>
          </cell>
          <cell r="B679" t="str">
            <v>2.0.1.1</v>
          </cell>
          <cell r="C679" t="str">
            <v>PRESIDÊNCIA</v>
          </cell>
          <cell r="D679" t="str">
            <v>4.04.0011</v>
          </cell>
          <cell r="E679">
            <v>0</v>
          </cell>
          <cell r="F679">
            <v>0</v>
          </cell>
          <cell r="G679">
            <v>0</v>
          </cell>
          <cell r="H679">
            <v>0</v>
          </cell>
          <cell r="I679" t="e">
            <v>#REF!</v>
          </cell>
          <cell r="J679">
            <v>0</v>
          </cell>
          <cell r="K679">
            <v>0</v>
          </cell>
          <cell r="L679">
            <v>0</v>
          </cell>
          <cell r="M679">
            <v>0</v>
          </cell>
          <cell r="N679">
            <v>0</v>
          </cell>
          <cell r="O679">
            <v>0</v>
          </cell>
          <cell r="P679">
            <v>0</v>
          </cell>
          <cell r="T679" t="str">
            <v>4.04.0011</v>
          </cell>
          <cell r="U679" t="str">
            <v>PRESIDÊNCIA</v>
          </cell>
          <cell r="W679">
            <v>0</v>
          </cell>
          <cell r="X679">
            <v>0</v>
          </cell>
          <cell r="Y679">
            <v>0</v>
          </cell>
          <cell r="Z679">
            <v>0</v>
          </cell>
          <cell r="AA679" t="e">
            <v>#REF!</v>
          </cell>
          <cell r="AB679" t="e">
            <v>#REF!</v>
          </cell>
          <cell r="AC679" t="e">
            <v>#REF!</v>
          </cell>
          <cell r="AD679" t="e">
            <v>#REF!</v>
          </cell>
          <cell r="AE679" t="e">
            <v>#REF!</v>
          </cell>
          <cell r="AF679" t="e">
            <v>#REF!</v>
          </cell>
          <cell r="AG679" t="e">
            <v>#REF!</v>
          </cell>
          <cell r="AH679" t="e">
            <v>#REF!</v>
          </cell>
        </row>
        <row r="680">
          <cell r="A680" t="str">
            <v>4.04.00122.0.1.1</v>
          </cell>
          <cell r="B680" t="str">
            <v>2.0.1.1</v>
          </cell>
          <cell r="C680" t="str">
            <v>PRESIDÊNCIA</v>
          </cell>
          <cell r="D680" t="str">
            <v>4.04.0012</v>
          </cell>
          <cell r="P680">
            <v>0</v>
          </cell>
          <cell r="T680" t="str">
            <v>4.04.0012</v>
          </cell>
          <cell r="U680" t="str">
            <v>PRESIDÊNCIA</v>
          </cell>
          <cell r="W680">
            <v>0</v>
          </cell>
          <cell r="X680">
            <v>0</v>
          </cell>
          <cell r="Y680">
            <v>0</v>
          </cell>
          <cell r="Z680">
            <v>0</v>
          </cell>
          <cell r="AA680">
            <v>0</v>
          </cell>
          <cell r="AB680">
            <v>0</v>
          </cell>
          <cell r="AC680">
            <v>0</v>
          </cell>
          <cell r="AD680">
            <v>0</v>
          </cell>
          <cell r="AE680">
            <v>0</v>
          </cell>
          <cell r="AF680">
            <v>0</v>
          </cell>
          <cell r="AG680">
            <v>0</v>
          </cell>
          <cell r="AH680">
            <v>0</v>
          </cell>
        </row>
        <row r="681">
          <cell r="A681" t="str">
            <v>4.05.00032.0.1.1</v>
          </cell>
          <cell r="B681" t="str">
            <v>2.0.1.1</v>
          </cell>
          <cell r="C681" t="str">
            <v>PRESIDÊNCIA</v>
          </cell>
          <cell r="D681" t="str">
            <v>4.05.0003</v>
          </cell>
          <cell r="E681">
            <v>0</v>
          </cell>
          <cell r="F681">
            <v>0</v>
          </cell>
          <cell r="G681">
            <v>0</v>
          </cell>
          <cell r="H681">
            <v>0</v>
          </cell>
          <cell r="I681" t="e">
            <v>#REF!</v>
          </cell>
          <cell r="J681">
            <v>0</v>
          </cell>
          <cell r="K681">
            <v>0</v>
          </cell>
          <cell r="L681">
            <v>11821.68</v>
          </cell>
          <cell r="M681">
            <v>710.31</v>
          </cell>
          <cell r="N681">
            <v>367.71</v>
          </cell>
          <cell r="O681">
            <v>46.739999999999995</v>
          </cell>
          <cell r="P681">
            <v>3636.06</v>
          </cell>
          <cell r="Q681" t="e">
            <v>#REF!</v>
          </cell>
          <cell r="T681" t="str">
            <v>4.05.0003</v>
          </cell>
          <cell r="U681" t="str">
            <v>PRESIDÊNCIA</v>
          </cell>
          <cell r="V681">
            <v>0</v>
          </cell>
          <cell r="W681">
            <v>0</v>
          </cell>
          <cell r="X681">
            <v>0</v>
          </cell>
          <cell r="Y681">
            <v>0</v>
          </cell>
          <cell r="Z681">
            <v>0</v>
          </cell>
          <cell r="AA681" t="e">
            <v>#REF!</v>
          </cell>
          <cell r="AB681" t="e">
            <v>#REF!</v>
          </cell>
          <cell r="AC681" t="e">
            <v>#REF!</v>
          </cell>
          <cell r="AD681" t="e">
            <v>#REF!</v>
          </cell>
          <cell r="AE681" t="e">
            <v>#REF!</v>
          </cell>
          <cell r="AF681" t="e">
            <v>#REF!</v>
          </cell>
          <cell r="AG681" t="e">
            <v>#REF!</v>
          </cell>
          <cell r="AH681" t="e">
            <v>#REF!</v>
          </cell>
          <cell r="AI681">
            <v>0</v>
          </cell>
        </row>
        <row r="682">
          <cell r="A682" t="str">
            <v>4.08.00042.0.1.1</v>
          </cell>
          <cell r="B682" t="str">
            <v>2.0.1.1</v>
          </cell>
          <cell r="C682" t="str">
            <v>PRESIDÊNCIA</v>
          </cell>
          <cell r="D682" t="str">
            <v>4.08.0004</v>
          </cell>
          <cell r="E682">
            <v>5570.47</v>
          </cell>
          <cell r="F682">
            <v>7033.53</v>
          </cell>
          <cell r="G682">
            <v>6739.96</v>
          </cell>
          <cell r="H682">
            <v>4419.8999999999996</v>
          </cell>
          <cell r="I682" t="e">
            <v>#REF!</v>
          </cell>
          <cell r="J682">
            <v>42875.199999999997</v>
          </cell>
          <cell r="K682">
            <v>918.22</v>
          </cell>
          <cell r="L682">
            <v>940.26</v>
          </cell>
          <cell r="M682">
            <v>0</v>
          </cell>
          <cell r="N682">
            <v>176.88</v>
          </cell>
          <cell r="O682">
            <v>0</v>
          </cell>
          <cell r="P682">
            <v>0</v>
          </cell>
          <cell r="Q682" t="e">
            <v>#REF!</v>
          </cell>
          <cell r="T682" t="str">
            <v>4.08.0004</v>
          </cell>
          <cell r="U682" t="str">
            <v>PRESIDÊNCIA</v>
          </cell>
          <cell r="V682">
            <v>0</v>
          </cell>
          <cell r="W682">
            <v>5570.47</v>
          </cell>
          <cell r="X682">
            <v>12604</v>
          </cell>
          <cell r="Y682">
            <v>19343.96</v>
          </cell>
          <cell r="Z682">
            <v>23763.86</v>
          </cell>
          <cell r="AA682" t="e">
            <v>#REF!</v>
          </cell>
          <cell r="AB682" t="e">
            <v>#REF!</v>
          </cell>
          <cell r="AC682" t="e">
            <v>#REF!</v>
          </cell>
          <cell r="AD682" t="e">
            <v>#REF!</v>
          </cell>
          <cell r="AE682" t="e">
            <v>#REF!</v>
          </cell>
          <cell r="AF682" t="e">
            <v>#REF!</v>
          </cell>
          <cell r="AG682" t="e">
            <v>#REF!</v>
          </cell>
          <cell r="AH682" t="e">
            <v>#REF!</v>
          </cell>
          <cell r="AI682">
            <v>0</v>
          </cell>
        </row>
        <row r="683">
          <cell r="A683" t="str">
            <v>4.13.00042.0.1.1</v>
          </cell>
          <cell r="B683" t="str">
            <v>2.0.1.1</v>
          </cell>
          <cell r="C683" t="str">
            <v>PRESIDÊNCIA</v>
          </cell>
          <cell r="D683" t="str">
            <v>4.13.0004</v>
          </cell>
          <cell r="E683">
            <v>0</v>
          </cell>
          <cell r="F683">
            <v>0</v>
          </cell>
          <cell r="G683">
            <v>0</v>
          </cell>
          <cell r="H683">
            <v>0</v>
          </cell>
          <cell r="I683" t="e">
            <v>#REF!</v>
          </cell>
          <cell r="J683">
            <v>0</v>
          </cell>
          <cell r="K683">
            <v>0</v>
          </cell>
          <cell r="L683">
            <v>0</v>
          </cell>
          <cell r="M683">
            <v>0</v>
          </cell>
          <cell r="N683">
            <v>0</v>
          </cell>
          <cell r="O683">
            <v>0</v>
          </cell>
          <cell r="P683">
            <v>0</v>
          </cell>
          <cell r="Q683" t="e">
            <v>#REF!</v>
          </cell>
          <cell r="T683" t="str">
            <v>4.13.0004</v>
          </cell>
          <cell r="U683" t="str">
            <v>PRESIDÊNCIA</v>
          </cell>
          <cell r="V683">
            <v>0</v>
          </cell>
          <cell r="W683">
            <v>0</v>
          </cell>
          <cell r="X683">
            <v>0</v>
          </cell>
          <cell r="Y683">
            <v>0</v>
          </cell>
          <cell r="Z683">
            <v>0</v>
          </cell>
          <cell r="AA683" t="e">
            <v>#REF!</v>
          </cell>
          <cell r="AB683" t="e">
            <v>#REF!</v>
          </cell>
          <cell r="AC683" t="e">
            <v>#REF!</v>
          </cell>
          <cell r="AD683" t="e">
            <v>#REF!</v>
          </cell>
          <cell r="AE683" t="e">
            <v>#REF!</v>
          </cell>
          <cell r="AF683" t="e">
            <v>#REF!</v>
          </cell>
          <cell r="AG683" t="e">
            <v>#REF!</v>
          </cell>
          <cell r="AH683" t="e">
            <v>#REF!</v>
          </cell>
          <cell r="AI683">
            <v>0</v>
          </cell>
        </row>
        <row r="684">
          <cell r="A684" t="str">
            <v>4.13.00052.0.1.1</v>
          </cell>
          <cell r="B684" t="str">
            <v>2.0.1.1</v>
          </cell>
          <cell r="C684" t="str">
            <v>PRESIDÊNCIA</v>
          </cell>
          <cell r="D684" t="str">
            <v>4.13.0005</v>
          </cell>
          <cell r="E684">
            <v>0</v>
          </cell>
          <cell r="F684">
            <v>0</v>
          </cell>
          <cell r="G684">
            <v>0</v>
          </cell>
          <cell r="H684">
            <v>0</v>
          </cell>
          <cell r="I684" t="e">
            <v>#REF!</v>
          </cell>
          <cell r="J684">
            <v>0</v>
          </cell>
          <cell r="K684">
            <v>0</v>
          </cell>
          <cell r="L684">
            <v>0</v>
          </cell>
          <cell r="M684">
            <v>0</v>
          </cell>
          <cell r="N684">
            <v>0</v>
          </cell>
          <cell r="O684">
            <v>10000</v>
          </cell>
          <cell r="P684">
            <v>0</v>
          </cell>
          <cell r="Q684" t="e">
            <v>#REF!</v>
          </cell>
          <cell r="T684" t="str">
            <v>4.13.0005</v>
          </cell>
          <cell r="U684" t="str">
            <v>PRESIDÊNCIA</v>
          </cell>
          <cell r="V684">
            <v>0</v>
          </cell>
          <cell r="W684">
            <v>0</v>
          </cell>
          <cell r="X684">
            <v>0</v>
          </cell>
          <cell r="Y684">
            <v>0</v>
          </cell>
          <cell r="Z684">
            <v>0</v>
          </cell>
          <cell r="AA684" t="e">
            <v>#REF!</v>
          </cell>
          <cell r="AB684" t="e">
            <v>#REF!</v>
          </cell>
          <cell r="AC684" t="e">
            <v>#REF!</v>
          </cell>
          <cell r="AD684" t="e">
            <v>#REF!</v>
          </cell>
          <cell r="AE684" t="e">
            <v>#REF!</v>
          </cell>
          <cell r="AF684" t="e">
            <v>#REF!</v>
          </cell>
          <cell r="AG684" t="e">
            <v>#REF!</v>
          </cell>
          <cell r="AH684" t="e">
            <v>#REF!</v>
          </cell>
          <cell r="AI684">
            <v>0</v>
          </cell>
        </row>
        <row r="685">
          <cell r="A685" t="str">
            <v>4.13.00062.0.1.1</v>
          </cell>
          <cell r="B685" t="str">
            <v>2.0.1.1</v>
          </cell>
          <cell r="C685" t="str">
            <v>PRESIDÊNCIA</v>
          </cell>
          <cell r="D685" t="str">
            <v>4.13.0006</v>
          </cell>
          <cell r="E685">
            <v>0</v>
          </cell>
          <cell r="F685">
            <v>0</v>
          </cell>
          <cell r="G685">
            <v>0</v>
          </cell>
          <cell r="H685">
            <v>0</v>
          </cell>
          <cell r="I685" t="e">
            <v>#REF!</v>
          </cell>
          <cell r="J685">
            <v>0</v>
          </cell>
          <cell r="K685">
            <v>0</v>
          </cell>
          <cell r="L685">
            <v>0</v>
          </cell>
          <cell r="M685">
            <v>0</v>
          </cell>
          <cell r="N685">
            <v>940</v>
          </cell>
          <cell r="O685">
            <v>1090</v>
          </cell>
          <cell r="P685">
            <v>1200</v>
          </cell>
          <cell r="Q685" t="e">
            <v>#REF!</v>
          </cell>
          <cell r="T685" t="str">
            <v>4.13.0006</v>
          </cell>
          <cell r="U685" t="str">
            <v>PRESIDÊNCIA</v>
          </cell>
          <cell r="V685">
            <v>0</v>
          </cell>
          <cell r="W685">
            <v>0</v>
          </cell>
          <cell r="X685">
            <v>0</v>
          </cell>
          <cell r="Y685">
            <v>0</v>
          </cell>
          <cell r="Z685">
            <v>0</v>
          </cell>
          <cell r="AA685" t="e">
            <v>#REF!</v>
          </cell>
          <cell r="AB685" t="e">
            <v>#REF!</v>
          </cell>
          <cell r="AC685" t="e">
            <v>#REF!</v>
          </cell>
          <cell r="AD685" t="e">
            <v>#REF!</v>
          </cell>
          <cell r="AE685" t="e">
            <v>#REF!</v>
          </cell>
          <cell r="AF685" t="e">
            <v>#REF!</v>
          </cell>
          <cell r="AG685" t="e">
            <v>#REF!</v>
          </cell>
          <cell r="AH685" t="e">
            <v>#REF!</v>
          </cell>
          <cell r="AI685">
            <v>0</v>
          </cell>
        </row>
        <row r="686">
          <cell r="A686" t="str">
            <v>4.13.00072.0.1.1</v>
          </cell>
          <cell r="B686" t="str">
            <v>2.0.1.1</v>
          </cell>
          <cell r="C686" t="str">
            <v>PRESIDÊNCIA</v>
          </cell>
          <cell r="D686" t="str">
            <v>4.13.0007</v>
          </cell>
          <cell r="E686">
            <v>0</v>
          </cell>
          <cell r="F686">
            <v>0</v>
          </cell>
          <cell r="G686">
            <v>0</v>
          </cell>
          <cell r="H686">
            <v>0</v>
          </cell>
          <cell r="I686" t="e">
            <v>#REF!</v>
          </cell>
          <cell r="J686">
            <v>0</v>
          </cell>
          <cell r="K686">
            <v>0</v>
          </cell>
          <cell r="L686">
            <v>0</v>
          </cell>
          <cell r="M686">
            <v>0</v>
          </cell>
          <cell r="N686">
            <v>0</v>
          </cell>
          <cell r="O686">
            <v>0</v>
          </cell>
          <cell r="P686">
            <v>0</v>
          </cell>
          <cell r="T686" t="str">
            <v>4.13.0007</v>
          </cell>
          <cell r="U686" t="str">
            <v>PRESIDÊNCIA</v>
          </cell>
          <cell r="W686">
            <v>0</v>
          </cell>
          <cell r="X686">
            <v>0</v>
          </cell>
          <cell r="Y686">
            <v>0</v>
          </cell>
          <cell r="Z686">
            <v>0</v>
          </cell>
          <cell r="AA686" t="e">
            <v>#REF!</v>
          </cell>
          <cell r="AB686" t="e">
            <v>#REF!</v>
          </cell>
          <cell r="AC686" t="e">
            <v>#REF!</v>
          </cell>
          <cell r="AD686" t="e">
            <v>#REF!</v>
          </cell>
          <cell r="AE686" t="e">
            <v>#REF!</v>
          </cell>
          <cell r="AF686" t="e">
            <v>#REF!</v>
          </cell>
          <cell r="AG686" t="e">
            <v>#REF!</v>
          </cell>
          <cell r="AH686" t="e">
            <v>#REF!</v>
          </cell>
        </row>
        <row r="687">
          <cell r="A687" t="str">
            <v>4.90.00012.0.1.1</v>
          </cell>
          <cell r="B687" t="str">
            <v>2.0.1.1</v>
          </cell>
          <cell r="C687" t="str">
            <v>PRESIDÊNCIA</v>
          </cell>
          <cell r="D687" t="str">
            <v>4.90.0001</v>
          </cell>
          <cell r="E687">
            <v>0</v>
          </cell>
          <cell r="F687">
            <v>0</v>
          </cell>
          <cell r="G687">
            <v>0</v>
          </cell>
          <cell r="H687">
            <v>0</v>
          </cell>
          <cell r="I687" t="e">
            <v>#REF!</v>
          </cell>
          <cell r="J687">
            <v>0</v>
          </cell>
          <cell r="K687">
            <v>0</v>
          </cell>
          <cell r="L687">
            <v>0</v>
          </cell>
          <cell r="M687">
            <v>0</v>
          </cell>
          <cell r="N687">
            <v>24300.5</v>
          </cell>
          <cell r="O687">
            <v>0</v>
          </cell>
          <cell r="P687">
            <v>0</v>
          </cell>
          <cell r="Q687" t="e">
            <v>#REF!</v>
          </cell>
          <cell r="T687" t="str">
            <v>4.90.0001</v>
          </cell>
          <cell r="U687" t="str">
            <v>PRESIDÊNCIA</v>
          </cell>
          <cell r="V687">
            <v>0</v>
          </cell>
          <cell r="W687">
            <v>0</v>
          </cell>
          <cell r="X687">
            <v>0</v>
          </cell>
          <cell r="Y687">
            <v>0</v>
          </cell>
          <cell r="Z687">
            <v>0</v>
          </cell>
          <cell r="AA687" t="e">
            <v>#REF!</v>
          </cell>
          <cell r="AB687" t="e">
            <v>#REF!</v>
          </cell>
          <cell r="AC687" t="e">
            <v>#REF!</v>
          </cell>
          <cell r="AD687" t="e">
            <v>#REF!</v>
          </cell>
          <cell r="AE687" t="e">
            <v>#REF!</v>
          </cell>
          <cell r="AF687" t="e">
            <v>#REF!</v>
          </cell>
          <cell r="AG687" t="e">
            <v>#REF!</v>
          </cell>
          <cell r="AH687" t="e">
            <v>#REF!</v>
          </cell>
          <cell r="AI687">
            <v>0</v>
          </cell>
        </row>
        <row r="688">
          <cell r="A688" t="str">
            <v>4.01.00012.0.2.1</v>
          </cell>
          <cell r="B688" t="str">
            <v>2.0.2.1</v>
          </cell>
          <cell r="C688" t="str">
            <v>MARKETING</v>
          </cell>
          <cell r="D688" t="str">
            <v>4.01.0001</v>
          </cell>
          <cell r="E688">
            <v>0</v>
          </cell>
          <cell r="F688">
            <v>0</v>
          </cell>
          <cell r="G688">
            <v>0</v>
          </cell>
          <cell r="H688">
            <v>0</v>
          </cell>
          <cell r="I688" t="e">
            <v>#REF!</v>
          </cell>
          <cell r="J688">
            <v>0</v>
          </cell>
          <cell r="K688">
            <v>0</v>
          </cell>
          <cell r="L688">
            <v>0</v>
          </cell>
          <cell r="M688">
            <v>0</v>
          </cell>
          <cell r="N688">
            <v>0</v>
          </cell>
          <cell r="O688">
            <v>0</v>
          </cell>
          <cell r="P688">
            <v>0</v>
          </cell>
          <cell r="Q688" t="e">
            <v>#REF!</v>
          </cell>
          <cell r="T688" t="str">
            <v>4.01.0001</v>
          </cell>
          <cell r="U688" t="str">
            <v>MARKETING</v>
          </cell>
          <cell r="V688">
            <v>0</v>
          </cell>
          <cell r="W688">
            <v>0</v>
          </cell>
          <cell r="X688">
            <v>0</v>
          </cell>
          <cell r="Y688">
            <v>0</v>
          </cell>
          <cell r="Z688">
            <v>0</v>
          </cell>
          <cell r="AA688" t="e">
            <v>#REF!</v>
          </cell>
          <cell r="AB688" t="e">
            <v>#REF!</v>
          </cell>
          <cell r="AC688" t="e">
            <v>#REF!</v>
          </cell>
          <cell r="AD688" t="e">
            <v>#REF!</v>
          </cell>
          <cell r="AE688" t="e">
            <v>#REF!</v>
          </cell>
          <cell r="AF688" t="e">
            <v>#REF!</v>
          </cell>
          <cell r="AG688" t="e">
            <v>#REF!</v>
          </cell>
          <cell r="AH688" t="e">
            <v>#REF!</v>
          </cell>
          <cell r="AI688">
            <v>0</v>
          </cell>
        </row>
        <row r="689">
          <cell r="A689" t="str">
            <v>4.01.00022.0.2.1</v>
          </cell>
          <cell r="B689" t="str">
            <v>2.0.2.1</v>
          </cell>
          <cell r="C689" t="str">
            <v>MARKETING</v>
          </cell>
          <cell r="D689" t="str">
            <v>4.01.0002</v>
          </cell>
          <cell r="E689">
            <v>135301.43</v>
          </cell>
          <cell r="F689">
            <v>79121.430000000008</v>
          </cell>
          <cell r="G689">
            <v>55215.22</v>
          </cell>
          <cell r="H689">
            <v>35446.770000000004</v>
          </cell>
          <cell r="I689" t="e">
            <v>#REF!</v>
          </cell>
          <cell r="J689">
            <v>37932.35</v>
          </cell>
          <cell r="K689">
            <v>137936.5</v>
          </cell>
          <cell r="L689">
            <v>102852</v>
          </cell>
          <cell r="M689">
            <v>277941.5</v>
          </cell>
          <cell r="N689">
            <v>1111321.4200000009</v>
          </cell>
          <cell r="O689">
            <v>938940.97999999986</v>
          </cell>
          <cell r="P689">
            <v>297396.42</v>
          </cell>
          <cell r="Q689" t="e">
            <v>#REF!</v>
          </cell>
          <cell r="T689" t="str">
            <v>4.01.0002</v>
          </cell>
          <cell r="U689" t="str">
            <v>MARKETING</v>
          </cell>
          <cell r="V689">
            <v>0</v>
          </cell>
          <cell r="W689">
            <v>135301.43</v>
          </cell>
          <cell r="X689">
            <v>214422.86</v>
          </cell>
          <cell r="Y689">
            <v>269638.07999999996</v>
          </cell>
          <cell r="Z689">
            <v>305084.84999999998</v>
          </cell>
          <cell r="AA689" t="e">
            <v>#REF!</v>
          </cell>
          <cell r="AB689" t="e">
            <v>#REF!</v>
          </cell>
          <cell r="AC689" t="e">
            <v>#REF!</v>
          </cell>
          <cell r="AD689" t="e">
            <v>#REF!</v>
          </cell>
          <cell r="AE689" t="e">
            <v>#REF!</v>
          </cell>
          <cell r="AF689" t="e">
            <v>#REF!</v>
          </cell>
          <cell r="AG689" t="e">
            <v>#REF!</v>
          </cell>
          <cell r="AH689" t="e">
            <v>#REF!</v>
          </cell>
          <cell r="AI689">
            <v>0</v>
          </cell>
        </row>
        <row r="690">
          <cell r="A690" t="str">
            <v>4.01.00032.0.2.1</v>
          </cell>
          <cell r="B690" t="str">
            <v>2.0.2.1</v>
          </cell>
          <cell r="C690" t="str">
            <v>MARKETING</v>
          </cell>
          <cell r="D690" t="str">
            <v>4.01.0003</v>
          </cell>
          <cell r="E690">
            <v>0</v>
          </cell>
          <cell r="F690">
            <v>0</v>
          </cell>
          <cell r="G690">
            <v>1500</v>
          </cell>
          <cell r="H690">
            <v>0</v>
          </cell>
          <cell r="I690" t="e">
            <v>#REF!</v>
          </cell>
          <cell r="J690">
            <v>0</v>
          </cell>
          <cell r="K690">
            <v>1041.9000000000001</v>
          </cell>
          <cell r="L690">
            <v>0</v>
          </cell>
          <cell r="M690">
            <v>0</v>
          </cell>
          <cell r="N690">
            <v>0</v>
          </cell>
          <cell r="O690">
            <v>0</v>
          </cell>
          <cell r="P690">
            <v>0</v>
          </cell>
          <cell r="Q690" t="e">
            <v>#REF!</v>
          </cell>
          <cell r="T690" t="str">
            <v>4.01.0003</v>
          </cell>
          <cell r="U690" t="str">
            <v>MARKETING</v>
          </cell>
          <cell r="V690">
            <v>0</v>
          </cell>
          <cell r="W690">
            <v>0</v>
          </cell>
          <cell r="X690">
            <v>0</v>
          </cell>
          <cell r="Y690">
            <v>1500</v>
          </cell>
          <cell r="Z690">
            <v>1500</v>
          </cell>
          <cell r="AA690" t="e">
            <v>#REF!</v>
          </cell>
          <cell r="AB690" t="e">
            <v>#REF!</v>
          </cell>
          <cell r="AC690" t="e">
            <v>#REF!</v>
          </cell>
          <cell r="AD690" t="e">
            <v>#REF!</v>
          </cell>
          <cell r="AE690" t="e">
            <v>#REF!</v>
          </cell>
          <cell r="AF690" t="e">
            <v>#REF!</v>
          </cell>
          <cell r="AG690" t="e">
            <v>#REF!</v>
          </cell>
          <cell r="AH690" t="e">
            <v>#REF!</v>
          </cell>
          <cell r="AI690">
            <v>0</v>
          </cell>
        </row>
        <row r="691">
          <cell r="A691" t="str">
            <v>4.01.00042.0.2.1</v>
          </cell>
          <cell r="B691" t="str">
            <v>2.0.2.1</v>
          </cell>
          <cell r="C691" t="str">
            <v>MARKETING</v>
          </cell>
          <cell r="D691" t="str">
            <v>4.01.0004</v>
          </cell>
          <cell r="E691">
            <v>0</v>
          </cell>
          <cell r="F691">
            <v>0</v>
          </cell>
          <cell r="G691">
            <v>450.42</v>
          </cell>
          <cell r="H691">
            <v>0</v>
          </cell>
          <cell r="I691" t="e">
            <v>#REF!</v>
          </cell>
          <cell r="J691">
            <v>947.04</v>
          </cell>
          <cell r="K691">
            <v>2493.21</v>
          </cell>
          <cell r="L691">
            <v>2146.2800000000002</v>
          </cell>
          <cell r="M691">
            <v>0</v>
          </cell>
          <cell r="N691">
            <v>0</v>
          </cell>
          <cell r="O691">
            <v>0</v>
          </cell>
          <cell r="P691">
            <v>0</v>
          </cell>
          <cell r="Q691" t="e">
            <v>#REF!</v>
          </cell>
          <cell r="T691" t="str">
            <v>4.01.0004</v>
          </cell>
          <cell r="U691" t="str">
            <v>MARKETING</v>
          </cell>
          <cell r="V691">
            <v>0</v>
          </cell>
          <cell r="W691">
            <v>0</v>
          </cell>
          <cell r="X691">
            <v>0</v>
          </cell>
          <cell r="Y691">
            <v>450.42</v>
          </cell>
          <cell r="Z691">
            <v>450.42</v>
          </cell>
          <cell r="AA691" t="e">
            <v>#REF!</v>
          </cell>
          <cell r="AB691" t="e">
            <v>#REF!</v>
          </cell>
          <cell r="AC691" t="e">
            <v>#REF!</v>
          </cell>
          <cell r="AD691" t="e">
            <v>#REF!</v>
          </cell>
          <cell r="AE691" t="e">
            <v>#REF!</v>
          </cell>
          <cell r="AF691" t="e">
            <v>#REF!</v>
          </cell>
          <cell r="AG691" t="e">
            <v>#REF!</v>
          </cell>
          <cell r="AH691" t="e">
            <v>#REF!</v>
          </cell>
          <cell r="AI691">
            <v>0</v>
          </cell>
        </row>
        <row r="692">
          <cell r="A692" t="str">
            <v>4.01.00052.0.2.1</v>
          </cell>
          <cell r="B692" t="str">
            <v>2.0.2.1</v>
          </cell>
          <cell r="C692" t="str">
            <v>MARKETING</v>
          </cell>
          <cell r="D692" t="str">
            <v>4.01.0005</v>
          </cell>
          <cell r="E692">
            <v>33.49</v>
          </cell>
          <cell r="F692">
            <v>0</v>
          </cell>
          <cell r="G692">
            <v>0</v>
          </cell>
          <cell r="H692">
            <v>495</v>
          </cell>
          <cell r="I692" t="e">
            <v>#REF!</v>
          </cell>
          <cell r="J692">
            <v>0</v>
          </cell>
          <cell r="K692">
            <v>9139</v>
          </cell>
          <cell r="L692">
            <v>0</v>
          </cell>
          <cell r="M692">
            <v>0</v>
          </cell>
          <cell r="N692">
            <v>2498.1</v>
          </cell>
          <cell r="O692">
            <v>0</v>
          </cell>
          <cell r="P692">
            <v>1360.21</v>
          </cell>
          <cell r="Q692" t="e">
            <v>#REF!</v>
          </cell>
          <cell r="T692" t="str">
            <v>4.01.0005</v>
          </cell>
          <cell r="U692" t="str">
            <v>MARKETING</v>
          </cell>
          <cell r="V692">
            <v>0</v>
          </cell>
          <cell r="W692">
            <v>33.49</v>
          </cell>
          <cell r="X692">
            <v>33.49</v>
          </cell>
          <cell r="Y692">
            <v>33.49</v>
          </cell>
          <cell r="Z692">
            <v>528.49</v>
          </cell>
          <cell r="AA692" t="e">
            <v>#REF!</v>
          </cell>
          <cell r="AB692" t="e">
            <v>#REF!</v>
          </cell>
          <cell r="AC692" t="e">
            <v>#REF!</v>
          </cell>
          <cell r="AD692" t="e">
            <v>#REF!</v>
          </cell>
          <cell r="AE692" t="e">
            <v>#REF!</v>
          </cell>
          <cell r="AF692" t="e">
            <v>#REF!</v>
          </cell>
          <cell r="AG692" t="e">
            <v>#REF!</v>
          </cell>
          <cell r="AH692" t="e">
            <v>#REF!</v>
          </cell>
          <cell r="AI692">
            <v>0</v>
          </cell>
        </row>
        <row r="693">
          <cell r="A693" t="str">
            <v>4.01.00062.0.2.1</v>
          </cell>
          <cell r="B693" t="str">
            <v>2.0.2.1</v>
          </cell>
          <cell r="C693" t="str">
            <v>MARKETING</v>
          </cell>
          <cell r="D693" t="str">
            <v>4.01.0006</v>
          </cell>
          <cell r="E693">
            <v>48421.55000000001</v>
          </cell>
          <cell r="F693">
            <v>54206.2</v>
          </cell>
          <cell r="G693">
            <v>18099</v>
          </cell>
          <cell r="H693">
            <v>0</v>
          </cell>
          <cell r="I693" t="e">
            <v>#REF!</v>
          </cell>
          <cell r="J693">
            <v>0</v>
          </cell>
          <cell r="K693">
            <v>3950</v>
          </cell>
          <cell r="L693">
            <v>0</v>
          </cell>
          <cell r="M693">
            <v>0</v>
          </cell>
          <cell r="N693">
            <v>560</v>
          </cell>
          <cell r="O693">
            <v>0</v>
          </cell>
          <cell r="P693">
            <v>2325</v>
          </cell>
          <cell r="Q693" t="e">
            <v>#REF!</v>
          </cell>
          <cell r="T693" t="str">
            <v>4.01.0006</v>
          </cell>
          <cell r="U693" t="str">
            <v>MARKETING</v>
          </cell>
          <cell r="V693">
            <v>0</v>
          </cell>
          <cell r="W693">
            <v>48421.55000000001</v>
          </cell>
          <cell r="X693">
            <v>102627.75</v>
          </cell>
          <cell r="Y693">
            <v>120726.75</v>
          </cell>
          <cell r="Z693">
            <v>120726.75</v>
          </cell>
          <cell r="AA693" t="e">
            <v>#REF!</v>
          </cell>
          <cell r="AB693" t="e">
            <v>#REF!</v>
          </cell>
          <cell r="AC693" t="e">
            <v>#REF!</v>
          </cell>
          <cell r="AD693" t="e">
            <v>#REF!</v>
          </cell>
          <cell r="AE693" t="e">
            <v>#REF!</v>
          </cell>
          <cell r="AF693" t="e">
            <v>#REF!</v>
          </cell>
          <cell r="AG693" t="e">
            <v>#REF!</v>
          </cell>
          <cell r="AH693" t="e">
            <v>#REF!</v>
          </cell>
          <cell r="AI693">
            <v>0</v>
          </cell>
        </row>
        <row r="694">
          <cell r="A694" t="str">
            <v>4.01.00072.0.2.1</v>
          </cell>
          <cell r="B694" t="str">
            <v>2.0.2.1</v>
          </cell>
          <cell r="C694" t="str">
            <v>MARKETING</v>
          </cell>
          <cell r="D694" t="str">
            <v>4.01.0007</v>
          </cell>
          <cell r="E694">
            <v>0</v>
          </cell>
          <cell r="F694">
            <v>0</v>
          </cell>
          <cell r="G694">
            <v>0</v>
          </cell>
          <cell r="H694">
            <v>0</v>
          </cell>
          <cell r="I694" t="e">
            <v>#REF!</v>
          </cell>
          <cell r="J694">
            <v>0</v>
          </cell>
          <cell r="K694">
            <v>0</v>
          </cell>
          <cell r="L694">
            <v>0</v>
          </cell>
          <cell r="M694">
            <v>0</v>
          </cell>
          <cell r="N694">
            <v>50000</v>
          </cell>
          <cell r="O694">
            <v>20000</v>
          </cell>
          <cell r="P694">
            <v>0</v>
          </cell>
          <cell r="Q694" t="e">
            <v>#REF!</v>
          </cell>
          <cell r="T694" t="str">
            <v>4.01.0007</v>
          </cell>
          <cell r="U694" t="str">
            <v>MARKETING</v>
          </cell>
          <cell r="V694">
            <v>0</v>
          </cell>
          <cell r="W694">
            <v>0</v>
          </cell>
          <cell r="X694">
            <v>0</v>
          </cell>
          <cell r="Y694">
            <v>0</v>
          </cell>
          <cell r="Z694">
            <v>0</v>
          </cell>
          <cell r="AA694" t="e">
            <v>#REF!</v>
          </cell>
          <cell r="AB694" t="e">
            <v>#REF!</v>
          </cell>
          <cell r="AC694" t="e">
            <v>#REF!</v>
          </cell>
          <cell r="AD694" t="e">
            <v>#REF!</v>
          </cell>
          <cell r="AE694" t="e">
            <v>#REF!</v>
          </cell>
          <cell r="AF694" t="e">
            <v>#REF!</v>
          </cell>
          <cell r="AG694" t="e">
            <v>#REF!</v>
          </cell>
          <cell r="AH694" t="e">
            <v>#REF!</v>
          </cell>
          <cell r="AI694">
            <v>0</v>
          </cell>
        </row>
        <row r="695">
          <cell r="A695" t="str">
            <v>4.02.00012.0.2.1</v>
          </cell>
          <cell r="B695" t="str">
            <v>2.0.2.1</v>
          </cell>
          <cell r="C695" t="str">
            <v>MARKETING</v>
          </cell>
          <cell r="D695" t="str">
            <v>4.02.0001</v>
          </cell>
          <cell r="E695">
            <v>0</v>
          </cell>
          <cell r="F695">
            <v>0</v>
          </cell>
          <cell r="G695">
            <v>0</v>
          </cell>
          <cell r="H695">
            <v>0</v>
          </cell>
          <cell r="I695" t="e">
            <v>#REF!</v>
          </cell>
          <cell r="J695">
            <v>0</v>
          </cell>
          <cell r="K695">
            <v>0</v>
          </cell>
          <cell r="L695">
            <v>0</v>
          </cell>
          <cell r="M695">
            <v>0</v>
          </cell>
          <cell r="N695">
            <v>0</v>
          </cell>
          <cell r="O695">
            <v>0</v>
          </cell>
          <cell r="P695">
            <v>0</v>
          </cell>
          <cell r="Q695" t="e">
            <v>#REF!</v>
          </cell>
          <cell r="T695" t="str">
            <v>4.02.0001</v>
          </cell>
          <cell r="U695" t="str">
            <v>MARKETING</v>
          </cell>
          <cell r="V695">
            <v>0</v>
          </cell>
          <cell r="W695">
            <v>0</v>
          </cell>
          <cell r="X695">
            <v>0</v>
          </cell>
          <cell r="Y695">
            <v>0</v>
          </cell>
          <cell r="Z695">
            <v>0</v>
          </cell>
          <cell r="AA695" t="e">
            <v>#REF!</v>
          </cell>
          <cell r="AB695" t="e">
            <v>#REF!</v>
          </cell>
          <cell r="AC695" t="e">
            <v>#REF!</v>
          </cell>
          <cell r="AD695" t="e">
            <v>#REF!</v>
          </cell>
          <cell r="AE695" t="e">
            <v>#REF!</v>
          </cell>
          <cell r="AF695" t="e">
            <v>#REF!</v>
          </cell>
          <cell r="AG695" t="e">
            <v>#REF!</v>
          </cell>
          <cell r="AH695" t="e">
            <v>#REF!</v>
          </cell>
          <cell r="AI695">
            <v>0</v>
          </cell>
        </row>
        <row r="696">
          <cell r="A696" t="str">
            <v>4.02.00022.0.2.1</v>
          </cell>
          <cell r="B696" t="str">
            <v>2.0.2.1</v>
          </cell>
          <cell r="C696" t="str">
            <v>MARKETING</v>
          </cell>
          <cell r="D696" t="str">
            <v>4.02.0002</v>
          </cell>
          <cell r="E696">
            <v>0</v>
          </cell>
          <cell r="F696">
            <v>0</v>
          </cell>
          <cell r="G696">
            <v>0</v>
          </cell>
          <cell r="H696">
            <v>0</v>
          </cell>
          <cell r="I696" t="e">
            <v>#REF!</v>
          </cell>
          <cell r="J696">
            <v>0</v>
          </cell>
          <cell r="K696">
            <v>0</v>
          </cell>
          <cell r="L696">
            <v>0</v>
          </cell>
          <cell r="M696">
            <v>0</v>
          </cell>
          <cell r="N696">
            <v>0</v>
          </cell>
          <cell r="O696">
            <v>0</v>
          </cell>
          <cell r="P696">
            <v>0</v>
          </cell>
          <cell r="Q696" t="e">
            <v>#REF!</v>
          </cell>
          <cell r="T696" t="str">
            <v>4.02.0002</v>
          </cell>
          <cell r="U696" t="str">
            <v>MARKETING</v>
          </cell>
          <cell r="V696">
            <v>0</v>
          </cell>
          <cell r="W696">
            <v>0</v>
          </cell>
          <cell r="X696">
            <v>0</v>
          </cell>
          <cell r="Y696">
            <v>0</v>
          </cell>
          <cell r="Z696">
            <v>0</v>
          </cell>
          <cell r="AA696" t="e">
            <v>#REF!</v>
          </cell>
          <cell r="AB696" t="e">
            <v>#REF!</v>
          </cell>
          <cell r="AC696" t="e">
            <v>#REF!</v>
          </cell>
          <cell r="AD696" t="e">
            <v>#REF!</v>
          </cell>
          <cell r="AE696" t="e">
            <v>#REF!</v>
          </cell>
          <cell r="AF696" t="e">
            <v>#REF!</v>
          </cell>
          <cell r="AG696" t="e">
            <v>#REF!</v>
          </cell>
          <cell r="AH696" t="e">
            <v>#REF!</v>
          </cell>
          <cell r="AI696">
            <v>0</v>
          </cell>
        </row>
        <row r="697">
          <cell r="A697" t="str">
            <v>4.02.00032.0.2.1</v>
          </cell>
          <cell r="B697" t="str">
            <v>2.0.2.1</v>
          </cell>
          <cell r="C697" t="str">
            <v>MARKETING</v>
          </cell>
          <cell r="D697" t="str">
            <v>4.02.0003</v>
          </cell>
          <cell r="E697">
            <v>720.04</v>
          </cell>
          <cell r="F697">
            <v>5.63</v>
          </cell>
          <cell r="G697">
            <v>676.01</v>
          </cell>
          <cell r="H697">
            <v>688.07</v>
          </cell>
          <cell r="I697" t="e">
            <v>#REF!</v>
          </cell>
          <cell r="J697">
            <v>787.11</v>
          </cell>
          <cell r="K697">
            <v>953.05</v>
          </cell>
          <cell r="L697">
            <v>891.78</v>
          </cell>
          <cell r="M697">
            <v>923.91</v>
          </cell>
          <cell r="N697">
            <v>891.51</v>
          </cell>
          <cell r="O697">
            <v>1231.9499999999998</v>
          </cell>
          <cell r="P697">
            <v>1209.0500000000002</v>
          </cell>
          <cell r="Q697" t="e">
            <v>#REF!</v>
          </cell>
          <cell r="T697" t="str">
            <v>4.02.0003</v>
          </cell>
          <cell r="U697" t="str">
            <v>MARKETING</v>
          </cell>
          <cell r="V697">
            <v>0</v>
          </cell>
          <cell r="W697">
            <v>720.04</v>
          </cell>
          <cell r="X697">
            <v>725.67</v>
          </cell>
          <cell r="Y697">
            <v>1401.6799999999998</v>
          </cell>
          <cell r="Z697">
            <v>2089.75</v>
          </cell>
          <cell r="AA697" t="e">
            <v>#REF!</v>
          </cell>
          <cell r="AB697" t="e">
            <v>#REF!</v>
          </cell>
          <cell r="AC697" t="e">
            <v>#REF!</v>
          </cell>
          <cell r="AD697" t="e">
            <v>#REF!</v>
          </cell>
          <cell r="AE697" t="e">
            <v>#REF!</v>
          </cell>
          <cell r="AF697" t="e">
            <v>#REF!</v>
          </cell>
          <cell r="AG697" t="e">
            <v>#REF!</v>
          </cell>
          <cell r="AH697" t="e">
            <v>#REF!</v>
          </cell>
          <cell r="AI697">
            <v>0</v>
          </cell>
        </row>
        <row r="698">
          <cell r="A698" t="str">
            <v>4.02.00042.0.2.1</v>
          </cell>
          <cell r="B698" t="str">
            <v>2.0.2.1</v>
          </cell>
          <cell r="C698" t="str">
            <v>MARKETING</v>
          </cell>
          <cell r="D698" t="str">
            <v>4.02.0004</v>
          </cell>
          <cell r="E698">
            <v>0</v>
          </cell>
          <cell r="F698">
            <v>0</v>
          </cell>
          <cell r="G698">
            <v>0</v>
          </cell>
          <cell r="H698">
            <v>0</v>
          </cell>
          <cell r="I698" t="e">
            <v>#REF!</v>
          </cell>
          <cell r="J698">
            <v>0</v>
          </cell>
          <cell r="K698">
            <v>0</v>
          </cell>
          <cell r="L698">
            <v>0</v>
          </cell>
          <cell r="M698">
            <v>0</v>
          </cell>
          <cell r="N698">
            <v>0</v>
          </cell>
          <cell r="O698">
            <v>0</v>
          </cell>
          <cell r="P698">
            <v>0</v>
          </cell>
          <cell r="Q698" t="e">
            <v>#REF!</v>
          </cell>
          <cell r="T698" t="str">
            <v>4.02.0004</v>
          </cell>
          <cell r="U698" t="str">
            <v>MARKETING</v>
          </cell>
          <cell r="V698">
            <v>0</v>
          </cell>
          <cell r="W698">
            <v>0</v>
          </cell>
          <cell r="X698">
            <v>0</v>
          </cell>
          <cell r="Y698">
            <v>0</v>
          </cell>
          <cell r="Z698">
            <v>0</v>
          </cell>
          <cell r="AA698" t="e">
            <v>#REF!</v>
          </cell>
          <cell r="AB698" t="e">
            <v>#REF!</v>
          </cell>
          <cell r="AC698" t="e">
            <v>#REF!</v>
          </cell>
          <cell r="AD698" t="e">
            <v>#REF!</v>
          </cell>
          <cell r="AE698" t="e">
            <v>#REF!</v>
          </cell>
          <cell r="AF698" t="e">
            <v>#REF!</v>
          </cell>
          <cell r="AG698" t="e">
            <v>#REF!</v>
          </cell>
          <cell r="AH698" t="e">
            <v>#REF!</v>
          </cell>
          <cell r="AI698">
            <v>0</v>
          </cell>
        </row>
        <row r="699">
          <cell r="A699" t="str">
            <v>4.02.00052.0.2.1</v>
          </cell>
          <cell r="B699" t="str">
            <v>2.0.2.1</v>
          </cell>
          <cell r="C699" t="str">
            <v>MARKETING</v>
          </cell>
          <cell r="D699" t="str">
            <v>4.02.0005</v>
          </cell>
          <cell r="E699">
            <v>2096.79</v>
          </cell>
          <cell r="F699">
            <v>825.5</v>
          </cell>
          <cell r="G699">
            <v>1621.94</v>
          </cell>
          <cell r="H699">
            <v>1418.6100000000001</v>
          </cell>
          <cell r="I699" t="e">
            <v>#REF!</v>
          </cell>
          <cell r="J699">
            <v>1087.18</v>
          </cell>
          <cell r="K699">
            <v>1368.37</v>
          </cell>
          <cell r="L699">
            <v>2410.5500000000002</v>
          </cell>
          <cell r="M699">
            <v>2716.19</v>
          </cell>
          <cell r="N699">
            <v>3300.7599999999998</v>
          </cell>
          <cell r="O699">
            <v>1987.8900000000003</v>
          </cell>
          <cell r="P699">
            <v>1682.84</v>
          </cell>
          <cell r="Q699" t="e">
            <v>#REF!</v>
          </cell>
          <cell r="T699" t="str">
            <v>4.02.0005</v>
          </cell>
          <cell r="U699" t="str">
            <v>MARKETING</v>
          </cell>
          <cell r="V699">
            <v>0</v>
          </cell>
          <cell r="W699">
            <v>2096.79</v>
          </cell>
          <cell r="X699">
            <v>2922.29</v>
          </cell>
          <cell r="Y699">
            <v>4544.2299999999996</v>
          </cell>
          <cell r="Z699">
            <v>5962.84</v>
          </cell>
          <cell r="AA699" t="e">
            <v>#REF!</v>
          </cell>
          <cell r="AB699" t="e">
            <v>#REF!</v>
          </cell>
          <cell r="AC699" t="e">
            <v>#REF!</v>
          </cell>
          <cell r="AD699" t="e">
            <v>#REF!</v>
          </cell>
          <cell r="AE699" t="e">
            <v>#REF!</v>
          </cell>
          <cell r="AF699" t="e">
            <v>#REF!</v>
          </cell>
          <cell r="AG699" t="e">
            <v>#REF!</v>
          </cell>
          <cell r="AH699" t="e">
            <v>#REF!</v>
          </cell>
          <cell r="AI699">
            <v>0</v>
          </cell>
        </row>
        <row r="700">
          <cell r="A700" t="str">
            <v>4.02.00062.0.2.1</v>
          </cell>
          <cell r="B700" t="str">
            <v>2.0.2.1</v>
          </cell>
          <cell r="C700" t="str">
            <v>MARKETING</v>
          </cell>
          <cell r="D700" t="str">
            <v>4.02.0006</v>
          </cell>
          <cell r="E700">
            <v>0</v>
          </cell>
          <cell r="F700">
            <v>0</v>
          </cell>
          <cell r="G700">
            <v>0</v>
          </cell>
          <cell r="H700">
            <v>0</v>
          </cell>
          <cell r="I700" t="e">
            <v>#REF!</v>
          </cell>
          <cell r="J700">
            <v>0</v>
          </cell>
          <cell r="K700">
            <v>0</v>
          </cell>
          <cell r="L700">
            <v>0</v>
          </cell>
          <cell r="M700">
            <v>51.09</v>
          </cell>
          <cell r="N700">
            <v>54.05</v>
          </cell>
          <cell r="O700">
            <v>874.73</v>
          </cell>
          <cell r="P700">
            <v>876.14</v>
          </cell>
          <cell r="Q700" t="e">
            <v>#REF!</v>
          </cell>
          <cell r="T700" t="str">
            <v>4.02.0006</v>
          </cell>
          <cell r="U700" t="str">
            <v>MARKETING</v>
          </cell>
          <cell r="V700">
            <v>0</v>
          </cell>
          <cell r="W700">
            <v>0</v>
          </cell>
          <cell r="X700">
            <v>0</v>
          </cell>
          <cell r="Y700">
            <v>0</v>
          </cell>
          <cell r="Z700">
            <v>0</v>
          </cell>
          <cell r="AA700" t="e">
            <v>#REF!</v>
          </cell>
          <cell r="AB700" t="e">
            <v>#REF!</v>
          </cell>
          <cell r="AC700" t="e">
            <v>#REF!</v>
          </cell>
          <cell r="AD700" t="e">
            <v>#REF!</v>
          </cell>
          <cell r="AE700" t="e">
            <v>#REF!</v>
          </cell>
          <cell r="AF700" t="e">
            <v>#REF!</v>
          </cell>
          <cell r="AG700" t="e">
            <v>#REF!</v>
          </cell>
          <cell r="AH700" t="e">
            <v>#REF!</v>
          </cell>
          <cell r="AI700">
            <v>0</v>
          </cell>
        </row>
        <row r="701">
          <cell r="A701" t="str">
            <v>4.02.00072.0.2.1</v>
          </cell>
          <cell r="B701" t="str">
            <v>2.0.2.1</v>
          </cell>
          <cell r="C701" t="str">
            <v>MARKETING</v>
          </cell>
          <cell r="D701" t="str">
            <v>4.02.0007</v>
          </cell>
          <cell r="E701">
            <v>4872</v>
          </cell>
          <cell r="F701">
            <v>600</v>
          </cell>
          <cell r="G701">
            <v>13165</v>
          </cell>
          <cell r="H701">
            <v>2785.4</v>
          </cell>
          <cell r="I701" t="e">
            <v>#REF!</v>
          </cell>
          <cell r="J701">
            <v>600</v>
          </cell>
          <cell r="K701">
            <v>0</v>
          </cell>
          <cell r="L701">
            <v>0</v>
          </cell>
          <cell r="M701">
            <v>1020.07</v>
          </cell>
          <cell r="N701">
            <v>1020.07</v>
          </cell>
          <cell r="O701">
            <v>0</v>
          </cell>
          <cell r="P701">
            <v>0</v>
          </cell>
          <cell r="Q701" t="e">
            <v>#REF!</v>
          </cell>
          <cell r="T701" t="str">
            <v>4.02.0007</v>
          </cell>
          <cell r="U701" t="str">
            <v>MARKETING</v>
          </cell>
          <cell r="V701">
            <v>0</v>
          </cell>
          <cell r="W701">
            <v>4872</v>
          </cell>
          <cell r="X701">
            <v>5472</v>
          </cell>
          <cell r="Y701">
            <v>18637</v>
          </cell>
          <cell r="Z701">
            <v>21422.400000000001</v>
          </cell>
          <cell r="AA701" t="e">
            <v>#REF!</v>
          </cell>
          <cell r="AB701" t="e">
            <v>#REF!</v>
          </cell>
          <cell r="AC701" t="e">
            <v>#REF!</v>
          </cell>
          <cell r="AD701" t="e">
            <v>#REF!</v>
          </cell>
          <cell r="AE701" t="e">
            <v>#REF!</v>
          </cell>
          <cell r="AF701" t="e">
            <v>#REF!</v>
          </cell>
          <cell r="AG701" t="e">
            <v>#REF!</v>
          </cell>
          <cell r="AH701" t="e">
            <v>#REF!</v>
          </cell>
          <cell r="AI701">
            <v>0</v>
          </cell>
        </row>
        <row r="702">
          <cell r="A702" t="str">
            <v>4.02.00082.0.2.1</v>
          </cell>
          <cell r="B702" t="str">
            <v>2.0.2.1</v>
          </cell>
          <cell r="C702" t="str">
            <v>MARKETING</v>
          </cell>
          <cell r="D702" t="str">
            <v>4.02.0008</v>
          </cell>
          <cell r="E702">
            <v>943.10000000000014</v>
          </cell>
          <cell r="F702">
            <v>1271.93</v>
          </cell>
          <cell r="G702">
            <v>41.39</v>
          </cell>
          <cell r="H702">
            <v>1713.7299999999998</v>
          </cell>
          <cell r="I702" t="e">
            <v>#REF!</v>
          </cell>
          <cell r="J702">
            <v>468.19</v>
          </cell>
          <cell r="K702">
            <v>977.84999999999991</v>
          </cell>
          <cell r="L702">
            <v>58</v>
          </cell>
          <cell r="M702">
            <v>1892.1999999999998</v>
          </cell>
          <cell r="N702">
            <v>3098.24</v>
          </cell>
          <cell r="O702">
            <v>3611.9300000000003</v>
          </cell>
          <cell r="P702">
            <v>5299.24</v>
          </cell>
          <cell r="Q702" t="e">
            <v>#REF!</v>
          </cell>
          <cell r="T702" t="str">
            <v>4.02.0008</v>
          </cell>
          <cell r="U702" t="str">
            <v>MARKETING</v>
          </cell>
          <cell r="V702">
            <v>0</v>
          </cell>
          <cell r="W702">
            <v>943.10000000000014</v>
          </cell>
          <cell r="X702">
            <v>2215.0300000000002</v>
          </cell>
          <cell r="Y702">
            <v>2256.42</v>
          </cell>
          <cell r="Z702">
            <v>3970.1499999999996</v>
          </cell>
          <cell r="AA702" t="e">
            <v>#REF!</v>
          </cell>
          <cell r="AB702" t="e">
            <v>#REF!</v>
          </cell>
          <cell r="AC702" t="e">
            <v>#REF!</v>
          </cell>
          <cell r="AD702" t="e">
            <v>#REF!</v>
          </cell>
          <cell r="AE702" t="e">
            <v>#REF!</v>
          </cell>
          <cell r="AF702" t="e">
            <v>#REF!</v>
          </cell>
          <cell r="AG702" t="e">
            <v>#REF!</v>
          </cell>
          <cell r="AH702" t="e">
            <v>#REF!</v>
          </cell>
          <cell r="AI702">
            <v>0</v>
          </cell>
        </row>
        <row r="703">
          <cell r="A703" t="str">
            <v>4.02.00092.0.2.1</v>
          </cell>
          <cell r="B703" t="str">
            <v>2.0.2.1</v>
          </cell>
          <cell r="C703" t="str">
            <v>MARKETING</v>
          </cell>
          <cell r="D703" t="str">
            <v>4.02.0009</v>
          </cell>
          <cell r="E703">
            <v>0</v>
          </cell>
          <cell r="F703">
            <v>0</v>
          </cell>
          <cell r="G703">
            <v>19.46</v>
          </cell>
          <cell r="H703">
            <v>15.65</v>
          </cell>
          <cell r="I703" t="e">
            <v>#REF!</v>
          </cell>
          <cell r="J703">
            <v>1019.99</v>
          </cell>
          <cell r="K703">
            <v>0</v>
          </cell>
          <cell r="L703">
            <v>1009.73</v>
          </cell>
          <cell r="M703">
            <v>698.01</v>
          </cell>
          <cell r="N703">
            <v>6.92</v>
          </cell>
          <cell r="O703">
            <v>436.09</v>
          </cell>
          <cell r="P703">
            <v>436.94</v>
          </cell>
          <cell r="Q703" t="e">
            <v>#REF!</v>
          </cell>
          <cell r="T703" t="str">
            <v>4.02.0009</v>
          </cell>
          <cell r="U703" t="str">
            <v>MARKETING</v>
          </cell>
          <cell r="V703">
            <v>0</v>
          </cell>
          <cell r="W703">
            <v>0</v>
          </cell>
          <cell r="X703">
            <v>0</v>
          </cell>
          <cell r="Y703">
            <v>19.46</v>
          </cell>
          <cell r="Z703">
            <v>35.11</v>
          </cell>
          <cell r="AA703" t="e">
            <v>#REF!</v>
          </cell>
          <cell r="AB703" t="e">
            <v>#REF!</v>
          </cell>
          <cell r="AC703" t="e">
            <v>#REF!</v>
          </cell>
          <cell r="AD703" t="e">
            <v>#REF!</v>
          </cell>
          <cell r="AE703" t="e">
            <v>#REF!</v>
          </cell>
          <cell r="AF703" t="e">
            <v>#REF!</v>
          </cell>
          <cell r="AG703" t="e">
            <v>#REF!</v>
          </cell>
          <cell r="AH703" t="e">
            <v>#REF!</v>
          </cell>
          <cell r="AI703">
            <v>0</v>
          </cell>
        </row>
        <row r="704">
          <cell r="A704" t="str">
            <v>4.02.00102.0.2.1</v>
          </cell>
          <cell r="B704" t="str">
            <v>2.0.2.1</v>
          </cell>
          <cell r="C704" t="str">
            <v>MARKETING</v>
          </cell>
          <cell r="D704" t="str">
            <v>4.02.0010</v>
          </cell>
          <cell r="E704">
            <v>2872.4999999999995</v>
          </cell>
          <cell r="F704">
            <v>2136.0299999999997</v>
          </cell>
          <cell r="G704">
            <v>376</v>
          </cell>
          <cell r="H704">
            <v>3973.3</v>
          </cell>
          <cell r="I704" t="e">
            <v>#REF!</v>
          </cell>
          <cell r="J704">
            <v>653.79999999999995</v>
          </cell>
          <cell r="K704">
            <v>1210</v>
          </cell>
          <cell r="L704">
            <v>365.64</v>
          </cell>
          <cell r="M704">
            <v>4020</v>
          </cell>
          <cell r="N704">
            <v>14084.42</v>
          </cell>
          <cell r="O704">
            <v>24367.82</v>
          </cell>
          <cell r="P704">
            <v>1819.8</v>
          </cell>
          <cell r="Q704" t="e">
            <v>#REF!</v>
          </cell>
          <cell r="T704" t="str">
            <v>4.02.0010</v>
          </cell>
          <cell r="U704" t="str">
            <v>MARKETING</v>
          </cell>
          <cell r="V704">
            <v>0</v>
          </cell>
          <cell r="W704">
            <v>2872.4999999999995</v>
          </cell>
          <cell r="X704">
            <v>5008.5299999999988</v>
          </cell>
          <cell r="Y704">
            <v>5384.5299999999988</v>
          </cell>
          <cell r="Z704">
            <v>9357.8299999999981</v>
          </cell>
          <cell r="AA704" t="e">
            <v>#REF!</v>
          </cell>
          <cell r="AB704" t="e">
            <v>#REF!</v>
          </cell>
          <cell r="AC704" t="e">
            <v>#REF!</v>
          </cell>
          <cell r="AD704" t="e">
            <v>#REF!</v>
          </cell>
          <cell r="AE704" t="e">
            <v>#REF!</v>
          </cell>
          <cell r="AF704" t="e">
            <v>#REF!</v>
          </cell>
          <cell r="AG704" t="e">
            <v>#REF!</v>
          </cell>
          <cell r="AH704" t="e">
            <v>#REF!</v>
          </cell>
          <cell r="AI704">
            <v>0</v>
          </cell>
        </row>
        <row r="705">
          <cell r="A705" t="str">
            <v>4.02.00112.0.2.1</v>
          </cell>
          <cell r="B705" t="str">
            <v>2.0.2.1</v>
          </cell>
          <cell r="C705" t="str">
            <v>MARKETING</v>
          </cell>
          <cell r="D705" t="str">
            <v>4.02.0011</v>
          </cell>
          <cell r="E705">
            <v>3.3099999999999996</v>
          </cell>
          <cell r="F705">
            <v>62.06</v>
          </cell>
          <cell r="G705">
            <v>104.78</v>
          </cell>
          <cell r="H705">
            <v>97.080000000000013</v>
          </cell>
          <cell r="I705" t="e">
            <v>#REF!</v>
          </cell>
          <cell r="J705">
            <v>1376.1358646616541</v>
          </cell>
          <cell r="K705">
            <v>1234.6500000000001</v>
          </cell>
          <cell r="L705">
            <v>27.54</v>
          </cell>
          <cell r="M705">
            <v>68.759999999999991</v>
          </cell>
          <cell r="N705">
            <v>88.210000000000008</v>
          </cell>
          <cell r="O705">
            <v>106.44999999999999</v>
          </cell>
          <cell r="P705">
            <v>67.28</v>
          </cell>
          <cell r="Q705" t="e">
            <v>#REF!</v>
          </cell>
          <cell r="T705" t="str">
            <v>4.02.0011</v>
          </cell>
          <cell r="U705" t="str">
            <v>MARKETING</v>
          </cell>
          <cell r="V705">
            <v>0</v>
          </cell>
          <cell r="W705">
            <v>3.3099999999999996</v>
          </cell>
          <cell r="X705">
            <v>65.37</v>
          </cell>
          <cell r="Y705">
            <v>170.15</v>
          </cell>
          <cell r="Z705">
            <v>267.23</v>
          </cell>
          <cell r="AA705" t="e">
            <v>#REF!</v>
          </cell>
          <cell r="AB705" t="e">
            <v>#REF!</v>
          </cell>
          <cell r="AC705" t="e">
            <v>#REF!</v>
          </cell>
          <cell r="AD705" t="e">
            <v>#REF!</v>
          </cell>
          <cell r="AE705" t="e">
            <v>#REF!</v>
          </cell>
          <cell r="AF705" t="e">
            <v>#REF!</v>
          </cell>
          <cell r="AG705" t="e">
            <v>#REF!</v>
          </cell>
          <cell r="AH705" t="e">
            <v>#REF!</v>
          </cell>
          <cell r="AI705">
            <v>0</v>
          </cell>
        </row>
        <row r="706">
          <cell r="A706" t="str">
            <v>4.02.00122.0.2.1</v>
          </cell>
          <cell r="B706" t="str">
            <v>2.0.2.1</v>
          </cell>
          <cell r="C706" t="str">
            <v>MARKETING</v>
          </cell>
          <cell r="D706" t="str">
            <v>4.02.0012</v>
          </cell>
          <cell r="E706">
            <v>0</v>
          </cell>
          <cell r="F706">
            <v>0</v>
          </cell>
          <cell r="G706">
            <v>0</v>
          </cell>
          <cell r="H706">
            <v>1198</v>
          </cell>
          <cell r="I706" t="e">
            <v>#REF!</v>
          </cell>
          <cell r="J706">
            <v>0</v>
          </cell>
          <cell r="K706">
            <v>-5141.24</v>
          </cell>
          <cell r="L706">
            <v>0</v>
          </cell>
          <cell r="M706">
            <v>0</v>
          </cell>
          <cell r="N706">
            <v>0</v>
          </cell>
          <cell r="O706">
            <v>0</v>
          </cell>
          <cell r="P706">
            <v>0</v>
          </cell>
          <cell r="Q706" t="e">
            <v>#REF!</v>
          </cell>
          <cell r="T706" t="str">
            <v>4.02.0012</v>
          </cell>
          <cell r="U706" t="str">
            <v>MARKETING</v>
          </cell>
          <cell r="V706">
            <v>0</v>
          </cell>
          <cell r="W706">
            <v>0</v>
          </cell>
          <cell r="X706">
            <v>0</v>
          </cell>
          <cell r="Y706">
            <v>0</v>
          </cell>
          <cell r="Z706">
            <v>1198</v>
          </cell>
          <cell r="AA706" t="e">
            <v>#REF!</v>
          </cell>
          <cell r="AB706" t="e">
            <v>#REF!</v>
          </cell>
          <cell r="AC706" t="e">
            <v>#REF!</v>
          </cell>
          <cell r="AD706" t="e">
            <v>#REF!</v>
          </cell>
          <cell r="AE706" t="e">
            <v>#REF!</v>
          </cell>
          <cell r="AF706" t="e">
            <v>#REF!</v>
          </cell>
          <cell r="AG706" t="e">
            <v>#REF!</v>
          </cell>
          <cell r="AH706" t="e">
            <v>#REF!</v>
          </cell>
          <cell r="AI706">
            <v>0</v>
          </cell>
        </row>
        <row r="707">
          <cell r="A707" t="str">
            <v>4.02.00132.0.2.1</v>
          </cell>
          <cell r="B707" t="str">
            <v>2.0.2.1</v>
          </cell>
          <cell r="C707" t="str">
            <v>MARKETING</v>
          </cell>
          <cell r="D707" t="str">
            <v>4.02.0013</v>
          </cell>
          <cell r="E707">
            <v>110.97999999999999</v>
          </cell>
          <cell r="F707">
            <v>58.940000000000005</v>
          </cell>
          <cell r="G707">
            <v>124.28999999999999</v>
          </cell>
          <cell r="H707">
            <v>64.25</v>
          </cell>
          <cell r="I707" t="e">
            <v>#REF!</v>
          </cell>
          <cell r="J707">
            <v>176.46</v>
          </cell>
          <cell r="K707">
            <v>218.14999999999998</v>
          </cell>
          <cell r="L707">
            <v>89.16</v>
          </cell>
          <cell r="M707">
            <v>232.2</v>
          </cell>
          <cell r="N707">
            <v>195.02</v>
          </cell>
          <cell r="O707">
            <v>124.45</v>
          </cell>
          <cell r="P707">
            <v>179.41</v>
          </cell>
          <cell r="Q707" t="e">
            <v>#REF!</v>
          </cell>
          <cell r="T707" t="str">
            <v>4.02.0013</v>
          </cell>
          <cell r="U707" t="str">
            <v>MARKETING</v>
          </cell>
          <cell r="V707">
            <v>0</v>
          </cell>
          <cell r="W707">
            <v>110.97999999999999</v>
          </cell>
          <cell r="X707">
            <v>169.92</v>
          </cell>
          <cell r="Y707">
            <v>294.20999999999998</v>
          </cell>
          <cell r="Z707">
            <v>358.46</v>
          </cell>
          <cell r="AA707" t="e">
            <v>#REF!</v>
          </cell>
          <cell r="AB707" t="e">
            <v>#REF!</v>
          </cell>
          <cell r="AC707" t="e">
            <v>#REF!</v>
          </cell>
          <cell r="AD707" t="e">
            <v>#REF!</v>
          </cell>
          <cell r="AE707" t="e">
            <v>#REF!</v>
          </cell>
          <cell r="AF707" t="e">
            <v>#REF!</v>
          </cell>
          <cell r="AG707" t="e">
            <v>#REF!</v>
          </cell>
          <cell r="AH707" t="e">
            <v>#REF!</v>
          </cell>
          <cell r="AI707">
            <v>0</v>
          </cell>
        </row>
        <row r="708">
          <cell r="A708" t="str">
            <v>4.02.00142.0.2.1</v>
          </cell>
          <cell r="B708" t="str">
            <v>2.0.2.1</v>
          </cell>
          <cell r="C708" t="str">
            <v>MARKETING</v>
          </cell>
          <cell r="D708" t="str">
            <v>4.02.0014</v>
          </cell>
          <cell r="E708">
            <v>0</v>
          </cell>
          <cell r="F708">
            <v>0</v>
          </cell>
          <cell r="G708">
            <v>20.190000000000001</v>
          </cell>
          <cell r="H708">
            <v>0</v>
          </cell>
          <cell r="I708" t="e">
            <v>#REF!</v>
          </cell>
          <cell r="J708">
            <v>0</v>
          </cell>
          <cell r="K708">
            <v>0</v>
          </cell>
          <cell r="L708">
            <v>0</v>
          </cell>
          <cell r="M708">
            <v>0</v>
          </cell>
          <cell r="N708">
            <v>0</v>
          </cell>
          <cell r="O708">
            <v>0</v>
          </cell>
          <cell r="P708">
            <v>0</v>
          </cell>
          <cell r="Q708" t="e">
            <v>#REF!</v>
          </cell>
          <cell r="T708" t="str">
            <v>4.02.0014</v>
          </cell>
          <cell r="U708" t="str">
            <v>MARKETING</v>
          </cell>
          <cell r="V708">
            <v>0</v>
          </cell>
          <cell r="W708">
            <v>0</v>
          </cell>
          <cell r="X708">
            <v>0</v>
          </cell>
          <cell r="Y708">
            <v>20.190000000000001</v>
          </cell>
          <cell r="Z708">
            <v>20.190000000000001</v>
          </cell>
          <cell r="AA708" t="e">
            <v>#REF!</v>
          </cell>
          <cell r="AB708" t="e">
            <v>#REF!</v>
          </cell>
          <cell r="AC708" t="e">
            <v>#REF!</v>
          </cell>
          <cell r="AD708" t="e">
            <v>#REF!</v>
          </cell>
          <cell r="AE708" t="e">
            <v>#REF!</v>
          </cell>
          <cell r="AF708" t="e">
            <v>#REF!</v>
          </cell>
          <cell r="AG708" t="e">
            <v>#REF!</v>
          </cell>
          <cell r="AH708" t="e">
            <v>#REF!</v>
          </cell>
          <cell r="AI708">
            <v>0</v>
          </cell>
        </row>
        <row r="709">
          <cell r="A709" t="str">
            <v>4.02.00152.0.2.1</v>
          </cell>
          <cell r="B709" t="str">
            <v>2.0.2.1</v>
          </cell>
          <cell r="C709" t="str">
            <v>MARKETING</v>
          </cell>
          <cell r="D709" t="str">
            <v>4.02.0015</v>
          </cell>
          <cell r="E709">
            <v>0</v>
          </cell>
          <cell r="F709">
            <v>0</v>
          </cell>
          <cell r="G709">
            <v>431.03</v>
          </cell>
          <cell r="H709">
            <v>0</v>
          </cell>
          <cell r="I709" t="e">
            <v>#REF!</v>
          </cell>
          <cell r="J709">
            <v>0</v>
          </cell>
          <cell r="K709">
            <v>0</v>
          </cell>
          <cell r="L709">
            <v>0</v>
          </cell>
          <cell r="M709">
            <v>0</v>
          </cell>
          <cell r="N709">
            <v>0</v>
          </cell>
          <cell r="O709">
            <v>0</v>
          </cell>
          <cell r="P709">
            <v>0</v>
          </cell>
          <cell r="Q709" t="e">
            <v>#REF!</v>
          </cell>
          <cell r="T709" t="str">
            <v>4.02.0015</v>
          </cell>
          <cell r="U709" t="str">
            <v>MARKETING</v>
          </cell>
          <cell r="V709">
            <v>0</v>
          </cell>
          <cell r="W709">
            <v>0</v>
          </cell>
          <cell r="X709">
            <v>0</v>
          </cell>
          <cell r="Y709">
            <v>431.03</v>
          </cell>
          <cell r="Z709">
            <v>431.03</v>
          </cell>
          <cell r="AA709" t="e">
            <v>#REF!</v>
          </cell>
          <cell r="AB709" t="e">
            <v>#REF!</v>
          </cell>
          <cell r="AC709" t="e">
            <v>#REF!</v>
          </cell>
          <cell r="AD709" t="e">
            <v>#REF!</v>
          </cell>
          <cell r="AE709" t="e">
            <v>#REF!</v>
          </cell>
          <cell r="AF709" t="e">
            <v>#REF!</v>
          </cell>
          <cell r="AG709" t="e">
            <v>#REF!</v>
          </cell>
          <cell r="AH709" t="e">
            <v>#REF!</v>
          </cell>
          <cell r="AI709">
            <v>0</v>
          </cell>
        </row>
        <row r="710">
          <cell r="A710" t="str">
            <v>4.02.00162.0.2.1</v>
          </cell>
          <cell r="B710" t="str">
            <v>2.0.2.1</v>
          </cell>
          <cell r="C710" t="str">
            <v>MARKETING</v>
          </cell>
          <cell r="D710" t="str">
            <v>4.02.0016</v>
          </cell>
          <cell r="E710">
            <v>7028.41</v>
          </cell>
          <cell r="F710">
            <v>6002.47</v>
          </cell>
          <cell r="G710">
            <v>7022.43</v>
          </cell>
          <cell r="H710">
            <v>6967.84</v>
          </cell>
          <cell r="I710" t="e">
            <v>#REF!</v>
          </cell>
          <cell r="J710">
            <v>7904.11</v>
          </cell>
          <cell r="K710">
            <v>7070.46</v>
          </cell>
          <cell r="L710">
            <v>7835.8</v>
          </cell>
          <cell r="M710">
            <v>7831.17</v>
          </cell>
          <cell r="N710">
            <v>7947.84</v>
          </cell>
          <cell r="O710">
            <v>8059.28</v>
          </cell>
          <cell r="P710">
            <v>8699.69</v>
          </cell>
          <cell r="Q710" t="e">
            <v>#REF!</v>
          </cell>
          <cell r="T710" t="str">
            <v>4.02.0016</v>
          </cell>
          <cell r="U710" t="str">
            <v>MARKETING</v>
          </cell>
          <cell r="V710">
            <v>0</v>
          </cell>
          <cell r="W710">
            <v>7028.41</v>
          </cell>
          <cell r="X710">
            <v>13030.880000000001</v>
          </cell>
          <cell r="Y710">
            <v>20053.310000000001</v>
          </cell>
          <cell r="Z710">
            <v>27021.15</v>
          </cell>
          <cell r="AA710" t="e">
            <v>#REF!</v>
          </cell>
          <cell r="AB710" t="e">
            <v>#REF!</v>
          </cell>
          <cell r="AC710" t="e">
            <v>#REF!</v>
          </cell>
          <cell r="AD710" t="e">
            <v>#REF!</v>
          </cell>
          <cell r="AE710" t="e">
            <v>#REF!</v>
          </cell>
          <cell r="AF710" t="e">
            <v>#REF!</v>
          </cell>
          <cell r="AG710" t="e">
            <v>#REF!</v>
          </cell>
          <cell r="AH710" t="e">
            <v>#REF!</v>
          </cell>
          <cell r="AI710">
            <v>0</v>
          </cell>
        </row>
        <row r="711">
          <cell r="A711" t="str">
            <v>4.02.00172.0.2.1</v>
          </cell>
          <cell r="B711" t="str">
            <v>2.0.2.1</v>
          </cell>
          <cell r="C711" t="str">
            <v>MARKETING</v>
          </cell>
          <cell r="D711" t="str">
            <v>4.02.0017</v>
          </cell>
          <cell r="E711">
            <v>0</v>
          </cell>
          <cell r="F711">
            <v>0</v>
          </cell>
          <cell r="G711">
            <v>0</v>
          </cell>
          <cell r="H711">
            <v>0</v>
          </cell>
          <cell r="I711" t="e">
            <v>#REF!</v>
          </cell>
          <cell r="J711">
            <v>0</v>
          </cell>
          <cell r="K711">
            <v>0</v>
          </cell>
          <cell r="L711">
            <v>0</v>
          </cell>
          <cell r="M711">
            <v>0</v>
          </cell>
          <cell r="N711">
            <v>0</v>
          </cell>
          <cell r="O711">
            <v>0</v>
          </cell>
          <cell r="P711">
            <v>0</v>
          </cell>
          <cell r="Q711" t="e">
            <v>#REF!</v>
          </cell>
          <cell r="T711" t="str">
            <v>4.02.0017</v>
          </cell>
          <cell r="U711" t="str">
            <v>MARKETING</v>
          </cell>
          <cell r="V711">
            <v>0</v>
          </cell>
          <cell r="W711">
            <v>0</v>
          </cell>
          <cell r="X711">
            <v>0</v>
          </cell>
          <cell r="Y711">
            <v>0</v>
          </cell>
          <cell r="Z711">
            <v>0</v>
          </cell>
          <cell r="AA711" t="e">
            <v>#REF!</v>
          </cell>
          <cell r="AB711" t="e">
            <v>#REF!</v>
          </cell>
          <cell r="AC711" t="e">
            <v>#REF!</v>
          </cell>
          <cell r="AD711" t="e">
            <v>#REF!</v>
          </cell>
          <cell r="AE711" t="e">
            <v>#REF!</v>
          </cell>
          <cell r="AF711" t="e">
            <v>#REF!</v>
          </cell>
          <cell r="AG711" t="e">
            <v>#REF!</v>
          </cell>
          <cell r="AH711" t="e">
            <v>#REF!</v>
          </cell>
          <cell r="AI711">
            <v>0</v>
          </cell>
        </row>
        <row r="712">
          <cell r="A712" t="str">
            <v>4.02.00182.0.2.1</v>
          </cell>
          <cell r="B712" t="str">
            <v>2.0.2.1</v>
          </cell>
          <cell r="C712" t="str">
            <v>MARKETING</v>
          </cell>
          <cell r="D712" t="str">
            <v>4.02.0018</v>
          </cell>
          <cell r="E712">
            <v>0</v>
          </cell>
          <cell r="F712">
            <v>0</v>
          </cell>
          <cell r="G712">
            <v>0</v>
          </cell>
          <cell r="H712">
            <v>0</v>
          </cell>
          <cell r="I712" t="e">
            <v>#REF!</v>
          </cell>
          <cell r="J712">
            <v>0</v>
          </cell>
          <cell r="K712">
            <v>0</v>
          </cell>
          <cell r="L712">
            <v>0</v>
          </cell>
          <cell r="M712">
            <v>0</v>
          </cell>
          <cell r="N712">
            <v>0</v>
          </cell>
          <cell r="O712">
            <v>0</v>
          </cell>
          <cell r="P712">
            <v>0</v>
          </cell>
          <cell r="Q712" t="e">
            <v>#REF!</v>
          </cell>
          <cell r="T712" t="str">
            <v>4.02.0018</v>
          </cell>
          <cell r="U712" t="str">
            <v>MARKETING</v>
          </cell>
          <cell r="V712">
            <v>0</v>
          </cell>
          <cell r="W712">
            <v>0</v>
          </cell>
          <cell r="X712">
            <v>0</v>
          </cell>
          <cell r="Y712">
            <v>0</v>
          </cell>
          <cell r="Z712">
            <v>0</v>
          </cell>
          <cell r="AA712" t="e">
            <v>#REF!</v>
          </cell>
          <cell r="AB712" t="e">
            <v>#REF!</v>
          </cell>
          <cell r="AC712" t="e">
            <v>#REF!</v>
          </cell>
          <cell r="AD712" t="e">
            <v>#REF!</v>
          </cell>
          <cell r="AE712" t="e">
            <v>#REF!</v>
          </cell>
          <cell r="AF712" t="e">
            <v>#REF!</v>
          </cell>
          <cell r="AG712" t="e">
            <v>#REF!</v>
          </cell>
          <cell r="AH712" t="e">
            <v>#REF!</v>
          </cell>
          <cell r="AI712">
            <v>0</v>
          </cell>
        </row>
        <row r="713">
          <cell r="A713" t="str">
            <v>4.02.00192.0.2.1</v>
          </cell>
          <cell r="B713" t="str">
            <v>2.0.2.1</v>
          </cell>
          <cell r="C713" t="str">
            <v>MARKETING</v>
          </cell>
          <cell r="D713" t="str">
            <v>4.02.0019</v>
          </cell>
          <cell r="E713">
            <v>0</v>
          </cell>
          <cell r="F713">
            <v>0</v>
          </cell>
          <cell r="G713">
            <v>0</v>
          </cell>
          <cell r="H713">
            <v>0</v>
          </cell>
          <cell r="I713" t="e">
            <v>#REF!</v>
          </cell>
          <cell r="J713">
            <v>0</v>
          </cell>
          <cell r="K713">
            <v>0</v>
          </cell>
          <cell r="L713">
            <v>0</v>
          </cell>
          <cell r="M713">
            <v>0</v>
          </cell>
          <cell r="N713">
            <v>0</v>
          </cell>
          <cell r="O713">
            <v>0</v>
          </cell>
          <cell r="P713">
            <v>0</v>
          </cell>
          <cell r="Q713" t="e">
            <v>#REF!</v>
          </cell>
          <cell r="T713" t="str">
            <v>4.02.0019</v>
          </cell>
          <cell r="U713" t="str">
            <v>MARKETING</v>
          </cell>
          <cell r="V713">
            <v>0</v>
          </cell>
          <cell r="W713">
            <v>0</v>
          </cell>
          <cell r="X713">
            <v>0</v>
          </cell>
          <cell r="Y713">
            <v>0</v>
          </cell>
          <cell r="Z713">
            <v>0</v>
          </cell>
          <cell r="AA713" t="e">
            <v>#REF!</v>
          </cell>
          <cell r="AB713" t="e">
            <v>#REF!</v>
          </cell>
          <cell r="AC713" t="e">
            <v>#REF!</v>
          </cell>
          <cell r="AD713" t="e">
            <v>#REF!</v>
          </cell>
          <cell r="AE713" t="e">
            <v>#REF!</v>
          </cell>
          <cell r="AF713" t="e">
            <v>#REF!</v>
          </cell>
          <cell r="AG713" t="e">
            <v>#REF!</v>
          </cell>
          <cell r="AH713" t="e">
            <v>#REF!</v>
          </cell>
          <cell r="AI713">
            <v>0</v>
          </cell>
        </row>
        <row r="714">
          <cell r="A714" t="str">
            <v>4.02.00202.0.2.1</v>
          </cell>
          <cell r="B714" t="str">
            <v>2.0.2.1</v>
          </cell>
          <cell r="C714" t="str">
            <v>MARKETING</v>
          </cell>
          <cell r="D714" t="str">
            <v>4.02.0020</v>
          </cell>
          <cell r="E714">
            <v>30.25</v>
          </cell>
          <cell r="F714">
            <v>2928</v>
          </cell>
          <cell r="G714">
            <v>0</v>
          </cell>
          <cell r="H714">
            <v>19.5</v>
          </cell>
          <cell r="I714" t="e">
            <v>#REF!</v>
          </cell>
          <cell r="J714">
            <v>0</v>
          </cell>
          <cell r="K714">
            <v>115</v>
          </cell>
          <cell r="L714">
            <v>51.05</v>
          </cell>
          <cell r="M714">
            <v>21214.95</v>
          </cell>
          <cell r="N714">
            <v>116.48</v>
          </cell>
          <cell r="O714">
            <v>592.06000000000006</v>
          </cell>
          <cell r="P714">
            <v>0.85</v>
          </cell>
          <cell r="Q714" t="e">
            <v>#REF!</v>
          </cell>
          <cell r="T714" t="str">
            <v>4.02.0020</v>
          </cell>
          <cell r="U714" t="str">
            <v>MARKETING</v>
          </cell>
          <cell r="V714">
            <v>0</v>
          </cell>
          <cell r="W714">
            <v>30.25</v>
          </cell>
          <cell r="X714">
            <v>2958.25</v>
          </cell>
          <cell r="Y714">
            <v>2958.25</v>
          </cell>
          <cell r="Z714">
            <v>2977.75</v>
          </cell>
          <cell r="AA714" t="e">
            <v>#REF!</v>
          </cell>
          <cell r="AB714" t="e">
            <v>#REF!</v>
          </cell>
          <cell r="AC714" t="e">
            <v>#REF!</v>
          </cell>
          <cell r="AD714" t="e">
            <v>#REF!</v>
          </cell>
          <cell r="AE714" t="e">
            <v>#REF!</v>
          </cell>
          <cell r="AF714" t="e">
            <v>#REF!</v>
          </cell>
          <cell r="AG714" t="e">
            <v>#REF!</v>
          </cell>
          <cell r="AH714" t="e">
            <v>#REF!</v>
          </cell>
          <cell r="AI714">
            <v>0</v>
          </cell>
        </row>
        <row r="715">
          <cell r="A715" t="str">
            <v>4.02.00212.0.2.1</v>
          </cell>
          <cell r="B715" t="str">
            <v>2.0.2.1</v>
          </cell>
          <cell r="C715" t="str">
            <v>MARKETING</v>
          </cell>
          <cell r="D715" t="str">
            <v>4.02.0021</v>
          </cell>
          <cell r="E715">
            <v>0</v>
          </cell>
          <cell r="F715">
            <v>0</v>
          </cell>
          <cell r="G715">
            <v>293.7</v>
          </cell>
          <cell r="H715">
            <v>0</v>
          </cell>
          <cell r="I715" t="e">
            <v>#REF!</v>
          </cell>
          <cell r="J715">
            <v>1366.97</v>
          </cell>
          <cell r="K715">
            <v>1366.97</v>
          </cell>
          <cell r="L715">
            <v>1366.97</v>
          </cell>
          <cell r="M715">
            <v>0</v>
          </cell>
          <cell r="N715">
            <v>0</v>
          </cell>
          <cell r="O715">
            <v>0</v>
          </cell>
          <cell r="P715">
            <v>0</v>
          </cell>
          <cell r="Q715" t="e">
            <v>#REF!</v>
          </cell>
          <cell r="T715" t="str">
            <v>4.02.0021</v>
          </cell>
          <cell r="U715" t="str">
            <v>MARKETING</v>
          </cell>
          <cell r="V715">
            <v>0</v>
          </cell>
          <cell r="W715">
            <v>0</v>
          </cell>
          <cell r="X715">
            <v>0</v>
          </cell>
          <cell r="Y715">
            <v>293.7</v>
          </cell>
          <cell r="Z715">
            <v>293.7</v>
          </cell>
          <cell r="AA715" t="e">
            <v>#REF!</v>
          </cell>
          <cell r="AB715" t="e">
            <v>#REF!</v>
          </cell>
          <cell r="AC715" t="e">
            <v>#REF!</v>
          </cell>
          <cell r="AD715" t="e">
            <v>#REF!</v>
          </cell>
          <cell r="AE715" t="e">
            <v>#REF!</v>
          </cell>
          <cell r="AF715" t="e">
            <v>#REF!</v>
          </cell>
          <cell r="AG715" t="e">
            <v>#REF!</v>
          </cell>
          <cell r="AH715" t="e">
            <v>#REF!</v>
          </cell>
          <cell r="AI715">
            <v>0</v>
          </cell>
        </row>
        <row r="716">
          <cell r="A716" t="str">
            <v>4.02.00222.0.2.1</v>
          </cell>
          <cell r="B716" t="str">
            <v>2.0.2.1</v>
          </cell>
          <cell r="C716" t="str">
            <v>MARKETING</v>
          </cell>
          <cell r="D716" t="str">
            <v>4.02.0022</v>
          </cell>
          <cell r="E716">
            <v>278.3</v>
          </cell>
          <cell r="F716">
            <v>106</v>
          </cell>
          <cell r="G716">
            <v>1052.31</v>
          </cell>
          <cell r="H716">
            <v>60.93</v>
          </cell>
          <cell r="I716" t="e">
            <v>#REF!</v>
          </cell>
          <cell r="J716">
            <v>257.89999999999998</v>
          </cell>
          <cell r="K716">
            <v>65.97</v>
          </cell>
          <cell r="L716">
            <v>1616.6200000000001</v>
          </cell>
          <cell r="M716">
            <v>916.5</v>
          </cell>
          <cell r="N716">
            <v>1279.98</v>
          </cell>
          <cell r="O716">
            <v>0</v>
          </cell>
          <cell r="P716">
            <v>1079.48</v>
          </cell>
          <cell r="Q716" t="e">
            <v>#REF!</v>
          </cell>
          <cell r="T716" t="str">
            <v>4.02.0022</v>
          </cell>
          <cell r="U716" t="str">
            <v>MARKETING</v>
          </cell>
          <cell r="V716">
            <v>0</v>
          </cell>
          <cell r="W716">
            <v>278.3</v>
          </cell>
          <cell r="X716">
            <v>384.3</v>
          </cell>
          <cell r="Y716">
            <v>1436.61</v>
          </cell>
          <cell r="Z716">
            <v>1497.54</v>
          </cell>
          <cell r="AA716" t="e">
            <v>#REF!</v>
          </cell>
          <cell r="AB716" t="e">
            <v>#REF!</v>
          </cell>
          <cell r="AC716" t="e">
            <v>#REF!</v>
          </cell>
          <cell r="AD716" t="e">
            <v>#REF!</v>
          </cell>
          <cell r="AE716" t="e">
            <v>#REF!</v>
          </cell>
          <cell r="AF716" t="e">
            <v>#REF!</v>
          </cell>
          <cell r="AG716" t="e">
            <v>#REF!</v>
          </cell>
          <cell r="AH716" t="e">
            <v>#REF!</v>
          </cell>
          <cell r="AI716">
            <v>0</v>
          </cell>
        </row>
        <row r="717">
          <cell r="A717" t="str">
            <v>4.02.00232.0.2.1</v>
          </cell>
          <cell r="B717" t="str">
            <v>2.0.2.1</v>
          </cell>
          <cell r="C717" t="str">
            <v>MARKETING</v>
          </cell>
          <cell r="D717" t="str">
            <v>4.02.0023</v>
          </cell>
          <cell r="E717">
            <v>73.930000000000007</v>
          </cell>
          <cell r="F717">
            <v>72.86999999999999</v>
          </cell>
          <cell r="G717">
            <v>58.47</v>
          </cell>
          <cell r="H717">
            <v>92.06</v>
          </cell>
          <cell r="I717" t="e">
            <v>#REF!</v>
          </cell>
          <cell r="J717">
            <v>56.8</v>
          </cell>
          <cell r="K717">
            <v>544.17999999999995</v>
          </cell>
          <cell r="L717">
            <v>79.510000000000005</v>
          </cell>
          <cell r="M717">
            <v>1838.82</v>
          </cell>
          <cell r="N717">
            <v>5928.13</v>
          </cell>
          <cell r="O717">
            <v>4092.56</v>
          </cell>
          <cell r="P717">
            <v>5152.96</v>
          </cell>
          <cell r="Q717" t="e">
            <v>#REF!</v>
          </cell>
          <cell r="T717" t="str">
            <v>4.02.0023</v>
          </cell>
          <cell r="U717" t="str">
            <v>MARKETING</v>
          </cell>
          <cell r="V717">
            <v>0</v>
          </cell>
          <cell r="W717">
            <v>73.930000000000007</v>
          </cell>
          <cell r="X717">
            <v>146.80000000000001</v>
          </cell>
          <cell r="Y717">
            <v>205.27</v>
          </cell>
          <cell r="Z717">
            <v>297.33000000000004</v>
          </cell>
          <cell r="AA717" t="e">
            <v>#REF!</v>
          </cell>
          <cell r="AB717" t="e">
            <v>#REF!</v>
          </cell>
          <cell r="AC717" t="e">
            <v>#REF!</v>
          </cell>
          <cell r="AD717" t="e">
            <v>#REF!</v>
          </cell>
          <cell r="AE717" t="e">
            <v>#REF!</v>
          </cell>
          <cell r="AF717" t="e">
            <v>#REF!</v>
          </cell>
          <cell r="AG717" t="e">
            <v>#REF!</v>
          </cell>
          <cell r="AH717" t="e">
            <v>#REF!</v>
          </cell>
          <cell r="AI717">
            <v>0</v>
          </cell>
        </row>
        <row r="718">
          <cell r="A718" t="str">
            <v>4.02.00242.0.2.1</v>
          </cell>
          <cell r="B718" t="str">
            <v>2.0.2.1</v>
          </cell>
          <cell r="C718" t="str">
            <v>MARKETING</v>
          </cell>
          <cell r="D718" t="str">
            <v>4.02.0024</v>
          </cell>
          <cell r="E718">
            <v>0</v>
          </cell>
          <cell r="F718">
            <v>0</v>
          </cell>
          <cell r="G718">
            <v>0</v>
          </cell>
          <cell r="H718">
            <v>0</v>
          </cell>
          <cell r="I718" t="e">
            <v>#REF!</v>
          </cell>
          <cell r="J718">
            <v>0</v>
          </cell>
          <cell r="K718">
            <v>0</v>
          </cell>
          <cell r="L718">
            <v>0</v>
          </cell>
          <cell r="M718">
            <v>0</v>
          </cell>
          <cell r="N718">
            <v>0</v>
          </cell>
          <cell r="O718">
            <v>0</v>
          </cell>
          <cell r="P718">
            <v>0</v>
          </cell>
          <cell r="Q718" t="e">
            <v>#REF!</v>
          </cell>
          <cell r="T718" t="str">
            <v>4.02.0024</v>
          </cell>
          <cell r="U718" t="str">
            <v>MARKETING</v>
          </cell>
          <cell r="V718">
            <v>0</v>
          </cell>
          <cell r="W718">
            <v>0</v>
          </cell>
          <cell r="X718">
            <v>0</v>
          </cell>
          <cell r="Y718">
            <v>0</v>
          </cell>
          <cell r="Z718">
            <v>0</v>
          </cell>
          <cell r="AA718" t="e">
            <v>#REF!</v>
          </cell>
          <cell r="AB718" t="e">
            <v>#REF!</v>
          </cell>
          <cell r="AC718" t="e">
            <v>#REF!</v>
          </cell>
          <cell r="AD718" t="e">
            <v>#REF!</v>
          </cell>
          <cell r="AE718" t="e">
            <v>#REF!</v>
          </cell>
          <cell r="AF718" t="e">
            <v>#REF!</v>
          </cell>
          <cell r="AG718" t="e">
            <v>#REF!</v>
          </cell>
          <cell r="AH718" t="e">
            <v>#REF!</v>
          </cell>
          <cell r="AI718">
            <v>0</v>
          </cell>
        </row>
        <row r="719">
          <cell r="A719" t="str">
            <v>4.02.00252.0.2.1</v>
          </cell>
          <cell r="B719" t="str">
            <v>2.0.2.1</v>
          </cell>
          <cell r="C719" t="str">
            <v>MARKETING</v>
          </cell>
          <cell r="D719" t="str">
            <v>4.02.0025</v>
          </cell>
          <cell r="E719">
            <v>0</v>
          </cell>
          <cell r="F719">
            <v>0</v>
          </cell>
          <cell r="G719">
            <v>0</v>
          </cell>
          <cell r="H719">
            <v>0</v>
          </cell>
          <cell r="I719" t="e">
            <v>#REF!</v>
          </cell>
          <cell r="J719">
            <v>0</v>
          </cell>
          <cell r="K719">
            <v>0</v>
          </cell>
          <cell r="L719">
            <v>0</v>
          </cell>
          <cell r="M719">
            <v>0</v>
          </cell>
          <cell r="N719">
            <v>0</v>
          </cell>
          <cell r="O719">
            <v>0</v>
          </cell>
          <cell r="P719">
            <v>92.36</v>
          </cell>
          <cell r="Q719" t="e">
            <v>#REF!</v>
          </cell>
          <cell r="T719" t="str">
            <v>4.02.0025</v>
          </cell>
          <cell r="U719" t="str">
            <v>MARKETING</v>
          </cell>
          <cell r="V719">
            <v>0</v>
          </cell>
          <cell r="W719">
            <v>0</v>
          </cell>
          <cell r="X719">
            <v>0</v>
          </cell>
          <cell r="Y719">
            <v>0</v>
          </cell>
          <cell r="Z719">
            <v>0</v>
          </cell>
          <cell r="AA719" t="e">
            <v>#REF!</v>
          </cell>
          <cell r="AB719" t="e">
            <v>#REF!</v>
          </cell>
          <cell r="AC719" t="e">
            <v>#REF!</v>
          </cell>
          <cell r="AD719" t="e">
            <v>#REF!</v>
          </cell>
          <cell r="AE719" t="e">
            <v>#REF!</v>
          </cell>
          <cell r="AF719" t="e">
            <v>#REF!</v>
          </cell>
          <cell r="AG719" t="e">
            <v>#REF!</v>
          </cell>
          <cell r="AH719" t="e">
            <v>#REF!</v>
          </cell>
          <cell r="AI719">
            <v>0</v>
          </cell>
        </row>
        <row r="720">
          <cell r="A720" t="str">
            <v>4.02.00262.0.2.1</v>
          </cell>
          <cell r="B720" t="str">
            <v>2.0.2.1</v>
          </cell>
          <cell r="C720" t="str">
            <v>MARKETING</v>
          </cell>
          <cell r="D720" t="str">
            <v>4.02.0026</v>
          </cell>
          <cell r="E720">
            <v>20.69</v>
          </cell>
          <cell r="F720">
            <v>121.37</v>
          </cell>
          <cell r="G720">
            <v>21.2</v>
          </cell>
          <cell r="H720">
            <v>0</v>
          </cell>
          <cell r="I720" t="e">
            <v>#REF!</v>
          </cell>
          <cell r="J720">
            <v>0</v>
          </cell>
          <cell r="K720">
            <v>0</v>
          </cell>
          <cell r="L720">
            <v>0</v>
          </cell>
          <cell r="M720">
            <v>0</v>
          </cell>
          <cell r="N720">
            <v>270.77</v>
          </cell>
          <cell r="O720">
            <v>0</v>
          </cell>
          <cell r="P720">
            <v>133.25</v>
          </cell>
          <cell r="Q720" t="e">
            <v>#REF!</v>
          </cell>
          <cell r="T720" t="str">
            <v>4.02.0026</v>
          </cell>
          <cell r="U720" t="str">
            <v>MARKETING</v>
          </cell>
          <cell r="V720">
            <v>0</v>
          </cell>
          <cell r="W720">
            <v>20.69</v>
          </cell>
          <cell r="X720">
            <v>142.06</v>
          </cell>
          <cell r="Y720">
            <v>163.26</v>
          </cell>
          <cell r="Z720">
            <v>163.26</v>
          </cell>
          <cell r="AA720" t="e">
            <v>#REF!</v>
          </cell>
          <cell r="AB720" t="e">
            <v>#REF!</v>
          </cell>
          <cell r="AC720" t="e">
            <v>#REF!</v>
          </cell>
          <cell r="AD720" t="e">
            <v>#REF!</v>
          </cell>
          <cell r="AE720" t="e">
            <v>#REF!</v>
          </cell>
          <cell r="AF720" t="e">
            <v>#REF!</v>
          </cell>
          <cell r="AG720" t="e">
            <v>#REF!</v>
          </cell>
          <cell r="AH720" t="e">
            <v>#REF!</v>
          </cell>
          <cell r="AI720">
            <v>0</v>
          </cell>
        </row>
        <row r="721">
          <cell r="A721" t="str">
            <v>4.02.00272.0.2.1</v>
          </cell>
          <cell r="B721" t="str">
            <v>2.0.2.1</v>
          </cell>
          <cell r="C721" t="str">
            <v>MARKETING</v>
          </cell>
          <cell r="D721" t="str">
            <v>4.02.0027</v>
          </cell>
          <cell r="E721">
            <v>0</v>
          </cell>
          <cell r="F721">
            <v>68.099999999999994</v>
          </cell>
          <cell r="G721">
            <v>0</v>
          </cell>
          <cell r="H721">
            <v>0</v>
          </cell>
          <cell r="I721" t="e">
            <v>#REF!</v>
          </cell>
          <cell r="J721">
            <v>0</v>
          </cell>
          <cell r="K721">
            <v>0</v>
          </cell>
          <cell r="L721">
            <v>0</v>
          </cell>
          <cell r="M721">
            <v>0</v>
          </cell>
          <cell r="N721">
            <v>0</v>
          </cell>
          <cell r="O721">
            <v>0</v>
          </cell>
          <cell r="P721">
            <v>0</v>
          </cell>
          <cell r="Q721" t="e">
            <v>#REF!</v>
          </cell>
          <cell r="T721" t="str">
            <v>4.02.0027</v>
          </cell>
          <cell r="U721" t="str">
            <v>MARKETING</v>
          </cell>
          <cell r="V721">
            <v>0</v>
          </cell>
          <cell r="W721">
            <v>0</v>
          </cell>
          <cell r="X721">
            <v>68.099999999999994</v>
          </cell>
          <cell r="Y721">
            <v>68.099999999999994</v>
          </cell>
          <cell r="Z721">
            <v>68.099999999999994</v>
          </cell>
          <cell r="AA721" t="e">
            <v>#REF!</v>
          </cell>
          <cell r="AB721" t="e">
            <v>#REF!</v>
          </cell>
          <cell r="AC721" t="e">
            <v>#REF!</v>
          </cell>
          <cell r="AD721" t="e">
            <v>#REF!</v>
          </cell>
          <cell r="AE721" t="e">
            <v>#REF!</v>
          </cell>
          <cell r="AF721" t="e">
            <v>#REF!</v>
          </cell>
          <cell r="AG721" t="e">
            <v>#REF!</v>
          </cell>
          <cell r="AH721" t="e">
            <v>#REF!</v>
          </cell>
          <cell r="AI721">
            <v>0</v>
          </cell>
        </row>
        <row r="722">
          <cell r="A722" t="str">
            <v>4.02.00282.0.2.1</v>
          </cell>
          <cell r="B722" t="str">
            <v>2.0.2.1</v>
          </cell>
          <cell r="C722" t="str">
            <v>MARKETING</v>
          </cell>
          <cell r="D722" t="str">
            <v>4.02.0028</v>
          </cell>
          <cell r="E722">
            <v>189.3</v>
          </cell>
          <cell r="F722">
            <v>0</v>
          </cell>
          <cell r="G722">
            <v>0</v>
          </cell>
          <cell r="H722">
            <v>0</v>
          </cell>
          <cell r="I722" t="e">
            <v>#REF!</v>
          </cell>
          <cell r="J722">
            <v>0</v>
          </cell>
          <cell r="K722">
            <v>752.67</v>
          </cell>
          <cell r="L722">
            <v>752.67</v>
          </cell>
          <cell r="M722">
            <v>752.67</v>
          </cell>
          <cell r="N722">
            <v>0</v>
          </cell>
          <cell r="O722">
            <v>0</v>
          </cell>
          <cell r="P722">
            <v>0</v>
          </cell>
          <cell r="Q722" t="e">
            <v>#REF!</v>
          </cell>
          <cell r="T722" t="str">
            <v>4.02.0028</v>
          </cell>
          <cell r="U722" t="str">
            <v>MARKETING</v>
          </cell>
          <cell r="V722">
            <v>0</v>
          </cell>
          <cell r="W722">
            <v>189.3</v>
          </cell>
          <cell r="X722">
            <v>189.3</v>
          </cell>
          <cell r="Y722">
            <v>189.3</v>
          </cell>
          <cell r="Z722">
            <v>189.3</v>
          </cell>
          <cell r="AA722" t="e">
            <v>#REF!</v>
          </cell>
          <cell r="AB722" t="e">
            <v>#REF!</v>
          </cell>
          <cell r="AC722" t="e">
            <v>#REF!</v>
          </cell>
          <cell r="AD722" t="e">
            <v>#REF!</v>
          </cell>
          <cell r="AE722" t="e">
            <v>#REF!</v>
          </cell>
          <cell r="AF722" t="e">
            <v>#REF!</v>
          </cell>
          <cell r="AG722" t="e">
            <v>#REF!</v>
          </cell>
          <cell r="AH722" t="e">
            <v>#REF!</v>
          </cell>
          <cell r="AI722">
            <v>0</v>
          </cell>
        </row>
        <row r="723">
          <cell r="A723" t="str">
            <v>4.02.00292.0.2.1</v>
          </cell>
          <cell r="B723" t="str">
            <v>2.0.2.1</v>
          </cell>
          <cell r="C723" t="str">
            <v>MARKETING</v>
          </cell>
          <cell r="D723" t="str">
            <v>4.02.0029</v>
          </cell>
          <cell r="E723">
            <v>1486.94</v>
          </cell>
          <cell r="F723">
            <v>0</v>
          </cell>
          <cell r="G723">
            <v>0</v>
          </cell>
          <cell r="H723">
            <v>0</v>
          </cell>
          <cell r="I723" t="e">
            <v>#REF!</v>
          </cell>
          <cell r="J723">
            <v>0</v>
          </cell>
          <cell r="K723">
            <v>0</v>
          </cell>
          <cell r="L723">
            <v>238.35999999999999</v>
          </cell>
          <cell r="M723">
            <v>0</v>
          </cell>
          <cell r="N723">
            <v>0</v>
          </cell>
          <cell r="O723">
            <v>0</v>
          </cell>
          <cell r="P723">
            <v>68.099999999999994</v>
          </cell>
          <cell r="Q723" t="e">
            <v>#REF!</v>
          </cell>
          <cell r="T723" t="str">
            <v>4.02.0029</v>
          </cell>
          <cell r="U723" t="str">
            <v>MARKETING</v>
          </cell>
          <cell r="V723">
            <v>0</v>
          </cell>
          <cell r="W723">
            <v>1486.94</v>
          </cell>
          <cell r="X723">
            <v>1486.94</v>
          </cell>
          <cell r="Y723">
            <v>1486.94</v>
          </cell>
          <cell r="Z723">
            <v>1486.94</v>
          </cell>
          <cell r="AA723" t="e">
            <v>#REF!</v>
          </cell>
          <cell r="AB723" t="e">
            <v>#REF!</v>
          </cell>
          <cell r="AC723" t="e">
            <v>#REF!</v>
          </cell>
          <cell r="AD723" t="e">
            <v>#REF!</v>
          </cell>
          <cell r="AE723" t="e">
            <v>#REF!</v>
          </cell>
          <cell r="AF723" t="e">
            <v>#REF!</v>
          </cell>
          <cell r="AG723" t="e">
            <v>#REF!</v>
          </cell>
          <cell r="AH723" t="e">
            <v>#REF!</v>
          </cell>
          <cell r="AI723">
            <v>0</v>
          </cell>
        </row>
        <row r="724">
          <cell r="A724" t="str">
            <v>4.02.00302.0.2.1</v>
          </cell>
          <cell r="B724" t="str">
            <v>2.0.2.1</v>
          </cell>
          <cell r="C724" t="str">
            <v>MARKETING</v>
          </cell>
          <cell r="D724" t="str">
            <v>4.02.0030</v>
          </cell>
          <cell r="E724">
            <v>0</v>
          </cell>
          <cell r="F724">
            <v>0</v>
          </cell>
          <cell r="G724">
            <v>0</v>
          </cell>
          <cell r="H724">
            <v>0</v>
          </cell>
          <cell r="I724" t="e">
            <v>#REF!</v>
          </cell>
          <cell r="J724">
            <v>0</v>
          </cell>
          <cell r="K724">
            <v>0</v>
          </cell>
          <cell r="L724">
            <v>0</v>
          </cell>
          <cell r="M724">
            <v>0</v>
          </cell>
          <cell r="N724">
            <v>5</v>
          </cell>
          <cell r="O724">
            <v>0</v>
          </cell>
          <cell r="P724">
            <v>0</v>
          </cell>
          <cell r="Q724" t="e">
            <v>#REF!</v>
          </cell>
          <cell r="T724" t="str">
            <v>4.02.0030</v>
          </cell>
          <cell r="U724" t="str">
            <v>MARKETING</v>
          </cell>
          <cell r="V724">
            <v>0</v>
          </cell>
          <cell r="W724">
            <v>0</v>
          </cell>
          <cell r="X724">
            <v>0</v>
          </cell>
          <cell r="Y724">
            <v>0</v>
          </cell>
          <cell r="Z724">
            <v>0</v>
          </cell>
          <cell r="AA724" t="e">
            <v>#REF!</v>
          </cell>
          <cell r="AB724" t="e">
            <v>#REF!</v>
          </cell>
          <cell r="AC724" t="e">
            <v>#REF!</v>
          </cell>
          <cell r="AD724" t="e">
            <v>#REF!</v>
          </cell>
          <cell r="AE724" t="e">
            <v>#REF!</v>
          </cell>
          <cell r="AF724" t="e">
            <v>#REF!</v>
          </cell>
          <cell r="AG724" t="e">
            <v>#REF!</v>
          </cell>
          <cell r="AH724" t="e">
            <v>#REF!</v>
          </cell>
          <cell r="AI724">
            <v>0</v>
          </cell>
        </row>
        <row r="725">
          <cell r="A725" t="str">
            <v>4.02.00352.0.2.1</v>
          </cell>
          <cell r="B725" t="str">
            <v>2.0.2.1</v>
          </cell>
          <cell r="C725" t="str">
            <v>MARKETING</v>
          </cell>
          <cell r="D725" t="str">
            <v>4.02.0035</v>
          </cell>
          <cell r="E725">
            <v>0</v>
          </cell>
          <cell r="F725">
            <v>0</v>
          </cell>
          <cell r="G725">
            <v>0</v>
          </cell>
          <cell r="H725">
            <v>0</v>
          </cell>
          <cell r="I725" t="e">
            <v>#REF!</v>
          </cell>
          <cell r="J725">
            <v>0</v>
          </cell>
          <cell r="K725">
            <v>0</v>
          </cell>
          <cell r="L725">
            <v>0</v>
          </cell>
          <cell r="M725">
            <v>0</v>
          </cell>
          <cell r="N725">
            <v>165</v>
          </cell>
          <cell r="O725">
            <v>0</v>
          </cell>
          <cell r="P725">
            <v>0</v>
          </cell>
          <cell r="Q725" t="e">
            <v>#REF!</v>
          </cell>
          <cell r="T725" t="str">
            <v>4.02.0035</v>
          </cell>
          <cell r="U725" t="str">
            <v>MARKETING</v>
          </cell>
          <cell r="V725">
            <v>0</v>
          </cell>
          <cell r="W725">
            <v>0</v>
          </cell>
          <cell r="X725">
            <v>0</v>
          </cell>
          <cell r="Y725">
            <v>0</v>
          </cell>
          <cell r="Z725">
            <v>0</v>
          </cell>
          <cell r="AA725" t="e">
            <v>#REF!</v>
          </cell>
          <cell r="AB725" t="e">
            <v>#REF!</v>
          </cell>
          <cell r="AC725" t="e">
            <v>#REF!</v>
          </cell>
          <cell r="AD725" t="e">
            <v>#REF!</v>
          </cell>
          <cell r="AE725" t="e">
            <v>#REF!</v>
          </cell>
          <cell r="AF725" t="e">
            <v>#REF!</v>
          </cell>
          <cell r="AG725" t="e">
            <v>#REF!</v>
          </cell>
          <cell r="AH725" t="e">
            <v>#REF!</v>
          </cell>
          <cell r="AI725">
            <v>0</v>
          </cell>
        </row>
        <row r="726">
          <cell r="A726" t="str">
            <v>4.02.00362.0.2.1</v>
          </cell>
          <cell r="B726" t="str">
            <v>2.0.2.1</v>
          </cell>
          <cell r="C726" t="str">
            <v>MARKETING</v>
          </cell>
          <cell r="D726" t="str">
            <v>4.02.0036</v>
          </cell>
          <cell r="E726">
            <v>0</v>
          </cell>
          <cell r="F726">
            <v>0</v>
          </cell>
          <cell r="G726">
            <v>0</v>
          </cell>
          <cell r="H726">
            <v>0</v>
          </cell>
          <cell r="I726" t="e">
            <v>#REF!</v>
          </cell>
          <cell r="J726">
            <v>0</v>
          </cell>
          <cell r="K726">
            <v>0</v>
          </cell>
          <cell r="L726">
            <v>0</v>
          </cell>
          <cell r="M726">
            <v>0</v>
          </cell>
          <cell r="N726">
            <v>0</v>
          </cell>
          <cell r="O726">
            <v>0</v>
          </cell>
          <cell r="P726">
            <v>0</v>
          </cell>
          <cell r="Q726" t="e">
            <v>#REF!</v>
          </cell>
          <cell r="T726" t="str">
            <v>4.02.0036</v>
          </cell>
          <cell r="U726" t="str">
            <v>MARKETING</v>
          </cell>
          <cell r="V726">
            <v>0</v>
          </cell>
          <cell r="W726">
            <v>0</v>
          </cell>
          <cell r="X726">
            <v>0</v>
          </cell>
          <cell r="Y726">
            <v>0</v>
          </cell>
          <cell r="Z726">
            <v>0</v>
          </cell>
          <cell r="AA726" t="e">
            <v>#REF!</v>
          </cell>
          <cell r="AB726" t="e">
            <v>#REF!</v>
          </cell>
          <cell r="AC726" t="e">
            <v>#REF!</v>
          </cell>
          <cell r="AD726" t="e">
            <v>#REF!</v>
          </cell>
          <cell r="AE726" t="e">
            <v>#REF!</v>
          </cell>
          <cell r="AF726" t="e">
            <v>#REF!</v>
          </cell>
          <cell r="AG726" t="e">
            <v>#REF!</v>
          </cell>
          <cell r="AH726" t="e">
            <v>#REF!</v>
          </cell>
          <cell r="AI726">
            <v>0</v>
          </cell>
        </row>
        <row r="727">
          <cell r="A727" t="str">
            <v>4.02.00372.0.2.1</v>
          </cell>
          <cell r="B727" t="str">
            <v>2.0.2.1</v>
          </cell>
          <cell r="C727" t="str">
            <v>MARKETING</v>
          </cell>
          <cell r="D727" t="str">
            <v>4.02.0037</v>
          </cell>
          <cell r="E727">
            <v>0</v>
          </cell>
          <cell r="F727">
            <v>0</v>
          </cell>
          <cell r="G727">
            <v>0</v>
          </cell>
          <cell r="H727">
            <v>0</v>
          </cell>
          <cell r="I727" t="e">
            <v>#REF!</v>
          </cell>
          <cell r="J727">
            <v>0</v>
          </cell>
          <cell r="K727">
            <v>0</v>
          </cell>
          <cell r="L727">
            <v>0</v>
          </cell>
          <cell r="M727">
            <v>0</v>
          </cell>
          <cell r="N727">
            <v>0</v>
          </cell>
          <cell r="O727">
            <v>0</v>
          </cell>
          <cell r="P727">
            <v>0</v>
          </cell>
          <cell r="Q727" t="e">
            <v>#REF!</v>
          </cell>
          <cell r="T727" t="str">
            <v>4.02.0037</v>
          </cell>
          <cell r="U727" t="str">
            <v>MARKETING</v>
          </cell>
          <cell r="V727">
            <v>0</v>
          </cell>
          <cell r="W727">
            <v>0</v>
          </cell>
          <cell r="X727">
            <v>0</v>
          </cell>
          <cell r="Y727">
            <v>0</v>
          </cell>
          <cell r="Z727">
            <v>0</v>
          </cell>
          <cell r="AA727" t="e">
            <v>#REF!</v>
          </cell>
          <cell r="AB727" t="e">
            <v>#REF!</v>
          </cell>
          <cell r="AC727" t="e">
            <v>#REF!</v>
          </cell>
          <cell r="AD727" t="e">
            <v>#REF!</v>
          </cell>
          <cell r="AE727" t="e">
            <v>#REF!</v>
          </cell>
          <cell r="AF727" t="e">
            <v>#REF!</v>
          </cell>
          <cell r="AG727" t="e">
            <v>#REF!</v>
          </cell>
          <cell r="AH727" t="e">
            <v>#REF!</v>
          </cell>
          <cell r="AI727">
            <v>0</v>
          </cell>
        </row>
        <row r="728">
          <cell r="A728" t="str">
            <v>4.02.00382.0.2.1</v>
          </cell>
          <cell r="B728" t="str">
            <v>2.0.2.1</v>
          </cell>
          <cell r="C728" t="str">
            <v>MARKETING</v>
          </cell>
          <cell r="D728" t="str">
            <v>4.02.0038</v>
          </cell>
          <cell r="E728">
            <v>0</v>
          </cell>
          <cell r="F728">
            <v>0</v>
          </cell>
          <cell r="G728">
            <v>0</v>
          </cell>
          <cell r="H728">
            <v>0</v>
          </cell>
          <cell r="I728" t="e">
            <v>#REF!</v>
          </cell>
          <cell r="J728">
            <v>0</v>
          </cell>
          <cell r="K728">
            <v>0</v>
          </cell>
          <cell r="L728">
            <v>0</v>
          </cell>
          <cell r="M728">
            <v>0</v>
          </cell>
          <cell r="N728">
            <v>0</v>
          </cell>
          <cell r="O728">
            <v>0</v>
          </cell>
          <cell r="P728">
            <v>0</v>
          </cell>
          <cell r="Q728" t="e">
            <v>#REF!</v>
          </cell>
          <cell r="T728" t="str">
            <v>4.02.0038</v>
          </cell>
          <cell r="U728" t="str">
            <v>MARKETING</v>
          </cell>
          <cell r="V728">
            <v>0</v>
          </cell>
          <cell r="W728">
            <v>0</v>
          </cell>
          <cell r="X728">
            <v>0</v>
          </cell>
          <cell r="Y728">
            <v>0</v>
          </cell>
          <cell r="Z728">
            <v>0</v>
          </cell>
          <cell r="AA728" t="e">
            <v>#REF!</v>
          </cell>
          <cell r="AB728" t="e">
            <v>#REF!</v>
          </cell>
          <cell r="AC728" t="e">
            <v>#REF!</v>
          </cell>
          <cell r="AD728" t="e">
            <v>#REF!</v>
          </cell>
          <cell r="AE728" t="e">
            <v>#REF!</v>
          </cell>
          <cell r="AF728" t="e">
            <v>#REF!</v>
          </cell>
          <cell r="AG728" t="e">
            <v>#REF!</v>
          </cell>
          <cell r="AH728" t="e">
            <v>#REF!</v>
          </cell>
          <cell r="AI728">
            <v>0</v>
          </cell>
        </row>
        <row r="729">
          <cell r="A729" t="str">
            <v>4.02.00392.0.2.1</v>
          </cell>
          <cell r="B729" t="str">
            <v>2.0.2.1</v>
          </cell>
          <cell r="C729" t="str">
            <v>MARKETING</v>
          </cell>
          <cell r="D729" t="str">
            <v>4.02.0039</v>
          </cell>
          <cell r="E729">
            <v>0</v>
          </cell>
          <cell r="F729">
            <v>0</v>
          </cell>
          <cell r="G729">
            <v>0</v>
          </cell>
          <cell r="H729">
            <v>0</v>
          </cell>
          <cell r="I729" t="e">
            <v>#REF!</v>
          </cell>
          <cell r="J729">
            <v>0</v>
          </cell>
          <cell r="K729">
            <v>0</v>
          </cell>
          <cell r="L729">
            <v>0</v>
          </cell>
          <cell r="M729">
            <v>0</v>
          </cell>
          <cell r="N729">
            <v>0</v>
          </cell>
          <cell r="O729">
            <v>0</v>
          </cell>
          <cell r="P729">
            <v>14.040000000000001</v>
          </cell>
          <cell r="Q729" t="e">
            <v>#REF!</v>
          </cell>
          <cell r="T729" t="str">
            <v>4.02.0039</v>
          </cell>
          <cell r="U729" t="str">
            <v>MARKETING</v>
          </cell>
          <cell r="V729">
            <v>0</v>
          </cell>
          <cell r="W729">
            <v>0</v>
          </cell>
          <cell r="X729">
            <v>0</v>
          </cell>
          <cell r="Y729">
            <v>0</v>
          </cell>
          <cell r="Z729">
            <v>0</v>
          </cell>
          <cell r="AA729" t="e">
            <v>#REF!</v>
          </cell>
          <cell r="AB729" t="e">
            <v>#REF!</v>
          </cell>
          <cell r="AC729" t="e">
            <v>#REF!</v>
          </cell>
          <cell r="AD729" t="e">
            <v>#REF!</v>
          </cell>
          <cell r="AE729" t="e">
            <v>#REF!</v>
          </cell>
          <cell r="AF729" t="e">
            <v>#REF!</v>
          </cell>
          <cell r="AG729" t="e">
            <v>#REF!</v>
          </cell>
          <cell r="AH729" t="e">
            <v>#REF!</v>
          </cell>
          <cell r="AI729">
            <v>0</v>
          </cell>
        </row>
        <row r="730">
          <cell r="A730" t="str">
            <v>4.02.00412.0.2.1</v>
          </cell>
          <cell r="B730" t="str">
            <v>2.0.2.1</v>
          </cell>
          <cell r="C730" t="str">
            <v>MARKETING</v>
          </cell>
          <cell r="D730" t="str">
            <v>4.02.0041</v>
          </cell>
          <cell r="E730">
            <v>0</v>
          </cell>
          <cell r="F730">
            <v>0</v>
          </cell>
          <cell r="G730">
            <v>0</v>
          </cell>
          <cell r="H730">
            <v>0</v>
          </cell>
          <cell r="I730" t="e">
            <v>#REF!</v>
          </cell>
          <cell r="J730">
            <v>0</v>
          </cell>
          <cell r="K730">
            <v>0</v>
          </cell>
          <cell r="L730">
            <v>0</v>
          </cell>
          <cell r="M730">
            <v>0</v>
          </cell>
          <cell r="N730">
            <v>0</v>
          </cell>
          <cell r="O730">
            <v>0</v>
          </cell>
          <cell r="P730">
            <v>0</v>
          </cell>
          <cell r="Q730" t="e">
            <v>#REF!</v>
          </cell>
          <cell r="T730" t="str">
            <v>4.02.0041</v>
          </cell>
          <cell r="U730" t="str">
            <v>MARKETING</v>
          </cell>
          <cell r="V730">
            <v>0</v>
          </cell>
          <cell r="W730">
            <v>0</v>
          </cell>
          <cell r="X730">
            <v>0</v>
          </cell>
          <cell r="Y730">
            <v>0</v>
          </cell>
          <cell r="Z730">
            <v>0</v>
          </cell>
          <cell r="AA730" t="e">
            <v>#REF!</v>
          </cell>
          <cell r="AB730" t="e">
            <v>#REF!</v>
          </cell>
          <cell r="AC730" t="e">
            <v>#REF!</v>
          </cell>
          <cell r="AD730" t="e">
            <v>#REF!</v>
          </cell>
          <cell r="AE730" t="e">
            <v>#REF!</v>
          </cell>
          <cell r="AF730" t="e">
            <v>#REF!</v>
          </cell>
          <cell r="AG730" t="e">
            <v>#REF!</v>
          </cell>
          <cell r="AH730" t="e">
            <v>#REF!</v>
          </cell>
          <cell r="AI730">
            <v>0</v>
          </cell>
        </row>
        <row r="731">
          <cell r="A731" t="str">
            <v>4.02.00432.0.2.1</v>
          </cell>
          <cell r="B731" t="str">
            <v>2.0.2.1</v>
          </cell>
          <cell r="C731" t="str">
            <v>MARKETING</v>
          </cell>
          <cell r="D731" t="str">
            <v>4.02.0043</v>
          </cell>
          <cell r="E731">
            <v>0</v>
          </cell>
          <cell r="F731">
            <v>0</v>
          </cell>
          <cell r="G731">
            <v>0</v>
          </cell>
          <cell r="H731">
            <v>0</v>
          </cell>
          <cell r="I731" t="e">
            <v>#REF!</v>
          </cell>
          <cell r="J731">
            <v>0</v>
          </cell>
          <cell r="K731">
            <v>0</v>
          </cell>
          <cell r="L731">
            <v>0</v>
          </cell>
          <cell r="M731">
            <v>0</v>
          </cell>
          <cell r="N731">
            <v>0</v>
          </cell>
          <cell r="O731">
            <v>0</v>
          </cell>
          <cell r="P731">
            <v>0</v>
          </cell>
          <cell r="Q731" t="e">
            <v>#REF!</v>
          </cell>
          <cell r="T731" t="str">
            <v>4.02.0043</v>
          </cell>
          <cell r="U731" t="str">
            <v>MARKETING</v>
          </cell>
          <cell r="V731">
            <v>0</v>
          </cell>
          <cell r="W731">
            <v>0</v>
          </cell>
          <cell r="X731">
            <v>0</v>
          </cell>
          <cell r="Y731">
            <v>0</v>
          </cell>
          <cell r="Z731">
            <v>0</v>
          </cell>
          <cell r="AA731" t="e">
            <v>#REF!</v>
          </cell>
          <cell r="AB731" t="e">
            <v>#REF!</v>
          </cell>
          <cell r="AC731" t="e">
            <v>#REF!</v>
          </cell>
          <cell r="AD731" t="e">
            <v>#REF!</v>
          </cell>
          <cell r="AE731" t="e">
            <v>#REF!</v>
          </cell>
          <cell r="AF731" t="e">
            <v>#REF!</v>
          </cell>
          <cell r="AG731" t="e">
            <v>#REF!</v>
          </cell>
          <cell r="AH731" t="e">
            <v>#REF!</v>
          </cell>
          <cell r="AI731">
            <v>0</v>
          </cell>
        </row>
        <row r="732">
          <cell r="A732" t="str">
            <v>4.02.00442.0.2.1</v>
          </cell>
          <cell r="B732" t="str">
            <v>2.0.2.1</v>
          </cell>
          <cell r="C732" t="str">
            <v>MARKETING</v>
          </cell>
          <cell r="D732" t="str">
            <v>4.02.0044</v>
          </cell>
          <cell r="E732">
            <v>0</v>
          </cell>
          <cell r="F732">
            <v>0</v>
          </cell>
          <cell r="G732">
            <v>0</v>
          </cell>
          <cell r="H732">
            <v>0</v>
          </cell>
          <cell r="I732" t="e">
            <v>#REF!</v>
          </cell>
          <cell r="J732">
            <v>0</v>
          </cell>
          <cell r="K732">
            <v>0</v>
          </cell>
          <cell r="L732">
            <v>0</v>
          </cell>
          <cell r="M732">
            <v>0</v>
          </cell>
          <cell r="N732">
            <v>0</v>
          </cell>
          <cell r="O732">
            <v>0</v>
          </cell>
          <cell r="P732">
            <v>0</v>
          </cell>
          <cell r="Q732" t="e">
            <v>#REF!</v>
          </cell>
          <cell r="T732" t="str">
            <v>4.02.0044</v>
          </cell>
          <cell r="U732" t="str">
            <v>MARKETING</v>
          </cell>
          <cell r="V732">
            <v>0</v>
          </cell>
          <cell r="W732">
            <v>0</v>
          </cell>
          <cell r="X732">
            <v>0</v>
          </cell>
          <cell r="Y732">
            <v>0</v>
          </cell>
          <cell r="Z732">
            <v>0</v>
          </cell>
          <cell r="AA732" t="e">
            <v>#REF!</v>
          </cell>
          <cell r="AB732" t="e">
            <v>#REF!</v>
          </cell>
          <cell r="AC732" t="e">
            <v>#REF!</v>
          </cell>
          <cell r="AD732" t="e">
            <v>#REF!</v>
          </cell>
          <cell r="AE732" t="e">
            <v>#REF!</v>
          </cell>
          <cell r="AF732" t="e">
            <v>#REF!</v>
          </cell>
          <cell r="AG732" t="e">
            <v>#REF!</v>
          </cell>
          <cell r="AH732" t="e">
            <v>#REF!</v>
          </cell>
          <cell r="AI732">
            <v>0</v>
          </cell>
        </row>
        <row r="733">
          <cell r="A733" t="str">
            <v>4.03.00012.0.2.1</v>
          </cell>
          <cell r="B733" t="str">
            <v>2.0.2.1</v>
          </cell>
          <cell r="C733" t="str">
            <v>MARKETING</v>
          </cell>
          <cell r="D733" t="str">
            <v>4.03.0001</v>
          </cell>
          <cell r="E733">
            <v>0</v>
          </cell>
          <cell r="F733">
            <v>0</v>
          </cell>
          <cell r="G733">
            <v>0</v>
          </cell>
          <cell r="H733">
            <v>0</v>
          </cell>
          <cell r="I733" t="e">
            <v>#REF!</v>
          </cell>
          <cell r="J733">
            <v>0</v>
          </cell>
          <cell r="K733">
            <v>0</v>
          </cell>
          <cell r="L733">
            <v>0</v>
          </cell>
          <cell r="M733">
            <v>0</v>
          </cell>
          <cell r="N733">
            <v>0</v>
          </cell>
          <cell r="O733">
            <v>0</v>
          </cell>
          <cell r="P733">
            <v>0</v>
          </cell>
          <cell r="Q733" t="e">
            <v>#REF!</v>
          </cell>
          <cell r="T733" t="str">
            <v>4.03.0001</v>
          </cell>
          <cell r="U733" t="str">
            <v>MARKETING</v>
          </cell>
          <cell r="V733">
            <v>0</v>
          </cell>
          <cell r="W733">
            <v>0</v>
          </cell>
          <cell r="X733">
            <v>0</v>
          </cell>
          <cell r="Y733">
            <v>0</v>
          </cell>
          <cell r="Z733">
            <v>0</v>
          </cell>
          <cell r="AA733" t="e">
            <v>#REF!</v>
          </cell>
          <cell r="AB733" t="e">
            <v>#REF!</v>
          </cell>
          <cell r="AC733" t="e">
            <v>#REF!</v>
          </cell>
          <cell r="AD733" t="e">
            <v>#REF!</v>
          </cell>
          <cell r="AE733" t="e">
            <v>#REF!</v>
          </cell>
          <cell r="AF733" t="e">
            <v>#REF!</v>
          </cell>
          <cell r="AG733" t="e">
            <v>#REF!</v>
          </cell>
          <cell r="AH733" t="e">
            <v>#REF!</v>
          </cell>
          <cell r="AI733">
            <v>0</v>
          </cell>
        </row>
        <row r="734">
          <cell r="A734" t="str">
            <v>4.03.00022.0.2.1</v>
          </cell>
          <cell r="B734" t="str">
            <v>2.0.2.1</v>
          </cell>
          <cell r="C734" t="str">
            <v>MARKETING</v>
          </cell>
          <cell r="D734" t="str">
            <v>4.03.0002</v>
          </cell>
          <cell r="E734">
            <v>3145.25</v>
          </cell>
          <cell r="F734">
            <v>2973.53</v>
          </cell>
          <cell r="G734">
            <v>6253.84</v>
          </cell>
          <cell r="H734">
            <v>7309.33</v>
          </cell>
          <cell r="I734" t="e">
            <v>#REF!</v>
          </cell>
          <cell r="J734">
            <v>8748.76</v>
          </cell>
          <cell r="K734">
            <v>11259.46</v>
          </cell>
          <cell r="L734">
            <v>15129.86</v>
          </cell>
          <cell r="M734">
            <v>17439.11</v>
          </cell>
          <cell r="N734">
            <v>17312.690000000002</v>
          </cell>
          <cell r="O734">
            <v>17972.050000000003</v>
          </cell>
          <cell r="P734">
            <v>21110.079999999998</v>
          </cell>
          <cell r="Q734" t="e">
            <v>#REF!</v>
          </cell>
          <cell r="T734" t="str">
            <v>4.03.0002</v>
          </cell>
          <cell r="U734" t="str">
            <v>MARKETING</v>
          </cell>
          <cell r="V734">
            <v>0</v>
          </cell>
          <cell r="W734">
            <v>3145.25</v>
          </cell>
          <cell r="X734">
            <v>6118.7800000000007</v>
          </cell>
          <cell r="Y734">
            <v>12372.62</v>
          </cell>
          <cell r="Z734">
            <v>19681.95</v>
          </cell>
          <cell r="AA734" t="e">
            <v>#REF!</v>
          </cell>
          <cell r="AB734" t="e">
            <v>#REF!</v>
          </cell>
          <cell r="AC734" t="e">
            <v>#REF!</v>
          </cell>
          <cell r="AD734" t="e">
            <v>#REF!</v>
          </cell>
          <cell r="AE734" t="e">
            <v>#REF!</v>
          </cell>
          <cell r="AF734" t="e">
            <v>#REF!</v>
          </cell>
          <cell r="AG734" t="e">
            <v>#REF!</v>
          </cell>
          <cell r="AH734" t="e">
            <v>#REF!</v>
          </cell>
          <cell r="AI734">
            <v>0</v>
          </cell>
        </row>
        <row r="735">
          <cell r="A735" t="str">
            <v>4.03.00032.0.2.1</v>
          </cell>
          <cell r="B735" t="str">
            <v>2.0.2.1</v>
          </cell>
          <cell r="C735" t="str">
            <v>MARKETING</v>
          </cell>
          <cell r="D735" t="str">
            <v>4.03.0003</v>
          </cell>
          <cell r="E735">
            <v>0</v>
          </cell>
          <cell r="F735">
            <v>0</v>
          </cell>
          <cell r="G735">
            <v>0</v>
          </cell>
          <cell r="H735">
            <v>0</v>
          </cell>
          <cell r="I735" t="e">
            <v>#REF!</v>
          </cell>
          <cell r="J735">
            <v>0</v>
          </cell>
          <cell r="K735">
            <v>0</v>
          </cell>
          <cell r="L735">
            <v>0</v>
          </cell>
          <cell r="M735">
            <v>5974.59</v>
          </cell>
          <cell r="N735">
            <v>0</v>
          </cell>
          <cell r="O735">
            <v>0</v>
          </cell>
          <cell r="P735">
            <v>10308.27</v>
          </cell>
          <cell r="Q735" t="e">
            <v>#REF!</v>
          </cell>
          <cell r="T735" t="str">
            <v>4.03.0003</v>
          </cell>
          <cell r="U735" t="str">
            <v>MARKETING</v>
          </cell>
          <cell r="V735">
            <v>0</v>
          </cell>
          <cell r="W735">
            <v>0</v>
          </cell>
          <cell r="X735">
            <v>0</v>
          </cell>
          <cell r="Y735">
            <v>0</v>
          </cell>
          <cell r="Z735">
            <v>0</v>
          </cell>
          <cell r="AA735" t="e">
            <v>#REF!</v>
          </cell>
          <cell r="AB735" t="e">
            <v>#REF!</v>
          </cell>
          <cell r="AC735" t="e">
            <v>#REF!</v>
          </cell>
          <cell r="AD735" t="e">
            <v>#REF!</v>
          </cell>
          <cell r="AE735" t="e">
            <v>#REF!</v>
          </cell>
          <cell r="AF735" t="e">
            <v>#REF!</v>
          </cell>
          <cell r="AG735" t="e">
            <v>#REF!</v>
          </cell>
          <cell r="AH735" t="e">
            <v>#REF!</v>
          </cell>
          <cell r="AI735">
            <v>0</v>
          </cell>
        </row>
        <row r="736">
          <cell r="A736" t="str">
            <v>4.03.00042.0.2.1</v>
          </cell>
          <cell r="B736" t="str">
            <v>2.0.2.1</v>
          </cell>
          <cell r="C736" t="str">
            <v>MARKETING</v>
          </cell>
          <cell r="D736" t="str">
            <v>4.03.0004</v>
          </cell>
          <cell r="E736">
            <v>39173.060000000005</v>
          </cell>
          <cell r="F736">
            <v>29849.5</v>
          </cell>
          <cell r="G736">
            <v>37098.060000000005</v>
          </cell>
          <cell r="H736">
            <v>36377.160000000003</v>
          </cell>
          <cell r="I736" t="e">
            <v>#REF!</v>
          </cell>
          <cell r="J736">
            <v>43968.729999999996</v>
          </cell>
          <cell r="K736">
            <v>31554.73000000001</v>
          </cell>
          <cell r="L736">
            <v>31554.720000000001</v>
          </cell>
          <cell r="M736">
            <v>10818.16</v>
          </cell>
          <cell r="N736">
            <v>45140</v>
          </cell>
          <cell r="O736">
            <v>58230</v>
          </cell>
          <cell r="P736">
            <v>71230</v>
          </cell>
          <cell r="Q736" t="e">
            <v>#REF!</v>
          </cell>
          <cell r="T736" t="str">
            <v>4.03.0004</v>
          </cell>
          <cell r="U736" t="str">
            <v>MARKETING</v>
          </cell>
          <cell r="V736">
            <v>0</v>
          </cell>
          <cell r="W736">
            <v>39173.060000000005</v>
          </cell>
          <cell r="X736">
            <v>69022.559999999998</v>
          </cell>
          <cell r="Y736">
            <v>106120.62</v>
          </cell>
          <cell r="Z736">
            <v>142497.78</v>
          </cell>
          <cell r="AA736" t="e">
            <v>#REF!</v>
          </cell>
          <cell r="AB736" t="e">
            <v>#REF!</v>
          </cell>
          <cell r="AC736" t="e">
            <v>#REF!</v>
          </cell>
          <cell r="AD736" t="e">
            <v>#REF!</v>
          </cell>
          <cell r="AE736" t="e">
            <v>#REF!</v>
          </cell>
          <cell r="AF736" t="e">
            <v>#REF!</v>
          </cell>
          <cell r="AG736" t="e">
            <v>#REF!</v>
          </cell>
          <cell r="AH736" t="e">
            <v>#REF!</v>
          </cell>
          <cell r="AI736">
            <v>0</v>
          </cell>
        </row>
        <row r="737">
          <cell r="A737" t="str">
            <v>4.03.00052.0.2.1</v>
          </cell>
          <cell r="B737" t="str">
            <v>2.0.2.1</v>
          </cell>
          <cell r="C737" t="str">
            <v>MARKETING</v>
          </cell>
          <cell r="D737" t="str">
            <v>4.03.0005</v>
          </cell>
          <cell r="E737">
            <v>0</v>
          </cell>
          <cell r="F737">
            <v>0</v>
          </cell>
          <cell r="G737">
            <v>0</v>
          </cell>
          <cell r="H737">
            <v>0</v>
          </cell>
          <cell r="I737" t="e">
            <v>#REF!</v>
          </cell>
          <cell r="J737">
            <v>0</v>
          </cell>
          <cell r="K737">
            <v>0</v>
          </cell>
          <cell r="L737">
            <v>0</v>
          </cell>
          <cell r="M737">
            <v>1366.97</v>
          </cell>
          <cell r="N737">
            <v>1366.97</v>
          </cell>
          <cell r="O737">
            <v>2187.17</v>
          </cell>
          <cell r="P737">
            <v>2187.17</v>
          </cell>
          <cell r="Q737" t="e">
            <v>#REF!</v>
          </cell>
          <cell r="T737" t="str">
            <v>4.03.0005</v>
          </cell>
          <cell r="U737" t="str">
            <v>MARKETING</v>
          </cell>
          <cell r="V737">
            <v>0</v>
          </cell>
          <cell r="W737">
            <v>0</v>
          </cell>
          <cell r="X737">
            <v>0</v>
          </cell>
          <cell r="Y737">
            <v>0</v>
          </cell>
          <cell r="Z737">
            <v>0</v>
          </cell>
          <cell r="AA737" t="e">
            <v>#REF!</v>
          </cell>
          <cell r="AB737" t="e">
            <v>#REF!</v>
          </cell>
          <cell r="AC737" t="e">
            <v>#REF!</v>
          </cell>
          <cell r="AD737" t="e">
            <v>#REF!</v>
          </cell>
          <cell r="AE737" t="e">
            <v>#REF!</v>
          </cell>
          <cell r="AF737" t="e">
            <v>#REF!</v>
          </cell>
          <cell r="AG737" t="e">
            <v>#REF!</v>
          </cell>
          <cell r="AH737" t="e">
            <v>#REF!</v>
          </cell>
          <cell r="AI737">
            <v>0</v>
          </cell>
        </row>
        <row r="738">
          <cell r="A738" t="str">
            <v>4.03.00062.0.2.1</v>
          </cell>
          <cell r="B738" t="str">
            <v>2.0.2.1</v>
          </cell>
          <cell r="C738" t="str">
            <v>MARKETING</v>
          </cell>
          <cell r="D738" t="str">
            <v>4.03.0006</v>
          </cell>
          <cell r="E738">
            <v>0</v>
          </cell>
          <cell r="F738">
            <v>0</v>
          </cell>
          <cell r="G738">
            <v>0</v>
          </cell>
          <cell r="H738">
            <v>0</v>
          </cell>
          <cell r="I738" t="e">
            <v>#REF!</v>
          </cell>
          <cell r="J738">
            <v>0</v>
          </cell>
          <cell r="K738">
            <v>0</v>
          </cell>
          <cell r="L738">
            <v>0</v>
          </cell>
          <cell r="M738">
            <v>0</v>
          </cell>
          <cell r="N738">
            <v>0</v>
          </cell>
          <cell r="O738">
            <v>6339.88</v>
          </cell>
          <cell r="P738">
            <v>6271.56</v>
          </cell>
          <cell r="Q738" t="e">
            <v>#REF!</v>
          </cell>
          <cell r="T738" t="str">
            <v>4.03.0006</v>
          </cell>
          <cell r="U738" t="str">
            <v>MARKETING</v>
          </cell>
          <cell r="V738">
            <v>0</v>
          </cell>
          <cell r="W738">
            <v>0</v>
          </cell>
          <cell r="X738">
            <v>0</v>
          </cell>
          <cell r="Y738">
            <v>0</v>
          </cell>
          <cell r="Z738">
            <v>0</v>
          </cell>
          <cell r="AA738" t="e">
            <v>#REF!</v>
          </cell>
          <cell r="AB738" t="e">
            <v>#REF!</v>
          </cell>
          <cell r="AC738" t="e">
            <v>#REF!</v>
          </cell>
          <cell r="AD738" t="e">
            <v>#REF!</v>
          </cell>
          <cell r="AE738" t="e">
            <v>#REF!</v>
          </cell>
          <cell r="AF738" t="e">
            <v>#REF!</v>
          </cell>
          <cell r="AG738" t="e">
            <v>#REF!</v>
          </cell>
          <cell r="AH738" t="e">
            <v>#REF!</v>
          </cell>
          <cell r="AI738">
            <v>0</v>
          </cell>
        </row>
        <row r="739">
          <cell r="A739" t="str">
            <v>4.03.00072.0.2.1</v>
          </cell>
          <cell r="B739" t="str">
            <v>2.0.2.1</v>
          </cell>
          <cell r="C739" t="str">
            <v>MARKETING</v>
          </cell>
          <cell r="D739" t="str">
            <v>4.03.0007</v>
          </cell>
          <cell r="E739">
            <v>0</v>
          </cell>
          <cell r="F739">
            <v>0</v>
          </cell>
          <cell r="G739">
            <v>0</v>
          </cell>
          <cell r="H739">
            <v>0</v>
          </cell>
          <cell r="I739" t="e">
            <v>#REF!</v>
          </cell>
          <cell r="J739">
            <v>0</v>
          </cell>
          <cell r="K739">
            <v>0</v>
          </cell>
          <cell r="L739">
            <v>3728.15</v>
          </cell>
          <cell r="M739">
            <v>375.74</v>
          </cell>
          <cell r="N739">
            <v>0</v>
          </cell>
          <cell r="O739">
            <v>0</v>
          </cell>
          <cell r="P739">
            <v>0</v>
          </cell>
          <cell r="Q739" t="e">
            <v>#REF!</v>
          </cell>
          <cell r="T739" t="str">
            <v>4.03.0007</v>
          </cell>
          <cell r="U739" t="str">
            <v>MARKETING</v>
          </cell>
          <cell r="V739">
            <v>0</v>
          </cell>
          <cell r="W739">
            <v>0</v>
          </cell>
          <cell r="X739">
            <v>0</v>
          </cell>
          <cell r="Y739">
            <v>0</v>
          </cell>
          <cell r="Z739">
            <v>0</v>
          </cell>
          <cell r="AA739" t="e">
            <v>#REF!</v>
          </cell>
          <cell r="AB739" t="e">
            <v>#REF!</v>
          </cell>
          <cell r="AC739" t="e">
            <v>#REF!</v>
          </cell>
          <cell r="AD739" t="e">
            <v>#REF!</v>
          </cell>
          <cell r="AE739" t="e">
            <v>#REF!</v>
          </cell>
          <cell r="AF739" t="e">
            <v>#REF!</v>
          </cell>
          <cell r="AG739" t="e">
            <v>#REF!</v>
          </cell>
          <cell r="AH739" t="e">
            <v>#REF!</v>
          </cell>
          <cell r="AI739">
            <v>0</v>
          </cell>
        </row>
        <row r="740">
          <cell r="A740" t="str">
            <v>4.03.00082.0.2.1</v>
          </cell>
          <cell r="B740" t="str">
            <v>2.0.2.1</v>
          </cell>
          <cell r="C740" t="str">
            <v>MARKETING</v>
          </cell>
          <cell r="D740" t="str">
            <v>4.03.0008</v>
          </cell>
          <cell r="E740">
            <v>392.90999999999997</v>
          </cell>
          <cell r="F740">
            <v>467.60460265587113</v>
          </cell>
          <cell r="G740">
            <v>930.07999999999993</v>
          </cell>
          <cell r="H740">
            <v>801.74</v>
          </cell>
          <cell r="I740" t="e">
            <v>#REF!</v>
          </cell>
          <cell r="J740">
            <v>801.74</v>
          </cell>
          <cell r="K740">
            <v>785.93999999999994</v>
          </cell>
          <cell r="L740">
            <v>801.74</v>
          </cell>
          <cell r="M740">
            <v>1784.6</v>
          </cell>
          <cell r="N740">
            <v>1097.8600000000001</v>
          </cell>
          <cell r="O740">
            <v>0</v>
          </cell>
          <cell r="P740">
            <v>2277.79</v>
          </cell>
          <cell r="Q740" t="e">
            <v>#REF!</v>
          </cell>
          <cell r="T740" t="str">
            <v>4.03.0008</v>
          </cell>
          <cell r="U740" t="str">
            <v>MARKETING</v>
          </cell>
          <cell r="V740">
            <v>0</v>
          </cell>
          <cell r="W740">
            <v>392.90999999999997</v>
          </cell>
          <cell r="X740">
            <v>860.51460265587116</v>
          </cell>
          <cell r="Y740">
            <v>1790.5946026558711</v>
          </cell>
          <cell r="Z740">
            <v>2592.3346026558711</v>
          </cell>
          <cell r="AA740" t="e">
            <v>#REF!</v>
          </cell>
          <cell r="AB740" t="e">
            <v>#REF!</v>
          </cell>
          <cell r="AC740" t="e">
            <v>#REF!</v>
          </cell>
          <cell r="AD740" t="e">
            <v>#REF!</v>
          </cell>
          <cell r="AE740" t="e">
            <v>#REF!</v>
          </cell>
          <cell r="AF740" t="e">
            <v>#REF!</v>
          </cell>
          <cell r="AG740" t="e">
            <v>#REF!</v>
          </cell>
          <cell r="AH740" t="e">
            <v>#REF!</v>
          </cell>
          <cell r="AI740">
            <v>0</v>
          </cell>
        </row>
        <row r="741">
          <cell r="A741" t="str">
            <v>4.03.00092.0.2.1</v>
          </cell>
          <cell r="B741" t="str">
            <v>2.0.2.1</v>
          </cell>
          <cell r="C741" t="str">
            <v>MARKETING</v>
          </cell>
          <cell r="D741" t="str">
            <v>4.03.0009</v>
          </cell>
          <cell r="E741">
            <v>1875.3800000000003</v>
          </cell>
          <cell r="F741">
            <v>1534.58</v>
          </cell>
          <cell r="G741">
            <v>2550.21</v>
          </cell>
          <cell r="H741">
            <v>1534.6100000000001</v>
          </cell>
          <cell r="I741" t="e">
            <v>#REF!</v>
          </cell>
          <cell r="J741">
            <v>1782.1</v>
          </cell>
          <cell r="K741">
            <v>743.56</v>
          </cell>
          <cell r="L741">
            <v>4642.92</v>
          </cell>
          <cell r="M741">
            <v>2094.67</v>
          </cell>
          <cell r="N741">
            <v>2740.67</v>
          </cell>
          <cell r="O741">
            <v>2435.7799999999997</v>
          </cell>
          <cell r="P741">
            <v>2435.63</v>
          </cell>
          <cell r="Q741" t="e">
            <v>#REF!</v>
          </cell>
          <cell r="T741" t="str">
            <v>4.03.0009</v>
          </cell>
          <cell r="U741" t="str">
            <v>MARKETING</v>
          </cell>
          <cell r="V741">
            <v>0</v>
          </cell>
          <cell r="W741">
            <v>1875.3800000000003</v>
          </cell>
          <cell r="X741">
            <v>3409.96</v>
          </cell>
          <cell r="Y741">
            <v>5960.17</v>
          </cell>
          <cell r="Z741">
            <v>7494.7800000000007</v>
          </cell>
          <cell r="AA741" t="e">
            <v>#REF!</v>
          </cell>
          <cell r="AB741" t="e">
            <v>#REF!</v>
          </cell>
          <cell r="AC741" t="e">
            <v>#REF!</v>
          </cell>
          <cell r="AD741" t="e">
            <v>#REF!</v>
          </cell>
          <cell r="AE741" t="e">
            <v>#REF!</v>
          </cell>
          <cell r="AF741" t="e">
            <v>#REF!</v>
          </cell>
          <cell r="AG741" t="e">
            <v>#REF!</v>
          </cell>
          <cell r="AH741" t="e">
            <v>#REF!</v>
          </cell>
          <cell r="AI741">
            <v>0</v>
          </cell>
        </row>
        <row r="742">
          <cell r="A742" t="str">
            <v>4.03.00102.0.2.1</v>
          </cell>
          <cell r="B742" t="str">
            <v>2.0.2.1</v>
          </cell>
          <cell r="C742" t="str">
            <v>MARKETING</v>
          </cell>
          <cell r="D742" t="str">
            <v>4.03.0010</v>
          </cell>
          <cell r="E742">
            <v>626.26</v>
          </cell>
          <cell r="F742">
            <v>714.35</v>
          </cell>
          <cell r="G742">
            <v>152.94</v>
          </cell>
          <cell r="H742">
            <v>750.29</v>
          </cell>
          <cell r="I742" t="e">
            <v>#REF!</v>
          </cell>
          <cell r="J742">
            <v>360.43</v>
          </cell>
          <cell r="K742">
            <v>787.97</v>
          </cell>
          <cell r="L742">
            <v>383.69</v>
          </cell>
          <cell r="M742">
            <v>218.96</v>
          </cell>
          <cell r="N742">
            <v>0</v>
          </cell>
          <cell r="O742">
            <v>413.8</v>
          </cell>
          <cell r="P742">
            <v>100.89</v>
          </cell>
          <cell r="Q742" t="e">
            <v>#REF!</v>
          </cell>
          <cell r="T742" t="str">
            <v>4.03.0010</v>
          </cell>
          <cell r="U742" t="str">
            <v>MARKETING</v>
          </cell>
          <cell r="V742">
            <v>0</v>
          </cell>
          <cell r="W742">
            <v>626.26</v>
          </cell>
          <cell r="X742">
            <v>1340.6100000000001</v>
          </cell>
          <cell r="Y742">
            <v>1493.5500000000002</v>
          </cell>
          <cell r="Z742">
            <v>2243.84</v>
          </cell>
          <cell r="AA742" t="e">
            <v>#REF!</v>
          </cell>
          <cell r="AB742" t="e">
            <v>#REF!</v>
          </cell>
          <cell r="AC742" t="e">
            <v>#REF!</v>
          </cell>
          <cell r="AD742" t="e">
            <v>#REF!</v>
          </cell>
          <cell r="AE742" t="e">
            <v>#REF!</v>
          </cell>
          <cell r="AF742" t="e">
            <v>#REF!</v>
          </cell>
          <cell r="AG742" t="e">
            <v>#REF!</v>
          </cell>
          <cell r="AH742" t="e">
            <v>#REF!</v>
          </cell>
          <cell r="AI742">
            <v>0</v>
          </cell>
        </row>
        <row r="743">
          <cell r="A743" t="str">
            <v>4.03.00112.0.2.1</v>
          </cell>
          <cell r="B743" t="str">
            <v>2.0.2.1</v>
          </cell>
          <cell r="C743" t="str">
            <v>MARKETING</v>
          </cell>
          <cell r="D743" t="str">
            <v>4.03.0011</v>
          </cell>
          <cell r="E743">
            <v>1513.99</v>
          </cell>
          <cell r="F743">
            <v>1406.16</v>
          </cell>
          <cell r="G743">
            <v>2883.99</v>
          </cell>
          <cell r="H743">
            <v>3210.21</v>
          </cell>
          <cell r="I743" t="e">
            <v>#REF!</v>
          </cell>
          <cell r="J743">
            <v>5163.93</v>
          </cell>
          <cell r="K743">
            <v>5176.6899999999996</v>
          </cell>
          <cell r="L743">
            <v>8047.38</v>
          </cell>
          <cell r="M743">
            <v>8415.33</v>
          </cell>
          <cell r="N743">
            <v>8309.18</v>
          </cell>
          <cell r="O743">
            <v>8194.18</v>
          </cell>
          <cell r="P743">
            <v>9444.52</v>
          </cell>
          <cell r="Q743" t="e">
            <v>#REF!</v>
          </cell>
          <cell r="T743" t="str">
            <v>4.03.0011</v>
          </cell>
          <cell r="U743" t="str">
            <v>MARKETING</v>
          </cell>
          <cell r="V743">
            <v>0</v>
          </cell>
          <cell r="W743">
            <v>1513.99</v>
          </cell>
          <cell r="X743">
            <v>2920.15</v>
          </cell>
          <cell r="Y743">
            <v>5804.1399999999994</v>
          </cell>
          <cell r="Z743">
            <v>9014.3499999999985</v>
          </cell>
          <cell r="AA743" t="e">
            <v>#REF!</v>
          </cell>
          <cell r="AB743" t="e">
            <v>#REF!</v>
          </cell>
          <cell r="AC743" t="e">
            <v>#REF!</v>
          </cell>
          <cell r="AD743" t="e">
            <v>#REF!</v>
          </cell>
          <cell r="AE743" t="e">
            <v>#REF!</v>
          </cell>
          <cell r="AF743" t="e">
            <v>#REF!</v>
          </cell>
          <cell r="AG743" t="e">
            <v>#REF!</v>
          </cell>
          <cell r="AH743" t="e">
            <v>#REF!</v>
          </cell>
          <cell r="AI743">
            <v>0</v>
          </cell>
        </row>
        <row r="744">
          <cell r="A744" t="str">
            <v>4.03.00122.0.2.1</v>
          </cell>
          <cell r="B744" t="str">
            <v>2.0.2.1</v>
          </cell>
          <cell r="C744" t="str">
            <v>MARKETING</v>
          </cell>
          <cell r="D744" t="str">
            <v>4.03.0012</v>
          </cell>
          <cell r="E744">
            <v>438.54999999999995</v>
          </cell>
          <cell r="F744">
            <v>316.2</v>
          </cell>
          <cell r="G744">
            <v>664.15</v>
          </cell>
          <cell r="H744">
            <v>788.44</v>
          </cell>
          <cell r="I744" t="e">
            <v>#REF!</v>
          </cell>
          <cell r="J744">
            <v>1263.43</v>
          </cell>
          <cell r="K744">
            <v>1260.53</v>
          </cell>
          <cell r="L744">
            <v>1070.04</v>
          </cell>
          <cell r="M744">
            <v>1893.54</v>
          </cell>
          <cell r="N744">
            <v>2184.41</v>
          </cell>
          <cell r="O744">
            <v>1974.76</v>
          </cell>
          <cell r="P744">
            <v>2819.75</v>
          </cell>
          <cell r="Q744" t="e">
            <v>#REF!</v>
          </cell>
          <cell r="T744" t="str">
            <v>4.03.0012</v>
          </cell>
          <cell r="U744" t="str">
            <v>MARKETING</v>
          </cell>
          <cell r="V744">
            <v>0</v>
          </cell>
          <cell r="W744">
            <v>438.54999999999995</v>
          </cell>
          <cell r="X744">
            <v>754.75</v>
          </cell>
          <cell r="Y744">
            <v>1418.9</v>
          </cell>
          <cell r="Z744">
            <v>2207.34</v>
          </cell>
          <cell r="AA744" t="e">
            <v>#REF!</v>
          </cell>
          <cell r="AB744" t="e">
            <v>#REF!</v>
          </cell>
          <cell r="AC744" t="e">
            <v>#REF!</v>
          </cell>
          <cell r="AD744" t="e">
            <v>#REF!</v>
          </cell>
          <cell r="AE744" t="e">
            <v>#REF!</v>
          </cell>
          <cell r="AF744" t="e">
            <v>#REF!</v>
          </cell>
          <cell r="AG744" t="e">
            <v>#REF!</v>
          </cell>
          <cell r="AH744" t="e">
            <v>#REF!</v>
          </cell>
          <cell r="AI744">
            <v>0</v>
          </cell>
        </row>
        <row r="745">
          <cell r="A745" t="str">
            <v>4.03.00132.0.2.1</v>
          </cell>
          <cell r="B745" t="str">
            <v>2.0.2.1</v>
          </cell>
          <cell r="C745" t="str">
            <v>MARKETING</v>
          </cell>
          <cell r="D745" t="str">
            <v>4.03.0013</v>
          </cell>
          <cell r="E745">
            <v>21.2</v>
          </cell>
          <cell r="F745">
            <v>24</v>
          </cell>
          <cell r="G745">
            <v>0</v>
          </cell>
          <cell r="H745">
            <v>0</v>
          </cell>
          <cell r="I745" t="e">
            <v>#REF!</v>
          </cell>
          <cell r="J745">
            <v>0</v>
          </cell>
          <cell r="K745">
            <v>116.67</v>
          </cell>
          <cell r="L745">
            <v>0</v>
          </cell>
          <cell r="M745">
            <v>0</v>
          </cell>
          <cell r="N745">
            <v>0</v>
          </cell>
          <cell r="O745">
            <v>0</v>
          </cell>
          <cell r="P745">
            <v>0</v>
          </cell>
          <cell r="Q745" t="e">
            <v>#REF!</v>
          </cell>
          <cell r="T745" t="str">
            <v>4.03.0013</v>
          </cell>
          <cell r="U745" t="str">
            <v>MARKETING</v>
          </cell>
          <cell r="V745">
            <v>0</v>
          </cell>
          <cell r="W745">
            <v>21.2</v>
          </cell>
          <cell r="X745">
            <v>45.2</v>
          </cell>
          <cell r="Y745">
            <v>45.2</v>
          </cell>
          <cell r="Z745">
            <v>45.2</v>
          </cell>
          <cell r="AA745" t="e">
            <v>#REF!</v>
          </cell>
          <cell r="AB745" t="e">
            <v>#REF!</v>
          </cell>
          <cell r="AC745" t="e">
            <v>#REF!</v>
          </cell>
          <cell r="AD745" t="e">
            <v>#REF!</v>
          </cell>
          <cell r="AE745" t="e">
            <v>#REF!</v>
          </cell>
          <cell r="AF745" t="e">
            <v>#REF!</v>
          </cell>
          <cell r="AG745" t="e">
            <v>#REF!</v>
          </cell>
          <cell r="AH745" t="e">
            <v>#REF!</v>
          </cell>
          <cell r="AI745">
            <v>0</v>
          </cell>
        </row>
        <row r="746">
          <cell r="A746" t="str">
            <v>4.03.00142.0.2.1</v>
          </cell>
          <cell r="B746" t="str">
            <v>2.0.2.1</v>
          </cell>
          <cell r="C746" t="str">
            <v>MARKETING</v>
          </cell>
          <cell r="D746" t="str">
            <v>4.03.0014</v>
          </cell>
          <cell r="E746">
            <v>0</v>
          </cell>
          <cell r="F746">
            <v>0</v>
          </cell>
          <cell r="G746">
            <v>0</v>
          </cell>
          <cell r="H746">
            <v>0</v>
          </cell>
          <cell r="I746" t="e">
            <v>#REF!</v>
          </cell>
          <cell r="J746">
            <v>0</v>
          </cell>
          <cell r="K746">
            <v>0</v>
          </cell>
          <cell r="L746">
            <v>0</v>
          </cell>
          <cell r="M746">
            <v>0</v>
          </cell>
          <cell r="N746">
            <v>674.23</v>
          </cell>
          <cell r="O746">
            <v>0</v>
          </cell>
          <cell r="P746">
            <v>0</v>
          </cell>
          <cell r="Q746" t="e">
            <v>#REF!</v>
          </cell>
          <cell r="T746" t="str">
            <v>4.03.0014</v>
          </cell>
          <cell r="U746" t="str">
            <v>MARKETING</v>
          </cell>
          <cell r="V746">
            <v>0</v>
          </cell>
          <cell r="W746">
            <v>0</v>
          </cell>
          <cell r="X746">
            <v>0</v>
          </cell>
          <cell r="Y746">
            <v>0</v>
          </cell>
          <cell r="Z746">
            <v>0</v>
          </cell>
          <cell r="AA746" t="e">
            <v>#REF!</v>
          </cell>
          <cell r="AB746" t="e">
            <v>#REF!</v>
          </cell>
          <cell r="AC746" t="e">
            <v>#REF!</v>
          </cell>
          <cell r="AD746" t="e">
            <v>#REF!</v>
          </cell>
          <cell r="AE746" t="e">
            <v>#REF!</v>
          </cell>
          <cell r="AF746" t="e">
            <v>#REF!</v>
          </cell>
          <cell r="AG746" t="e">
            <v>#REF!</v>
          </cell>
          <cell r="AH746" t="e">
            <v>#REF!</v>
          </cell>
          <cell r="AI746">
            <v>0</v>
          </cell>
        </row>
        <row r="747">
          <cell r="A747" t="str">
            <v>4.03.00152.0.2.1</v>
          </cell>
          <cell r="B747" t="str">
            <v>2.0.2.1</v>
          </cell>
          <cell r="C747" t="str">
            <v>MARKETING</v>
          </cell>
          <cell r="D747" t="str">
            <v>4.03.0015</v>
          </cell>
          <cell r="E747">
            <v>0</v>
          </cell>
          <cell r="F747">
            <v>0</v>
          </cell>
          <cell r="G747">
            <v>0</v>
          </cell>
          <cell r="H747">
            <v>0</v>
          </cell>
          <cell r="I747" t="e">
            <v>#REF!</v>
          </cell>
          <cell r="J747">
            <v>0</v>
          </cell>
          <cell r="K747">
            <v>0</v>
          </cell>
          <cell r="L747">
            <v>0</v>
          </cell>
          <cell r="M747">
            <v>0</v>
          </cell>
          <cell r="N747">
            <v>0</v>
          </cell>
          <cell r="O747">
            <v>0</v>
          </cell>
          <cell r="P747">
            <v>0</v>
          </cell>
          <cell r="Q747" t="e">
            <v>#REF!</v>
          </cell>
          <cell r="T747" t="str">
            <v>4.03.0015</v>
          </cell>
          <cell r="U747" t="str">
            <v>MARKETING</v>
          </cell>
          <cell r="V747">
            <v>0</v>
          </cell>
          <cell r="W747">
            <v>0</v>
          </cell>
          <cell r="X747">
            <v>0</v>
          </cell>
          <cell r="Y747">
            <v>0</v>
          </cell>
          <cell r="Z747">
            <v>0</v>
          </cell>
          <cell r="AA747" t="e">
            <v>#REF!</v>
          </cell>
          <cell r="AB747" t="e">
            <v>#REF!</v>
          </cell>
          <cell r="AC747" t="e">
            <v>#REF!</v>
          </cell>
          <cell r="AD747" t="e">
            <v>#REF!</v>
          </cell>
          <cell r="AE747" t="e">
            <v>#REF!</v>
          </cell>
          <cell r="AF747" t="e">
            <v>#REF!</v>
          </cell>
          <cell r="AG747" t="e">
            <v>#REF!</v>
          </cell>
          <cell r="AH747" t="e">
            <v>#REF!</v>
          </cell>
          <cell r="AI747">
            <v>0</v>
          </cell>
        </row>
        <row r="748">
          <cell r="A748" t="str">
            <v>4.03.00162.0.2.1</v>
          </cell>
          <cell r="B748" t="str">
            <v>2.0.2.1</v>
          </cell>
          <cell r="C748" t="str">
            <v>MARKETING</v>
          </cell>
          <cell r="D748" t="str">
            <v>4.03.0016</v>
          </cell>
          <cell r="E748">
            <v>0</v>
          </cell>
          <cell r="F748">
            <v>0</v>
          </cell>
          <cell r="G748">
            <v>0</v>
          </cell>
          <cell r="H748">
            <v>0</v>
          </cell>
          <cell r="I748" t="e">
            <v>#REF!</v>
          </cell>
          <cell r="J748">
            <v>590.19000000000005</v>
          </cell>
          <cell r="K748">
            <v>119.1</v>
          </cell>
          <cell r="L748">
            <v>0</v>
          </cell>
          <cell r="M748">
            <v>183.36</v>
          </cell>
          <cell r="N748">
            <v>359.92</v>
          </cell>
          <cell r="O748">
            <v>0</v>
          </cell>
          <cell r="P748">
            <v>0</v>
          </cell>
          <cell r="Q748" t="e">
            <v>#REF!</v>
          </cell>
          <cell r="T748" t="str">
            <v>4.03.0016</v>
          </cell>
          <cell r="U748" t="str">
            <v>MARKETING</v>
          </cell>
          <cell r="V748">
            <v>0</v>
          </cell>
          <cell r="W748">
            <v>0</v>
          </cell>
          <cell r="X748">
            <v>0</v>
          </cell>
          <cell r="Y748">
            <v>0</v>
          </cell>
          <cell r="Z748">
            <v>0</v>
          </cell>
          <cell r="AA748" t="e">
            <v>#REF!</v>
          </cell>
          <cell r="AB748" t="e">
            <v>#REF!</v>
          </cell>
          <cell r="AC748" t="e">
            <v>#REF!</v>
          </cell>
          <cell r="AD748" t="e">
            <v>#REF!</v>
          </cell>
          <cell r="AE748" t="e">
            <v>#REF!</v>
          </cell>
          <cell r="AF748" t="e">
            <v>#REF!</v>
          </cell>
          <cell r="AG748" t="e">
            <v>#REF!</v>
          </cell>
          <cell r="AH748" t="e">
            <v>#REF!</v>
          </cell>
          <cell r="AI748">
            <v>0</v>
          </cell>
        </row>
        <row r="749">
          <cell r="A749" t="str">
            <v>4.03.00172.0.2.1</v>
          </cell>
          <cell r="B749" t="str">
            <v>2.0.2.1</v>
          </cell>
          <cell r="C749" t="str">
            <v>MARKETING</v>
          </cell>
          <cell r="D749" t="str">
            <v>4.03.0017</v>
          </cell>
          <cell r="E749">
            <v>0</v>
          </cell>
          <cell r="F749">
            <v>0</v>
          </cell>
          <cell r="G749">
            <v>0</v>
          </cell>
          <cell r="H749">
            <v>0</v>
          </cell>
          <cell r="I749" t="e">
            <v>#REF!</v>
          </cell>
          <cell r="J749">
            <v>0</v>
          </cell>
          <cell r="K749">
            <v>0</v>
          </cell>
          <cell r="L749">
            <v>0</v>
          </cell>
          <cell r="M749">
            <v>0</v>
          </cell>
          <cell r="N749">
            <v>0</v>
          </cell>
          <cell r="O749">
            <v>0</v>
          </cell>
          <cell r="P749">
            <v>83.69</v>
          </cell>
          <cell r="Q749" t="e">
            <v>#REF!</v>
          </cell>
          <cell r="T749" t="str">
            <v>4.03.0017</v>
          </cell>
          <cell r="U749" t="str">
            <v>MARKETING</v>
          </cell>
          <cell r="V749">
            <v>0</v>
          </cell>
          <cell r="W749">
            <v>0</v>
          </cell>
          <cell r="X749">
            <v>0</v>
          </cell>
          <cell r="Y749">
            <v>0</v>
          </cell>
          <cell r="Z749">
            <v>0</v>
          </cell>
          <cell r="AA749" t="e">
            <v>#REF!</v>
          </cell>
          <cell r="AB749" t="e">
            <v>#REF!</v>
          </cell>
          <cell r="AC749" t="e">
            <v>#REF!</v>
          </cell>
          <cell r="AD749" t="e">
            <v>#REF!</v>
          </cell>
          <cell r="AE749" t="e">
            <v>#REF!</v>
          </cell>
          <cell r="AF749" t="e">
            <v>#REF!</v>
          </cell>
          <cell r="AG749" t="e">
            <v>#REF!</v>
          </cell>
          <cell r="AH749" t="e">
            <v>#REF!</v>
          </cell>
          <cell r="AI749">
            <v>0</v>
          </cell>
        </row>
        <row r="750">
          <cell r="A750" t="str">
            <v>4.03.00182.0.2.1</v>
          </cell>
          <cell r="B750" t="str">
            <v>2.0.2.1</v>
          </cell>
          <cell r="C750" t="str">
            <v>MARKETING</v>
          </cell>
          <cell r="D750" t="str">
            <v>4.03.0018</v>
          </cell>
          <cell r="E750">
            <v>209.47</v>
          </cell>
          <cell r="F750">
            <v>44.64</v>
          </cell>
          <cell r="G750">
            <v>0</v>
          </cell>
          <cell r="H750">
            <v>716.88</v>
          </cell>
          <cell r="I750" t="e">
            <v>#REF!</v>
          </cell>
          <cell r="J750">
            <v>827.12</v>
          </cell>
          <cell r="K750">
            <v>2748.94</v>
          </cell>
          <cell r="L750">
            <v>654.65</v>
          </cell>
          <cell r="M750">
            <v>337.41</v>
          </cell>
          <cell r="N750">
            <v>2928.19</v>
          </cell>
          <cell r="O750">
            <v>0</v>
          </cell>
          <cell r="P750">
            <v>4553.43</v>
          </cell>
          <cell r="Q750" t="e">
            <v>#REF!</v>
          </cell>
          <cell r="T750" t="str">
            <v>4.03.0018</v>
          </cell>
          <cell r="U750" t="str">
            <v>MARKETING</v>
          </cell>
          <cell r="V750">
            <v>0</v>
          </cell>
          <cell r="W750">
            <v>209.47</v>
          </cell>
          <cell r="X750">
            <v>254.11</v>
          </cell>
          <cell r="Y750">
            <v>254.11</v>
          </cell>
          <cell r="Z750">
            <v>970.99</v>
          </cell>
          <cell r="AA750" t="e">
            <v>#REF!</v>
          </cell>
          <cell r="AB750" t="e">
            <v>#REF!</v>
          </cell>
          <cell r="AC750" t="e">
            <v>#REF!</v>
          </cell>
          <cell r="AD750" t="e">
            <v>#REF!</v>
          </cell>
          <cell r="AE750" t="e">
            <v>#REF!</v>
          </cell>
          <cell r="AF750" t="e">
            <v>#REF!</v>
          </cell>
          <cell r="AG750" t="e">
            <v>#REF!</v>
          </cell>
          <cell r="AH750" t="e">
            <v>#REF!</v>
          </cell>
          <cell r="AI750">
            <v>0</v>
          </cell>
        </row>
        <row r="751">
          <cell r="A751" t="str">
            <v>4.03.00192.0.2.1</v>
          </cell>
          <cell r="B751" t="str">
            <v>2.0.2.1</v>
          </cell>
          <cell r="C751" t="str">
            <v>MARKETING</v>
          </cell>
          <cell r="D751" t="str">
            <v>4.03.0019</v>
          </cell>
          <cell r="E751">
            <v>0</v>
          </cell>
          <cell r="F751">
            <v>0</v>
          </cell>
          <cell r="G751">
            <v>0</v>
          </cell>
          <cell r="H751">
            <v>0</v>
          </cell>
          <cell r="I751" t="e">
            <v>#REF!</v>
          </cell>
          <cell r="J751">
            <v>0</v>
          </cell>
          <cell r="K751">
            <v>0</v>
          </cell>
          <cell r="L751">
            <v>0</v>
          </cell>
          <cell r="M751">
            <v>0</v>
          </cell>
          <cell r="N751">
            <v>0</v>
          </cell>
          <cell r="O751">
            <v>0</v>
          </cell>
          <cell r="P751">
            <v>0</v>
          </cell>
          <cell r="Q751" t="e">
            <v>#REF!</v>
          </cell>
          <cell r="T751" t="str">
            <v>4.03.0019</v>
          </cell>
          <cell r="U751" t="str">
            <v>MARKETING</v>
          </cell>
          <cell r="V751">
            <v>0</v>
          </cell>
          <cell r="W751">
            <v>0</v>
          </cell>
          <cell r="X751">
            <v>0</v>
          </cell>
          <cell r="Y751">
            <v>0</v>
          </cell>
          <cell r="Z751">
            <v>0</v>
          </cell>
          <cell r="AA751" t="e">
            <v>#REF!</v>
          </cell>
          <cell r="AB751" t="e">
            <v>#REF!</v>
          </cell>
          <cell r="AC751" t="e">
            <v>#REF!</v>
          </cell>
          <cell r="AD751" t="e">
            <v>#REF!</v>
          </cell>
          <cell r="AE751" t="e">
            <v>#REF!</v>
          </cell>
          <cell r="AF751" t="e">
            <v>#REF!</v>
          </cell>
          <cell r="AG751" t="e">
            <v>#REF!</v>
          </cell>
          <cell r="AH751" t="e">
            <v>#REF!</v>
          </cell>
          <cell r="AI751">
            <v>0</v>
          </cell>
        </row>
        <row r="752">
          <cell r="A752" t="str">
            <v>4.03.00212.0.2.1</v>
          </cell>
          <cell r="B752" t="str">
            <v>2.0.2.1</v>
          </cell>
          <cell r="C752" t="str">
            <v>MARKETING</v>
          </cell>
          <cell r="D752" t="str">
            <v>4.03.0021</v>
          </cell>
          <cell r="E752">
            <v>0</v>
          </cell>
          <cell r="F752">
            <v>0</v>
          </cell>
          <cell r="G752">
            <v>0</v>
          </cell>
          <cell r="H752">
            <v>0</v>
          </cell>
          <cell r="I752" t="e">
            <v>#REF!</v>
          </cell>
          <cell r="J752">
            <v>0</v>
          </cell>
          <cell r="K752">
            <v>0</v>
          </cell>
          <cell r="L752">
            <v>0</v>
          </cell>
          <cell r="M752">
            <v>0</v>
          </cell>
          <cell r="N752">
            <v>0</v>
          </cell>
          <cell r="O752">
            <v>0</v>
          </cell>
          <cell r="P752">
            <v>0</v>
          </cell>
          <cell r="Q752" t="e">
            <v>#REF!</v>
          </cell>
          <cell r="T752" t="str">
            <v>4.03.0021</v>
          </cell>
          <cell r="U752" t="str">
            <v>MARKETING</v>
          </cell>
          <cell r="V752">
            <v>0</v>
          </cell>
          <cell r="W752">
            <v>0</v>
          </cell>
          <cell r="X752">
            <v>0</v>
          </cell>
          <cell r="Y752">
            <v>0</v>
          </cell>
          <cell r="Z752">
            <v>0</v>
          </cell>
          <cell r="AA752" t="e">
            <v>#REF!</v>
          </cell>
          <cell r="AB752" t="e">
            <v>#REF!</v>
          </cell>
          <cell r="AC752" t="e">
            <v>#REF!</v>
          </cell>
          <cell r="AD752" t="e">
            <v>#REF!</v>
          </cell>
          <cell r="AE752" t="e">
            <v>#REF!</v>
          </cell>
          <cell r="AF752" t="e">
            <v>#REF!</v>
          </cell>
          <cell r="AG752" t="e">
            <v>#REF!</v>
          </cell>
          <cell r="AH752" t="e">
            <v>#REF!</v>
          </cell>
          <cell r="AI752">
            <v>0</v>
          </cell>
        </row>
        <row r="753">
          <cell r="A753" t="str">
            <v>4.03.00222.0.2.1</v>
          </cell>
          <cell r="B753" t="str">
            <v>2.0.2.1</v>
          </cell>
          <cell r="C753" t="str">
            <v>MARKETING</v>
          </cell>
          <cell r="D753" t="str">
            <v>4.03.0022</v>
          </cell>
          <cell r="E753">
            <v>0</v>
          </cell>
          <cell r="F753">
            <v>0</v>
          </cell>
          <cell r="G753">
            <v>0</v>
          </cell>
          <cell r="H753">
            <v>0</v>
          </cell>
          <cell r="I753" t="e">
            <v>#REF!</v>
          </cell>
          <cell r="J753">
            <v>0</v>
          </cell>
          <cell r="K753">
            <v>0</v>
          </cell>
          <cell r="L753">
            <v>0</v>
          </cell>
          <cell r="M753">
            <v>0</v>
          </cell>
          <cell r="N753">
            <v>0</v>
          </cell>
          <cell r="O753">
            <v>0</v>
          </cell>
          <cell r="P753">
            <v>0</v>
          </cell>
          <cell r="Q753" t="e">
            <v>#REF!</v>
          </cell>
          <cell r="T753" t="str">
            <v>4.03.0022</v>
          </cell>
          <cell r="U753" t="str">
            <v>MARKETING</v>
          </cell>
          <cell r="V753">
            <v>0</v>
          </cell>
          <cell r="W753">
            <v>0</v>
          </cell>
          <cell r="X753">
            <v>0</v>
          </cell>
          <cell r="Y753">
            <v>0</v>
          </cell>
          <cell r="Z753">
            <v>0</v>
          </cell>
          <cell r="AA753" t="e">
            <v>#REF!</v>
          </cell>
          <cell r="AB753" t="e">
            <v>#REF!</v>
          </cell>
          <cell r="AC753" t="e">
            <v>#REF!</v>
          </cell>
          <cell r="AD753" t="e">
            <v>#REF!</v>
          </cell>
          <cell r="AE753" t="e">
            <v>#REF!</v>
          </cell>
          <cell r="AF753" t="e">
            <v>#REF!</v>
          </cell>
          <cell r="AG753" t="e">
            <v>#REF!</v>
          </cell>
          <cell r="AH753" t="e">
            <v>#REF!</v>
          </cell>
          <cell r="AI753">
            <v>0</v>
          </cell>
        </row>
        <row r="754">
          <cell r="A754" t="str">
            <v>4.04.00012.0.2.1</v>
          </cell>
          <cell r="B754" t="str">
            <v>2.0.2.1</v>
          </cell>
          <cell r="C754" t="str">
            <v>MARKETING</v>
          </cell>
          <cell r="D754" t="str">
            <v>4.04.0001</v>
          </cell>
          <cell r="E754">
            <v>0</v>
          </cell>
          <cell r="F754">
            <v>0</v>
          </cell>
          <cell r="G754">
            <v>0</v>
          </cell>
          <cell r="H754">
            <v>0</v>
          </cell>
          <cell r="I754" t="e">
            <v>#REF!</v>
          </cell>
          <cell r="J754">
            <v>0</v>
          </cell>
          <cell r="K754">
            <v>0</v>
          </cell>
          <cell r="L754">
            <v>0</v>
          </cell>
          <cell r="M754">
            <v>0</v>
          </cell>
          <cell r="N754">
            <v>0</v>
          </cell>
          <cell r="O754">
            <v>0</v>
          </cell>
          <cell r="P754">
            <v>0</v>
          </cell>
          <cell r="Q754" t="e">
            <v>#REF!</v>
          </cell>
          <cell r="T754" t="str">
            <v>4.04.0001</v>
          </cell>
          <cell r="U754" t="str">
            <v>MARKETING</v>
          </cell>
          <cell r="V754">
            <v>0</v>
          </cell>
          <cell r="W754">
            <v>0</v>
          </cell>
          <cell r="X754">
            <v>0</v>
          </cell>
          <cell r="Y754">
            <v>0</v>
          </cell>
          <cell r="Z754">
            <v>0</v>
          </cell>
          <cell r="AA754" t="e">
            <v>#REF!</v>
          </cell>
          <cell r="AB754" t="e">
            <v>#REF!</v>
          </cell>
          <cell r="AC754" t="e">
            <v>#REF!</v>
          </cell>
          <cell r="AD754" t="e">
            <v>#REF!</v>
          </cell>
          <cell r="AE754" t="e">
            <v>#REF!</v>
          </cell>
          <cell r="AF754" t="e">
            <v>#REF!</v>
          </cell>
          <cell r="AG754" t="e">
            <v>#REF!</v>
          </cell>
          <cell r="AH754" t="e">
            <v>#REF!</v>
          </cell>
          <cell r="AI754">
            <v>0</v>
          </cell>
        </row>
        <row r="755">
          <cell r="A755" t="str">
            <v>4.04.00022.0.2.1</v>
          </cell>
          <cell r="B755" t="str">
            <v>2.0.2.1</v>
          </cell>
          <cell r="C755" t="str">
            <v>MARKETING</v>
          </cell>
          <cell r="D755" t="str">
            <v>4.04.0002</v>
          </cell>
          <cell r="E755">
            <v>0</v>
          </cell>
          <cell r="F755">
            <v>0</v>
          </cell>
          <cell r="G755">
            <v>0</v>
          </cell>
          <cell r="H755">
            <v>0</v>
          </cell>
          <cell r="I755" t="e">
            <v>#REF!</v>
          </cell>
          <cell r="J755">
            <v>0</v>
          </cell>
          <cell r="K755">
            <v>0</v>
          </cell>
          <cell r="L755">
            <v>0</v>
          </cell>
          <cell r="M755">
            <v>0</v>
          </cell>
          <cell r="N755">
            <v>0</v>
          </cell>
          <cell r="O755">
            <v>0</v>
          </cell>
          <cell r="P755">
            <v>0</v>
          </cell>
          <cell r="Q755" t="e">
            <v>#REF!</v>
          </cell>
          <cell r="T755" t="str">
            <v>4.04.0002</v>
          </cell>
          <cell r="U755" t="str">
            <v>MARKETING</v>
          </cell>
          <cell r="V755">
            <v>0</v>
          </cell>
          <cell r="W755">
            <v>0</v>
          </cell>
          <cell r="X755">
            <v>0</v>
          </cell>
          <cell r="Y755">
            <v>0</v>
          </cell>
          <cell r="Z755">
            <v>0</v>
          </cell>
          <cell r="AA755" t="e">
            <v>#REF!</v>
          </cell>
          <cell r="AB755" t="e">
            <v>#REF!</v>
          </cell>
          <cell r="AC755" t="e">
            <v>#REF!</v>
          </cell>
          <cell r="AD755" t="e">
            <v>#REF!</v>
          </cell>
          <cell r="AE755" t="e">
            <v>#REF!</v>
          </cell>
          <cell r="AF755" t="e">
            <v>#REF!</v>
          </cell>
          <cell r="AG755" t="e">
            <v>#REF!</v>
          </cell>
          <cell r="AH755" t="e">
            <v>#REF!</v>
          </cell>
          <cell r="AI755">
            <v>0</v>
          </cell>
        </row>
        <row r="756">
          <cell r="A756" t="str">
            <v>4.04.00032.0.2.1</v>
          </cell>
          <cell r="B756" t="str">
            <v>2.0.2.1</v>
          </cell>
          <cell r="C756" t="str">
            <v>MARKETING</v>
          </cell>
          <cell r="D756" t="str">
            <v>4.04.0003</v>
          </cell>
          <cell r="E756">
            <v>7324.35</v>
          </cell>
          <cell r="F756">
            <v>0</v>
          </cell>
          <cell r="G756">
            <v>0</v>
          </cell>
          <cell r="H756">
            <v>684.22</v>
          </cell>
          <cell r="I756" t="e">
            <v>#REF!</v>
          </cell>
          <cell r="J756">
            <v>1130</v>
          </cell>
          <cell r="K756">
            <v>1130</v>
          </cell>
          <cell r="L756">
            <v>0</v>
          </cell>
          <cell r="M756">
            <v>4947.6000000000004</v>
          </cell>
          <cell r="N756">
            <v>12711.11</v>
          </cell>
          <cell r="O756">
            <v>1020.07</v>
          </cell>
          <cell r="P756">
            <v>19402.68</v>
          </cell>
          <cell r="Q756" t="e">
            <v>#REF!</v>
          </cell>
          <cell r="T756" t="str">
            <v>4.04.0003</v>
          </cell>
          <cell r="U756" t="str">
            <v>MARKETING</v>
          </cell>
          <cell r="V756">
            <v>0</v>
          </cell>
          <cell r="W756">
            <v>7324.35</v>
          </cell>
          <cell r="X756">
            <v>7324.35</v>
          </cell>
          <cell r="Y756">
            <v>7324.35</v>
          </cell>
          <cell r="Z756">
            <v>8008.5700000000006</v>
          </cell>
          <cell r="AA756" t="e">
            <v>#REF!</v>
          </cell>
          <cell r="AB756" t="e">
            <v>#REF!</v>
          </cell>
          <cell r="AC756" t="e">
            <v>#REF!</v>
          </cell>
          <cell r="AD756" t="e">
            <v>#REF!</v>
          </cell>
          <cell r="AE756" t="e">
            <v>#REF!</v>
          </cell>
          <cell r="AF756" t="e">
            <v>#REF!</v>
          </cell>
          <cell r="AG756" t="e">
            <v>#REF!</v>
          </cell>
          <cell r="AH756" t="e">
            <v>#REF!</v>
          </cell>
          <cell r="AI756">
            <v>0</v>
          </cell>
        </row>
        <row r="757">
          <cell r="A757" t="str">
            <v>4.04.00042.0.2.1</v>
          </cell>
          <cell r="B757" t="str">
            <v>2.0.2.1</v>
          </cell>
          <cell r="C757" t="str">
            <v>MARKETING</v>
          </cell>
          <cell r="D757" t="str">
            <v>4.04.0004</v>
          </cell>
          <cell r="E757">
            <v>0</v>
          </cell>
          <cell r="F757">
            <v>0</v>
          </cell>
          <cell r="G757">
            <v>0</v>
          </cell>
          <cell r="H757">
            <v>0</v>
          </cell>
          <cell r="I757" t="e">
            <v>#REF!</v>
          </cell>
          <cell r="J757">
            <v>0</v>
          </cell>
          <cell r="K757">
            <v>0</v>
          </cell>
          <cell r="L757">
            <v>0</v>
          </cell>
          <cell r="M757">
            <v>0</v>
          </cell>
          <cell r="N757">
            <v>700</v>
          </cell>
          <cell r="O757">
            <v>0</v>
          </cell>
          <cell r="P757">
            <v>0</v>
          </cell>
          <cell r="Q757" t="e">
            <v>#REF!</v>
          </cell>
          <cell r="T757" t="str">
            <v>4.04.0004</v>
          </cell>
          <cell r="U757" t="str">
            <v>MARKETING</v>
          </cell>
          <cell r="V757">
            <v>0</v>
          </cell>
          <cell r="W757">
            <v>0</v>
          </cell>
          <cell r="X757">
            <v>0</v>
          </cell>
          <cell r="Y757">
            <v>0</v>
          </cell>
          <cell r="Z757">
            <v>0</v>
          </cell>
          <cell r="AA757" t="e">
            <v>#REF!</v>
          </cell>
          <cell r="AB757" t="e">
            <v>#REF!</v>
          </cell>
          <cell r="AC757" t="e">
            <v>#REF!</v>
          </cell>
          <cell r="AD757" t="e">
            <v>#REF!</v>
          </cell>
          <cell r="AE757" t="e">
            <v>#REF!</v>
          </cell>
          <cell r="AF757" t="e">
            <v>#REF!</v>
          </cell>
          <cell r="AG757" t="e">
            <v>#REF!</v>
          </cell>
          <cell r="AH757" t="e">
            <v>#REF!</v>
          </cell>
          <cell r="AI757">
            <v>0</v>
          </cell>
        </row>
        <row r="758">
          <cell r="A758" t="str">
            <v>4.04.00052.0.2.1</v>
          </cell>
          <cell r="B758" t="str">
            <v>2.0.2.1</v>
          </cell>
          <cell r="C758" t="str">
            <v>MARKETING</v>
          </cell>
          <cell r="D758" t="str">
            <v>4.04.0005</v>
          </cell>
          <cell r="E758">
            <v>0</v>
          </cell>
          <cell r="F758">
            <v>0</v>
          </cell>
          <cell r="G758">
            <v>0</v>
          </cell>
          <cell r="H758">
            <v>0</v>
          </cell>
          <cell r="I758" t="e">
            <v>#REF!</v>
          </cell>
          <cell r="J758">
            <v>0</v>
          </cell>
          <cell r="K758">
            <v>0</v>
          </cell>
          <cell r="L758">
            <v>0</v>
          </cell>
          <cell r="M758">
            <v>0</v>
          </cell>
          <cell r="N758">
            <v>651.96</v>
          </cell>
          <cell r="O758">
            <v>0</v>
          </cell>
          <cell r="P758">
            <v>0</v>
          </cell>
          <cell r="Q758" t="e">
            <v>#REF!</v>
          </cell>
          <cell r="T758" t="str">
            <v>4.04.0005</v>
          </cell>
          <cell r="U758" t="str">
            <v>MARKETING</v>
          </cell>
          <cell r="V758">
            <v>0</v>
          </cell>
          <cell r="W758">
            <v>0</v>
          </cell>
          <cell r="X758">
            <v>0</v>
          </cell>
          <cell r="Y758">
            <v>0</v>
          </cell>
          <cell r="Z758">
            <v>0</v>
          </cell>
          <cell r="AA758" t="e">
            <v>#REF!</v>
          </cell>
          <cell r="AB758" t="e">
            <v>#REF!</v>
          </cell>
          <cell r="AC758" t="e">
            <v>#REF!</v>
          </cell>
          <cell r="AD758" t="e">
            <v>#REF!</v>
          </cell>
          <cell r="AE758" t="e">
            <v>#REF!</v>
          </cell>
          <cell r="AF758" t="e">
            <v>#REF!</v>
          </cell>
          <cell r="AG758" t="e">
            <v>#REF!</v>
          </cell>
          <cell r="AH758" t="e">
            <v>#REF!</v>
          </cell>
          <cell r="AI758">
            <v>0</v>
          </cell>
        </row>
        <row r="759">
          <cell r="A759" t="str">
            <v>4.04.00062.0.2.1</v>
          </cell>
          <cell r="B759" t="str">
            <v>2.0.2.1</v>
          </cell>
          <cell r="C759" t="str">
            <v>MARKETING</v>
          </cell>
          <cell r="D759" t="str">
            <v>4.04.0006</v>
          </cell>
          <cell r="E759">
            <v>669.87</v>
          </cell>
          <cell r="F759">
            <v>448.96000000000004</v>
          </cell>
          <cell r="G759">
            <v>215.49</v>
          </cell>
          <cell r="H759">
            <v>432.79</v>
          </cell>
          <cell r="I759" t="e">
            <v>#REF!</v>
          </cell>
          <cell r="J759">
            <v>269.01</v>
          </cell>
          <cell r="K759">
            <v>415.94</v>
          </cell>
          <cell r="L759">
            <v>463.26</v>
          </cell>
          <cell r="M759">
            <v>1057.1500000000001</v>
          </cell>
          <cell r="N759">
            <v>483.15</v>
          </cell>
          <cell r="O759">
            <v>470.4</v>
          </cell>
          <cell r="P759">
            <v>780.75</v>
          </cell>
          <cell r="Q759" t="e">
            <v>#REF!</v>
          </cell>
          <cell r="T759" t="str">
            <v>4.04.0006</v>
          </cell>
          <cell r="U759" t="str">
            <v>MARKETING</v>
          </cell>
          <cell r="V759">
            <v>0</v>
          </cell>
          <cell r="W759">
            <v>669.87</v>
          </cell>
          <cell r="X759">
            <v>1118.83</v>
          </cell>
          <cell r="Y759">
            <v>1334.32</v>
          </cell>
          <cell r="Z759">
            <v>1767.11</v>
          </cell>
          <cell r="AA759" t="e">
            <v>#REF!</v>
          </cell>
          <cell r="AB759" t="e">
            <v>#REF!</v>
          </cell>
          <cell r="AC759" t="e">
            <v>#REF!</v>
          </cell>
          <cell r="AD759" t="e">
            <v>#REF!</v>
          </cell>
          <cell r="AE759" t="e">
            <v>#REF!</v>
          </cell>
          <cell r="AF759" t="e">
            <v>#REF!</v>
          </cell>
          <cell r="AG759" t="e">
            <v>#REF!</v>
          </cell>
          <cell r="AH759" t="e">
            <v>#REF!</v>
          </cell>
          <cell r="AI759">
            <v>0</v>
          </cell>
        </row>
        <row r="760">
          <cell r="A760" t="str">
            <v>4.04.00072.0.2.1</v>
          </cell>
          <cell r="B760" t="str">
            <v>2.0.2.1</v>
          </cell>
          <cell r="C760" t="str">
            <v>MARKETING</v>
          </cell>
          <cell r="D760" t="str">
            <v>4.04.0007</v>
          </cell>
          <cell r="E760">
            <v>0</v>
          </cell>
          <cell r="F760">
            <v>0</v>
          </cell>
          <cell r="G760">
            <v>0</v>
          </cell>
          <cell r="H760">
            <v>0</v>
          </cell>
          <cell r="I760" t="e">
            <v>#REF!</v>
          </cell>
          <cell r="J760">
            <v>0</v>
          </cell>
          <cell r="K760">
            <v>47.65</v>
          </cell>
          <cell r="L760">
            <v>24.59</v>
          </cell>
          <cell r="M760">
            <v>25.37</v>
          </cell>
          <cell r="N760">
            <v>36.730000000000004</v>
          </cell>
          <cell r="O760">
            <v>11.36</v>
          </cell>
          <cell r="P760">
            <v>15.469999999999999</v>
          </cell>
          <cell r="Q760" t="e">
            <v>#REF!</v>
          </cell>
          <cell r="T760" t="str">
            <v>4.04.0007</v>
          </cell>
          <cell r="U760" t="str">
            <v>MARKETING</v>
          </cell>
          <cell r="V760">
            <v>0</v>
          </cell>
          <cell r="W760">
            <v>0</v>
          </cell>
          <cell r="X760">
            <v>0</v>
          </cell>
          <cell r="Y760">
            <v>0</v>
          </cell>
          <cell r="Z760">
            <v>0</v>
          </cell>
          <cell r="AA760" t="e">
            <v>#REF!</v>
          </cell>
          <cell r="AB760" t="e">
            <v>#REF!</v>
          </cell>
          <cell r="AC760" t="e">
            <v>#REF!</v>
          </cell>
          <cell r="AD760" t="e">
            <v>#REF!</v>
          </cell>
          <cell r="AE760" t="e">
            <v>#REF!</v>
          </cell>
          <cell r="AF760" t="e">
            <v>#REF!</v>
          </cell>
          <cell r="AG760" t="e">
            <v>#REF!</v>
          </cell>
          <cell r="AH760" t="e">
            <v>#REF!</v>
          </cell>
          <cell r="AI760">
            <v>0</v>
          </cell>
        </row>
        <row r="761">
          <cell r="A761" t="str">
            <v>4.04.00082.0.2.1</v>
          </cell>
          <cell r="B761" t="str">
            <v>2.0.2.1</v>
          </cell>
          <cell r="C761" t="str">
            <v>MARKETING</v>
          </cell>
          <cell r="D761" t="str">
            <v>4.04.0008</v>
          </cell>
          <cell r="E761">
            <v>823.59999999999991</v>
          </cell>
          <cell r="F761">
            <v>559.1</v>
          </cell>
          <cell r="G761">
            <v>867.7</v>
          </cell>
          <cell r="H761">
            <v>806.46999999999991</v>
          </cell>
          <cell r="I761" t="e">
            <v>#REF!</v>
          </cell>
          <cell r="J761">
            <v>814.43</v>
          </cell>
          <cell r="K761">
            <v>840.58</v>
          </cell>
          <cell r="L761">
            <v>807.14</v>
          </cell>
          <cell r="M761">
            <v>950.68</v>
          </cell>
          <cell r="N761">
            <v>923</v>
          </cell>
          <cell r="O761">
            <v>926.9</v>
          </cell>
          <cell r="P761">
            <v>1341.99</v>
          </cell>
          <cell r="Q761" t="e">
            <v>#REF!</v>
          </cell>
          <cell r="T761" t="str">
            <v>4.04.0008</v>
          </cell>
          <cell r="U761" t="str">
            <v>MARKETING</v>
          </cell>
          <cell r="V761">
            <v>0</v>
          </cell>
          <cell r="W761">
            <v>823.59999999999991</v>
          </cell>
          <cell r="X761">
            <v>1382.6999999999998</v>
          </cell>
          <cell r="Y761">
            <v>2250.3999999999996</v>
          </cell>
          <cell r="Z761">
            <v>3056.8699999999994</v>
          </cell>
          <cell r="AA761" t="e">
            <v>#REF!</v>
          </cell>
          <cell r="AB761" t="e">
            <v>#REF!</v>
          </cell>
          <cell r="AC761" t="e">
            <v>#REF!</v>
          </cell>
          <cell r="AD761" t="e">
            <v>#REF!</v>
          </cell>
          <cell r="AE761" t="e">
            <v>#REF!</v>
          </cell>
          <cell r="AF761" t="e">
            <v>#REF!</v>
          </cell>
          <cell r="AG761" t="e">
            <v>#REF!</v>
          </cell>
          <cell r="AH761" t="e">
            <v>#REF!</v>
          </cell>
          <cell r="AI761">
            <v>0</v>
          </cell>
        </row>
        <row r="762">
          <cell r="A762" t="str">
            <v>4.04.00092.0.2.1</v>
          </cell>
          <cell r="B762" t="str">
            <v>2.0.2.1</v>
          </cell>
          <cell r="C762" t="str">
            <v>MARKETING</v>
          </cell>
          <cell r="D762" t="str">
            <v>4.04.0009</v>
          </cell>
          <cell r="E762">
            <v>1.26</v>
          </cell>
          <cell r="F762">
            <v>7.17</v>
          </cell>
          <cell r="G762">
            <v>0</v>
          </cell>
          <cell r="H762">
            <v>203.73000000000002</v>
          </cell>
          <cell r="I762" t="e">
            <v>#REF!</v>
          </cell>
          <cell r="J762">
            <v>0</v>
          </cell>
          <cell r="K762">
            <v>0</v>
          </cell>
          <cell r="L762">
            <v>384.75</v>
          </cell>
          <cell r="M762">
            <v>140.63</v>
          </cell>
          <cell r="N762">
            <v>680.21</v>
          </cell>
          <cell r="O762">
            <v>143.11000000000001</v>
          </cell>
          <cell r="P762">
            <v>528.27</v>
          </cell>
          <cell r="Q762" t="e">
            <v>#REF!</v>
          </cell>
          <cell r="T762" t="str">
            <v>4.04.0009</v>
          </cell>
          <cell r="U762" t="str">
            <v>MARKETING</v>
          </cell>
          <cell r="V762">
            <v>0</v>
          </cell>
          <cell r="W762">
            <v>1.26</v>
          </cell>
          <cell r="X762">
            <v>8.43</v>
          </cell>
          <cell r="Y762">
            <v>8.43</v>
          </cell>
          <cell r="Z762">
            <v>212.16000000000003</v>
          </cell>
          <cell r="AA762" t="e">
            <v>#REF!</v>
          </cell>
          <cell r="AB762" t="e">
            <v>#REF!</v>
          </cell>
          <cell r="AC762" t="e">
            <v>#REF!</v>
          </cell>
          <cell r="AD762" t="e">
            <v>#REF!</v>
          </cell>
          <cell r="AE762" t="e">
            <v>#REF!</v>
          </cell>
          <cell r="AF762" t="e">
            <v>#REF!</v>
          </cell>
          <cell r="AG762" t="e">
            <v>#REF!</v>
          </cell>
          <cell r="AH762" t="e">
            <v>#REF!</v>
          </cell>
          <cell r="AI762">
            <v>0</v>
          </cell>
        </row>
        <row r="763">
          <cell r="A763" t="str">
            <v>4.04.00102.0.2.1</v>
          </cell>
          <cell r="B763" t="str">
            <v>2.0.2.1</v>
          </cell>
          <cell r="C763" t="str">
            <v>MARKETING</v>
          </cell>
          <cell r="D763" t="str">
            <v>4.04.0010</v>
          </cell>
          <cell r="E763">
            <v>2761.349999999999</v>
          </cell>
          <cell r="F763">
            <v>2217.94</v>
          </cell>
          <cell r="G763">
            <v>1372.15</v>
          </cell>
          <cell r="H763">
            <v>1947.04</v>
          </cell>
          <cell r="I763" t="e">
            <v>#REF!</v>
          </cell>
          <cell r="J763">
            <v>2370.5599999999995</v>
          </cell>
          <cell r="K763">
            <v>22953.239999999998</v>
          </cell>
          <cell r="L763">
            <v>6001.9735335308633</v>
          </cell>
          <cell r="M763">
            <v>1732.2199999999998</v>
          </cell>
          <cell r="N763">
            <v>1896.73</v>
          </cell>
          <cell r="O763">
            <v>5212.63</v>
          </cell>
          <cell r="P763">
            <v>1881.34</v>
          </cell>
          <cell r="Q763" t="e">
            <v>#REF!</v>
          </cell>
          <cell r="T763" t="str">
            <v>4.04.0010</v>
          </cell>
          <cell r="U763" t="str">
            <v>MARKETING</v>
          </cell>
          <cell r="V763">
            <v>0</v>
          </cell>
          <cell r="W763">
            <v>2761.349999999999</v>
          </cell>
          <cell r="X763">
            <v>4979.2899999999991</v>
          </cell>
          <cell r="Y763">
            <v>6351.4399999999987</v>
          </cell>
          <cell r="Z763">
            <v>8298.48</v>
          </cell>
          <cell r="AA763" t="e">
            <v>#REF!</v>
          </cell>
          <cell r="AB763" t="e">
            <v>#REF!</v>
          </cell>
          <cell r="AC763" t="e">
            <v>#REF!</v>
          </cell>
          <cell r="AD763" t="e">
            <v>#REF!</v>
          </cell>
          <cell r="AE763" t="e">
            <v>#REF!</v>
          </cell>
          <cell r="AF763" t="e">
            <v>#REF!</v>
          </cell>
          <cell r="AG763" t="e">
            <v>#REF!</v>
          </cell>
          <cell r="AH763" t="e">
            <v>#REF!</v>
          </cell>
          <cell r="AI763">
            <v>0</v>
          </cell>
        </row>
        <row r="764">
          <cell r="A764" t="str">
            <v>4.04.00112.0.2.1</v>
          </cell>
          <cell r="B764" t="str">
            <v>2.0.2.1</v>
          </cell>
          <cell r="C764" t="str">
            <v>MARKETING</v>
          </cell>
          <cell r="D764" t="str">
            <v>4.04.0011</v>
          </cell>
          <cell r="E764">
            <v>0</v>
          </cell>
          <cell r="F764">
            <v>0</v>
          </cell>
          <cell r="G764">
            <v>0</v>
          </cell>
          <cell r="H764">
            <v>0</v>
          </cell>
          <cell r="I764" t="e">
            <v>#REF!</v>
          </cell>
          <cell r="J764">
            <v>0</v>
          </cell>
          <cell r="K764">
            <v>0</v>
          </cell>
          <cell r="L764">
            <v>0</v>
          </cell>
          <cell r="M764">
            <v>0</v>
          </cell>
          <cell r="N764">
            <v>0</v>
          </cell>
          <cell r="O764">
            <v>0</v>
          </cell>
          <cell r="P764">
            <v>0</v>
          </cell>
          <cell r="Q764" t="e">
            <v>#REF!</v>
          </cell>
          <cell r="T764" t="str">
            <v>4.04.0011</v>
          </cell>
          <cell r="U764" t="str">
            <v>MARKETING</v>
          </cell>
          <cell r="V764">
            <v>0</v>
          </cell>
          <cell r="W764">
            <v>0</v>
          </cell>
          <cell r="X764">
            <v>0</v>
          </cell>
          <cell r="Y764">
            <v>0</v>
          </cell>
          <cell r="Z764">
            <v>0</v>
          </cell>
          <cell r="AA764" t="e">
            <v>#REF!</v>
          </cell>
          <cell r="AB764" t="e">
            <v>#REF!</v>
          </cell>
          <cell r="AC764" t="e">
            <v>#REF!</v>
          </cell>
          <cell r="AD764" t="e">
            <v>#REF!</v>
          </cell>
          <cell r="AE764" t="e">
            <v>#REF!</v>
          </cell>
          <cell r="AF764" t="e">
            <v>#REF!</v>
          </cell>
          <cell r="AG764" t="e">
            <v>#REF!</v>
          </cell>
          <cell r="AH764" t="e">
            <v>#REF!</v>
          </cell>
          <cell r="AI764">
            <v>0</v>
          </cell>
        </row>
        <row r="765">
          <cell r="A765" t="str">
            <v>4.04.00122.0.2.1</v>
          </cell>
          <cell r="B765" t="str">
            <v>2.0.2.1</v>
          </cell>
          <cell r="C765" t="str">
            <v>MARKETING</v>
          </cell>
          <cell r="D765" t="str">
            <v>4.04.0012</v>
          </cell>
          <cell r="P765">
            <v>0</v>
          </cell>
          <cell r="T765" t="str">
            <v>4.04.0012</v>
          </cell>
          <cell r="U765" t="str">
            <v>MARKETING</v>
          </cell>
          <cell r="W765">
            <v>0</v>
          </cell>
          <cell r="X765">
            <v>0</v>
          </cell>
          <cell r="Y765">
            <v>0</v>
          </cell>
          <cell r="Z765">
            <v>0</v>
          </cell>
          <cell r="AA765">
            <v>0</v>
          </cell>
          <cell r="AB765">
            <v>0</v>
          </cell>
          <cell r="AC765">
            <v>0</v>
          </cell>
          <cell r="AD765">
            <v>0</v>
          </cell>
          <cell r="AE765">
            <v>0</v>
          </cell>
          <cell r="AF765">
            <v>0</v>
          </cell>
          <cell r="AG765">
            <v>0</v>
          </cell>
          <cell r="AH765">
            <v>0</v>
          </cell>
        </row>
        <row r="766">
          <cell r="A766" t="str">
            <v>4.05.00032.0.2.1</v>
          </cell>
          <cell r="B766" t="str">
            <v>2.0.2.1</v>
          </cell>
          <cell r="C766" t="str">
            <v>MARKETING</v>
          </cell>
          <cell r="D766" t="str">
            <v>4.05.0003</v>
          </cell>
          <cell r="E766">
            <v>0</v>
          </cell>
          <cell r="F766">
            <v>0</v>
          </cell>
          <cell r="G766">
            <v>0</v>
          </cell>
          <cell r="H766">
            <v>0</v>
          </cell>
          <cell r="I766" t="e">
            <v>#REF!</v>
          </cell>
          <cell r="J766">
            <v>0</v>
          </cell>
          <cell r="K766">
            <v>0</v>
          </cell>
          <cell r="L766">
            <v>0</v>
          </cell>
          <cell r="M766">
            <v>0</v>
          </cell>
          <cell r="N766">
            <v>0</v>
          </cell>
          <cell r="O766">
            <v>0</v>
          </cell>
          <cell r="P766">
            <v>0</v>
          </cell>
          <cell r="Q766" t="e">
            <v>#REF!</v>
          </cell>
          <cell r="T766" t="str">
            <v>4.05.0003</v>
          </cell>
          <cell r="U766" t="str">
            <v>MARKETING</v>
          </cell>
          <cell r="V766">
            <v>0</v>
          </cell>
          <cell r="W766">
            <v>0</v>
          </cell>
          <cell r="X766">
            <v>0</v>
          </cell>
          <cell r="Y766">
            <v>0</v>
          </cell>
          <cell r="Z766">
            <v>0</v>
          </cell>
          <cell r="AA766" t="e">
            <v>#REF!</v>
          </cell>
          <cell r="AB766" t="e">
            <v>#REF!</v>
          </cell>
          <cell r="AC766" t="e">
            <v>#REF!</v>
          </cell>
          <cell r="AD766" t="e">
            <v>#REF!</v>
          </cell>
          <cell r="AE766" t="e">
            <v>#REF!</v>
          </cell>
          <cell r="AF766" t="e">
            <v>#REF!</v>
          </cell>
          <cell r="AG766" t="e">
            <v>#REF!</v>
          </cell>
          <cell r="AH766" t="e">
            <v>#REF!</v>
          </cell>
          <cell r="AI766">
            <v>0</v>
          </cell>
        </row>
        <row r="767">
          <cell r="A767" t="str">
            <v>4.08.00042.0.2.1</v>
          </cell>
          <cell r="B767" t="str">
            <v>2.0.2.1</v>
          </cell>
          <cell r="C767" t="str">
            <v>MARKETING</v>
          </cell>
          <cell r="D767" t="str">
            <v>4.08.0004</v>
          </cell>
          <cell r="E767">
            <v>120</v>
          </cell>
          <cell r="F767">
            <v>1728.87</v>
          </cell>
          <cell r="G767">
            <v>106.21000000000001</v>
          </cell>
          <cell r="H767">
            <v>0</v>
          </cell>
          <cell r="I767" t="e">
            <v>#REF!</v>
          </cell>
          <cell r="J767">
            <v>0</v>
          </cell>
          <cell r="K767">
            <v>48.05</v>
          </cell>
          <cell r="L767">
            <v>0</v>
          </cell>
          <cell r="M767">
            <v>0</v>
          </cell>
          <cell r="N767">
            <v>1122.6100000000001</v>
          </cell>
          <cell r="O767">
            <v>0</v>
          </cell>
          <cell r="P767">
            <v>0</v>
          </cell>
          <cell r="Q767" t="e">
            <v>#REF!</v>
          </cell>
          <cell r="T767" t="str">
            <v>4.08.0004</v>
          </cell>
          <cell r="U767" t="str">
            <v>MARKETING</v>
          </cell>
          <cell r="V767">
            <v>0</v>
          </cell>
          <cell r="W767">
            <v>120</v>
          </cell>
          <cell r="X767">
            <v>1848.87</v>
          </cell>
          <cell r="Y767">
            <v>1955.08</v>
          </cell>
          <cell r="Z767">
            <v>1955.08</v>
          </cell>
          <cell r="AA767" t="e">
            <v>#REF!</v>
          </cell>
          <cell r="AB767" t="e">
            <v>#REF!</v>
          </cell>
          <cell r="AC767" t="e">
            <v>#REF!</v>
          </cell>
          <cell r="AD767" t="e">
            <v>#REF!</v>
          </cell>
          <cell r="AE767" t="e">
            <v>#REF!</v>
          </cell>
          <cell r="AF767" t="e">
            <v>#REF!</v>
          </cell>
          <cell r="AG767" t="e">
            <v>#REF!</v>
          </cell>
          <cell r="AH767" t="e">
            <v>#REF!</v>
          </cell>
          <cell r="AI767">
            <v>0</v>
          </cell>
        </row>
        <row r="768">
          <cell r="A768" t="str">
            <v>4.08.00102.0.2.1</v>
          </cell>
          <cell r="B768" t="str">
            <v>2.0.2.1</v>
          </cell>
          <cell r="C768" t="str">
            <v>MARKETING</v>
          </cell>
          <cell r="D768" t="str">
            <v>4.08.0010</v>
          </cell>
          <cell r="E768">
            <v>130.11000000000001</v>
          </cell>
          <cell r="F768">
            <v>663.91000000000008</v>
          </cell>
          <cell r="G768">
            <v>0</v>
          </cell>
          <cell r="H768">
            <v>0</v>
          </cell>
          <cell r="I768" t="e">
            <v>#REF!</v>
          </cell>
          <cell r="J768">
            <v>0</v>
          </cell>
          <cell r="K768">
            <v>140.5</v>
          </cell>
          <cell r="L768">
            <v>188.9</v>
          </cell>
          <cell r="M768">
            <v>44.21</v>
          </cell>
          <cell r="N768">
            <v>0</v>
          </cell>
          <cell r="O768">
            <v>0</v>
          </cell>
          <cell r="P768">
            <v>0</v>
          </cell>
          <cell r="Q768" t="e">
            <v>#REF!</v>
          </cell>
          <cell r="T768" t="str">
            <v>4.08.0010</v>
          </cell>
          <cell r="U768" t="str">
            <v>MARKETING</v>
          </cell>
          <cell r="V768">
            <v>0</v>
          </cell>
          <cell r="W768">
            <v>130.11000000000001</v>
          </cell>
          <cell r="X768">
            <v>794.0200000000001</v>
          </cell>
          <cell r="Y768">
            <v>794.0200000000001</v>
          </cell>
          <cell r="Z768">
            <v>794.0200000000001</v>
          </cell>
          <cell r="AA768" t="e">
            <v>#REF!</v>
          </cell>
          <cell r="AB768" t="e">
            <v>#REF!</v>
          </cell>
          <cell r="AC768" t="e">
            <v>#REF!</v>
          </cell>
          <cell r="AD768" t="e">
            <v>#REF!</v>
          </cell>
          <cell r="AE768" t="e">
            <v>#REF!</v>
          </cell>
          <cell r="AF768" t="e">
            <v>#REF!</v>
          </cell>
          <cell r="AG768" t="e">
            <v>#REF!</v>
          </cell>
          <cell r="AH768" t="e">
            <v>#REF!</v>
          </cell>
          <cell r="AI768">
            <v>0</v>
          </cell>
        </row>
        <row r="769">
          <cell r="A769" t="str">
            <v>4.08.00162.0.2.1</v>
          </cell>
          <cell r="B769" t="str">
            <v>2.0.2.1</v>
          </cell>
          <cell r="C769" t="str">
            <v>MARKETING</v>
          </cell>
          <cell r="D769" t="str">
            <v>4.08.0016</v>
          </cell>
          <cell r="E769">
            <v>0</v>
          </cell>
          <cell r="F769">
            <v>0</v>
          </cell>
          <cell r="G769">
            <v>0</v>
          </cell>
          <cell r="H769">
            <v>0</v>
          </cell>
          <cell r="I769" t="e">
            <v>#REF!</v>
          </cell>
          <cell r="J769">
            <v>0</v>
          </cell>
          <cell r="K769">
            <v>119.42</v>
          </cell>
          <cell r="L769">
            <v>0</v>
          </cell>
          <cell r="M769">
            <v>0</v>
          </cell>
          <cell r="N769">
            <v>0</v>
          </cell>
          <cell r="O769">
            <v>0</v>
          </cell>
          <cell r="P769">
            <v>0</v>
          </cell>
          <cell r="Q769" t="e">
            <v>#REF!</v>
          </cell>
          <cell r="T769" t="str">
            <v>4.08.0016</v>
          </cell>
          <cell r="U769" t="str">
            <v>MARKETING</v>
          </cell>
          <cell r="V769">
            <v>0</v>
          </cell>
          <cell r="W769">
            <v>0</v>
          </cell>
          <cell r="X769">
            <v>0</v>
          </cell>
          <cell r="Y769">
            <v>0</v>
          </cell>
          <cell r="Z769">
            <v>0</v>
          </cell>
          <cell r="AA769" t="e">
            <v>#REF!</v>
          </cell>
          <cell r="AB769" t="e">
            <v>#REF!</v>
          </cell>
          <cell r="AC769" t="e">
            <v>#REF!</v>
          </cell>
          <cell r="AD769" t="e">
            <v>#REF!</v>
          </cell>
          <cell r="AE769" t="e">
            <v>#REF!</v>
          </cell>
          <cell r="AF769" t="e">
            <v>#REF!</v>
          </cell>
          <cell r="AG769" t="e">
            <v>#REF!</v>
          </cell>
          <cell r="AH769" t="e">
            <v>#REF!</v>
          </cell>
          <cell r="AI769">
            <v>0</v>
          </cell>
        </row>
        <row r="770">
          <cell r="A770" t="str">
            <v>4.08.00172.0.2.1</v>
          </cell>
          <cell r="B770" t="str">
            <v>2.0.2.1</v>
          </cell>
          <cell r="C770" t="str">
            <v>MARKETING</v>
          </cell>
          <cell r="D770" t="str">
            <v>4.08.0017</v>
          </cell>
          <cell r="E770">
            <v>0</v>
          </cell>
          <cell r="F770">
            <v>0</v>
          </cell>
          <cell r="G770">
            <v>0</v>
          </cell>
          <cell r="H770">
            <v>0</v>
          </cell>
          <cell r="I770" t="e">
            <v>#REF!</v>
          </cell>
          <cell r="J770">
            <v>0</v>
          </cell>
          <cell r="K770">
            <v>0</v>
          </cell>
          <cell r="L770">
            <v>0</v>
          </cell>
          <cell r="M770">
            <v>0</v>
          </cell>
          <cell r="N770">
            <v>807</v>
          </cell>
          <cell r="O770">
            <v>0</v>
          </cell>
          <cell r="P770">
            <v>547</v>
          </cell>
          <cell r="Q770" t="e">
            <v>#REF!</v>
          </cell>
          <cell r="T770" t="str">
            <v>4.08.0017</v>
          </cell>
          <cell r="U770" t="str">
            <v>MARKETING</v>
          </cell>
          <cell r="V770">
            <v>0</v>
          </cell>
          <cell r="W770">
            <v>0</v>
          </cell>
          <cell r="X770">
            <v>0</v>
          </cell>
          <cell r="Y770">
            <v>0</v>
          </cell>
          <cell r="Z770">
            <v>0</v>
          </cell>
          <cell r="AA770" t="e">
            <v>#REF!</v>
          </cell>
          <cell r="AB770" t="e">
            <v>#REF!</v>
          </cell>
          <cell r="AC770" t="e">
            <v>#REF!</v>
          </cell>
          <cell r="AD770" t="e">
            <v>#REF!</v>
          </cell>
          <cell r="AE770" t="e">
            <v>#REF!</v>
          </cell>
          <cell r="AF770" t="e">
            <v>#REF!</v>
          </cell>
          <cell r="AG770" t="e">
            <v>#REF!</v>
          </cell>
          <cell r="AH770" t="e">
            <v>#REF!</v>
          </cell>
          <cell r="AI770">
            <v>0</v>
          </cell>
        </row>
        <row r="771">
          <cell r="A771" t="str">
            <v>4.08.00202.0.2.1</v>
          </cell>
          <cell r="B771" t="str">
            <v>2.0.2.1</v>
          </cell>
          <cell r="C771" t="str">
            <v>MARKETING</v>
          </cell>
          <cell r="D771" t="str">
            <v>4.08.0020</v>
          </cell>
          <cell r="E771">
            <v>0</v>
          </cell>
          <cell r="F771">
            <v>0</v>
          </cell>
          <cell r="G771">
            <v>0</v>
          </cell>
          <cell r="H771">
            <v>0</v>
          </cell>
          <cell r="I771" t="e">
            <v>#REF!</v>
          </cell>
          <cell r="J771">
            <v>0</v>
          </cell>
          <cell r="K771">
            <v>0</v>
          </cell>
          <cell r="L771">
            <v>0</v>
          </cell>
          <cell r="M771">
            <v>0</v>
          </cell>
          <cell r="N771">
            <v>0</v>
          </cell>
          <cell r="O771">
            <v>0</v>
          </cell>
          <cell r="P771">
            <v>0</v>
          </cell>
          <cell r="Q771" t="e">
            <v>#REF!</v>
          </cell>
          <cell r="T771" t="str">
            <v>4.08.0020</v>
          </cell>
          <cell r="U771" t="str">
            <v>MARKETING</v>
          </cell>
          <cell r="V771">
            <v>0</v>
          </cell>
          <cell r="W771">
            <v>0</v>
          </cell>
          <cell r="X771">
            <v>0</v>
          </cell>
          <cell r="Y771">
            <v>0</v>
          </cell>
          <cell r="Z771">
            <v>0</v>
          </cell>
          <cell r="AA771" t="e">
            <v>#REF!</v>
          </cell>
          <cell r="AB771" t="e">
            <v>#REF!</v>
          </cell>
          <cell r="AC771" t="e">
            <v>#REF!</v>
          </cell>
          <cell r="AD771" t="e">
            <v>#REF!</v>
          </cell>
          <cell r="AE771" t="e">
            <v>#REF!</v>
          </cell>
          <cell r="AF771" t="e">
            <v>#REF!</v>
          </cell>
          <cell r="AG771" t="e">
            <v>#REF!</v>
          </cell>
          <cell r="AH771" t="e">
            <v>#REF!</v>
          </cell>
          <cell r="AI771">
            <v>0</v>
          </cell>
        </row>
        <row r="772">
          <cell r="A772" t="str">
            <v>4.13.00042.0.2.1</v>
          </cell>
          <cell r="B772" t="str">
            <v>2.0.2.1</v>
          </cell>
          <cell r="C772" t="str">
            <v>MARKETING</v>
          </cell>
          <cell r="D772" t="str">
            <v>4.13.0004</v>
          </cell>
          <cell r="E772">
            <v>0</v>
          </cell>
          <cell r="F772">
            <v>0</v>
          </cell>
          <cell r="G772">
            <v>0</v>
          </cell>
          <cell r="H772">
            <v>0</v>
          </cell>
          <cell r="I772" t="e">
            <v>#REF!</v>
          </cell>
          <cell r="J772">
            <v>0</v>
          </cell>
          <cell r="K772">
            <v>0</v>
          </cell>
          <cell r="L772">
            <v>0</v>
          </cell>
          <cell r="M772">
            <v>0</v>
          </cell>
          <cell r="N772">
            <v>0</v>
          </cell>
          <cell r="O772">
            <v>0</v>
          </cell>
          <cell r="P772">
            <v>0</v>
          </cell>
          <cell r="Q772" t="e">
            <v>#REF!</v>
          </cell>
          <cell r="T772" t="str">
            <v>4.13.0004</v>
          </cell>
          <cell r="U772" t="str">
            <v>MARKETING</v>
          </cell>
          <cell r="V772">
            <v>0</v>
          </cell>
          <cell r="W772">
            <v>0</v>
          </cell>
          <cell r="X772">
            <v>0</v>
          </cell>
          <cell r="Y772">
            <v>0</v>
          </cell>
          <cell r="Z772">
            <v>0</v>
          </cell>
          <cell r="AA772" t="e">
            <v>#REF!</v>
          </cell>
          <cell r="AB772" t="e">
            <v>#REF!</v>
          </cell>
          <cell r="AC772" t="e">
            <v>#REF!</v>
          </cell>
          <cell r="AD772" t="e">
            <v>#REF!</v>
          </cell>
          <cell r="AE772" t="e">
            <v>#REF!</v>
          </cell>
          <cell r="AF772" t="e">
            <v>#REF!</v>
          </cell>
          <cell r="AG772" t="e">
            <v>#REF!</v>
          </cell>
          <cell r="AH772" t="e">
            <v>#REF!</v>
          </cell>
          <cell r="AI772">
            <v>0</v>
          </cell>
        </row>
        <row r="773">
          <cell r="A773" t="str">
            <v>4.13.00052.0.2.1</v>
          </cell>
          <cell r="B773" t="str">
            <v>2.0.2.1</v>
          </cell>
          <cell r="C773" t="str">
            <v>MARKETING</v>
          </cell>
          <cell r="D773" t="str">
            <v>4.13.0005</v>
          </cell>
          <cell r="E773">
            <v>0</v>
          </cell>
          <cell r="F773">
            <v>0</v>
          </cell>
          <cell r="G773">
            <v>0</v>
          </cell>
          <cell r="H773">
            <v>0</v>
          </cell>
          <cell r="I773" t="e">
            <v>#REF!</v>
          </cell>
          <cell r="J773">
            <v>0</v>
          </cell>
          <cell r="K773">
            <v>0</v>
          </cell>
          <cell r="L773">
            <v>0</v>
          </cell>
          <cell r="M773">
            <v>0</v>
          </cell>
          <cell r="N773">
            <v>0</v>
          </cell>
          <cell r="O773">
            <v>0</v>
          </cell>
          <cell r="P773">
            <v>0</v>
          </cell>
          <cell r="Q773" t="e">
            <v>#REF!</v>
          </cell>
          <cell r="T773" t="str">
            <v>4.13.0005</v>
          </cell>
          <cell r="U773" t="str">
            <v>MARKETING</v>
          </cell>
          <cell r="V773">
            <v>0</v>
          </cell>
          <cell r="W773">
            <v>0</v>
          </cell>
          <cell r="X773">
            <v>0</v>
          </cell>
          <cell r="Y773">
            <v>0</v>
          </cell>
          <cell r="Z773">
            <v>0</v>
          </cell>
          <cell r="AA773" t="e">
            <v>#REF!</v>
          </cell>
          <cell r="AB773" t="e">
            <v>#REF!</v>
          </cell>
          <cell r="AC773" t="e">
            <v>#REF!</v>
          </cell>
          <cell r="AD773" t="e">
            <v>#REF!</v>
          </cell>
          <cell r="AE773" t="e">
            <v>#REF!</v>
          </cell>
          <cell r="AF773" t="e">
            <v>#REF!</v>
          </cell>
          <cell r="AG773" t="e">
            <v>#REF!</v>
          </cell>
          <cell r="AH773" t="e">
            <v>#REF!</v>
          </cell>
          <cell r="AI773">
            <v>0</v>
          </cell>
        </row>
        <row r="774">
          <cell r="A774" t="str">
            <v>4.13.00062.0.2.1</v>
          </cell>
          <cell r="B774" t="str">
            <v>2.0.2.1</v>
          </cell>
          <cell r="C774" t="str">
            <v>MARKETING</v>
          </cell>
          <cell r="D774" t="str">
            <v>4.13.0006</v>
          </cell>
          <cell r="E774">
            <v>0</v>
          </cell>
          <cell r="F774">
            <v>0</v>
          </cell>
          <cell r="G774">
            <v>0</v>
          </cell>
          <cell r="H774">
            <v>0</v>
          </cell>
          <cell r="I774" t="e">
            <v>#REF!</v>
          </cell>
          <cell r="J774">
            <v>0</v>
          </cell>
          <cell r="K774">
            <v>0</v>
          </cell>
          <cell r="L774">
            <v>0</v>
          </cell>
          <cell r="M774">
            <v>0</v>
          </cell>
          <cell r="N774">
            <v>0</v>
          </cell>
          <cell r="O774">
            <v>0</v>
          </cell>
          <cell r="P774">
            <v>4615.7</v>
          </cell>
          <cell r="Q774" t="e">
            <v>#REF!</v>
          </cell>
          <cell r="T774" t="str">
            <v>4.13.0006</v>
          </cell>
          <cell r="U774" t="str">
            <v>MARKETING</v>
          </cell>
          <cell r="V774">
            <v>0</v>
          </cell>
          <cell r="W774">
            <v>0</v>
          </cell>
          <cell r="X774">
            <v>0</v>
          </cell>
          <cell r="Y774">
            <v>0</v>
          </cell>
          <cell r="Z774">
            <v>0</v>
          </cell>
          <cell r="AA774" t="e">
            <v>#REF!</v>
          </cell>
          <cell r="AB774" t="e">
            <v>#REF!</v>
          </cell>
          <cell r="AC774" t="e">
            <v>#REF!</v>
          </cell>
          <cell r="AD774" t="e">
            <v>#REF!</v>
          </cell>
          <cell r="AE774" t="e">
            <v>#REF!</v>
          </cell>
          <cell r="AF774" t="e">
            <v>#REF!</v>
          </cell>
          <cell r="AG774" t="e">
            <v>#REF!</v>
          </cell>
          <cell r="AH774" t="e">
            <v>#REF!</v>
          </cell>
          <cell r="AI774">
            <v>0</v>
          </cell>
        </row>
        <row r="775">
          <cell r="A775" t="str">
            <v>4.13.00072.0.2.1</v>
          </cell>
          <cell r="B775" t="str">
            <v>2.0.2.1</v>
          </cell>
          <cell r="C775" t="str">
            <v>MARKETING</v>
          </cell>
          <cell r="D775" t="str">
            <v>4.13.0007</v>
          </cell>
          <cell r="E775">
            <v>0</v>
          </cell>
          <cell r="F775">
            <v>0</v>
          </cell>
          <cell r="G775">
            <v>0</v>
          </cell>
          <cell r="H775">
            <v>0</v>
          </cell>
          <cell r="I775" t="e">
            <v>#REF!</v>
          </cell>
          <cell r="J775">
            <v>0</v>
          </cell>
          <cell r="K775">
            <v>0</v>
          </cell>
          <cell r="L775">
            <v>0</v>
          </cell>
          <cell r="M775">
            <v>0</v>
          </cell>
          <cell r="N775">
            <v>0</v>
          </cell>
          <cell r="O775">
            <v>0</v>
          </cell>
          <cell r="P775">
            <v>0</v>
          </cell>
          <cell r="T775" t="str">
            <v>4.13.0007</v>
          </cell>
          <cell r="U775" t="str">
            <v>MARKETING</v>
          </cell>
          <cell r="W775">
            <v>0</v>
          </cell>
          <cell r="X775">
            <v>0</v>
          </cell>
          <cell r="Y775">
            <v>0</v>
          </cell>
          <cell r="Z775">
            <v>0</v>
          </cell>
          <cell r="AA775" t="e">
            <v>#REF!</v>
          </cell>
          <cell r="AB775" t="e">
            <v>#REF!</v>
          </cell>
          <cell r="AC775" t="e">
            <v>#REF!</v>
          </cell>
          <cell r="AD775" t="e">
            <v>#REF!</v>
          </cell>
          <cell r="AE775" t="e">
            <v>#REF!</v>
          </cell>
          <cell r="AF775" t="e">
            <v>#REF!</v>
          </cell>
          <cell r="AG775" t="e">
            <v>#REF!</v>
          </cell>
          <cell r="AH775" t="e">
            <v>#REF!</v>
          </cell>
        </row>
        <row r="776">
          <cell r="A776" t="str">
            <v>4.90.00012.0.2.1</v>
          </cell>
          <cell r="B776" t="str">
            <v>2.0.2.1</v>
          </cell>
          <cell r="C776" t="str">
            <v>MARKETING</v>
          </cell>
          <cell r="D776" t="str">
            <v>4.90.0001</v>
          </cell>
          <cell r="E776">
            <v>0</v>
          </cell>
          <cell r="F776">
            <v>0</v>
          </cell>
          <cell r="G776">
            <v>0</v>
          </cell>
          <cell r="H776">
            <v>0</v>
          </cell>
          <cell r="I776" t="e">
            <v>#REF!</v>
          </cell>
          <cell r="J776">
            <v>0</v>
          </cell>
          <cell r="K776">
            <v>0</v>
          </cell>
          <cell r="L776">
            <v>0</v>
          </cell>
          <cell r="M776">
            <v>0</v>
          </cell>
          <cell r="N776">
            <v>28111.58</v>
          </cell>
          <cell r="O776">
            <v>0</v>
          </cell>
          <cell r="P776">
            <v>0</v>
          </cell>
          <cell r="Q776" t="e">
            <v>#REF!</v>
          </cell>
          <cell r="T776" t="str">
            <v>4.90.0001</v>
          </cell>
          <cell r="U776" t="str">
            <v>MARKETING</v>
          </cell>
          <cell r="V776">
            <v>0</v>
          </cell>
          <cell r="W776">
            <v>0</v>
          </cell>
          <cell r="X776">
            <v>0</v>
          </cell>
          <cell r="Y776">
            <v>0</v>
          </cell>
          <cell r="Z776">
            <v>0</v>
          </cell>
          <cell r="AA776" t="e">
            <v>#REF!</v>
          </cell>
          <cell r="AB776" t="e">
            <v>#REF!</v>
          </cell>
          <cell r="AC776" t="e">
            <v>#REF!</v>
          </cell>
          <cell r="AD776" t="e">
            <v>#REF!</v>
          </cell>
          <cell r="AE776" t="e">
            <v>#REF!</v>
          </cell>
          <cell r="AF776" t="e">
            <v>#REF!</v>
          </cell>
          <cell r="AG776" t="e">
            <v>#REF!</v>
          </cell>
          <cell r="AH776" t="e">
            <v>#REF!</v>
          </cell>
          <cell r="AI776">
            <v>0</v>
          </cell>
        </row>
        <row r="777">
          <cell r="A777" t="str">
            <v>4.01.00012.0.3</v>
          </cell>
          <cell r="B777" t="str">
            <v>2.0.3</v>
          </cell>
          <cell r="C777" t="str">
            <v>JURÍDICO</v>
          </cell>
          <cell r="D777" t="str">
            <v>4.01.0001</v>
          </cell>
          <cell r="E777">
            <v>0</v>
          </cell>
          <cell r="F777">
            <v>0</v>
          </cell>
          <cell r="G777">
            <v>0</v>
          </cell>
          <cell r="H777">
            <v>0</v>
          </cell>
          <cell r="I777" t="e">
            <v>#REF!</v>
          </cell>
          <cell r="J777">
            <v>0</v>
          </cell>
          <cell r="K777">
            <v>0</v>
          </cell>
          <cell r="L777">
            <v>0</v>
          </cell>
          <cell r="M777">
            <v>0</v>
          </cell>
          <cell r="N777">
            <v>0</v>
          </cell>
          <cell r="O777">
            <v>0</v>
          </cell>
          <cell r="P777">
            <v>0</v>
          </cell>
          <cell r="Q777" t="e">
            <v>#REF!</v>
          </cell>
          <cell r="T777" t="str">
            <v>4.01.0001</v>
          </cell>
          <cell r="U777" t="str">
            <v>JURÍDICO</v>
          </cell>
          <cell r="V777">
            <v>0</v>
          </cell>
          <cell r="W777">
            <v>0</v>
          </cell>
          <cell r="X777">
            <v>0</v>
          </cell>
          <cell r="Y777">
            <v>0</v>
          </cell>
          <cell r="Z777">
            <v>0</v>
          </cell>
          <cell r="AA777" t="e">
            <v>#REF!</v>
          </cell>
          <cell r="AB777" t="e">
            <v>#REF!</v>
          </cell>
          <cell r="AC777" t="e">
            <v>#REF!</v>
          </cell>
          <cell r="AD777" t="e">
            <v>#REF!</v>
          </cell>
          <cell r="AE777" t="e">
            <v>#REF!</v>
          </cell>
          <cell r="AF777" t="e">
            <v>#REF!</v>
          </cell>
          <cell r="AG777" t="e">
            <v>#REF!</v>
          </cell>
          <cell r="AH777" t="e">
            <v>#REF!</v>
          </cell>
          <cell r="AI777">
            <v>0</v>
          </cell>
        </row>
        <row r="778">
          <cell r="A778" t="str">
            <v>4.01.00022.0.3</v>
          </cell>
          <cell r="B778" t="str">
            <v>2.0.3</v>
          </cell>
          <cell r="C778" t="str">
            <v>JURÍDICO</v>
          </cell>
          <cell r="D778" t="str">
            <v>4.01.0002</v>
          </cell>
          <cell r="E778">
            <v>0</v>
          </cell>
          <cell r="F778">
            <v>0</v>
          </cell>
          <cell r="G778">
            <v>0</v>
          </cell>
          <cell r="H778">
            <v>0</v>
          </cell>
          <cell r="I778" t="e">
            <v>#REF!</v>
          </cell>
          <cell r="J778">
            <v>0</v>
          </cell>
          <cell r="K778">
            <v>0</v>
          </cell>
          <cell r="L778">
            <v>0</v>
          </cell>
          <cell r="M778">
            <v>0</v>
          </cell>
          <cell r="N778">
            <v>0</v>
          </cell>
          <cell r="O778">
            <v>0</v>
          </cell>
          <cell r="P778">
            <v>0</v>
          </cell>
          <cell r="Q778" t="e">
            <v>#REF!</v>
          </cell>
          <cell r="T778" t="str">
            <v>4.01.0002</v>
          </cell>
          <cell r="U778" t="str">
            <v>JURÍDICO</v>
          </cell>
          <cell r="V778">
            <v>0</v>
          </cell>
          <cell r="W778">
            <v>0</v>
          </cell>
          <cell r="X778">
            <v>0</v>
          </cell>
          <cell r="Y778">
            <v>0</v>
          </cell>
          <cell r="Z778">
            <v>0</v>
          </cell>
          <cell r="AA778" t="e">
            <v>#REF!</v>
          </cell>
          <cell r="AB778" t="e">
            <v>#REF!</v>
          </cell>
          <cell r="AC778" t="e">
            <v>#REF!</v>
          </cell>
          <cell r="AD778" t="e">
            <v>#REF!</v>
          </cell>
          <cell r="AE778" t="e">
            <v>#REF!</v>
          </cell>
          <cell r="AF778" t="e">
            <v>#REF!</v>
          </cell>
          <cell r="AG778" t="e">
            <v>#REF!</v>
          </cell>
          <cell r="AH778" t="e">
            <v>#REF!</v>
          </cell>
          <cell r="AI778">
            <v>0</v>
          </cell>
        </row>
        <row r="779">
          <cell r="A779" t="str">
            <v>4.01.00032.0.3</v>
          </cell>
          <cell r="B779" t="str">
            <v>2.0.3</v>
          </cell>
          <cell r="C779" t="str">
            <v>JURÍDICO</v>
          </cell>
          <cell r="D779" t="str">
            <v>4.01.0003</v>
          </cell>
          <cell r="E779">
            <v>0</v>
          </cell>
          <cell r="F779">
            <v>0</v>
          </cell>
          <cell r="G779">
            <v>0</v>
          </cell>
          <cell r="H779">
            <v>0</v>
          </cell>
          <cell r="I779" t="e">
            <v>#REF!</v>
          </cell>
          <cell r="J779">
            <v>0</v>
          </cell>
          <cell r="K779">
            <v>0</v>
          </cell>
          <cell r="L779">
            <v>0</v>
          </cell>
          <cell r="M779">
            <v>0</v>
          </cell>
          <cell r="N779">
            <v>0</v>
          </cell>
          <cell r="O779">
            <v>0</v>
          </cell>
          <cell r="P779">
            <v>0</v>
          </cell>
          <cell r="Q779" t="e">
            <v>#REF!</v>
          </cell>
          <cell r="T779" t="str">
            <v>4.01.0003</v>
          </cell>
          <cell r="U779" t="str">
            <v>JURÍDICO</v>
          </cell>
          <cell r="V779">
            <v>0</v>
          </cell>
          <cell r="W779">
            <v>0</v>
          </cell>
          <cell r="X779">
            <v>0</v>
          </cell>
          <cell r="Y779">
            <v>0</v>
          </cell>
          <cell r="Z779">
            <v>0</v>
          </cell>
          <cell r="AA779" t="e">
            <v>#REF!</v>
          </cell>
          <cell r="AB779" t="e">
            <v>#REF!</v>
          </cell>
          <cell r="AC779" t="e">
            <v>#REF!</v>
          </cell>
          <cell r="AD779" t="e">
            <v>#REF!</v>
          </cell>
          <cell r="AE779" t="e">
            <v>#REF!</v>
          </cell>
          <cell r="AF779" t="e">
            <v>#REF!</v>
          </cell>
          <cell r="AG779" t="e">
            <v>#REF!</v>
          </cell>
          <cell r="AH779" t="e">
            <v>#REF!</v>
          </cell>
          <cell r="AI779">
            <v>0</v>
          </cell>
        </row>
        <row r="780">
          <cell r="A780" t="str">
            <v>4.01.00042.0.3</v>
          </cell>
          <cell r="B780" t="str">
            <v>2.0.3</v>
          </cell>
          <cell r="C780" t="str">
            <v>JURÍDICO</v>
          </cell>
          <cell r="D780" t="str">
            <v>4.01.0004</v>
          </cell>
          <cell r="E780">
            <v>0</v>
          </cell>
          <cell r="F780">
            <v>0</v>
          </cell>
          <cell r="G780">
            <v>0</v>
          </cell>
          <cell r="H780">
            <v>0</v>
          </cell>
          <cell r="I780" t="e">
            <v>#REF!</v>
          </cell>
          <cell r="J780">
            <v>3985.3599999999997</v>
          </cell>
          <cell r="K780">
            <v>1272.04</v>
          </cell>
          <cell r="L780">
            <v>2802.18</v>
          </cell>
          <cell r="M780">
            <v>934.06</v>
          </cell>
          <cell r="N780">
            <v>0</v>
          </cell>
          <cell r="O780">
            <v>1868.08</v>
          </cell>
          <cell r="P780">
            <v>1602.34</v>
          </cell>
          <cell r="Q780" t="e">
            <v>#REF!</v>
          </cell>
          <cell r="T780" t="str">
            <v>4.01.0004</v>
          </cell>
          <cell r="U780" t="str">
            <v>JURÍDICO</v>
          </cell>
          <cell r="V780">
            <v>0</v>
          </cell>
          <cell r="W780">
            <v>0</v>
          </cell>
          <cell r="X780">
            <v>0</v>
          </cell>
          <cell r="Y780">
            <v>0</v>
          </cell>
          <cell r="Z780">
            <v>0</v>
          </cell>
          <cell r="AA780" t="e">
            <v>#REF!</v>
          </cell>
          <cell r="AB780" t="e">
            <v>#REF!</v>
          </cell>
          <cell r="AC780" t="e">
            <v>#REF!</v>
          </cell>
          <cell r="AD780" t="e">
            <v>#REF!</v>
          </cell>
          <cell r="AE780" t="e">
            <v>#REF!</v>
          </cell>
          <cell r="AF780" t="e">
            <v>#REF!</v>
          </cell>
          <cell r="AG780" t="e">
            <v>#REF!</v>
          </cell>
          <cell r="AH780" t="e">
            <v>#REF!</v>
          </cell>
          <cell r="AI780">
            <v>0</v>
          </cell>
        </row>
        <row r="781">
          <cell r="A781" t="str">
            <v>4.01.00052.0.3</v>
          </cell>
          <cell r="B781" t="str">
            <v>2.0.3</v>
          </cell>
          <cell r="C781" t="str">
            <v>JURÍDICO</v>
          </cell>
          <cell r="D781" t="str">
            <v>4.01.0005</v>
          </cell>
          <cell r="E781">
            <v>29.51</v>
          </cell>
          <cell r="F781">
            <v>0</v>
          </cell>
          <cell r="G781">
            <v>0</v>
          </cell>
          <cell r="H781">
            <v>0</v>
          </cell>
          <cell r="I781" t="e">
            <v>#REF!</v>
          </cell>
          <cell r="J781">
            <v>0</v>
          </cell>
          <cell r="K781">
            <v>0</v>
          </cell>
          <cell r="L781">
            <v>0</v>
          </cell>
          <cell r="M781">
            <v>0</v>
          </cell>
          <cell r="N781">
            <v>111.2</v>
          </cell>
          <cell r="O781">
            <v>0</v>
          </cell>
          <cell r="P781">
            <v>0</v>
          </cell>
          <cell r="Q781" t="e">
            <v>#REF!</v>
          </cell>
          <cell r="T781" t="str">
            <v>4.01.0005</v>
          </cell>
          <cell r="U781" t="str">
            <v>JURÍDICO</v>
          </cell>
          <cell r="V781">
            <v>0</v>
          </cell>
          <cell r="W781">
            <v>29.51</v>
          </cell>
          <cell r="X781">
            <v>29.51</v>
          </cell>
          <cell r="Y781">
            <v>29.51</v>
          </cell>
          <cell r="Z781">
            <v>29.51</v>
          </cell>
          <cell r="AA781" t="e">
            <v>#REF!</v>
          </cell>
          <cell r="AB781" t="e">
            <v>#REF!</v>
          </cell>
          <cell r="AC781" t="e">
            <v>#REF!</v>
          </cell>
          <cell r="AD781" t="e">
            <v>#REF!</v>
          </cell>
          <cell r="AE781" t="e">
            <v>#REF!</v>
          </cell>
          <cell r="AF781" t="e">
            <v>#REF!</v>
          </cell>
          <cell r="AG781" t="e">
            <v>#REF!</v>
          </cell>
          <cell r="AH781" t="e">
            <v>#REF!</v>
          </cell>
          <cell r="AI781">
            <v>0</v>
          </cell>
        </row>
        <row r="782">
          <cell r="A782" t="str">
            <v>4.01.00062.0.3</v>
          </cell>
          <cell r="B782" t="str">
            <v>2.0.3</v>
          </cell>
          <cell r="C782" t="str">
            <v>JURÍDICO</v>
          </cell>
          <cell r="D782" t="str">
            <v>4.01.0006</v>
          </cell>
          <cell r="E782">
            <v>825.40000000000009</v>
          </cell>
          <cell r="F782">
            <v>0</v>
          </cell>
          <cell r="G782">
            <v>0</v>
          </cell>
          <cell r="H782">
            <v>0</v>
          </cell>
          <cell r="I782" t="e">
            <v>#REF!</v>
          </cell>
          <cell r="J782">
            <v>0</v>
          </cell>
          <cell r="K782">
            <v>0</v>
          </cell>
          <cell r="L782">
            <v>0</v>
          </cell>
          <cell r="M782">
            <v>0</v>
          </cell>
          <cell r="N782">
            <v>0</v>
          </cell>
          <cell r="O782">
            <v>0</v>
          </cell>
          <cell r="P782">
            <v>0</v>
          </cell>
          <cell r="Q782" t="e">
            <v>#REF!</v>
          </cell>
          <cell r="T782" t="str">
            <v>4.01.0006</v>
          </cell>
          <cell r="U782" t="str">
            <v>JURÍDICO</v>
          </cell>
          <cell r="V782">
            <v>0</v>
          </cell>
          <cell r="W782">
            <v>825.40000000000009</v>
          </cell>
          <cell r="X782">
            <v>825.40000000000009</v>
          </cell>
          <cell r="Y782">
            <v>825.40000000000009</v>
          </cell>
          <cell r="Z782">
            <v>825.40000000000009</v>
          </cell>
          <cell r="AA782" t="e">
            <v>#REF!</v>
          </cell>
          <cell r="AB782" t="e">
            <v>#REF!</v>
          </cell>
          <cell r="AC782" t="e">
            <v>#REF!</v>
          </cell>
          <cell r="AD782" t="e">
            <v>#REF!</v>
          </cell>
          <cell r="AE782" t="e">
            <v>#REF!</v>
          </cell>
          <cell r="AF782" t="e">
            <v>#REF!</v>
          </cell>
          <cell r="AG782" t="e">
            <v>#REF!</v>
          </cell>
          <cell r="AH782" t="e">
            <v>#REF!</v>
          </cell>
          <cell r="AI782">
            <v>0</v>
          </cell>
        </row>
        <row r="783">
          <cell r="A783" t="str">
            <v>4.01.00072.0.3</v>
          </cell>
          <cell r="B783" t="str">
            <v>2.0.3</v>
          </cell>
          <cell r="C783" t="str">
            <v>JURÍDICO</v>
          </cell>
          <cell r="D783" t="str">
            <v>4.01.0007</v>
          </cell>
          <cell r="E783">
            <v>0</v>
          </cell>
          <cell r="F783">
            <v>0</v>
          </cell>
          <cell r="G783">
            <v>0</v>
          </cell>
          <cell r="H783">
            <v>0</v>
          </cell>
          <cell r="I783" t="e">
            <v>#REF!</v>
          </cell>
          <cell r="J783">
            <v>0</v>
          </cell>
          <cell r="K783">
            <v>0</v>
          </cell>
          <cell r="L783">
            <v>0</v>
          </cell>
          <cell r="M783">
            <v>0</v>
          </cell>
          <cell r="N783">
            <v>0</v>
          </cell>
          <cell r="O783">
            <v>0</v>
          </cell>
          <cell r="P783">
            <v>0</v>
          </cell>
          <cell r="Q783" t="e">
            <v>#REF!</v>
          </cell>
          <cell r="T783" t="str">
            <v>4.01.0007</v>
          </cell>
          <cell r="U783" t="str">
            <v>JURÍDICO</v>
          </cell>
          <cell r="V783">
            <v>0</v>
          </cell>
          <cell r="W783">
            <v>0</v>
          </cell>
          <cell r="X783">
            <v>0</v>
          </cell>
          <cell r="Y783">
            <v>0</v>
          </cell>
          <cell r="Z783">
            <v>0</v>
          </cell>
          <cell r="AA783" t="e">
            <v>#REF!</v>
          </cell>
          <cell r="AB783" t="e">
            <v>#REF!</v>
          </cell>
          <cell r="AC783" t="e">
            <v>#REF!</v>
          </cell>
          <cell r="AD783" t="e">
            <v>#REF!</v>
          </cell>
          <cell r="AE783" t="e">
            <v>#REF!</v>
          </cell>
          <cell r="AF783" t="e">
            <v>#REF!</v>
          </cell>
          <cell r="AG783" t="e">
            <v>#REF!</v>
          </cell>
          <cell r="AH783" t="e">
            <v>#REF!</v>
          </cell>
          <cell r="AI783">
            <v>0</v>
          </cell>
        </row>
        <row r="784">
          <cell r="A784" t="str">
            <v>4.02.00012.0.3</v>
          </cell>
          <cell r="B784" t="str">
            <v>2.0.3</v>
          </cell>
          <cell r="C784" t="str">
            <v>JURÍDICO</v>
          </cell>
          <cell r="D784" t="str">
            <v>4.02.0001</v>
          </cell>
          <cell r="E784">
            <v>0</v>
          </cell>
          <cell r="F784">
            <v>0</v>
          </cell>
          <cell r="G784">
            <v>0</v>
          </cell>
          <cell r="H784">
            <v>0</v>
          </cell>
          <cell r="I784" t="e">
            <v>#REF!</v>
          </cell>
          <cell r="J784">
            <v>0</v>
          </cell>
          <cell r="K784">
            <v>0</v>
          </cell>
          <cell r="L784">
            <v>0</v>
          </cell>
          <cell r="M784">
            <v>0</v>
          </cell>
          <cell r="N784">
            <v>0</v>
          </cell>
          <cell r="O784">
            <v>0</v>
          </cell>
          <cell r="P784">
            <v>0</v>
          </cell>
          <cell r="Q784" t="e">
            <v>#REF!</v>
          </cell>
          <cell r="T784" t="str">
            <v>4.02.0001</v>
          </cell>
          <cell r="U784" t="str">
            <v>JURÍDICO</v>
          </cell>
          <cell r="V784">
            <v>0</v>
          </cell>
          <cell r="W784">
            <v>0</v>
          </cell>
          <cell r="X784">
            <v>0</v>
          </cell>
          <cell r="Y784">
            <v>0</v>
          </cell>
          <cell r="Z784">
            <v>0</v>
          </cell>
          <cell r="AA784" t="e">
            <v>#REF!</v>
          </cell>
          <cell r="AB784" t="e">
            <v>#REF!</v>
          </cell>
          <cell r="AC784" t="e">
            <v>#REF!</v>
          </cell>
          <cell r="AD784" t="e">
            <v>#REF!</v>
          </cell>
          <cell r="AE784" t="e">
            <v>#REF!</v>
          </cell>
          <cell r="AF784" t="e">
            <v>#REF!</v>
          </cell>
          <cell r="AG784" t="e">
            <v>#REF!</v>
          </cell>
          <cell r="AH784" t="e">
            <v>#REF!</v>
          </cell>
          <cell r="AI784">
            <v>0</v>
          </cell>
        </row>
        <row r="785">
          <cell r="A785" t="str">
            <v>4.02.00022.0.3</v>
          </cell>
          <cell r="B785" t="str">
            <v>2.0.3</v>
          </cell>
          <cell r="C785" t="str">
            <v>JURÍDICO</v>
          </cell>
          <cell r="D785" t="str">
            <v>4.02.0002</v>
          </cell>
          <cell r="E785">
            <v>0</v>
          </cell>
          <cell r="F785">
            <v>0</v>
          </cell>
          <cell r="G785">
            <v>0</v>
          </cell>
          <cell r="H785">
            <v>0</v>
          </cell>
          <cell r="I785" t="e">
            <v>#REF!</v>
          </cell>
          <cell r="J785">
            <v>0</v>
          </cell>
          <cell r="K785">
            <v>0</v>
          </cell>
          <cell r="L785">
            <v>0</v>
          </cell>
          <cell r="M785">
            <v>0</v>
          </cell>
          <cell r="N785">
            <v>0</v>
          </cell>
          <cell r="O785">
            <v>0</v>
          </cell>
          <cell r="P785">
            <v>0</v>
          </cell>
          <cell r="Q785" t="e">
            <v>#REF!</v>
          </cell>
          <cell r="T785" t="str">
            <v>4.02.0002</v>
          </cell>
          <cell r="U785" t="str">
            <v>JURÍDICO</v>
          </cell>
          <cell r="V785">
            <v>0</v>
          </cell>
          <cell r="W785">
            <v>0</v>
          </cell>
          <cell r="X785">
            <v>0</v>
          </cell>
          <cell r="Y785">
            <v>0</v>
          </cell>
          <cell r="Z785">
            <v>0</v>
          </cell>
          <cell r="AA785" t="e">
            <v>#REF!</v>
          </cell>
          <cell r="AB785" t="e">
            <v>#REF!</v>
          </cell>
          <cell r="AC785" t="e">
            <v>#REF!</v>
          </cell>
          <cell r="AD785" t="e">
            <v>#REF!</v>
          </cell>
          <cell r="AE785" t="e">
            <v>#REF!</v>
          </cell>
          <cell r="AF785" t="e">
            <v>#REF!</v>
          </cell>
          <cell r="AG785" t="e">
            <v>#REF!</v>
          </cell>
          <cell r="AH785" t="e">
            <v>#REF!</v>
          </cell>
          <cell r="AI785">
            <v>0</v>
          </cell>
        </row>
        <row r="786">
          <cell r="A786" t="str">
            <v>4.02.00032.0.3</v>
          </cell>
          <cell r="B786" t="str">
            <v>2.0.3</v>
          </cell>
          <cell r="C786" t="str">
            <v>JURÍDICO</v>
          </cell>
          <cell r="D786" t="str">
            <v>4.02.0003</v>
          </cell>
          <cell r="E786">
            <v>272.65999999999997</v>
          </cell>
          <cell r="F786">
            <v>243.36</v>
          </cell>
          <cell r="G786">
            <v>246.31</v>
          </cell>
          <cell r="H786">
            <v>268.25</v>
          </cell>
          <cell r="I786" t="e">
            <v>#REF!</v>
          </cell>
          <cell r="J786">
            <v>271.23</v>
          </cell>
          <cell r="K786">
            <v>256.27</v>
          </cell>
          <cell r="L786">
            <v>278.14</v>
          </cell>
          <cell r="M786">
            <v>230.22</v>
          </cell>
          <cell r="N786">
            <v>232.79</v>
          </cell>
          <cell r="O786">
            <v>289.15000000000003</v>
          </cell>
          <cell r="P786">
            <v>298.7</v>
          </cell>
          <cell r="Q786" t="e">
            <v>#REF!</v>
          </cell>
          <cell r="T786" t="str">
            <v>4.02.0003</v>
          </cell>
          <cell r="U786" t="str">
            <v>JURÍDICO</v>
          </cell>
          <cell r="V786">
            <v>0</v>
          </cell>
          <cell r="W786">
            <v>272.65999999999997</v>
          </cell>
          <cell r="X786">
            <v>516.02</v>
          </cell>
          <cell r="Y786">
            <v>762.32999999999993</v>
          </cell>
          <cell r="Z786">
            <v>1030.58</v>
          </cell>
          <cell r="AA786" t="e">
            <v>#REF!</v>
          </cell>
          <cell r="AB786" t="e">
            <v>#REF!</v>
          </cell>
          <cell r="AC786" t="e">
            <v>#REF!</v>
          </cell>
          <cell r="AD786" t="e">
            <v>#REF!</v>
          </cell>
          <cell r="AE786" t="e">
            <v>#REF!</v>
          </cell>
          <cell r="AF786" t="e">
            <v>#REF!</v>
          </cell>
          <cell r="AG786" t="e">
            <v>#REF!</v>
          </cell>
          <cell r="AH786" t="e">
            <v>#REF!</v>
          </cell>
          <cell r="AI786">
            <v>0</v>
          </cell>
        </row>
        <row r="787">
          <cell r="A787" t="str">
            <v>4.02.00042.0.3</v>
          </cell>
          <cell r="B787" t="str">
            <v>2.0.3</v>
          </cell>
          <cell r="C787" t="str">
            <v>JURÍDICO</v>
          </cell>
          <cell r="D787" t="str">
            <v>4.02.0004</v>
          </cell>
          <cell r="E787">
            <v>0</v>
          </cell>
          <cell r="F787">
            <v>0</v>
          </cell>
          <cell r="G787">
            <v>0</v>
          </cell>
          <cell r="H787">
            <v>0</v>
          </cell>
          <cell r="I787" t="e">
            <v>#REF!</v>
          </cell>
          <cell r="J787">
            <v>0</v>
          </cell>
          <cell r="K787">
            <v>0</v>
          </cell>
          <cell r="L787">
            <v>0</v>
          </cell>
          <cell r="M787">
            <v>0</v>
          </cell>
          <cell r="N787">
            <v>0</v>
          </cell>
          <cell r="O787">
            <v>0</v>
          </cell>
          <cell r="P787">
            <v>0</v>
          </cell>
          <cell r="Q787" t="e">
            <v>#REF!</v>
          </cell>
          <cell r="T787" t="str">
            <v>4.02.0004</v>
          </cell>
          <cell r="U787" t="str">
            <v>JURÍDICO</v>
          </cell>
          <cell r="V787">
            <v>0</v>
          </cell>
          <cell r="W787">
            <v>0</v>
          </cell>
          <cell r="X787">
            <v>0</v>
          </cell>
          <cell r="Y787">
            <v>0</v>
          </cell>
          <cell r="Z787">
            <v>0</v>
          </cell>
          <cell r="AA787" t="e">
            <v>#REF!</v>
          </cell>
          <cell r="AB787" t="e">
            <v>#REF!</v>
          </cell>
          <cell r="AC787" t="e">
            <v>#REF!</v>
          </cell>
          <cell r="AD787" t="e">
            <v>#REF!</v>
          </cell>
          <cell r="AE787" t="e">
            <v>#REF!</v>
          </cell>
          <cell r="AF787" t="e">
            <v>#REF!</v>
          </cell>
          <cell r="AG787" t="e">
            <v>#REF!</v>
          </cell>
          <cell r="AH787" t="e">
            <v>#REF!</v>
          </cell>
          <cell r="AI787">
            <v>0</v>
          </cell>
        </row>
        <row r="788">
          <cell r="A788" t="str">
            <v>4.02.00052.0.3</v>
          </cell>
          <cell r="B788" t="str">
            <v>2.0.3</v>
          </cell>
          <cell r="C788" t="str">
            <v>JURÍDICO</v>
          </cell>
          <cell r="D788" t="str">
            <v>4.02.0005</v>
          </cell>
          <cell r="E788">
            <v>2801.37</v>
          </cell>
          <cell r="F788">
            <v>1732.5199999999998</v>
          </cell>
          <cell r="G788">
            <v>2215.98</v>
          </cell>
          <cell r="H788">
            <v>1143.1000000000001</v>
          </cell>
          <cell r="I788" t="e">
            <v>#REF!</v>
          </cell>
          <cell r="J788">
            <v>1054.9399999999998</v>
          </cell>
          <cell r="K788">
            <v>815.53999999999985</v>
          </cell>
          <cell r="L788">
            <v>992.85</v>
          </cell>
          <cell r="M788">
            <v>1236.32</v>
          </cell>
          <cell r="N788">
            <v>1605.93</v>
          </cell>
          <cell r="O788">
            <v>1083.06</v>
          </cell>
          <cell r="P788">
            <v>1334.09</v>
          </cell>
          <cell r="Q788" t="e">
            <v>#REF!</v>
          </cell>
          <cell r="T788" t="str">
            <v>4.02.0005</v>
          </cell>
          <cell r="U788" t="str">
            <v>JURÍDICO</v>
          </cell>
          <cell r="V788">
            <v>0</v>
          </cell>
          <cell r="W788">
            <v>2801.37</v>
          </cell>
          <cell r="X788">
            <v>4533.8899999999994</v>
          </cell>
          <cell r="Y788">
            <v>6749.869999999999</v>
          </cell>
          <cell r="Z788">
            <v>7892.9699999999993</v>
          </cell>
          <cell r="AA788" t="e">
            <v>#REF!</v>
          </cell>
          <cell r="AB788" t="e">
            <v>#REF!</v>
          </cell>
          <cell r="AC788" t="e">
            <v>#REF!</v>
          </cell>
          <cell r="AD788" t="e">
            <v>#REF!</v>
          </cell>
          <cell r="AE788" t="e">
            <v>#REF!</v>
          </cell>
          <cell r="AF788" t="e">
            <v>#REF!</v>
          </cell>
          <cell r="AG788" t="e">
            <v>#REF!</v>
          </cell>
          <cell r="AH788" t="e">
            <v>#REF!</v>
          </cell>
          <cell r="AI788">
            <v>0</v>
          </cell>
        </row>
        <row r="789">
          <cell r="A789" t="str">
            <v>4.02.00062.0.3</v>
          </cell>
          <cell r="B789" t="str">
            <v>2.0.3</v>
          </cell>
          <cell r="C789" t="str">
            <v>JURÍDICO</v>
          </cell>
          <cell r="D789" t="str">
            <v>4.02.0006</v>
          </cell>
          <cell r="E789">
            <v>0</v>
          </cell>
          <cell r="F789">
            <v>0</v>
          </cell>
          <cell r="G789">
            <v>0</v>
          </cell>
          <cell r="H789">
            <v>0</v>
          </cell>
          <cell r="I789" t="e">
            <v>#REF!</v>
          </cell>
          <cell r="J789">
            <v>0</v>
          </cell>
          <cell r="K789">
            <v>0</v>
          </cell>
          <cell r="L789">
            <v>0</v>
          </cell>
          <cell r="M789">
            <v>31.34</v>
          </cell>
          <cell r="N789">
            <v>33.160000000000004</v>
          </cell>
          <cell r="O789">
            <v>404.78</v>
          </cell>
          <cell r="P789">
            <v>405.43</v>
          </cell>
          <cell r="Q789" t="e">
            <v>#REF!</v>
          </cell>
          <cell r="T789" t="str">
            <v>4.02.0006</v>
          </cell>
          <cell r="U789" t="str">
            <v>JURÍDICO</v>
          </cell>
          <cell r="V789">
            <v>0</v>
          </cell>
          <cell r="W789">
            <v>0</v>
          </cell>
          <cell r="X789">
            <v>0</v>
          </cell>
          <cell r="Y789">
            <v>0</v>
          </cell>
          <cell r="Z789">
            <v>0</v>
          </cell>
          <cell r="AA789" t="e">
            <v>#REF!</v>
          </cell>
          <cell r="AB789" t="e">
            <v>#REF!</v>
          </cell>
          <cell r="AC789" t="e">
            <v>#REF!</v>
          </cell>
          <cell r="AD789" t="e">
            <v>#REF!</v>
          </cell>
          <cell r="AE789" t="e">
            <v>#REF!</v>
          </cell>
          <cell r="AF789" t="e">
            <v>#REF!</v>
          </cell>
          <cell r="AG789" t="e">
            <v>#REF!</v>
          </cell>
          <cell r="AH789" t="e">
            <v>#REF!</v>
          </cell>
          <cell r="AI789">
            <v>0</v>
          </cell>
        </row>
        <row r="790">
          <cell r="A790" t="str">
            <v>4.02.00072.0.3</v>
          </cell>
          <cell r="B790" t="str">
            <v>2.0.3</v>
          </cell>
          <cell r="C790" t="str">
            <v>JURÍDICO</v>
          </cell>
          <cell r="D790" t="str">
            <v>4.02.0007</v>
          </cell>
          <cell r="E790">
            <v>0</v>
          </cell>
          <cell r="F790">
            <v>0</v>
          </cell>
          <cell r="G790">
            <v>0</v>
          </cell>
          <cell r="H790">
            <v>31.2</v>
          </cell>
          <cell r="I790" t="e">
            <v>#REF!</v>
          </cell>
          <cell r="J790">
            <v>0</v>
          </cell>
          <cell r="K790">
            <v>0</v>
          </cell>
          <cell r="L790">
            <v>0</v>
          </cell>
          <cell r="M790">
            <v>0</v>
          </cell>
          <cell r="N790">
            <v>0</v>
          </cell>
          <cell r="O790">
            <v>0</v>
          </cell>
          <cell r="P790">
            <v>0</v>
          </cell>
          <cell r="Q790" t="e">
            <v>#REF!</v>
          </cell>
          <cell r="T790" t="str">
            <v>4.02.0007</v>
          </cell>
          <cell r="U790" t="str">
            <v>JURÍDICO</v>
          </cell>
          <cell r="V790">
            <v>0</v>
          </cell>
          <cell r="W790">
            <v>0</v>
          </cell>
          <cell r="X790">
            <v>0</v>
          </cell>
          <cell r="Y790">
            <v>0</v>
          </cell>
          <cell r="Z790">
            <v>31.2</v>
          </cell>
          <cell r="AA790" t="e">
            <v>#REF!</v>
          </cell>
          <cell r="AB790" t="e">
            <v>#REF!</v>
          </cell>
          <cell r="AC790" t="e">
            <v>#REF!</v>
          </cell>
          <cell r="AD790" t="e">
            <v>#REF!</v>
          </cell>
          <cell r="AE790" t="e">
            <v>#REF!</v>
          </cell>
          <cell r="AF790" t="e">
            <v>#REF!</v>
          </cell>
          <cell r="AG790" t="e">
            <v>#REF!</v>
          </cell>
          <cell r="AH790" t="e">
            <v>#REF!</v>
          </cell>
          <cell r="AI790">
            <v>0</v>
          </cell>
        </row>
        <row r="791">
          <cell r="A791" t="str">
            <v>4.02.00082.0.3</v>
          </cell>
          <cell r="B791" t="str">
            <v>2.0.3</v>
          </cell>
          <cell r="C791" t="str">
            <v>JURÍDICO</v>
          </cell>
          <cell r="D791" t="str">
            <v>4.02.0008</v>
          </cell>
          <cell r="E791">
            <v>137.73999999999998</v>
          </cell>
          <cell r="F791">
            <v>489.84999999999997</v>
          </cell>
          <cell r="G791">
            <v>274.25</v>
          </cell>
          <cell r="H791">
            <v>1544.15</v>
          </cell>
          <cell r="I791" t="e">
            <v>#REF!</v>
          </cell>
          <cell r="J791">
            <v>332.90999999999997</v>
          </cell>
          <cell r="K791">
            <v>495.46000000000004</v>
          </cell>
          <cell r="L791">
            <v>9</v>
          </cell>
          <cell r="M791">
            <v>342.04</v>
          </cell>
          <cell r="N791">
            <v>326.33</v>
          </cell>
          <cell r="O791">
            <v>226.3</v>
          </cell>
          <cell r="P791">
            <v>406.78</v>
          </cell>
          <cell r="Q791" t="e">
            <v>#REF!</v>
          </cell>
          <cell r="T791" t="str">
            <v>4.02.0008</v>
          </cell>
          <cell r="U791" t="str">
            <v>JURÍDICO</v>
          </cell>
          <cell r="V791">
            <v>0</v>
          </cell>
          <cell r="W791">
            <v>137.73999999999998</v>
          </cell>
          <cell r="X791">
            <v>627.58999999999992</v>
          </cell>
          <cell r="Y791">
            <v>901.83999999999992</v>
          </cell>
          <cell r="Z791">
            <v>2445.9899999999998</v>
          </cell>
          <cell r="AA791" t="e">
            <v>#REF!</v>
          </cell>
          <cell r="AB791" t="e">
            <v>#REF!</v>
          </cell>
          <cell r="AC791" t="e">
            <v>#REF!</v>
          </cell>
          <cell r="AD791" t="e">
            <v>#REF!</v>
          </cell>
          <cell r="AE791" t="e">
            <v>#REF!</v>
          </cell>
          <cell r="AF791" t="e">
            <v>#REF!</v>
          </cell>
          <cell r="AG791" t="e">
            <v>#REF!</v>
          </cell>
          <cell r="AH791" t="e">
            <v>#REF!</v>
          </cell>
          <cell r="AI791">
            <v>0</v>
          </cell>
        </row>
        <row r="792">
          <cell r="A792" t="str">
            <v>4.02.00092.0.3</v>
          </cell>
          <cell r="B792" t="str">
            <v>2.0.3</v>
          </cell>
          <cell r="C792" t="str">
            <v>JURÍDICO</v>
          </cell>
          <cell r="D792" t="str">
            <v>4.02.0009</v>
          </cell>
          <cell r="E792">
            <v>0</v>
          </cell>
          <cell r="F792">
            <v>0</v>
          </cell>
          <cell r="G792">
            <v>17.149999999999999</v>
          </cell>
          <cell r="H792">
            <v>13.788999999999998</v>
          </cell>
          <cell r="I792" t="e">
            <v>#REF!</v>
          </cell>
          <cell r="J792">
            <v>13.41</v>
          </cell>
          <cell r="K792">
            <v>0</v>
          </cell>
          <cell r="L792">
            <v>3.72</v>
          </cell>
          <cell r="M792">
            <v>3.72</v>
          </cell>
          <cell r="N792">
            <v>173.04</v>
          </cell>
          <cell r="O792">
            <v>3.04</v>
          </cell>
          <cell r="P792">
            <v>3.47</v>
          </cell>
          <cell r="Q792" t="e">
            <v>#REF!</v>
          </cell>
          <cell r="T792" t="str">
            <v>4.02.0009</v>
          </cell>
          <cell r="U792" t="str">
            <v>JURÍDICO</v>
          </cell>
          <cell r="V792">
            <v>0</v>
          </cell>
          <cell r="W792">
            <v>0</v>
          </cell>
          <cell r="X792">
            <v>0</v>
          </cell>
          <cell r="Y792">
            <v>17.149999999999999</v>
          </cell>
          <cell r="Z792">
            <v>30.938999999999997</v>
          </cell>
          <cell r="AA792" t="e">
            <v>#REF!</v>
          </cell>
          <cell r="AB792" t="e">
            <v>#REF!</v>
          </cell>
          <cell r="AC792" t="e">
            <v>#REF!</v>
          </cell>
          <cell r="AD792" t="e">
            <v>#REF!</v>
          </cell>
          <cell r="AE792" t="e">
            <v>#REF!</v>
          </cell>
          <cell r="AF792" t="e">
            <v>#REF!</v>
          </cell>
          <cell r="AG792" t="e">
            <v>#REF!</v>
          </cell>
          <cell r="AH792" t="e">
            <v>#REF!</v>
          </cell>
          <cell r="AI792">
            <v>0</v>
          </cell>
        </row>
        <row r="793">
          <cell r="A793" t="str">
            <v>4.02.00102.0.3</v>
          </cell>
          <cell r="B793" t="str">
            <v>2.0.3</v>
          </cell>
          <cell r="C793" t="str">
            <v>JURÍDICO</v>
          </cell>
          <cell r="D793" t="str">
            <v>4.02.0010</v>
          </cell>
          <cell r="E793">
            <v>1048.1000000000001</v>
          </cell>
          <cell r="F793">
            <v>0</v>
          </cell>
          <cell r="G793">
            <v>0</v>
          </cell>
          <cell r="H793">
            <v>0</v>
          </cell>
          <cell r="I793" t="e">
            <v>#REF!</v>
          </cell>
          <cell r="J793">
            <v>0</v>
          </cell>
          <cell r="K793">
            <v>0</v>
          </cell>
          <cell r="L793">
            <v>0</v>
          </cell>
          <cell r="M793">
            <v>0</v>
          </cell>
          <cell r="N793">
            <v>0</v>
          </cell>
          <cell r="O793">
            <v>784.82999999999993</v>
          </cell>
          <cell r="P793">
            <v>0</v>
          </cell>
          <cell r="Q793" t="e">
            <v>#REF!</v>
          </cell>
          <cell r="T793" t="str">
            <v>4.02.0010</v>
          </cell>
          <cell r="U793" t="str">
            <v>JURÍDICO</v>
          </cell>
          <cell r="V793">
            <v>0</v>
          </cell>
          <cell r="W793">
            <v>1048.1000000000001</v>
          </cell>
          <cell r="X793">
            <v>1048.1000000000001</v>
          </cell>
          <cell r="Y793">
            <v>1048.1000000000001</v>
          </cell>
          <cell r="Z793">
            <v>1048.1000000000001</v>
          </cell>
          <cell r="AA793" t="e">
            <v>#REF!</v>
          </cell>
          <cell r="AB793" t="e">
            <v>#REF!</v>
          </cell>
          <cell r="AC793" t="e">
            <v>#REF!</v>
          </cell>
          <cell r="AD793" t="e">
            <v>#REF!</v>
          </cell>
          <cell r="AE793" t="e">
            <v>#REF!</v>
          </cell>
          <cell r="AF793" t="e">
            <v>#REF!</v>
          </cell>
          <cell r="AG793" t="e">
            <v>#REF!</v>
          </cell>
          <cell r="AH793" t="e">
            <v>#REF!</v>
          </cell>
          <cell r="AI793">
            <v>0</v>
          </cell>
        </row>
        <row r="794">
          <cell r="A794" t="str">
            <v>4.02.00112.0.3</v>
          </cell>
          <cell r="B794" t="str">
            <v>2.0.3</v>
          </cell>
          <cell r="C794" t="str">
            <v>JURÍDICO</v>
          </cell>
          <cell r="D794" t="str">
            <v>4.02.0011</v>
          </cell>
          <cell r="E794">
            <v>2.84</v>
          </cell>
          <cell r="F794">
            <v>62.06</v>
          </cell>
          <cell r="G794">
            <v>104.78</v>
          </cell>
          <cell r="H794">
            <v>92.81</v>
          </cell>
          <cell r="I794" t="e">
            <v>#REF!</v>
          </cell>
          <cell r="J794">
            <v>25.729999999999997</v>
          </cell>
          <cell r="K794">
            <v>1318.8600000000001</v>
          </cell>
          <cell r="L794">
            <v>20.66</v>
          </cell>
          <cell r="M794">
            <v>50.63</v>
          </cell>
          <cell r="N794">
            <v>54.62</v>
          </cell>
          <cell r="O794">
            <v>88.62</v>
          </cell>
          <cell r="P794">
            <v>33.629999999999995</v>
          </cell>
          <cell r="Q794" t="e">
            <v>#REF!</v>
          </cell>
          <cell r="T794" t="str">
            <v>4.02.0011</v>
          </cell>
          <cell r="U794" t="str">
            <v>JURÍDICO</v>
          </cell>
          <cell r="V794">
            <v>0</v>
          </cell>
          <cell r="W794">
            <v>2.84</v>
          </cell>
          <cell r="X794">
            <v>64.900000000000006</v>
          </cell>
          <cell r="Y794">
            <v>169.68</v>
          </cell>
          <cell r="Z794">
            <v>262.49</v>
          </cell>
          <cell r="AA794" t="e">
            <v>#REF!</v>
          </cell>
          <cell r="AB794" t="e">
            <v>#REF!</v>
          </cell>
          <cell r="AC794" t="e">
            <v>#REF!</v>
          </cell>
          <cell r="AD794" t="e">
            <v>#REF!</v>
          </cell>
          <cell r="AE794" t="e">
            <v>#REF!</v>
          </cell>
          <cell r="AF794" t="e">
            <v>#REF!</v>
          </cell>
          <cell r="AG794" t="e">
            <v>#REF!</v>
          </cell>
          <cell r="AH794" t="e">
            <v>#REF!</v>
          </cell>
          <cell r="AI794">
            <v>0</v>
          </cell>
        </row>
        <row r="795">
          <cell r="A795" t="str">
            <v>4.02.00122.0.3</v>
          </cell>
          <cell r="B795" t="str">
            <v>2.0.3</v>
          </cell>
          <cell r="C795" t="str">
            <v>JURÍDICO</v>
          </cell>
          <cell r="D795" t="str">
            <v>4.02.0012</v>
          </cell>
          <cell r="E795">
            <v>0</v>
          </cell>
          <cell r="F795">
            <v>699</v>
          </cell>
          <cell r="G795">
            <v>0</v>
          </cell>
          <cell r="H795">
            <v>0</v>
          </cell>
          <cell r="I795" t="e">
            <v>#REF!</v>
          </cell>
          <cell r="J795">
            <v>0</v>
          </cell>
          <cell r="K795">
            <v>-2638.12</v>
          </cell>
          <cell r="L795">
            <v>0</v>
          </cell>
          <cell r="M795">
            <v>0</v>
          </cell>
          <cell r="N795">
            <v>0</v>
          </cell>
          <cell r="O795">
            <v>0</v>
          </cell>
          <cell r="P795">
            <v>0</v>
          </cell>
          <cell r="Q795" t="e">
            <v>#REF!</v>
          </cell>
          <cell r="T795" t="str">
            <v>4.02.0012</v>
          </cell>
          <cell r="U795" t="str">
            <v>JURÍDICO</v>
          </cell>
          <cell r="V795">
            <v>0</v>
          </cell>
          <cell r="W795">
            <v>0</v>
          </cell>
          <cell r="X795">
            <v>699</v>
          </cell>
          <cell r="Y795">
            <v>699</v>
          </cell>
          <cell r="Z795">
            <v>699</v>
          </cell>
          <cell r="AA795" t="e">
            <v>#REF!</v>
          </cell>
          <cell r="AB795" t="e">
            <v>#REF!</v>
          </cell>
          <cell r="AC795" t="e">
            <v>#REF!</v>
          </cell>
          <cell r="AD795" t="e">
            <v>#REF!</v>
          </cell>
          <cell r="AE795" t="e">
            <v>#REF!</v>
          </cell>
          <cell r="AF795" t="e">
            <v>#REF!</v>
          </cell>
          <cell r="AG795" t="e">
            <v>#REF!</v>
          </cell>
          <cell r="AH795" t="e">
            <v>#REF!</v>
          </cell>
          <cell r="AI795">
            <v>0</v>
          </cell>
        </row>
        <row r="796">
          <cell r="A796" t="str">
            <v>4.02.00132.0.3</v>
          </cell>
          <cell r="B796" t="str">
            <v>2.0.3</v>
          </cell>
          <cell r="C796" t="str">
            <v>JURÍDICO</v>
          </cell>
          <cell r="D796" t="str">
            <v>4.02.0013</v>
          </cell>
          <cell r="E796">
            <v>101.82</v>
          </cell>
          <cell r="F796">
            <v>50.52</v>
          </cell>
          <cell r="G796">
            <v>109.52</v>
          </cell>
          <cell r="H796">
            <v>56.620000000000005</v>
          </cell>
          <cell r="I796" t="e">
            <v>#REF!</v>
          </cell>
          <cell r="J796">
            <v>155.5</v>
          </cell>
          <cell r="K796">
            <v>90.9</v>
          </cell>
          <cell r="L796">
            <v>40.019999999999996</v>
          </cell>
          <cell r="M796">
            <v>171.59</v>
          </cell>
          <cell r="N796">
            <v>141.82999999999998</v>
          </cell>
          <cell r="O796">
            <v>62.230000000000004</v>
          </cell>
          <cell r="P796">
            <v>89.85</v>
          </cell>
          <cell r="Q796" t="e">
            <v>#REF!</v>
          </cell>
          <cell r="T796" t="str">
            <v>4.02.0013</v>
          </cell>
          <cell r="U796" t="str">
            <v>JURÍDICO</v>
          </cell>
          <cell r="V796">
            <v>0</v>
          </cell>
          <cell r="W796">
            <v>101.82</v>
          </cell>
          <cell r="X796">
            <v>152.34</v>
          </cell>
          <cell r="Y796">
            <v>261.86</v>
          </cell>
          <cell r="Z796">
            <v>318.48</v>
          </cell>
          <cell r="AA796" t="e">
            <v>#REF!</v>
          </cell>
          <cell r="AB796" t="e">
            <v>#REF!</v>
          </cell>
          <cell r="AC796" t="e">
            <v>#REF!</v>
          </cell>
          <cell r="AD796" t="e">
            <v>#REF!</v>
          </cell>
          <cell r="AE796" t="e">
            <v>#REF!</v>
          </cell>
          <cell r="AF796" t="e">
            <v>#REF!</v>
          </cell>
          <cell r="AG796" t="e">
            <v>#REF!</v>
          </cell>
          <cell r="AH796" t="e">
            <v>#REF!</v>
          </cell>
          <cell r="AI796">
            <v>0</v>
          </cell>
        </row>
        <row r="797">
          <cell r="A797" t="str">
            <v>4.02.00142.0.3</v>
          </cell>
          <cell r="B797" t="str">
            <v>2.0.3</v>
          </cell>
          <cell r="C797" t="str">
            <v>JURÍDICO</v>
          </cell>
          <cell r="D797" t="str">
            <v>4.02.0014</v>
          </cell>
          <cell r="E797">
            <v>0</v>
          </cell>
          <cell r="F797">
            <v>0</v>
          </cell>
          <cell r="G797">
            <v>19.690000000000001</v>
          </cell>
          <cell r="H797">
            <v>0</v>
          </cell>
          <cell r="I797" t="e">
            <v>#REF!</v>
          </cell>
          <cell r="J797">
            <v>0</v>
          </cell>
          <cell r="K797">
            <v>0</v>
          </cell>
          <cell r="L797">
            <v>0</v>
          </cell>
          <cell r="M797">
            <v>0</v>
          </cell>
          <cell r="N797">
            <v>0</v>
          </cell>
          <cell r="O797">
            <v>0</v>
          </cell>
          <cell r="P797">
            <v>0</v>
          </cell>
          <cell r="Q797" t="e">
            <v>#REF!</v>
          </cell>
          <cell r="T797" t="str">
            <v>4.02.0014</v>
          </cell>
          <cell r="U797" t="str">
            <v>JURÍDICO</v>
          </cell>
          <cell r="V797">
            <v>0</v>
          </cell>
          <cell r="W797">
            <v>0</v>
          </cell>
          <cell r="X797">
            <v>0</v>
          </cell>
          <cell r="Y797">
            <v>19.690000000000001</v>
          </cell>
          <cell r="Z797">
            <v>19.690000000000001</v>
          </cell>
          <cell r="AA797" t="e">
            <v>#REF!</v>
          </cell>
          <cell r="AB797" t="e">
            <v>#REF!</v>
          </cell>
          <cell r="AC797" t="e">
            <v>#REF!</v>
          </cell>
          <cell r="AD797" t="e">
            <v>#REF!</v>
          </cell>
          <cell r="AE797" t="e">
            <v>#REF!</v>
          </cell>
          <cell r="AF797" t="e">
            <v>#REF!</v>
          </cell>
          <cell r="AG797" t="e">
            <v>#REF!</v>
          </cell>
          <cell r="AH797" t="e">
            <v>#REF!</v>
          </cell>
          <cell r="AI797">
            <v>0</v>
          </cell>
        </row>
        <row r="798">
          <cell r="A798" t="str">
            <v>4.02.00152.0.3</v>
          </cell>
          <cell r="B798" t="str">
            <v>2.0.3</v>
          </cell>
          <cell r="C798" t="str">
            <v>JURÍDICO</v>
          </cell>
          <cell r="D798" t="str">
            <v>4.02.0015</v>
          </cell>
          <cell r="E798">
            <v>0</v>
          </cell>
          <cell r="F798">
            <v>0</v>
          </cell>
          <cell r="G798">
            <v>379.82</v>
          </cell>
          <cell r="H798">
            <v>0</v>
          </cell>
          <cell r="I798" t="e">
            <v>#REF!</v>
          </cell>
          <cell r="J798">
            <v>0</v>
          </cell>
          <cell r="K798">
            <v>0</v>
          </cell>
          <cell r="L798">
            <v>0</v>
          </cell>
          <cell r="M798">
            <v>0</v>
          </cell>
          <cell r="N798">
            <v>0</v>
          </cell>
          <cell r="O798">
            <v>0</v>
          </cell>
          <cell r="P798">
            <v>0</v>
          </cell>
          <cell r="Q798" t="e">
            <v>#REF!</v>
          </cell>
          <cell r="T798" t="str">
            <v>4.02.0015</v>
          </cell>
          <cell r="U798" t="str">
            <v>JURÍDICO</v>
          </cell>
          <cell r="V798">
            <v>0</v>
          </cell>
          <cell r="W798">
            <v>0</v>
          </cell>
          <cell r="X798">
            <v>0</v>
          </cell>
          <cell r="Y798">
            <v>379.82</v>
          </cell>
          <cell r="Z798">
            <v>379.82</v>
          </cell>
          <cell r="AA798" t="e">
            <v>#REF!</v>
          </cell>
          <cell r="AB798" t="e">
            <v>#REF!</v>
          </cell>
          <cell r="AC798" t="e">
            <v>#REF!</v>
          </cell>
          <cell r="AD798" t="e">
            <v>#REF!</v>
          </cell>
          <cell r="AE798" t="e">
            <v>#REF!</v>
          </cell>
          <cell r="AF798" t="e">
            <v>#REF!</v>
          </cell>
          <cell r="AG798" t="e">
            <v>#REF!</v>
          </cell>
          <cell r="AH798" t="e">
            <v>#REF!</v>
          </cell>
          <cell r="AI798">
            <v>0</v>
          </cell>
        </row>
        <row r="799">
          <cell r="A799" t="str">
            <v>4.02.00162.0.3</v>
          </cell>
          <cell r="B799" t="str">
            <v>2.0.3</v>
          </cell>
          <cell r="C799" t="str">
            <v>JURÍDICO</v>
          </cell>
          <cell r="D799" t="str">
            <v>4.02.0016</v>
          </cell>
          <cell r="E799">
            <v>6205.24</v>
          </cell>
          <cell r="F799">
            <v>5290.12</v>
          </cell>
          <cell r="G799">
            <v>6188.18</v>
          </cell>
          <cell r="H799">
            <v>6140.07</v>
          </cell>
          <cell r="I799" t="e">
            <v>#REF!</v>
          </cell>
          <cell r="J799">
            <v>6721.7699999999995</v>
          </cell>
          <cell r="K799">
            <v>5785.74</v>
          </cell>
          <cell r="L799">
            <v>6157.34</v>
          </cell>
          <cell r="M799">
            <v>8109.54</v>
          </cell>
          <cell r="N799">
            <v>7441.09</v>
          </cell>
          <cell r="O799">
            <v>7421.54</v>
          </cell>
          <cell r="P799">
            <v>7175.82</v>
          </cell>
          <cell r="Q799" t="e">
            <v>#REF!</v>
          </cell>
          <cell r="T799" t="str">
            <v>4.02.0016</v>
          </cell>
          <cell r="U799" t="str">
            <v>JURÍDICO</v>
          </cell>
          <cell r="V799">
            <v>0</v>
          </cell>
          <cell r="W799">
            <v>6205.24</v>
          </cell>
          <cell r="X799">
            <v>11495.36</v>
          </cell>
          <cell r="Y799">
            <v>17683.54</v>
          </cell>
          <cell r="Z799">
            <v>23823.61</v>
          </cell>
          <cell r="AA799" t="e">
            <v>#REF!</v>
          </cell>
          <cell r="AB799" t="e">
            <v>#REF!</v>
          </cell>
          <cell r="AC799" t="e">
            <v>#REF!</v>
          </cell>
          <cell r="AD799" t="e">
            <v>#REF!</v>
          </cell>
          <cell r="AE799" t="e">
            <v>#REF!</v>
          </cell>
          <cell r="AF799" t="e">
            <v>#REF!</v>
          </cell>
          <cell r="AG799" t="e">
            <v>#REF!</v>
          </cell>
          <cell r="AH799" t="e">
            <v>#REF!</v>
          </cell>
          <cell r="AI799">
            <v>0</v>
          </cell>
        </row>
        <row r="800">
          <cell r="A800" t="str">
            <v>4.02.00172.0.3</v>
          </cell>
          <cell r="B800" t="str">
            <v>2.0.3</v>
          </cell>
          <cell r="C800" t="str">
            <v>JURÍDICO</v>
          </cell>
          <cell r="D800" t="str">
            <v>4.02.0017</v>
          </cell>
          <cell r="E800">
            <v>0</v>
          </cell>
          <cell r="F800">
            <v>0</v>
          </cell>
          <cell r="G800">
            <v>0</v>
          </cell>
          <cell r="H800">
            <v>0</v>
          </cell>
          <cell r="I800" t="e">
            <v>#REF!</v>
          </cell>
          <cell r="J800">
            <v>0</v>
          </cell>
          <cell r="K800">
            <v>0</v>
          </cell>
          <cell r="L800">
            <v>0</v>
          </cell>
          <cell r="M800">
            <v>0</v>
          </cell>
          <cell r="N800">
            <v>0</v>
          </cell>
          <cell r="O800">
            <v>0</v>
          </cell>
          <cell r="P800">
            <v>0</v>
          </cell>
          <cell r="Q800" t="e">
            <v>#REF!</v>
          </cell>
          <cell r="T800" t="str">
            <v>4.02.0017</v>
          </cell>
          <cell r="U800" t="str">
            <v>JURÍDICO</v>
          </cell>
          <cell r="V800">
            <v>0</v>
          </cell>
          <cell r="W800">
            <v>0</v>
          </cell>
          <cell r="X800">
            <v>0</v>
          </cell>
          <cell r="Y800">
            <v>0</v>
          </cell>
          <cell r="Z800">
            <v>0</v>
          </cell>
          <cell r="AA800" t="e">
            <v>#REF!</v>
          </cell>
          <cell r="AB800" t="e">
            <v>#REF!</v>
          </cell>
          <cell r="AC800" t="e">
            <v>#REF!</v>
          </cell>
          <cell r="AD800" t="e">
            <v>#REF!</v>
          </cell>
          <cell r="AE800" t="e">
            <v>#REF!</v>
          </cell>
          <cell r="AF800" t="e">
            <v>#REF!</v>
          </cell>
          <cell r="AG800" t="e">
            <v>#REF!</v>
          </cell>
          <cell r="AH800" t="e">
            <v>#REF!</v>
          </cell>
          <cell r="AI800">
            <v>0</v>
          </cell>
        </row>
        <row r="801">
          <cell r="A801" t="str">
            <v>4.02.00182.0.3</v>
          </cell>
          <cell r="B801" t="str">
            <v>2.0.3</v>
          </cell>
          <cell r="C801" t="str">
            <v>JURÍDICO</v>
          </cell>
          <cell r="D801" t="str">
            <v>4.02.0018</v>
          </cell>
          <cell r="E801">
            <v>0</v>
          </cell>
          <cell r="F801">
            <v>0</v>
          </cell>
          <cell r="G801">
            <v>0</v>
          </cell>
          <cell r="H801">
            <v>0</v>
          </cell>
          <cell r="I801" t="e">
            <v>#REF!</v>
          </cell>
          <cell r="J801">
            <v>0</v>
          </cell>
          <cell r="K801">
            <v>0</v>
          </cell>
          <cell r="L801">
            <v>0</v>
          </cell>
          <cell r="M801">
            <v>0</v>
          </cell>
          <cell r="N801">
            <v>0</v>
          </cell>
          <cell r="O801">
            <v>0</v>
          </cell>
          <cell r="P801">
            <v>0</v>
          </cell>
          <cell r="Q801" t="e">
            <v>#REF!</v>
          </cell>
          <cell r="T801" t="str">
            <v>4.02.0018</v>
          </cell>
          <cell r="U801" t="str">
            <v>JURÍDICO</v>
          </cell>
          <cell r="V801">
            <v>0</v>
          </cell>
          <cell r="W801">
            <v>0</v>
          </cell>
          <cell r="X801">
            <v>0</v>
          </cell>
          <cell r="Y801">
            <v>0</v>
          </cell>
          <cell r="Z801">
            <v>0</v>
          </cell>
          <cell r="AA801" t="e">
            <v>#REF!</v>
          </cell>
          <cell r="AB801" t="e">
            <v>#REF!</v>
          </cell>
          <cell r="AC801" t="e">
            <v>#REF!</v>
          </cell>
          <cell r="AD801" t="e">
            <v>#REF!</v>
          </cell>
          <cell r="AE801" t="e">
            <v>#REF!</v>
          </cell>
          <cell r="AF801" t="e">
            <v>#REF!</v>
          </cell>
          <cell r="AG801" t="e">
            <v>#REF!</v>
          </cell>
          <cell r="AH801" t="e">
            <v>#REF!</v>
          </cell>
          <cell r="AI801">
            <v>0</v>
          </cell>
        </row>
        <row r="802">
          <cell r="A802" t="str">
            <v>4.02.00192.0.3</v>
          </cell>
          <cell r="B802" t="str">
            <v>2.0.3</v>
          </cell>
          <cell r="C802" t="str">
            <v>JURÍDICO</v>
          </cell>
          <cell r="D802" t="str">
            <v>4.02.0019</v>
          </cell>
          <cell r="E802">
            <v>0</v>
          </cell>
          <cell r="F802">
            <v>0</v>
          </cell>
          <cell r="G802">
            <v>0</v>
          </cell>
          <cell r="H802">
            <v>0</v>
          </cell>
          <cell r="I802" t="e">
            <v>#REF!</v>
          </cell>
          <cell r="J802">
            <v>0</v>
          </cell>
          <cell r="K802">
            <v>0</v>
          </cell>
          <cell r="L802">
            <v>0</v>
          </cell>
          <cell r="M802">
            <v>0</v>
          </cell>
          <cell r="N802">
            <v>0</v>
          </cell>
          <cell r="O802">
            <v>0</v>
          </cell>
          <cell r="P802">
            <v>0</v>
          </cell>
          <cell r="Q802" t="e">
            <v>#REF!</v>
          </cell>
          <cell r="T802" t="str">
            <v>4.02.0019</v>
          </cell>
          <cell r="U802" t="str">
            <v>JURÍDICO</v>
          </cell>
          <cell r="V802">
            <v>0</v>
          </cell>
          <cell r="W802">
            <v>0</v>
          </cell>
          <cell r="X802">
            <v>0</v>
          </cell>
          <cell r="Y802">
            <v>0</v>
          </cell>
          <cell r="Z802">
            <v>0</v>
          </cell>
          <cell r="AA802" t="e">
            <v>#REF!</v>
          </cell>
          <cell r="AB802" t="e">
            <v>#REF!</v>
          </cell>
          <cell r="AC802" t="e">
            <v>#REF!</v>
          </cell>
          <cell r="AD802" t="e">
            <v>#REF!</v>
          </cell>
          <cell r="AE802" t="e">
            <v>#REF!</v>
          </cell>
          <cell r="AF802" t="e">
            <v>#REF!</v>
          </cell>
          <cell r="AG802" t="e">
            <v>#REF!</v>
          </cell>
          <cell r="AH802" t="e">
            <v>#REF!</v>
          </cell>
          <cell r="AI802">
            <v>0</v>
          </cell>
        </row>
        <row r="803">
          <cell r="A803" t="str">
            <v>4.02.00202.0.3</v>
          </cell>
          <cell r="B803" t="str">
            <v>2.0.3</v>
          </cell>
          <cell r="C803" t="str">
            <v>JURÍDICO</v>
          </cell>
          <cell r="D803" t="str">
            <v>4.02.0020</v>
          </cell>
          <cell r="E803">
            <v>596.65</v>
          </cell>
          <cell r="F803">
            <v>62.76</v>
          </cell>
          <cell r="G803">
            <v>37.150000000000006</v>
          </cell>
          <cell r="H803">
            <v>32.1</v>
          </cell>
          <cell r="I803" t="e">
            <v>#REF!</v>
          </cell>
          <cell r="J803">
            <v>69.91</v>
          </cell>
          <cell r="K803">
            <v>104.1</v>
          </cell>
          <cell r="L803">
            <v>27.11</v>
          </cell>
          <cell r="M803">
            <v>32.9</v>
          </cell>
          <cell r="N803">
            <v>81.099999999999994</v>
          </cell>
          <cell r="O803">
            <v>62</v>
          </cell>
          <cell r="P803">
            <v>0</v>
          </cell>
          <cell r="Q803" t="e">
            <v>#REF!</v>
          </cell>
          <cell r="T803" t="str">
            <v>4.02.0020</v>
          </cell>
          <cell r="U803" t="str">
            <v>JURÍDICO</v>
          </cell>
          <cell r="V803">
            <v>0</v>
          </cell>
          <cell r="W803">
            <v>596.65</v>
          </cell>
          <cell r="X803">
            <v>659.41</v>
          </cell>
          <cell r="Y803">
            <v>696.56</v>
          </cell>
          <cell r="Z803">
            <v>728.66</v>
          </cell>
          <cell r="AA803" t="e">
            <v>#REF!</v>
          </cell>
          <cell r="AB803" t="e">
            <v>#REF!</v>
          </cell>
          <cell r="AC803" t="e">
            <v>#REF!</v>
          </cell>
          <cell r="AD803" t="e">
            <v>#REF!</v>
          </cell>
          <cell r="AE803" t="e">
            <v>#REF!</v>
          </cell>
          <cell r="AF803" t="e">
            <v>#REF!</v>
          </cell>
          <cell r="AG803" t="e">
            <v>#REF!</v>
          </cell>
          <cell r="AH803" t="e">
            <v>#REF!</v>
          </cell>
          <cell r="AI803">
            <v>0</v>
          </cell>
        </row>
        <row r="804">
          <cell r="A804" t="str">
            <v>4.02.00212.0.3</v>
          </cell>
          <cell r="B804" t="str">
            <v>2.0.3</v>
          </cell>
          <cell r="C804" t="str">
            <v>JURÍDICO</v>
          </cell>
          <cell r="D804" t="str">
            <v>4.02.0021</v>
          </cell>
          <cell r="E804">
            <v>79</v>
          </cell>
          <cell r="F804">
            <v>0</v>
          </cell>
          <cell r="G804">
            <v>493.72</v>
          </cell>
          <cell r="H804">
            <v>1247.58</v>
          </cell>
          <cell r="I804" t="e">
            <v>#REF!</v>
          </cell>
          <cell r="J804">
            <v>79</v>
          </cell>
          <cell r="K804">
            <v>79</v>
          </cell>
          <cell r="L804">
            <v>79</v>
          </cell>
          <cell r="M804">
            <v>0</v>
          </cell>
          <cell r="N804">
            <v>0</v>
          </cell>
          <cell r="O804">
            <v>0</v>
          </cell>
          <cell r="P804">
            <v>0</v>
          </cell>
          <cell r="Q804" t="e">
            <v>#REF!</v>
          </cell>
          <cell r="T804" t="str">
            <v>4.02.0021</v>
          </cell>
          <cell r="U804" t="str">
            <v>JURÍDICO</v>
          </cell>
          <cell r="V804">
            <v>0</v>
          </cell>
          <cell r="W804">
            <v>79</v>
          </cell>
          <cell r="X804">
            <v>79</v>
          </cell>
          <cell r="Y804">
            <v>572.72</v>
          </cell>
          <cell r="Z804">
            <v>1820.3</v>
          </cell>
          <cell r="AA804" t="e">
            <v>#REF!</v>
          </cell>
          <cell r="AB804" t="e">
            <v>#REF!</v>
          </cell>
          <cell r="AC804" t="e">
            <v>#REF!</v>
          </cell>
          <cell r="AD804" t="e">
            <v>#REF!</v>
          </cell>
          <cell r="AE804" t="e">
            <v>#REF!</v>
          </cell>
          <cell r="AF804" t="e">
            <v>#REF!</v>
          </cell>
          <cell r="AG804" t="e">
            <v>#REF!</v>
          </cell>
          <cell r="AH804" t="e">
            <v>#REF!</v>
          </cell>
          <cell r="AI804">
            <v>0</v>
          </cell>
        </row>
        <row r="805">
          <cell r="A805" t="str">
            <v>4.02.00222.0.3</v>
          </cell>
          <cell r="B805" t="str">
            <v>2.0.3</v>
          </cell>
          <cell r="C805" t="str">
            <v>JURÍDICO</v>
          </cell>
          <cell r="D805" t="str">
            <v>4.02.0022</v>
          </cell>
          <cell r="E805">
            <v>189.6</v>
          </cell>
          <cell r="F805">
            <v>159.02000000000001</v>
          </cell>
          <cell r="G805">
            <v>68.41</v>
          </cell>
          <cell r="H805">
            <v>243.35999999999999</v>
          </cell>
          <cell r="I805" t="e">
            <v>#REF!</v>
          </cell>
          <cell r="J805">
            <v>0</v>
          </cell>
          <cell r="K805">
            <v>63.83</v>
          </cell>
          <cell r="L805">
            <v>799.35</v>
          </cell>
          <cell r="M805">
            <v>769.50000000000011</v>
          </cell>
          <cell r="N805">
            <v>1205.5800000000002</v>
          </cell>
          <cell r="O805">
            <v>572.9</v>
          </cell>
          <cell r="P805">
            <v>1073.99</v>
          </cell>
          <cell r="Q805" t="e">
            <v>#REF!</v>
          </cell>
          <cell r="T805" t="str">
            <v>4.02.0022</v>
          </cell>
          <cell r="U805" t="str">
            <v>JURÍDICO</v>
          </cell>
          <cell r="V805">
            <v>0</v>
          </cell>
          <cell r="W805">
            <v>189.6</v>
          </cell>
          <cell r="X805">
            <v>348.62</v>
          </cell>
          <cell r="Y805">
            <v>417.03</v>
          </cell>
          <cell r="Z805">
            <v>660.39</v>
          </cell>
          <cell r="AA805" t="e">
            <v>#REF!</v>
          </cell>
          <cell r="AB805" t="e">
            <v>#REF!</v>
          </cell>
          <cell r="AC805" t="e">
            <v>#REF!</v>
          </cell>
          <cell r="AD805" t="e">
            <v>#REF!</v>
          </cell>
          <cell r="AE805" t="e">
            <v>#REF!</v>
          </cell>
          <cell r="AF805" t="e">
            <v>#REF!</v>
          </cell>
          <cell r="AG805" t="e">
            <v>#REF!</v>
          </cell>
          <cell r="AH805" t="e">
            <v>#REF!</v>
          </cell>
          <cell r="AI805">
            <v>0</v>
          </cell>
        </row>
        <row r="806">
          <cell r="A806" t="str">
            <v>4.02.00232.0.3</v>
          </cell>
          <cell r="B806" t="str">
            <v>2.0.3</v>
          </cell>
          <cell r="C806" t="str">
            <v>JURÍDICO</v>
          </cell>
          <cell r="D806" t="str">
            <v>4.02.0023</v>
          </cell>
          <cell r="E806">
            <v>65.149999999999991</v>
          </cell>
          <cell r="F806">
            <v>65.2</v>
          </cell>
          <cell r="G806">
            <v>51.52</v>
          </cell>
          <cell r="H806">
            <v>80.240000000000009</v>
          </cell>
          <cell r="I806" t="e">
            <v>#REF!</v>
          </cell>
          <cell r="J806">
            <v>63.44</v>
          </cell>
          <cell r="K806">
            <v>96.350000000000009</v>
          </cell>
          <cell r="L806">
            <v>97.16</v>
          </cell>
          <cell r="M806">
            <v>582.07999999999993</v>
          </cell>
          <cell r="N806">
            <v>313.85999999999996</v>
          </cell>
          <cell r="O806">
            <v>451.72</v>
          </cell>
          <cell r="P806">
            <v>389.46000000000004</v>
          </cell>
          <cell r="Q806" t="e">
            <v>#REF!</v>
          </cell>
          <cell r="T806" t="str">
            <v>4.02.0023</v>
          </cell>
          <cell r="U806" t="str">
            <v>JURÍDICO</v>
          </cell>
          <cell r="V806">
            <v>0</v>
          </cell>
          <cell r="W806">
            <v>65.149999999999991</v>
          </cell>
          <cell r="X806">
            <v>130.35</v>
          </cell>
          <cell r="Y806">
            <v>181.87</v>
          </cell>
          <cell r="Z806">
            <v>262.11</v>
          </cell>
          <cell r="AA806" t="e">
            <v>#REF!</v>
          </cell>
          <cell r="AB806" t="e">
            <v>#REF!</v>
          </cell>
          <cell r="AC806" t="e">
            <v>#REF!</v>
          </cell>
          <cell r="AD806" t="e">
            <v>#REF!</v>
          </cell>
          <cell r="AE806" t="e">
            <v>#REF!</v>
          </cell>
          <cell r="AF806" t="e">
            <v>#REF!</v>
          </cell>
          <cell r="AG806" t="e">
            <v>#REF!</v>
          </cell>
          <cell r="AH806" t="e">
            <v>#REF!</v>
          </cell>
          <cell r="AI806">
            <v>0</v>
          </cell>
        </row>
        <row r="807">
          <cell r="A807" t="str">
            <v>4.02.00242.0.3</v>
          </cell>
          <cell r="B807" t="str">
            <v>2.0.3</v>
          </cell>
          <cell r="C807" t="str">
            <v>JURÍDICO</v>
          </cell>
          <cell r="D807" t="str">
            <v>4.02.0024</v>
          </cell>
          <cell r="E807">
            <v>0</v>
          </cell>
          <cell r="F807">
            <v>0</v>
          </cell>
          <cell r="G807">
            <v>0</v>
          </cell>
          <cell r="H807">
            <v>0</v>
          </cell>
          <cell r="I807" t="e">
            <v>#REF!</v>
          </cell>
          <cell r="J807">
            <v>0</v>
          </cell>
          <cell r="K807">
            <v>0</v>
          </cell>
          <cell r="L807">
            <v>0</v>
          </cell>
          <cell r="M807">
            <v>14</v>
          </cell>
          <cell r="N807">
            <v>70</v>
          </cell>
          <cell r="O807">
            <v>62.92</v>
          </cell>
          <cell r="P807">
            <v>348.85</v>
          </cell>
          <cell r="Q807" t="e">
            <v>#REF!</v>
          </cell>
          <cell r="T807" t="str">
            <v>4.02.0024</v>
          </cell>
          <cell r="U807" t="str">
            <v>JURÍDICO</v>
          </cell>
          <cell r="V807">
            <v>0</v>
          </cell>
          <cell r="W807">
            <v>0</v>
          </cell>
          <cell r="X807">
            <v>0</v>
          </cell>
          <cell r="Y807">
            <v>0</v>
          </cell>
          <cell r="Z807">
            <v>0</v>
          </cell>
          <cell r="AA807" t="e">
            <v>#REF!</v>
          </cell>
          <cell r="AB807" t="e">
            <v>#REF!</v>
          </cell>
          <cell r="AC807" t="e">
            <v>#REF!</v>
          </cell>
          <cell r="AD807" t="e">
            <v>#REF!</v>
          </cell>
          <cell r="AE807" t="e">
            <v>#REF!</v>
          </cell>
          <cell r="AF807" t="e">
            <v>#REF!</v>
          </cell>
          <cell r="AG807" t="e">
            <v>#REF!</v>
          </cell>
          <cell r="AH807" t="e">
            <v>#REF!</v>
          </cell>
          <cell r="AI807">
            <v>0</v>
          </cell>
        </row>
        <row r="808">
          <cell r="A808" t="str">
            <v>4.02.00252.0.3</v>
          </cell>
          <cell r="B808" t="str">
            <v>2.0.3</v>
          </cell>
          <cell r="C808" t="str">
            <v>JURÍDICO</v>
          </cell>
          <cell r="D808" t="str">
            <v>4.02.0025</v>
          </cell>
          <cell r="E808">
            <v>0</v>
          </cell>
          <cell r="F808">
            <v>0</v>
          </cell>
          <cell r="G808">
            <v>0</v>
          </cell>
          <cell r="H808">
            <v>0</v>
          </cell>
          <cell r="I808" t="e">
            <v>#REF!</v>
          </cell>
          <cell r="J808">
            <v>0</v>
          </cell>
          <cell r="K808">
            <v>0</v>
          </cell>
          <cell r="L808">
            <v>0</v>
          </cell>
          <cell r="M808">
            <v>7.1</v>
          </cell>
          <cell r="N808">
            <v>0</v>
          </cell>
          <cell r="O808">
            <v>0</v>
          </cell>
          <cell r="P808">
            <v>46.36</v>
          </cell>
          <cell r="Q808" t="e">
            <v>#REF!</v>
          </cell>
          <cell r="T808" t="str">
            <v>4.02.0025</v>
          </cell>
          <cell r="U808" t="str">
            <v>JURÍDICO</v>
          </cell>
          <cell r="V808">
            <v>0</v>
          </cell>
          <cell r="W808">
            <v>0</v>
          </cell>
          <cell r="X808">
            <v>0</v>
          </cell>
          <cell r="Y808">
            <v>0</v>
          </cell>
          <cell r="Z808">
            <v>0</v>
          </cell>
          <cell r="AA808" t="e">
            <v>#REF!</v>
          </cell>
          <cell r="AB808" t="e">
            <v>#REF!</v>
          </cell>
          <cell r="AC808" t="e">
            <v>#REF!</v>
          </cell>
          <cell r="AD808" t="e">
            <v>#REF!</v>
          </cell>
          <cell r="AE808" t="e">
            <v>#REF!</v>
          </cell>
          <cell r="AF808" t="e">
            <v>#REF!</v>
          </cell>
          <cell r="AG808" t="e">
            <v>#REF!</v>
          </cell>
          <cell r="AH808" t="e">
            <v>#REF!</v>
          </cell>
          <cell r="AI808">
            <v>0</v>
          </cell>
        </row>
        <row r="809">
          <cell r="A809" t="str">
            <v>4.02.00262.0.3</v>
          </cell>
          <cell r="B809" t="str">
            <v>2.0.3</v>
          </cell>
          <cell r="C809" t="str">
            <v>JURÍDICO</v>
          </cell>
          <cell r="D809" t="str">
            <v>4.02.0026</v>
          </cell>
          <cell r="E809">
            <v>52.45</v>
          </cell>
          <cell r="F809">
            <v>0</v>
          </cell>
          <cell r="G809">
            <v>0</v>
          </cell>
          <cell r="H809">
            <v>41.8</v>
          </cell>
          <cell r="I809" t="e">
            <v>#REF!</v>
          </cell>
          <cell r="J809">
            <v>34</v>
          </cell>
          <cell r="K809">
            <v>3</v>
          </cell>
          <cell r="L809">
            <v>195.25</v>
          </cell>
          <cell r="M809">
            <v>72.23</v>
          </cell>
          <cell r="N809">
            <v>337.8</v>
          </cell>
          <cell r="O809">
            <v>85.87</v>
          </cell>
          <cell r="P809">
            <v>112.3</v>
          </cell>
          <cell r="Q809" t="e">
            <v>#REF!</v>
          </cell>
          <cell r="T809" t="str">
            <v>4.02.0026</v>
          </cell>
          <cell r="U809" t="str">
            <v>JURÍDICO</v>
          </cell>
          <cell r="V809">
            <v>0</v>
          </cell>
          <cell r="W809">
            <v>52.45</v>
          </cell>
          <cell r="X809">
            <v>52.45</v>
          </cell>
          <cell r="Y809">
            <v>52.45</v>
          </cell>
          <cell r="Z809">
            <v>94.25</v>
          </cell>
          <cell r="AA809" t="e">
            <v>#REF!</v>
          </cell>
          <cell r="AB809" t="e">
            <v>#REF!</v>
          </cell>
          <cell r="AC809" t="e">
            <v>#REF!</v>
          </cell>
          <cell r="AD809" t="e">
            <v>#REF!</v>
          </cell>
          <cell r="AE809" t="e">
            <v>#REF!</v>
          </cell>
          <cell r="AF809" t="e">
            <v>#REF!</v>
          </cell>
          <cell r="AG809" t="e">
            <v>#REF!</v>
          </cell>
          <cell r="AH809" t="e">
            <v>#REF!</v>
          </cell>
          <cell r="AI809">
            <v>0</v>
          </cell>
        </row>
        <row r="810">
          <cell r="A810" t="str">
            <v>4.02.00272.0.3</v>
          </cell>
          <cell r="B810" t="str">
            <v>2.0.3</v>
          </cell>
          <cell r="C810" t="str">
            <v>JURÍDICO</v>
          </cell>
          <cell r="D810" t="str">
            <v>4.02.0027</v>
          </cell>
          <cell r="E810">
            <v>0</v>
          </cell>
          <cell r="F810">
            <v>0</v>
          </cell>
          <cell r="G810">
            <v>0</v>
          </cell>
          <cell r="H810">
            <v>0</v>
          </cell>
          <cell r="I810" t="e">
            <v>#REF!</v>
          </cell>
          <cell r="J810">
            <v>0</v>
          </cell>
          <cell r="K810">
            <v>0</v>
          </cell>
          <cell r="L810">
            <v>0</v>
          </cell>
          <cell r="M810">
            <v>0</v>
          </cell>
          <cell r="N810">
            <v>766.55</v>
          </cell>
          <cell r="O810">
            <v>0</v>
          </cell>
          <cell r="P810">
            <v>0</v>
          </cell>
          <cell r="Q810" t="e">
            <v>#REF!</v>
          </cell>
          <cell r="T810" t="str">
            <v>4.02.0027</v>
          </cell>
          <cell r="U810" t="str">
            <v>JURÍDICO</v>
          </cell>
          <cell r="V810">
            <v>0</v>
          </cell>
          <cell r="W810">
            <v>0</v>
          </cell>
          <cell r="X810">
            <v>0</v>
          </cell>
          <cell r="Y810">
            <v>0</v>
          </cell>
          <cell r="Z810">
            <v>0</v>
          </cell>
          <cell r="AA810" t="e">
            <v>#REF!</v>
          </cell>
          <cell r="AB810" t="e">
            <v>#REF!</v>
          </cell>
          <cell r="AC810" t="e">
            <v>#REF!</v>
          </cell>
          <cell r="AD810" t="e">
            <v>#REF!</v>
          </cell>
          <cell r="AE810" t="e">
            <v>#REF!</v>
          </cell>
          <cell r="AF810" t="e">
            <v>#REF!</v>
          </cell>
          <cell r="AG810" t="e">
            <v>#REF!</v>
          </cell>
          <cell r="AH810" t="e">
            <v>#REF!</v>
          </cell>
          <cell r="AI810">
            <v>0</v>
          </cell>
        </row>
        <row r="811">
          <cell r="A811" t="str">
            <v>4.02.00282.0.3</v>
          </cell>
          <cell r="B811" t="str">
            <v>2.0.3</v>
          </cell>
          <cell r="C811" t="str">
            <v>JURÍDICO</v>
          </cell>
          <cell r="D811" t="str">
            <v>4.02.0028</v>
          </cell>
          <cell r="E811">
            <v>760</v>
          </cell>
          <cell r="F811">
            <v>570.70000000000005</v>
          </cell>
          <cell r="G811">
            <v>0</v>
          </cell>
          <cell r="H811">
            <v>0</v>
          </cell>
          <cell r="I811" t="e">
            <v>#REF!</v>
          </cell>
          <cell r="J811">
            <v>0</v>
          </cell>
          <cell r="K811">
            <v>1305.5899999999999</v>
          </cell>
          <cell r="L811">
            <v>1305.5900000000001</v>
          </cell>
          <cell r="M811">
            <v>1305.5899999999999</v>
          </cell>
          <cell r="N811">
            <v>0</v>
          </cell>
          <cell r="O811">
            <v>0</v>
          </cell>
          <cell r="P811">
            <v>0</v>
          </cell>
          <cell r="Q811" t="e">
            <v>#REF!</v>
          </cell>
          <cell r="T811" t="str">
            <v>4.02.0028</v>
          </cell>
          <cell r="U811" t="str">
            <v>JURÍDICO</v>
          </cell>
          <cell r="V811">
            <v>0</v>
          </cell>
          <cell r="W811">
            <v>760</v>
          </cell>
          <cell r="X811">
            <v>1330.7</v>
          </cell>
          <cell r="Y811">
            <v>1330.7</v>
          </cell>
          <cell r="Z811">
            <v>1330.7</v>
          </cell>
          <cell r="AA811" t="e">
            <v>#REF!</v>
          </cell>
          <cell r="AB811" t="e">
            <v>#REF!</v>
          </cell>
          <cell r="AC811" t="e">
            <v>#REF!</v>
          </cell>
          <cell r="AD811" t="e">
            <v>#REF!</v>
          </cell>
          <cell r="AE811" t="e">
            <v>#REF!</v>
          </cell>
          <cell r="AF811" t="e">
            <v>#REF!</v>
          </cell>
          <cell r="AG811" t="e">
            <v>#REF!</v>
          </cell>
          <cell r="AH811" t="e">
            <v>#REF!</v>
          </cell>
          <cell r="AI811">
            <v>0</v>
          </cell>
        </row>
        <row r="812">
          <cell r="A812" t="str">
            <v>4.02.00292.0.3</v>
          </cell>
          <cell r="B812" t="str">
            <v>2.0.3</v>
          </cell>
          <cell r="C812" t="str">
            <v>JURÍDICO</v>
          </cell>
          <cell r="D812" t="str">
            <v>4.02.0029</v>
          </cell>
          <cell r="E812">
            <v>3334.29</v>
          </cell>
          <cell r="F812">
            <v>0</v>
          </cell>
          <cell r="G812">
            <v>144.72</v>
          </cell>
          <cell r="H812">
            <v>0</v>
          </cell>
          <cell r="I812" t="e">
            <v>#REF!</v>
          </cell>
          <cell r="J812">
            <v>0</v>
          </cell>
          <cell r="K812">
            <v>0</v>
          </cell>
          <cell r="L812">
            <v>0</v>
          </cell>
          <cell r="M812">
            <v>0</v>
          </cell>
          <cell r="N812">
            <v>0</v>
          </cell>
          <cell r="O812">
            <v>0</v>
          </cell>
          <cell r="P812">
            <v>0</v>
          </cell>
          <cell r="Q812" t="e">
            <v>#REF!</v>
          </cell>
          <cell r="T812" t="str">
            <v>4.02.0029</v>
          </cell>
          <cell r="U812" t="str">
            <v>JURÍDICO</v>
          </cell>
          <cell r="V812">
            <v>0</v>
          </cell>
          <cell r="W812">
            <v>3334.29</v>
          </cell>
          <cell r="X812">
            <v>3334.29</v>
          </cell>
          <cell r="Y812">
            <v>3479.0099999999998</v>
          </cell>
          <cell r="Z812">
            <v>3479.0099999999998</v>
          </cell>
          <cell r="AA812" t="e">
            <v>#REF!</v>
          </cell>
          <cell r="AB812" t="e">
            <v>#REF!</v>
          </cell>
          <cell r="AC812" t="e">
            <v>#REF!</v>
          </cell>
          <cell r="AD812" t="e">
            <v>#REF!</v>
          </cell>
          <cell r="AE812" t="e">
            <v>#REF!</v>
          </cell>
          <cell r="AF812" t="e">
            <v>#REF!</v>
          </cell>
          <cell r="AG812" t="e">
            <v>#REF!</v>
          </cell>
          <cell r="AH812" t="e">
            <v>#REF!</v>
          </cell>
          <cell r="AI812">
            <v>0</v>
          </cell>
        </row>
        <row r="813">
          <cell r="A813" t="str">
            <v>4.02.00302.0.3</v>
          </cell>
          <cell r="B813" t="str">
            <v>2.0.3</v>
          </cell>
          <cell r="C813" t="str">
            <v>JURÍDICO</v>
          </cell>
          <cell r="D813" t="str">
            <v>4.02.0030</v>
          </cell>
          <cell r="E813">
            <v>0</v>
          </cell>
          <cell r="F813">
            <v>0</v>
          </cell>
          <cell r="G813">
            <v>0</v>
          </cell>
          <cell r="H813">
            <v>0</v>
          </cell>
          <cell r="I813" t="e">
            <v>#REF!</v>
          </cell>
          <cell r="J813">
            <v>0</v>
          </cell>
          <cell r="K813">
            <v>0</v>
          </cell>
          <cell r="L813">
            <v>0</v>
          </cell>
          <cell r="M813">
            <v>361.09999999999997</v>
          </cell>
          <cell r="N813">
            <v>1469.7099999999998</v>
          </cell>
          <cell r="O813">
            <v>1307.54</v>
          </cell>
          <cell r="P813">
            <v>67.45</v>
          </cell>
          <cell r="Q813" t="e">
            <v>#REF!</v>
          </cell>
          <cell r="T813" t="str">
            <v>4.02.0030</v>
          </cell>
          <cell r="U813" t="str">
            <v>JURÍDICO</v>
          </cell>
          <cell r="V813">
            <v>0</v>
          </cell>
          <cell r="W813">
            <v>0</v>
          </cell>
          <cell r="X813">
            <v>0</v>
          </cell>
          <cell r="Y813">
            <v>0</v>
          </cell>
          <cell r="Z813">
            <v>0</v>
          </cell>
          <cell r="AA813" t="e">
            <v>#REF!</v>
          </cell>
          <cell r="AB813" t="e">
            <v>#REF!</v>
          </cell>
          <cell r="AC813" t="e">
            <v>#REF!</v>
          </cell>
          <cell r="AD813" t="e">
            <v>#REF!</v>
          </cell>
          <cell r="AE813" t="e">
            <v>#REF!</v>
          </cell>
          <cell r="AF813" t="e">
            <v>#REF!</v>
          </cell>
          <cell r="AG813" t="e">
            <v>#REF!</v>
          </cell>
          <cell r="AH813" t="e">
            <v>#REF!</v>
          </cell>
          <cell r="AI813">
            <v>0</v>
          </cell>
        </row>
        <row r="814">
          <cell r="A814" t="str">
            <v>4.02.00352.0.3</v>
          </cell>
          <cell r="B814" t="str">
            <v>2.0.3</v>
          </cell>
          <cell r="C814" t="str">
            <v>JURÍDICO</v>
          </cell>
          <cell r="D814" t="str">
            <v>4.02.0035</v>
          </cell>
          <cell r="E814">
            <v>0</v>
          </cell>
          <cell r="F814">
            <v>0</v>
          </cell>
          <cell r="G814">
            <v>0</v>
          </cell>
          <cell r="H814">
            <v>0</v>
          </cell>
          <cell r="I814" t="e">
            <v>#REF!</v>
          </cell>
          <cell r="J814">
            <v>0</v>
          </cell>
          <cell r="K814">
            <v>0</v>
          </cell>
          <cell r="L814">
            <v>0</v>
          </cell>
          <cell r="M814">
            <v>0</v>
          </cell>
          <cell r="N814">
            <v>0</v>
          </cell>
          <cell r="O814">
            <v>0</v>
          </cell>
          <cell r="P814">
            <v>0</v>
          </cell>
          <cell r="Q814" t="e">
            <v>#REF!</v>
          </cell>
          <cell r="T814" t="str">
            <v>4.02.0035</v>
          </cell>
          <cell r="U814" t="str">
            <v>JURÍDICO</v>
          </cell>
          <cell r="V814">
            <v>0</v>
          </cell>
          <cell r="W814">
            <v>0</v>
          </cell>
          <cell r="X814">
            <v>0</v>
          </cell>
          <cell r="Y814">
            <v>0</v>
          </cell>
          <cell r="Z814">
            <v>0</v>
          </cell>
          <cell r="AA814" t="e">
            <v>#REF!</v>
          </cell>
          <cell r="AB814" t="e">
            <v>#REF!</v>
          </cell>
          <cell r="AC814" t="e">
            <v>#REF!</v>
          </cell>
          <cell r="AD814" t="e">
            <v>#REF!</v>
          </cell>
          <cell r="AE814" t="e">
            <v>#REF!</v>
          </cell>
          <cell r="AF814" t="e">
            <v>#REF!</v>
          </cell>
          <cell r="AG814" t="e">
            <v>#REF!</v>
          </cell>
          <cell r="AH814" t="e">
            <v>#REF!</v>
          </cell>
          <cell r="AI814">
            <v>0</v>
          </cell>
        </row>
        <row r="815">
          <cell r="A815" t="str">
            <v>4.02.00362.0.3</v>
          </cell>
          <cell r="B815" t="str">
            <v>2.0.3</v>
          </cell>
          <cell r="C815" t="str">
            <v>JURÍDICO</v>
          </cell>
          <cell r="D815" t="str">
            <v>4.02.0036</v>
          </cell>
          <cell r="E815">
            <v>0</v>
          </cell>
          <cell r="F815">
            <v>0</v>
          </cell>
          <cell r="G815">
            <v>0</v>
          </cell>
          <cell r="H815">
            <v>0</v>
          </cell>
          <cell r="I815" t="e">
            <v>#REF!</v>
          </cell>
          <cell r="J815">
            <v>0</v>
          </cell>
          <cell r="K815">
            <v>0</v>
          </cell>
          <cell r="L815">
            <v>0</v>
          </cell>
          <cell r="M815">
            <v>0</v>
          </cell>
          <cell r="N815">
            <v>0</v>
          </cell>
          <cell r="O815">
            <v>0</v>
          </cell>
          <cell r="P815">
            <v>0</v>
          </cell>
          <cell r="Q815" t="e">
            <v>#REF!</v>
          </cell>
          <cell r="T815" t="str">
            <v>4.02.0036</v>
          </cell>
          <cell r="U815" t="str">
            <v>JURÍDICO</v>
          </cell>
          <cell r="V815">
            <v>0</v>
          </cell>
          <cell r="W815">
            <v>0</v>
          </cell>
          <cell r="X815">
            <v>0</v>
          </cell>
          <cell r="Y815">
            <v>0</v>
          </cell>
          <cell r="Z815">
            <v>0</v>
          </cell>
          <cell r="AA815" t="e">
            <v>#REF!</v>
          </cell>
          <cell r="AB815" t="e">
            <v>#REF!</v>
          </cell>
          <cell r="AC815" t="e">
            <v>#REF!</v>
          </cell>
          <cell r="AD815" t="e">
            <v>#REF!</v>
          </cell>
          <cell r="AE815" t="e">
            <v>#REF!</v>
          </cell>
          <cell r="AF815" t="e">
            <v>#REF!</v>
          </cell>
          <cell r="AG815" t="e">
            <v>#REF!</v>
          </cell>
          <cell r="AH815" t="e">
            <v>#REF!</v>
          </cell>
          <cell r="AI815">
            <v>0</v>
          </cell>
        </row>
        <row r="816">
          <cell r="A816" t="str">
            <v>4.02.00372.0.3</v>
          </cell>
          <cell r="B816" t="str">
            <v>2.0.3</v>
          </cell>
          <cell r="C816" t="str">
            <v>JURÍDICO</v>
          </cell>
          <cell r="D816" t="str">
            <v>4.02.0037</v>
          </cell>
          <cell r="E816">
            <v>0</v>
          </cell>
          <cell r="F816">
            <v>0</v>
          </cell>
          <cell r="G816">
            <v>0</v>
          </cell>
          <cell r="H816">
            <v>0</v>
          </cell>
          <cell r="I816" t="e">
            <v>#REF!</v>
          </cell>
          <cell r="J816">
            <v>0</v>
          </cell>
          <cell r="K816">
            <v>0</v>
          </cell>
          <cell r="L816">
            <v>0</v>
          </cell>
          <cell r="M816">
            <v>0</v>
          </cell>
          <cell r="N816">
            <v>0</v>
          </cell>
          <cell r="O816">
            <v>0</v>
          </cell>
          <cell r="P816">
            <v>0</v>
          </cell>
          <cell r="Q816" t="e">
            <v>#REF!</v>
          </cell>
          <cell r="T816" t="str">
            <v>4.02.0037</v>
          </cell>
          <cell r="U816" t="str">
            <v>JURÍDICO</v>
          </cell>
          <cell r="V816">
            <v>0</v>
          </cell>
          <cell r="W816">
            <v>0</v>
          </cell>
          <cell r="X816">
            <v>0</v>
          </cell>
          <cell r="Y816">
            <v>0</v>
          </cell>
          <cell r="Z816">
            <v>0</v>
          </cell>
          <cell r="AA816" t="e">
            <v>#REF!</v>
          </cell>
          <cell r="AB816" t="e">
            <v>#REF!</v>
          </cell>
          <cell r="AC816" t="e">
            <v>#REF!</v>
          </cell>
          <cell r="AD816" t="e">
            <v>#REF!</v>
          </cell>
          <cell r="AE816" t="e">
            <v>#REF!</v>
          </cell>
          <cell r="AF816" t="e">
            <v>#REF!</v>
          </cell>
          <cell r="AG816" t="e">
            <v>#REF!</v>
          </cell>
          <cell r="AH816" t="e">
            <v>#REF!</v>
          </cell>
          <cell r="AI816">
            <v>0</v>
          </cell>
        </row>
        <row r="817">
          <cell r="A817" t="str">
            <v>4.02.00382.0.3</v>
          </cell>
          <cell r="B817" t="str">
            <v>2.0.3</v>
          </cell>
          <cell r="C817" t="str">
            <v>JURÍDICO</v>
          </cell>
          <cell r="D817" t="str">
            <v>4.02.0038</v>
          </cell>
          <cell r="E817">
            <v>0</v>
          </cell>
          <cell r="F817">
            <v>0</v>
          </cell>
          <cell r="G817">
            <v>0</v>
          </cell>
          <cell r="H817">
            <v>0</v>
          </cell>
          <cell r="I817" t="e">
            <v>#REF!</v>
          </cell>
          <cell r="J817">
            <v>0</v>
          </cell>
          <cell r="K817">
            <v>0</v>
          </cell>
          <cell r="L817">
            <v>0</v>
          </cell>
          <cell r="M817">
            <v>0</v>
          </cell>
          <cell r="N817">
            <v>0</v>
          </cell>
          <cell r="O817">
            <v>0</v>
          </cell>
          <cell r="P817">
            <v>0</v>
          </cell>
          <cell r="Q817" t="e">
            <v>#REF!</v>
          </cell>
          <cell r="T817" t="str">
            <v>4.02.0038</v>
          </cell>
          <cell r="U817" t="str">
            <v>JURÍDICO</v>
          </cell>
          <cell r="V817">
            <v>0</v>
          </cell>
          <cell r="W817">
            <v>0</v>
          </cell>
          <cell r="X817">
            <v>0</v>
          </cell>
          <cell r="Y817">
            <v>0</v>
          </cell>
          <cell r="Z817">
            <v>0</v>
          </cell>
          <cell r="AA817" t="e">
            <v>#REF!</v>
          </cell>
          <cell r="AB817" t="e">
            <v>#REF!</v>
          </cell>
          <cell r="AC817" t="e">
            <v>#REF!</v>
          </cell>
          <cell r="AD817" t="e">
            <v>#REF!</v>
          </cell>
          <cell r="AE817" t="e">
            <v>#REF!</v>
          </cell>
          <cell r="AF817" t="e">
            <v>#REF!</v>
          </cell>
          <cell r="AG817" t="e">
            <v>#REF!</v>
          </cell>
          <cell r="AH817" t="e">
            <v>#REF!</v>
          </cell>
          <cell r="AI817">
            <v>0</v>
          </cell>
        </row>
        <row r="818">
          <cell r="A818" t="str">
            <v>4.02.00392.0.3</v>
          </cell>
          <cell r="B818" t="str">
            <v>2.0.3</v>
          </cell>
          <cell r="C818" t="str">
            <v>JURÍDICO</v>
          </cell>
          <cell r="D818" t="str">
            <v>4.02.0039</v>
          </cell>
          <cell r="E818">
            <v>0</v>
          </cell>
          <cell r="F818">
            <v>0</v>
          </cell>
          <cell r="G818">
            <v>0</v>
          </cell>
          <cell r="H818">
            <v>0</v>
          </cell>
          <cell r="I818" t="e">
            <v>#REF!</v>
          </cell>
          <cell r="J818">
            <v>0</v>
          </cell>
          <cell r="K818">
            <v>0</v>
          </cell>
          <cell r="L818">
            <v>0</v>
          </cell>
          <cell r="M818">
            <v>385.86</v>
          </cell>
          <cell r="N818">
            <v>0</v>
          </cell>
          <cell r="O818">
            <v>0</v>
          </cell>
          <cell r="P818">
            <v>1910.1499999999999</v>
          </cell>
          <cell r="Q818" t="e">
            <v>#REF!</v>
          </cell>
          <cell r="T818" t="str">
            <v>4.02.0039</v>
          </cell>
          <cell r="U818" t="str">
            <v>JURÍDICO</v>
          </cell>
          <cell r="V818">
            <v>0</v>
          </cell>
          <cell r="W818">
            <v>0</v>
          </cell>
          <cell r="X818">
            <v>0</v>
          </cell>
          <cell r="Y818">
            <v>0</v>
          </cell>
          <cell r="Z818">
            <v>0</v>
          </cell>
          <cell r="AA818" t="e">
            <v>#REF!</v>
          </cell>
          <cell r="AB818" t="e">
            <v>#REF!</v>
          </cell>
          <cell r="AC818" t="e">
            <v>#REF!</v>
          </cell>
          <cell r="AD818" t="e">
            <v>#REF!</v>
          </cell>
          <cell r="AE818" t="e">
            <v>#REF!</v>
          </cell>
          <cell r="AF818" t="e">
            <v>#REF!</v>
          </cell>
          <cell r="AG818" t="e">
            <v>#REF!</v>
          </cell>
          <cell r="AH818" t="e">
            <v>#REF!</v>
          </cell>
          <cell r="AI818">
            <v>0</v>
          </cell>
        </row>
        <row r="819">
          <cell r="A819" t="str">
            <v>4.02.00412.0.3</v>
          </cell>
          <cell r="B819" t="str">
            <v>2.0.3</v>
          </cell>
          <cell r="C819" t="str">
            <v>JURÍDICO</v>
          </cell>
          <cell r="D819" t="str">
            <v>4.02.0041</v>
          </cell>
          <cell r="E819">
            <v>0</v>
          </cell>
          <cell r="F819">
            <v>0</v>
          </cell>
          <cell r="G819">
            <v>0</v>
          </cell>
          <cell r="H819">
            <v>0</v>
          </cell>
          <cell r="I819" t="e">
            <v>#REF!</v>
          </cell>
          <cell r="J819">
            <v>0</v>
          </cell>
          <cell r="K819">
            <v>0</v>
          </cell>
          <cell r="L819">
            <v>0</v>
          </cell>
          <cell r="M819">
            <v>0</v>
          </cell>
          <cell r="N819">
            <v>18.57</v>
          </cell>
          <cell r="O819">
            <v>0</v>
          </cell>
          <cell r="P819">
            <v>0</v>
          </cell>
          <cell r="Q819" t="e">
            <v>#REF!</v>
          </cell>
          <cell r="T819" t="str">
            <v>4.02.0041</v>
          </cell>
          <cell r="U819" t="str">
            <v>JURÍDICO</v>
          </cell>
          <cell r="V819">
            <v>0</v>
          </cell>
          <cell r="W819">
            <v>0</v>
          </cell>
          <cell r="X819">
            <v>0</v>
          </cell>
          <cell r="Y819">
            <v>0</v>
          </cell>
          <cell r="Z819">
            <v>0</v>
          </cell>
          <cell r="AA819" t="e">
            <v>#REF!</v>
          </cell>
          <cell r="AB819" t="e">
            <v>#REF!</v>
          </cell>
          <cell r="AC819" t="e">
            <v>#REF!</v>
          </cell>
          <cell r="AD819" t="e">
            <v>#REF!</v>
          </cell>
          <cell r="AE819" t="e">
            <v>#REF!</v>
          </cell>
          <cell r="AF819" t="e">
            <v>#REF!</v>
          </cell>
          <cell r="AG819" t="e">
            <v>#REF!</v>
          </cell>
          <cell r="AH819" t="e">
            <v>#REF!</v>
          </cell>
          <cell r="AI819">
            <v>0</v>
          </cell>
        </row>
        <row r="820">
          <cell r="A820" t="str">
            <v>4.02.00432.0.3</v>
          </cell>
          <cell r="B820" t="str">
            <v>2.0.3</v>
          </cell>
          <cell r="C820" t="str">
            <v>JURÍDICO</v>
          </cell>
          <cell r="D820" t="str">
            <v>4.02.0043</v>
          </cell>
          <cell r="E820">
            <v>0</v>
          </cell>
          <cell r="F820">
            <v>0</v>
          </cell>
          <cell r="G820">
            <v>0</v>
          </cell>
          <cell r="H820">
            <v>0</v>
          </cell>
          <cell r="I820" t="e">
            <v>#REF!</v>
          </cell>
          <cell r="J820">
            <v>0</v>
          </cell>
          <cell r="K820">
            <v>0</v>
          </cell>
          <cell r="L820">
            <v>0</v>
          </cell>
          <cell r="M820">
            <v>0</v>
          </cell>
          <cell r="N820">
            <v>0</v>
          </cell>
          <cell r="O820">
            <v>0</v>
          </cell>
          <cell r="P820">
            <v>0</v>
          </cell>
          <cell r="Q820" t="e">
            <v>#REF!</v>
          </cell>
          <cell r="T820" t="str">
            <v>4.02.0043</v>
          </cell>
          <cell r="U820" t="str">
            <v>JURÍDICO</v>
          </cell>
          <cell r="V820">
            <v>0</v>
          </cell>
          <cell r="W820">
            <v>0</v>
          </cell>
          <cell r="X820">
            <v>0</v>
          </cell>
          <cell r="Y820">
            <v>0</v>
          </cell>
          <cell r="Z820">
            <v>0</v>
          </cell>
          <cell r="AA820" t="e">
            <v>#REF!</v>
          </cell>
          <cell r="AB820" t="e">
            <v>#REF!</v>
          </cell>
          <cell r="AC820" t="e">
            <v>#REF!</v>
          </cell>
          <cell r="AD820" t="e">
            <v>#REF!</v>
          </cell>
          <cell r="AE820" t="e">
            <v>#REF!</v>
          </cell>
          <cell r="AF820" t="e">
            <v>#REF!</v>
          </cell>
          <cell r="AG820" t="e">
            <v>#REF!</v>
          </cell>
          <cell r="AH820" t="e">
            <v>#REF!</v>
          </cell>
          <cell r="AI820">
            <v>0</v>
          </cell>
        </row>
        <row r="821">
          <cell r="A821" t="str">
            <v>4.03.00012.0.3</v>
          </cell>
          <cell r="B821" t="str">
            <v>2.0.3</v>
          </cell>
          <cell r="C821" t="str">
            <v>JURÍDICO</v>
          </cell>
          <cell r="D821" t="str">
            <v>4.03.0001</v>
          </cell>
          <cell r="E821">
            <v>0</v>
          </cell>
          <cell r="F821">
            <v>0</v>
          </cell>
          <cell r="G821">
            <v>0</v>
          </cell>
          <cell r="H821">
            <v>0</v>
          </cell>
          <cell r="I821" t="e">
            <v>#REF!</v>
          </cell>
          <cell r="J821">
            <v>0</v>
          </cell>
          <cell r="K821">
            <v>0</v>
          </cell>
          <cell r="L821">
            <v>0</v>
          </cell>
          <cell r="M821">
            <v>0</v>
          </cell>
          <cell r="N821">
            <v>0</v>
          </cell>
          <cell r="O821">
            <v>0</v>
          </cell>
          <cell r="P821">
            <v>0</v>
          </cell>
          <cell r="Q821" t="e">
            <v>#REF!</v>
          </cell>
          <cell r="T821" t="str">
            <v>4.03.0001</v>
          </cell>
          <cell r="U821" t="str">
            <v>JURÍDICO</v>
          </cell>
          <cell r="V821">
            <v>0</v>
          </cell>
          <cell r="W821">
            <v>0</v>
          </cell>
          <cell r="X821">
            <v>0</v>
          </cell>
          <cell r="Y821">
            <v>0</v>
          </cell>
          <cell r="Z821">
            <v>0</v>
          </cell>
          <cell r="AA821" t="e">
            <v>#REF!</v>
          </cell>
          <cell r="AB821" t="e">
            <v>#REF!</v>
          </cell>
          <cell r="AC821" t="e">
            <v>#REF!</v>
          </cell>
          <cell r="AD821" t="e">
            <v>#REF!</v>
          </cell>
          <cell r="AE821" t="e">
            <v>#REF!</v>
          </cell>
          <cell r="AF821" t="e">
            <v>#REF!</v>
          </cell>
          <cell r="AG821" t="e">
            <v>#REF!</v>
          </cell>
          <cell r="AH821" t="e">
            <v>#REF!</v>
          </cell>
          <cell r="AI821">
            <v>0</v>
          </cell>
        </row>
        <row r="822">
          <cell r="A822" t="str">
            <v>4.03.00022.0.3</v>
          </cell>
          <cell r="B822" t="str">
            <v>2.0.3</v>
          </cell>
          <cell r="C822" t="str">
            <v>JURÍDICO</v>
          </cell>
          <cell r="D822" t="str">
            <v>4.03.0002</v>
          </cell>
          <cell r="E822">
            <v>1486.95</v>
          </cell>
          <cell r="F822">
            <v>1484.57</v>
          </cell>
          <cell r="G822">
            <v>1326.12</v>
          </cell>
          <cell r="H822">
            <v>3045.74</v>
          </cell>
          <cell r="I822" t="e">
            <v>#REF!</v>
          </cell>
          <cell r="J822">
            <v>2552.5500000000002</v>
          </cell>
          <cell r="K822">
            <v>4044.08</v>
          </cell>
          <cell r="L822">
            <v>2739.3</v>
          </cell>
          <cell r="M822">
            <v>3139.35</v>
          </cell>
          <cell r="N822">
            <v>3839.5</v>
          </cell>
          <cell r="O822">
            <v>3858.89</v>
          </cell>
          <cell r="P822">
            <v>2912.2799999999997</v>
          </cell>
          <cell r="Q822" t="e">
            <v>#REF!</v>
          </cell>
          <cell r="T822" t="str">
            <v>4.03.0002</v>
          </cell>
          <cell r="U822" t="str">
            <v>JURÍDICO</v>
          </cell>
          <cell r="V822">
            <v>0</v>
          </cell>
          <cell r="W822">
            <v>1486.95</v>
          </cell>
          <cell r="X822">
            <v>2971.52</v>
          </cell>
          <cell r="Y822">
            <v>4297.6399999999994</v>
          </cell>
          <cell r="Z822">
            <v>7343.3799999999992</v>
          </cell>
          <cell r="AA822" t="e">
            <v>#REF!</v>
          </cell>
          <cell r="AB822" t="e">
            <v>#REF!</v>
          </cell>
          <cell r="AC822" t="e">
            <v>#REF!</v>
          </cell>
          <cell r="AD822" t="e">
            <v>#REF!</v>
          </cell>
          <cell r="AE822" t="e">
            <v>#REF!</v>
          </cell>
          <cell r="AF822" t="e">
            <v>#REF!</v>
          </cell>
          <cell r="AG822" t="e">
            <v>#REF!</v>
          </cell>
          <cell r="AH822" t="e">
            <v>#REF!</v>
          </cell>
          <cell r="AI822">
            <v>0</v>
          </cell>
        </row>
        <row r="823">
          <cell r="A823" t="str">
            <v>4.03.00032.0.3</v>
          </cell>
          <cell r="B823" t="str">
            <v>2.0.3</v>
          </cell>
          <cell r="C823" t="str">
            <v>JURÍDICO</v>
          </cell>
          <cell r="D823" t="str">
            <v>4.03.0003</v>
          </cell>
          <cell r="E823">
            <v>0</v>
          </cell>
          <cell r="F823">
            <v>0</v>
          </cell>
          <cell r="G823">
            <v>0</v>
          </cell>
          <cell r="H823">
            <v>0</v>
          </cell>
          <cell r="I823" t="e">
            <v>#REF!</v>
          </cell>
          <cell r="J823">
            <v>0</v>
          </cell>
          <cell r="K823">
            <v>0</v>
          </cell>
          <cell r="L823">
            <v>0</v>
          </cell>
          <cell r="M823">
            <v>0</v>
          </cell>
          <cell r="N823">
            <v>0</v>
          </cell>
          <cell r="O823">
            <v>0</v>
          </cell>
          <cell r="P823">
            <v>525.5</v>
          </cell>
          <cell r="Q823" t="e">
            <v>#REF!</v>
          </cell>
          <cell r="T823" t="str">
            <v>4.03.0003</v>
          </cell>
        </row>
        <row r="824">
          <cell r="A824" t="str">
            <v>4.03.00042.0.3</v>
          </cell>
          <cell r="B824" t="str">
            <v>2.0.3</v>
          </cell>
          <cell r="C824" t="str">
            <v>JURÍDICO</v>
          </cell>
          <cell r="D824" t="str">
            <v>4.03.0004</v>
          </cell>
          <cell r="E824">
            <v>42556.729999999996</v>
          </cell>
          <cell r="F824">
            <v>52880.229999999996</v>
          </cell>
          <cell r="G824">
            <v>52932.270000000004</v>
          </cell>
          <cell r="H824">
            <v>44308.369999999995</v>
          </cell>
          <cell r="I824" t="e">
            <v>#REF!</v>
          </cell>
          <cell r="J824">
            <v>47893.210000000006</v>
          </cell>
          <cell r="K824">
            <v>43846.979999999996</v>
          </cell>
          <cell r="L824">
            <v>44058.83</v>
          </cell>
          <cell r="M824">
            <v>48898.5</v>
          </cell>
          <cell r="N824">
            <v>49131</v>
          </cell>
          <cell r="O824">
            <v>48898.5</v>
          </cell>
          <cell r="P824">
            <v>88062</v>
          </cell>
          <cell r="Q824" t="e">
            <v>#REF!</v>
          </cell>
          <cell r="T824" t="str">
            <v>4.03.0004</v>
          </cell>
          <cell r="U824" t="str">
            <v>JURÍDICO</v>
          </cell>
          <cell r="V824">
            <v>0</v>
          </cell>
          <cell r="W824">
            <v>42556.729999999996</v>
          </cell>
          <cell r="X824">
            <v>95436.959999999992</v>
          </cell>
          <cell r="Y824">
            <v>148369.22999999998</v>
          </cell>
          <cell r="Z824">
            <v>192677.59999999998</v>
          </cell>
          <cell r="AA824" t="e">
            <v>#REF!</v>
          </cell>
          <cell r="AB824" t="e">
            <v>#REF!</v>
          </cell>
          <cell r="AC824" t="e">
            <v>#REF!</v>
          </cell>
          <cell r="AD824" t="e">
            <v>#REF!</v>
          </cell>
          <cell r="AE824" t="e">
            <v>#REF!</v>
          </cell>
          <cell r="AF824" t="e">
            <v>#REF!</v>
          </cell>
          <cell r="AG824" t="e">
            <v>#REF!</v>
          </cell>
          <cell r="AH824" t="e">
            <v>#REF!</v>
          </cell>
          <cell r="AI824">
            <v>0</v>
          </cell>
        </row>
        <row r="825">
          <cell r="A825" t="str">
            <v>4.03.00062.0.3</v>
          </cell>
          <cell r="B825" t="str">
            <v>2.0.3</v>
          </cell>
          <cell r="C825" t="str">
            <v>JURÍDICO</v>
          </cell>
          <cell r="D825" t="str">
            <v>4.03.0006</v>
          </cell>
          <cell r="E825">
            <v>0</v>
          </cell>
          <cell r="F825">
            <v>0</v>
          </cell>
          <cell r="G825">
            <v>0</v>
          </cell>
          <cell r="H825">
            <v>0</v>
          </cell>
          <cell r="I825" t="e">
            <v>#REF!</v>
          </cell>
          <cell r="J825">
            <v>0</v>
          </cell>
          <cell r="K825">
            <v>0</v>
          </cell>
          <cell r="L825">
            <v>0</v>
          </cell>
          <cell r="M825">
            <v>0</v>
          </cell>
          <cell r="N825">
            <v>0</v>
          </cell>
          <cell r="O825">
            <v>646.62</v>
          </cell>
          <cell r="P825">
            <v>604.4899999999999</v>
          </cell>
          <cell r="Q825" t="e">
            <v>#REF!</v>
          </cell>
          <cell r="T825" t="str">
            <v>4.03.0006</v>
          </cell>
        </row>
        <row r="826">
          <cell r="A826" t="str">
            <v>4.03.00072.0.3</v>
          </cell>
          <cell r="B826" t="str">
            <v>2.0.3</v>
          </cell>
          <cell r="C826" t="str">
            <v>JURÍDICO</v>
          </cell>
          <cell r="D826" t="str">
            <v>4.03.0007</v>
          </cell>
          <cell r="E826">
            <v>0</v>
          </cell>
          <cell r="F826">
            <v>0</v>
          </cell>
          <cell r="G826">
            <v>0</v>
          </cell>
          <cell r="H826">
            <v>0</v>
          </cell>
          <cell r="I826" t="e">
            <v>#REF!</v>
          </cell>
          <cell r="J826">
            <v>0</v>
          </cell>
          <cell r="K826">
            <v>0</v>
          </cell>
          <cell r="L826">
            <v>0</v>
          </cell>
          <cell r="M826">
            <v>0</v>
          </cell>
          <cell r="N826">
            <v>0</v>
          </cell>
          <cell r="O826">
            <v>0</v>
          </cell>
          <cell r="P826">
            <v>0</v>
          </cell>
          <cell r="Q826" t="e">
            <v>#REF!</v>
          </cell>
          <cell r="T826" t="str">
            <v>4.03.0007</v>
          </cell>
          <cell r="U826" t="str">
            <v>JURÍDICO</v>
          </cell>
          <cell r="V826">
            <v>0</v>
          </cell>
          <cell r="W826">
            <v>0</v>
          </cell>
          <cell r="X826">
            <v>0</v>
          </cell>
          <cell r="Y826">
            <v>0</v>
          </cell>
          <cell r="Z826">
            <v>0</v>
          </cell>
          <cell r="AA826" t="e">
            <v>#REF!</v>
          </cell>
          <cell r="AB826" t="e">
            <v>#REF!</v>
          </cell>
          <cell r="AC826" t="e">
            <v>#REF!</v>
          </cell>
          <cell r="AD826" t="e">
            <v>#REF!</v>
          </cell>
          <cell r="AE826" t="e">
            <v>#REF!</v>
          </cell>
          <cell r="AF826" t="e">
            <v>#REF!</v>
          </cell>
          <cell r="AG826" t="e">
            <v>#REF!</v>
          </cell>
          <cell r="AH826" t="e">
            <v>#REF!</v>
          </cell>
          <cell r="AI826">
            <v>0</v>
          </cell>
        </row>
        <row r="827">
          <cell r="A827" t="str">
            <v>4.03.00082.0.3</v>
          </cell>
          <cell r="B827" t="str">
            <v>2.0.3</v>
          </cell>
          <cell r="C827" t="str">
            <v>JURÍDICO</v>
          </cell>
          <cell r="D827" t="str">
            <v>4.03.0008</v>
          </cell>
          <cell r="E827">
            <v>1031.18</v>
          </cell>
          <cell r="F827">
            <v>1254.0783788281601</v>
          </cell>
          <cell r="G827">
            <v>1261.5</v>
          </cell>
          <cell r="H827">
            <v>1422.21</v>
          </cell>
          <cell r="I827" t="e">
            <v>#REF!</v>
          </cell>
          <cell r="J827">
            <v>1315.07</v>
          </cell>
          <cell r="K827">
            <v>1307.17</v>
          </cell>
          <cell r="L827">
            <v>1315.07</v>
          </cell>
          <cell r="M827">
            <v>1315.07</v>
          </cell>
          <cell r="N827">
            <v>1460.03</v>
          </cell>
          <cell r="O827">
            <v>0</v>
          </cell>
          <cell r="P827">
            <v>1209.3</v>
          </cell>
          <cell r="Q827" t="e">
            <v>#REF!</v>
          </cell>
          <cell r="T827" t="str">
            <v>4.03.0008</v>
          </cell>
          <cell r="U827" t="str">
            <v>JURÍDICO</v>
          </cell>
          <cell r="V827">
            <v>0</v>
          </cell>
          <cell r="W827">
            <v>1031.18</v>
          </cell>
          <cell r="X827">
            <v>2285.2583788281599</v>
          </cell>
          <cell r="Y827">
            <v>3546.7583788281599</v>
          </cell>
          <cell r="Z827">
            <v>4968.96837882816</v>
          </cell>
          <cell r="AA827" t="e">
            <v>#REF!</v>
          </cell>
          <cell r="AB827" t="e">
            <v>#REF!</v>
          </cell>
          <cell r="AC827" t="e">
            <v>#REF!</v>
          </cell>
          <cell r="AD827" t="e">
            <v>#REF!</v>
          </cell>
          <cell r="AE827" t="e">
            <v>#REF!</v>
          </cell>
          <cell r="AF827" t="e">
            <v>#REF!</v>
          </cell>
          <cell r="AG827" t="e">
            <v>#REF!</v>
          </cell>
          <cell r="AH827" t="e">
            <v>#REF!</v>
          </cell>
          <cell r="AI827">
            <v>0</v>
          </cell>
        </row>
        <row r="828">
          <cell r="A828" t="str">
            <v>4.03.00092.0.3</v>
          </cell>
          <cell r="B828" t="str">
            <v>2.0.3</v>
          </cell>
          <cell r="C828" t="str">
            <v>JURÍDICO</v>
          </cell>
          <cell r="D828" t="str">
            <v>4.03.0009</v>
          </cell>
          <cell r="E828">
            <v>1899.75</v>
          </cell>
          <cell r="F828">
            <v>1534.46</v>
          </cell>
          <cell r="G828">
            <v>2036.07</v>
          </cell>
          <cell r="H828">
            <v>1534.48</v>
          </cell>
          <cell r="I828" t="e">
            <v>#REF!</v>
          </cell>
          <cell r="J828">
            <v>1790.2</v>
          </cell>
          <cell r="K828">
            <v>0</v>
          </cell>
          <cell r="L828">
            <v>3288.12</v>
          </cell>
          <cell r="M828">
            <v>1704.96</v>
          </cell>
          <cell r="N828">
            <v>2048.9499999999998</v>
          </cell>
          <cell r="O828">
            <v>1705.04</v>
          </cell>
          <cell r="P828">
            <v>1717.12</v>
          </cell>
          <cell r="Q828" t="e">
            <v>#REF!</v>
          </cell>
          <cell r="T828" t="str">
            <v>4.03.0009</v>
          </cell>
          <cell r="U828" t="str">
            <v>JURÍDICO</v>
          </cell>
          <cell r="V828">
            <v>0</v>
          </cell>
          <cell r="W828">
            <v>1899.75</v>
          </cell>
          <cell r="X828">
            <v>3434.21</v>
          </cell>
          <cell r="Y828">
            <v>5470.28</v>
          </cell>
          <cell r="Z828">
            <v>7004.76</v>
          </cell>
          <cell r="AA828" t="e">
            <v>#REF!</v>
          </cell>
          <cell r="AB828" t="e">
            <v>#REF!</v>
          </cell>
          <cell r="AC828" t="e">
            <v>#REF!</v>
          </cell>
          <cell r="AD828" t="e">
            <v>#REF!</v>
          </cell>
          <cell r="AE828" t="e">
            <v>#REF!</v>
          </cell>
          <cell r="AF828" t="e">
            <v>#REF!</v>
          </cell>
          <cell r="AG828" t="e">
            <v>#REF!</v>
          </cell>
          <cell r="AH828" t="e">
            <v>#REF!</v>
          </cell>
          <cell r="AI828">
            <v>0</v>
          </cell>
        </row>
        <row r="829">
          <cell r="A829" t="str">
            <v>4.03.00102.0.3</v>
          </cell>
          <cell r="B829" t="str">
            <v>2.0.3</v>
          </cell>
          <cell r="C829" t="str">
            <v>JURÍDICO</v>
          </cell>
          <cell r="D829" t="str">
            <v>4.03.0010</v>
          </cell>
          <cell r="E829">
            <v>242.23</v>
          </cell>
          <cell r="F829">
            <v>0</v>
          </cell>
          <cell r="G829">
            <v>375.74</v>
          </cell>
          <cell r="H829">
            <v>370.95</v>
          </cell>
          <cell r="I829" t="e">
            <v>#REF!</v>
          </cell>
          <cell r="J829">
            <v>361.59000000000003</v>
          </cell>
          <cell r="K829">
            <v>264.7</v>
          </cell>
          <cell r="L829">
            <v>578.85</v>
          </cell>
          <cell r="M829">
            <v>683.44</v>
          </cell>
          <cell r="N829">
            <v>433.72</v>
          </cell>
          <cell r="O829">
            <v>343.46</v>
          </cell>
          <cell r="P829">
            <v>394.39</v>
          </cell>
          <cell r="Q829" t="e">
            <v>#REF!</v>
          </cell>
          <cell r="T829" t="str">
            <v>4.03.0010</v>
          </cell>
          <cell r="U829" t="str">
            <v>JURÍDICO</v>
          </cell>
          <cell r="V829">
            <v>0</v>
          </cell>
          <cell r="W829">
            <v>242.23</v>
          </cell>
          <cell r="X829">
            <v>242.23</v>
          </cell>
          <cell r="Y829">
            <v>617.97</v>
          </cell>
          <cell r="Z829">
            <v>988.92000000000007</v>
          </cell>
          <cell r="AA829" t="e">
            <v>#REF!</v>
          </cell>
          <cell r="AB829" t="e">
            <v>#REF!</v>
          </cell>
          <cell r="AC829" t="e">
            <v>#REF!</v>
          </cell>
          <cell r="AD829" t="e">
            <v>#REF!</v>
          </cell>
          <cell r="AE829" t="e">
            <v>#REF!</v>
          </cell>
          <cell r="AF829" t="e">
            <v>#REF!</v>
          </cell>
          <cell r="AG829" t="e">
            <v>#REF!</v>
          </cell>
          <cell r="AH829" t="e">
            <v>#REF!</v>
          </cell>
          <cell r="AI829">
            <v>0</v>
          </cell>
        </row>
        <row r="830">
          <cell r="A830" t="str">
            <v>4.03.00112.0.3</v>
          </cell>
          <cell r="B830" t="str">
            <v>2.0.3</v>
          </cell>
          <cell r="C830" t="str">
            <v>JURÍDICO</v>
          </cell>
          <cell r="D830" t="str">
            <v>4.03.0011</v>
          </cell>
          <cell r="E830">
            <v>404.69</v>
          </cell>
          <cell r="F830">
            <v>404.7</v>
          </cell>
          <cell r="G830">
            <v>424.99</v>
          </cell>
          <cell r="H830">
            <v>419.88</v>
          </cell>
          <cell r="I830" t="e">
            <v>#REF!</v>
          </cell>
          <cell r="J830">
            <v>470.78</v>
          </cell>
          <cell r="K830">
            <v>431.57</v>
          </cell>
          <cell r="L830">
            <v>740.85</v>
          </cell>
          <cell r="M830">
            <v>484.93</v>
          </cell>
          <cell r="N830">
            <v>559.33000000000004</v>
          </cell>
          <cell r="O830">
            <v>572.02</v>
          </cell>
          <cell r="P830">
            <v>550.04999999999995</v>
          </cell>
          <cell r="Q830" t="e">
            <v>#REF!</v>
          </cell>
          <cell r="T830" t="str">
            <v>4.03.0011</v>
          </cell>
          <cell r="U830" t="str">
            <v>JURÍDICO</v>
          </cell>
          <cell r="V830">
            <v>0</v>
          </cell>
          <cell r="W830">
            <v>404.69</v>
          </cell>
          <cell r="X830">
            <v>809.39</v>
          </cell>
          <cell r="Y830">
            <v>1234.3800000000001</v>
          </cell>
          <cell r="Z830">
            <v>1654.2600000000002</v>
          </cell>
          <cell r="AA830" t="e">
            <v>#REF!</v>
          </cell>
          <cell r="AB830" t="e">
            <v>#REF!</v>
          </cell>
          <cell r="AC830" t="e">
            <v>#REF!</v>
          </cell>
          <cell r="AD830" t="e">
            <v>#REF!</v>
          </cell>
          <cell r="AE830" t="e">
            <v>#REF!</v>
          </cell>
          <cell r="AF830" t="e">
            <v>#REF!</v>
          </cell>
          <cell r="AG830" t="e">
            <v>#REF!</v>
          </cell>
          <cell r="AH830" t="e">
            <v>#REF!</v>
          </cell>
          <cell r="AI830">
            <v>0</v>
          </cell>
        </row>
        <row r="831">
          <cell r="A831" t="str">
            <v>4.03.00122.0.3</v>
          </cell>
          <cell r="B831" t="str">
            <v>2.0.3</v>
          </cell>
          <cell r="C831" t="str">
            <v>JURÍDICO</v>
          </cell>
          <cell r="D831" t="str">
            <v>4.03.0012</v>
          </cell>
          <cell r="E831">
            <v>148.87</v>
          </cell>
          <cell r="F831">
            <v>96.09</v>
          </cell>
          <cell r="G831">
            <v>100.91</v>
          </cell>
          <cell r="H831">
            <v>99.69</v>
          </cell>
          <cell r="I831" t="e">
            <v>#REF!</v>
          </cell>
          <cell r="J831">
            <v>111.78</v>
          </cell>
          <cell r="K831">
            <v>102.47</v>
          </cell>
          <cell r="L831">
            <v>0</v>
          </cell>
          <cell r="M831">
            <v>115.14</v>
          </cell>
          <cell r="N831">
            <v>125.77</v>
          </cell>
          <cell r="O831">
            <v>128.63</v>
          </cell>
          <cell r="P831">
            <v>178.65</v>
          </cell>
          <cell r="Q831" t="e">
            <v>#REF!</v>
          </cell>
          <cell r="T831" t="str">
            <v>4.03.0012</v>
          </cell>
          <cell r="U831" t="str">
            <v>JURÍDICO</v>
          </cell>
          <cell r="V831">
            <v>0</v>
          </cell>
          <cell r="W831">
            <v>148.87</v>
          </cell>
          <cell r="X831">
            <v>244.96</v>
          </cell>
          <cell r="Y831">
            <v>345.87</v>
          </cell>
          <cell r="Z831">
            <v>445.56</v>
          </cell>
          <cell r="AA831" t="e">
            <v>#REF!</v>
          </cell>
          <cell r="AB831" t="e">
            <v>#REF!</v>
          </cell>
          <cell r="AC831" t="e">
            <v>#REF!</v>
          </cell>
          <cell r="AD831" t="e">
            <v>#REF!</v>
          </cell>
          <cell r="AE831" t="e">
            <v>#REF!</v>
          </cell>
          <cell r="AF831" t="e">
            <v>#REF!</v>
          </cell>
          <cell r="AG831" t="e">
            <v>#REF!</v>
          </cell>
          <cell r="AH831" t="e">
            <v>#REF!</v>
          </cell>
          <cell r="AI831">
            <v>0</v>
          </cell>
        </row>
        <row r="832">
          <cell r="A832" t="str">
            <v>4.03.00132.0.3</v>
          </cell>
          <cell r="B832" t="str">
            <v>2.0.3</v>
          </cell>
          <cell r="C832" t="str">
            <v>JURÍDICO</v>
          </cell>
          <cell r="D832" t="str">
            <v>4.03.0013</v>
          </cell>
          <cell r="E832">
            <v>11.3</v>
          </cell>
          <cell r="F832">
            <v>0</v>
          </cell>
          <cell r="G832">
            <v>0</v>
          </cell>
          <cell r="H832">
            <v>0</v>
          </cell>
          <cell r="I832" t="e">
            <v>#REF!</v>
          </cell>
          <cell r="J832">
            <v>0</v>
          </cell>
          <cell r="K832">
            <v>0</v>
          </cell>
          <cell r="L832">
            <v>0</v>
          </cell>
          <cell r="M832">
            <v>0</v>
          </cell>
          <cell r="N832">
            <v>0</v>
          </cell>
          <cell r="O832">
            <v>0</v>
          </cell>
          <cell r="P832">
            <v>0</v>
          </cell>
          <cell r="Q832" t="e">
            <v>#REF!</v>
          </cell>
          <cell r="T832" t="str">
            <v>4.03.0013</v>
          </cell>
          <cell r="U832" t="str">
            <v>JURÍDICO</v>
          </cell>
          <cell r="W832">
            <v>11.3</v>
          </cell>
          <cell r="X832">
            <v>11.3</v>
          </cell>
          <cell r="Y832">
            <v>11.3</v>
          </cell>
          <cell r="Z832">
            <v>11.3</v>
          </cell>
          <cell r="AA832" t="e">
            <v>#REF!</v>
          </cell>
          <cell r="AB832" t="e">
            <v>#REF!</v>
          </cell>
          <cell r="AC832" t="e">
            <v>#REF!</v>
          </cell>
          <cell r="AD832" t="e">
            <v>#REF!</v>
          </cell>
          <cell r="AE832" t="e">
            <v>#REF!</v>
          </cell>
          <cell r="AF832" t="e">
            <v>#REF!</v>
          </cell>
          <cell r="AG832" t="e">
            <v>#REF!</v>
          </cell>
          <cell r="AH832" t="e">
            <v>#REF!</v>
          </cell>
        </row>
        <row r="833">
          <cell r="A833" t="str">
            <v>4.03.00162.0.3</v>
          </cell>
          <cell r="B833" t="str">
            <v>2.0.3</v>
          </cell>
          <cell r="C833" t="str">
            <v>JURÍDICO</v>
          </cell>
          <cell r="D833" t="str">
            <v>4.03.0016</v>
          </cell>
          <cell r="E833">
            <v>0</v>
          </cell>
          <cell r="F833">
            <v>0</v>
          </cell>
          <cell r="G833">
            <v>0</v>
          </cell>
          <cell r="H833">
            <v>0</v>
          </cell>
          <cell r="I833" t="e">
            <v>#REF!</v>
          </cell>
          <cell r="J833">
            <v>288.49</v>
          </cell>
          <cell r="K833">
            <v>89.32</v>
          </cell>
          <cell r="L833">
            <v>0</v>
          </cell>
          <cell r="M833">
            <v>122.24</v>
          </cell>
          <cell r="N833">
            <v>706.3</v>
          </cell>
          <cell r="O833">
            <v>0</v>
          </cell>
          <cell r="P833">
            <v>0</v>
          </cell>
          <cell r="Q833" t="e">
            <v>#REF!</v>
          </cell>
          <cell r="T833" t="str">
            <v>4.03.0016</v>
          </cell>
          <cell r="U833" t="str">
            <v>JURÍDICO</v>
          </cell>
          <cell r="W833">
            <v>0</v>
          </cell>
          <cell r="X833">
            <v>0</v>
          </cell>
          <cell r="Y833">
            <v>0</v>
          </cell>
          <cell r="Z833">
            <v>0</v>
          </cell>
          <cell r="AA833" t="e">
            <v>#REF!</v>
          </cell>
          <cell r="AB833" t="e">
            <v>#REF!</v>
          </cell>
          <cell r="AC833" t="e">
            <v>#REF!</v>
          </cell>
          <cell r="AD833" t="e">
            <v>#REF!</v>
          </cell>
          <cell r="AE833" t="e">
            <v>#REF!</v>
          </cell>
          <cell r="AF833" t="e">
            <v>#REF!</v>
          </cell>
          <cell r="AG833" t="e">
            <v>#REF!</v>
          </cell>
          <cell r="AH833" t="e">
            <v>#REF!</v>
          </cell>
        </row>
        <row r="834">
          <cell r="A834" t="str">
            <v>4.03.00182.0.3</v>
          </cell>
          <cell r="B834" t="str">
            <v>2.0.3</v>
          </cell>
          <cell r="C834" t="str">
            <v>JURÍDICO</v>
          </cell>
          <cell r="D834" t="str">
            <v>4.03.0018</v>
          </cell>
          <cell r="E834">
            <v>1202.9399999999998</v>
          </cell>
          <cell r="F834">
            <v>4841.1000000000004</v>
          </cell>
          <cell r="G834">
            <v>0</v>
          </cell>
          <cell r="H834">
            <v>1106.79</v>
          </cell>
          <cell r="I834" t="e">
            <v>#REF!</v>
          </cell>
          <cell r="J834">
            <v>2412.08</v>
          </cell>
          <cell r="K834">
            <v>127.5</v>
          </cell>
          <cell r="L834">
            <v>58.95</v>
          </cell>
          <cell r="M834">
            <v>0</v>
          </cell>
          <cell r="N834">
            <v>0</v>
          </cell>
          <cell r="O834">
            <v>0</v>
          </cell>
          <cell r="P834">
            <v>0</v>
          </cell>
          <cell r="Q834" t="e">
            <v>#REF!</v>
          </cell>
          <cell r="T834" t="str">
            <v>4.03.0018</v>
          </cell>
          <cell r="U834" t="str">
            <v>JURÍDICO</v>
          </cell>
          <cell r="W834">
            <v>1202.9399999999998</v>
          </cell>
          <cell r="X834">
            <v>6044.04</v>
          </cell>
          <cell r="Y834">
            <v>6044.04</v>
          </cell>
          <cell r="Z834">
            <v>7150.83</v>
          </cell>
          <cell r="AA834" t="e">
            <v>#REF!</v>
          </cell>
          <cell r="AB834" t="e">
            <v>#REF!</v>
          </cell>
          <cell r="AC834" t="e">
            <v>#REF!</v>
          </cell>
          <cell r="AD834" t="e">
            <v>#REF!</v>
          </cell>
          <cell r="AE834" t="e">
            <v>#REF!</v>
          </cell>
          <cell r="AF834" t="e">
            <v>#REF!</v>
          </cell>
          <cell r="AG834" t="e">
            <v>#REF!</v>
          </cell>
          <cell r="AH834" t="e">
            <v>#REF!</v>
          </cell>
        </row>
        <row r="835">
          <cell r="A835" t="str">
            <v>4.04.00012.0.3</v>
          </cell>
          <cell r="B835" t="str">
            <v>2.0.3</v>
          </cell>
          <cell r="C835" t="str">
            <v>JURÍDICO</v>
          </cell>
          <cell r="D835" t="str">
            <v>4.04.0001</v>
          </cell>
          <cell r="E835">
            <v>0</v>
          </cell>
          <cell r="F835">
            <v>0</v>
          </cell>
          <cell r="G835">
            <v>0</v>
          </cell>
          <cell r="H835">
            <v>0</v>
          </cell>
          <cell r="I835" t="e">
            <v>#REF!</v>
          </cell>
          <cell r="J835">
            <v>0</v>
          </cell>
          <cell r="K835">
            <v>0</v>
          </cell>
          <cell r="L835">
            <v>0</v>
          </cell>
          <cell r="M835">
            <v>0</v>
          </cell>
          <cell r="N835">
            <v>0</v>
          </cell>
          <cell r="O835">
            <v>0</v>
          </cell>
          <cell r="P835">
            <v>0</v>
          </cell>
          <cell r="Q835" t="e">
            <v>#REF!</v>
          </cell>
          <cell r="T835" t="str">
            <v>4.04.0001</v>
          </cell>
          <cell r="U835" t="str">
            <v>JURÍDICO</v>
          </cell>
          <cell r="W835">
            <v>0</v>
          </cell>
          <cell r="X835">
            <v>0</v>
          </cell>
          <cell r="Y835">
            <v>0</v>
          </cell>
          <cell r="Z835">
            <v>0</v>
          </cell>
          <cell r="AA835" t="e">
            <v>#REF!</v>
          </cell>
          <cell r="AB835" t="e">
            <v>#REF!</v>
          </cell>
          <cell r="AC835" t="e">
            <v>#REF!</v>
          </cell>
          <cell r="AD835" t="e">
            <v>#REF!</v>
          </cell>
          <cell r="AE835" t="e">
            <v>#REF!</v>
          </cell>
          <cell r="AF835" t="e">
            <v>#REF!</v>
          </cell>
          <cell r="AG835" t="e">
            <v>#REF!</v>
          </cell>
          <cell r="AH835" t="e">
            <v>#REF!</v>
          </cell>
        </row>
        <row r="836">
          <cell r="A836" t="str">
            <v>4.04.00022.0.3</v>
          </cell>
          <cell r="B836" t="str">
            <v>2.0.3</v>
          </cell>
          <cell r="C836" t="str">
            <v>JURÍDICO</v>
          </cell>
          <cell r="D836" t="str">
            <v>4.04.0002</v>
          </cell>
          <cell r="E836">
            <v>0</v>
          </cell>
          <cell r="F836">
            <v>0</v>
          </cell>
          <cell r="G836">
            <v>0</v>
          </cell>
          <cell r="H836">
            <v>0</v>
          </cell>
          <cell r="I836" t="e">
            <v>#REF!</v>
          </cell>
          <cell r="J836">
            <v>0</v>
          </cell>
          <cell r="K836">
            <v>0</v>
          </cell>
          <cell r="L836">
            <v>0</v>
          </cell>
          <cell r="M836">
            <v>0</v>
          </cell>
          <cell r="N836">
            <v>0</v>
          </cell>
          <cell r="O836">
            <v>0</v>
          </cell>
          <cell r="P836">
            <v>0</v>
          </cell>
          <cell r="Q836" t="e">
            <v>#REF!</v>
          </cell>
          <cell r="T836" t="str">
            <v>4.04.0002</v>
          </cell>
          <cell r="U836" t="str">
            <v>JURÍDICO</v>
          </cell>
          <cell r="W836">
            <v>0</v>
          </cell>
          <cell r="X836">
            <v>0</v>
          </cell>
          <cell r="Y836">
            <v>0</v>
          </cell>
          <cell r="Z836">
            <v>0</v>
          </cell>
          <cell r="AA836" t="e">
            <v>#REF!</v>
          </cell>
          <cell r="AB836" t="e">
            <v>#REF!</v>
          </cell>
          <cell r="AC836" t="e">
            <v>#REF!</v>
          </cell>
          <cell r="AD836" t="e">
            <v>#REF!</v>
          </cell>
          <cell r="AE836" t="e">
            <v>#REF!</v>
          </cell>
          <cell r="AF836" t="e">
            <v>#REF!</v>
          </cell>
          <cell r="AG836" t="e">
            <v>#REF!</v>
          </cell>
          <cell r="AH836" t="e">
            <v>#REF!</v>
          </cell>
        </row>
        <row r="837">
          <cell r="A837" t="str">
            <v>4.04.00032.0.3</v>
          </cell>
          <cell r="B837" t="str">
            <v>2.0.3</v>
          </cell>
          <cell r="C837" t="str">
            <v>JURÍDICO</v>
          </cell>
          <cell r="D837" t="str">
            <v>4.04.0003</v>
          </cell>
          <cell r="E837">
            <v>0</v>
          </cell>
          <cell r="F837">
            <v>0</v>
          </cell>
          <cell r="G837">
            <v>0</v>
          </cell>
          <cell r="H837">
            <v>74.209999999999994</v>
          </cell>
          <cell r="I837" t="e">
            <v>#REF!</v>
          </cell>
          <cell r="J837">
            <v>0</v>
          </cell>
          <cell r="K837">
            <v>0</v>
          </cell>
          <cell r="L837">
            <v>0</v>
          </cell>
          <cell r="M837">
            <v>848.63000000000011</v>
          </cell>
          <cell r="N837">
            <v>638.68000000000006</v>
          </cell>
          <cell r="O837">
            <v>450</v>
          </cell>
          <cell r="P837">
            <v>142.08000000000001</v>
          </cell>
          <cell r="Q837" t="e">
            <v>#REF!</v>
          </cell>
          <cell r="T837" t="str">
            <v>4.04.0003</v>
          </cell>
          <cell r="U837" t="str">
            <v>JURÍDICO</v>
          </cell>
          <cell r="W837">
            <v>0</v>
          </cell>
          <cell r="X837">
            <v>0</v>
          </cell>
          <cell r="Y837">
            <v>0</v>
          </cell>
          <cell r="Z837">
            <v>74.209999999999994</v>
          </cell>
          <cell r="AA837" t="e">
            <v>#REF!</v>
          </cell>
          <cell r="AB837" t="e">
            <v>#REF!</v>
          </cell>
          <cell r="AC837" t="e">
            <v>#REF!</v>
          </cell>
          <cell r="AD837" t="e">
            <v>#REF!</v>
          </cell>
          <cell r="AE837" t="e">
            <v>#REF!</v>
          </cell>
          <cell r="AF837" t="e">
            <v>#REF!</v>
          </cell>
          <cell r="AG837" t="e">
            <v>#REF!</v>
          </cell>
          <cell r="AH837" t="e">
            <v>#REF!</v>
          </cell>
        </row>
        <row r="838">
          <cell r="A838" t="str">
            <v>4.04.00042.0.3</v>
          </cell>
          <cell r="B838" t="str">
            <v>2.0.3</v>
          </cell>
          <cell r="C838" t="str">
            <v>JURÍDICO</v>
          </cell>
          <cell r="D838" t="str">
            <v>4.04.0004</v>
          </cell>
          <cell r="E838">
            <v>26932.5</v>
          </cell>
          <cell r="F838">
            <v>43334.7</v>
          </cell>
          <cell r="G838">
            <v>15179.100000000008</v>
          </cell>
          <cell r="H838">
            <v>22507.3</v>
          </cell>
          <cell r="I838" t="e">
            <v>#REF!</v>
          </cell>
          <cell r="J838">
            <v>12482.05</v>
          </cell>
          <cell r="K838">
            <v>13776.14</v>
          </cell>
          <cell r="L838">
            <v>23343.5</v>
          </cell>
          <cell r="M838">
            <v>12240</v>
          </cell>
          <cell r="N838">
            <v>24553.3</v>
          </cell>
          <cell r="O838">
            <v>19375</v>
          </cell>
          <cell r="P838">
            <v>11900</v>
          </cell>
          <cell r="Q838" t="e">
            <v>#REF!</v>
          </cell>
          <cell r="T838" t="str">
            <v>4.04.0004</v>
          </cell>
          <cell r="U838" t="str">
            <v>JURÍDICO</v>
          </cell>
          <cell r="W838">
            <v>26932.5</v>
          </cell>
          <cell r="X838">
            <v>70267.199999999997</v>
          </cell>
          <cell r="Y838">
            <v>85446.3</v>
          </cell>
          <cell r="Z838">
            <v>107953.60000000001</v>
          </cell>
          <cell r="AA838" t="e">
            <v>#REF!</v>
          </cell>
          <cell r="AB838" t="e">
            <v>#REF!</v>
          </cell>
          <cell r="AC838" t="e">
            <v>#REF!</v>
          </cell>
          <cell r="AD838" t="e">
            <v>#REF!</v>
          </cell>
          <cell r="AE838" t="e">
            <v>#REF!</v>
          </cell>
          <cell r="AF838" t="e">
            <v>#REF!</v>
          </cell>
          <cell r="AG838" t="e">
            <v>#REF!</v>
          </cell>
          <cell r="AH838" t="e">
            <v>#REF!</v>
          </cell>
        </row>
        <row r="839">
          <cell r="A839" t="str">
            <v>4.04.00052.0.3</v>
          </cell>
          <cell r="B839" t="str">
            <v>2.0.3</v>
          </cell>
          <cell r="C839" t="str">
            <v>JURÍDICO</v>
          </cell>
          <cell r="D839" t="str">
            <v>4.04.0005</v>
          </cell>
          <cell r="E839">
            <v>0</v>
          </cell>
          <cell r="F839">
            <v>0</v>
          </cell>
          <cell r="G839">
            <v>2317</v>
          </cell>
          <cell r="H839">
            <v>0</v>
          </cell>
          <cell r="I839" t="e">
            <v>#REF!</v>
          </cell>
          <cell r="J839">
            <v>5942.99</v>
          </cell>
          <cell r="K839">
            <v>0</v>
          </cell>
          <cell r="L839">
            <v>1618.03</v>
          </cell>
          <cell r="M839">
            <v>3451.78</v>
          </cell>
          <cell r="N839">
            <v>3451.78</v>
          </cell>
          <cell r="O839">
            <v>3451.78</v>
          </cell>
          <cell r="P839">
            <v>3451.78</v>
          </cell>
          <cell r="Q839" t="e">
            <v>#REF!</v>
          </cell>
          <cell r="T839" t="str">
            <v>4.04.0005</v>
          </cell>
          <cell r="U839" t="str">
            <v>JURÍDICO</v>
          </cell>
          <cell r="W839">
            <v>0</v>
          </cell>
          <cell r="X839">
            <v>0</v>
          </cell>
          <cell r="Y839">
            <v>2317</v>
          </cell>
          <cell r="Z839">
            <v>2317</v>
          </cell>
          <cell r="AA839" t="e">
            <v>#REF!</v>
          </cell>
          <cell r="AB839" t="e">
            <v>#REF!</v>
          </cell>
          <cell r="AC839" t="e">
            <v>#REF!</v>
          </cell>
          <cell r="AD839" t="e">
            <v>#REF!</v>
          </cell>
          <cell r="AE839" t="e">
            <v>#REF!</v>
          </cell>
          <cell r="AF839" t="e">
            <v>#REF!</v>
          </cell>
          <cell r="AG839" t="e">
            <v>#REF!</v>
          </cell>
          <cell r="AH839" t="e">
            <v>#REF!</v>
          </cell>
        </row>
        <row r="840">
          <cell r="A840" t="str">
            <v>4.04.00062.0.3</v>
          </cell>
          <cell r="B840" t="str">
            <v>2.0.3</v>
          </cell>
          <cell r="C840" t="str">
            <v>JURÍDICO</v>
          </cell>
          <cell r="D840" t="str">
            <v>4.04.0006</v>
          </cell>
          <cell r="E840">
            <v>480.67</v>
          </cell>
          <cell r="F840">
            <v>392.4</v>
          </cell>
          <cell r="G840">
            <v>387.44000000000005</v>
          </cell>
          <cell r="H840">
            <v>311.26</v>
          </cell>
          <cell r="I840" t="e">
            <v>#REF!</v>
          </cell>
          <cell r="J840">
            <v>227.85</v>
          </cell>
          <cell r="K840">
            <v>238.17000000000002</v>
          </cell>
          <cell r="L840">
            <v>261.98</v>
          </cell>
          <cell r="M840">
            <v>228.8</v>
          </cell>
          <cell r="N840">
            <v>236.57999999999998</v>
          </cell>
          <cell r="O840">
            <v>422.33</v>
          </cell>
          <cell r="P840">
            <v>290.8</v>
          </cell>
          <cell r="Q840" t="e">
            <v>#REF!</v>
          </cell>
          <cell r="T840" t="str">
            <v>4.04.0006</v>
          </cell>
          <cell r="U840" t="str">
            <v>JURÍDICO</v>
          </cell>
          <cell r="W840">
            <v>480.67</v>
          </cell>
          <cell r="X840">
            <v>873.06999999999994</v>
          </cell>
          <cell r="Y840">
            <v>1260.51</v>
          </cell>
          <cell r="Z840">
            <v>1571.77</v>
          </cell>
          <cell r="AA840" t="e">
            <v>#REF!</v>
          </cell>
          <cell r="AB840" t="e">
            <v>#REF!</v>
          </cell>
          <cell r="AC840" t="e">
            <v>#REF!</v>
          </cell>
          <cell r="AD840" t="e">
            <v>#REF!</v>
          </cell>
          <cell r="AE840" t="e">
            <v>#REF!</v>
          </cell>
          <cell r="AF840" t="e">
            <v>#REF!</v>
          </cell>
          <cell r="AG840" t="e">
            <v>#REF!</v>
          </cell>
          <cell r="AH840" t="e">
            <v>#REF!</v>
          </cell>
        </row>
        <row r="841">
          <cell r="A841" t="str">
            <v>4.04.00072.0.3</v>
          </cell>
          <cell r="B841" t="str">
            <v>2.0.3</v>
          </cell>
          <cell r="C841" t="str">
            <v>JURÍDICO</v>
          </cell>
          <cell r="D841" t="str">
            <v>4.04.0007</v>
          </cell>
          <cell r="E841">
            <v>0</v>
          </cell>
          <cell r="F841">
            <v>0</v>
          </cell>
          <cell r="G841">
            <v>0</v>
          </cell>
          <cell r="H841">
            <v>0</v>
          </cell>
          <cell r="I841" t="e">
            <v>#REF!</v>
          </cell>
          <cell r="J841">
            <v>0</v>
          </cell>
          <cell r="K841">
            <v>47.65</v>
          </cell>
          <cell r="L841">
            <v>24.59</v>
          </cell>
          <cell r="M841">
            <v>26.4</v>
          </cell>
          <cell r="N841">
            <v>36.76</v>
          </cell>
          <cell r="O841">
            <v>10.36</v>
          </cell>
          <cell r="P841">
            <v>0</v>
          </cell>
          <cell r="Q841" t="e">
            <v>#REF!</v>
          </cell>
          <cell r="T841" t="str">
            <v>4.04.0007</v>
          </cell>
          <cell r="U841" t="str">
            <v>JURÍDICO</v>
          </cell>
          <cell r="W841">
            <v>0</v>
          </cell>
          <cell r="X841">
            <v>0</v>
          </cell>
          <cell r="Y841">
            <v>0</v>
          </cell>
          <cell r="Z841">
            <v>0</v>
          </cell>
          <cell r="AA841" t="e">
            <v>#REF!</v>
          </cell>
          <cell r="AB841" t="e">
            <v>#REF!</v>
          </cell>
          <cell r="AC841" t="e">
            <v>#REF!</v>
          </cell>
          <cell r="AD841" t="e">
            <v>#REF!</v>
          </cell>
          <cell r="AE841" t="e">
            <v>#REF!</v>
          </cell>
          <cell r="AF841" t="e">
            <v>#REF!</v>
          </cell>
          <cell r="AG841" t="e">
            <v>#REF!</v>
          </cell>
          <cell r="AH841" t="e">
            <v>#REF!</v>
          </cell>
        </row>
        <row r="842">
          <cell r="A842" t="str">
            <v>4.04.00082.0.3</v>
          </cell>
          <cell r="B842" t="str">
            <v>2.0.3</v>
          </cell>
          <cell r="C842" t="str">
            <v>JURÍDICO</v>
          </cell>
          <cell r="D842" t="str">
            <v>4.04.0008</v>
          </cell>
          <cell r="E842">
            <v>725.76</v>
          </cell>
          <cell r="F842">
            <v>492.7</v>
          </cell>
          <cell r="G842">
            <v>764.62</v>
          </cell>
          <cell r="H842">
            <v>710.67</v>
          </cell>
          <cell r="I842" t="e">
            <v>#REF!</v>
          </cell>
          <cell r="J842">
            <v>717.68</v>
          </cell>
          <cell r="K842">
            <v>677.14</v>
          </cell>
          <cell r="L842">
            <v>650.19000000000005</v>
          </cell>
          <cell r="M842">
            <v>866.93</v>
          </cell>
          <cell r="N842">
            <v>841.68</v>
          </cell>
          <cell r="O842">
            <v>875.6</v>
          </cell>
          <cell r="P842">
            <v>1015.13</v>
          </cell>
          <cell r="Q842" t="e">
            <v>#REF!</v>
          </cell>
          <cell r="T842" t="str">
            <v>4.04.0008</v>
          </cell>
          <cell r="U842" t="str">
            <v>JURÍDICO</v>
          </cell>
          <cell r="W842">
            <v>725.76</v>
          </cell>
          <cell r="X842">
            <v>1218.46</v>
          </cell>
          <cell r="Y842">
            <v>1983.08</v>
          </cell>
          <cell r="Z842">
            <v>2693.75</v>
          </cell>
          <cell r="AA842" t="e">
            <v>#REF!</v>
          </cell>
          <cell r="AB842" t="e">
            <v>#REF!</v>
          </cell>
          <cell r="AC842" t="e">
            <v>#REF!</v>
          </cell>
          <cell r="AD842" t="e">
            <v>#REF!</v>
          </cell>
          <cell r="AE842" t="e">
            <v>#REF!</v>
          </cell>
          <cell r="AF842" t="e">
            <v>#REF!</v>
          </cell>
          <cell r="AG842" t="e">
            <v>#REF!</v>
          </cell>
          <cell r="AH842" t="e">
            <v>#REF!</v>
          </cell>
        </row>
        <row r="843">
          <cell r="A843" t="str">
            <v>4.04.00092.0.3</v>
          </cell>
          <cell r="B843" t="str">
            <v>2.0.3</v>
          </cell>
          <cell r="C843" t="str">
            <v>JURÍDICO</v>
          </cell>
          <cell r="D843" t="str">
            <v>4.04.0009</v>
          </cell>
          <cell r="E843">
            <v>16.630000000000003</v>
          </cell>
          <cell r="F843">
            <v>6.32</v>
          </cell>
          <cell r="G843">
            <v>0</v>
          </cell>
          <cell r="H843">
            <v>179.82999999999998</v>
          </cell>
          <cell r="I843" t="e">
            <v>#REF!</v>
          </cell>
          <cell r="J843">
            <v>0</v>
          </cell>
          <cell r="K843">
            <v>0</v>
          </cell>
          <cell r="L843">
            <v>0</v>
          </cell>
          <cell r="M843">
            <v>139.19</v>
          </cell>
          <cell r="N843">
            <v>46.66</v>
          </cell>
          <cell r="O843">
            <v>0</v>
          </cell>
          <cell r="P843">
            <v>0</v>
          </cell>
          <cell r="Q843" t="e">
            <v>#REF!</v>
          </cell>
          <cell r="T843" t="str">
            <v>4.04.0009</v>
          </cell>
          <cell r="U843" t="str">
            <v>JURÍDICO</v>
          </cell>
          <cell r="W843">
            <v>16.630000000000003</v>
          </cell>
          <cell r="X843">
            <v>22.950000000000003</v>
          </cell>
          <cell r="Y843">
            <v>22.950000000000003</v>
          </cell>
          <cell r="Z843">
            <v>202.77999999999997</v>
          </cell>
          <cell r="AA843" t="e">
            <v>#REF!</v>
          </cell>
          <cell r="AB843" t="e">
            <v>#REF!</v>
          </cell>
          <cell r="AC843" t="e">
            <v>#REF!</v>
          </cell>
          <cell r="AD843" t="e">
            <v>#REF!</v>
          </cell>
          <cell r="AE843" t="e">
            <v>#REF!</v>
          </cell>
          <cell r="AF843" t="e">
            <v>#REF!</v>
          </cell>
          <cell r="AG843" t="e">
            <v>#REF!</v>
          </cell>
          <cell r="AH843" t="e">
            <v>#REF!</v>
          </cell>
        </row>
        <row r="844">
          <cell r="A844" t="str">
            <v>4.04.00102.0.3</v>
          </cell>
          <cell r="B844" t="str">
            <v>2.0.3</v>
          </cell>
          <cell r="C844" t="str">
            <v>JURÍDICO</v>
          </cell>
          <cell r="D844" t="str">
            <v>4.04.0010</v>
          </cell>
          <cell r="E844">
            <v>14749.11</v>
          </cell>
          <cell r="F844">
            <v>7763.25</v>
          </cell>
          <cell r="G844">
            <v>11411.970000000005</v>
          </cell>
          <cell r="H844">
            <v>21905.610000000004</v>
          </cell>
          <cell r="I844" t="e">
            <v>#REF!</v>
          </cell>
          <cell r="J844">
            <v>2480.25</v>
          </cell>
          <cell r="K844">
            <v>2473.75</v>
          </cell>
          <cell r="L844">
            <v>2866.0683866380932</v>
          </cell>
          <cell r="M844">
            <v>4387.1399999999994</v>
          </cell>
          <cell r="N844">
            <v>2977.4700000000003</v>
          </cell>
          <cell r="O844">
            <v>4675.76</v>
          </cell>
          <cell r="P844">
            <v>1009.17</v>
          </cell>
          <cell r="Q844" t="e">
            <v>#REF!</v>
          </cell>
          <cell r="T844" t="str">
            <v>4.04.0010</v>
          </cell>
          <cell r="U844" t="str">
            <v>JURÍDICO</v>
          </cell>
          <cell r="W844">
            <v>14749.11</v>
          </cell>
          <cell r="X844">
            <v>22512.36</v>
          </cell>
          <cell r="Y844">
            <v>33924.33</v>
          </cell>
          <cell r="Z844">
            <v>55829.94</v>
          </cell>
          <cell r="AA844" t="e">
            <v>#REF!</v>
          </cell>
          <cell r="AB844" t="e">
            <v>#REF!</v>
          </cell>
          <cell r="AC844" t="e">
            <v>#REF!</v>
          </cell>
          <cell r="AD844" t="e">
            <v>#REF!</v>
          </cell>
          <cell r="AE844" t="e">
            <v>#REF!</v>
          </cell>
          <cell r="AF844" t="e">
            <v>#REF!</v>
          </cell>
          <cell r="AG844" t="e">
            <v>#REF!</v>
          </cell>
          <cell r="AH844" t="e">
            <v>#REF!</v>
          </cell>
        </row>
        <row r="845">
          <cell r="A845" t="str">
            <v>4.04.00112.0.3</v>
          </cell>
          <cell r="B845" t="str">
            <v>2.0.3</v>
          </cell>
          <cell r="C845" t="str">
            <v>JURÍDICO</v>
          </cell>
          <cell r="D845" t="str">
            <v>4.04.0011</v>
          </cell>
          <cell r="E845">
            <v>0</v>
          </cell>
          <cell r="F845">
            <v>0</v>
          </cell>
          <cell r="G845">
            <v>0</v>
          </cell>
          <cell r="H845">
            <v>0</v>
          </cell>
          <cell r="I845" t="e">
            <v>#REF!</v>
          </cell>
          <cell r="J845">
            <v>0</v>
          </cell>
          <cell r="K845">
            <v>0</v>
          </cell>
          <cell r="L845">
            <v>0</v>
          </cell>
          <cell r="M845">
            <v>0</v>
          </cell>
          <cell r="N845">
            <v>0</v>
          </cell>
          <cell r="O845">
            <v>0</v>
          </cell>
          <cell r="P845">
            <v>0</v>
          </cell>
          <cell r="Q845" t="e">
            <v>#REF!</v>
          </cell>
          <cell r="T845" t="str">
            <v>4.04.0011</v>
          </cell>
          <cell r="U845" t="str">
            <v>JURÍDICO</v>
          </cell>
          <cell r="W845">
            <v>0</v>
          </cell>
          <cell r="X845">
            <v>0</v>
          </cell>
          <cell r="Y845">
            <v>0</v>
          </cell>
          <cell r="Z845">
            <v>0</v>
          </cell>
          <cell r="AA845" t="e">
            <v>#REF!</v>
          </cell>
          <cell r="AB845" t="e">
            <v>#REF!</v>
          </cell>
          <cell r="AC845" t="e">
            <v>#REF!</v>
          </cell>
          <cell r="AD845" t="e">
            <v>#REF!</v>
          </cell>
          <cell r="AE845" t="e">
            <v>#REF!</v>
          </cell>
          <cell r="AF845" t="e">
            <v>#REF!</v>
          </cell>
          <cell r="AG845" t="e">
            <v>#REF!</v>
          </cell>
          <cell r="AH845" t="e">
            <v>#REF!</v>
          </cell>
        </row>
        <row r="846">
          <cell r="A846" t="str">
            <v>4.04.00122.0.3</v>
          </cell>
          <cell r="B846" t="str">
            <v>2.0.3</v>
          </cell>
          <cell r="C846" t="str">
            <v>JURÍDICO</v>
          </cell>
          <cell r="D846" t="str">
            <v>4.04.0012</v>
          </cell>
          <cell r="P846">
            <v>0</v>
          </cell>
          <cell r="T846" t="str">
            <v>4.04.0012</v>
          </cell>
          <cell r="U846" t="str">
            <v>JURÍDICO</v>
          </cell>
          <cell r="W846">
            <v>0</v>
          </cell>
          <cell r="X846">
            <v>0</v>
          </cell>
          <cell r="Y846">
            <v>0</v>
          </cell>
          <cell r="Z846">
            <v>0</v>
          </cell>
          <cell r="AA846">
            <v>0</v>
          </cell>
          <cell r="AB846">
            <v>0</v>
          </cell>
          <cell r="AC846">
            <v>0</v>
          </cell>
          <cell r="AD846">
            <v>0</v>
          </cell>
          <cell r="AE846">
            <v>0</v>
          </cell>
          <cell r="AF846">
            <v>0</v>
          </cell>
          <cell r="AG846">
            <v>0</v>
          </cell>
          <cell r="AH846">
            <v>0</v>
          </cell>
        </row>
        <row r="847">
          <cell r="A847" t="str">
            <v>4.05.00032.0.3</v>
          </cell>
          <cell r="B847" t="str">
            <v>2.0.3</v>
          </cell>
          <cell r="C847" t="str">
            <v>JURÍDICO</v>
          </cell>
          <cell r="D847" t="str">
            <v>4.05.0003</v>
          </cell>
          <cell r="E847">
            <v>0</v>
          </cell>
          <cell r="F847">
            <v>0</v>
          </cell>
          <cell r="G847">
            <v>0</v>
          </cell>
          <cell r="H847">
            <v>0</v>
          </cell>
          <cell r="I847" t="e">
            <v>#REF!</v>
          </cell>
          <cell r="J847">
            <v>0</v>
          </cell>
          <cell r="K847">
            <v>0</v>
          </cell>
          <cell r="L847">
            <v>0</v>
          </cell>
          <cell r="M847">
            <v>0</v>
          </cell>
          <cell r="N847">
            <v>0</v>
          </cell>
          <cell r="O847">
            <v>0</v>
          </cell>
          <cell r="P847">
            <v>0</v>
          </cell>
          <cell r="Q847" t="e">
            <v>#REF!</v>
          </cell>
          <cell r="T847" t="str">
            <v>4.05.0003</v>
          </cell>
          <cell r="U847" t="str">
            <v>JURÍDICO</v>
          </cell>
          <cell r="W847">
            <v>0</v>
          </cell>
          <cell r="X847">
            <v>0</v>
          </cell>
          <cell r="Y847">
            <v>0</v>
          </cell>
          <cell r="Z847">
            <v>0</v>
          </cell>
          <cell r="AA847" t="e">
            <v>#REF!</v>
          </cell>
          <cell r="AB847" t="e">
            <v>#REF!</v>
          </cell>
          <cell r="AC847" t="e">
            <v>#REF!</v>
          </cell>
          <cell r="AD847" t="e">
            <v>#REF!</v>
          </cell>
          <cell r="AE847" t="e">
            <v>#REF!</v>
          </cell>
          <cell r="AF847" t="e">
            <v>#REF!</v>
          </cell>
          <cell r="AG847" t="e">
            <v>#REF!</v>
          </cell>
          <cell r="AH847" t="e">
            <v>#REF!</v>
          </cell>
        </row>
        <row r="848">
          <cell r="A848" t="str">
            <v>4.08.00172.0.3</v>
          </cell>
          <cell r="B848" t="str">
            <v>2.0.3</v>
          </cell>
          <cell r="C848" t="str">
            <v>JURÍDICO</v>
          </cell>
          <cell r="D848" t="str">
            <v>4.08.0017</v>
          </cell>
          <cell r="E848">
            <v>0</v>
          </cell>
          <cell r="F848">
            <v>0</v>
          </cell>
          <cell r="G848">
            <v>0</v>
          </cell>
          <cell r="H848">
            <v>0</v>
          </cell>
          <cell r="I848" t="e">
            <v>#REF!</v>
          </cell>
          <cell r="J848">
            <v>0</v>
          </cell>
          <cell r="K848">
            <v>0</v>
          </cell>
          <cell r="L848">
            <v>0</v>
          </cell>
          <cell r="M848">
            <v>79</v>
          </cell>
          <cell r="N848">
            <v>0</v>
          </cell>
          <cell r="O848">
            <v>0</v>
          </cell>
          <cell r="P848">
            <v>0</v>
          </cell>
          <cell r="Q848" t="e">
            <v>#REF!</v>
          </cell>
          <cell r="T848" t="str">
            <v>4.08.0017</v>
          </cell>
          <cell r="U848" t="str">
            <v>JURÍDICO</v>
          </cell>
          <cell r="W848">
            <v>0</v>
          </cell>
          <cell r="X848">
            <v>0</v>
          </cell>
          <cell r="Y848">
            <v>0</v>
          </cell>
          <cell r="Z848">
            <v>0</v>
          </cell>
          <cell r="AA848" t="e">
            <v>#REF!</v>
          </cell>
          <cell r="AB848" t="e">
            <v>#REF!</v>
          </cell>
          <cell r="AC848" t="e">
            <v>#REF!</v>
          </cell>
          <cell r="AD848" t="e">
            <v>#REF!</v>
          </cell>
          <cell r="AE848" t="e">
            <v>#REF!</v>
          </cell>
          <cell r="AF848" t="e">
            <v>#REF!</v>
          </cell>
          <cell r="AG848" t="e">
            <v>#REF!</v>
          </cell>
          <cell r="AH848" t="e">
            <v>#REF!</v>
          </cell>
        </row>
        <row r="849">
          <cell r="A849" t="str">
            <v>4.13.00042.0.3</v>
          </cell>
          <cell r="B849" t="str">
            <v>2.0.3</v>
          </cell>
          <cell r="C849" t="str">
            <v>JURÍDICO</v>
          </cell>
          <cell r="D849" t="str">
            <v>4.13.0004</v>
          </cell>
          <cell r="E849">
            <v>0</v>
          </cell>
          <cell r="F849">
            <v>0</v>
          </cell>
          <cell r="G849">
            <v>0</v>
          </cell>
          <cell r="H849">
            <v>0</v>
          </cell>
          <cell r="I849" t="e">
            <v>#REF!</v>
          </cell>
          <cell r="J849">
            <v>0</v>
          </cell>
          <cell r="K849">
            <v>0</v>
          </cell>
          <cell r="L849">
            <v>0</v>
          </cell>
          <cell r="M849">
            <v>0</v>
          </cell>
          <cell r="N849">
            <v>0</v>
          </cell>
          <cell r="O849">
            <v>0</v>
          </cell>
          <cell r="P849">
            <v>0</v>
          </cell>
          <cell r="Q849" t="e">
            <v>#REF!</v>
          </cell>
          <cell r="T849" t="str">
            <v>4.13.0004</v>
          </cell>
          <cell r="U849" t="str">
            <v>JURÍDICO</v>
          </cell>
          <cell r="W849">
            <v>0</v>
          </cell>
          <cell r="X849">
            <v>0</v>
          </cell>
          <cell r="Y849">
            <v>0</v>
          </cell>
          <cell r="Z849">
            <v>0</v>
          </cell>
          <cell r="AA849" t="e">
            <v>#REF!</v>
          </cell>
          <cell r="AB849" t="e">
            <v>#REF!</v>
          </cell>
          <cell r="AC849" t="e">
            <v>#REF!</v>
          </cell>
          <cell r="AD849" t="e">
            <v>#REF!</v>
          </cell>
          <cell r="AE849" t="e">
            <v>#REF!</v>
          </cell>
          <cell r="AF849" t="e">
            <v>#REF!</v>
          </cell>
          <cell r="AG849" t="e">
            <v>#REF!</v>
          </cell>
          <cell r="AH849" t="e">
            <v>#REF!</v>
          </cell>
        </row>
        <row r="850">
          <cell r="A850" t="str">
            <v>4.13.00052.0.3</v>
          </cell>
          <cell r="B850" t="str">
            <v>2.0.3</v>
          </cell>
          <cell r="C850" t="str">
            <v>JURÍDICO</v>
          </cell>
          <cell r="D850" t="str">
            <v>4.13.0005</v>
          </cell>
          <cell r="E850">
            <v>0</v>
          </cell>
          <cell r="F850">
            <v>0</v>
          </cell>
          <cell r="G850">
            <v>0</v>
          </cell>
          <cell r="H850">
            <v>0</v>
          </cell>
          <cell r="I850" t="e">
            <v>#REF!</v>
          </cell>
          <cell r="J850">
            <v>0</v>
          </cell>
          <cell r="K850">
            <v>0</v>
          </cell>
          <cell r="L850">
            <v>0</v>
          </cell>
          <cell r="M850">
            <v>0</v>
          </cell>
          <cell r="N850">
            <v>0</v>
          </cell>
          <cell r="O850">
            <v>0</v>
          </cell>
          <cell r="P850">
            <v>0</v>
          </cell>
          <cell r="Q850" t="e">
            <v>#REF!</v>
          </cell>
          <cell r="T850" t="str">
            <v>4.13.0005</v>
          </cell>
          <cell r="U850" t="str">
            <v>JURÍDICO</v>
          </cell>
          <cell r="W850">
            <v>0</v>
          </cell>
          <cell r="X850">
            <v>0</v>
          </cell>
          <cell r="Y850">
            <v>0</v>
          </cell>
          <cell r="Z850">
            <v>0</v>
          </cell>
          <cell r="AA850" t="e">
            <v>#REF!</v>
          </cell>
          <cell r="AB850" t="e">
            <v>#REF!</v>
          </cell>
          <cell r="AC850" t="e">
            <v>#REF!</v>
          </cell>
          <cell r="AD850" t="e">
            <v>#REF!</v>
          </cell>
          <cell r="AE850" t="e">
            <v>#REF!</v>
          </cell>
          <cell r="AF850" t="e">
            <v>#REF!</v>
          </cell>
          <cell r="AG850" t="e">
            <v>#REF!</v>
          </cell>
          <cell r="AH850" t="e">
            <v>#REF!</v>
          </cell>
        </row>
        <row r="851">
          <cell r="A851" t="str">
            <v>4.13.00062.0.3</v>
          </cell>
          <cell r="B851" t="str">
            <v>2.0.3</v>
          </cell>
          <cell r="C851" t="str">
            <v>JURÍDICO</v>
          </cell>
          <cell r="D851" t="str">
            <v>4.13.0006</v>
          </cell>
          <cell r="E851">
            <v>0</v>
          </cell>
          <cell r="F851">
            <v>0</v>
          </cell>
          <cell r="G851">
            <v>0</v>
          </cell>
          <cell r="H851">
            <v>0</v>
          </cell>
          <cell r="I851" t="e">
            <v>#REF!</v>
          </cell>
          <cell r="J851">
            <v>0</v>
          </cell>
          <cell r="K851">
            <v>0</v>
          </cell>
          <cell r="L851">
            <v>0</v>
          </cell>
          <cell r="M851">
            <v>0</v>
          </cell>
          <cell r="N851">
            <v>0</v>
          </cell>
          <cell r="O851">
            <v>17</v>
          </cell>
          <cell r="P851">
            <v>0</v>
          </cell>
          <cell r="Q851" t="e">
            <v>#REF!</v>
          </cell>
          <cell r="T851" t="str">
            <v>4.13.0006</v>
          </cell>
          <cell r="U851" t="str">
            <v>JURÍDICO</v>
          </cell>
          <cell r="W851">
            <v>0</v>
          </cell>
          <cell r="X851">
            <v>0</v>
          </cell>
          <cell r="Y851">
            <v>0</v>
          </cell>
          <cell r="Z851">
            <v>0</v>
          </cell>
          <cell r="AA851" t="e">
            <v>#REF!</v>
          </cell>
          <cell r="AB851" t="e">
            <v>#REF!</v>
          </cell>
          <cell r="AC851" t="e">
            <v>#REF!</v>
          </cell>
          <cell r="AD851" t="e">
            <v>#REF!</v>
          </cell>
          <cell r="AE851" t="e">
            <v>#REF!</v>
          </cell>
          <cell r="AF851" t="e">
            <v>#REF!</v>
          </cell>
          <cell r="AG851" t="e">
            <v>#REF!</v>
          </cell>
          <cell r="AH851" t="e">
            <v>#REF!</v>
          </cell>
        </row>
        <row r="852">
          <cell r="A852" t="str">
            <v>4.13.00072.0.3</v>
          </cell>
          <cell r="B852" t="str">
            <v>2.0.3</v>
          </cell>
          <cell r="C852" t="str">
            <v>JURÍDICO</v>
          </cell>
          <cell r="D852" t="str">
            <v>4.13.0007</v>
          </cell>
          <cell r="E852">
            <v>0</v>
          </cell>
          <cell r="F852">
            <v>0</v>
          </cell>
          <cell r="G852">
            <v>0</v>
          </cell>
          <cell r="H852">
            <v>0</v>
          </cell>
          <cell r="I852" t="e">
            <v>#REF!</v>
          </cell>
          <cell r="J852">
            <v>0</v>
          </cell>
          <cell r="K852">
            <v>0</v>
          </cell>
          <cell r="L852">
            <v>0</v>
          </cell>
          <cell r="M852">
            <v>0</v>
          </cell>
          <cell r="N852">
            <v>0</v>
          </cell>
          <cell r="O852">
            <v>0</v>
          </cell>
          <cell r="P852">
            <v>0</v>
          </cell>
          <cell r="T852" t="str">
            <v>4.13.0007</v>
          </cell>
          <cell r="U852" t="str">
            <v>JURÍDICO</v>
          </cell>
          <cell r="W852">
            <v>0</v>
          </cell>
          <cell r="X852">
            <v>0</v>
          </cell>
          <cell r="Y852">
            <v>0</v>
          </cell>
          <cell r="Z852">
            <v>0</v>
          </cell>
          <cell r="AA852" t="e">
            <v>#REF!</v>
          </cell>
          <cell r="AB852" t="e">
            <v>#REF!</v>
          </cell>
          <cell r="AC852" t="e">
            <v>#REF!</v>
          </cell>
          <cell r="AD852" t="e">
            <v>#REF!</v>
          </cell>
          <cell r="AE852" t="e">
            <v>#REF!</v>
          </cell>
          <cell r="AF852" t="e">
            <v>#REF!</v>
          </cell>
          <cell r="AG852" t="e">
            <v>#REF!</v>
          </cell>
          <cell r="AH852" t="e">
            <v>#REF!</v>
          </cell>
        </row>
        <row r="853">
          <cell r="A853" t="str">
            <v>4.90.00012.0.3</v>
          </cell>
          <cell r="B853" t="str">
            <v>2.0.3</v>
          </cell>
          <cell r="C853" t="str">
            <v>JURÍDICO</v>
          </cell>
          <cell r="D853" t="str">
            <v>4.90.0001</v>
          </cell>
          <cell r="E853">
            <v>0</v>
          </cell>
          <cell r="F853">
            <v>0</v>
          </cell>
          <cell r="G853">
            <v>0</v>
          </cell>
          <cell r="H853">
            <v>0</v>
          </cell>
          <cell r="I853" t="e">
            <v>#REF!</v>
          </cell>
          <cell r="J853">
            <v>0</v>
          </cell>
          <cell r="K853">
            <v>0</v>
          </cell>
          <cell r="L853">
            <v>0</v>
          </cell>
          <cell r="M853">
            <v>0</v>
          </cell>
          <cell r="N853">
            <v>0</v>
          </cell>
          <cell r="O853">
            <v>0</v>
          </cell>
          <cell r="P853">
            <v>0</v>
          </cell>
          <cell r="Q853" t="e">
            <v>#REF!</v>
          </cell>
          <cell r="T853" t="str">
            <v>4.90.0001</v>
          </cell>
          <cell r="U853" t="str">
            <v>JURÍDICO</v>
          </cell>
          <cell r="W853">
            <v>0</v>
          </cell>
          <cell r="X853">
            <v>0</v>
          </cell>
          <cell r="Y853">
            <v>0</v>
          </cell>
          <cell r="Z853">
            <v>0</v>
          </cell>
          <cell r="AA853" t="e">
            <v>#REF!</v>
          </cell>
          <cell r="AB853" t="e">
            <v>#REF!</v>
          </cell>
          <cell r="AC853" t="e">
            <v>#REF!</v>
          </cell>
          <cell r="AD853" t="e">
            <v>#REF!</v>
          </cell>
          <cell r="AE853" t="e">
            <v>#REF!</v>
          </cell>
          <cell r="AF853" t="e">
            <v>#REF!</v>
          </cell>
          <cell r="AG853" t="e">
            <v>#REF!</v>
          </cell>
          <cell r="AH853" t="e">
            <v>#REF!</v>
          </cell>
        </row>
        <row r="854">
          <cell r="A854" t="str">
            <v>3.07.00042.1.1.3</v>
          </cell>
          <cell r="B854" t="str">
            <v>2.1.1.3</v>
          </cell>
          <cell r="C854" t="str">
            <v>GESTÃO DE RELACIONAMENTO</v>
          </cell>
          <cell r="D854" t="str">
            <v>3.07.0004</v>
          </cell>
          <cell r="E854">
            <v>0</v>
          </cell>
          <cell r="F854">
            <v>0</v>
          </cell>
          <cell r="G854">
            <v>0</v>
          </cell>
          <cell r="H854">
            <v>126</v>
          </cell>
          <cell r="I854" t="e">
            <v>#REF!</v>
          </cell>
          <cell r="J854">
            <v>0</v>
          </cell>
          <cell r="K854">
            <v>0</v>
          </cell>
          <cell r="L854">
            <v>3000</v>
          </cell>
          <cell r="M854">
            <v>0</v>
          </cell>
          <cell r="N854">
            <v>0</v>
          </cell>
          <cell r="O854">
            <v>0</v>
          </cell>
          <cell r="P854">
            <v>0</v>
          </cell>
          <cell r="Q854" t="e">
            <v>#REF!</v>
          </cell>
          <cell r="T854" t="str">
            <v>3.07.0004</v>
          </cell>
          <cell r="U854" t="str">
            <v>GESTÃO DE RELACIONAMENTO</v>
          </cell>
          <cell r="W854">
            <v>0</v>
          </cell>
          <cell r="X854">
            <v>0</v>
          </cell>
          <cell r="Y854">
            <v>0</v>
          </cell>
          <cell r="Z854">
            <v>126</v>
          </cell>
          <cell r="AA854" t="e">
            <v>#REF!</v>
          </cell>
          <cell r="AB854" t="e">
            <v>#REF!</v>
          </cell>
          <cell r="AC854" t="e">
            <v>#REF!</v>
          </cell>
          <cell r="AD854" t="e">
            <v>#REF!</v>
          </cell>
          <cell r="AE854" t="e">
            <v>#REF!</v>
          </cell>
          <cell r="AF854" t="e">
            <v>#REF!</v>
          </cell>
          <cell r="AG854" t="e">
            <v>#REF!</v>
          </cell>
          <cell r="AH854" t="e">
            <v>#REF!</v>
          </cell>
        </row>
        <row r="855">
          <cell r="A855" t="str">
            <v>4.01.00012.1.1.3</v>
          </cell>
          <cell r="B855" t="str">
            <v>2.1.1.3</v>
          </cell>
          <cell r="C855" t="str">
            <v>GESTÃO DE RELACIONAMENTO</v>
          </cell>
          <cell r="D855" t="str">
            <v>4.01.0001</v>
          </cell>
          <cell r="E855">
            <v>0</v>
          </cell>
          <cell r="F855">
            <v>0</v>
          </cell>
          <cell r="G855">
            <v>0</v>
          </cell>
          <cell r="H855">
            <v>0</v>
          </cell>
          <cell r="I855" t="e">
            <v>#REF!</v>
          </cell>
          <cell r="J855">
            <v>0</v>
          </cell>
          <cell r="K855">
            <v>0</v>
          </cell>
          <cell r="L855">
            <v>0</v>
          </cell>
          <cell r="M855">
            <v>0</v>
          </cell>
          <cell r="N855">
            <v>0</v>
          </cell>
          <cell r="O855">
            <v>0</v>
          </cell>
          <cell r="P855">
            <v>0</v>
          </cell>
          <cell r="Q855" t="e">
            <v>#REF!</v>
          </cell>
          <cell r="T855" t="str">
            <v>4.01.0001</v>
          </cell>
          <cell r="U855" t="str">
            <v>GESTÃO DE RELACIONAMENTO</v>
          </cell>
          <cell r="W855">
            <v>0</v>
          </cell>
          <cell r="X855">
            <v>0</v>
          </cell>
          <cell r="Y855">
            <v>0</v>
          </cell>
          <cell r="Z855">
            <v>0</v>
          </cell>
          <cell r="AA855" t="e">
            <v>#REF!</v>
          </cell>
          <cell r="AB855" t="e">
            <v>#REF!</v>
          </cell>
          <cell r="AC855" t="e">
            <v>#REF!</v>
          </cell>
          <cell r="AD855" t="e">
            <v>#REF!</v>
          </cell>
          <cell r="AE855" t="e">
            <v>#REF!</v>
          </cell>
          <cell r="AF855" t="e">
            <v>#REF!</v>
          </cell>
          <cell r="AG855" t="e">
            <v>#REF!</v>
          </cell>
          <cell r="AH855" t="e">
            <v>#REF!</v>
          </cell>
        </row>
        <row r="856">
          <cell r="A856" t="str">
            <v>4.01.00022.1.1.3</v>
          </cell>
          <cell r="B856" t="str">
            <v>2.1.1.3</v>
          </cell>
          <cell r="C856" t="str">
            <v>GESTÃO DE RELACIONAMENTO</v>
          </cell>
          <cell r="D856" t="str">
            <v>4.01.0002</v>
          </cell>
          <cell r="E856">
            <v>0</v>
          </cell>
          <cell r="F856">
            <v>0</v>
          </cell>
          <cell r="G856">
            <v>0</v>
          </cell>
          <cell r="H856">
            <v>0</v>
          </cell>
          <cell r="I856" t="e">
            <v>#REF!</v>
          </cell>
          <cell r="J856">
            <v>0</v>
          </cell>
          <cell r="K856">
            <v>0</v>
          </cell>
          <cell r="L856">
            <v>0</v>
          </cell>
          <cell r="M856">
            <v>0</v>
          </cell>
          <cell r="N856">
            <v>0</v>
          </cell>
          <cell r="O856">
            <v>0</v>
          </cell>
          <cell r="P856">
            <v>0</v>
          </cell>
          <cell r="Q856" t="e">
            <v>#REF!</v>
          </cell>
          <cell r="T856" t="str">
            <v>4.01.0002</v>
          </cell>
          <cell r="U856" t="str">
            <v>GESTÃO DE RELACIONAMENTO</v>
          </cell>
          <cell r="W856">
            <v>0</v>
          </cell>
          <cell r="X856">
            <v>0</v>
          </cell>
          <cell r="Y856">
            <v>0</v>
          </cell>
          <cell r="Z856">
            <v>0</v>
          </cell>
          <cell r="AA856" t="e">
            <v>#REF!</v>
          </cell>
          <cell r="AB856" t="e">
            <v>#REF!</v>
          </cell>
          <cell r="AC856" t="e">
            <v>#REF!</v>
          </cell>
          <cell r="AD856" t="e">
            <v>#REF!</v>
          </cell>
          <cell r="AE856" t="e">
            <v>#REF!</v>
          </cell>
          <cell r="AF856" t="e">
            <v>#REF!</v>
          </cell>
          <cell r="AG856" t="e">
            <v>#REF!</v>
          </cell>
          <cell r="AH856" t="e">
            <v>#REF!</v>
          </cell>
        </row>
        <row r="857">
          <cell r="A857" t="str">
            <v>4.01.00032.1.1.3</v>
          </cell>
          <cell r="B857" t="str">
            <v>2.1.1.3</v>
          </cell>
          <cell r="C857" t="str">
            <v>GESTÃO DE RELACIONAMENTO</v>
          </cell>
          <cell r="D857" t="str">
            <v>4.01.0003</v>
          </cell>
          <cell r="E857">
            <v>0</v>
          </cell>
          <cell r="F857">
            <v>0</v>
          </cell>
          <cell r="G857">
            <v>0</v>
          </cell>
          <cell r="H857">
            <v>0</v>
          </cell>
          <cell r="I857" t="e">
            <v>#REF!</v>
          </cell>
          <cell r="J857">
            <v>0</v>
          </cell>
          <cell r="K857">
            <v>0</v>
          </cell>
          <cell r="L857">
            <v>0</v>
          </cell>
          <cell r="M857">
            <v>0</v>
          </cell>
          <cell r="N857">
            <v>0</v>
          </cell>
          <cell r="O857">
            <v>0</v>
          </cell>
          <cell r="P857">
            <v>0</v>
          </cell>
          <cell r="Q857" t="e">
            <v>#REF!</v>
          </cell>
          <cell r="T857" t="str">
            <v>4.01.0003</v>
          </cell>
          <cell r="U857" t="str">
            <v>GESTÃO DE RELACIONAMENTO</v>
          </cell>
          <cell r="W857">
            <v>0</v>
          </cell>
          <cell r="X857">
            <v>0</v>
          </cell>
          <cell r="Y857">
            <v>0</v>
          </cell>
          <cell r="Z857">
            <v>0</v>
          </cell>
          <cell r="AA857" t="e">
            <v>#REF!</v>
          </cell>
          <cell r="AB857" t="e">
            <v>#REF!</v>
          </cell>
          <cell r="AC857" t="e">
            <v>#REF!</v>
          </cell>
          <cell r="AD857" t="e">
            <v>#REF!</v>
          </cell>
          <cell r="AE857" t="e">
            <v>#REF!</v>
          </cell>
          <cell r="AF857" t="e">
            <v>#REF!</v>
          </cell>
          <cell r="AG857" t="e">
            <v>#REF!</v>
          </cell>
          <cell r="AH857" t="e">
            <v>#REF!</v>
          </cell>
        </row>
        <row r="858">
          <cell r="A858" t="str">
            <v>4.01.00042.1.1.3</v>
          </cell>
          <cell r="B858" t="str">
            <v>2.1.1.3</v>
          </cell>
          <cell r="C858" t="str">
            <v>GESTÃO DE RELACIONAMENTO</v>
          </cell>
          <cell r="D858" t="str">
            <v>4.01.0004</v>
          </cell>
          <cell r="E858">
            <v>0</v>
          </cell>
          <cell r="F858">
            <v>0</v>
          </cell>
          <cell r="G858">
            <v>0</v>
          </cell>
          <cell r="H858">
            <v>0</v>
          </cell>
          <cell r="I858" t="e">
            <v>#REF!</v>
          </cell>
          <cell r="J858">
            <v>0</v>
          </cell>
          <cell r="K858">
            <v>0</v>
          </cell>
          <cell r="L858">
            <v>0</v>
          </cell>
          <cell r="M858">
            <v>0</v>
          </cell>
          <cell r="N858">
            <v>0</v>
          </cell>
          <cell r="O858">
            <v>0</v>
          </cell>
          <cell r="P858">
            <v>1048.24</v>
          </cell>
          <cell r="Q858" t="e">
            <v>#REF!</v>
          </cell>
          <cell r="T858" t="str">
            <v>4.01.0004</v>
          </cell>
          <cell r="U858" t="str">
            <v>GESTÃO DE RELACIONAMENTO</v>
          </cell>
          <cell r="W858">
            <v>0</v>
          </cell>
          <cell r="X858">
            <v>0</v>
          </cell>
          <cell r="Y858">
            <v>0</v>
          </cell>
          <cell r="Z858">
            <v>0</v>
          </cell>
          <cell r="AA858" t="e">
            <v>#REF!</v>
          </cell>
          <cell r="AB858" t="e">
            <v>#REF!</v>
          </cell>
          <cell r="AC858" t="e">
            <v>#REF!</v>
          </cell>
          <cell r="AD858" t="e">
            <v>#REF!</v>
          </cell>
          <cell r="AE858" t="e">
            <v>#REF!</v>
          </cell>
          <cell r="AF858" t="e">
            <v>#REF!</v>
          </cell>
          <cell r="AG858" t="e">
            <v>#REF!</v>
          </cell>
          <cell r="AH858" t="e">
            <v>#REF!</v>
          </cell>
        </row>
        <row r="859">
          <cell r="A859" t="str">
            <v>4.01.00052.1.1.3</v>
          </cell>
          <cell r="B859" t="str">
            <v>2.1.1.3</v>
          </cell>
          <cell r="C859" t="str">
            <v>GESTÃO DE RELACIONAMENTO</v>
          </cell>
          <cell r="D859" t="str">
            <v>4.01.0005</v>
          </cell>
          <cell r="E859">
            <v>0</v>
          </cell>
          <cell r="F859">
            <v>0</v>
          </cell>
          <cell r="G859">
            <v>0</v>
          </cell>
          <cell r="H859">
            <v>0</v>
          </cell>
          <cell r="I859" t="e">
            <v>#REF!</v>
          </cell>
          <cell r="J859">
            <v>621.1</v>
          </cell>
          <cell r="K859">
            <v>942.13</v>
          </cell>
          <cell r="L859">
            <v>1130.1799999999998</v>
          </cell>
          <cell r="M859">
            <v>1111.4000000000001</v>
          </cell>
          <cell r="N859">
            <v>1223.4000000000001</v>
          </cell>
          <cell r="O859">
            <v>1237.5999999999999</v>
          </cell>
          <cell r="P859">
            <v>597.79999999999995</v>
          </cell>
          <cell r="Q859" t="e">
            <v>#REF!</v>
          </cell>
          <cell r="T859" t="str">
            <v>4.01.0005</v>
          </cell>
          <cell r="U859" t="str">
            <v>GESTÃO DE RELACIONAMENTO</v>
          </cell>
          <cell r="W859">
            <v>0</v>
          </cell>
          <cell r="X859">
            <v>0</v>
          </cell>
          <cell r="Y859">
            <v>0</v>
          </cell>
          <cell r="Z859">
            <v>0</v>
          </cell>
          <cell r="AA859" t="e">
            <v>#REF!</v>
          </cell>
          <cell r="AB859" t="e">
            <v>#REF!</v>
          </cell>
          <cell r="AC859" t="e">
            <v>#REF!</v>
          </cell>
          <cell r="AD859" t="e">
            <v>#REF!</v>
          </cell>
          <cell r="AE859" t="e">
            <v>#REF!</v>
          </cell>
          <cell r="AF859" t="e">
            <v>#REF!</v>
          </cell>
          <cell r="AG859" t="e">
            <v>#REF!</v>
          </cell>
          <cell r="AH859" t="e">
            <v>#REF!</v>
          </cell>
        </row>
        <row r="860">
          <cell r="A860" t="str">
            <v>4.01.00062.1.1.3</v>
          </cell>
          <cell r="B860" t="str">
            <v>2.1.1.3</v>
          </cell>
          <cell r="C860" t="str">
            <v>GESTÃO DE RELACIONAMENTO</v>
          </cell>
          <cell r="D860" t="str">
            <v>4.01.0006</v>
          </cell>
          <cell r="E860">
            <v>412.70000000000005</v>
          </cell>
          <cell r="F860">
            <v>0</v>
          </cell>
          <cell r="G860">
            <v>0</v>
          </cell>
          <cell r="H860">
            <v>0</v>
          </cell>
          <cell r="I860" t="e">
            <v>#REF!</v>
          </cell>
          <cell r="J860">
            <v>0</v>
          </cell>
          <cell r="K860">
            <v>0</v>
          </cell>
          <cell r="L860">
            <v>0</v>
          </cell>
          <cell r="M860">
            <v>0</v>
          </cell>
          <cell r="N860">
            <v>0</v>
          </cell>
          <cell r="O860">
            <v>0</v>
          </cell>
          <cell r="P860">
            <v>0</v>
          </cell>
          <cell r="Q860" t="e">
            <v>#REF!</v>
          </cell>
          <cell r="T860" t="str">
            <v>4.01.0006</v>
          </cell>
          <cell r="U860" t="str">
            <v>GESTÃO DE RELACIONAMENTO</v>
          </cell>
          <cell r="W860">
            <v>412.70000000000005</v>
          </cell>
          <cell r="X860">
            <v>412.70000000000005</v>
          </cell>
          <cell r="Y860">
            <v>412.70000000000005</v>
          </cell>
          <cell r="Z860">
            <v>412.70000000000005</v>
          </cell>
          <cell r="AA860" t="e">
            <v>#REF!</v>
          </cell>
          <cell r="AB860" t="e">
            <v>#REF!</v>
          </cell>
          <cell r="AC860" t="e">
            <v>#REF!</v>
          </cell>
          <cell r="AD860" t="e">
            <v>#REF!</v>
          </cell>
          <cell r="AE860" t="e">
            <v>#REF!</v>
          </cell>
          <cell r="AF860" t="e">
            <v>#REF!</v>
          </cell>
          <cell r="AG860" t="e">
            <v>#REF!</v>
          </cell>
          <cell r="AH860" t="e">
            <v>#REF!</v>
          </cell>
        </row>
        <row r="861">
          <cell r="A861" t="str">
            <v>4.01.00072.1.1.3</v>
          </cell>
          <cell r="B861" t="str">
            <v>2.1.1.3</v>
          </cell>
          <cell r="C861" t="str">
            <v>GESTÃO DE RELACIONAMENTO</v>
          </cell>
          <cell r="D861" t="str">
            <v>4.01.0007</v>
          </cell>
          <cell r="E861">
            <v>0</v>
          </cell>
          <cell r="F861">
            <v>0</v>
          </cell>
          <cell r="G861">
            <v>0</v>
          </cell>
          <cell r="H861">
            <v>0</v>
          </cell>
          <cell r="I861" t="e">
            <v>#REF!</v>
          </cell>
          <cell r="J861">
            <v>0</v>
          </cell>
          <cell r="K861">
            <v>0</v>
          </cell>
          <cell r="L861">
            <v>0</v>
          </cell>
          <cell r="M861">
            <v>0</v>
          </cell>
          <cell r="N861">
            <v>0</v>
          </cell>
          <cell r="O861">
            <v>0</v>
          </cell>
          <cell r="P861">
            <v>0</v>
          </cell>
          <cell r="Q861" t="e">
            <v>#REF!</v>
          </cell>
          <cell r="T861" t="str">
            <v>4.01.0007</v>
          </cell>
          <cell r="U861" t="str">
            <v>GESTÃO DE RELACIONAMENTO</v>
          </cell>
          <cell r="W861">
            <v>0</v>
          </cell>
          <cell r="X861">
            <v>0</v>
          </cell>
          <cell r="Y861">
            <v>0</v>
          </cell>
          <cell r="Z861">
            <v>0</v>
          </cell>
          <cell r="AA861" t="e">
            <v>#REF!</v>
          </cell>
          <cell r="AB861" t="e">
            <v>#REF!</v>
          </cell>
          <cell r="AC861" t="e">
            <v>#REF!</v>
          </cell>
          <cell r="AD861" t="e">
            <v>#REF!</v>
          </cell>
          <cell r="AE861" t="e">
            <v>#REF!</v>
          </cell>
          <cell r="AF861" t="e">
            <v>#REF!</v>
          </cell>
          <cell r="AG861" t="e">
            <v>#REF!</v>
          </cell>
          <cell r="AH861" t="e">
            <v>#REF!</v>
          </cell>
        </row>
        <row r="862">
          <cell r="A862" t="str">
            <v>4.02.00012.1.1.3</v>
          </cell>
          <cell r="B862" t="str">
            <v>2.1.1.3</v>
          </cell>
          <cell r="C862" t="str">
            <v>GESTÃO DE RELACIONAMENTO</v>
          </cell>
          <cell r="D862" t="str">
            <v>4.02.0001</v>
          </cell>
          <cell r="E862">
            <v>0</v>
          </cell>
          <cell r="F862">
            <v>0</v>
          </cell>
          <cell r="G862">
            <v>0</v>
          </cell>
          <cell r="H862">
            <v>0</v>
          </cell>
          <cell r="I862" t="e">
            <v>#REF!</v>
          </cell>
          <cell r="J862">
            <v>0</v>
          </cell>
          <cell r="K862">
            <v>0</v>
          </cell>
          <cell r="L862">
            <v>0</v>
          </cell>
          <cell r="M862">
            <v>0</v>
          </cell>
          <cell r="N862">
            <v>0</v>
          </cell>
          <cell r="O862">
            <v>0</v>
          </cell>
          <cell r="P862">
            <v>0</v>
          </cell>
          <cell r="Q862" t="e">
            <v>#REF!</v>
          </cell>
          <cell r="T862" t="str">
            <v>4.02.0001</v>
          </cell>
          <cell r="U862" t="str">
            <v>GESTÃO DE RELACIONAMENTO</v>
          </cell>
          <cell r="W862">
            <v>0</v>
          </cell>
          <cell r="X862">
            <v>0</v>
          </cell>
          <cell r="Y862">
            <v>0</v>
          </cell>
          <cell r="Z862">
            <v>0</v>
          </cell>
          <cell r="AA862" t="e">
            <v>#REF!</v>
          </cell>
          <cell r="AB862" t="e">
            <v>#REF!</v>
          </cell>
          <cell r="AC862" t="e">
            <v>#REF!</v>
          </cell>
          <cell r="AD862" t="e">
            <v>#REF!</v>
          </cell>
          <cell r="AE862" t="e">
            <v>#REF!</v>
          </cell>
          <cell r="AF862" t="e">
            <v>#REF!</v>
          </cell>
          <cell r="AG862" t="e">
            <v>#REF!</v>
          </cell>
          <cell r="AH862" t="e">
            <v>#REF!</v>
          </cell>
        </row>
        <row r="863">
          <cell r="A863" t="str">
            <v>4.02.00032.1.1.3</v>
          </cell>
          <cell r="B863" t="str">
            <v>2.1.1.3</v>
          </cell>
          <cell r="C863" t="str">
            <v>GESTÃO DE RELACIONAMENTO</v>
          </cell>
          <cell r="D863" t="str">
            <v>4.02.0003</v>
          </cell>
          <cell r="E863">
            <v>0</v>
          </cell>
          <cell r="F863">
            <v>0</v>
          </cell>
          <cell r="G863">
            <v>0</v>
          </cell>
          <cell r="H863">
            <v>0</v>
          </cell>
          <cell r="I863" t="e">
            <v>#REF!</v>
          </cell>
          <cell r="J863">
            <v>0</v>
          </cell>
          <cell r="K863">
            <v>134.16</v>
          </cell>
          <cell r="L863">
            <v>141.12</v>
          </cell>
          <cell r="M863">
            <v>134.96</v>
          </cell>
          <cell r="N863">
            <v>129.65</v>
          </cell>
          <cell r="O863">
            <v>122.56</v>
          </cell>
          <cell r="P863">
            <v>203.21999999999997</v>
          </cell>
          <cell r="Q863" t="e">
            <v>#REF!</v>
          </cell>
          <cell r="T863" t="str">
            <v>4.02.0003</v>
          </cell>
          <cell r="U863" t="str">
            <v>GESTÃO DE RELACIONAMENTO</v>
          </cell>
          <cell r="W863">
            <v>0</v>
          </cell>
          <cell r="X863">
            <v>0</v>
          </cell>
          <cell r="Y863">
            <v>0</v>
          </cell>
          <cell r="Z863">
            <v>0</v>
          </cell>
          <cell r="AA863" t="e">
            <v>#REF!</v>
          </cell>
          <cell r="AB863" t="e">
            <v>#REF!</v>
          </cell>
          <cell r="AC863" t="e">
            <v>#REF!</v>
          </cell>
          <cell r="AD863" t="e">
            <v>#REF!</v>
          </cell>
          <cell r="AE863" t="e">
            <v>#REF!</v>
          </cell>
          <cell r="AF863" t="e">
            <v>#REF!</v>
          </cell>
          <cell r="AG863" t="e">
            <v>#REF!</v>
          </cell>
          <cell r="AH863" t="e">
            <v>#REF!</v>
          </cell>
        </row>
        <row r="864">
          <cell r="A864" t="str">
            <v>4.02.00052.1.1.3</v>
          </cell>
          <cell r="B864" t="str">
            <v>2.1.1.3</v>
          </cell>
          <cell r="C864" t="str">
            <v>GESTÃO DE RELACIONAMENTO</v>
          </cell>
          <cell r="D864" t="str">
            <v>4.02.0005</v>
          </cell>
          <cell r="E864">
            <v>200.94</v>
          </cell>
          <cell r="F864">
            <v>238</v>
          </cell>
          <cell r="G864">
            <v>238</v>
          </cell>
          <cell r="H864">
            <v>238</v>
          </cell>
          <cell r="I864" t="e">
            <v>#REF!</v>
          </cell>
          <cell r="J864">
            <v>337</v>
          </cell>
          <cell r="K864">
            <v>542.39</v>
          </cell>
          <cell r="L864">
            <v>618.95000000000005</v>
          </cell>
          <cell r="M864">
            <v>574.93000000000006</v>
          </cell>
          <cell r="N864">
            <v>776.07</v>
          </cell>
          <cell r="O864">
            <v>581.83999999999992</v>
          </cell>
          <cell r="P864">
            <v>618.41</v>
          </cell>
          <cell r="Q864" t="e">
            <v>#REF!</v>
          </cell>
          <cell r="T864" t="str">
            <v>4.02.0005</v>
          </cell>
          <cell r="U864" t="str">
            <v>GESTÃO DE RELACIONAMENTO</v>
          </cell>
          <cell r="W864">
            <v>200.94</v>
          </cell>
          <cell r="X864">
            <v>438.94</v>
          </cell>
          <cell r="Y864">
            <v>676.94</v>
          </cell>
          <cell r="Z864">
            <v>914.94</v>
          </cell>
          <cell r="AA864" t="e">
            <v>#REF!</v>
          </cell>
          <cell r="AB864" t="e">
            <v>#REF!</v>
          </cell>
          <cell r="AC864" t="e">
            <v>#REF!</v>
          </cell>
          <cell r="AD864" t="e">
            <v>#REF!</v>
          </cell>
          <cell r="AE864" t="e">
            <v>#REF!</v>
          </cell>
          <cell r="AF864" t="e">
            <v>#REF!</v>
          </cell>
          <cell r="AG864" t="e">
            <v>#REF!</v>
          </cell>
          <cell r="AH864" t="e">
            <v>#REF!</v>
          </cell>
        </row>
        <row r="865">
          <cell r="A865" t="str">
            <v>4.02.00062.1.1.3</v>
          </cell>
          <cell r="B865" t="str">
            <v>2.1.1.3</v>
          </cell>
          <cell r="C865" t="str">
            <v>GESTÃO DE RELACIONAMENTO</v>
          </cell>
          <cell r="D865" t="str">
            <v>4.02.0006</v>
          </cell>
          <cell r="E865">
            <v>0</v>
          </cell>
          <cell r="F865">
            <v>0</v>
          </cell>
          <cell r="G865">
            <v>0</v>
          </cell>
          <cell r="H865">
            <v>0</v>
          </cell>
          <cell r="I865" t="e">
            <v>#REF!</v>
          </cell>
          <cell r="J865">
            <v>0</v>
          </cell>
          <cell r="K865">
            <v>0</v>
          </cell>
          <cell r="L865">
            <v>0</v>
          </cell>
          <cell r="M865">
            <v>15.61</v>
          </cell>
          <cell r="N865">
            <v>16.52</v>
          </cell>
          <cell r="O865">
            <v>236.34</v>
          </cell>
          <cell r="P865">
            <v>236.72</v>
          </cell>
          <cell r="Q865" t="e">
            <v>#REF!</v>
          </cell>
          <cell r="T865" t="str">
            <v>4.02.0006</v>
          </cell>
          <cell r="U865" t="str">
            <v>GESTÃO DE RELACIONAMENTO</v>
          </cell>
          <cell r="W865">
            <v>0</v>
          </cell>
          <cell r="X865">
            <v>0</v>
          </cell>
          <cell r="Y865">
            <v>0</v>
          </cell>
          <cell r="Z865">
            <v>0</v>
          </cell>
          <cell r="AA865" t="e">
            <v>#REF!</v>
          </cell>
          <cell r="AB865" t="e">
            <v>#REF!</v>
          </cell>
          <cell r="AC865" t="e">
            <v>#REF!</v>
          </cell>
          <cell r="AD865" t="e">
            <v>#REF!</v>
          </cell>
          <cell r="AE865" t="e">
            <v>#REF!</v>
          </cell>
          <cell r="AF865" t="e">
            <v>#REF!</v>
          </cell>
          <cell r="AG865" t="e">
            <v>#REF!</v>
          </cell>
          <cell r="AH865" t="e">
            <v>#REF!</v>
          </cell>
        </row>
        <row r="866">
          <cell r="A866" t="str">
            <v>4.02.00072.1.1.3</v>
          </cell>
          <cell r="B866" t="str">
            <v>2.1.1.3</v>
          </cell>
          <cell r="C866" t="str">
            <v>GESTÃO DE RELACIONAMENTO</v>
          </cell>
          <cell r="D866" t="str">
            <v>4.02.0007</v>
          </cell>
          <cell r="E866">
            <v>0</v>
          </cell>
          <cell r="F866">
            <v>0</v>
          </cell>
          <cell r="G866">
            <v>0</v>
          </cell>
          <cell r="H866">
            <v>0</v>
          </cell>
          <cell r="I866" t="e">
            <v>#REF!</v>
          </cell>
          <cell r="J866">
            <v>0</v>
          </cell>
          <cell r="K866">
            <v>0</v>
          </cell>
          <cell r="L866">
            <v>0</v>
          </cell>
          <cell r="M866">
            <v>0</v>
          </cell>
          <cell r="N866">
            <v>0</v>
          </cell>
          <cell r="O866">
            <v>0</v>
          </cell>
          <cell r="P866">
            <v>0</v>
          </cell>
          <cell r="Q866" t="e">
            <v>#REF!</v>
          </cell>
          <cell r="T866" t="str">
            <v>4.02.0007</v>
          </cell>
          <cell r="U866" t="str">
            <v>GESTÃO DE RELACIONAMENTO</v>
          </cell>
          <cell r="W866">
            <v>0</v>
          </cell>
          <cell r="X866">
            <v>0</v>
          </cell>
          <cell r="Y866">
            <v>0</v>
          </cell>
          <cell r="Z866">
            <v>0</v>
          </cell>
          <cell r="AA866" t="e">
            <v>#REF!</v>
          </cell>
          <cell r="AB866" t="e">
            <v>#REF!</v>
          </cell>
          <cell r="AC866" t="e">
            <v>#REF!</v>
          </cell>
          <cell r="AD866" t="e">
            <v>#REF!</v>
          </cell>
          <cell r="AE866" t="e">
            <v>#REF!</v>
          </cell>
          <cell r="AF866" t="e">
            <v>#REF!</v>
          </cell>
          <cell r="AG866" t="e">
            <v>#REF!</v>
          </cell>
          <cell r="AH866" t="e">
            <v>#REF!</v>
          </cell>
        </row>
        <row r="867">
          <cell r="A867" t="str">
            <v>4.02.00082.1.1.3</v>
          </cell>
          <cell r="B867" t="str">
            <v>2.1.1.3</v>
          </cell>
          <cell r="C867" t="str">
            <v>GESTÃO DE RELACIONAMENTO</v>
          </cell>
          <cell r="D867" t="str">
            <v>4.02.0008</v>
          </cell>
          <cell r="E867">
            <v>116.72</v>
          </cell>
          <cell r="F867">
            <v>0</v>
          </cell>
          <cell r="G867">
            <v>0</v>
          </cell>
          <cell r="H867">
            <v>141.29</v>
          </cell>
          <cell r="I867" t="e">
            <v>#REF!</v>
          </cell>
          <cell r="J867">
            <v>0</v>
          </cell>
          <cell r="K867">
            <v>209.83999999999997</v>
          </cell>
          <cell r="L867">
            <v>0</v>
          </cell>
          <cell r="M867">
            <v>0</v>
          </cell>
          <cell r="N867">
            <v>481.71</v>
          </cell>
          <cell r="O867">
            <v>156.13</v>
          </cell>
          <cell r="P867">
            <v>24</v>
          </cell>
          <cell r="Q867" t="e">
            <v>#REF!</v>
          </cell>
          <cell r="T867" t="str">
            <v>4.02.0008</v>
          </cell>
          <cell r="U867" t="str">
            <v>GESTÃO DE RELACIONAMENTO</v>
          </cell>
          <cell r="W867">
            <v>116.72</v>
          </cell>
          <cell r="X867">
            <v>116.72</v>
          </cell>
          <cell r="Y867">
            <v>116.72</v>
          </cell>
          <cell r="Z867">
            <v>258.01</v>
          </cell>
          <cell r="AA867" t="e">
            <v>#REF!</v>
          </cell>
          <cell r="AB867" t="e">
            <v>#REF!</v>
          </cell>
          <cell r="AC867" t="e">
            <v>#REF!</v>
          </cell>
          <cell r="AD867" t="e">
            <v>#REF!</v>
          </cell>
          <cell r="AE867" t="e">
            <v>#REF!</v>
          </cell>
          <cell r="AF867" t="e">
            <v>#REF!</v>
          </cell>
          <cell r="AG867" t="e">
            <v>#REF!</v>
          </cell>
          <cell r="AH867" t="e">
            <v>#REF!</v>
          </cell>
        </row>
        <row r="868">
          <cell r="A868" t="str">
            <v>4.02.00092.1.1.3</v>
          </cell>
          <cell r="B868" t="str">
            <v>2.1.1.3</v>
          </cell>
          <cell r="C868" t="str">
            <v>GESTÃO DE RELACIONAMENTO</v>
          </cell>
          <cell r="D868" t="str">
            <v>4.02.0009</v>
          </cell>
          <cell r="E868">
            <v>0</v>
          </cell>
          <cell r="F868">
            <v>0</v>
          </cell>
          <cell r="G868">
            <v>0</v>
          </cell>
          <cell r="H868">
            <v>0</v>
          </cell>
          <cell r="I868" t="e">
            <v>#REF!</v>
          </cell>
          <cell r="J868">
            <v>0</v>
          </cell>
          <cell r="K868">
            <v>0</v>
          </cell>
          <cell r="L868">
            <v>2.48</v>
          </cell>
          <cell r="M868">
            <v>2.48</v>
          </cell>
          <cell r="N868">
            <v>2.52</v>
          </cell>
          <cell r="O868">
            <v>3.04</v>
          </cell>
          <cell r="P868">
            <v>4.16</v>
          </cell>
          <cell r="Q868" t="e">
            <v>#REF!</v>
          </cell>
          <cell r="T868" t="str">
            <v>4.02.0009</v>
          </cell>
          <cell r="U868" t="str">
            <v>GESTÃO DE RELACIONAMENTO</v>
          </cell>
          <cell r="W868">
            <v>0</v>
          </cell>
          <cell r="X868">
            <v>0</v>
          </cell>
          <cell r="Y868">
            <v>0</v>
          </cell>
          <cell r="Z868">
            <v>0</v>
          </cell>
          <cell r="AA868" t="e">
            <v>#REF!</v>
          </cell>
          <cell r="AB868" t="e">
            <v>#REF!</v>
          </cell>
          <cell r="AC868" t="e">
            <v>#REF!</v>
          </cell>
          <cell r="AD868" t="e">
            <v>#REF!</v>
          </cell>
          <cell r="AE868" t="e">
            <v>#REF!</v>
          </cell>
          <cell r="AF868" t="e">
            <v>#REF!</v>
          </cell>
          <cell r="AG868" t="e">
            <v>#REF!</v>
          </cell>
          <cell r="AH868" t="e">
            <v>#REF!</v>
          </cell>
        </row>
        <row r="869">
          <cell r="A869" t="str">
            <v>4.02.00102.1.1.3</v>
          </cell>
          <cell r="B869" t="str">
            <v>2.1.1.3</v>
          </cell>
          <cell r="C869" t="str">
            <v>GESTÃO DE RELACIONAMENTO</v>
          </cell>
          <cell r="D869" t="str">
            <v>4.02.0010</v>
          </cell>
          <cell r="E869">
            <v>295.43000000000006</v>
          </cell>
          <cell r="F869">
            <v>0</v>
          </cell>
          <cell r="G869">
            <v>0</v>
          </cell>
          <cell r="H869">
            <v>0</v>
          </cell>
          <cell r="I869" t="e">
            <v>#REF!</v>
          </cell>
          <cell r="J869">
            <v>12</v>
          </cell>
          <cell r="K869">
            <v>0</v>
          </cell>
          <cell r="L869">
            <v>282.2</v>
          </cell>
          <cell r="M869">
            <v>6</v>
          </cell>
          <cell r="N869">
            <v>0</v>
          </cell>
          <cell r="O869">
            <v>12</v>
          </cell>
          <cell r="P869">
            <v>0</v>
          </cell>
          <cell r="Q869" t="e">
            <v>#REF!</v>
          </cell>
          <cell r="T869" t="str">
            <v>4.02.0010</v>
          </cell>
          <cell r="U869" t="str">
            <v>GESTÃO DE RELACIONAMENTO</v>
          </cell>
          <cell r="W869">
            <v>295.43000000000006</v>
          </cell>
          <cell r="X869">
            <v>295.43000000000006</v>
          </cell>
          <cell r="Y869">
            <v>295.43000000000006</v>
          </cell>
          <cell r="Z869">
            <v>295.43000000000006</v>
          </cell>
          <cell r="AA869" t="e">
            <v>#REF!</v>
          </cell>
          <cell r="AB869" t="e">
            <v>#REF!</v>
          </cell>
          <cell r="AC869" t="e">
            <v>#REF!</v>
          </cell>
          <cell r="AD869" t="e">
            <v>#REF!</v>
          </cell>
          <cell r="AE869" t="e">
            <v>#REF!</v>
          </cell>
          <cell r="AF869" t="e">
            <v>#REF!</v>
          </cell>
          <cell r="AG869" t="e">
            <v>#REF!</v>
          </cell>
          <cell r="AH869" t="e">
            <v>#REF!</v>
          </cell>
        </row>
        <row r="870">
          <cell r="A870" t="str">
            <v>4.02.00112.1.1.3</v>
          </cell>
          <cell r="B870" t="str">
            <v>2.1.1.3</v>
          </cell>
          <cell r="C870" t="str">
            <v>GESTÃO DE RELACIONAMENTO</v>
          </cell>
          <cell r="D870" t="str">
            <v>4.02.0011</v>
          </cell>
          <cell r="E870">
            <v>1.42</v>
          </cell>
          <cell r="F870">
            <v>31.03</v>
          </cell>
          <cell r="G870">
            <v>8.64</v>
          </cell>
          <cell r="H870">
            <v>30.55</v>
          </cell>
          <cell r="I870" t="e">
            <v>#REF!</v>
          </cell>
          <cell r="J870">
            <v>4.51</v>
          </cell>
          <cell r="K870">
            <v>87.759999999999991</v>
          </cell>
          <cell r="L870">
            <v>13.77</v>
          </cell>
          <cell r="M870">
            <v>27.199999999999996</v>
          </cell>
          <cell r="N870">
            <v>45.25</v>
          </cell>
          <cell r="O870">
            <v>54.82</v>
          </cell>
          <cell r="P870">
            <v>39.14</v>
          </cell>
          <cell r="Q870" t="e">
            <v>#REF!</v>
          </cell>
          <cell r="T870" t="str">
            <v>4.02.0011</v>
          </cell>
          <cell r="U870" t="str">
            <v>GESTÃO DE RELACIONAMENTO</v>
          </cell>
          <cell r="W870">
            <v>1.42</v>
          </cell>
          <cell r="X870">
            <v>32.450000000000003</v>
          </cell>
          <cell r="Y870">
            <v>41.09</v>
          </cell>
          <cell r="Z870">
            <v>71.64</v>
          </cell>
          <cell r="AA870" t="e">
            <v>#REF!</v>
          </cell>
          <cell r="AB870" t="e">
            <v>#REF!</v>
          </cell>
          <cell r="AC870" t="e">
            <v>#REF!</v>
          </cell>
          <cell r="AD870" t="e">
            <v>#REF!</v>
          </cell>
          <cell r="AE870" t="e">
            <v>#REF!</v>
          </cell>
          <cell r="AF870" t="e">
            <v>#REF!</v>
          </cell>
          <cell r="AG870" t="e">
            <v>#REF!</v>
          </cell>
          <cell r="AH870" t="e">
            <v>#REF!</v>
          </cell>
        </row>
        <row r="871">
          <cell r="A871" t="str">
            <v>4.02.00122.1.1.3</v>
          </cell>
          <cell r="B871" t="str">
            <v>2.1.1.3</v>
          </cell>
          <cell r="C871" t="str">
            <v>GESTÃO DE RELACIONAMENTO</v>
          </cell>
          <cell r="D871" t="str">
            <v>4.02.0012</v>
          </cell>
          <cell r="E871">
            <v>0</v>
          </cell>
          <cell r="F871">
            <v>0</v>
          </cell>
          <cell r="G871">
            <v>0</v>
          </cell>
          <cell r="H871">
            <v>0</v>
          </cell>
          <cell r="I871" t="e">
            <v>#REF!</v>
          </cell>
          <cell r="J871">
            <v>0</v>
          </cell>
          <cell r="K871">
            <v>-5054.18</v>
          </cell>
          <cell r="L871">
            <v>0</v>
          </cell>
          <cell r="M871">
            <v>0</v>
          </cell>
          <cell r="N871">
            <v>0</v>
          </cell>
          <cell r="O871">
            <v>0</v>
          </cell>
          <cell r="P871">
            <v>0</v>
          </cell>
          <cell r="Q871" t="e">
            <v>#REF!</v>
          </cell>
          <cell r="T871" t="str">
            <v>4.02.0012</v>
          </cell>
          <cell r="U871" t="str">
            <v>GESTÃO DE RELACIONAMENTO</v>
          </cell>
          <cell r="W871">
            <v>0</v>
          </cell>
          <cell r="X871">
            <v>0</v>
          </cell>
          <cell r="Y871">
            <v>0</v>
          </cell>
          <cell r="Z871">
            <v>0</v>
          </cell>
          <cell r="AA871" t="e">
            <v>#REF!</v>
          </cell>
          <cell r="AB871" t="e">
            <v>#REF!</v>
          </cell>
          <cell r="AC871" t="e">
            <v>#REF!</v>
          </cell>
          <cell r="AD871" t="e">
            <v>#REF!</v>
          </cell>
          <cell r="AE871" t="e">
            <v>#REF!</v>
          </cell>
          <cell r="AF871" t="e">
            <v>#REF!</v>
          </cell>
          <cell r="AG871" t="e">
            <v>#REF!</v>
          </cell>
          <cell r="AH871" t="e">
            <v>#REF!</v>
          </cell>
        </row>
        <row r="872">
          <cell r="A872" t="str">
            <v>4.02.00132.1.1.3</v>
          </cell>
          <cell r="B872" t="str">
            <v>2.1.1.3</v>
          </cell>
          <cell r="C872" t="str">
            <v>GESTÃO DE RELACIONAMENTO</v>
          </cell>
          <cell r="D872" t="str">
            <v>4.02.0013</v>
          </cell>
          <cell r="E872">
            <v>23.42</v>
          </cell>
          <cell r="F872">
            <v>25.26</v>
          </cell>
          <cell r="G872">
            <v>0</v>
          </cell>
          <cell r="H872">
            <v>0</v>
          </cell>
          <cell r="I872" t="e">
            <v>#REF!</v>
          </cell>
          <cell r="J872">
            <v>0</v>
          </cell>
          <cell r="K872">
            <v>18.18</v>
          </cell>
          <cell r="L872">
            <v>31.16</v>
          </cell>
          <cell r="M872">
            <v>100.7</v>
          </cell>
          <cell r="N872">
            <v>70.919999999999987</v>
          </cell>
          <cell r="O872">
            <v>42.75</v>
          </cell>
          <cell r="P872">
            <v>100.09</v>
          </cell>
          <cell r="Q872" t="e">
            <v>#REF!</v>
          </cell>
          <cell r="T872" t="str">
            <v>4.02.0013</v>
          </cell>
          <cell r="U872" t="str">
            <v>GESTÃO DE RELACIONAMENTO</v>
          </cell>
          <cell r="W872">
            <v>23.42</v>
          </cell>
          <cell r="X872">
            <v>48.680000000000007</v>
          </cell>
          <cell r="Y872">
            <v>48.680000000000007</v>
          </cell>
          <cell r="Z872">
            <v>48.680000000000007</v>
          </cell>
          <cell r="AA872" t="e">
            <v>#REF!</v>
          </cell>
          <cell r="AB872" t="e">
            <v>#REF!</v>
          </cell>
          <cell r="AC872" t="e">
            <v>#REF!</v>
          </cell>
          <cell r="AD872" t="e">
            <v>#REF!</v>
          </cell>
          <cell r="AE872" t="e">
            <v>#REF!</v>
          </cell>
          <cell r="AF872" t="e">
            <v>#REF!</v>
          </cell>
          <cell r="AG872" t="e">
            <v>#REF!</v>
          </cell>
          <cell r="AH872" t="e">
            <v>#REF!</v>
          </cell>
        </row>
        <row r="873">
          <cell r="A873" t="str">
            <v>4.02.00142.1.1.3</v>
          </cell>
          <cell r="B873" t="str">
            <v>2.1.1.3</v>
          </cell>
          <cell r="C873" t="str">
            <v>GESTÃO DE RELACIONAMENTO</v>
          </cell>
          <cell r="D873" t="str">
            <v>4.02.0014</v>
          </cell>
          <cell r="E873">
            <v>0</v>
          </cell>
          <cell r="F873">
            <v>0</v>
          </cell>
          <cell r="G873">
            <v>0</v>
          </cell>
          <cell r="H873">
            <v>0</v>
          </cell>
          <cell r="I873" t="e">
            <v>#REF!</v>
          </cell>
          <cell r="J873">
            <v>0</v>
          </cell>
          <cell r="K873">
            <v>0</v>
          </cell>
          <cell r="L873">
            <v>0</v>
          </cell>
          <cell r="M873">
            <v>0</v>
          </cell>
          <cell r="N873">
            <v>0</v>
          </cell>
          <cell r="O873">
            <v>0</v>
          </cell>
          <cell r="P873">
            <v>0</v>
          </cell>
          <cell r="Q873" t="e">
            <v>#REF!</v>
          </cell>
          <cell r="T873" t="str">
            <v>4.02.0014</v>
          </cell>
          <cell r="U873" t="str">
            <v>GESTÃO DE RELACIONAMENTO</v>
          </cell>
          <cell r="W873">
            <v>0</v>
          </cell>
          <cell r="X873">
            <v>0</v>
          </cell>
          <cell r="Y873">
            <v>0</v>
          </cell>
          <cell r="Z873">
            <v>0</v>
          </cell>
          <cell r="AA873" t="e">
            <v>#REF!</v>
          </cell>
          <cell r="AB873" t="e">
            <v>#REF!</v>
          </cell>
          <cell r="AC873" t="e">
            <v>#REF!</v>
          </cell>
          <cell r="AD873" t="e">
            <v>#REF!</v>
          </cell>
          <cell r="AE873" t="e">
            <v>#REF!</v>
          </cell>
          <cell r="AF873" t="e">
            <v>#REF!</v>
          </cell>
          <cell r="AG873" t="e">
            <v>#REF!</v>
          </cell>
          <cell r="AH873" t="e">
            <v>#REF!</v>
          </cell>
        </row>
        <row r="874">
          <cell r="A874" t="str">
            <v>4.02.00152.1.1.3</v>
          </cell>
          <cell r="B874" t="str">
            <v>2.1.1.3</v>
          </cell>
          <cell r="C874" t="str">
            <v>GESTÃO DE RELACIONAMENTO</v>
          </cell>
          <cell r="D874" t="str">
            <v>4.02.0015</v>
          </cell>
          <cell r="E874">
            <v>0</v>
          </cell>
          <cell r="F874">
            <v>0</v>
          </cell>
          <cell r="G874">
            <v>0</v>
          </cell>
          <cell r="H874">
            <v>0</v>
          </cell>
          <cell r="I874" t="e">
            <v>#REF!</v>
          </cell>
          <cell r="J874">
            <v>0</v>
          </cell>
          <cell r="K874">
            <v>0</v>
          </cell>
          <cell r="L874">
            <v>0</v>
          </cell>
          <cell r="M874">
            <v>0</v>
          </cell>
          <cell r="N874">
            <v>0</v>
          </cell>
          <cell r="O874">
            <v>0</v>
          </cell>
          <cell r="P874">
            <v>0</v>
          </cell>
          <cell r="Q874" t="e">
            <v>#REF!</v>
          </cell>
          <cell r="T874" t="str">
            <v>4.02.0015</v>
          </cell>
          <cell r="U874" t="str">
            <v>GESTÃO DE RELACIONAMENTO</v>
          </cell>
          <cell r="W874">
            <v>0</v>
          </cell>
          <cell r="X874">
            <v>0</v>
          </cell>
          <cell r="Y874">
            <v>0</v>
          </cell>
          <cell r="Z874">
            <v>0</v>
          </cell>
          <cell r="AA874" t="e">
            <v>#REF!</v>
          </cell>
          <cell r="AB874" t="e">
            <v>#REF!</v>
          </cell>
          <cell r="AC874" t="e">
            <v>#REF!</v>
          </cell>
          <cell r="AD874" t="e">
            <v>#REF!</v>
          </cell>
          <cell r="AE874" t="e">
            <v>#REF!</v>
          </cell>
          <cell r="AF874" t="e">
            <v>#REF!</v>
          </cell>
          <cell r="AG874" t="e">
            <v>#REF!</v>
          </cell>
          <cell r="AH874" t="e">
            <v>#REF!</v>
          </cell>
        </row>
        <row r="875">
          <cell r="A875" t="str">
            <v>4.02.00162.1.1.3</v>
          </cell>
          <cell r="B875" t="str">
            <v>2.1.1.3</v>
          </cell>
          <cell r="C875" t="str">
            <v>GESTÃO DE RELACIONAMENTO</v>
          </cell>
          <cell r="D875" t="str">
            <v>4.02.0016</v>
          </cell>
          <cell r="E875">
            <v>2.11</v>
          </cell>
          <cell r="F875">
            <v>0</v>
          </cell>
          <cell r="G875">
            <v>0</v>
          </cell>
          <cell r="H875">
            <v>0</v>
          </cell>
          <cell r="I875" t="e">
            <v>#REF!</v>
          </cell>
          <cell r="J875">
            <v>0</v>
          </cell>
          <cell r="K875">
            <v>18264.46</v>
          </cell>
          <cell r="L875">
            <v>3062.6699999999996</v>
          </cell>
          <cell r="M875">
            <v>3059.36</v>
          </cell>
          <cell r="N875">
            <v>3117.28</v>
          </cell>
          <cell r="O875">
            <v>3169.11</v>
          </cell>
          <cell r="P875">
            <v>4777.47</v>
          </cell>
          <cell r="Q875" t="e">
            <v>#REF!</v>
          </cell>
          <cell r="T875" t="str">
            <v>4.02.0016</v>
          </cell>
          <cell r="U875" t="str">
            <v>GESTÃO DE RELACIONAMENTO</v>
          </cell>
          <cell r="W875">
            <v>2.11</v>
          </cell>
          <cell r="X875">
            <v>2.11</v>
          </cell>
          <cell r="Y875">
            <v>2.11</v>
          </cell>
          <cell r="Z875">
            <v>2.11</v>
          </cell>
          <cell r="AA875" t="e">
            <v>#REF!</v>
          </cell>
          <cell r="AB875" t="e">
            <v>#REF!</v>
          </cell>
          <cell r="AC875" t="e">
            <v>#REF!</v>
          </cell>
          <cell r="AD875" t="e">
            <v>#REF!</v>
          </cell>
          <cell r="AE875" t="e">
            <v>#REF!</v>
          </cell>
          <cell r="AF875" t="e">
            <v>#REF!</v>
          </cell>
          <cell r="AG875" t="e">
            <v>#REF!</v>
          </cell>
          <cell r="AH875" t="e">
            <v>#REF!</v>
          </cell>
        </row>
        <row r="876">
          <cell r="A876" t="str">
            <v>4.02.00172.1.1.3</v>
          </cell>
          <cell r="B876" t="str">
            <v>2.1.1.3</v>
          </cell>
          <cell r="C876" t="str">
            <v>GESTÃO DE RELACIONAMENTO</v>
          </cell>
          <cell r="D876" t="str">
            <v>4.02.0017</v>
          </cell>
          <cell r="E876">
            <v>0</v>
          </cell>
          <cell r="F876">
            <v>0</v>
          </cell>
          <cell r="G876">
            <v>0</v>
          </cell>
          <cell r="H876">
            <v>0</v>
          </cell>
          <cell r="I876" t="e">
            <v>#REF!</v>
          </cell>
          <cell r="J876">
            <v>0</v>
          </cell>
          <cell r="K876">
            <v>0</v>
          </cell>
          <cell r="L876">
            <v>0</v>
          </cell>
          <cell r="M876">
            <v>0</v>
          </cell>
          <cell r="N876">
            <v>0</v>
          </cell>
          <cell r="O876">
            <v>0</v>
          </cell>
          <cell r="P876">
            <v>0</v>
          </cell>
          <cell r="Q876" t="e">
            <v>#REF!</v>
          </cell>
          <cell r="T876" t="str">
            <v>4.02.0017</v>
          </cell>
          <cell r="U876" t="str">
            <v>GESTÃO DE RELACIONAMENTO</v>
          </cell>
          <cell r="W876">
            <v>0</v>
          </cell>
          <cell r="X876">
            <v>0</v>
          </cell>
          <cell r="Y876">
            <v>0</v>
          </cell>
          <cell r="Z876">
            <v>0</v>
          </cell>
          <cell r="AA876" t="e">
            <v>#REF!</v>
          </cell>
          <cell r="AB876" t="e">
            <v>#REF!</v>
          </cell>
          <cell r="AC876" t="e">
            <v>#REF!</v>
          </cell>
          <cell r="AD876" t="e">
            <v>#REF!</v>
          </cell>
          <cell r="AE876" t="e">
            <v>#REF!</v>
          </cell>
          <cell r="AF876" t="e">
            <v>#REF!</v>
          </cell>
          <cell r="AG876" t="e">
            <v>#REF!</v>
          </cell>
          <cell r="AH876" t="e">
            <v>#REF!</v>
          </cell>
        </row>
        <row r="877">
          <cell r="A877" t="str">
            <v>4.02.00182.1.1.3</v>
          </cell>
          <cell r="B877" t="str">
            <v>2.1.1.3</v>
          </cell>
          <cell r="C877" t="str">
            <v>GESTÃO DE RELACIONAMENTO</v>
          </cell>
          <cell r="D877" t="str">
            <v>4.02.0018</v>
          </cell>
          <cell r="E877">
            <v>0</v>
          </cell>
          <cell r="F877">
            <v>0</v>
          </cell>
          <cell r="G877">
            <v>0</v>
          </cell>
          <cell r="H877">
            <v>0</v>
          </cell>
          <cell r="I877" t="e">
            <v>#REF!</v>
          </cell>
          <cell r="J877">
            <v>0</v>
          </cell>
          <cell r="K877">
            <v>0</v>
          </cell>
          <cell r="L877">
            <v>0</v>
          </cell>
          <cell r="M877">
            <v>0</v>
          </cell>
          <cell r="N877">
            <v>0</v>
          </cell>
          <cell r="O877">
            <v>0</v>
          </cell>
          <cell r="P877">
            <v>0</v>
          </cell>
          <cell r="Q877" t="e">
            <v>#REF!</v>
          </cell>
          <cell r="T877" t="str">
            <v>4.02.0018</v>
          </cell>
          <cell r="U877" t="str">
            <v>GESTÃO DE RELACIONAMENTO</v>
          </cell>
          <cell r="W877">
            <v>0</v>
          </cell>
          <cell r="X877">
            <v>0</v>
          </cell>
          <cell r="Y877">
            <v>0</v>
          </cell>
          <cell r="Z877">
            <v>0</v>
          </cell>
          <cell r="AA877" t="e">
            <v>#REF!</v>
          </cell>
          <cell r="AB877" t="e">
            <v>#REF!</v>
          </cell>
          <cell r="AC877" t="e">
            <v>#REF!</v>
          </cell>
          <cell r="AD877" t="e">
            <v>#REF!</v>
          </cell>
          <cell r="AE877" t="e">
            <v>#REF!</v>
          </cell>
          <cell r="AF877" t="e">
            <v>#REF!</v>
          </cell>
          <cell r="AG877" t="e">
            <v>#REF!</v>
          </cell>
          <cell r="AH877" t="e">
            <v>#REF!</v>
          </cell>
        </row>
        <row r="878">
          <cell r="A878" t="str">
            <v>4.02.00192.1.1.3</v>
          </cell>
          <cell r="B878" t="str">
            <v>2.1.1.3</v>
          </cell>
          <cell r="C878" t="str">
            <v>GESTÃO DE RELACIONAMENTO</v>
          </cell>
          <cell r="D878" t="str">
            <v>4.02.0019</v>
          </cell>
          <cell r="E878">
            <v>0</v>
          </cell>
          <cell r="F878">
            <v>0</v>
          </cell>
          <cell r="G878">
            <v>0</v>
          </cell>
          <cell r="H878">
            <v>0</v>
          </cell>
          <cell r="I878" t="e">
            <v>#REF!</v>
          </cell>
          <cell r="J878">
            <v>0</v>
          </cell>
          <cell r="K878">
            <v>0</v>
          </cell>
          <cell r="L878">
            <v>0</v>
          </cell>
          <cell r="M878">
            <v>0</v>
          </cell>
          <cell r="N878">
            <v>0</v>
          </cell>
          <cell r="O878">
            <v>0</v>
          </cell>
          <cell r="P878">
            <v>0</v>
          </cell>
          <cell r="Q878" t="e">
            <v>#REF!</v>
          </cell>
          <cell r="T878" t="str">
            <v>4.02.0019</v>
          </cell>
          <cell r="U878" t="str">
            <v>GESTÃO DE RELACIONAMENTO</v>
          </cell>
          <cell r="W878">
            <v>0</v>
          </cell>
          <cell r="X878">
            <v>0</v>
          </cell>
          <cell r="Y878">
            <v>0</v>
          </cell>
          <cell r="Z878">
            <v>0</v>
          </cell>
          <cell r="AA878" t="e">
            <v>#REF!</v>
          </cell>
          <cell r="AB878" t="e">
            <v>#REF!</v>
          </cell>
          <cell r="AC878" t="e">
            <v>#REF!</v>
          </cell>
          <cell r="AD878" t="e">
            <v>#REF!</v>
          </cell>
          <cell r="AE878" t="e">
            <v>#REF!</v>
          </cell>
          <cell r="AF878" t="e">
            <v>#REF!</v>
          </cell>
          <cell r="AG878" t="e">
            <v>#REF!</v>
          </cell>
          <cell r="AH878" t="e">
            <v>#REF!</v>
          </cell>
        </row>
        <row r="879">
          <cell r="A879" t="str">
            <v>4.02.00202.1.1.3</v>
          </cell>
          <cell r="B879" t="str">
            <v>2.1.1.3</v>
          </cell>
          <cell r="C879" t="str">
            <v>GESTÃO DE RELACIONAMENTO</v>
          </cell>
          <cell r="D879" t="str">
            <v>4.02.0020</v>
          </cell>
          <cell r="E879">
            <v>0</v>
          </cell>
          <cell r="F879">
            <v>0</v>
          </cell>
          <cell r="G879">
            <v>0</v>
          </cell>
          <cell r="H879">
            <v>0</v>
          </cell>
          <cell r="I879" t="e">
            <v>#REF!</v>
          </cell>
          <cell r="J879">
            <v>0</v>
          </cell>
          <cell r="K879">
            <v>13.12</v>
          </cell>
          <cell r="L879">
            <v>0</v>
          </cell>
          <cell r="M879">
            <v>0</v>
          </cell>
          <cell r="N879">
            <v>20.68</v>
          </cell>
          <cell r="O879">
            <v>12</v>
          </cell>
          <cell r="P879">
            <v>0</v>
          </cell>
          <cell r="Q879" t="e">
            <v>#REF!</v>
          </cell>
          <cell r="T879" t="str">
            <v>4.02.0020</v>
          </cell>
          <cell r="U879" t="str">
            <v>GESTÃO DE RELACIONAMENTO</v>
          </cell>
          <cell r="W879">
            <v>0</v>
          </cell>
          <cell r="X879">
            <v>0</v>
          </cell>
          <cell r="Y879">
            <v>0</v>
          </cell>
          <cell r="Z879">
            <v>0</v>
          </cell>
          <cell r="AA879" t="e">
            <v>#REF!</v>
          </cell>
          <cell r="AB879" t="e">
            <v>#REF!</v>
          </cell>
          <cell r="AC879" t="e">
            <v>#REF!</v>
          </cell>
          <cell r="AD879" t="e">
            <v>#REF!</v>
          </cell>
          <cell r="AE879" t="e">
            <v>#REF!</v>
          </cell>
          <cell r="AF879" t="e">
            <v>#REF!</v>
          </cell>
          <cell r="AG879" t="e">
            <v>#REF!</v>
          </cell>
          <cell r="AH879" t="e">
            <v>#REF!</v>
          </cell>
        </row>
        <row r="880">
          <cell r="A880" t="str">
            <v>4.02.00212.1.1.3</v>
          </cell>
          <cell r="B880" t="str">
            <v>2.1.1.3</v>
          </cell>
          <cell r="C880" t="str">
            <v>GESTÃO DE RELACIONAMENTO</v>
          </cell>
          <cell r="D880" t="str">
            <v>4.02.0021</v>
          </cell>
          <cell r="E880">
            <v>0</v>
          </cell>
          <cell r="F880">
            <v>0</v>
          </cell>
          <cell r="G880">
            <v>163.53</v>
          </cell>
          <cell r="H880">
            <v>0</v>
          </cell>
          <cell r="I880" t="e">
            <v>#REF!</v>
          </cell>
          <cell r="J880">
            <v>0</v>
          </cell>
          <cell r="K880">
            <v>0</v>
          </cell>
          <cell r="L880">
            <v>0</v>
          </cell>
          <cell r="M880">
            <v>0</v>
          </cell>
          <cell r="N880">
            <v>0</v>
          </cell>
          <cell r="O880">
            <v>0</v>
          </cell>
          <cell r="P880">
            <v>0</v>
          </cell>
          <cell r="Q880" t="e">
            <v>#REF!</v>
          </cell>
          <cell r="T880" t="str">
            <v>4.02.0021</v>
          </cell>
          <cell r="U880" t="str">
            <v>GESTÃO DE RELACIONAMENTO</v>
          </cell>
          <cell r="W880">
            <v>0</v>
          </cell>
          <cell r="X880">
            <v>0</v>
          </cell>
          <cell r="Y880">
            <v>163.53</v>
          </cell>
          <cell r="Z880">
            <v>163.53</v>
          </cell>
          <cell r="AA880" t="e">
            <v>#REF!</v>
          </cell>
          <cell r="AB880" t="e">
            <v>#REF!</v>
          </cell>
          <cell r="AC880" t="e">
            <v>#REF!</v>
          </cell>
          <cell r="AD880" t="e">
            <v>#REF!</v>
          </cell>
          <cell r="AE880" t="e">
            <v>#REF!</v>
          </cell>
          <cell r="AF880" t="e">
            <v>#REF!</v>
          </cell>
          <cell r="AG880" t="e">
            <v>#REF!</v>
          </cell>
          <cell r="AH880" t="e">
            <v>#REF!</v>
          </cell>
        </row>
        <row r="881">
          <cell r="A881" t="str">
            <v>4.02.00222.1.1.3</v>
          </cell>
          <cell r="B881" t="str">
            <v>2.1.1.3</v>
          </cell>
          <cell r="C881" t="str">
            <v>GESTÃO DE RELACIONAMENTO</v>
          </cell>
          <cell r="D881" t="str">
            <v>4.02.0022</v>
          </cell>
          <cell r="E881">
            <v>31.6</v>
          </cell>
          <cell r="F881">
            <v>45.9</v>
          </cell>
          <cell r="G881">
            <v>18.899999999999999</v>
          </cell>
          <cell r="H881">
            <v>0</v>
          </cell>
          <cell r="I881" t="e">
            <v>#REF!</v>
          </cell>
          <cell r="J881">
            <v>0</v>
          </cell>
          <cell r="K881">
            <v>20.16</v>
          </cell>
          <cell r="L881">
            <v>63.569999999999993</v>
          </cell>
          <cell r="M881">
            <v>50.9</v>
          </cell>
          <cell r="N881">
            <v>27.99</v>
          </cell>
          <cell r="O881">
            <v>58</v>
          </cell>
          <cell r="P881">
            <v>676.81</v>
          </cell>
          <cell r="Q881" t="e">
            <v>#REF!</v>
          </cell>
          <cell r="T881" t="str">
            <v>4.02.0022</v>
          </cell>
          <cell r="U881" t="str">
            <v>GESTÃO DE RELACIONAMENTO</v>
          </cell>
          <cell r="W881">
            <v>31.6</v>
          </cell>
          <cell r="X881">
            <v>77.5</v>
          </cell>
          <cell r="Y881">
            <v>96.4</v>
          </cell>
          <cell r="Z881">
            <v>96.4</v>
          </cell>
          <cell r="AA881" t="e">
            <v>#REF!</v>
          </cell>
          <cell r="AB881" t="e">
            <v>#REF!</v>
          </cell>
          <cell r="AC881" t="e">
            <v>#REF!</v>
          </cell>
          <cell r="AD881" t="e">
            <v>#REF!</v>
          </cell>
          <cell r="AE881" t="e">
            <v>#REF!</v>
          </cell>
          <cell r="AF881" t="e">
            <v>#REF!</v>
          </cell>
          <cell r="AG881" t="e">
            <v>#REF!</v>
          </cell>
          <cell r="AH881" t="e">
            <v>#REF!</v>
          </cell>
        </row>
        <row r="882">
          <cell r="A882" t="str">
            <v>4.02.00232.1.1.3</v>
          </cell>
          <cell r="B882" t="str">
            <v>2.1.1.3</v>
          </cell>
          <cell r="C882" t="str">
            <v>GESTÃO DE RELACIONAMENTO</v>
          </cell>
          <cell r="D882" t="str">
            <v>4.02.0023</v>
          </cell>
          <cell r="E882">
            <v>0</v>
          </cell>
          <cell r="F882">
            <v>0</v>
          </cell>
          <cell r="G882">
            <v>0</v>
          </cell>
          <cell r="H882">
            <v>0</v>
          </cell>
          <cell r="I882" t="e">
            <v>#REF!</v>
          </cell>
          <cell r="J882">
            <v>0</v>
          </cell>
          <cell r="K882">
            <v>100.52000000000001</v>
          </cell>
          <cell r="L882">
            <v>21</v>
          </cell>
          <cell r="M882">
            <v>54.379999999999995</v>
          </cell>
          <cell r="N882">
            <v>180.54</v>
          </cell>
          <cell r="O882">
            <v>254.63999999999996</v>
          </cell>
          <cell r="P882">
            <v>361.61</v>
          </cell>
          <cell r="Q882" t="e">
            <v>#REF!</v>
          </cell>
          <cell r="T882" t="str">
            <v>4.02.0023</v>
          </cell>
          <cell r="U882" t="str">
            <v>GESTÃO DE RELACIONAMENTO</v>
          </cell>
          <cell r="W882">
            <v>0</v>
          </cell>
          <cell r="X882">
            <v>0</v>
          </cell>
          <cell r="Y882">
            <v>0</v>
          </cell>
          <cell r="Z882">
            <v>0</v>
          </cell>
          <cell r="AA882" t="e">
            <v>#REF!</v>
          </cell>
          <cell r="AB882" t="e">
            <v>#REF!</v>
          </cell>
          <cell r="AC882" t="e">
            <v>#REF!</v>
          </cell>
          <cell r="AD882" t="e">
            <v>#REF!</v>
          </cell>
          <cell r="AE882" t="e">
            <v>#REF!</v>
          </cell>
          <cell r="AF882" t="e">
            <v>#REF!</v>
          </cell>
          <cell r="AG882" t="e">
            <v>#REF!</v>
          </cell>
          <cell r="AH882" t="e">
            <v>#REF!</v>
          </cell>
        </row>
        <row r="883">
          <cell r="A883" t="str">
            <v>4.02.00242.1.1.3</v>
          </cell>
          <cell r="B883" t="str">
            <v>2.1.1.3</v>
          </cell>
          <cell r="C883" t="str">
            <v>GESTÃO DE RELACIONAMENTO</v>
          </cell>
          <cell r="D883" t="str">
            <v>4.02.0024</v>
          </cell>
          <cell r="E883">
            <v>0</v>
          </cell>
          <cell r="F883">
            <v>0</v>
          </cell>
          <cell r="G883">
            <v>0</v>
          </cell>
          <cell r="H883">
            <v>0</v>
          </cell>
          <cell r="I883" t="e">
            <v>#REF!</v>
          </cell>
          <cell r="J883">
            <v>0</v>
          </cell>
          <cell r="K883">
            <v>0</v>
          </cell>
          <cell r="L883">
            <v>0</v>
          </cell>
          <cell r="M883">
            <v>0</v>
          </cell>
          <cell r="N883">
            <v>0</v>
          </cell>
          <cell r="O883">
            <v>0</v>
          </cell>
          <cell r="P883">
            <v>0</v>
          </cell>
          <cell r="Q883" t="e">
            <v>#REF!</v>
          </cell>
          <cell r="T883" t="str">
            <v>4.02.0024</v>
          </cell>
          <cell r="U883" t="str">
            <v>GESTÃO DE RELACIONAMENTO</v>
          </cell>
          <cell r="W883">
            <v>0</v>
          </cell>
          <cell r="X883">
            <v>0</v>
          </cell>
          <cell r="Y883">
            <v>0</v>
          </cell>
          <cell r="Z883">
            <v>0</v>
          </cell>
          <cell r="AA883" t="e">
            <v>#REF!</v>
          </cell>
          <cell r="AB883" t="e">
            <v>#REF!</v>
          </cell>
          <cell r="AC883" t="e">
            <v>#REF!</v>
          </cell>
          <cell r="AD883" t="e">
            <v>#REF!</v>
          </cell>
          <cell r="AE883" t="e">
            <v>#REF!</v>
          </cell>
          <cell r="AF883" t="e">
            <v>#REF!</v>
          </cell>
          <cell r="AG883" t="e">
            <v>#REF!</v>
          </cell>
          <cell r="AH883" t="e">
            <v>#REF!</v>
          </cell>
        </row>
        <row r="884">
          <cell r="A884" t="str">
            <v>4.02.00252.1.1.3</v>
          </cell>
          <cell r="B884" t="str">
            <v>2.1.1.3</v>
          </cell>
          <cell r="C884" t="str">
            <v>GESTÃO DE RELACIONAMENTO</v>
          </cell>
          <cell r="D884" t="str">
            <v>4.02.0025</v>
          </cell>
          <cell r="E884">
            <v>0</v>
          </cell>
          <cell r="F884">
            <v>0</v>
          </cell>
          <cell r="G884">
            <v>0</v>
          </cell>
          <cell r="H884">
            <v>0</v>
          </cell>
          <cell r="I884" t="e">
            <v>#REF!</v>
          </cell>
          <cell r="J884">
            <v>0</v>
          </cell>
          <cell r="K884">
            <v>0</v>
          </cell>
          <cell r="L884">
            <v>0</v>
          </cell>
          <cell r="M884">
            <v>0</v>
          </cell>
          <cell r="N884">
            <v>0</v>
          </cell>
          <cell r="O884">
            <v>0</v>
          </cell>
          <cell r="P884">
            <v>55.629999999999995</v>
          </cell>
          <cell r="Q884" t="e">
            <v>#REF!</v>
          </cell>
          <cell r="T884" t="str">
            <v>4.02.0025</v>
          </cell>
          <cell r="U884" t="str">
            <v>GESTÃO DE RELACIONAMENTO</v>
          </cell>
          <cell r="W884">
            <v>0</v>
          </cell>
          <cell r="X884">
            <v>0</v>
          </cell>
          <cell r="Y884">
            <v>0</v>
          </cell>
          <cell r="Z884">
            <v>0</v>
          </cell>
          <cell r="AA884" t="e">
            <v>#REF!</v>
          </cell>
          <cell r="AB884" t="e">
            <v>#REF!</v>
          </cell>
          <cell r="AC884" t="e">
            <v>#REF!</v>
          </cell>
          <cell r="AD884" t="e">
            <v>#REF!</v>
          </cell>
          <cell r="AE884" t="e">
            <v>#REF!</v>
          </cell>
          <cell r="AF884" t="e">
            <v>#REF!</v>
          </cell>
          <cell r="AG884" t="e">
            <v>#REF!</v>
          </cell>
          <cell r="AH884" t="e">
            <v>#REF!</v>
          </cell>
        </row>
        <row r="885">
          <cell r="A885" t="str">
            <v>4.02.00262.1.1.3</v>
          </cell>
          <cell r="B885" t="str">
            <v>2.1.1.3</v>
          </cell>
          <cell r="C885" t="str">
            <v>GESTÃO DE RELACIONAMENTO</v>
          </cell>
          <cell r="D885" t="str">
            <v>4.02.0026</v>
          </cell>
          <cell r="E885">
            <v>115.25999999999999</v>
          </cell>
          <cell r="F885">
            <v>237.13</v>
          </cell>
          <cell r="G885">
            <v>108.75999999999999</v>
          </cell>
          <cell r="H885">
            <v>65.5</v>
          </cell>
          <cell r="I885" t="e">
            <v>#REF!</v>
          </cell>
          <cell r="J885">
            <v>120</v>
          </cell>
          <cell r="K885">
            <v>63.2</v>
          </cell>
          <cell r="L885">
            <v>150</v>
          </cell>
          <cell r="M885">
            <v>51</v>
          </cell>
          <cell r="N885">
            <v>184.63</v>
          </cell>
          <cell r="O885">
            <v>15</v>
          </cell>
          <cell r="P885">
            <v>361</v>
          </cell>
          <cell r="Q885" t="e">
            <v>#REF!</v>
          </cell>
          <cell r="T885" t="str">
            <v>4.02.0026</v>
          </cell>
          <cell r="U885" t="str">
            <v>GESTÃO DE RELACIONAMENTO</v>
          </cell>
          <cell r="W885">
            <v>115.25999999999999</v>
          </cell>
          <cell r="X885">
            <v>352.39</v>
          </cell>
          <cell r="Y885">
            <v>461.15</v>
          </cell>
          <cell r="Z885">
            <v>526.65</v>
          </cell>
          <cell r="AA885" t="e">
            <v>#REF!</v>
          </cell>
          <cell r="AB885" t="e">
            <v>#REF!</v>
          </cell>
          <cell r="AC885" t="e">
            <v>#REF!</v>
          </cell>
          <cell r="AD885" t="e">
            <v>#REF!</v>
          </cell>
          <cell r="AE885" t="e">
            <v>#REF!</v>
          </cell>
          <cell r="AF885" t="e">
            <v>#REF!</v>
          </cell>
          <cell r="AG885" t="e">
            <v>#REF!</v>
          </cell>
          <cell r="AH885" t="e">
            <v>#REF!</v>
          </cell>
        </row>
        <row r="886">
          <cell r="A886" t="str">
            <v>4.02.00272.1.1.3</v>
          </cell>
          <cell r="B886" t="str">
            <v>2.1.1.3</v>
          </cell>
          <cell r="C886" t="str">
            <v>GESTÃO DE RELACIONAMENTO</v>
          </cell>
          <cell r="D886" t="str">
            <v>4.02.0027</v>
          </cell>
          <cell r="E886">
            <v>0</v>
          </cell>
          <cell r="F886">
            <v>0</v>
          </cell>
          <cell r="G886">
            <v>0</v>
          </cell>
          <cell r="H886">
            <v>0</v>
          </cell>
          <cell r="I886" t="e">
            <v>#REF!</v>
          </cell>
          <cell r="J886">
            <v>0</v>
          </cell>
          <cell r="K886">
            <v>0</v>
          </cell>
          <cell r="L886">
            <v>0</v>
          </cell>
          <cell r="M886">
            <v>0</v>
          </cell>
          <cell r="N886">
            <v>0</v>
          </cell>
          <cell r="O886">
            <v>0</v>
          </cell>
          <cell r="P886">
            <v>0</v>
          </cell>
          <cell r="Q886" t="e">
            <v>#REF!</v>
          </cell>
          <cell r="T886" t="str">
            <v>4.02.0027</v>
          </cell>
          <cell r="U886" t="str">
            <v>GESTÃO DE RELACIONAMENTO</v>
          </cell>
          <cell r="W886">
            <v>0</v>
          </cell>
          <cell r="X886">
            <v>0</v>
          </cell>
          <cell r="Y886">
            <v>0</v>
          </cell>
          <cell r="Z886">
            <v>0</v>
          </cell>
          <cell r="AA886" t="e">
            <v>#REF!</v>
          </cell>
          <cell r="AB886" t="e">
            <v>#REF!</v>
          </cell>
          <cell r="AC886" t="e">
            <v>#REF!</v>
          </cell>
          <cell r="AD886" t="e">
            <v>#REF!</v>
          </cell>
          <cell r="AE886" t="e">
            <v>#REF!</v>
          </cell>
          <cell r="AF886" t="e">
            <v>#REF!</v>
          </cell>
          <cell r="AG886" t="e">
            <v>#REF!</v>
          </cell>
          <cell r="AH886" t="e">
            <v>#REF!</v>
          </cell>
        </row>
        <row r="887">
          <cell r="A887" t="str">
            <v>4.02.00282.1.1.3</v>
          </cell>
          <cell r="B887" t="str">
            <v>2.1.1.3</v>
          </cell>
          <cell r="C887" t="str">
            <v>GESTÃO DE RELACIONAMENTO</v>
          </cell>
          <cell r="D887" t="str">
            <v>4.02.0028</v>
          </cell>
          <cell r="E887">
            <v>189.3</v>
          </cell>
          <cell r="F887">
            <v>0</v>
          </cell>
          <cell r="G887">
            <v>0</v>
          </cell>
          <cell r="H887">
            <v>0</v>
          </cell>
          <cell r="I887" t="e">
            <v>#REF!</v>
          </cell>
          <cell r="J887">
            <v>0</v>
          </cell>
          <cell r="K887">
            <v>417.34</v>
          </cell>
          <cell r="L887">
            <v>417.34</v>
          </cell>
          <cell r="M887">
            <v>417.34</v>
          </cell>
          <cell r="N887">
            <v>0</v>
          </cell>
          <cell r="O887">
            <v>0</v>
          </cell>
          <cell r="P887">
            <v>287.39</v>
          </cell>
          <cell r="Q887" t="e">
            <v>#REF!</v>
          </cell>
          <cell r="T887" t="str">
            <v>4.02.0028</v>
          </cell>
          <cell r="U887" t="str">
            <v>GESTÃO DE RELACIONAMENTO</v>
          </cell>
          <cell r="W887">
            <v>189.3</v>
          </cell>
          <cell r="X887">
            <v>189.3</v>
          </cell>
          <cell r="Y887">
            <v>189.3</v>
          </cell>
          <cell r="Z887">
            <v>189.3</v>
          </cell>
          <cell r="AA887" t="e">
            <v>#REF!</v>
          </cell>
          <cell r="AB887" t="e">
            <v>#REF!</v>
          </cell>
          <cell r="AC887" t="e">
            <v>#REF!</v>
          </cell>
          <cell r="AD887" t="e">
            <v>#REF!</v>
          </cell>
          <cell r="AE887" t="e">
            <v>#REF!</v>
          </cell>
          <cell r="AF887" t="e">
            <v>#REF!</v>
          </cell>
          <cell r="AG887" t="e">
            <v>#REF!</v>
          </cell>
          <cell r="AH887" t="e">
            <v>#REF!</v>
          </cell>
        </row>
        <row r="888">
          <cell r="A888" t="str">
            <v>4.02.00292.1.1.3</v>
          </cell>
          <cell r="B888" t="str">
            <v>2.1.1.3</v>
          </cell>
          <cell r="C888" t="str">
            <v>GESTÃO DE RELACIONAMENTO</v>
          </cell>
          <cell r="D888" t="str">
            <v>4.02.0029</v>
          </cell>
          <cell r="E888">
            <v>1486.94</v>
          </cell>
          <cell r="F888">
            <v>0</v>
          </cell>
          <cell r="G888">
            <v>0</v>
          </cell>
          <cell r="H888">
            <v>0</v>
          </cell>
          <cell r="I888" t="e">
            <v>#REF!</v>
          </cell>
          <cell r="J888">
            <v>0</v>
          </cell>
          <cell r="K888">
            <v>0</v>
          </cell>
          <cell r="L888">
            <v>0</v>
          </cell>
          <cell r="M888">
            <v>0</v>
          </cell>
          <cell r="N888">
            <v>0</v>
          </cell>
          <cell r="O888">
            <v>0</v>
          </cell>
          <cell r="P888">
            <v>0</v>
          </cell>
          <cell r="Q888" t="e">
            <v>#REF!</v>
          </cell>
          <cell r="T888" t="str">
            <v>4.02.0029</v>
          </cell>
          <cell r="U888" t="str">
            <v>GESTÃO DE RELACIONAMENTO</v>
          </cell>
          <cell r="W888">
            <v>1486.94</v>
          </cell>
          <cell r="X888">
            <v>1486.94</v>
          </cell>
          <cell r="Y888">
            <v>1486.94</v>
          </cell>
          <cell r="Z888">
            <v>1486.94</v>
          </cell>
          <cell r="AA888" t="e">
            <v>#REF!</v>
          </cell>
          <cell r="AB888" t="e">
            <v>#REF!</v>
          </cell>
          <cell r="AC888" t="e">
            <v>#REF!</v>
          </cell>
          <cell r="AD888" t="e">
            <v>#REF!</v>
          </cell>
          <cell r="AE888" t="e">
            <v>#REF!</v>
          </cell>
          <cell r="AF888" t="e">
            <v>#REF!</v>
          </cell>
          <cell r="AG888" t="e">
            <v>#REF!</v>
          </cell>
          <cell r="AH888" t="e">
            <v>#REF!</v>
          </cell>
        </row>
        <row r="889">
          <cell r="A889" t="str">
            <v>4.02.00302.1.1.3</v>
          </cell>
          <cell r="B889" t="str">
            <v>2.1.1.3</v>
          </cell>
          <cell r="C889" t="str">
            <v>GESTÃO DE RELACIONAMENTO</v>
          </cell>
          <cell r="D889" t="str">
            <v>4.02.0030</v>
          </cell>
          <cell r="E889">
            <v>0</v>
          </cell>
          <cell r="F889">
            <v>0</v>
          </cell>
          <cell r="G889">
            <v>0</v>
          </cell>
          <cell r="H889">
            <v>0</v>
          </cell>
          <cell r="I889" t="e">
            <v>#REF!</v>
          </cell>
          <cell r="J889">
            <v>0</v>
          </cell>
          <cell r="K889">
            <v>0</v>
          </cell>
          <cell r="L889">
            <v>0</v>
          </cell>
          <cell r="M889">
            <v>6.8</v>
          </cell>
          <cell r="N889">
            <v>0</v>
          </cell>
          <cell r="O889">
            <v>0</v>
          </cell>
          <cell r="P889">
            <v>55.33</v>
          </cell>
          <cell r="Q889" t="e">
            <v>#REF!</v>
          </cell>
          <cell r="T889" t="str">
            <v>4.02.0030</v>
          </cell>
          <cell r="U889" t="str">
            <v>GESTÃO DE RELACIONAMENTO</v>
          </cell>
          <cell r="W889">
            <v>0</v>
          </cell>
          <cell r="X889">
            <v>0</v>
          </cell>
          <cell r="Y889">
            <v>0</v>
          </cell>
          <cell r="Z889">
            <v>0</v>
          </cell>
          <cell r="AA889" t="e">
            <v>#REF!</v>
          </cell>
          <cell r="AB889" t="e">
            <v>#REF!</v>
          </cell>
          <cell r="AC889" t="e">
            <v>#REF!</v>
          </cell>
          <cell r="AD889" t="e">
            <v>#REF!</v>
          </cell>
          <cell r="AE889" t="e">
            <v>#REF!</v>
          </cell>
          <cell r="AF889" t="e">
            <v>#REF!</v>
          </cell>
          <cell r="AG889" t="e">
            <v>#REF!</v>
          </cell>
          <cell r="AH889" t="e">
            <v>#REF!</v>
          </cell>
        </row>
        <row r="890">
          <cell r="A890" t="str">
            <v>4.02.00362.1.1.3</v>
          </cell>
          <cell r="B890" t="str">
            <v>2.1.1.3</v>
          </cell>
          <cell r="C890" t="str">
            <v>GESTÃO DE RELACIONAMENTO</v>
          </cell>
          <cell r="D890" t="str">
            <v>4.02.0036</v>
          </cell>
          <cell r="E890">
            <v>0</v>
          </cell>
          <cell r="F890">
            <v>0</v>
          </cell>
          <cell r="G890">
            <v>0</v>
          </cell>
          <cell r="H890">
            <v>0</v>
          </cell>
          <cell r="I890" t="e">
            <v>#REF!</v>
          </cell>
          <cell r="J890">
            <v>0</v>
          </cell>
          <cell r="K890">
            <v>0</v>
          </cell>
          <cell r="L890">
            <v>0</v>
          </cell>
          <cell r="M890">
            <v>0</v>
          </cell>
          <cell r="N890">
            <v>0</v>
          </cell>
          <cell r="O890">
            <v>0</v>
          </cell>
          <cell r="P890">
            <v>0</v>
          </cell>
          <cell r="Q890" t="e">
            <v>#REF!</v>
          </cell>
          <cell r="T890" t="str">
            <v>4.02.0036</v>
          </cell>
          <cell r="U890" t="str">
            <v>GESTÃO DE RELACIONAMENTO</v>
          </cell>
          <cell r="W890">
            <v>0</v>
          </cell>
          <cell r="X890">
            <v>0</v>
          </cell>
          <cell r="Y890">
            <v>0</v>
          </cell>
          <cell r="Z890">
            <v>0</v>
          </cell>
          <cell r="AA890" t="e">
            <v>#REF!</v>
          </cell>
          <cell r="AB890" t="e">
            <v>#REF!</v>
          </cell>
          <cell r="AC890" t="e">
            <v>#REF!</v>
          </cell>
          <cell r="AD890" t="e">
            <v>#REF!</v>
          </cell>
          <cell r="AE890" t="e">
            <v>#REF!</v>
          </cell>
          <cell r="AF890" t="e">
            <v>#REF!</v>
          </cell>
          <cell r="AG890" t="e">
            <v>#REF!</v>
          </cell>
          <cell r="AH890" t="e">
            <v>#REF!</v>
          </cell>
        </row>
        <row r="891">
          <cell r="A891" t="str">
            <v>4.02.00392.1.1.3</v>
          </cell>
          <cell r="B891" t="str">
            <v>2.1.1.3</v>
          </cell>
          <cell r="C891" t="str">
            <v>GESTÃO DE RELACIONAMENTO</v>
          </cell>
          <cell r="D891" t="str">
            <v>4.02.0039</v>
          </cell>
          <cell r="E891">
            <v>0</v>
          </cell>
          <cell r="F891">
            <v>0</v>
          </cell>
          <cell r="G891">
            <v>0</v>
          </cell>
          <cell r="H891">
            <v>0</v>
          </cell>
          <cell r="I891" t="e">
            <v>#REF!</v>
          </cell>
          <cell r="J891">
            <v>0</v>
          </cell>
          <cell r="K891">
            <v>0</v>
          </cell>
          <cell r="L891">
            <v>0</v>
          </cell>
          <cell r="M891">
            <v>0</v>
          </cell>
          <cell r="N891">
            <v>0</v>
          </cell>
          <cell r="O891">
            <v>0</v>
          </cell>
          <cell r="P891">
            <v>780.49</v>
          </cell>
          <cell r="Q891" t="e">
            <v>#REF!</v>
          </cell>
          <cell r="T891" t="str">
            <v>4.02.0039</v>
          </cell>
          <cell r="U891" t="str">
            <v>GESTÃO DE RELACIONAMENTO</v>
          </cell>
          <cell r="W891">
            <v>0</v>
          </cell>
          <cell r="X891">
            <v>0</v>
          </cell>
          <cell r="Y891">
            <v>0</v>
          </cell>
          <cell r="Z891">
            <v>0</v>
          </cell>
          <cell r="AA891" t="e">
            <v>#REF!</v>
          </cell>
          <cell r="AB891" t="e">
            <v>#REF!</v>
          </cell>
          <cell r="AC891" t="e">
            <v>#REF!</v>
          </cell>
          <cell r="AD891" t="e">
            <v>#REF!</v>
          </cell>
          <cell r="AE891" t="e">
            <v>#REF!</v>
          </cell>
          <cell r="AF891" t="e">
            <v>#REF!</v>
          </cell>
          <cell r="AG891" t="e">
            <v>#REF!</v>
          </cell>
          <cell r="AH891" t="e">
            <v>#REF!</v>
          </cell>
        </row>
        <row r="892">
          <cell r="A892" t="str">
            <v>4.02.00442.1.1.3</v>
          </cell>
          <cell r="B892" t="str">
            <v>2.1.1.3</v>
          </cell>
          <cell r="C892" t="str">
            <v>GESTÃO DE RELACIONAMENTO</v>
          </cell>
          <cell r="D892" t="str">
            <v>4.02.0044</v>
          </cell>
          <cell r="E892">
            <v>0</v>
          </cell>
          <cell r="F892">
            <v>0</v>
          </cell>
          <cell r="G892">
            <v>0</v>
          </cell>
          <cell r="H892">
            <v>0</v>
          </cell>
          <cell r="I892" t="e">
            <v>#REF!</v>
          </cell>
          <cell r="J892">
            <v>0</v>
          </cell>
          <cell r="K892">
            <v>0</v>
          </cell>
          <cell r="L892">
            <v>0</v>
          </cell>
          <cell r="M892">
            <v>0</v>
          </cell>
          <cell r="N892">
            <v>0</v>
          </cell>
          <cell r="O892">
            <v>0</v>
          </cell>
          <cell r="P892">
            <v>0</v>
          </cell>
          <cell r="Q892" t="e">
            <v>#REF!</v>
          </cell>
          <cell r="T892" t="str">
            <v>4.02.0044</v>
          </cell>
          <cell r="U892" t="str">
            <v>GESTÃO DE RELACIONAMENTO</v>
          </cell>
          <cell r="W892">
            <v>0</v>
          </cell>
          <cell r="X892">
            <v>0</v>
          </cell>
          <cell r="Y892">
            <v>0</v>
          </cell>
          <cell r="Z892">
            <v>0</v>
          </cell>
          <cell r="AA892" t="e">
            <v>#REF!</v>
          </cell>
          <cell r="AB892" t="e">
            <v>#REF!</v>
          </cell>
          <cell r="AC892" t="e">
            <v>#REF!</v>
          </cell>
          <cell r="AD892" t="e">
            <v>#REF!</v>
          </cell>
          <cell r="AE892" t="e">
            <v>#REF!</v>
          </cell>
          <cell r="AF892" t="e">
            <v>#REF!</v>
          </cell>
          <cell r="AG892" t="e">
            <v>#REF!</v>
          </cell>
          <cell r="AH892" t="e">
            <v>#REF!</v>
          </cell>
        </row>
        <row r="893">
          <cell r="A893" t="str">
            <v>4.03.00012.1.1.3</v>
          </cell>
          <cell r="B893" t="str">
            <v>2.1.1.3</v>
          </cell>
          <cell r="C893" t="str">
            <v>GESTÃO DE RELACIONAMENTO</v>
          </cell>
          <cell r="D893" t="str">
            <v>4.03.0001</v>
          </cell>
          <cell r="E893">
            <v>0</v>
          </cell>
          <cell r="F893">
            <v>0</v>
          </cell>
          <cell r="G893">
            <v>0</v>
          </cell>
          <cell r="H893">
            <v>0</v>
          </cell>
          <cell r="I893" t="e">
            <v>#REF!</v>
          </cell>
          <cell r="J893">
            <v>0</v>
          </cell>
          <cell r="K893">
            <v>0</v>
          </cell>
          <cell r="L893">
            <v>0</v>
          </cell>
          <cell r="M893">
            <v>0</v>
          </cell>
          <cell r="N893">
            <v>0</v>
          </cell>
          <cell r="O893">
            <v>0</v>
          </cell>
          <cell r="P893">
            <v>0</v>
          </cell>
          <cell r="Q893" t="e">
            <v>#REF!</v>
          </cell>
          <cell r="T893" t="str">
            <v>4.03.0001</v>
          </cell>
          <cell r="U893" t="str">
            <v>GESTÃO DE RELACIONAMENTO</v>
          </cell>
          <cell r="W893">
            <v>0</v>
          </cell>
          <cell r="X893">
            <v>0</v>
          </cell>
          <cell r="Y893">
            <v>0</v>
          </cell>
          <cell r="Z893">
            <v>0</v>
          </cell>
          <cell r="AA893" t="e">
            <v>#REF!</v>
          </cell>
          <cell r="AB893" t="e">
            <v>#REF!</v>
          </cell>
          <cell r="AC893" t="e">
            <v>#REF!</v>
          </cell>
          <cell r="AD893" t="e">
            <v>#REF!</v>
          </cell>
          <cell r="AE893" t="e">
            <v>#REF!</v>
          </cell>
          <cell r="AF893" t="e">
            <v>#REF!</v>
          </cell>
          <cell r="AG893" t="e">
            <v>#REF!</v>
          </cell>
          <cell r="AH893" t="e">
            <v>#REF!</v>
          </cell>
        </row>
        <row r="894">
          <cell r="A894" t="str">
            <v>4.03.00022.1.1.3</v>
          </cell>
          <cell r="B894" t="str">
            <v>2.1.1.3</v>
          </cell>
          <cell r="C894" t="str">
            <v>GESTÃO DE RELACIONAMENTO</v>
          </cell>
          <cell r="D894" t="str">
            <v>4.03.0002</v>
          </cell>
          <cell r="E894">
            <v>952.1</v>
          </cell>
          <cell r="F894">
            <v>273.32</v>
          </cell>
          <cell r="G894">
            <v>942.88</v>
          </cell>
          <cell r="H894">
            <v>927.25</v>
          </cell>
          <cell r="I894" t="e">
            <v>#REF!</v>
          </cell>
          <cell r="J894">
            <v>1063.68</v>
          </cell>
          <cell r="K894">
            <v>967.04</v>
          </cell>
          <cell r="L894">
            <v>1278.53</v>
          </cell>
          <cell r="M894">
            <v>4110.01</v>
          </cell>
          <cell r="N894">
            <v>3711.23</v>
          </cell>
          <cell r="O894">
            <v>3923.8700000000003</v>
          </cell>
          <cell r="P894">
            <v>3919.29</v>
          </cell>
          <cell r="Q894" t="e">
            <v>#REF!</v>
          </cell>
          <cell r="T894" t="str">
            <v>4.03.0002</v>
          </cell>
          <cell r="U894" t="str">
            <v>GESTÃO DE RELACIONAMENTO</v>
          </cell>
          <cell r="W894">
            <v>952.1</v>
          </cell>
          <cell r="X894">
            <v>1225.42</v>
          </cell>
          <cell r="Y894">
            <v>2168.3000000000002</v>
          </cell>
          <cell r="Z894">
            <v>3095.55</v>
          </cell>
          <cell r="AA894" t="e">
            <v>#REF!</v>
          </cell>
          <cell r="AB894" t="e">
            <v>#REF!</v>
          </cell>
          <cell r="AC894" t="e">
            <v>#REF!</v>
          </cell>
          <cell r="AD894" t="e">
            <v>#REF!</v>
          </cell>
          <cell r="AE894" t="e">
            <v>#REF!</v>
          </cell>
          <cell r="AF894" t="e">
            <v>#REF!</v>
          </cell>
          <cell r="AG894" t="e">
            <v>#REF!</v>
          </cell>
          <cell r="AH894" t="e">
            <v>#REF!</v>
          </cell>
        </row>
        <row r="895">
          <cell r="A895" t="str">
            <v>4.03.00042.1.1.3</v>
          </cell>
          <cell r="B895" t="str">
            <v>2.1.1.3</v>
          </cell>
          <cell r="C895" t="str">
            <v>GESTÃO DE RELACIONAMENTO</v>
          </cell>
          <cell r="D895" t="str">
            <v>4.03.0004</v>
          </cell>
          <cell r="E895">
            <v>20660.72</v>
          </cell>
          <cell r="F895">
            <v>15666.36</v>
          </cell>
          <cell r="G895">
            <v>20370.86</v>
          </cell>
          <cell r="H895">
            <v>21784.559999999998</v>
          </cell>
          <cell r="I895" t="e">
            <v>#REF!</v>
          </cell>
          <cell r="J895">
            <v>6364.91</v>
          </cell>
          <cell r="K895">
            <v>12746.710000000003</v>
          </cell>
          <cell r="L895">
            <v>6364.9</v>
          </cell>
          <cell r="M895">
            <v>29994</v>
          </cell>
          <cell r="N895">
            <v>29994</v>
          </cell>
          <cell r="O895">
            <v>39035.06</v>
          </cell>
          <cell r="P895">
            <v>68858</v>
          </cell>
          <cell r="Q895" t="e">
            <v>#REF!</v>
          </cell>
          <cell r="T895" t="str">
            <v>4.03.0004</v>
          </cell>
          <cell r="U895" t="str">
            <v>GESTÃO DE RELACIONAMENTO</v>
          </cell>
          <cell r="W895">
            <v>20660.72</v>
          </cell>
          <cell r="X895">
            <v>36327.08</v>
          </cell>
          <cell r="Y895">
            <v>56697.94</v>
          </cell>
          <cell r="Z895">
            <v>78482.5</v>
          </cell>
          <cell r="AA895" t="e">
            <v>#REF!</v>
          </cell>
          <cell r="AB895" t="e">
            <v>#REF!</v>
          </cell>
          <cell r="AC895" t="e">
            <v>#REF!</v>
          </cell>
          <cell r="AD895" t="e">
            <v>#REF!</v>
          </cell>
          <cell r="AE895" t="e">
            <v>#REF!</v>
          </cell>
          <cell r="AF895" t="e">
            <v>#REF!</v>
          </cell>
          <cell r="AG895" t="e">
            <v>#REF!</v>
          </cell>
          <cell r="AH895" t="e">
            <v>#REF!</v>
          </cell>
        </row>
        <row r="896">
          <cell r="A896" t="str">
            <v>4.03.00062.1.1.3</v>
          </cell>
          <cell r="B896" t="str">
            <v>2.1.1.3</v>
          </cell>
          <cell r="C896" t="str">
            <v>GESTÃO DE RELACIONAMENTO</v>
          </cell>
          <cell r="D896" t="str">
            <v>4.03.0006</v>
          </cell>
          <cell r="E896">
            <v>0</v>
          </cell>
          <cell r="F896">
            <v>0</v>
          </cell>
          <cell r="G896">
            <v>0</v>
          </cell>
          <cell r="H896">
            <v>0</v>
          </cell>
          <cell r="I896" t="e">
            <v>#REF!</v>
          </cell>
          <cell r="J896">
            <v>0</v>
          </cell>
          <cell r="K896">
            <v>0</v>
          </cell>
          <cell r="L896">
            <v>0</v>
          </cell>
          <cell r="M896">
            <v>0</v>
          </cell>
          <cell r="N896">
            <v>0</v>
          </cell>
          <cell r="O896">
            <v>1365.61</v>
          </cell>
          <cell r="P896">
            <v>1091.54</v>
          </cell>
          <cell r="Q896" t="e">
            <v>#REF!</v>
          </cell>
          <cell r="T896" t="str">
            <v>4.03.0006</v>
          </cell>
        </row>
        <row r="897">
          <cell r="A897" t="str">
            <v>4.03.00072.1.1.3</v>
          </cell>
          <cell r="B897" t="str">
            <v>2.1.1.3</v>
          </cell>
          <cell r="C897" t="str">
            <v>GESTÃO DE RELACIONAMENTO</v>
          </cell>
          <cell r="D897" t="str">
            <v>4.03.0007</v>
          </cell>
          <cell r="E897">
            <v>0</v>
          </cell>
          <cell r="F897">
            <v>0</v>
          </cell>
          <cell r="G897">
            <v>0</v>
          </cell>
          <cell r="H897">
            <v>0</v>
          </cell>
          <cell r="I897" t="e">
            <v>#REF!</v>
          </cell>
          <cell r="J897">
            <v>0</v>
          </cell>
          <cell r="K897">
            <v>0</v>
          </cell>
          <cell r="L897">
            <v>0</v>
          </cell>
          <cell r="M897">
            <v>0</v>
          </cell>
          <cell r="N897">
            <v>0</v>
          </cell>
          <cell r="O897">
            <v>0</v>
          </cell>
          <cell r="P897">
            <v>0</v>
          </cell>
          <cell r="Q897" t="e">
            <v>#REF!</v>
          </cell>
          <cell r="T897" t="str">
            <v>4.03.0007</v>
          </cell>
          <cell r="U897" t="str">
            <v>GESTÃO DE RELACIONAMENTO</v>
          </cell>
          <cell r="W897">
            <v>0</v>
          </cell>
          <cell r="X897">
            <v>0</v>
          </cell>
          <cell r="Y897">
            <v>0</v>
          </cell>
          <cell r="Z897">
            <v>0</v>
          </cell>
          <cell r="AA897" t="e">
            <v>#REF!</v>
          </cell>
          <cell r="AB897" t="e">
            <v>#REF!</v>
          </cell>
          <cell r="AC897" t="e">
            <v>#REF!</v>
          </cell>
          <cell r="AD897" t="e">
            <v>#REF!</v>
          </cell>
          <cell r="AE897" t="e">
            <v>#REF!</v>
          </cell>
          <cell r="AF897" t="e">
            <v>#REF!</v>
          </cell>
          <cell r="AG897" t="e">
            <v>#REF!</v>
          </cell>
          <cell r="AH897" t="e">
            <v>#REF!</v>
          </cell>
        </row>
        <row r="898">
          <cell r="A898" t="str">
            <v>4.03.00082.1.1.3</v>
          </cell>
          <cell r="B898" t="str">
            <v>2.1.1.3</v>
          </cell>
          <cell r="C898" t="str">
            <v>GESTÃO DE RELACIONAMENTO</v>
          </cell>
          <cell r="D898" t="str">
            <v>4.03.0008</v>
          </cell>
          <cell r="E898">
            <v>216.62</v>
          </cell>
          <cell r="F898">
            <v>256.92668203941105</v>
          </cell>
          <cell r="G898">
            <v>209.88</v>
          </cell>
          <cell r="H898">
            <v>209.88</v>
          </cell>
          <cell r="I898" t="e">
            <v>#REF!</v>
          </cell>
          <cell r="J898">
            <v>779.75</v>
          </cell>
          <cell r="K898">
            <v>557.57000000000005</v>
          </cell>
          <cell r="L898">
            <v>565.47</v>
          </cell>
          <cell r="M898">
            <v>565.47</v>
          </cell>
          <cell r="N898">
            <v>732.42</v>
          </cell>
          <cell r="O898">
            <v>0</v>
          </cell>
          <cell r="P898">
            <v>436.42999999999995</v>
          </cell>
          <cell r="Q898" t="e">
            <v>#REF!</v>
          </cell>
          <cell r="T898" t="str">
            <v>4.03.0008</v>
          </cell>
          <cell r="U898" t="str">
            <v>GESTÃO DE RELACIONAMENTO</v>
          </cell>
          <cell r="W898">
            <v>216.62</v>
          </cell>
          <cell r="X898">
            <v>473.54668203941105</v>
          </cell>
          <cell r="Y898">
            <v>683.42668203941105</v>
          </cell>
          <cell r="Z898">
            <v>893.30668203941104</v>
          </cell>
          <cell r="AA898" t="e">
            <v>#REF!</v>
          </cell>
          <cell r="AB898" t="e">
            <v>#REF!</v>
          </cell>
          <cell r="AC898" t="e">
            <v>#REF!</v>
          </cell>
          <cell r="AD898" t="e">
            <v>#REF!</v>
          </cell>
          <cell r="AE898" t="e">
            <v>#REF!</v>
          </cell>
          <cell r="AF898" t="e">
            <v>#REF!</v>
          </cell>
          <cell r="AG898" t="e">
            <v>#REF!</v>
          </cell>
          <cell r="AH898" t="e">
            <v>#REF!</v>
          </cell>
        </row>
        <row r="899">
          <cell r="A899" t="str">
            <v>4.03.00092.1.1.3</v>
          </cell>
          <cell r="B899" t="str">
            <v>2.1.1.3</v>
          </cell>
          <cell r="C899" t="str">
            <v>GESTÃO DE RELACIONAMENTO</v>
          </cell>
          <cell r="D899" t="str">
            <v>4.03.0009</v>
          </cell>
          <cell r="E899">
            <v>621.05999999999995</v>
          </cell>
          <cell r="F899">
            <v>767.28</v>
          </cell>
          <cell r="G899">
            <v>915.62</v>
          </cell>
          <cell r="H899">
            <v>657.68000000000006</v>
          </cell>
          <cell r="I899" t="e">
            <v>#REF!</v>
          </cell>
          <cell r="J899">
            <v>1123.46</v>
          </cell>
          <cell r="K899">
            <v>0</v>
          </cell>
          <cell r="L899">
            <v>2143.36</v>
          </cell>
          <cell r="M899">
            <v>1217.83</v>
          </cell>
          <cell r="N899">
            <v>1278.72</v>
          </cell>
          <cell r="O899">
            <v>1217.8900000000001</v>
          </cell>
          <cell r="P899">
            <v>1217.82</v>
          </cell>
          <cell r="Q899" t="e">
            <v>#REF!</v>
          </cell>
          <cell r="T899" t="str">
            <v>4.03.0009</v>
          </cell>
          <cell r="U899" t="str">
            <v>GESTÃO DE RELACIONAMENTO</v>
          </cell>
          <cell r="W899">
            <v>621.05999999999995</v>
          </cell>
          <cell r="X899">
            <v>1388.34</v>
          </cell>
          <cell r="Y899">
            <v>2303.96</v>
          </cell>
          <cell r="Z899">
            <v>2961.6400000000003</v>
          </cell>
          <cell r="AA899" t="e">
            <v>#REF!</v>
          </cell>
          <cell r="AB899" t="e">
            <v>#REF!</v>
          </cell>
          <cell r="AC899" t="e">
            <v>#REF!</v>
          </cell>
          <cell r="AD899" t="e">
            <v>#REF!</v>
          </cell>
          <cell r="AE899" t="e">
            <v>#REF!</v>
          </cell>
          <cell r="AF899" t="e">
            <v>#REF!</v>
          </cell>
          <cell r="AG899" t="e">
            <v>#REF!</v>
          </cell>
          <cell r="AH899" t="e">
            <v>#REF!</v>
          </cell>
        </row>
        <row r="900">
          <cell r="A900" t="str">
            <v>4.03.00102.1.1.3</v>
          </cell>
          <cell r="B900" t="str">
            <v>2.1.1.3</v>
          </cell>
          <cell r="C900" t="str">
            <v>GESTÃO DE RELACIONAMENTO</v>
          </cell>
          <cell r="D900" t="str">
            <v>4.03.0010</v>
          </cell>
          <cell r="E900">
            <v>161.43</v>
          </cell>
          <cell r="F900">
            <v>96.093999999999994</v>
          </cell>
          <cell r="G900">
            <v>77.739999999999995</v>
          </cell>
          <cell r="H900">
            <v>91.92</v>
          </cell>
          <cell r="I900" t="e">
            <v>#REF!</v>
          </cell>
          <cell r="J900">
            <v>178.6</v>
          </cell>
          <cell r="K900">
            <v>195.16</v>
          </cell>
          <cell r="L900">
            <v>125.12</v>
          </cell>
          <cell r="M900">
            <v>131.38</v>
          </cell>
          <cell r="N900">
            <v>0</v>
          </cell>
          <cell r="O900">
            <v>124.14</v>
          </cell>
          <cell r="P900">
            <v>64.2</v>
          </cell>
          <cell r="Q900" t="e">
            <v>#REF!</v>
          </cell>
          <cell r="T900" t="str">
            <v>4.03.0010</v>
          </cell>
          <cell r="U900" t="str">
            <v>GESTÃO DE RELACIONAMENTO</v>
          </cell>
          <cell r="W900">
            <v>161.43</v>
          </cell>
          <cell r="X900">
            <v>257.524</v>
          </cell>
          <cell r="Y900">
            <v>335.26400000000001</v>
          </cell>
          <cell r="Z900">
            <v>427.18400000000003</v>
          </cell>
          <cell r="AA900" t="e">
            <v>#REF!</v>
          </cell>
          <cell r="AB900" t="e">
            <v>#REF!</v>
          </cell>
          <cell r="AC900" t="e">
            <v>#REF!</v>
          </cell>
          <cell r="AD900" t="e">
            <v>#REF!</v>
          </cell>
          <cell r="AE900" t="e">
            <v>#REF!</v>
          </cell>
          <cell r="AF900" t="e">
            <v>#REF!</v>
          </cell>
          <cell r="AG900" t="e">
            <v>#REF!</v>
          </cell>
          <cell r="AH900" t="e">
            <v>#REF!</v>
          </cell>
        </row>
        <row r="901">
          <cell r="A901" t="str">
            <v>4.03.00112.1.1.3</v>
          </cell>
          <cell r="B901" t="str">
            <v>2.1.1.3</v>
          </cell>
          <cell r="C901" t="str">
            <v>GESTÃO DE RELACIONAMENTO</v>
          </cell>
          <cell r="D901" t="str">
            <v>4.03.0011</v>
          </cell>
          <cell r="E901">
            <v>418.06</v>
          </cell>
          <cell r="F901">
            <v>556.69000000000005</v>
          </cell>
          <cell r="G901">
            <v>418.08</v>
          </cell>
          <cell r="H901">
            <v>418.08</v>
          </cell>
          <cell r="I901" t="e">
            <v>#REF!</v>
          </cell>
          <cell r="J901">
            <v>465.61</v>
          </cell>
          <cell r="K901">
            <v>427.58</v>
          </cell>
          <cell r="L901">
            <v>587.52</v>
          </cell>
          <cell r="M901">
            <v>1798.85</v>
          </cell>
          <cell r="N901">
            <v>1745.13</v>
          </cell>
          <cell r="O901">
            <v>1728.41</v>
          </cell>
          <cell r="P901">
            <v>1728.41</v>
          </cell>
          <cell r="Q901" t="e">
            <v>#REF!</v>
          </cell>
          <cell r="T901" t="str">
            <v>4.03.0011</v>
          </cell>
          <cell r="U901" t="str">
            <v>GESTÃO DE RELACIONAMENTO</v>
          </cell>
          <cell r="W901">
            <v>418.06</v>
          </cell>
          <cell r="X901">
            <v>974.75</v>
          </cell>
          <cell r="Y901">
            <v>1392.83</v>
          </cell>
          <cell r="Z901">
            <v>1810.9099999999999</v>
          </cell>
          <cell r="AA901" t="e">
            <v>#REF!</v>
          </cell>
          <cell r="AB901" t="e">
            <v>#REF!</v>
          </cell>
          <cell r="AC901" t="e">
            <v>#REF!</v>
          </cell>
          <cell r="AD901" t="e">
            <v>#REF!</v>
          </cell>
          <cell r="AE901" t="e">
            <v>#REF!</v>
          </cell>
          <cell r="AF901" t="e">
            <v>#REF!</v>
          </cell>
          <cell r="AG901" t="e">
            <v>#REF!</v>
          </cell>
          <cell r="AH901" t="e">
            <v>#REF!</v>
          </cell>
        </row>
        <row r="902">
          <cell r="A902" t="str">
            <v>4.03.00122.1.1.3</v>
          </cell>
          <cell r="B902" t="str">
            <v>2.1.1.3</v>
          </cell>
          <cell r="C902" t="str">
            <v>GESTÃO DE RELACIONAMENTO</v>
          </cell>
          <cell r="D902" t="str">
            <v>4.03.0012</v>
          </cell>
          <cell r="E902">
            <v>151.59</v>
          </cell>
          <cell r="F902">
            <v>125.18</v>
          </cell>
          <cell r="G902">
            <v>99.27</v>
          </cell>
          <cell r="H902">
            <v>99.27</v>
          </cell>
          <cell r="I902" t="e">
            <v>#REF!</v>
          </cell>
          <cell r="J902">
            <v>110.55</v>
          </cell>
          <cell r="K902">
            <v>101.52</v>
          </cell>
          <cell r="L902">
            <v>0</v>
          </cell>
          <cell r="M902">
            <v>438.69</v>
          </cell>
          <cell r="N902">
            <v>418.95</v>
          </cell>
          <cell r="O902">
            <v>414.98</v>
          </cell>
          <cell r="P902">
            <v>531.05999999999995</v>
          </cell>
          <cell r="Q902" t="e">
            <v>#REF!</v>
          </cell>
          <cell r="T902" t="str">
            <v>4.03.0012</v>
          </cell>
          <cell r="U902" t="str">
            <v>GESTÃO DE RELACIONAMENTO</v>
          </cell>
          <cell r="W902">
            <v>151.59</v>
          </cell>
          <cell r="X902">
            <v>276.77</v>
          </cell>
          <cell r="Y902">
            <v>376.03999999999996</v>
          </cell>
          <cell r="Z902">
            <v>475.30999999999995</v>
          </cell>
          <cell r="AA902" t="e">
            <v>#REF!</v>
          </cell>
          <cell r="AB902" t="e">
            <v>#REF!</v>
          </cell>
          <cell r="AC902" t="e">
            <v>#REF!</v>
          </cell>
          <cell r="AD902" t="e">
            <v>#REF!</v>
          </cell>
          <cell r="AE902" t="e">
            <v>#REF!</v>
          </cell>
          <cell r="AF902" t="e">
            <v>#REF!</v>
          </cell>
          <cell r="AG902" t="e">
            <v>#REF!</v>
          </cell>
          <cell r="AH902" t="e">
            <v>#REF!</v>
          </cell>
        </row>
        <row r="903">
          <cell r="A903" t="str">
            <v>4.03.00132.1.1.3</v>
          </cell>
          <cell r="B903" t="str">
            <v>2.1.1.3</v>
          </cell>
          <cell r="C903" t="str">
            <v>GESTÃO DE RELACIONAMENTO</v>
          </cell>
          <cell r="D903" t="str">
            <v>4.03.0013</v>
          </cell>
          <cell r="E903">
            <v>11.68</v>
          </cell>
          <cell r="F903">
            <v>0</v>
          </cell>
          <cell r="G903">
            <v>0</v>
          </cell>
          <cell r="H903">
            <v>0</v>
          </cell>
          <cell r="I903" t="e">
            <v>#REF!</v>
          </cell>
          <cell r="J903">
            <v>0</v>
          </cell>
          <cell r="K903">
            <v>0</v>
          </cell>
          <cell r="L903">
            <v>0</v>
          </cell>
          <cell r="M903">
            <v>0</v>
          </cell>
          <cell r="N903">
            <v>0</v>
          </cell>
          <cell r="O903">
            <v>0</v>
          </cell>
          <cell r="P903">
            <v>0</v>
          </cell>
          <cell r="Q903" t="e">
            <v>#REF!</v>
          </cell>
          <cell r="T903" t="str">
            <v>4.03.0013</v>
          </cell>
          <cell r="U903" t="str">
            <v>GESTÃO DE RELACIONAMENTO</v>
          </cell>
          <cell r="W903">
            <v>11.68</v>
          </cell>
          <cell r="X903">
            <v>11.68</v>
          </cell>
          <cell r="Y903">
            <v>11.68</v>
          </cell>
          <cell r="Z903">
            <v>11.68</v>
          </cell>
          <cell r="AA903" t="e">
            <v>#REF!</v>
          </cell>
          <cell r="AB903" t="e">
            <v>#REF!</v>
          </cell>
          <cell r="AC903" t="e">
            <v>#REF!</v>
          </cell>
          <cell r="AD903" t="e">
            <v>#REF!</v>
          </cell>
          <cell r="AE903" t="e">
            <v>#REF!</v>
          </cell>
          <cell r="AF903" t="e">
            <v>#REF!</v>
          </cell>
          <cell r="AG903" t="e">
            <v>#REF!</v>
          </cell>
          <cell r="AH903" t="e">
            <v>#REF!</v>
          </cell>
        </row>
        <row r="904">
          <cell r="A904" t="str">
            <v>4.03.00162.1.1.3</v>
          </cell>
          <cell r="B904" t="str">
            <v>2.1.1.3</v>
          </cell>
          <cell r="C904" t="str">
            <v>GESTÃO DE RELACIONAMENTO</v>
          </cell>
          <cell r="D904" t="str">
            <v>4.03.0016</v>
          </cell>
          <cell r="E904">
            <v>0</v>
          </cell>
          <cell r="F904">
            <v>0</v>
          </cell>
          <cell r="G904">
            <v>0</v>
          </cell>
          <cell r="H904">
            <v>0</v>
          </cell>
          <cell r="I904" t="e">
            <v>#REF!</v>
          </cell>
          <cell r="J904">
            <v>14.93</v>
          </cell>
          <cell r="K904">
            <v>59.55</v>
          </cell>
          <cell r="L904">
            <v>0</v>
          </cell>
          <cell r="M904">
            <v>45.84</v>
          </cell>
          <cell r="N904">
            <v>69.819999999999993</v>
          </cell>
          <cell r="O904">
            <v>0</v>
          </cell>
          <cell r="P904">
            <v>0</v>
          </cell>
          <cell r="Q904" t="e">
            <v>#REF!</v>
          </cell>
          <cell r="T904" t="str">
            <v>4.03.0016</v>
          </cell>
          <cell r="U904" t="str">
            <v>GESTÃO DE RELACIONAMENTO</v>
          </cell>
          <cell r="W904">
            <v>0</v>
          </cell>
          <cell r="X904">
            <v>0</v>
          </cell>
          <cell r="Y904">
            <v>0</v>
          </cell>
          <cell r="Z904">
            <v>0</v>
          </cell>
          <cell r="AA904" t="e">
            <v>#REF!</v>
          </cell>
          <cell r="AB904" t="e">
            <v>#REF!</v>
          </cell>
          <cell r="AC904" t="e">
            <v>#REF!</v>
          </cell>
          <cell r="AD904" t="e">
            <v>#REF!</v>
          </cell>
          <cell r="AE904" t="e">
            <v>#REF!</v>
          </cell>
          <cell r="AF904" t="e">
            <v>#REF!</v>
          </cell>
          <cell r="AG904" t="e">
            <v>#REF!</v>
          </cell>
          <cell r="AH904" t="e">
            <v>#REF!</v>
          </cell>
        </row>
        <row r="905">
          <cell r="A905" t="str">
            <v>4.03.00182.1.1.3</v>
          </cell>
          <cell r="B905" t="str">
            <v>2.1.1.3</v>
          </cell>
          <cell r="C905" t="str">
            <v>GESTÃO DE RELACIONAMENTO</v>
          </cell>
          <cell r="D905" t="str">
            <v>4.03.0018</v>
          </cell>
          <cell r="E905">
            <v>670.20999999999992</v>
          </cell>
          <cell r="F905">
            <v>0</v>
          </cell>
          <cell r="G905">
            <v>0</v>
          </cell>
          <cell r="H905">
            <v>804.18000000000006</v>
          </cell>
          <cell r="I905" t="e">
            <v>#REF!</v>
          </cell>
          <cell r="J905">
            <v>287.3</v>
          </cell>
          <cell r="K905">
            <v>145.18</v>
          </cell>
          <cell r="L905">
            <v>0</v>
          </cell>
          <cell r="M905">
            <v>0</v>
          </cell>
          <cell r="N905">
            <v>503.5</v>
          </cell>
          <cell r="O905">
            <v>0</v>
          </cell>
          <cell r="P905">
            <v>427.58000000000004</v>
          </cell>
          <cell r="Q905" t="e">
            <v>#REF!</v>
          </cell>
          <cell r="T905" t="str">
            <v>4.03.0018</v>
          </cell>
          <cell r="U905" t="str">
            <v>GESTÃO DE RELACIONAMENTO</v>
          </cell>
          <cell r="W905">
            <v>670.20999999999992</v>
          </cell>
          <cell r="X905">
            <v>670.20999999999992</v>
          </cell>
          <cell r="Y905">
            <v>670.20999999999992</v>
          </cell>
          <cell r="Z905">
            <v>1474.3899999999999</v>
          </cell>
          <cell r="AA905" t="e">
            <v>#REF!</v>
          </cell>
          <cell r="AB905" t="e">
            <v>#REF!</v>
          </cell>
          <cell r="AC905" t="e">
            <v>#REF!</v>
          </cell>
          <cell r="AD905" t="e">
            <v>#REF!</v>
          </cell>
          <cell r="AE905" t="e">
            <v>#REF!</v>
          </cell>
          <cell r="AF905" t="e">
            <v>#REF!</v>
          </cell>
          <cell r="AG905" t="e">
            <v>#REF!</v>
          </cell>
          <cell r="AH905" t="e">
            <v>#REF!</v>
          </cell>
        </row>
        <row r="906">
          <cell r="A906" t="str">
            <v>4.04.00012.1.1.3</v>
          </cell>
          <cell r="B906" t="str">
            <v>2.1.1.3</v>
          </cell>
          <cell r="C906" t="str">
            <v>GESTÃO DE RELACIONAMENTO</v>
          </cell>
          <cell r="D906" t="str">
            <v>4.04.0001</v>
          </cell>
          <cell r="E906">
            <v>0</v>
          </cell>
          <cell r="F906">
            <v>0</v>
          </cell>
          <cell r="G906">
            <v>0</v>
          </cell>
          <cell r="H906">
            <v>0</v>
          </cell>
          <cell r="I906" t="e">
            <v>#REF!</v>
          </cell>
          <cell r="J906">
            <v>0</v>
          </cell>
          <cell r="K906">
            <v>0</v>
          </cell>
          <cell r="L906">
            <v>0</v>
          </cell>
          <cell r="M906">
            <v>0</v>
          </cell>
          <cell r="N906">
            <v>0</v>
          </cell>
          <cell r="O906">
            <v>0</v>
          </cell>
          <cell r="P906">
            <v>0</v>
          </cell>
          <cell r="Q906" t="e">
            <v>#REF!</v>
          </cell>
          <cell r="T906" t="str">
            <v>4.04.0001</v>
          </cell>
          <cell r="U906" t="str">
            <v>GESTÃO DE RELACIONAMENTO</v>
          </cell>
          <cell r="W906">
            <v>0</v>
          </cell>
          <cell r="X906">
            <v>0</v>
          </cell>
          <cell r="Y906">
            <v>0</v>
          </cell>
          <cell r="Z906">
            <v>0</v>
          </cell>
          <cell r="AA906" t="e">
            <v>#REF!</v>
          </cell>
          <cell r="AB906" t="e">
            <v>#REF!</v>
          </cell>
          <cell r="AC906" t="e">
            <v>#REF!</v>
          </cell>
          <cell r="AD906" t="e">
            <v>#REF!</v>
          </cell>
          <cell r="AE906" t="e">
            <v>#REF!</v>
          </cell>
          <cell r="AF906" t="e">
            <v>#REF!</v>
          </cell>
          <cell r="AG906" t="e">
            <v>#REF!</v>
          </cell>
          <cell r="AH906" t="e">
            <v>#REF!</v>
          </cell>
        </row>
        <row r="907">
          <cell r="A907" t="str">
            <v>4.04.00022.1.1.3</v>
          </cell>
          <cell r="B907" t="str">
            <v>2.1.1.3</v>
          </cell>
          <cell r="C907" t="str">
            <v>GESTÃO DE RELACIONAMENTO</v>
          </cell>
          <cell r="D907" t="str">
            <v>4.04.0002</v>
          </cell>
          <cell r="E907">
            <v>0</v>
          </cell>
          <cell r="F907">
            <v>0</v>
          </cell>
          <cell r="G907">
            <v>0</v>
          </cell>
          <cell r="H907">
            <v>0</v>
          </cell>
          <cell r="I907" t="e">
            <v>#REF!</v>
          </cell>
          <cell r="J907">
            <v>0</v>
          </cell>
          <cell r="K907">
            <v>0</v>
          </cell>
          <cell r="L907">
            <v>0</v>
          </cell>
          <cell r="M907">
            <v>0</v>
          </cell>
          <cell r="N907">
            <v>0</v>
          </cell>
          <cell r="O907">
            <v>0</v>
          </cell>
          <cell r="P907">
            <v>0</v>
          </cell>
          <cell r="Q907" t="e">
            <v>#REF!</v>
          </cell>
          <cell r="T907" t="str">
            <v>4.04.0002</v>
          </cell>
          <cell r="U907" t="str">
            <v>GESTÃO DE RELACIONAMENTO</v>
          </cell>
          <cell r="W907">
            <v>0</v>
          </cell>
          <cell r="X907">
            <v>0</v>
          </cell>
          <cell r="Y907">
            <v>0</v>
          </cell>
          <cell r="Z907">
            <v>0</v>
          </cell>
          <cell r="AA907" t="e">
            <v>#REF!</v>
          </cell>
          <cell r="AB907" t="e">
            <v>#REF!</v>
          </cell>
          <cell r="AC907" t="e">
            <v>#REF!</v>
          </cell>
          <cell r="AD907" t="e">
            <v>#REF!</v>
          </cell>
          <cell r="AE907" t="e">
            <v>#REF!</v>
          </cell>
          <cell r="AF907" t="e">
            <v>#REF!</v>
          </cell>
          <cell r="AG907" t="e">
            <v>#REF!</v>
          </cell>
          <cell r="AH907" t="e">
            <v>#REF!</v>
          </cell>
        </row>
        <row r="908">
          <cell r="A908" t="str">
            <v>4.04.00032.1.1.3</v>
          </cell>
          <cell r="B908" t="str">
            <v>2.1.1.3</v>
          </cell>
          <cell r="C908" t="str">
            <v>GESTÃO DE RELACIONAMENTO</v>
          </cell>
          <cell r="D908" t="str">
            <v>4.04.0003</v>
          </cell>
          <cell r="E908">
            <v>0</v>
          </cell>
          <cell r="F908">
            <v>0</v>
          </cell>
          <cell r="G908">
            <v>0</v>
          </cell>
          <cell r="H908">
            <v>0</v>
          </cell>
          <cell r="I908" t="e">
            <v>#REF!</v>
          </cell>
          <cell r="J908">
            <v>0</v>
          </cell>
          <cell r="K908">
            <v>0</v>
          </cell>
          <cell r="L908">
            <v>0</v>
          </cell>
          <cell r="M908">
            <v>30.36</v>
          </cell>
          <cell r="N908">
            <v>19.39</v>
          </cell>
          <cell r="O908">
            <v>0</v>
          </cell>
          <cell r="P908">
            <v>0</v>
          </cell>
          <cell r="Q908" t="e">
            <v>#REF!</v>
          </cell>
          <cell r="T908" t="str">
            <v>4.04.0003</v>
          </cell>
          <cell r="U908" t="str">
            <v>GESTÃO DE RELACIONAMENTO</v>
          </cell>
          <cell r="W908">
            <v>0</v>
          </cell>
          <cell r="X908">
            <v>0</v>
          </cell>
          <cell r="Y908">
            <v>0</v>
          </cell>
          <cell r="Z908">
            <v>0</v>
          </cell>
          <cell r="AA908" t="e">
            <v>#REF!</v>
          </cell>
          <cell r="AB908" t="e">
            <v>#REF!</v>
          </cell>
          <cell r="AC908" t="e">
            <v>#REF!</v>
          </cell>
          <cell r="AD908" t="e">
            <v>#REF!</v>
          </cell>
          <cell r="AE908" t="e">
            <v>#REF!</v>
          </cell>
          <cell r="AF908" t="e">
            <v>#REF!</v>
          </cell>
          <cell r="AG908" t="e">
            <v>#REF!</v>
          </cell>
          <cell r="AH908" t="e">
            <v>#REF!</v>
          </cell>
        </row>
        <row r="909">
          <cell r="A909" t="str">
            <v>4.04.00042.1.1.3</v>
          </cell>
          <cell r="B909" t="str">
            <v>2.1.1.3</v>
          </cell>
          <cell r="C909" t="str">
            <v>GESTÃO DE RELACIONAMENTO</v>
          </cell>
          <cell r="D909" t="str">
            <v>4.04.0004</v>
          </cell>
          <cell r="E909">
            <v>0</v>
          </cell>
          <cell r="F909">
            <v>0</v>
          </cell>
          <cell r="G909">
            <v>0</v>
          </cell>
          <cell r="H909">
            <v>0</v>
          </cell>
          <cell r="I909" t="e">
            <v>#REF!</v>
          </cell>
          <cell r="J909">
            <v>0</v>
          </cell>
          <cell r="K909">
            <v>0</v>
          </cell>
          <cell r="L909">
            <v>0</v>
          </cell>
          <cell r="M909">
            <v>0</v>
          </cell>
          <cell r="N909">
            <v>0</v>
          </cell>
          <cell r="O909">
            <v>0</v>
          </cell>
          <cell r="P909">
            <v>0</v>
          </cell>
          <cell r="Q909" t="e">
            <v>#REF!</v>
          </cell>
          <cell r="T909" t="str">
            <v>4.04.0004</v>
          </cell>
          <cell r="U909" t="str">
            <v>GESTÃO DE RELACIONAMENTO</v>
          </cell>
          <cell r="W909">
            <v>0</v>
          </cell>
          <cell r="X909">
            <v>0</v>
          </cell>
          <cell r="Y909">
            <v>0</v>
          </cell>
          <cell r="Z909">
            <v>0</v>
          </cell>
          <cell r="AA909" t="e">
            <v>#REF!</v>
          </cell>
          <cell r="AB909" t="e">
            <v>#REF!</v>
          </cell>
          <cell r="AC909" t="e">
            <v>#REF!</v>
          </cell>
          <cell r="AD909" t="e">
            <v>#REF!</v>
          </cell>
          <cell r="AE909" t="e">
            <v>#REF!</v>
          </cell>
          <cell r="AF909" t="e">
            <v>#REF!</v>
          </cell>
          <cell r="AG909" t="e">
            <v>#REF!</v>
          </cell>
          <cell r="AH909" t="e">
            <v>#REF!</v>
          </cell>
        </row>
        <row r="910">
          <cell r="A910" t="str">
            <v>4.04.00052.1.1.3</v>
          </cell>
          <cell r="B910" t="str">
            <v>2.1.1.3</v>
          </cell>
          <cell r="C910" t="str">
            <v>GESTÃO DE RELACIONAMENTO</v>
          </cell>
          <cell r="D910" t="str">
            <v>4.04.0005</v>
          </cell>
          <cell r="E910">
            <v>0</v>
          </cell>
          <cell r="F910">
            <v>0</v>
          </cell>
          <cell r="G910">
            <v>0</v>
          </cell>
          <cell r="H910">
            <v>0</v>
          </cell>
          <cell r="I910" t="e">
            <v>#REF!</v>
          </cell>
          <cell r="J910">
            <v>0</v>
          </cell>
          <cell r="K910">
            <v>0</v>
          </cell>
          <cell r="L910">
            <v>0</v>
          </cell>
          <cell r="M910">
            <v>0</v>
          </cell>
          <cell r="N910">
            <v>247.42</v>
          </cell>
          <cell r="O910">
            <v>0</v>
          </cell>
          <cell r="P910">
            <v>0</v>
          </cell>
          <cell r="Q910" t="e">
            <v>#REF!</v>
          </cell>
          <cell r="T910" t="str">
            <v>4.04.0005</v>
          </cell>
          <cell r="U910" t="str">
            <v>GESTÃO DE RELACIONAMENTO</v>
          </cell>
          <cell r="W910">
            <v>0</v>
          </cell>
          <cell r="X910">
            <v>0</v>
          </cell>
          <cell r="Y910">
            <v>0</v>
          </cell>
          <cell r="Z910">
            <v>0</v>
          </cell>
          <cell r="AA910" t="e">
            <v>#REF!</v>
          </cell>
          <cell r="AB910" t="e">
            <v>#REF!</v>
          </cell>
          <cell r="AC910" t="e">
            <v>#REF!</v>
          </cell>
          <cell r="AD910" t="e">
            <v>#REF!</v>
          </cell>
          <cell r="AE910" t="e">
            <v>#REF!</v>
          </cell>
          <cell r="AF910" t="e">
            <v>#REF!</v>
          </cell>
          <cell r="AG910" t="e">
            <v>#REF!</v>
          </cell>
          <cell r="AH910" t="e">
            <v>#REF!</v>
          </cell>
        </row>
        <row r="911">
          <cell r="A911" t="str">
            <v>4.04.00062.1.1.3</v>
          </cell>
          <cell r="B911" t="str">
            <v>2.1.1.3</v>
          </cell>
          <cell r="C911" t="str">
            <v>GESTÃO DE RELACIONAMENTO</v>
          </cell>
          <cell r="D911" t="str">
            <v>4.04.0006</v>
          </cell>
          <cell r="E911">
            <v>11.24</v>
          </cell>
          <cell r="F911">
            <v>58.06</v>
          </cell>
          <cell r="G911">
            <v>128.56</v>
          </cell>
          <cell r="H911">
            <v>0</v>
          </cell>
          <cell r="I911" t="e">
            <v>#REF!</v>
          </cell>
          <cell r="J911">
            <v>325.56</v>
          </cell>
          <cell r="K911">
            <v>120.39000000000001</v>
          </cell>
          <cell r="L911">
            <v>65.600000000000009</v>
          </cell>
          <cell r="M911">
            <v>169.51</v>
          </cell>
          <cell r="N911">
            <v>90.65</v>
          </cell>
          <cell r="O911">
            <v>90.65</v>
          </cell>
          <cell r="P911">
            <v>138.85</v>
          </cell>
          <cell r="Q911" t="e">
            <v>#REF!</v>
          </cell>
          <cell r="T911" t="str">
            <v>4.04.0006</v>
          </cell>
          <cell r="U911" t="str">
            <v>GESTÃO DE RELACIONAMENTO</v>
          </cell>
          <cell r="W911">
            <v>11.24</v>
          </cell>
          <cell r="X911">
            <v>69.3</v>
          </cell>
          <cell r="Y911">
            <v>197.86</v>
          </cell>
          <cell r="Z911">
            <v>197.86</v>
          </cell>
          <cell r="AA911" t="e">
            <v>#REF!</v>
          </cell>
          <cell r="AB911" t="e">
            <v>#REF!</v>
          </cell>
          <cell r="AC911" t="e">
            <v>#REF!</v>
          </cell>
          <cell r="AD911" t="e">
            <v>#REF!</v>
          </cell>
          <cell r="AE911" t="e">
            <v>#REF!</v>
          </cell>
          <cell r="AF911" t="e">
            <v>#REF!</v>
          </cell>
          <cell r="AG911" t="e">
            <v>#REF!</v>
          </cell>
          <cell r="AH911" t="e">
            <v>#REF!</v>
          </cell>
        </row>
        <row r="912">
          <cell r="A912" t="str">
            <v>4.04.00072.1.1.3</v>
          </cell>
          <cell r="B912" t="str">
            <v>2.1.1.3</v>
          </cell>
          <cell r="C912" t="str">
            <v>GESTÃO DE RELACIONAMENTO</v>
          </cell>
          <cell r="D912" t="str">
            <v>4.04.0007</v>
          </cell>
          <cell r="E912">
            <v>0</v>
          </cell>
          <cell r="F912">
            <v>0</v>
          </cell>
          <cell r="G912">
            <v>0</v>
          </cell>
          <cell r="H912">
            <v>0</v>
          </cell>
          <cell r="I912" t="e">
            <v>#REF!</v>
          </cell>
          <cell r="J912">
            <v>0</v>
          </cell>
          <cell r="K912">
            <v>0</v>
          </cell>
          <cell r="L912">
            <v>0</v>
          </cell>
          <cell r="M912">
            <v>0</v>
          </cell>
          <cell r="N912">
            <v>4.3099999999999996</v>
          </cell>
          <cell r="O912">
            <v>4.3099999999999996</v>
          </cell>
          <cell r="P912">
            <v>2.78</v>
          </cell>
          <cell r="Q912" t="e">
            <v>#REF!</v>
          </cell>
          <cell r="T912" t="str">
            <v>4.04.0007</v>
          </cell>
          <cell r="U912" t="str">
            <v>GESTÃO DE RELACIONAMENTO</v>
          </cell>
          <cell r="W912">
            <v>0</v>
          </cell>
          <cell r="X912">
            <v>0</v>
          </cell>
          <cell r="Y912">
            <v>0</v>
          </cell>
          <cell r="Z912">
            <v>0</v>
          </cell>
          <cell r="AA912" t="e">
            <v>#REF!</v>
          </cell>
          <cell r="AB912" t="e">
            <v>#REF!</v>
          </cell>
          <cell r="AC912" t="e">
            <v>#REF!</v>
          </cell>
          <cell r="AD912" t="e">
            <v>#REF!</v>
          </cell>
          <cell r="AE912" t="e">
            <v>#REF!</v>
          </cell>
          <cell r="AF912" t="e">
            <v>#REF!</v>
          </cell>
          <cell r="AG912" t="e">
            <v>#REF!</v>
          </cell>
          <cell r="AH912" t="e">
            <v>#REF!</v>
          </cell>
        </row>
        <row r="913">
          <cell r="A913" t="str">
            <v>4.04.00082.1.1.3</v>
          </cell>
          <cell r="B913" t="str">
            <v>2.1.1.3</v>
          </cell>
          <cell r="C913" t="str">
            <v>GESTÃO DE RELACIONAMENTO</v>
          </cell>
          <cell r="D913" t="str">
            <v>4.04.0008</v>
          </cell>
          <cell r="E913">
            <v>0</v>
          </cell>
          <cell r="F913">
            <v>0</v>
          </cell>
          <cell r="G913">
            <v>0</v>
          </cell>
          <cell r="H913">
            <v>0</v>
          </cell>
          <cell r="I913" t="e">
            <v>#REF!</v>
          </cell>
          <cell r="J913">
            <v>0</v>
          </cell>
          <cell r="K913">
            <v>318.99</v>
          </cell>
          <cell r="L913">
            <v>306.3</v>
          </cell>
          <cell r="M913">
            <v>360.77</v>
          </cell>
          <cell r="N913">
            <v>350.27</v>
          </cell>
          <cell r="O913">
            <v>361.17</v>
          </cell>
          <cell r="P913">
            <v>654.68000000000006</v>
          </cell>
          <cell r="Q913" t="e">
            <v>#REF!</v>
          </cell>
          <cell r="T913" t="str">
            <v>4.04.0008</v>
          </cell>
          <cell r="U913" t="str">
            <v>GESTÃO DE RELACIONAMENTO</v>
          </cell>
          <cell r="W913">
            <v>0</v>
          </cell>
          <cell r="X913">
            <v>0</v>
          </cell>
          <cell r="Y913">
            <v>0</v>
          </cell>
          <cell r="Z913">
            <v>0</v>
          </cell>
          <cell r="AA913" t="e">
            <v>#REF!</v>
          </cell>
          <cell r="AB913" t="e">
            <v>#REF!</v>
          </cell>
          <cell r="AC913" t="e">
            <v>#REF!</v>
          </cell>
          <cell r="AD913" t="e">
            <v>#REF!</v>
          </cell>
          <cell r="AE913" t="e">
            <v>#REF!</v>
          </cell>
          <cell r="AF913" t="e">
            <v>#REF!</v>
          </cell>
          <cell r="AG913" t="e">
            <v>#REF!</v>
          </cell>
          <cell r="AH913" t="e">
            <v>#REF!</v>
          </cell>
        </row>
        <row r="914">
          <cell r="A914" t="str">
            <v>4.04.00092.1.1.3</v>
          </cell>
          <cell r="B914" t="str">
            <v>2.1.1.3</v>
          </cell>
          <cell r="C914" t="str">
            <v>GESTÃO DE RELACIONAMENTO</v>
          </cell>
          <cell r="D914" t="str">
            <v>4.04.0009</v>
          </cell>
          <cell r="E914">
            <v>0.63</v>
          </cell>
          <cell r="F914">
            <v>0</v>
          </cell>
          <cell r="G914">
            <v>0</v>
          </cell>
          <cell r="H914">
            <v>0</v>
          </cell>
          <cell r="I914" t="e">
            <v>#REF!</v>
          </cell>
          <cell r="J914">
            <v>0</v>
          </cell>
          <cell r="K914">
            <v>0</v>
          </cell>
          <cell r="L914">
            <v>0</v>
          </cell>
          <cell r="M914">
            <v>2.2400000000000002</v>
          </cell>
          <cell r="N914">
            <v>238.08</v>
          </cell>
          <cell r="O914">
            <v>0</v>
          </cell>
          <cell r="P914">
            <v>0</v>
          </cell>
          <cell r="Q914" t="e">
            <v>#REF!</v>
          </cell>
          <cell r="T914" t="str">
            <v>4.04.0009</v>
          </cell>
          <cell r="U914" t="str">
            <v>GESTÃO DE RELACIONAMENTO</v>
          </cell>
          <cell r="W914">
            <v>0.63</v>
          </cell>
          <cell r="X914">
            <v>0.63</v>
          </cell>
          <cell r="Y914">
            <v>0.63</v>
          </cell>
          <cell r="Z914">
            <v>0.63</v>
          </cell>
          <cell r="AA914" t="e">
            <v>#REF!</v>
          </cell>
          <cell r="AB914" t="e">
            <v>#REF!</v>
          </cell>
          <cell r="AC914" t="e">
            <v>#REF!</v>
          </cell>
          <cell r="AD914" t="e">
            <v>#REF!</v>
          </cell>
          <cell r="AE914" t="e">
            <v>#REF!</v>
          </cell>
          <cell r="AF914" t="e">
            <v>#REF!</v>
          </cell>
          <cell r="AG914" t="e">
            <v>#REF!</v>
          </cell>
          <cell r="AH914" t="e">
            <v>#REF!</v>
          </cell>
        </row>
        <row r="915">
          <cell r="A915" t="str">
            <v>4.04.00102.1.1.3</v>
          </cell>
          <cell r="B915" t="str">
            <v>2.1.1.3</v>
          </cell>
          <cell r="C915" t="str">
            <v>GESTÃO DE RELACIONAMENTO</v>
          </cell>
          <cell r="D915" t="str">
            <v>4.04.0010</v>
          </cell>
          <cell r="E915">
            <v>361.6</v>
          </cell>
          <cell r="F915">
            <v>153.44999999999999</v>
          </cell>
          <cell r="G915">
            <v>35.92</v>
          </cell>
          <cell r="H915">
            <v>65.150000000000006</v>
          </cell>
          <cell r="I915" t="e">
            <v>#REF!</v>
          </cell>
          <cell r="J915">
            <v>1847.1399999999999</v>
          </cell>
          <cell r="K915">
            <v>168</v>
          </cell>
          <cell r="L915">
            <v>571.57549929094557</v>
          </cell>
          <cell r="M915">
            <v>3224.3799999999997</v>
          </cell>
          <cell r="N915">
            <v>2818.6299999999997</v>
          </cell>
          <cell r="O915">
            <v>95.6</v>
          </cell>
          <cell r="P915">
            <v>683.35</v>
          </cell>
          <cell r="Q915" t="e">
            <v>#REF!</v>
          </cell>
          <cell r="T915" t="str">
            <v>4.04.0010</v>
          </cell>
          <cell r="U915" t="str">
            <v>GESTÃO DE RELACIONAMENTO</v>
          </cell>
          <cell r="W915">
            <v>361.6</v>
          </cell>
          <cell r="X915">
            <v>515.04999999999995</v>
          </cell>
          <cell r="Y915">
            <v>550.96999999999991</v>
          </cell>
          <cell r="Z915">
            <v>616.11999999999989</v>
          </cell>
          <cell r="AA915" t="e">
            <v>#REF!</v>
          </cell>
          <cell r="AB915" t="e">
            <v>#REF!</v>
          </cell>
          <cell r="AC915" t="e">
            <v>#REF!</v>
          </cell>
          <cell r="AD915" t="e">
            <v>#REF!</v>
          </cell>
          <cell r="AE915" t="e">
            <v>#REF!</v>
          </cell>
          <cell r="AF915" t="e">
            <v>#REF!</v>
          </cell>
          <cell r="AG915" t="e">
            <v>#REF!</v>
          </cell>
          <cell r="AH915" t="e">
            <v>#REF!</v>
          </cell>
        </row>
        <row r="916">
          <cell r="A916" t="str">
            <v>4.04.00112.1.1.3</v>
          </cell>
          <cell r="B916" t="str">
            <v>2.1.1.3</v>
          </cell>
          <cell r="C916" t="str">
            <v>GESTÃO DE RELACIONAMENTO</v>
          </cell>
          <cell r="D916" t="str">
            <v>4.04.0011</v>
          </cell>
          <cell r="E916">
            <v>0</v>
          </cell>
          <cell r="F916">
            <v>0</v>
          </cell>
          <cell r="G916">
            <v>0</v>
          </cell>
          <cell r="H916">
            <v>0</v>
          </cell>
          <cell r="I916" t="e">
            <v>#REF!</v>
          </cell>
          <cell r="J916">
            <v>0</v>
          </cell>
          <cell r="K916">
            <v>0</v>
          </cell>
          <cell r="L916">
            <v>0</v>
          </cell>
          <cell r="M916">
            <v>0</v>
          </cell>
          <cell r="N916">
            <v>0</v>
          </cell>
          <cell r="O916">
            <v>0</v>
          </cell>
          <cell r="P916">
            <v>0</v>
          </cell>
          <cell r="Q916" t="e">
            <v>#REF!</v>
          </cell>
          <cell r="T916" t="str">
            <v>4.04.0011</v>
          </cell>
          <cell r="U916" t="str">
            <v>GESTÃO DE RELACIONAMENTO</v>
          </cell>
          <cell r="W916">
            <v>0</v>
          </cell>
          <cell r="X916">
            <v>0</v>
          </cell>
          <cell r="Y916">
            <v>0</v>
          </cell>
          <cell r="Z916">
            <v>0</v>
          </cell>
          <cell r="AA916" t="e">
            <v>#REF!</v>
          </cell>
          <cell r="AB916" t="e">
            <v>#REF!</v>
          </cell>
          <cell r="AC916" t="e">
            <v>#REF!</v>
          </cell>
          <cell r="AD916" t="e">
            <v>#REF!</v>
          </cell>
          <cell r="AE916" t="e">
            <v>#REF!</v>
          </cell>
          <cell r="AF916" t="e">
            <v>#REF!</v>
          </cell>
          <cell r="AG916" t="e">
            <v>#REF!</v>
          </cell>
          <cell r="AH916" t="e">
            <v>#REF!</v>
          </cell>
        </row>
        <row r="917">
          <cell r="A917" t="str">
            <v>4.04.00122.1.1.3</v>
          </cell>
          <cell r="B917" t="str">
            <v>2.1.1.3</v>
          </cell>
          <cell r="C917" t="str">
            <v>GESTÃO DE RELACIONAMENTO</v>
          </cell>
          <cell r="D917" t="str">
            <v>4.04.0012</v>
          </cell>
          <cell r="P917">
            <v>0</v>
          </cell>
          <cell r="T917" t="str">
            <v>4.04.0012</v>
          </cell>
          <cell r="U917" t="str">
            <v>GESTÃO DE RELACIONAMENTO</v>
          </cell>
          <cell r="W917">
            <v>0</v>
          </cell>
          <cell r="X917">
            <v>0</v>
          </cell>
          <cell r="Y917">
            <v>0</v>
          </cell>
          <cell r="Z917">
            <v>0</v>
          </cell>
          <cell r="AA917">
            <v>0</v>
          </cell>
          <cell r="AB917">
            <v>0</v>
          </cell>
          <cell r="AC917">
            <v>0</v>
          </cell>
          <cell r="AD917">
            <v>0</v>
          </cell>
          <cell r="AE917">
            <v>0</v>
          </cell>
          <cell r="AF917">
            <v>0</v>
          </cell>
          <cell r="AG917">
            <v>0</v>
          </cell>
          <cell r="AH917">
            <v>0</v>
          </cell>
        </row>
        <row r="918">
          <cell r="A918" t="str">
            <v>4.05.00032.1.1.3</v>
          </cell>
          <cell r="B918" t="str">
            <v>2.1.1.3</v>
          </cell>
          <cell r="C918" t="str">
            <v>GESTÃO DE RELACIONAMENTO</v>
          </cell>
          <cell r="D918" t="str">
            <v>4.05.0003</v>
          </cell>
          <cell r="E918">
            <v>0</v>
          </cell>
          <cell r="F918">
            <v>0</v>
          </cell>
          <cell r="G918">
            <v>0</v>
          </cell>
          <cell r="H918">
            <v>0</v>
          </cell>
          <cell r="I918" t="e">
            <v>#REF!</v>
          </cell>
          <cell r="J918">
            <v>0</v>
          </cell>
          <cell r="K918">
            <v>0</v>
          </cell>
          <cell r="L918">
            <v>0</v>
          </cell>
          <cell r="M918">
            <v>0</v>
          </cell>
          <cell r="N918">
            <v>0</v>
          </cell>
          <cell r="O918">
            <v>0</v>
          </cell>
          <cell r="P918">
            <v>0</v>
          </cell>
          <cell r="Q918" t="e">
            <v>#REF!</v>
          </cell>
          <cell r="T918" t="str">
            <v>4.05.0003</v>
          </cell>
          <cell r="U918" t="str">
            <v>GESTÃO DE RELACIONAMENTO</v>
          </cell>
          <cell r="W918">
            <v>0</v>
          </cell>
          <cell r="X918">
            <v>0</v>
          </cell>
          <cell r="Y918">
            <v>0</v>
          </cell>
          <cell r="Z918">
            <v>0</v>
          </cell>
          <cell r="AA918" t="e">
            <v>#REF!</v>
          </cell>
          <cell r="AB918" t="e">
            <v>#REF!</v>
          </cell>
          <cell r="AC918" t="e">
            <v>#REF!</v>
          </cell>
          <cell r="AD918" t="e">
            <v>#REF!</v>
          </cell>
          <cell r="AE918" t="e">
            <v>#REF!</v>
          </cell>
          <cell r="AF918" t="e">
            <v>#REF!</v>
          </cell>
          <cell r="AG918" t="e">
            <v>#REF!</v>
          </cell>
          <cell r="AH918" t="e">
            <v>#REF!</v>
          </cell>
        </row>
        <row r="919">
          <cell r="A919" t="str">
            <v>4.08.00172.1.1.3</v>
          </cell>
          <cell r="B919" t="str">
            <v>2.1.1.3</v>
          </cell>
          <cell r="C919" t="str">
            <v>GESTÃO DE RELACIONAMENTO</v>
          </cell>
          <cell r="D919" t="str">
            <v>4.08.0017</v>
          </cell>
          <cell r="E919">
            <v>0</v>
          </cell>
          <cell r="F919">
            <v>0</v>
          </cell>
          <cell r="G919">
            <v>0</v>
          </cell>
          <cell r="H919">
            <v>0</v>
          </cell>
          <cell r="I919" t="e">
            <v>#REF!</v>
          </cell>
          <cell r="J919">
            <v>0</v>
          </cell>
          <cell r="K919">
            <v>0</v>
          </cell>
          <cell r="L919">
            <v>0</v>
          </cell>
          <cell r="M919">
            <v>0</v>
          </cell>
          <cell r="N919">
            <v>0</v>
          </cell>
          <cell r="O919">
            <v>0</v>
          </cell>
          <cell r="P919">
            <v>102.22</v>
          </cell>
          <cell r="Q919" t="e">
            <v>#REF!</v>
          </cell>
          <cell r="T919" t="str">
            <v>4.08.0017</v>
          </cell>
          <cell r="U919" t="str">
            <v>GESTÃO DE RELACIONAMENTO</v>
          </cell>
          <cell r="W919">
            <v>0</v>
          </cell>
          <cell r="X919">
            <v>0</v>
          </cell>
          <cell r="Y919">
            <v>0</v>
          </cell>
          <cell r="Z919">
            <v>0</v>
          </cell>
          <cell r="AA919" t="e">
            <v>#REF!</v>
          </cell>
          <cell r="AB919" t="e">
            <v>#REF!</v>
          </cell>
          <cell r="AC919" t="e">
            <v>#REF!</v>
          </cell>
          <cell r="AD919" t="e">
            <v>#REF!</v>
          </cell>
          <cell r="AE919" t="e">
            <v>#REF!</v>
          </cell>
          <cell r="AF919" t="e">
            <v>#REF!</v>
          </cell>
          <cell r="AG919" t="e">
            <v>#REF!</v>
          </cell>
          <cell r="AH919" t="e">
            <v>#REF!</v>
          </cell>
        </row>
        <row r="920">
          <cell r="A920" t="str">
            <v>4.13.00042.1.1.3</v>
          </cell>
          <cell r="B920" t="str">
            <v>2.1.1.3</v>
          </cell>
          <cell r="C920" t="str">
            <v>GESTÃO DE RELACIONAMENTO</v>
          </cell>
          <cell r="D920" t="str">
            <v>4.13.0004</v>
          </cell>
          <cell r="E920">
            <v>0</v>
          </cell>
          <cell r="F920">
            <v>0</v>
          </cell>
          <cell r="G920">
            <v>0</v>
          </cell>
          <cell r="H920">
            <v>0</v>
          </cell>
          <cell r="I920" t="e">
            <v>#REF!</v>
          </cell>
          <cell r="J920">
            <v>0</v>
          </cell>
          <cell r="K920">
            <v>0</v>
          </cell>
          <cell r="L920">
            <v>0</v>
          </cell>
          <cell r="M920">
            <v>0</v>
          </cell>
          <cell r="N920">
            <v>0</v>
          </cell>
          <cell r="O920">
            <v>0</v>
          </cell>
          <cell r="P920">
            <v>0</v>
          </cell>
          <cell r="Q920" t="e">
            <v>#REF!</v>
          </cell>
          <cell r="T920" t="str">
            <v>4.13.0004</v>
          </cell>
          <cell r="U920" t="str">
            <v>GESTÃO DE RELACIONAMENTO</v>
          </cell>
          <cell r="W920">
            <v>0</v>
          </cell>
          <cell r="X920">
            <v>0</v>
          </cell>
          <cell r="Y920">
            <v>0</v>
          </cell>
          <cell r="Z920">
            <v>0</v>
          </cell>
          <cell r="AA920" t="e">
            <v>#REF!</v>
          </cell>
          <cell r="AB920" t="e">
            <v>#REF!</v>
          </cell>
          <cell r="AC920" t="e">
            <v>#REF!</v>
          </cell>
          <cell r="AD920" t="e">
            <v>#REF!</v>
          </cell>
          <cell r="AE920" t="e">
            <v>#REF!</v>
          </cell>
          <cell r="AF920" t="e">
            <v>#REF!</v>
          </cell>
          <cell r="AG920" t="e">
            <v>#REF!</v>
          </cell>
          <cell r="AH920" t="e">
            <v>#REF!</v>
          </cell>
        </row>
        <row r="921">
          <cell r="A921" t="str">
            <v>4.13.00052.1.1.3</v>
          </cell>
          <cell r="B921" t="str">
            <v>2.1.1.3</v>
          </cell>
          <cell r="C921" t="str">
            <v>GESTÃO DE RELACIONAMENTO</v>
          </cell>
          <cell r="D921" t="str">
            <v>4.13.0005</v>
          </cell>
          <cell r="E921">
            <v>0</v>
          </cell>
          <cell r="F921">
            <v>0</v>
          </cell>
          <cell r="G921">
            <v>0</v>
          </cell>
          <cell r="H921">
            <v>0</v>
          </cell>
          <cell r="I921" t="e">
            <v>#REF!</v>
          </cell>
          <cell r="J921">
            <v>0</v>
          </cell>
          <cell r="K921">
            <v>0</v>
          </cell>
          <cell r="L921">
            <v>0</v>
          </cell>
          <cell r="M921">
            <v>0</v>
          </cell>
          <cell r="N921">
            <v>0</v>
          </cell>
          <cell r="O921">
            <v>0</v>
          </cell>
          <cell r="P921">
            <v>0</v>
          </cell>
          <cell r="Q921" t="e">
            <v>#REF!</v>
          </cell>
          <cell r="T921" t="str">
            <v>4.13.0005</v>
          </cell>
          <cell r="U921" t="str">
            <v>GESTÃO DE RELACIONAMENTO</v>
          </cell>
          <cell r="W921">
            <v>0</v>
          </cell>
          <cell r="X921">
            <v>0</v>
          </cell>
          <cell r="Y921">
            <v>0</v>
          </cell>
          <cell r="Z921">
            <v>0</v>
          </cell>
          <cell r="AA921" t="e">
            <v>#REF!</v>
          </cell>
          <cell r="AB921" t="e">
            <v>#REF!</v>
          </cell>
          <cell r="AC921" t="e">
            <v>#REF!</v>
          </cell>
          <cell r="AD921" t="e">
            <v>#REF!</v>
          </cell>
          <cell r="AE921" t="e">
            <v>#REF!</v>
          </cell>
          <cell r="AF921" t="e">
            <v>#REF!</v>
          </cell>
          <cell r="AG921" t="e">
            <v>#REF!</v>
          </cell>
          <cell r="AH921" t="e">
            <v>#REF!</v>
          </cell>
        </row>
        <row r="922">
          <cell r="A922" t="str">
            <v>4.13.00062.1.1.3</v>
          </cell>
          <cell r="B922" t="str">
            <v>2.1.1.3</v>
          </cell>
          <cell r="C922" t="str">
            <v>GESTÃO DE RELACIONAMENTO</v>
          </cell>
          <cell r="D922" t="str">
            <v>4.13.0006</v>
          </cell>
          <cell r="E922">
            <v>0</v>
          </cell>
          <cell r="F922">
            <v>0</v>
          </cell>
          <cell r="G922">
            <v>0</v>
          </cell>
          <cell r="H922">
            <v>0</v>
          </cell>
          <cell r="I922" t="e">
            <v>#REF!</v>
          </cell>
          <cell r="J922">
            <v>0</v>
          </cell>
          <cell r="K922">
            <v>0</v>
          </cell>
          <cell r="L922">
            <v>0</v>
          </cell>
          <cell r="M922">
            <v>0</v>
          </cell>
          <cell r="N922">
            <v>0</v>
          </cell>
          <cell r="O922">
            <v>91.15</v>
          </cell>
          <cell r="P922">
            <v>0</v>
          </cell>
          <cell r="Q922" t="e">
            <v>#REF!</v>
          </cell>
          <cell r="T922" t="str">
            <v>4.13.0006</v>
          </cell>
          <cell r="U922" t="str">
            <v>GESTÃO DE RELACIONAMENTO</v>
          </cell>
          <cell r="W922">
            <v>0</v>
          </cell>
          <cell r="X922">
            <v>0</v>
          </cell>
          <cell r="Y922">
            <v>0</v>
          </cell>
          <cell r="Z922">
            <v>0</v>
          </cell>
          <cell r="AA922" t="e">
            <v>#REF!</v>
          </cell>
          <cell r="AB922" t="e">
            <v>#REF!</v>
          </cell>
          <cell r="AC922" t="e">
            <v>#REF!</v>
          </cell>
          <cell r="AD922" t="e">
            <v>#REF!</v>
          </cell>
          <cell r="AE922" t="e">
            <v>#REF!</v>
          </cell>
          <cell r="AF922" t="e">
            <v>#REF!</v>
          </cell>
          <cell r="AG922" t="e">
            <v>#REF!</v>
          </cell>
          <cell r="AH922" t="e">
            <v>#REF!</v>
          </cell>
        </row>
        <row r="923">
          <cell r="A923" t="str">
            <v>4.13.00072.1.1.3</v>
          </cell>
          <cell r="B923" t="str">
            <v>2.1.1.3</v>
          </cell>
          <cell r="C923" t="str">
            <v>GESTÃO DE RELACIONAMENTO</v>
          </cell>
          <cell r="D923" t="str">
            <v>4.13.0007</v>
          </cell>
          <cell r="E923">
            <v>0</v>
          </cell>
          <cell r="F923">
            <v>0</v>
          </cell>
          <cell r="G923">
            <v>0</v>
          </cell>
          <cell r="H923">
            <v>0</v>
          </cell>
          <cell r="I923" t="e">
            <v>#REF!</v>
          </cell>
          <cell r="J923">
            <v>0</v>
          </cell>
          <cell r="K923">
            <v>0</v>
          </cell>
          <cell r="L923">
            <v>0</v>
          </cell>
          <cell r="M923">
            <v>0</v>
          </cell>
          <cell r="N923">
            <v>400</v>
          </cell>
          <cell r="O923">
            <v>0</v>
          </cell>
          <cell r="P923">
            <v>0</v>
          </cell>
          <cell r="T923" t="str">
            <v>4.13.0007</v>
          </cell>
          <cell r="U923" t="str">
            <v>GESTÃO DE RELACIONAMENTO</v>
          </cell>
          <cell r="W923">
            <v>0</v>
          </cell>
          <cell r="X923">
            <v>0</v>
          </cell>
          <cell r="Y923">
            <v>0</v>
          </cell>
          <cell r="Z923">
            <v>0</v>
          </cell>
          <cell r="AA923" t="e">
            <v>#REF!</v>
          </cell>
          <cell r="AB923" t="e">
            <v>#REF!</v>
          </cell>
          <cell r="AC923" t="e">
            <v>#REF!</v>
          </cell>
          <cell r="AD923" t="e">
            <v>#REF!</v>
          </cell>
          <cell r="AE923" t="e">
            <v>#REF!</v>
          </cell>
          <cell r="AF923" t="e">
            <v>#REF!</v>
          </cell>
          <cell r="AG923" t="e">
            <v>#REF!</v>
          </cell>
          <cell r="AH923" t="e">
            <v>#REF!</v>
          </cell>
        </row>
        <row r="924">
          <cell r="A924" t="str">
            <v>4.90.00012.1.1.3</v>
          </cell>
          <cell r="B924" t="str">
            <v>2.1.1.3</v>
          </cell>
          <cell r="C924" t="str">
            <v>GESTÃO DE RELACIONAMENTO</v>
          </cell>
          <cell r="D924" t="str">
            <v>4.90.0001</v>
          </cell>
          <cell r="E924">
            <v>0</v>
          </cell>
          <cell r="F924">
            <v>0</v>
          </cell>
          <cell r="G924">
            <v>0</v>
          </cell>
          <cell r="H924">
            <v>0</v>
          </cell>
          <cell r="I924" t="e">
            <v>#REF!</v>
          </cell>
          <cell r="J924">
            <v>0</v>
          </cell>
          <cell r="K924">
            <v>0</v>
          </cell>
          <cell r="L924">
            <v>0</v>
          </cell>
          <cell r="M924">
            <v>0</v>
          </cell>
          <cell r="N924">
            <v>130.86000000000001</v>
          </cell>
          <cell r="O924">
            <v>0</v>
          </cell>
          <cell r="P924">
            <v>0</v>
          </cell>
          <cell r="Q924" t="e">
            <v>#REF!</v>
          </cell>
          <cell r="T924" t="str">
            <v>4.90.0001</v>
          </cell>
          <cell r="U924" t="str">
            <v>GESTÃO DE RELACIONAMENTO</v>
          </cell>
          <cell r="W924">
            <v>0</v>
          </cell>
          <cell r="X924">
            <v>0</v>
          </cell>
          <cell r="Y924">
            <v>0</v>
          </cell>
          <cell r="Z924">
            <v>0</v>
          </cell>
          <cell r="AA924" t="e">
            <v>#REF!</v>
          </cell>
          <cell r="AB924" t="e">
            <v>#REF!</v>
          </cell>
          <cell r="AC924" t="e">
            <v>#REF!</v>
          </cell>
          <cell r="AD924" t="e">
            <v>#REF!</v>
          </cell>
          <cell r="AE924" t="e">
            <v>#REF!</v>
          </cell>
          <cell r="AF924" t="e">
            <v>#REF!</v>
          </cell>
          <cell r="AG924" t="e">
            <v>#REF!</v>
          </cell>
          <cell r="AH924" t="e">
            <v>#REF!</v>
          </cell>
        </row>
        <row r="925">
          <cell r="A925" t="str">
            <v>4.01.00012.0.1</v>
          </cell>
          <cell r="B925" t="str">
            <v>2.0.1</v>
          </cell>
          <cell r="C925" t="str">
            <v>TOTALIZADOR</v>
          </cell>
          <cell r="D925" t="str">
            <v>4.01.0001</v>
          </cell>
          <cell r="E925">
            <v>0</v>
          </cell>
          <cell r="F925">
            <v>0</v>
          </cell>
          <cell r="G925">
            <v>0</v>
          </cell>
          <cell r="H925">
            <v>0</v>
          </cell>
          <cell r="I925" t="e">
            <v>#REF!</v>
          </cell>
          <cell r="J925">
            <v>0</v>
          </cell>
          <cell r="K925">
            <v>0</v>
          </cell>
          <cell r="L925">
            <v>0</v>
          </cell>
          <cell r="M925">
            <v>0</v>
          </cell>
          <cell r="N925">
            <v>0</v>
          </cell>
          <cell r="O925">
            <v>0</v>
          </cell>
          <cell r="P925">
            <v>0</v>
          </cell>
          <cell r="Q925" t="e">
            <v>#REF!</v>
          </cell>
          <cell r="T925" t="str">
            <v>4.01.0001</v>
          </cell>
          <cell r="U925" t="str">
            <v>TOTALIZADOR</v>
          </cell>
          <cell r="W925">
            <v>0</v>
          </cell>
          <cell r="X925">
            <v>0</v>
          </cell>
          <cell r="Y925">
            <v>0</v>
          </cell>
          <cell r="Z925">
            <v>0</v>
          </cell>
          <cell r="AA925" t="e">
            <v>#REF!</v>
          </cell>
          <cell r="AB925" t="e">
            <v>#REF!</v>
          </cell>
          <cell r="AC925" t="e">
            <v>#REF!</v>
          </cell>
          <cell r="AD925" t="e">
            <v>#REF!</v>
          </cell>
          <cell r="AE925" t="e">
            <v>#REF!</v>
          </cell>
          <cell r="AF925" t="e">
            <v>#REF!</v>
          </cell>
          <cell r="AG925" t="e">
            <v>#REF!</v>
          </cell>
          <cell r="AH925" t="e">
            <v>#REF!</v>
          </cell>
        </row>
        <row r="926">
          <cell r="A926" t="str">
            <v>4.01.00022.0.1</v>
          </cell>
          <cell r="B926" t="str">
            <v>2.0.1</v>
          </cell>
          <cell r="C926" t="str">
            <v>TOTALIZADOR</v>
          </cell>
          <cell r="D926" t="str">
            <v>4.01.0002</v>
          </cell>
          <cell r="E926">
            <v>135301.43</v>
          </cell>
          <cell r="F926">
            <v>79121.430000000008</v>
          </cell>
          <cell r="G926">
            <v>55215.22</v>
          </cell>
          <cell r="H926">
            <v>43446.770000000004</v>
          </cell>
          <cell r="I926" t="e">
            <v>#REF!</v>
          </cell>
          <cell r="J926">
            <v>37932.35</v>
          </cell>
          <cell r="K926">
            <v>138286.5</v>
          </cell>
          <cell r="L926">
            <v>102852</v>
          </cell>
          <cell r="M926">
            <v>305384.06</v>
          </cell>
          <cell r="N926">
            <v>1138763.9800000009</v>
          </cell>
          <cell r="O926">
            <v>966383.53999999992</v>
          </cell>
          <cell r="P926">
            <v>325218.98</v>
          </cell>
          <cell r="Q926" t="e">
            <v>#REF!</v>
          </cell>
          <cell r="T926" t="str">
            <v>4.01.0002</v>
          </cell>
          <cell r="U926" t="str">
            <v>TOTALIZADOR</v>
          </cell>
          <cell r="W926">
            <v>135301.43</v>
          </cell>
          <cell r="X926">
            <v>214422.86</v>
          </cell>
          <cell r="Y926">
            <v>269638.07999999996</v>
          </cell>
          <cell r="Z926">
            <v>313084.84999999998</v>
          </cell>
          <cell r="AA926" t="e">
            <v>#REF!</v>
          </cell>
          <cell r="AB926" t="e">
            <v>#REF!</v>
          </cell>
          <cell r="AC926" t="e">
            <v>#REF!</v>
          </cell>
          <cell r="AD926" t="e">
            <v>#REF!</v>
          </cell>
          <cell r="AE926" t="e">
            <v>#REF!</v>
          </cell>
          <cell r="AF926" t="e">
            <v>#REF!</v>
          </cell>
          <cell r="AG926" t="e">
            <v>#REF!</v>
          </cell>
          <cell r="AH926" t="e">
            <v>#REF!</v>
          </cell>
        </row>
        <row r="927">
          <cell r="A927" t="str">
            <v>4.01.00032.0.1</v>
          </cell>
          <cell r="B927" t="str">
            <v>2.0.1</v>
          </cell>
          <cell r="C927" t="str">
            <v>TOTALIZADOR</v>
          </cell>
          <cell r="D927" t="str">
            <v>4.01.0003</v>
          </cell>
          <cell r="E927">
            <v>0</v>
          </cell>
          <cell r="F927">
            <v>0</v>
          </cell>
          <cell r="G927">
            <v>1500</v>
          </cell>
          <cell r="H927">
            <v>0</v>
          </cell>
          <cell r="I927" t="e">
            <v>#REF!</v>
          </cell>
          <cell r="J927">
            <v>0</v>
          </cell>
          <cell r="K927">
            <v>1041.9000000000001</v>
          </cell>
          <cell r="L927">
            <v>0</v>
          </cell>
          <cell r="M927">
            <v>0</v>
          </cell>
          <cell r="N927">
            <v>0</v>
          </cell>
          <cell r="O927">
            <v>0</v>
          </cell>
          <cell r="P927">
            <v>0</v>
          </cell>
          <cell r="Q927" t="e">
            <v>#REF!</v>
          </cell>
          <cell r="T927" t="str">
            <v>4.01.0003</v>
          </cell>
          <cell r="U927" t="str">
            <v>TOTALIZADOR</v>
          </cell>
          <cell r="W927">
            <v>0</v>
          </cell>
          <cell r="X927">
            <v>0</v>
          </cell>
          <cell r="Y927">
            <v>1500</v>
          </cell>
          <cell r="Z927">
            <v>1500</v>
          </cell>
          <cell r="AA927" t="e">
            <v>#REF!</v>
          </cell>
          <cell r="AB927" t="e">
            <v>#REF!</v>
          </cell>
          <cell r="AC927" t="e">
            <v>#REF!</v>
          </cell>
          <cell r="AD927" t="e">
            <v>#REF!</v>
          </cell>
          <cell r="AE927" t="e">
            <v>#REF!</v>
          </cell>
          <cell r="AF927" t="e">
            <v>#REF!</v>
          </cell>
          <cell r="AG927" t="e">
            <v>#REF!</v>
          </cell>
          <cell r="AH927" t="e">
            <v>#REF!</v>
          </cell>
        </row>
        <row r="928">
          <cell r="A928" t="str">
            <v>4.01.00042.0.1</v>
          </cell>
          <cell r="B928" t="str">
            <v>2.0.1</v>
          </cell>
          <cell r="C928" t="str">
            <v>TOTALIZADOR</v>
          </cell>
          <cell r="D928" t="str">
            <v>4.01.0004</v>
          </cell>
          <cell r="E928">
            <v>91873.600000000006</v>
          </cell>
          <cell r="F928">
            <v>5986.37</v>
          </cell>
          <cell r="G928">
            <v>1435.46</v>
          </cell>
          <cell r="H928">
            <v>10833.04</v>
          </cell>
          <cell r="I928" t="e">
            <v>#REF!</v>
          </cell>
          <cell r="J928">
            <v>90349.319999999992</v>
          </cell>
          <cell r="K928">
            <v>28839.939999999995</v>
          </cell>
          <cell r="L928">
            <v>20133.23</v>
          </cell>
          <cell r="M928">
            <v>2601.5599999999995</v>
          </cell>
          <cell r="N928">
            <v>3699.92</v>
          </cell>
          <cell r="O928">
            <v>4129.4799999999996</v>
          </cell>
          <cell r="P928">
            <v>7033.71</v>
          </cell>
          <cell r="Q928" t="e">
            <v>#REF!</v>
          </cell>
          <cell r="T928" t="str">
            <v>4.01.0004</v>
          </cell>
          <cell r="U928" t="str">
            <v>TOTALIZADOR</v>
          </cell>
          <cell r="W928">
            <v>91873.600000000006</v>
          </cell>
          <cell r="X928">
            <v>97859.97</v>
          </cell>
          <cell r="Y928">
            <v>99295.430000000008</v>
          </cell>
          <cell r="Z928">
            <v>110128.47</v>
          </cell>
          <cell r="AA928" t="e">
            <v>#REF!</v>
          </cell>
          <cell r="AB928" t="e">
            <v>#REF!</v>
          </cell>
          <cell r="AC928" t="e">
            <v>#REF!</v>
          </cell>
          <cell r="AD928" t="e">
            <v>#REF!</v>
          </cell>
          <cell r="AE928" t="e">
            <v>#REF!</v>
          </cell>
          <cell r="AF928" t="e">
            <v>#REF!</v>
          </cell>
          <cell r="AG928" t="e">
            <v>#REF!</v>
          </cell>
          <cell r="AH928" t="e">
            <v>#REF!</v>
          </cell>
        </row>
        <row r="929">
          <cell r="A929" t="str">
            <v>4.01.00052.0.1</v>
          </cell>
          <cell r="B929" t="str">
            <v>2.0.1</v>
          </cell>
          <cell r="C929" t="str">
            <v>TOTALIZADOR</v>
          </cell>
          <cell r="D929" t="str">
            <v>4.01.0005</v>
          </cell>
          <cell r="E929">
            <v>16215.16</v>
          </cell>
          <cell r="F929">
            <v>20071.7</v>
          </cell>
          <cell r="G929">
            <v>13429</v>
          </cell>
          <cell r="H929">
            <v>495</v>
          </cell>
          <cell r="I929" t="e">
            <v>#REF!</v>
          </cell>
          <cell r="J929">
            <v>4996.1000000000004</v>
          </cell>
          <cell r="K929">
            <v>11061.13</v>
          </cell>
          <cell r="L929">
            <v>1130.1799999999998</v>
          </cell>
          <cell r="M929">
            <v>5831.7099999999991</v>
          </cell>
          <cell r="N929">
            <v>6331.7000000000007</v>
          </cell>
          <cell r="O929">
            <v>1237.5999999999999</v>
          </cell>
          <cell r="P929">
            <v>27104.01</v>
          </cell>
          <cell r="Q929" t="e">
            <v>#REF!</v>
          </cell>
          <cell r="T929" t="str">
            <v>4.01.0005</v>
          </cell>
          <cell r="U929" t="str">
            <v>TOTALIZADOR</v>
          </cell>
          <cell r="W929">
            <v>16215.16</v>
          </cell>
          <cell r="X929">
            <v>36286.86</v>
          </cell>
          <cell r="Y929">
            <v>49715.86</v>
          </cell>
          <cell r="Z929">
            <v>50210.86</v>
          </cell>
          <cell r="AA929" t="e">
            <v>#REF!</v>
          </cell>
          <cell r="AB929" t="e">
            <v>#REF!</v>
          </cell>
          <cell r="AC929" t="e">
            <v>#REF!</v>
          </cell>
          <cell r="AD929" t="e">
            <v>#REF!</v>
          </cell>
          <cell r="AE929" t="e">
            <v>#REF!</v>
          </cell>
          <cell r="AF929" t="e">
            <v>#REF!</v>
          </cell>
          <cell r="AG929" t="e">
            <v>#REF!</v>
          </cell>
          <cell r="AH929" t="e">
            <v>#REF!</v>
          </cell>
        </row>
        <row r="930">
          <cell r="A930" t="str">
            <v>4.01.00062.0.1</v>
          </cell>
          <cell r="B930" t="str">
            <v>2.0.1</v>
          </cell>
          <cell r="C930" t="str">
            <v>TOTALIZADOR</v>
          </cell>
          <cell r="D930" t="str">
            <v>4.01.0006</v>
          </cell>
          <cell r="E930">
            <v>50622.110000000008</v>
          </cell>
          <cell r="F930">
            <v>54206.2</v>
          </cell>
          <cell r="G930">
            <v>18099</v>
          </cell>
          <cell r="H930">
            <v>0</v>
          </cell>
          <cell r="I930" t="e">
            <v>#REF!</v>
          </cell>
          <cell r="J930">
            <v>0</v>
          </cell>
          <cell r="K930">
            <v>14595</v>
          </cell>
          <cell r="L930">
            <v>0</v>
          </cell>
          <cell r="M930">
            <v>0</v>
          </cell>
          <cell r="N930">
            <v>560</v>
          </cell>
          <cell r="O930">
            <v>600</v>
          </cell>
          <cell r="P930">
            <v>3625</v>
          </cell>
          <cell r="Q930" t="e">
            <v>#REF!</v>
          </cell>
          <cell r="T930" t="str">
            <v>4.01.0006</v>
          </cell>
          <cell r="U930" t="str">
            <v>TOTALIZADOR</v>
          </cell>
          <cell r="W930">
            <v>50622.110000000008</v>
          </cell>
          <cell r="X930">
            <v>104828.31</v>
          </cell>
          <cell r="Y930">
            <v>122927.31</v>
          </cell>
          <cell r="Z930">
            <v>122927.31</v>
          </cell>
          <cell r="AA930" t="e">
            <v>#REF!</v>
          </cell>
          <cell r="AB930" t="e">
            <v>#REF!</v>
          </cell>
          <cell r="AC930" t="e">
            <v>#REF!</v>
          </cell>
          <cell r="AD930" t="e">
            <v>#REF!</v>
          </cell>
          <cell r="AE930" t="e">
            <v>#REF!</v>
          </cell>
          <cell r="AF930" t="e">
            <v>#REF!</v>
          </cell>
          <cell r="AG930" t="e">
            <v>#REF!</v>
          </cell>
          <cell r="AH930" t="e">
            <v>#REF!</v>
          </cell>
        </row>
        <row r="931">
          <cell r="A931" t="str">
            <v>4.01.00072.0.1</v>
          </cell>
          <cell r="B931" t="str">
            <v>2.0.1</v>
          </cell>
          <cell r="C931" t="str">
            <v>TOTALIZADOR</v>
          </cell>
          <cell r="D931" t="str">
            <v>4.01.0007</v>
          </cell>
          <cell r="E931">
            <v>0</v>
          </cell>
          <cell r="F931">
            <v>0</v>
          </cell>
          <cell r="G931">
            <v>0</v>
          </cell>
          <cell r="H931">
            <v>0</v>
          </cell>
          <cell r="I931" t="e">
            <v>#REF!</v>
          </cell>
          <cell r="J931">
            <v>0</v>
          </cell>
          <cell r="K931">
            <v>0</v>
          </cell>
          <cell r="L931">
            <v>0</v>
          </cell>
          <cell r="M931">
            <v>100071</v>
          </cell>
          <cell r="N931">
            <v>323332.62</v>
          </cell>
          <cell r="O931">
            <v>25000</v>
          </cell>
          <cell r="P931">
            <v>5675</v>
          </cell>
          <cell r="Q931" t="e">
            <v>#REF!</v>
          </cell>
          <cell r="T931" t="str">
            <v>4.01.0007</v>
          </cell>
          <cell r="U931" t="str">
            <v>TOTALIZADOR</v>
          </cell>
          <cell r="W931">
            <v>0</v>
          </cell>
          <cell r="X931">
            <v>0</v>
          </cell>
          <cell r="Y931">
            <v>0</v>
          </cell>
          <cell r="Z931">
            <v>0</v>
          </cell>
          <cell r="AA931" t="e">
            <v>#REF!</v>
          </cell>
          <cell r="AB931" t="e">
            <v>#REF!</v>
          </cell>
          <cell r="AC931" t="e">
            <v>#REF!</v>
          </cell>
          <cell r="AD931" t="e">
            <v>#REF!</v>
          </cell>
          <cell r="AE931" t="e">
            <v>#REF!</v>
          </cell>
          <cell r="AF931" t="e">
            <v>#REF!</v>
          </cell>
          <cell r="AG931" t="e">
            <v>#REF!</v>
          </cell>
          <cell r="AH931" t="e">
            <v>#REF!</v>
          </cell>
        </row>
        <row r="932">
          <cell r="A932" t="str">
            <v>4.02.00012.0.1</v>
          </cell>
          <cell r="B932" t="str">
            <v>2.0.1</v>
          </cell>
          <cell r="C932" t="str">
            <v>TOTALIZADOR</v>
          </cell>
          <cell r="D932" t="str">
            <v>4.02.0001</v>
          </cell>
          <cell r="E932">
            <v>81.7</v>
          </cell>
          <cell r="F932">
            <v>47.25</v>
          </cell>
          <cell r="G932">
            <v>104.13</v>
          </cell>
          <cell r="H932">
            <v>65.400000000000006</v>
          </cell>
          <cell r="I932" t="e">
            <v>#REF!</v>
          </cell>
          <cell r="J932">
            <v>148.99</v>
          </cell>
          <cell r="K932">
            <v>65.400000000000006</v>
          </cell>
          <cell r="L932">
            <v>78.2</v>
          </cell>
          <cell r="M932">
            <v>73.599999999999994</v>
          </cell>
          <cell r="N932">
            <v>0</v>
          </cell>
          <cell r="O932">
            <v>96.12</v>
          </cell>
          <cell r="P932">
            <v>51.25</v>
          </cell>
          <cell r="Q932" t="e">
            <v>#REF!</v>
          </cell>
          <cell r="T932" t="str">
            <v>4.02.0001</v>
          </cell>
          <cell r="U932" t="str">
            <v>TOTALIZADOR</v>
          </cell>
          <cell r="W932">
            <v>81.7</v>
          </cell>
          <cell r="X932">
            <v>128.94999999999999</v>
          </cell>
          <cell r="Y932">
            <v>233.07999999999998</v>
          </cell>
          <cell r="Z932">
            <v>298.48</v>
          </cell>
          <cell r="AA932" t="e">
            <v>#REF!</v>
          </cell>
          <cell r="AB932" t="e">
            <v>#REF!</v>
          </cell>
          <cell r="AC932" t="e">
            <v>#REF!</v>
          </cell>
          <cell r="AD932" t="e">
            <v>#REF!</v>
          </cell>
          <cell r="AE932" t="e">
            <v>#REF!</v>
          </cell>
          <cell r="AF932" t="e">
            <v>#REF!</v>
          </cell>
          <cell r="AG932" t="e">
            <v>#REF!</v>
          </cell>
          <cell r="AH932" t="e">
            <v>#REF!</v>
          </cell>
        </row>
        <row r="933">
          <cell r="A933" t="str">
            <v>4.02.00032.0.1</v>
          </cell>
          <cell r="B933" t="str">
            <v>2.0.1</v>
          </cell>
          <cell r="C933" t="str">
            <v>TOTALIZADOR</v>
          </cell>
          <cell r="D933" t="str">
            <v>4.02.0003</v>
          </cell>
          <cell r="E933">
            <v>3449.15</v>
          </cell>
          <cell r="F933">
            <v>1864.4100000000003</v>
          </cell>
          <cell r="G933">
            <v>2687.1099999999997</v>
          </cell>
          <cell r="H933">
            <v>3077.6000000000004</v>
          </cell>
          <cell r="I933" t="e">
            <v>#REF!</v>
          </cell>
          <cell r="J933">
            <v>2973.25</v>
          </cell>
          <cell r="K933">
            <v>3962.07</v>
          </cell>
          <cell r="L933">
            <v>7484.23</v>
          </cell>
          <cell r="M933">
            <v>3655.0399999999995</v>
          </cell>
          <cell r="N933">
            <v>3385.4600000000005</v>
          </cell>
          <cell r="O933">
            <v>3587.7099999999996</v>
          </cell>
          <cell r="P933">
            <v>3448.66</v>
          </cell>
          <cell r="Q933" t="e">
            <v>#REF!</v>
          </cell>
          <cell r="T933" t="str">
            <v>4.02.0003</v>
          </cell>
          <cell r="U933" t="str">
            <v>TOTALIZADOR</v>
          </cell>
          <cell r="W933">
            <v>3449.15</v>
          </cell>
          <cell r="X933">
            <v>5313.56</v>
          </cell>
          <cell r="Y933">
            <v>8000.67</v>
          </cell>
          <cell r="Z933">
            <v>11078.27</v>
          </cell>
          <cell r="AA933" t="e">
            <v>#REF!</v>
          </cell>
          <cell r="AB933" t="e">
            <v>#REF!</v>
          </cell>
          <cell r="AC933" t="e">
            <v>#REF!</v>
          </cell>
          <cell r="AD933" t="e">
            <v>#REF!</v>
          </cell>
          <cell r="AE933" t="e">
            <v>#REF!</v>
          </cell>
          <cell r="AF933" t="e">
            <v>#REF!</v>
          </cell>
          <cell r="AG933" t="e">
            <v>#REF!</v>
          </cell>
          <cell r="AH933" t="e">
            <v>#REF!</v>
          </cell>
        </row>
        <row r="934">
          <cell r="A934" t="str">
            <v>4.02.00052.0.1</v>
          </cell>
          <cell r="B934" t="str">
            <v>2.0.1</v>
          </cell>
          <cell r="C934" t="str">
            <v>TOTALIZADOR</v>
          </cell>
          <cell r="D934" t="str">
            <v>4.02.0005</v>
          </cell>
          <cell r="E934">
            <v>12880.49</v>
          </cell>
          <cell r="F934">
            <v>9696.1400000000012</v>
          </cell>
          <cell r="G934">
            <v>13737.78</v>
          </cell>
          <cell r="H934">
            <v>10068.480000000001</v>
          </cell>
          <cell r="I934" t="e">
            <v>#REF!</v>
          </cell>
          <cell r="J934">
            <v>8129.7199999999993</v>
          </cell>
          <cell r="K934">
            <v>8621.41</v>
          </cell>
          <cell r="L934">
            <v>10591.250000000002</v>
          </cell>
          <cell r="M934">
            <v>10537.84</v>
          </cell>
          <cell r="N934">
            <v>15490.98</v>
          </cell>
          <cell r="O934">
            <v>11041.660000000002</v>
          </cell>
          <cell r="P934">
            <v>8415.2900000000009</v>
          </cell>
          <cell r="Q934" t="e">
            <v>#REF!</v>
          </cell>
          <cell r="T934" t="str">
            <v>4.02.0005</v>
          </cell>
          <cell r="U934" t="str">
            <v>TOTALIZADOR</v>
          </cell>
          <cell r="W934">
            <v>12880.49</v>
          </cell>
          <cell r="X934">
            <v>22576.63</v>
          </cell>
          <cell r="Y934">
            <v>36314.410000000003</v>
          </cell>
          <cell r="Z934">
            <v>46382.890000000007</v>
          </cell>
          <cell r="AA934" t="e">
            <v>#REF!</v>
          </cell>
          <cell r="AB934" t="e">
            <v>#REF!</v>
          </cell>
          <cell r="AC934" t="e">
            <v>#REF!</v>
          </cell>
          <cell r="AD934" t="e">
            <v>#REF!</v>
          </cell>
          <cell r="AE934" t="e">
            <v>#REF!</v>
          </cell>
          <cell r="AF934" t="e">
            <v>#REF!</v>
          </cell>
          <cell r="AG934" t="e">
            <v>#REF!</v>
          </cell>
          <cell r="AH934" t="e">
            <v>#REF!</v>
          </cell>
        </row>
        <row r="935">
          <cell r="A935" t="str">
            <v>4.02.00062.0.1</v>
          </cell>
          <cell r="B935" t="str">
            <v>2.0.1</v>
          </cell>
          <cell r="C935" t="str">
            <v>TOTALIZADOR</v>
          </cell>
          <cell r="D935" t="str">
            <v>4.02.0006</v>
          </cell>
          <cell r="E935">
            <v>0</v>
          </cell>
          <cell r="F935">
            <v>0</v>
          </cell>
          <cell r="G935">
            <v>0</v>
          </cell>
          <cell r="H935">
            <v>0</v>
          </cell>
          <cell r="I935" t="e">
            <v>#REF!</v>
          </cell>
          <cell r="J935">
            <v>0</v>
          </cell>
          <cell r="K935">
            <v>0</v>
          </cell>
          <cell r="L935">
            <v>0</v>
          </cell>
          <cell r="M935">
            <v>141.44999999999999</v>
          </cell>
          <cell r="N935">
            <v>149.66</v>
          </cell>
          <cell r="O935">
            <v>2551.9499999999998</v>
          </cell>
          <cell r="P935">
            <v>2490.8199999999997</v>
          </cell>
          <cell r="Q935" t="e">
            <v>#REF!</v>
          </cell>
          <cell r="T935" t="str">
            <v>4.02.0006</v>
          </cell>
          <cell r="U935" t="str">
            <v>TOTALIZADOR</v>
          </cell>
          <cell r="W935">
            <v>0</v>
          </cell>
          <cell r="X935">
            <v>0</v>
          </cell>
          <cell r="Y935">
            <v>0</v>
          </cell>
          <cell r="Z935">
            <v>0</v>
          </cell>
          <cell r="AA935" t="e">
            <v>#REF!</v>
          </cell>
          <cell r="AB935" t="e">
            <v>#REF!</v>
          </cell>
          <cell r="AC935" t="e">
            <v>#REF!</v>
          </cell>
          <cell r="AD935" t="e">
            <v>#REF!</v>
          </cell>
          <cell r="AE935" t="e">
            <v>#REF!</v>
          </cell>
          <cell r="AF935" t="e">
            <v>#REF!</v>
          </cell>
          <cell r="AG935" t="e">
            <v>#REF!</v>
          </cell>
          <cell r="AH935" t="e">
            <v>#REF!</v>
          </cell>
        </row>
        <row r="936">
          <cell r="A936" t="str">
            <v>4.02.00072.0.1</v>
          </cell>
          <cell r="B936" t="str">
            <v>2.0.1</v>
          </cell>
          <cell r="C936" t="str">
            <v>TOTALIZADOR</v>
          </cell>
          <cell r="D936" t="str">
            <v>4.02.0007</v>
          </cell>
          <cell r="E936">
            <v>4902</v>
          </cell>
          <cell r="F936">
            <v>600</v>
          </cell>
          <cell r="G936">
            <v>13195</v>
          </cell>
          <cell r="H936">
            <v>2941.54</v>
          </cell>
          <cell r="I936" t="e">
            <v>#REF!</v>
          </cell>
          <cell r="J936">
            <v>630</v>
          </cell>
          <cell r="K936">
            <v>60</v>
          </cell>
          <cell r="L936">
            <v>0</v>
          </cell>
          <cell r="M936">
            <v>1050.0700000000002</v>
          </cell>
          <cell r="N936">
            <v>1020.07</v>
          </cell>
          <cell r="O936">
            <v>0</v>
          </cell>
          <cell r="P936">
            <v>0</v>
          </cell>
          <cell r="Q936" t="e">
            <v>#REF!</v>
          </cell>
          <cell r="T936" t="str">
            <v>4.02.0007</v>
          </cell>
          <cell r="U936" t="str">
            <v>TOTALIZADOR</v>
          </cell>
          <cell r="W936">
            <v>4902</v>
          </cell>
          <cell r="X936">
            <v>5502</v>
          </cell>
          <cell r="Y936">
            <v>18697</v>
          </cell>
          <cell r="Z936">
            <v>21638.54</v>
          </cell>
          <cell r="AA936" t="e">
            <v>#REF!</v>
          </cell>
          <cell r="AB936" t="e">
            <v>#REF!</v>
          </cell>
          <cell r="AC936" t="e">
            <v>#REF!</v>
          </cell>
          <cell r="AD936" t="e">
            <v>#REF!</v>
          </cell>
          <cell r="AE936" t="e">
            <v>#REF!</v>
          </cell>
          <cell r="AF936" t="e">
            <v>#REF!</v>
          </cell>
          <cell r="AG936" t="e">
            <v>#REF!</v>
          </cell>
          <cell r="AH936" t="e">
            <v>#REF!</v>
          </cell>
        </row>
        <row r="937">
          <cell r="A937" t="str">
            <v>4.02.00082.0.1</v>
          </cell>
          <cell r="B937" t="str">
            <v>2.0.1</v>
          </cell>
          <cell r="C937" t="str">
            <v>TOTALIZADOR</v>
          </cell>
          <cell r="D937" t="str">
            <v>4.02.0008</v>
          </cell>
          <cell r="E937">
            <v>1344.4900000000002</v>
          </cell>
          <cell r="F937">
            <v>3209.7599999999998</v>
          </cell>
          <cell r="G937">
            <v>438.54</v>
          </cell>
          <cell r="H937">
            <v>4371.58</v>
          </cell>
          <cell r="I937" t="e">
            <v>#REF!</v>
          </cell>
          <cell r="J937">
            <v>2561.06</v>
          </cell>
          <cell r="K937">
            <v>2096.64</v>
          </cell>
          <cell r="L937">
            <v>67</v>
          </cell>
          <cell r="M937">
            <v>2397.2299999999996</v>
          </cell>
          <cell r="N937">
            <v>4078.3199999999997</v>
          </cell>
          <cell r="O937">
            <v>4335.4100000000008</v>
          </cell>
          <cell r="P937">
            <v>6364.9699999999993</v>
          </cell>
          <cell r="Q937" t="e">
            <v>#REF!</v>
          </cell>
          <cell r="T937" t="str">
            <v>4.02.0008</v>
          </cell>
          <cell r="U937" t="str">
            <v>TOTALIZADOR</v>
          </cell>
          <cell r="W937">
            <v>1344.4900000000002</v>
          </cell>
          <cell r="X937">
            <v>4554.25</v>
          </cell>
          <cell r="Y937">
            <v>4992.79</v>
          </cell>
          <cell r="Z937">
            <v>9364.369999999999</v>
          </cell>
          <cell r="AA937" t="e">
            <v>#REF!</v>
          </cell>
          <cell r="AB937" t="e">
            <v>#REF!</v>
          </cell>
          <cell r="AC937" t="e">
            <v>#REF!</v>
          </cell>
          <cell r="AD937" t="e">
            <v>#REF!</v>
          </cell>
          <cell r="AE937" t="e">
            <v>#REF!</v>
          </cell>
          <cell r="AF937" t="e">
            <v>#REF!</v>
          </cell>
          <cell r="AG937" t="e">
            <v>#REF!</v>
          </cell>
          <cell r="AH937" t="e">
            <v>#REF!</v>
          </cell>
        </row>
        <row r="938">
          <cell r="A938" t="str">
            <v>4.02.00092.0.1</v>
          </cell>
          <cell r="B938" t="str">
            <v>2.0.1</v>
          </cell>
          <cell r="C938" t="str">
            <v>TOTALIZADOR</v>
          </cell>
          <cell r="D938" t="str">
            <v>4.02.0009</v>
          </cell>
          <cell r="E938">
            <v>1381.87</v>
          </cell>
          <cell r="F938">
            <v>327.03999999999996</v>
          </cell>
          <cell r="G938">
            <v>1272.6700000000003</v>
          </cell>
          <cell r="H938">
            <v>327.65899999999999</v>
          </cell>
          <cell r="I938" t="e">
            <v>#REF!</v>
          </cell>
          <cell r="J938">
            <v>1418.72</v>
          </cell>
          <cell r="K938">
            <v>56.83</v>
          </cell>
          <cell r="L938">
            <v>2727.22</v>
          </cell>
          <cell r="M938">
            <v>1130.72</v>
          </cell>
          <cell r="N938">
            <v>765.36999999999989</v>
          </cell>
          <cell r="O938">
            <v>1117.78</v>
          </cell>
          <cell r="P938">
            <v>622.18999999999994</v>
          </cell>
          <cell r="Q938" t="e">
            <v>#REF!</v>
          </cell>
          <cell r="T938" t="str">
            <v>4.02.0009</v>
          </cell>
          <cell r="U938" t="str">
            <v>TOTALIZADOR</v>
          </cell>
          <cell r="W938">
            <v>1381.87</v>
          </cell>
          <cell r="X938">
            <v>1708.9099999999999</v>
          </cell>
          <cell r="Y938">
            <v>2981.58</v>
          </cell>
          <cell r="Z938">
            <v>3309.239</v>
          </cell>
          <cell r="AA938" t="e">
            <v>#REF!</v>
          </cell>
          <cell r="AB938" t="e">
            <v>#REF!</v>
          </cell>
          <cell r="AC938" t="e">
            <v>#REF!</v>
          </cell>
          <cell r="AD938" t="e">
            <v>#REF!</v>
          </cell>
          <cell r="AE938" t="e">
            <v>#REF!</v>
          </cell>
          <cell r="AF938" t="e">
            <v>#REF!</v>
          </cell>
          <cell r="AG938" t="e">
            <v>#REF!</v>
          </cell>
          <cell r="AH938" t="e">
            <v>#REF!</v>
          </cell>
        </row>
        <row r="939">
          <cell r="A939" t="str">
            <v>4.02.00102.0.1</v>
          </cell>
          <cell r="B939" t="str">
            <v>2.0.1</v>
          </cell>
          <cell r="C939" t="str">
            <v>TOTALIZADOR</v>
          </cell>
          <cell r="D939" t="str">
            <v>4.02.0010</v>
          </cell>
          <cell r="E939">
            <v>5684.41</v>
          </cell>
          <cell r="F939">
            <v>2136.0299999999997</v>
          </cell>
          <cell r="G939">
            <v>1853</v>
          </cell>
          <cell r="H939">
            <v>3973.3</v>
          </cell>
          <cell r="I939" t="e">
            <v>#REF!</v>
          </cell>
          <cell r="J939">
            <v>665.8</v>
          </cell>
          <cell r="K939">
            <v>1210</v>
          </cell>
          <cell r="L939">
            <v>739.25</v>
          </cell>
          <cell r="M939">
            <v>184026</v>
          </cell>
          <cell r="N939">
            <v>14084.42</v>
          </cell>
          <cell r="O939">
            <v>25295</v>
          </cell>
          <cell r="P939">
            <v>2039.8</v>
          </cell>
          <cell r="Q939" t="e">
            <v>#REF!</v>
          </cell>
          <cell r="T939" t="str">
            <v>4.02.0010</v>
          </cell>
          <cell r="U939" t="str">
            <v>TOTALIZADOR</v>
          </cell>
          <cell r="W939">
            <v>5684.41</v>
          </cell>
          <cell r="X939">
            <v>7820.44</v>
          </cell>
          <cell r="Y939">
            <v>9673.4399999999987</v>
          </cell>
          <cell r="Z939">
            <v>13646.739999999998</v>
          </cell>
          <cell r="AA939" t="e">
            <v>#REF!</v>
          </cell>
          <cell r="AB939" t="e">
            <v>#REF!</v>
          </cell>
          <cell r="AC939" t="e">
            <v>#REF!</v>
          </cell>
          <cell r="AD939" t="e">
            <v>#REF!</v>
          </cell>
          <cell r="AE939" t="e">
            <v>#REF!</v>
          </cell>
          <cell r="AF939" t="e">
            <v>#REF!</v>
          </cell>
          <cell r="AG939" t="e">
            <v>#REF!</v>
          </cell>
          <cell r="AH939" t="e">
            <v>#REF!</v>
          </cell>
        </row>
        <row r="940">
          <cell r="A940" t="str">
            <v>4.02.00112.0.1</v>
          </cell>
          <cell r="B940" t="str">
            <v>2.0.1</v>
          </cell>
          <cell r="C940" t="str">
            <v>TOTALIZADOR</v>
          </cell>
          <cell r="D940" t="str">
            <v>4.02.0011</v>
          </cell>
          <cell r="E940">
            <v>63.03</v>
          </cell>
          <cell r="F940">
            <v>272.82000000000005</v>
          </cell>
          <cell r="G940">
            <v>1087.69</v>
          </cell>
          <cell r="H940">
            <v>4645.2800000000007</v>
          </cell>
          <cell r="I940" t="e">
            <v>#REF!</v>
          </cell>
          <cell r="J940">
            <v>1483.8558646616541</v>
          </cell>
          <cell r="K940">
            <v>8244.2800000000007</v>
          </cell>
          <cell r="L940">
            <v>72.3</v>
          </cell>
          <cell r="M940">
            <v>210.90999999999997</v>
          </cell>
          <cell r="N940">
            <v>200.19</v>
          </cell>
          <cell r="O940">
            <v>3445.29</v>
          </cell>
          <cell r="P940">
            <v>147.99</v>
          </cell>
          <cell r="Q940" t="e">
            <v>#REF!</v>
          </cell>
          <cell r="T940" t="str">
            <v>4.02.0011</v>
          </cell>
          <cell r="U940" t="str">
            <v>TOTALIZADOR</v>
          </cell>
          <cell r="W940">
            <v>63.03</v>
          </cell>
          <cell r="X940">
            <v>335.85</v>
          </cell>
          <cell r="Y940">
            <v>1423.54</v>
          </cell>
          <cell r="Z940">
            <v>6068.8200000000006</v>
          </cell>
          <cell r="AA940" t="e">
            <v>#REF!</v>
          </cell>
          <cell r="AB940" t="e">
            <v>#REF!</v>
          </cell>
          <cell r="AC940" t="e">
            <v>#REF!</v>
          </cell>
          <cell r="AD940" t="e">
            <v>#REF!</v>
          </cell>
          <cell r="AE940" t="e">
            <v>#REF!</v>
          </cell>
          <cell r="AF940" t="e">
            <v>#REF!</v>
          </cell>
          <cell r="AG940" t="e">
            <v>#REF!</v>
          </cell>
          <cell r="AH940" t="e">
            <v>#REF!</v>
          </cell>
        </row>
        <row r="941">
          <cell r="A941" t="str">
            <v>4.02.00122.0.1</v>
          </cell>
          <cell r="B941" t="str">
            <v>2.0.1</v>
          </cell>
          <cell r="C941" t="str">
            <v>TOTALIZADOR</v>
          </cell>
          <cell r="D941" t="str">
            <v>4.02.0012</v>
          </cell>
          <cell r="E941">
            <v>0</v>
          </cell>
          <cell r="F941">
            <v>699</v>
          </cell>
          <cell r="G941">
            <v>0</v>
          </cell>
          <cell r="H941">
            <v>1198</v>
          </cell>
          <cell r="I941" t="e">
            <v>#REF!</v>
          </cell>
          <cell r="J941">
            <v>0</v>
          </cell>
          <cell r="K941">
            <v>-12833.54</v>
          </cell>
          <cell r="L941">
            <v>0</v>
          </cell>
          <cell r="M941">
            <v>0</v>
          </cell>
          <cell r="N941">
            <v>0</v>
          </cell>
          <cell r="O941">
            <v>0</v>
          </cell>
          <cell r="P941">
            <v>420</v>
          </cell>
          <cell r="Q941" t="e">
            <v>#REF!</v>
          </cell>
          <cell r="T941" t="str">
            <v>4.02.0012</v>
          </cell>
          <cell r="U941" t="str">
            <v>TOTALIZADOR</v>
          </cell>
          <cell r="W941">
            <v>0</v>
          </cell>
          <cell r="X941">
            <v>699</v>
          </cell>
          <cell r="Y941">
            <v>699</v>
          </cell>
          <cell r="Z941">
            <v>1897</v>
          </cell>
          <cell r="AA941" t="e">
            <v>#REF!</v>
          </cell>
          <cell r="AB941" t="e">
            <v>#REF!</v>
          </cell>
          <cell r="AC941" t="e">
            <v>#REF!</v>
          </cell>
          <cell r="AD941" t="e">
            <v>#REF!</v>
          </cell>
          <cell r="AE941" t="e">
            <v>#REF!</v>
          </cell>
          <cell r="AF941" t="e">
            <v>#REF!</v>
          </cell>
          <cell r="AG941" t="e">
            <v>#REF!</v>
          </cell>
          <cell r="AH941" t="e">
            <v>#REF!</v>
          </cell>
        </row>
        <row r="942">
          <cell r="A942" t="str">
            <v>4.02.00132.0.1</v>
          </cell>
          <cell r="B942" t="str">
            <v>2.0.1</v>
          </cell>
          <cell r="C942" t="str">
            <v>TOTALIZADOR</v>
          </cell>
          <cell r="D942" t="str">
            <v>4.02.0013</v>
          </cell>
          <cell r="E942">
            <v>566.26999999999987</v>
          </cell>
          <cell r="F942">
            <v>380.78</v>
          </cell>
          <cell r="G942">
            <v>698.43999999999994</v>
          </cell>
          <cell r="H942">
            <v>354</v>
          </cell>
          <cell r="I942" t="e">
            <v>#REF!</v>
          </cell>
          <cell r="J942">
            <v>954.69</v>
          </cell>
          <cell r="K942">
            <v>545.37999999999988</v>
          </cell>
          <cell r="L942">
            <v>224.48999999999998</v>
          </cell>
          <cell r="M942">
            <v>626.92000000000007</v>
          </cell>
          <cell r="N942">
            <v>630.32000000000005</v>
          </cell>
          <cell r="O942">
            <v>366.06</v>
          </cell>
          <cell r="P942">
            <v>612.90000000000009</v>
          </cell>
          <cell r="Q942" t="e">
            <v>#REF!</v>
          </cell>
          <cell r="T942" t="str">
            <v>4.02.0013</v>
          </cell>
          <cell r="U942" t="str">
            <v>TOTALIZADOR</v>
          </cell>
          <cell r="W942">
            <v>566.26999999999987</v>
          </cell>
          <cell r="X942">
            <v>947.04999999999984</v>
          </cell>
          <cell r="Y942">
            <v>1645.4899999999998</v>
          </cell>
          <cell r="Z942">
            <v>1999.4899999999998</v>
          </cell>
          <cell r="AA942" t="e">
            <v>#REF!</v>
          </cell>
          <cell r="AB942" t="e">
            <v>#REF!</v>
          </cell>
          <cell r="AC942" t="e">
            <v>#REF!</v>
          </cell>
          <cell r="AD942" t="e">
            <v>#REF!</v>
          </cell>
          <cell r="AE942" t="e">
            <v>#REF!</v>
          </cell>
          <cell r="AF942" t="e">
            <v>#REF!</v>
          </cell>
          <cell r="AG942" t="e">
            <v>#REF!</v>
          </cell>
          <cell r="AH942" t="e">
            <v>#REF!</v>
          </cell>
        </row>
        <row r="943">
          <cell r="A943" t="str">
            <v>4.02.00142.0.1</v>
          </cell>
          <cell r="B943" t="str">
            <v>2.0.1</v>
          </cell>
          <cell r="C943" t="str">
            <v>TOTALIZADOR</v>
          </cell>
          <cell r="D943" t="str">
            <v>4.02.0014</v>
          </cell>
          <cell r="E943">
            <v>270</v>
          </cell>
          <cell r="F943">
            <v>0</v>
          </cell>
          <cell r="G943">
            <v>787.67000000000007</v>
          </cell>
          <cell r="H943">
            <v>0</v>
          </cell>
          <cell r="I943" t="e">
            <v>#REF!</v>
          </cell>
          <cell r="J943">
            <v>0</v>
          </cell>
          <cell r="K943">
            <v>0</v>
          </cell>
          <cell r="L943">
            <v>0</v>
          </cell>
          <cell r="M943">
            <v>0</v>
          </cell>
          <cell r="N943">
            <v>0</v>
          </cell>
          <cell r="O943">
            <v>0</v>
          </cell>
          <cell r="P943">
            <v>344.4</v>
          </cell>
          <cell r="Q943" t="e">
            <v>#REF!</v>
          </cell>
          <cell r="T943" t="str">
            <v>4.02.0014</v>
          </cell>
          <cell r="U943" t="str">
            <v>TOTALIZADOR</v>
          </cell>
          <cell r="W943">
            <v>270</v>
          </cell>
          <cell r="X943">
            <v>270</v>
          </cell>
          <cell r="Y943">
            <v>1057.67</v>
          </cell>
          <cell r="Z943">
            <v>1057.67</v>
          </cell>
          <cell r="AA943" t="e">
            <v>#REF!</v>
          </cell>
          <cell r="AB943" t="e">
            <v>#REF!</v>
          </cell>
          <cell r="AC943" t="e">
            <v>#REF!</v>
          </cell>
          <cell r="AD943" t="e">
            <v>#REF!</v>
          </cell>
          <cell r="AE943" t="e">
            <v>#REF!</v>
          </cell>
          <cell r="AF943" t="e">
            <v>#REF!</v>
          </cell>
          <cell r="AG943" t="e">
            <v>#REF!</v>
          </cell>
          <cell r="AH943" t="e">
            <v>#REF!</v>
          </cell>
        </row>
        <row r="944">
          <cell r="A944" t="str">
            <v>4.02.00152.0.1</v>
          </cell>
          <cell r="B944" t="str">
            <v>2.0.1</v>
          </cell>
          <cell r="C944" t="str">
            <v>TOTALIZADOR</v>
          </cell>
          <cell r="D944" t="str">
            <v>4.02.0015</v>
          </cell>
          <cell r="E944">
            <v>0</v>
          </cell>
          <cell r="F944">
            <v>0</v>
          </cell>
          <cell r="G944">
            <v>2726.02</v>
          </cell>
          <cell r="H944">
            <v>0</v>
          </cell>
          <cell r="I944" t="e">
            <v>#REF!</v>
          </cell>
          <cell r="J944">
            <v>197.29</v>
          </cell>
          <cell r="K944">
            <v>438.28</v>
          </cell>
          <cell r="L944">
            <v>197.29</v>
          </cell>
          <cell r="M944">
            <v>0</v>
          </cell>
          <cell r="N944">
            <v>0</v>
          </cell>
          <cell r="O944">
            <v>0</v>
          </cell>
          <cell r="P944">
            <v>0</v>
          </cell>
          <cell r="Q944" t="e">
            <v>#REF!</v>
          </cell>
          <cell r="T944" t="str">
            <v>4.02.0015</v>
          </cell>
          <cell r="U944" t="str">
            <v>TOTALIZADOR</v>
          </cell>
          <cell r="W944">
            <v>0</v>
          </cell>
          <cell r="X944">
            <v>0</v>
          </cell>
          <cell r="Y944">
            <v>2726.02</v>
          </cell>
          <cell r="Z944">
            <v>2726.02</v>
          </cell>
          <cell r="AA944" t="e">
            <v>#REF!</v>
          </cell>
          <cell r="AB944" t="e">
            <v>#REF!</v>
          </cell>
          <cell r="AC944" t="e">
            <v>#REF!</v>
          </cell>
          <cell r="AD944" t="e">
            <v>#REF!</v>
          </cell>
          <cell r="AE944" t="e">
            <v>#REF!</v>
          </cell>
          <cell r="AF944" t="e">
            <v>#REF!</v>
          </cell>
          <cell r="AG944" t="e">
            <v>#REF!</v>
          </cell>
          <cell r="AH944" t="e">
            <v>#REF!</v>
          </cell>
        </row>
        <row r="945">
          <cell r="A945" t="str">
            <v>4.02.00162.0.1</v>
          </cell>
          <cell r="B945" t="str">
            <v>2.0.1</v>
          </cell>
          <cell r="C945" t="str">
            <v>TOTALIZADOR</v>
          </cell>
          <cell r="D945" t="str">
            <v>4.02.0016</v>
          </cell>
          <cell r="E945">
            <v>53918.450000000004</v>
          </cell>
          <cell r="F945">
            <v>49167.6</v>
          </cell>
          <cell r="G945">
            <v>42144.329999999994</v>
          </cell>
          <cell r="H945">
            <v>49308.4</v>
          </cell>
          <cell r="I945" t="e">
            <v>#REF!</v>
          </cell>
          <cell r="J945">
            <v>24297.32</v>
          </cell>
          <cell r="K945">
            <v>96427.81</v>
          </cell>
          <cell r="L945">
            <v>62062.41</v>
          </cell>
          <cell r="M945">
            <v>24034.22</v>
          </cell>
          <cell r="N945">
            <v>23540.36</v>
          </cell>
          <cell r="O945">
            <v>23684.080000000002</v>
          </cell>
          <cell r="P945">
            <v>32343.660000000003</v>
          </cell>
          <cell r="Q945" t="e">
            <v>#REF!</v>
          </cell>
          <cell r="T945" t="str">
            <v>4.02.0016</v>
          </cell>
          <cell r="U945" t="str">
            <v>TOTALIZADOR</v>
          </cell>
          <cell r="W945">
            <v>53918.450000000004</v>
          </cell>
          <cell r="X945">
            <v>103086.05</v>
          </cell>
          <cell r="Y945">
            <v>145230.38</v>
          </cell>
          <cell r="Z945">
            <v>194538.78</v>
          </cell>
          <cell r="AA945" t="e">
            <v>#REF!</v>
          </cell>
          <cell r="AB945" t="e">
            <v>#REF!</v>
          </cell>
          <cell r="AC945" t="e">
            <v>#REF!</v>
          </cell>
          <cell r="AD945" t="e">
            <v>#REF!</v>
          </cell>
          <cell r="AE945" t="e">
            <v>#REF!</v>
          </cell>
          <cell r="AF945" t="e">
            <v>#REF!</v>
          </cell>
          <cell r="AG945" t="e">
            <v>#REF!</v>
          </cell>
          <cell r="AH945" t="e">
            <v>#REF!</v>
          </cell>
        </row>
        <row r="946">
          <cell r="A946" t="str">
            <v>4.02.00172.0.1</v>
          </cell>
          <cell r="B946" t="str">
            <v>2.0.1</v>
          </cell>
          <cell r="C946" t="str">
            <v>TOTALIZADOR</v>
          </cell>
          <cell r="D946" t="str">
            <v>4.02.0017</v>
          </cell>
          <cell r="E946">
            <v>0</v>
          </cell>
          <cell r="F946">
            <v>0</v>
          </cell>
          <cell r="G946">
            <v>0</v>
          </cell>
          <cell r="H946">
            <v>0</v>
          </cell>
          <cell r="I946" t="e">
            <v>#REF!</v>
          </cell>
          <cell r="J946">
            <v>0</v>
          </cell>
          <cell r="K946">
            <v>0</v>
          </cell>
          <cell r="L946">
            <v>0</v>
          </cell>
          <cell r="M946">
            <v>0</v>
          </cell>
          <cell r="N946">
            <v>1626</v>
          </cell>
          <cell r="O946">
            <v>0</v>
          </cell>
          <cell r="P946">
            <v>0</v>
          </cell>
          <cell r="Q946" t="e">
            <v>#REF!</v>
          </cell>
          <cell r="T946" t="str">
            <v>4.02.0017</v>
          </cell>
          <cell r="U946" t="str">
            <v>TOTALIZADOR</v>
          </cell>
          <cell r="W946">
            <v>0</v>
          </cell>
          <cell r="X946">
            <v>0</v>
          </cell>
          <cell r="Y946">
            <v>0</v>
          </cell>
          <cell r="Z946">
            <v>0</v>
          </cell>
          <cell r="AA946" t="e">
            <v>#REF!</v>
          </cell>
          <cell r="AB946" t="e">
            <v>#REF!</v>
          </cell>
          <cell r="AC946" t="e">
            <v>#REF!</v>
          </cell>
          <cell r="AD946" t="e">
            <v>#REF!</v>
          </cell>
          <cell r="AE946" t="e">
            <v>#REF!</v>
          </cell>
          <cell r="AF946" t="e">
            <v>#REF!</v>
          </cell>
          <cell r="AG946" t="e">
            <v>#REF!</v>
          </cell>
          <cell r="AH946" t="e">
            <v>#REF!</v>
          </cell>
        </row>
        <row r="947">
          <cell r="A947" t="str">
            <v>4.02.00182.0.1</v>
          </cell>
          <cell r="B947" t="str">
            <v>2.0.1</v>
          </cell>
          <cell r="C947" t="str">
            <v>TOTALIZADOR</v>
          </cell>
          <cell r="D947" t="str">
            <v>4.02.0018</v>
          </cell>
          <cell r="E947">
            <v>7828.52</v>
          </cell>
          <cell r="F947">
            <v>1151.9100000000001</v>
          </cell>
          <cell r="G947">
            <v>0</v>
          </cell>
          <cell r="H947">
            <v>0</v>
          </cell>
          <cell r="I947" t="e">
            <v>#REF!</v>
          </cell>
          <cell r="J947">
            <v>0</v>
          </cell>
          <cell r="K947">
            <v>0</v>
          </cell>
          <cell r="L947">
            <v>0</v>
          </cell>
          <cell r="M947">
            <v>0</v>
          </cell>
          <cell r="N947">
            <v>0</v>
          </cell>
          <cell r="O947">
            <v>0</v>
          </cell>
          <cell r="P947">
            <v>0</v>
          </cell>
          <cell r="Q947" t="e">
            <v>#REF!</v>
          </cell>
          <cell r="T947" t="str">
            <v>4.02.0018</v>
          </cell>
          <cell r="U947" t="str">
            <v>TOTALIZADOR</v>
          </cell>
          <cell r="W947">
            <v>7828.52</v>
          </cell>
          <cell r="X947">
            <v>8980.43</v>
          </cell>
          <cell r="Y947">
            <v>8980.43</v>
          </cell>
          <cell r="Z947">
            <v>8980.43</v>
          </cell>
          <cell r="AA947" t="e">
            <v>#REF!</v>
          </cell>
          <cell r="AB947" t="e">
            <v>#REF!</v>
          </cell>
          <cell r="AC947" t="e">
            <v>#REF!</v>
          </cell>
          <cell r="AD947" t="e">
            <v>#REF!</v>
          </cell>
          <cell r="AE947" t="e">
            <v>#REF!</v>
          </cell>
          <cell r="AF947" t="e">
            <v>#REF!</v>
          </cell>
          <cell r="AG947" t="e">
            <v>#REF!</v>
          </cell>
          <cell r="AH947" t="e">
            <v>#REF!</v>
          </cell>
        </row>
        <row r="948">
          <cell r="A948" t="str">
            <v>4.02.00192.0.1</v>
          </cell>
          <cell r="B948" t="str">
            <v>2.0.1</v>
          </cell>
          <cell r="C948" t="str">
            <v>TOTALIZADOR</v>
          </cell>
          <cell r="D948" t="str">
            <v>4.02.0019</v>
          </cell>
          <cell r="E948">
            <v>0</v>
          </cell>
          <cell r="F948">
            <v>0</v>
          </cell>
          <cell r="G948">
            <v>0</v>
          </cell>
          <cell r="H948">
            <v>0</v>
          </cell>
          <cell r="I948" t="e">
            <v>#REF!</v>
          </cell>
          <cell r="J948">
            <v>0</v>
          </cell>
          <cell r="K948">
            <v>0</v>
          </cell>
          <cell r="L948">
            <v>0</v>
          </cell>
          <cell r="M948">
            <v>0</v>
          </cell>
          <cell r="N948">
            <v>0</v>
          </cell>
          <cell r="O948">
            <v>0</v>
          </cell>
          <cell r="P948">
            <v>0</v>
          </cell>
          <cell r="Q948" t="e">
            <v>#REF!</v>
          </cell>
          <cell r="T948" t="str">
            <v>4.02.0019</v>
          </cell>
          <cell r="U948" t="str">
            <v>TOTALIZADOR</v>
          </cell>
          <cell r="W948">
            <v>0</v>
          </cell>
          <cell r="X948">
            <v>0</v>
          </cell>
          <cell r="Y948">
            <v>0</v>
          </cell>
          <cell r="Z948">
            <v>0</v>
          </cell>
          <cell r="AA948" t="e">
            <v>#REF!</v>
          </cell>
          <cell r="AB948" t="e">
            <v>#REF!</v>
          </cell>
          <cell r="AC948" t="e">
            <v>#REF!</v>
          </cell>
          <cell r="AD948" t="e">
            <v>#REF!</v>
          </cell>
          <cell r="AE948" t="e">
            <v>#REF!</v>
          </cell>
          <cell r="AF948" t="e">
            <v>#REF!</v>
          </cell>
          <cell r="AG948" t="e">
            <v>#REF!</v>
          </cell>
          <cell r="AH948" t="e">
            <v>#REF!</v>
          </cell>
        </row>
        <row r="949">
          <cell r="A949" t="str">
            <v>4.02.00202.0.1</v>
          </cell>
          <cell r="B949" t="str">
            <v>2.0.1</v>
          </cell>
          <cell r="C949" t="str">
            <v>TOTALIZADOR</v>
          </cell>
          <cell r="D949" t="str">
            <v>4.02.0020</v>
          </cell>
          <cell r="E949">
            <v>775.3</v>
          </cell>
          <cell r="F949">
            <v>2990.76</v>
          </cell>
          <cell r="G949">
            <v>50.650000000000006</v>
          </cell>
          <cell r="H949">
            <v>51.6</v>
          </cell>
          <cell r="I949" t="e">
            <v>#REF!</v>
          </cell>
          <cell r="J949">
            <v>69.91</v>
          </cell>
          <cell r="K949">
            <v>379.72</v>
          </cell>
          <cell r="L949">
            <v>110.16</v>
          </cell>
          <cell r="M949">
            <v>21313.850000000002</v>
          </cell>
          <cell r="N949">
            <v>286.76000000000005</v>
          </cell>
          <cell r="O949">
            <v>79018.64</v>
          </cell>
          <cell r="P949">
            <v>0.85</v>
          </cell>
          <cell r="Q949" t="e">
            <v>#REF!</v>
          </cell>
          <cell r="T949" t="str">
            <v>4.02.0020</v>
          </cell>
          <cell r="U949" t="str">
            <v>TOTALIZADOR</v>
          </cell>
          <cell r="W949">
            <v>775.3</v>
          </cell>
          <cell r="X949">
            <v>3766.0600000000004</v>
          </cell>
          <cell r="Y949">
            <v>3816.7100000000005</v>
          </cell>
          <cell r="Z949">
            <v>3868.3100000000004</v>
          </cell>
          <cell r="AA949" t="e">
            <v>#REF!</v>
          </cell>
          <cell r="AB949" t="e">
            <v>#REF!</v>
          </cell>
          <cell r="AC949" t="e">
            <v>#REF!</v>
          </cell>
          <cell r="AD949" t="e">
            <v>#REF!</v>
          </cell>
          <cell r="AE949" t="e">
            <v>#REF!</v>
          </cell>
          <cell r="AF949" t="e">
            <v>#REF!</v>
          </cell>
          <cell r="AG949" t="e">
            <v>#REF!</v>
          </cell>
          <cell r="AH949" t="e">
            <v>#REF!</v>
          </cell>
        </row>
        <row r="950">
          <cell r="A950" t="str">
            <v>4.02.00212.0.1</v>
          </cell>
          <cell r="B950" t="str">
            <v>2.0.1</v>
          </cell>
          <cell r="C950" t="str">
            <v>TOTALIZADOR</v>
          </cell>
          <cell r="D950" t="str">
            <v>4.02.0021</v>
          </cell>
          <cell r="E950">
            <v>79</v>
          </cell>
          <cell r="F950">
            <v>0</v>
          </cell>
          <cell r="G950">
            <v>950.95</v>
          </cell>
          <cell r="H950">
            <v>1397.58</v>
          </cell>
          <cell r="I950" t="e">
            <v>#REF!</v>
          </cell>
          <cell r="J950">
            <v>1595.97</v>
          </cell>
          <cell r="K950">
            <v>1445.97</v>
          </cell>
          <cell r="L950">
            <v>1445.97</v>
          </cell>
          <cell r="M950">
            <v>0</v>
          </cell>
          <cell r="N950">
            <v>0</v>
          </cell>
          <cell r="O950">
            <v>0</v>
          </cell>
          <cell r="P950">
            <v>0</v>
          </cell>
          <cell r="Q950" t="e">
            <v>#REF!</v>
          </cell>
          <cell r="T950" t="str">
            <v>4.02.0021</v>
          </cell>
          <cell r="U950" t="str">
            <v>TOTALIZADOR</v>
          </cell>
          <cell r="W950">
            <v>79</v>
          </cell>
          <cell r="X950">
            <v>79</v>
          </cell>
          <cell r="Y950">
            <v>1029.95</v>
          </cell>
          <cell r="Z950">
            <v>2427.5299999999997</v>
          </cell>
          <cell r="AA950" t="e">
            <v>#REF!</v>
          </cell>
          <cell r="AB950" t="e">
            <v>#REF!</v>
          </cell>
          <cell r="AC950" t="e">
            <v>#REF!</v>
          </cell>
          <cell r="AD950" t="e">
            <v>#REF!</v>
          </cell>
          <cell r="AE950" t="e">
            <v>#REF!</v>
          </cell>
          <cell r="AF950" t="e">
            <v>#REF!</v>
          </cell>
          <cell r="AG950" t="e">
            <v>#REF!</v>
          </cell>
          <cell r="AH950" t="e">
            <v>#REF!</v>
          </cell>
        </row>
        <row r="951">
          <cell r="A951" t="str">
            <v>4.02.00222.0.1</v>
          </cell>
          <cell r="B951" t="str">
            <v>2.0.1</v>
          </cell>
          <cell r="C951" t="str">
            <v>TOTALIZADOR</v>
          </cell>
          <cell r="D951" t="str">
            <v>4.02.0022</v>
          </cell>
          <cell r="E951">
            <v>499.5</v>
          </cell>
          <cell r="F951">
            <v>803.09</v>
          </cell>
          <cell r="G951">
            <v>7554.8899999999994</v>
          </cell>
          <cell r="H951">
            <v>304.28999999999996</v>
          </cell>
          <cell r="I951" t="e">
            <v>#REF!</v>
          </cell>
          <cell r="J951">
            <v>512.26</v>
          </cell>
          <cell r="K951">
            <v>149.96</v>
          </cell>
          <cell r="L951">
            <v>2512.84</v>
          </cell>
          <cell r="M951">
            <v>1979.3000000000002</v>
          </cell>
          <cell r="N951">
            <v>2543.1099999999997</v>
          </cell>
          <cell r="O951">
            <v>630.9</v>
          </cell>
          <cell r="P951">
            <v>2952.2000000000003</v>
          </cell>
          <cell r="Q951" t="e">
            <v>#REF!</v>
          </cell>
          <cell r="T951" t="str">
            <v>4.02.0022</v>
          </cell>
          <cell r="U951" t="str">
            <v>TOTALIZADOR</v>
          </cell>
          <cell r="W951">
            <v>499.5</v>
          </cell>
          <cell r="X951">
            <v>1302.5900000000001</v>
          </cell>
          <cell r="Y951">
            <v>8857.48</v>
          </cell>
          <cell r="Z951">
            <v>9161.77</v>
          </cell>
          <cell r="AA951" t="e">
            <v>#REF!</v>
          </cell>
          <cell r="AB951" t="e">
            <v>#REF!</v>
          </cell>
          <cell r="AC951" t="e">
            <v>#REF!</v>
          </cell>
          <cell r="AD951" t="e">
            <v>#REF!</v>
          </cell>
          <cell r="AE951" t="e">
            <v>#REF!</v>
          </cell>
          <cell r="AF951" t="e">
            <v>#REF!</v>
          </cell>
          <cell r="AG951" t="e">
            <v>#REF!</v>
          </cell>
          <cell r="AH951" t="e">
            <v>#REF!</v>
          </cell>
        </row>
        <row r="952">
          <cell r="A952" t="str">
            <v>4.02.00232.0.1</v>
          </cell>
          <cell r="B952" t="str">
            <v>2.0.1</v>
          </cell>
          <cell r="C952" t="str">
            <v>TOTALIZADOR</v>
          </cell>
          <cell r="D952" t="str">
            <v>4.02.0023</v>
          </cell>
          <cell r="E952">
            <v>509.51</v>
          </cell>
          <cell r="F952">
            <v>754.73</v>
          </cell>
          <cell r="G952">
            <v>425.82999999999993</v>
          </cell>
          <cell r="H952">
            <v>598.39</v>
          </cell>
          <cell r="I952" t="e">
            <v>#REF!</v>
          </cell>
          <cell r="J952">
            <v>370.24</v>
          </cell>
          <cell r="K952">
            <v>1529.7199999999998</v>
          </cell>
          <cell r="L952">
            <v>472.66999999999996</v>
          </cell>
          <cell r="M952">
            <v>3118.45</v>
          </cell>
          <cell r="N952">
            <v>6959.38</v>
          </cell>
          <cell r="O952">
            <v>5303.76</v>
          </cell>
          <cell r="P952">
            <v>6561.57</v>
          </cell>
          <cell r="Q952" t="e">
            <v>#REF!</v>
          </cell>
          <cell r="T952" t="str">
            <v>4.02.0023</v>
          </cell>
          <cell r="U952" t="str">
            <v>TOTALIZADOR</v>
          </cell>
          <cell r="W952">
            <v>509.51</v>
          </cell>
          <cell r="X952">
            <v>1264.24</v>
          </cell>
          <cell r="Y952">
            <v>1690.07</v>
          </cell>
          <cell r="Z952">
            <v>2288.46</v>
          </cell>
          <cell r="AA952" t="e">
            <v>#REF!</v>
          </cell>
          <cell r="AB952" t="e">
            <v>#REF!</v>
          </cell>
          <cell r="AC952" t="e">
            <v>#REF!</v>
          </cell>
          <cell r="AD952" t="e">
            <v>#REF!</v>
          </cell>
          <cell r="AE952" t="e">
            <v>#REF!</v>
          </cell>
          <cell r="AF952" t="e">
            <v>#REF!</v>
          </cell>
          <cell r="AG952" t="e">
            <v>#REF!</v>
          </cell>
          <cell r="AH952" t="e">
            <v>#REF!</v>
          </cell>
        </row>
        <row r="953">
          <cell r="A953" t="str">
            <v>4.02.00242.0.1</v>
          </cell>
          <cell r="B953" t="str">
            <v>2.0.1</v>
          </cell>
          <cell r="C953" t="str">
            <v>TOTALIZADOR</v>
          </cell>
          <cell r="D953" t="str">
            <v>4.02.0024</v>
          </cell>
          <cell r="E953">
            <v>0</v>
          </cell>
          <cell r="F953">
            <v>0</v>
          </cell>
          <cell r="G953">
            <v>0</v>
          </cell>
          <cell r="H953">
            <v>0</v>
          </cell>
          <cell r="I953" t="e">
            <v>#REF!</v>
          </cell>
          <cell r="J953">
            <v>0</v>
          </cell>
          <cell r="K953">
            <v>0</v>
          </cell>
          <cell r="L953">
            <v>0</v>
          </cell>
          <cell r="M953">
            <v>67.599999999999994</v>
          </cell>
          <cell r="N953">
            <v>70</v>
          </cell>
          <cell r="O953">
            <v>62.92</v>
          </cell>
          <cell r="P953">
            <v>573.35</v>
          </cell>
          <cell r="Q953" t="e">
            <v>#REF!</v>
          </cell>
          <cell r="T953" t="str">
            <v>4.02.0024</v>
          </cell>
          <cell r="U953" t="str">
            <v>TOTALIZADOR</v>
          </cell>
          <cell r="W953">
            <v>0</v>
          </cell>
          <cell r="X953">
            <v>0</v>
          </cell>
          <cell r="Y953">
            <v>0</v>
          </cell>
          <cell r="Z953">
            <v>0</v>
          </cell>
          <cell r="AA953" t="e">
            <v>#REF!</v>
          </cell>
          <cell r="AB953" t="e">
            <v>#REF!</v>
          </cell>
          <cell r="AC953" t="e">
            <v>#REF!</v>
          </cell>
          <cell r="AD953" t="e">
            <v>#REF!</v>
          </cell>
          <cell r="AE953" t="e">
            <v>#REF!</v>
          </cell>
          <cell r="AF953" t="e">
            <v>#REF!</v>
          </cell>
          <cell r="AG953" t="e">
            <v>#REF!</v>
          </cell>
          <cell r="AH953" t="e">
            <v>#REF!</v>
          </cell>
        </row>
        <row r="954">
          <cell r="A954" t="str">
            <v>4.02.00252.0.1</v>
          </cell>
          <cell r="B954" t="str">
            <v>2.0.1</v>
          </cell>
          <cell r="C954" t="str">
            <v>TOTALIZADOR</v>
          </cell>
          <cell r="D954" t="str">
            <v>4.02.0025</v>
          </cell>
          <cell r="E954">
            <v>0</v>
          </cell>
          <cell r="F954">
            <v>0</v>
          </cell>
          <cell r="G954">
            <v>0</v>
          </cell>
          <cell r="H954">
            <v>0</v>
          </cell>
          <cell r="I954" t="e">
            <v>#REF!</v>
          </cell>
          <cell r="J954">
            <v>0</v>
          </cell>
          <cell r="K954">
            <v>0</v>
          </cell>
          <cell r="L954">
            <v>0</v>
          </cell>
          <cell r="M954">
            <v>111.6</v>
          </cell>
          <cell r="N954">
            <v>0</v>
          </cell>
          <cell r="O954">
            <v>0</v>
          </cell>
          <cell r="P954">
            <v>6339.6299999999992</v>
          </cell>
          <cell r="Q954" t="e">
            <v>#REF!</v>
          </cell>
          <cell r="T954" t="str">
            <v>4.02.0025</v>
          </cell>
          <cell r="U954" t="str">
            <v>TOTALIZADOR</v>
          </cell>
          <cell r="W954">
            <v>0</v>
          </cell>
          <cell r="X954">
            <v>0</v>
          </cell>
          <cell r="Y954">
            <v>0</v>
          </cell>
          <cell r="Z954">
            <v>0</v>
          </cell>
          <cell r="AA954" t="e">
            <v>#REF!</v>
          </cell>
          <cell r="AB954" t="e">
            <v>#REF!</v>
          </cell>
          <cell r="AC954" t="e">
            <v>#REF!</v>
          </cell>
          <cell r="AD954" t="e">
            <v>#REF!</v>
          </cell>
          <cell r="AE954" t="e">
            <v>#REF!</v>
          </cell>
          <cell r="AF954" t="e">
            <v>#REF!</v>
          </cell>
          <cell r="AG954" t="e">
            <v>#REF!</v>
          </cell>
          <cell r="AH954" t="e">
            <v>#REF!</v>
          </cell>
        </row>
        <row r="955">
          <cell r="A955" t="str">
            <v>4.02.00262.0.1</v>
          </cell>
          <cell r="B955" t="str">
            <v>2.0.1</v>
          </cell>
          <cell r="C955" t="str">
            <v>TOTALIZADOR</v>
          </cell>
          <cell r="D955" t="str">
            <v>4.02.0026</v>
          </cell>
          <cell r="E955">
            <v>322.37</v>
          </cell>
          <cell r="F955">
            <v>386.05</v>
          </cell>
          <cell r="G955">
            <v>263.7</v>
          </cell>
          <cell r="H955">
            <v>4635.1900000000005</v>
          </cell>
          <cell r="I955" t="e">
            <v>#REF!</v>
          </cell>
          <cell r="J955">
            <v>2166.0699999999997</v>
          </cell>
          <cell r="K955">
            <v>1319.39</v>
          </cell>
          <cell r="L955">
            <v>3034.16</v>
          </cell>
          <cell r="M955">
            <v>2566.75</v>
          </cell>
          <cell r="N955">
            <v>820.75</v>
          </cell>
          <cell r="O955">
            <v>115.87</v>
          </cell>
          <cell r="P955">
            <v>625.54999999999995</v>
          </cell>
          <cell r="Q955" t="e">
            <v>#REF!</v>
          </cell>
          <cell r="T955" t="str">
            <v>4.02.0026</v>
          </cell>
          <cell r="U955" t="str">
            <v>TOTALIZADOR</v>
          </cell>
          <cell r="W955">
            <v>322.37</v>
          </cell>
          <cell r="X955">
            <v>708.42000000000007</v>
          </cell>
          <cell r="Y955">
            <v>972.12000000000012</v>
          </cell>
          <cell r="Z955">
            <v>5607.31</v>
          </cell>
          <cell r="AA955" t="e">
            <v>#REF!</v>
          </cell>
          <cell r="AB955" t="e">
            <v>#REF!</v>
          </cell>
          <cell r="AC955" t="e">
            <v>#REF!</v>
          </cell>
          <cell r="AD955" t="e">
            <v>#REF!</v>
          </cell>
          <cell r="AE955" t="e">
            <v>#REF!</v>
          </cell>
          <cell r="AF955" t="e">
            <v>#REF!</v>
          </cell>
          <cell r="AG955" t="e">
            <v>#REF!</v>
          </cell>
          <cell r="AH955" t="e">
            <v>#REF!</v>
          </cell>
        </row>
        <row r="956">
          <cell r="A956" t="str">
            <v>4.02.00272.0.1</v>
          </cell>
          <cell r="B956" t="str">
            <v>2.0.1</v>
          </cell>
          <cell r="C956" t="str">
            <v>TOTALIZADOR</v>
          </cell>
          <cell r="D956" t="str">
            <v>4.02.0027</v>
          </cell>
          <cell r="E956">
            <v>7041.89</v>
          </cell>
          <cell r="F956">
            <v>6055.93</v>
          </cell>
          <cell r="G956">
            <v>372</v>
          </cell>
          <cell r="H956">
            <v>0</v>
          </cell>
          <cell r="I956" t="e">
            <v>#REF!</v>
          </cell>
          <cell r="J956">
            <v>2893.6400000000003</v>
          </cell>
          <cell r="K956">
            <v>1508.63</v>
          </cell>
          <cell r="L956">
            <v>1813</v>
          </cell>
          <cell r="M956">
            <v>1451</v>
          </cell>
          <cell r="N956">
            <v>2624.6400000000003</v>
          </cell>
          <cell r="O956">
            <v>1858.07</v>
          </cell>
          <cell r="P956">
            <v>0</v>
          </cell>
          <cell r="Q956" t="e">
            <v>#REF!</v>
          </cell>
          <cell r="T956" t="str">
            <v>4.02.0027</v>
          </cell>
          <cell r="U956" t="str">
            <v>TOTALIZADOR</v>
          </cell>
          <cell r="W956">
            <v>7041.89</v>
          </cell>
          <cell r="X956">
            <v>13097.82</v>
          </cell>
          <cell r="Y956">
            <v>13469.82</v>
          </cell>
          <cell r="Z956">
            <v>13469.82</v>
          </cell>
          <cell r="AA956" t="e">
            <v>#REF!</v>
          </cell>
          <cell r="AB956" t="e">
            <v>#REF!</v>
          </cell>
          <cell r="AC956" t="e">
            <v>#REF!</v>
          </cell>
          <cell r="AD956" t="e">
            <v>#REF!</v>
          </cell>
          <cell r="AE956" t="e">
            <v>#REF!</v>
          </cell>
          <cell r="AF956" t="e">
            <v>#REF!</v>
          </cell>
          <cell r="AG956" t="e">
            <v>#REF!</v>
          </cell>
          <cell r="AH956" t="e">
            <v>#REF!</v>
          </cell>
        </row>
        <row r="957">
          <cell r="A957" t="str">
            <v>4.02.00282.0.1</v>
          </cell>
          <cell r="B957" t="str">
            <v>2.0.1</v>
          </cell>
          <cell r="C957" t="str">
            <v>TOTALIZADOR</v>
          </cell>
          <cell r="D957" t="str">
            <v>4.02.0028</v>
          </cell>
          <cell r="E957">
            <v>3014.4500000000003</v>
          </cell>
          <cell r="F957">
            <v>4439.4599999999991</v>
          </cell>
          <cell r="G957">
            <v>1682.6499999999999</v>
          </cell>
          <cell r="H957">
            <v>0</v>
          </cell>
          <cell r="I957" t="e">
            <v>#REF!</v>
          </cell>
          <cell r="J957">
            <v>5735.02</v>
          </cell>
          <cell r="K957">
            <v>10118.51</v>
          </cell>
          <cell r="L957">
            <v>10118.51</v>
          </cell>
          <cell r="M957">
            <v>3857.92</v>
          </cell>
          <cell r="N957">
            <v>0</v>
          </cell>
          <cell r="O957">
            <v>0</v>
          </cell>
          <cell r="P957">
            <v>7850.2400000000007</v>
          </cell>
          <cell r="Q957" t="e">
            <v>#REF!</v>
          </cell>
          <cell r="T957" t="str">
            <v>4.02.0028</v>
          </cell>
          <cell r="U957" t="str">
            <v>TOTALIZADOR</v>
          </cell>
          <cell r="W957">
            <v>3014.4500000000003</v>
          </cell>
          <cell r="X957">
            <v>7453.91</v>
          </cell>
          <cell r="Y957">
            <v>9136.56</v>
          </cell>
          <cell r="Z957">
            <v>9136.56</v>
          </cell>
          <cell r="AA957" t="e">
            <v>#REF!</v>
          </cell>
          <cell r="AB957" t="e">
            <v>#REF!</v>
          </cell>
          <cell r="AC957" t="e">
            <v>#REF!</v>
          </cell>
          <cell r="AD957" t="e">
            <v>#REF!</v>
          </cell>
          <cell r="AE957" t="e">
            <v>#REF!</v>
          </cell>
          <cell r="AF957" t="e">
            <v>#REF!</v>
          </cell>
          <cell r="AG957" t="e">
            <v>#REF!</v>
          </cell>
          <cell r="AH957" t="e">
            <v>#REF!</v>
          </cell>
        </row>
        <row r="958">
          <cell r="A958" t="str">
            <v>4.02.00292.0.1</v>
          </cell>
          <cell r="B958" t="str">
            <v>2.0.1</v>
          </cell>
          <cell r="C958" t="str">
            <v>TOTALIZADOR</v>
          </cell>
          <cell r="D958" t="str">
            <v>4.02.0029</v>
          </cell>
          <cell r="E958">
            <v>23958.05</v>
          </cell>
          <cell r="F958">
            <v>851.27999999999986</v>
          </cell>
          <cell r="G958">
            <v>825.50000000000011</v>
          </cell>
          <cell r="H958">
            <v>863.11</v>
          </cell>
          <cell r="I958" t="e">
            <v>#REF!</v>
          </cell>
          <cell r="J958">
            <v>272.39999999999998</v>
          </cell>
          <cell r="K958">
            <v>1787.61</v>
          </cell>
          <cell r="L958">
            <v>2451.6799999999998</v>
          </cell>
          <cell r="M958">
            <v>0</v>
          </cell>
          <cell r="N958">
            <v>1586.87</v>
          </cell>
          <cell r="O958">
            <v>153.22</v>
          </cell>
          <cell r="P958">
            <v>442.65999999999997</v>
          </cell>
          <cell r="Q958" t="e">
            <v>#REF!</v>
          </cell>
          <cell r="T958" t="str">
            <v>4.02.0029</v>
          </cell>
          <cell r="U958" t="str">
            <v>TOTALIZADOR</v>
          </cell>
          <cell r="W958">
            <v>23958.05</v>
          </cell>
          <cell r="X958">
            <v>24809.329999999998</v>
          </cell>
          <cell r="Y958">
            <v>25634.829999999998</v>
          </cell>
          <cell r="Z958">
            <v>26497.94</v>
          </cell>
          <cell r="AA958" t="e">
            <v>#REF!</v>
          </cell>
          <cell r="AB958" t="e">
            <v>#REF!</v>
          </cell>
          <cell r="AC958" t="e">
            <v>#REF!</v>
          </cell>
          <cell r="AD958" t="e">
            <v>#REF!</v>
          </cell>
          <cell r="AE958" t="e">
            <v>#REF!</v>
          </cell>
          <cell r="AF958" t="e">
            <v>#REF!</v>
          </cell>
          <cell r="AG958" t="e">
            <v>#REF!</v>
          </cell>
          <cell r="AH958" t="e">
            <v>#REF!</v>
          </cell>
        </row>
        <row r="959">
          <cell r="A959" t="str">
            <v>4.02.00302.0.1</v>
          </cell>
          <cell r="B959" t="str">
            <v>2.0.1</v>
          </cell>
          <cell r="C959" t="str">
            <v>TOTALIZADOR</v>
          </cell>
          <cell r="D959" t="str">
            <v>4.02.0030</v>
          </cell>
          <cell r="E959">
            <v>0</v>
          </cell>
          <cell r="F959">
            <v>0</v>
          </cell>
          <cell r="G959">
            <v>0</v>
          </cell>
          <cell r="H959">
            <v>0</v>
          </cell>
          <cell r="I959" t="e">
            <v>#REF!</v>
          </cell>
          <cell r="J959">
            <v>0</v>
          </cell>
          <cell r="K959">
            <v>0</v>
          </cell>
          <cell r="L959">
            <v>0</v>
          </cell>
          <cell r="M959">
            <v>401.7</v>
          </cell>
          <cell r="N959">
            <v>1652.9099999999999</v>
          </cell>
          <cell r="O959">
            <v>1347.34</v>
          </cell>
          <cell r="P959">
            <v>152.03</v>
          </cell>
          <cell r="Q959" t="e">
            <v>#REF!</v>
          </cell>
          <cell r="T959" t="str">
            <v>4.02.0030</v>
          </cell>
          <cell r="U959" t="str">
            <v>TOTALIZADOR</v>
          </cell>
          <cell r="W959">
            <v>0</v>
          </cell>
          <cell r="X959">
            <v>0</v>
          </cell>
          <cell r="Y959">
            <v>0</v>
          </cell>
          <cell r="Z959">
            <v>0</v>
          </cell>
          <cell r="AA959" t="e">
            <v>#REF!</v>
          </cell>
          <cell r="AB959" t="e">
            <v>#REF!</v>
          </cell>
          <cell r="AC959" t="e">
            <v>#REF!</v>
          </cell>
          <cell r="AD959" t="e">
            <v>#REF!</v>
          </cell>
          <cell r="AE959" t="e">
            <v>#REF!</v>
          </cell>
          <cell r="AF959" t="e">
            <v>#REF!</v>
          </cell>
          <cell r="AG959" t="e">
            <v>#REF!</v>
          </cell>
          <cell r="AH959" t="e">
            <v>#REF!</v>
          </cell>
        </row>
        <row r="960">
          <cell r="A960" t="str">
            <v>4.02.00362.0.1</v>
          </cell>
          <cell r="B960" t="str">
            <v>2.0.1</v>
          </cell>
          <cell r="C960" t="str">
            <v>TOTALIZADOR</v>
          </cell>
          <cell r="D960" t="str">
            <v>4.02.0036</v>
          </cell>
          <cell r="E960">
            <v>0</v>
          </cell>
          <cell r="F960">
            <v>0</v>
          </cell>
          <cell r="G960">
            <v>0</v>
          </cell>
          <cell r="H960">
            <v>0</v>
          </cell>
          <cell r="I960" t="e">
            <v>#REF!</v>
          </cell>
          <cell r="J960">
            <v>0</v>
          </cell>
          <cell r="K960">
            <v>0</v>
          </cell>
          <cell r="L960">
            <v>0</v>
          </cell>
          <cell r="M960">
            <v>12821.72</v>
          </cell>
          <cell r="N960">
            <v>0</v>
          </cell>
          <cell r="O960">
            <v>11229.119999999999</v>
          </cell>
          <cell r="P960">
            <v>10941.39</v>
          </cell>
          <cell r="Q960" t="e">
            <v>#REF!</v>
          </cell>
          <cell r="T960" t="str">
            <v>4.02.0036</v>
          </cell>
          <cell r="U960" t="str">
            <v>TOTALIZADOR</v>
          </cell>
          <cell r="W960">
            <v>0</v>
          </cell>
          <cell r="X960">
            <v>0</v>
          </cell>
          <cell r="Y960">
            <v>0</v>
          </cell>
          <cell r="Z960">
            <v>0</v>
          </cell>
          <cell r="AA960" t="e">
            <v>#REF!</v>
          </cell>
          <cell r="AB960" t="e">
            <v>#REF!</v>
          </cell>
          <cell r="AC960" t="e">
            <v>#REF!</v>
          </cell>
          <cell r="AD960" t="e">
            <v>#REF!</v>
          </cell>
          <cell r="AE960" t="e">
            <v>#REF!</v>
          </cell>
          <cell r="AF960" t="e">
            <v>#REF!</v>
          </cell>
          <cell r="AG960" t="e">
            <v>#REF!</v>
          </cell>
          <cell r="AH960" t="e">
            <v>#REF!</v>
          </cell>
        </row>
        <row r="961">
          <cell r="A961" t="str">
            <v>4.02.00392.0.1</v>
          </cell>
          <cell r="B961" t="str">
            <v>2.0.1</v>
          </cell>
          <cell r="C961" t="str">
            <v>TOTALIZADOR</v>
          </cell>
          <cell r="D961" t="str">
            <v>4.02.0039</v>
          </cell>
          <cell r="E961">
            <v>0</v>
          </cell>
          <cell r="F961">
            <v>0</v>
          </cell>
          <cell r="G961">
            <v>0</v>
          </cell>
          <cell r="H961">
            <v>0</v>
          </cell>
          <cell r="I961" t="e">
            <v>#REF!</v>
          </cell>
          <cell r="J961">
            <v>0</v>
          </cell>
          <cell r="K961">
            <v>0</v>
          </cell>
          <cell r="L961">
            <v>0</v>
          </cell>
          <cell r="M961">
            <v>414.36</v>
          </cell>
          <cell r="N961">
            <v>328.65</v>
          </cell>
          <cell r="O961">
            <v>77.2</v>
          </cell>
          <cell r="P961">
            <v>3116.5999999999995</v>
          </cell>
          <cell r="Q961" t="e">
            <v>#REF!</v>
          </cell>
          <cell r="T961" t="str">
            <v>4.02.0039</v>
          </cell>
          <cell r="U961" t="str">
            <v>TOTALIZADOR</v>
          </cell>
          <cell r="W961">
            <v>0</v>
          </cell>
          <cell r="X961">
            <v>0</v>
          </cell>
          <cell r="Y961">
            <v>0</v>
          </cell>
          <cell r="Z961">
            <v>0</v>
          </cell>
          <cell r="AA961" t="e">
            <v>#REF!</v>
          </cell>
          <cell r="AB961" t="e">
            <v>#REF!</v>
          </cell>
          <cell r="AC961" t="e">
            <v>#REF!</v>
          </cell>
          <cell r="AD961" t="e">
            <v>#REF!</v>
          </cell>
          <cell r="AE961" t="e">
            <v>#REF!</v>
          </cell>
          <cell r="AF961" t="e">
            <v>#REF!</v>
          </cell>
          <cell r="AG961" t="e">
            <v>#REF!</v>
          </cell>
          <cell r="AH961" t="e">
            <v>#REF!</v>
          </cell>
        </row>
        <row r="962">
          <cell r="A962" t="str">
            <v>4.02.00442.0.1</v>
          </cell>
          <cell r="B962" t="str">
            <v>2.0.1</v>
          </cell>
          <cell r="C962" t="str">
            <v>TOTALIZADOR</v>
          </cell>
          <cell r="D962" t="str">
            <v>4.02.0044</v>
          </cell>
          <cell r="E962">
            <v>0</v>
          </cell>
          <cell r="F962">
            <v>0</v>
          </cell>
          <cell r="G962">
            <v>0</v>
          </cell>
          <cell r="H962">
            <v>0</v>
          </cell>
          <cell r="I962" t="e">
            <v>#REF!</v>
          </cell>
          <cell r="J962">
            <v>0</v>
          </cell>
          <cell r="K962">
            <v>0</v>
          </cell>
          <cell r="L962">
            <v>0</v>
          </cell>
          <cell r="M962">
            <v>14000</v>
          </cell>
          <cell r="N962">
            <v>122970.59</v>
          </cell>
          <cell r="O962">
            <v>47690.54</v>
          </cell>
          <cell r="P962">
            <v>67091.709999999992</v>
          </cell>
          <cell r="Q962" t="e">
            <v>#REF!</v>
          </cell>
          <cell r="T962" t="str">
            <v>4.02.0044</v>
          </cell>
          <cell r="U962" t="str">
            <v>TOTALIZADOR</v>
          </cell>
          <cell r="W962">
            <v>0</v>
          </cell>
          <cell r="X962">
            <v>0</v>
          </cell>
          <cell r="Y962">
            <v>0</v>
          </cell>
          <cell r="Z962">
            <v>0</v>
          </cell>
          <cell r="AA962" t="e">
            <v>#REF!</v>
          </cell>
          <cell r="AB962" t="e">
            <v>#REF!</v>
          </cell>
          <cell r="AC962" t="e">
            <v>#REF!</v>
          </cell>
          <cell r="AD962" t="e">
            <v>#REF!</v>
          </cell>
          <cell r="AE962" t="e">
            <v>#REF!</v>
          </cell>
          <cell r="AF962" t="e">
            <v>#REF!</v>
          </cell>
          <cell r="AG962" t="e">
            <v>#REF!</v>
          </cell>
          <cell r="AH962" t="e">
            <v>#REF!</v>
          </cell>
        </row>
        <row r="963">
          <cell r="A963" t="str">
            <v>4.03.00012.0.1</v>
          </cell>
          <cell r="B963" t="str">
            <v>2.0.1</v>
          </cell>
          <cell r="C963" t="str">
            <v>TOTALIZADOR</v>
          </cell>
          <cell r="D963" t="str">
            <v>4.03.0001</v>
          </cell>
          <cell r="E963">
            <v>0</v>
          </cell>
          <cell r="F963">
            <v>0</v>
          </cell>
          <cell r="G963">
            <v>0</v>
          </cell>
          <cell r="H963">
            <v>0</v>
          </cell>
          <cell r="I963" t="e">
            <v>#REF!</v>
          </cell>
          <cell r="J963">
            <v>0</v>
          </cell>
          <cell r="K963">
            <v>0</v>
          </cell>
          <cell r="L963">
            <v>0</v>
          </cell>
          <cell r="M963">
            <v>7739.9800000000014</v>
          </cell>
          <cell r="N963">
            <v>7739.9900000000007</v>
          </cell>
          <cell r="O963">
            <v>7739.9800000000014</v>
          </cell>
          <cell r="P963">
            <v>11665.210000000001</v>
          </cell>
          <cell r="Q963" t="e">
            <v>#REF!</v>
          </cell>
          <cell r="T963" t="str">
            <v>4.03.0001</v>
          </cell>
          <cell r="U963" t="str">
            <v>TOTALIZADOR</v>
          </cell>
          <cell r="W963">
            <v>0</v>
          </cell>
          <cell r="X963">
            <v>0</v>
          </cell>
          <cell r="Y963">
            <v>0</v>
          </cell>
          <cell r="Z963">
            <v>0</v>
          </cell>
          <cell r="AA963" t="e">
            <v>#REF!</v>
          </cell>
          <cell r="AB963" t="e">
            <v>#REF!</v>
          </cell>
          <cell r="AC963" t="e">
            <v>#REF!</v>
          </cell>
          <cell r="AD963" t="e">
            <v>#REF!</v>
          </cell>
          <cell r="AE963" t="e">
            <v>#REF!</v>
          </cell>
          <cell r="AF963" t="e">
            <v>#REF!</v>
          </cell>
          <cell r="AG963" t="e">
            <v>#REF!</v>
          </cell>
          <cell r="AH963" t="e">
            <v>#REF!</v>
          </cell>
        </row>
        <row r="964">
          <cell r="A964" t="str">
            <v>4.03.00022.0.1</v>
          </cell>
          <cell r="B964" t="str">
            <v>2.0.1</v>
          </cell>
          <cell r="C964" t="str">
            <v>TOTALIZADOR</v>
          </cell>
          <cell r="D964" t="str">
            <v>4.03.0002</v>
          </cell>
          <cell r="E964">
            <v>8262.0399999999991</v>
          </cell>
          <cell r="F964">
            <v>6478.0999999999995</v>
          </cell>
          <cell r="G964">
            <v>12536.249999999998</v>
          </cell>
          <cell r="H964">
            <v>15171.48</v>
          </cell>
          <cell r="I964" t="e">
            <v>#REF!</v>
          </cell>
          <cell r="J964">
            <v>18133.420000000002</v>
          </cell>
          <cell r="K964">
            <v>18118.239999999998</v>
          </cell>
          <cell r="L964">
            <v>19387.689999999999</v>
          </cell>
          <cell r="M964">
            <v>24688.47</v>
          </cell>
          <cell r="N964">
            <v>24863.420000000002</v>
          </cell>
          <cell r="O964">
            <v>25754.81</v>
          </cell>
          <cell r="P964">
            <v>27941.649999999998</v>
          </cell>
          <cell r="Q964" t="e">
            <v>#REF!</v>
          </cell>
          <cell r="T964" t="str">
            <v>4.03.0002</v>
          </cell>
          <cell r="U964" t="str">
            <v>TOTALIZADOR</v>
          </cell>
          <cell r="W964">
            <v>8262.0399999999991</v>
          </cell>
          <cell r="X964">
            <v>14740.14</v>
          </cell>
          <cell r="Y964">
            <v>27276.39</v>
          </cell>
          <cell r="Z964">
            <v>42447.869999999995</v>
          </cell>
          <cell r="AA964" t="e">
            <v>#REF!</v>
          </cell>
          <cell r="AB964" t="e">
            <v>#REF!</v>
          </cell>
          <cell r="AC964" t="e">
            <v>#REF!</v>
          </cell>
          <cell r="AD964" t="e">
            <v>#REF!</v>
          </cell>
          <cell r="AE964" t="e">
            <v>#REF!</v>
          </cell>
          <cell r="AF964" t="e">
            <v>#REF!</v>
          </cell>
          <cell r="AG964" t="e">
            <v>#REF!</v>
          </cell>
          <cell r="AH964" t="e">
            <v>#REF!</v>
          </cell>
        </row>
        <row r="965">
          <cell r="A965" t="str">
            <v>4.03.00042.0.1</v>
          </cell>
          <cell r="B965" t="str">
            <v>2.0.1</v>
          </cell>
          <cell r="C965" t="str">
            <v>TOTALIZADOR</v>
          </cell>
          <cell r="D965" t="str">
            <v>4.03.0004</v>
          </cell>
          <cell r="E965">
            <v>123203.01000000001</v>
          </cell>
          <cell r="F965">
            <v>118708.59</v>
          </cell>
          <cell r="G965">
            <v>133251.19</v>
          </cell>
          <cell r="H965">
            <v>127932.59</v>
          </cell>
          <cell r="I965" t="e">
            <v>#REF!</v>
          </cell>
          <cell r="J965">
            <v>131450.26</v>
          </cell>
          <cell r="K965">
            <v>118790.45000000001</v>
          </cell>
          <cell r="L965">
            <v>118620.47</v>
          </cell>
          <cell r="M965">
            <v>153039.93</v>
          </cell>
          <cell r="N965">
            <v>150565</v>
          </cell>
          <cell r="O965">
            <v>172463.56</v>
          </cell>
          <cell r="P965">
            <v>257450</v>
          </cell>
          <cell r="Q965" t="e">
            <v>#REF!</v>
          </cell>
          <cell r="T965" t="str">
            <v>4.03.0004</v>
          </cell>
          <cell r="U965" t="str">
            <v>TOTALIZADOR</v>
          </cell>
          <cell r="W965">
            <v>123203.01000000001</v>
          </cell>
          <cell r="X965">
            <v>241911.6</v>
          </cell>
          <cell r="Y965">
            <v>375162.79000000004</v>
          </cell>
          <cell r="Z965">
            <v>503095.38</v>
          </cell>
          <cell r="AA965" t="e">
            <v>#REF!</v>
          </cell>
          <cell r="AB965" t="e">
            <v>#REF!</v>
          </cell>
          <cell r="AC965" t="e">
            <v>#REF!</v>
          </cell>
          <cell r="AD965" t="e">
            <v>#REF!</v>
          </cell>
          <cell r="AE965" t="e">
            <v>#REF!</v>
          </cell>
          <cell r="AF965" t="e">
            <v>#REF!</v>
          </cell>
          <cell r="AG965" t="e">
            <v>#REF!</v>
          </cell>
          <cell r="AH965" t="e">
            <v>#REF!</v>
          </cell>
        </row>
        <row r="966">
          <cell r="A966" t="str">
            <v>4.03.00072.0.1</v>
          </cell>
          <cell r="B966" t="str">
            <v>2.0.1</v>
          </cell>
          <cell r="C966" t="str">
            <v>TOTALIZADOR</v>
          </cell>
          <cell r="D966" t="str">
            <v>4.03.0007</v>
          </cell>
          <cell r="E966">
            <v>0</v>
          </cell>
          <cell r="F966">
            <v>0</v>
          </cell>
          <cell r="G966">
            <v>0</v>
          </cell>
          <cell r="H966">
            <v>0</v>
          </cell>
          <cell r="I966" t="e">
            <v>#REF!</v>
          </cell>
          <cell r="J966">
            <v>5164.08</v>
          </cell>
          <cell r="K966">
            <v>12045.7</v>
          </cell>
          <cell r="L966">
            <v>5679.06</v>
          </cell>
          <cell r="M966">
            <v>375.74</v>
          </cell>
          <cell r="N966">
            <v>0</v>
          </cell>
          <cell r="O966">
            <v>0</v>
          </cell>
          <cell r="P966">
            <v>0</v>
          </cell>
          <cell r="Q966" t="e">
            <v>#REF!</v>
          </cell>
          <cell r="T966" t="str">
            <v>4.03.0007</v>
          </cell>
          <cell r="U966" t="str">
            <v>TOTALIZADOR</v>
          </cell>
          <cell r="W966">
            <v>0</v>
          </cell>
          <cell r="X966">
            <v>0</v>
          </cell>
          <cell r="Y966">
            <v>0</v>
          </cell>
          <cell r="Z966">
            <v>0</v>
          </cell>
          <cell r="AA966" t="e">
            <v>#REF!</v>
          </cell>
          <cell r="AB966" t="e">
            <v>#REF!</v>
          </cell>
          <cell r="AC966" t="e">
            <v>#REF!</v>
          </cell>
          <cell r="AD966" t="e">
            <v>#REF!</v>
          </cell>
          <cell r="AE966" t="e">
            <v>#REF!</v>
          </cell>
          <cell r="AF966" t="e">
            <v>#REF!</v>
          </cell>
          <cell r="AG966" t="e">
            <v>#REF!</v>
          </cell>
          <cell r="AH966" t="e">
            <v>#REF!</v>
          </cell>
        </row>
        <row r="967">
          <cell r="A967" t="str">
            <v>4.03.00082.0.1</v>
          </cell>
          <cell r="B967" t="str">
            <v>2.0.1</v>
          </cell>
          <cell r="C967" t="str">
            <v>TOTALIZADOR</v>
          </cell>
          <cell r="D967" t="str">
            <v>4.03.0008</v>
          </cell>
          <cell r="E967">
            <v>4077.3899999999994</v>
          </cell>
          <cell r="F967">
            <v>7486.7211470241491</v>
          </cell>
          <cell r="G967">
            <v>7312.2</v>
          </cell>
          <cell r="H967">
            <v>5746.5</v>
          </cell>
          <cell r="I967" t="e">
            <v>#REF!</v>
          </cell>
          <cell r="J967">
            <v>3967.8599999999997</v>
          </cell>
          <cell r="K967">
            <v>3559.77</v>
          </cell>
          <cell r="L967">
            <v>3630.5200000000004</v>
          </cell>
          <cell r="M967">
            <v>3665.1400000000003</v>
          </cell>
          <cell r="N967">
            <v>4308.46</v>
          </cell>
          <cell r="O967">
            <v>0</v>
          </cell>
          <cell r="P967">
            <v>4303.5300000000007</v>
          </cell>
          <cell r="Q967" t="e">
            <v>#REF!</v>
          </cell>
          <cell r="T967" t="str">
            <v>4.03.0008</v>
          </cell>
          <cell r="U967" t="str">
            <v>TOTALIZADOR</v>
          </cell>
          <cell r="W967">
            <v>4077.3899999999994</v>
          </cell>
          <cell r="X967">
            <v>11564.111147024149</v>
          </cell>
          <cell r="Y967">
            <v>18876.311147024149</v>
          </cell>
          <cell r="Z967">
            <v>24622.811147024149</v>
          </cell>
          <cell r="AA967" t="e">
            <v>#REF!</v>
          </cell>
          <cell r="AB967" t="e">
            <v>#REF!</v>
          </cell>
          <cell r="AC967" t="e">
            <v>#REF!</v>
          </cell>
          <cell r="AD967" t="e">
            <v>#REF!</v>
          </cell>
          <cell r="AE967" t="e">
            <v>#REF!</v>
          </cell>
          <cell r="AF967" t="e">
            <v>#REF!</v>
          </cell>
          <cell r="AG967" t="e">
            <v>#REF!</v>
          </cell>
          <cell r="AH967" t="e">
            <v>#REF!</v>
          </cell>
        </row>
        <row r="968">
          <cell r="A968" t="str">
            <v>4.03.00092.0.1</v>
          </cell>
          <cell r="B968" t="str">
            <v>2.0.1</v>
          </cell>
          <cell r="C968" t="str">
            <v>TOTALIZADOR</v>
          </cell>
          <cell r="D968" t="str">
            <v>4.03.0009</v>
          </cell>
          <cell r="E968">
            <v>6003.67</v>
          </cell>
          <cell r="F968">
            <v>5370.88</v>
          </cell>
          <cell r="G968">
            <v>7182.71</v>
          </cell>
          <cell r="H968">
            <v>5617.4900000000007</v>
          </cell>
          <cell r="I968" t="e">
            <v>#REF!</v>
          </cell>
          <cell r="J968">
            <v>5199.04</v>
          </cell>
          <cell r="K968">
            <v>1504.1999999999998</v>
          </cell>
          <cell r="L968">
            <v>10686.32</v>
          </cell>
          <cell r="M968">
            <v>5017.46</v>
          </cell>
          <cell r="N968">
            <v>6068.34</v>
          </cell>
          <cell r="O968">
            <v>5602.34</v>
          </cell>
          <cell r="P968">
            <v>5614.2</v>
          </cell>
          <cell r="Q968" t="e">
            <v>#REF!</v>
          </cell>
          <cell r="T968" t="str">
            <v>4.03.0009</v>
          </cell>
          <cell r="U968" t="str">
            <v>TOTALIZADOR</v>
          </cell>
          <cell r="W968">
            <v>6003.67</v>
          </cell>
          <cell r="X968">
            <v>11374.55</v>
          </cell>
          <cell r="Y968">
            <v>18557.259999999998</v>
          </cell>
          <cell r="Z968">
            <v>24174.75</v>
          </cell>
          <cell r="AA968" t="e">
            <v>#REF!</v>
          </cell>
          <cell r="AB968" t="e">
            <v>#REF!</v>
          </cell>
          <cell r="AC968" t="e">
            <v>#REF!</v>
          </cell>
          <cell r="AD968" t="e">
            <v>#REF!</v>
          </cell>
          <cell r="AE968" t="e">
            <v>#REF!</v>
          </cell>
          <cell r="AF968" t="e">
            <v>#REF!</v>
          </cell>
          <cell r="AG968" t="e">
            <v>#REF!</v>
          </cell>
          <cell r="AH968" t="e">
            <v>#REF!</v>
          </cell>
        </row>
        <row r="969">
          <cell r="A969" t="str">
            <v>4.03.00102.0.1</v>
          </cell>
          <cell r="B969" t="str">
            <v>2.0.1</v>
          </cell>
          <cell r="C969" t="str">
            <v>TOTALIZADOR</v>
          </cell>
          <cell r="D969" t="str">
            <v>4.03.0010</v>
          </cell>
          <cell r="E969">
            <v>1106.44</v>
          </cell>
          <cell r="F969">
            <v>810.44399999999996</v>
          </cell>
          <cell r="G969">
            <v>606.42000000000007</v>
          </cell>
          <cell r="H969">
            <v>1213.1600000000001</v>
          </cell>
          <cell r="I969" t="e">
            <v>#REF!</v>
          </cell>
          <cell r="J969">
            <v>900.62</v>
          </cell>
          <cell r="K969">
            <v>1358.41</v>
          </cell>
          <cell r="L969">
            <v>1087.6599999999999</v>
          </cell>
          <cell r="M969">
            <v>1125.7400000000002</v>
          </cell>
          <cell r="N969">
            <v>433.72</v>
          </cell>
          <cell r="O969">
            <v>881.4</v>
          </cell>
          <cell r="P969">
            <v>559.48</v>
          </cell>
          <cell r="Q969" t="e">
            <v>#REF!</v>
          </cell>
          <cell r="T969" t="str">
            <v>4.03.0010</v>
          </cell>
          <cell r="U969" t="str">
            <v>TOTALIZADOR</v>
          </cell>
          <cell r="W969">
            <v>1106.44</v>
          </cell>
          <cell r="X969">
            <v>1916.884</v>
          </cell>
          <cell r="Y969">
            <v>2523.3040000000001</v>
          </cell>
          <cell r="Z969">
            <v>3736.4639999999999</v>
          </cell>
          <cell r="AA969" t="e">
            <v>#REF!</v>
          </cell>
          <cell r="AB969" t="e">
            <v>#REF!</v>
          </cell>
          <cell r="AC969" t="e">
            <v>#REF!</v>
          </cell>
          <cell r="AD969" t="e">
            <v>#REF!</v>
          </cell>
          <cell r="AE969" t="e">
            <v>#REF!</v>
          </cell>
          <cell r="AF969" t="e">
            <v>#REF!</v>
          </cell>
          <cell r="AG969" t="e">
            <v>#REF!</v>
          </cell>
          <cell r="AH969" t="e">
            <v>#REF!</v>
          </cell>
        </row>
        <row r="970">
          <cell r="A970" t="str">
            <v>4.03.00112.0.1</v>
          </cell>
          <cell r="B970" t="str">
            <v>2.0.1</v>
          </cell>
          <cell r="C970" t="str">
            <v>TOTALIZADOR</v>
          </cell>
          <cell r="D970" t="str">
            <v>4.03.0011</v>
          </cell>
          <cell r="E970">
            <v>7807.12</v>
          </cell>
          <cell r="F970">
            <v>7952.4</v>
          </cell>
          <cell r="G970">
            <v>7368.7</v>
          </cell>
          <cell r="H970">
            <v>12498.029999999999</v>
          </cell>
          <cell r="I970" t="e">
            <v>#REF!</v>
          </cell>
          <cell r="J970">
            <v>136728.93999999997</v>
          </cell>
          <cell r="K970">
            <v>10523.159999999998</v>
          </cell>
          <cell r="L970">
            <v>12321.750000000002</v>
          </cell>
          <cell r="M970">
            <v>14244.460000000001</v>
          </cell>
          <cell r="N970">
            <v>13455.619999999999</v>
          </cell>
          <cell r="O970">
            <v>12443.09</v>
          </cell>
          <cell r="P970">
            <v>14930.34</v>
          </cell>
          <cell r="Q970" t="e">
            <v>#REF!</v>
          </cell>
          <cell r="T970" t="str">
            <v>4.03.0011</v>
          </cell>
          <cell r="U970" t="str">
            <v>TOTALIZADOR</v>
          </cell>
          <cell r="W970">
            <v>7807.12</v>
          </cell>
          <cell r="X970">
            <v>15759.52</v>
          </cell>
          <cell r="Y970">
            <v>23128.22</v>
          </cell>
          <cell r="Z970">
            <v>35626.25</v>
          </cell>
          <cell r="AA970" t="e">
            <v>#REF!</v>
          </cell>
          <cell r="AB970" t="e">
            <v>#REF!</v>
          </cell>
          <cell r="AC970" t="e">
            <v>#REF!</v>
          </cell>
          <cell r="AD970" t="e">
            <v>#REF!</v>
          </cell>
          <cell r="AE970" t="e">
            <v>#REF!</v>
          </cell>
          <cell r="AF970" t="e">
            <v>#REF!</v>
          </cell>
          <cell r="AG970" t="e">
            <v>#REF!</v>
          </cell>
          <cell r="AH970" t="e">
            <v>#REF!</v>
          </cell>
        </row>
        <row r="971">
          <cell r="A971" t="str">
            <v>4.03.00122.0.1</v>
          </cell>
          <cell r="B971" t="str">
            <v>2.0.1</v>
          </cell>
          <cell r="C971" t="str">
            <v>TOTALIZADOR</v>
          </cell>
          <cell r="D971" t="str">
            <v>4.03.0012</v>
          </cell>
          <cell r="E971">
            <v>1220.05</v>
          </cell>
          <cell r="F971">
            <v>537.47</v>
          </cell>
          <cell r="G971">
            <v>1480.59</v>
          </cell>
          <cell r="H971">
            <v>1070.49</v>
          </cell>
          <cell r="I971" t="e">
            <v>#REF!</v>
          </cell>
          <cell r="J971">
            <v>5788.06</v>
          </cell>
          <cell r="K971">
            <v>10575.039999999999</v>
          </cell>
          <cell r="L971">
            <v>1070.04</v>
          </cell>
          <cell r="M971">
            <v>2447.37</v>
          </cell>
          <cell r="N971">
            <v>2729.1299999999997</v>
          </cell>
          <cell r="O971">
            <v>2518.37</v>
          </cell>
          <cell r="P971">
            <v>3529.46</v>
          </cell>
          <cell r="Q971" t="e">
            <v>#REF!</v>
          </cell>
          <cell r="T971" t="str">
            <v>4.03.0012</v>
          </cell>
          <cell r="U971" t="str">
            <v>TOTALIZADOR</v>
          </cell>
          <cell r="W971">
            <v>1220.05</v>
          </cell>
          <cell r="X971">
            <v>1757.52</v>
          </cell>
          <cell r="Y971">
            <v>3238.1099999999997</v>
          </cell>
          <cell r="Z971">
            <v>4308.5999999999995</v>
          </cell>
          <cell r="AA971" t="e">
            <v>#REF!</v>
          </cell>
          <cell r="AB971" t="e">
            <v>#REF!</v>
          </cell>
          <cell r="AC971" t="e">
            <v>#REF!</v>
          </cell>
          <cell r="AD971" t="e">
            <v>#REF!</v>
          </cell>
          <cell r="AE971" t="e">
            <v>#REF!</v>
          </cell>
          <cell r="AF971" t="e">
            <v>#REF!</v>
          </cell>
          <cell r="AG971" t="e">
            <v>#REF!</v>
          </cell>
          <cell r="AH971" t="e">
            <v>#REF!</v>
          </cell>
        </row>
        <row r="972">
          <cell r="A972" t="str">
            <v>4.03.00132.0.1</v>
          </cell>
          <cell r="B972" t="str">
            <v>2.0.1</v>
          </cell>
          <cell r="C972" t="str">
            <v>TOTALIZADOR</v>
          </cell>
          <cell r="D972" t="str">
            <v>4.03.0013</v>
          </cell>
          <cell r="E972">
            <v>4854.05</v>
          </cell>
          <cell r="F972">
            <v>2641.51</v>
          </cell>
          <cell r="G972">
            <v>511.9</v>
          </cell>
          <cell r="H972">
            <v>80.319999999999993</v>
          </cell>
          <cell r="I972" t="e">
            <v>#REF!</v>
          </cell>
          <cell r="J972">
            <v>46.59</v>
          </cell>
          <cell r="K972">
            <v>116.67</v>
          </cell>
          <cell r="L972">
            <v>891.8</v>
          </cell>
          <cell r="M972">
            <v>0</v>
          </cell>
          <cell r="N972">
            <v>0</v>
          </cell>
          <cell r="O972">
            <v>0</v>
          </cell>
          <cell r="P972">
            <v>0</v>
          </cell>
          <cell r="Q972" t="e">
            <v>#REF!</v>
          </cell>
          <cell r="T972" t="str">
            <v>4.03.0013</v>
          </cell>
          <cell r="U972" t="str">
            <v>TOTALIZADOR</v>
          </cell>
          <cell r="W972">
            <v>4854.05</v>
          </cell>
          <cell r="X972">
            <v>7495.56</v>
          </cell>
          <cell r="Y972">
            <v>8007.46</v>
          </cell>
          <cell r="Z972">
            <v>8087.78</v>
          </cell>
          <cell r="AA972" t="e">
            <v>#REF!</v>
          </cell>
          <cell r="AB972" t="e">
            <v>#REF!</v>
          </cell>
          <cell r="AC972" t="e">
            <v>#REF!</v>
          </cell>
          <cell r="AD972" t="e">
            <v>#REF!</v>
          </cell>
          <cell r="AE972" t="e">
            <v>#REF!</v>
          </cell>
          <cell r="AF972" t="e">
            <v>#REF!</v>
          </cell>
          <cell r="AG972" t="e">
            <v>#REF!</v>
          </cell>
          <cell r="AH972" t="e">
            <v>#REF!</v>
          </cell>
        </row>
        <row r="973">
          <cell r="A973" t="str">
            <v>4.03.00162.0.1</v>
          </cell>
          <cell r="B973" t="str">
            <v>2.0.1</v>
          </cell>
          <cell r="C973" t="str">
            <v>TOTALIZADOR</v>
          </cell>
          <cell r="D973" t="str">
            <v>4.03.0016</v>
          </cell>
          <cell r="E973">
            <v>0</v>
          </cell>
          <cell r="F973">
            <v>0</v>
          </cell>
          <cell r="G973">
            <v>0</v>
          </cell>
          <cell r="H973">
            <v>0</v>
          </cell>
          <cell r="I973" t="e">
            <v>#REF!</v>
          </cell>
          <cell r="J973">
            <v>1280.8000000000002</v>
          </cell>
          <cell r="K973">
            <v>326.56</v>
          </cell>
          <cell r="L973">
            <v>57.86</v>
          </cell>
          <cell r="M973">
            <v>453.78000000000009</v>
          </cell>
          <cell r="N973">
            <v>5604.13</v>
          </cell>
          <cell r="O973">
            <v>198.13</v>
          </cell>
          <cell r="P973">
            <v>0</v>
          </cell>
          <cell r="Q973" t="e">
            <v>#REF!</v>
          </cell>
          <cell r="T973" t="str">
            <v>4.03.0016</v>
          </cell>
          <cell r="U973" t="str">
            <v>TOTALIZADOR</v>
          </cell>
          <cell r="W973">
            <v>0</v>
          </cell>
          <cell r="X973">
            <v>0</v>
          </cell>
          <cell r="Y973">
            <v>0</v>
          </cell>
          <cell r="Z973">
            <v>0</v>
          </cell>
          <cell r="AA973" t="e">
            <v>#REF!</v>
          </cell>
          <cell r="AB973" t="e">
            <v>#REF!</v>
          </cell>
          <cell r="AC973" t="e">
            <v>#REF!</v>
          </cell>
          <cell r="AD973" t="e">
            <v>#REF!</v>
          </cell>
          <cell r="AE973" t="e">
            <v>#REF!</v>
          </cell>
          <cell r="AF973" t="e">
            <v>#REF!</v>
          </cell>
          <cell r="AG973" t="e">
            <v>#REF!</v>
          </cell>
          <cell r="AH973" t="e">
            <v>#REF!</v>
          </cell>
        </row>
        <row r="974">
          <cell r="A974" t="str">
            <v>4.03.00182.0.1</v>
          </cell>
          <cell r="B974" t="str">
            <v>2.0.1</v>
          </cell>
          <cell r="C974" t="str">
            <v>TOTALIZADOR</v>
          </cell>
          <cell r="D974" t="str">
            <v>4.03.0018</v>
          </cell>
          <cell r="E974">
            <v>5391.4699999999993</v>
          </cell>
          <cell r="F974">
            <v>5294.14</v>
          </cell>
          <cell r="G974">
            <v>0</v>
          </cell>
          <cell r="H974">
            <v>8948.59</v>
          </cell>
          <cell r="I974" t="e">
            <v>#REF!</v>
          </cell>
          <cell r="J974">
            <v>25154.039999999997</v>
          </cell>
          <cell r="K974">
            <v>6647.89</v>
          </cell>
          <cell r="L974">
            <v>1666.76</v>
          </cell>
          <cell r="M974">
            <v>337.41</v>
          </cell>
          <cell r="N974">
            <v>3813.36</v>
          </cell>
          <cell r="O974">
            <v>381.66</v>
          </cell>
          <cell r="P974">
            <v>6748.09</v>
          </cell>
          <cell r="Q974" t="e">
            <v>#REF!</v>
          </cell>
          <cell r="T974" t="str">
            <v>4.03.0018</v>
          </cell>
          <cell r="U974" t="str">
            <v>TOTALIZADOR</v>
          </cell>
          <cell r="W974">
            <v>5391.4699999999993</v>
          </cell>
          <cell r="X974">
            <v>10685.61</v>
          </cell>
          <cell r="Y974">
            <v>10685.61</v>
          </cell>
          <cell r="Z974">
            <v>19634.2</v>
          </cell>
          <cell r="AA974" t="e">
            <v>#REF!</v>
          </cell>
          <cell r="AB974" t="e">
            <v>#REF!</v>
          </cell>
          <cell r="AC974" t="e">
            <v>#REF!</v>
          </cell>
          <cell r="AD974" t="e">
            <v>#REF!</v>
          </cell>
          <cell r="AE974" t="e">
            <v>#REF!</v>
          </cell>
          <cell r="AF974" t="e">
            <v>#REF!</v>
          </cell>
          <cell r="AG974" t="e">
            <v>#REF!</v>
          </cell>
          <cell r="AH974" t="e">
            <v>#REF!</v>
          </cell>
        </row>
        <row r="975">
          <cell r="A975" t="str">
            <v>4.04.00012.0.1</v>
          </cell>
          <cell r="B975" t="str">
            <v>2.0.1</v>
          </cell>
          <cell r="C975" t="str">
            <v>TOTALIZADOR</v>
          </cell>
          <cell r="D975" t="str">
            <v>4.04.0001</v>
          </cell>
          <cell r="E975">
            <v>0</v>
          </cell>
          <cell r="F975">
            <v>0</v>
          </cell>
          <cell r="G975">
            <v>0</v>
          </cell>
          <cell r="H975">
            <v>0</v>
          </cell>
          <cell r="I975" t="e">
            <v>#REF!</v>
          </cell>
          <cell r="J975">
            <v>0</v>
          </cell>
          <cell r="K975">
            <v>0</v>
          </cell>
          <cell r="L975">
            <v>0</v>
          </cell>
          <cell r="M975">
            <v>0</v>
          </cell>
          <cell r="N975">
            <v>0</v>
          </cell>
          <cell r="O975">
            <v>0</v>
          </cell>
          <cell r="P975">
            <v>0</v>
          </cell>
          <cell r="Q975" t="e">
            <v>#REF!</v>
          </cell>
          <cell r="T975" t="str">
            <v>4.04.0001</v>
          </cell>
          <cell r="U975" t="str">
            <v>TOTALIZADOR</v>
          </cell>
          <cell r="W975">
            <v>0</v>
          </cell>
          <cell r="X975">
            <v>0</v>
          </cell>
          <cell r="Y975">
            <v>0</v>
          </cell>
          <cell r="Z975">
            <v>0</v>
          </cell>
          <cell r="AA975" t="e">
            <v>#REF!</v>
          </cell>
          <cell r="AB975" t="e">
            <v>#REF!</v>
          </cell>
          <cell r="AC975" t="e">
            <v>#REF!</v>
          </cell>
          <cell r="AD975" t="e">
            <v>#REF!</v>
          </cell>
          <cell r="AE975" t="e">
            <v>#REF!</v>
          </cell>
          <cell r="AF975" t="e">
            <v>#REF!</v>
          </cell>
          <cell r="AG975" t="e">
            <v>#REF!</v>
          </cell>
          <cell r="AH975" t="e">
            <v>#REF!</v>
          </cell>
        </row>
        <row r="976">
          <cell r="A976" t="str">
            <v>4.04.00022.0.1</v>
          </cell>
          <cell r="B976" t="str">
            <v>2.0.1</v>
          </cell>
          <cell r="C976" t="str">
            <v>TOTALIZADOR</v>
          </cell>
          <cell r="D976" t="str">
            <v>4.04.0002</v>
          </cell>
          <cell r="E976">
            <v>4333.51</v>
          </cell>
          <cell r="F976">
            <v>0</v>
          </cell>
          <cell r="G976">
            <v>0</v>
          </cell>
          <cell r="H976">
            <v>0</v>
          </cell>
          <cell r="I976" t="e">
            <v>#REF!</v>
          </cell>
          <cell r="J976">
            <v>0</v>
          </cell>
          <cell r="K976">
            <v>0</v>
          </cell>
          <cell r="L976">
            <v>0</v>
          </cell>
          <cell r="M976">
            <v>0</v>
          </cell>
          <cell r="N976">
            <v>0</v>
          </cell>
          <cell r="O976">
            <v>0</v>
          </cell>
          <cell r="P976">
            <v>0</v>
          </cell>
          <cell r="Q976" t="e">
            <v>#REF!</v>
          </cell>
          <cell r="T976" t="str">
            <v>4.04.0002</v>
          </cell>
          <cell r="U976" t="str">
            <v>TOTALIZADOR</v>
          </cell>
          <cell r="W976">
            <v>4333.51</v>
          </cell>
          <cell r="X976">
            <v>4333.51</v>
          </cell>
          <cell r="Y976">
            <v>4333.51</v>
          </cell>
          <cell r="Z976">
            <v>4333.51</v>
          </cell>
          <cell r="AA976" t="e">
            <v>#REF!</v>
          </cell>
          <cell r="AB976" t="e">
            <v>#REF!</v>
          </cell>
          <cell r="AC976" t="e">
            <v>#REF!</v>
          </cell>
          <cell r="AD976" t="e">
            <v>#REF!</v>
          </cell>
          <cell r="AE976" t="e">
            <v>#REF!</v>
          </cell>
          <cell r="AF976" t="e">
            <v>#REF!</v>
          </cell>
          <cell r="AG976" t="e">
            <v>#REF!</v>
          </cell>
          <cell r="AH976" t="e">
            <v>#REF!</v>
          </cell>
        </row>
        <row r="977">
          <cell r="A977" t="str">
            <v>4.04.00032.0.1</v>
          </cell>
          <cell r="B977" t="str">
            <v>2.0.1</v>
          </cell>
          <cell r="C977" t="str">
            <v>TOTALIZADOR</v>
          </cell>
          <cell r="D977" t="str">
            <v>4.04.0003</v>
          </cell>
          <cell r="E977">
            <v>7324.35</v>
          </cell>
          <cell r="F977">
            <v>0</v>
          </cell>
          <cell r="G977">
            <v>0</v>
          </cell>
          <cell r="H977">
            <v>758.43000000000006</v>
          </cell>
          <cell r="I977" t="e">
            <v>#REF!</v>
          </cell>
          <cell r="J977">
            <v>1130</v>
          </cell>
          <cell r="K977">
            <v>1130</v>
          </cell>
          <cell r="L977">
            <v>0</v>
          </cell>
          <cell r="M977">
            <v>6156.3</v>
          </cell>
          <cell r="N977">
            <v>13579.81</v>
          </cell>
          <cell r="O977">
            <v>1470.0700000000002</v>
          </cell>
          <cell r="P977">
            <v>19544.760000000002</v>
          </cell>
          <cell r="Q977" t="e">
            <v>#REF!</v>
          </cell>
          <cell r="T977" t="str">
            <v>4.04.0003</v>
          </cell>
          <cell r="U977" t="str">
            <v>TOTALIZADOR</v>
          </cell>
          <cell r="W977">
            <v>7324.35</v>
          </cell>
          <cell r="X977">
            <v>7324.35</v>
          </cell>
          <cell r="Y977">
            <v>7324.35</v>
          </cell>
          <cell r="Z977">
            <v>8082.7800000000007</v>
          </cell>
          <cell r="AA977" t="e">
            <v>#REF!</v>
          </cell>
          <cell r="AB977" t="e">
            <v>#REF!</v>
          </cell>
          <cell r="AC977" t="e">
            <v>#REF!</v>
          </cell>
          <cell r="AD977" t="e">
            <v>#REF!</v>
          </cell>
          <cell r="AE977" t="e">
            <v>#REF!</v>
          </cell>
          <cell r="AF977" t="e">
            <v>#REF!</v>
          </cell>
          <cell r="AG977" t="e">
            <v>#REF!</v>
          </cell>
          <cell r="AH977" t="e">
            <v>#REF!</v>
          </cell>
        </row>
        <row r="978">
          <cell r="A978" t="str">
            <v>4.04.00042.0.1</v>
          </cell>
          <cell r="B978" t="str">
            <v>2.0.1</v>
          </cell>
          <cell r="C978" t="str">
            <v>TOTALIZADOR</v>
          </cell>
          <cell r="D978" t="str">
            <v>4.04.0004</v>
          </cell>
          <cell r="E978">
            <v>107802.32</v>
          </cell>
          <cell r="F978">
            <v>85567.2</v>
          </cell>
          <cell r="G978">
            <v>105209.40000000001</v>
          </cell>
          <cell r="H978">
            <v>68203.77</v>
          </cell>
          <cell r="I978" t="e">
            <v>#REF!</v>
          </cell>
          <cell r="J978">
            <v>35944.550000000003</v>
          </cell>
          <cell r="K978">
            <v>37238.639999999999</v>
          </cell>
          <cell r="L978">
            <v>101708.25</v>
          </cell>
          <cell r="M978">
            <v>14000</v>
          </cell>
          <cell r="N978">
            <v>404799.8</v>
          </cell>
          <cell r="O978">
            <v>59600</v>
          </cell>
          <cell r="P978">
            <v>224275.7</v>
          </cell>
          <cell r="Q978" t="e">
            <v>#REF!</v>
          </cell>
          <cell r="T978" t="str">
            <v>4.04.0004</v>
          </cell>
          <cell r="U978" t="str">
            <v>TOTALIZADOR</v>
          </cell>
          <cell r="W978">
            <v>107802.32</v>
          </cell>
          <cell r="X978">
            <v>193369.52000000002</v>
          </cell>
          <cell r="Y978">
            <v>298578.92000000004</v>
          </cell>
          <cell r="Z978">
            <v>366782.69000000006</v>
          </cell>
          <cell r="AA978" t="e">
            <v>#REF!</v>
          </cell>
          <cell r="AB978" t="e">
            <v>#REF!</v>
          </cell>
          <cell r="AC978" t="e">
            <v>#REF!</v>
          </cell>
          <cell r="AD978" t="e">
            <v>#REF!</v>
          </cell>
          <cell r="AE978" t="e">
            <v>#REF!</v>
          </cell>
          <cell r="AF978" t="e">
            <v>#REF!</v>
          </cell>
          <cell r="AG978" t="e">
            <v>#REF!</v>
          </cell>
          <cell r="AH978" t="e">
            <v>#REF!</v>
          </cell>
        </row>
        <row r="979">
          <cell r="A979" t="str">
            <v>4.04.00052.0.1</v>
          </cell>
          <cell r="B979" t="str">
            <v>2.0.1</v>
          </cell>
          <cell r="C979" t="str">
            <v>TOTALIZADOR</v>
          </cell>
          <cell r="D979" t="str">
            <v>4.04.0005</v>
          </cell>
          <cell r="E979">
            <v>0</v>
          </cell>
          <cell r="F979">
            <v>0</v>
          </cell>
          <cell r="G979">
            <v>2317</v>
          </cell>
          <cell r="H979">
            <v>2320</v>
          </cell>
          <cell r="I979" t="e">
            <v>#REF!</v>
          </cell>
          <cell r="J979">
            <v>5942.99</v>
          </cell>
          <cell r="K979">
            <v>0</v>
          </cell>
          <cell r="L979">
            <v>2179.48</v>
          </cell>
          <cell r="M979">
            <v>3496.78</v>
          </cell>
          <cell r="N979">
            <v>4351.16</v>
          </cell>
          <cell r="O979">
            <v>3451.78</v>
          </cell>
          <cell r="P979">
            <v>3451.78</v>
          </cell>
          <cell r="Q979" t="e">
            <v>#REF!</v>
          </cell>
          <cell r="T979" t="str">
            <v>4.04.0005</v>
          </cell>
          <cell r="U979" t="str">
            <v>TOTALIZADOR</v>
          </cell>
          <cell r="W979">
            <v>0</v>
          </cell>
          <cell r="X979">
            <v>0</v>
          </cell>
          <cell r="Y979">
            <v>2317</v>
          </cell>
          <cell r="Z979">
            <v>4637</v>
          </cell>
          <cell r="AA979" t="e">
            <v>#REF!</v>
          </cell>
          <cell r="AB979" t="e">
            <v>#REF!</v>
          </cell>
          <cell r="AC979" t="e">
            <v>#REF!</v>
          </cell>
          <cell r="AD979" t="e">
            <v>#REF!</v>
          </cell>
          <cell r="AE979" t="e">
            <v>#REF!</v>
          </cell>
          <cell r="AF979" t="e">
            <v>#REF!</v>
          </cell>
          <cell r="AG979" t="e">
            <v>#REF!</v>
          </cell>
          <cell r="AH979" t="e">
            <v>#REF!</v>
          </cell>
        </row>
        <row r="980">
          <cell r="A980" t="str">
            <v>4.04.00062.0.1</v>
          </cell>
          <cell r="B980" t="str">
            <v>2.0.1</v>
          </cell>
          <cell r="C980" t="str">
            <v>TOTALIZADOR</v>
          </cell>
          <cell r="D980" t="str">
            <v>4.04.0006</v>
          </cell>
          <cell r="E980">
            <v>2014.32</v>
          </cell>
          <cell r="F980">
            <v>1855.7399999999998</v>
          </cell>
          <cell r="G980">
            <v>792.01</v>
          </cell>
          <cell r="H980">
            <v>918.41000000000008</v>
          </cell>
          <cell r="I980" t="e">
            <v>#REF!</v>
          </cell>
          <cell r="J980">
            <v>1091.8800000000001</v>
          </cell>
          <cell r="K980">
            <v>1188.7100000000003</v>
          </cell>
          <cell r="L980">
            <v>1020.91</v>
          </cell>
          <cell r="M980">
            <v>1905.5</v>
          </cell>
          <cell r="N980">
            <v>1143.9000000000001</v>
          </cell>
          <cell r="O980">
            <v>1468.15</v>
          </cell>
          <cell r="P980">
            <v>1518.6999999999998</v>
          </cell>
          <cell r="Q980" t="e">
            <v>#REF!</v>
          </cell>
          <cell r="T980" t="str">
            <v>4.04.0006</v>
          </cell>
          <cell r="U980" t="str">
            <v>TOTALIZADOR</v>
          </cell>
          <cell r="W980">
            <v>2014.32</v>
          </cell>
          <cell r="X980">
            <v>3870.0599999999995</v>
          </cell>
          <cell r="Y980">
            <v>4662.07</v>
          </cell>
          <cell r="Z980">
            <v>5580.48</v>
          </cell>
          <cell r="AA980" t="e">
            <v>#REF!</v>
          </cell>
          <cell r="AB980" t="e">
            <v>#REF!</v>
          </cell>
          <cell r="AC980" t="e">
            <v>#REF!</v>
          </cell>
          <cell r="AD980" t="e">
            <v>#REF!</v>
          </cell>
          <cell r="AE980" t="e">
            <v>#REF!</v>
          </cell>
          <cell r="AF980" t="e">
            <v>#REF!</v>
          </cell>
          <cell r="AG980" t="e">
            <v>#REF!</v>
          </cell>
          <cell r="AH980" t="e">
            <v>#REF!</v>
          </cell>
        </row>
        <row r="981">
          <cell r="A981" t="str">
            <v>4.04.00072.0.1</v>
          </cell>
          <cell r="B981" t="str">
            <v>2.0.1</v>
          </cell>
          <cell r="C981" t="str">
            <v>TOTALIZADOR</v>
          </cell>
          <cell r="D981" t="str">
            <v>4.04.0007</v>
          </cell>
          <cell r="E981">
            <v>0</v>
          </cell>
          <cell r="F981">
            <v>0</v>
          </cell>
          <cell r="G981">
            <v>0</v>
          </cell>
          <cell r="H981">
            <v>0</v>
          </cell>
          <cell r="I981" t="e">
            <v>#REF!</v>
          </cell>
          <cell r="J981">
            <v>0</v>
          </cell>
          <cell r="K981">
            <v>142.93</v>
          </cell>
          <cell r="L981">
            <v>73.760000000000005</v>
          </cell>
          <cell r="M981">
            <v>76.03</v>
          </cell>
          <cell r="N981">
            <v>148.89000000000001</v>
          </cell>
          <cell r="O981">
            <v>72.86</v>
          </cell>
          <cell r="P981">
            <v>34.08</v>
          </cell>
          <cell r="Q981" t="e">
            <v>#REF!</v>
          </cell>
          <cell r="T981" t="str">
            <v>4.04.0007</v>
          </cell>
          <cell r="U981" t="str">
            <v>TOTALIZADOR</v>
          </cell>
          <cell r="W981">
            <v>0</v>
          </cell>
          <cell r="X981">
            <v>0</v>
          </cell>
          <cell r="Y981">
            <v>0</v>
          </cell>
          <cell r="Z981">
            <v>0</v>
          </cell>
          <cell r="AA981" t="e">
            <v>#REF!</v>
          </cell>
          <cell r="AB981" t="e">
            <v>#REF!</v>
          </cell>
          <cell r="AC981" t="e">
            <v>#REF!</v>
          </cell>
          <cell r="AD981" t="e">
            <v>#REF!</v>
          </cell>
          <cell r="AE981" t="e">
            <v>#REF!</v>
          </cell>
          <cell r="AF981" t="e">
            <v>#REF!</v>
          </cell>
          <cell r="AG981" t="e">
            <v>#REF!</v>
          </cell>
          <cell r="AH981" t="e">
            <v>#REF!</v>
          </cell>
        </row>
        <row r="982">
          <cell r="A982" t="str">
            <v>4.04.00082.0.1</v>
          </cell>
          <cell r="B982" t="str">
            <v>2.0.1</v>
          </cell>
          <cell r="C982" t="str">
            <v>TOTALIZADOR</v>
          </cell>
          <cell r="D982" t="str">
            <v>4.04.0008</v>
          </cell>
          <cell r="E982">
            <v>4455.78</v>
          </cell>
          <cell r="F982">
            <v>3024.89</v>
          </cell>
          <cell r="G982">
            <v>4694.3599999999997</v>
          </cell>
          <cell r="H982">
            <v>4363.1099999999997</v>
          </cell>
          <cell r="I982" t="e">
            <v>#REF!</v>
          </cell>
          <cell r="J982">
            <v>4406.1400000000003</v>
          </cell>
          <cell r="K982">
            <v>5301.17</v>
          </cell>
          <cell r="L982">
            <v>5090.2400000000007</v>
          </cell>
          <cell r="M982">
            <v>6096.630000000001</v>
          </cell>
          <cell r="N982">
            <v>5919.07</v>
          </cell>
          <cell r="O982">
            <v>5369.71</v>
          </cell>
          <cell r="P982">
            <v>4384.62</v>
          </cell>
          <cell r="Q982" t="e">
            <v>#REF!</v>
          </cell>
          <cell r="T982" t="str">
            <v>4.04.0008</v>
          </cell>
          <cell r="U982" t="str">
            <v>TOTALIZADOR</v>
          </cell>
          <cell r="W982">
            <v>4455.78</v>
          </cell>
          <cell r="X982">
            <v>7480.67</v>
          </cell>
          <cell r="Y982">
            <v>12175.029999999999</v>
          </cell>
          <cell r="Z982">
            <v>16538.14</v>
          </cell>
          <cell r="AA982" t="e">
            <v>#REF!</v>
          </cell>
          <cell r="AB982" t="e">
            <v>#REF!</v>
          </cell>
          <cell r="AC982" t="e">
            <v>#REF!</v>
          </cell>
          <cell r="AD982" t="e">
            <v>#REF!</v>
          </cell>
          <cell r="AE982" t="e">
            <v>#REF!</v>
          </cell>
          <cell r="AF982" t="e">
            <v>#REF!</v>
          </cell>
          <cell r="AG982" t="e">
            <v>#REF!</v>
          </cell>
          <cell r="AH982" t="e">
            <v>#REF!</v>
          </cell>
        </row>
        <row r="983">
          <cell r="A983" t="str">
            <v>4.04.00092.0.1</v>
          </cell>
          <cell r="B983" t="str">
            <v>2.0.1</v>
          </cell>
          <cell r="C983" t="str">
            <v>TOTALIZADOR</v>
          </cell>
          <cell r="D983" t="str">
            <v>4.04.0009</v>
          </cell>
          <cell r="E983">
            <v>20.41</v>
          </cell>
          <cell r="F983">
            <v>38.81</v>
          </cell>
          <cell r="G983">
            <v>0</v>
          </cell>
          <cell r="H983">
            <v>1500.9799999999998</v>
          </cell>
          <cell r="I983" t="e">
            <v>#REF!</v>
          </cell>
          <cell r="J983">
            <v>0</v>
          </cell>
          <cell r="K983">
            <v>0</v>
          </cell>
          <cell r="L983">
            <v>384.75</v>
          </cell>
          <cell r="M983">
            <v>306.38</v>
          </cell>
          <cell r="N983">
            <v>1151.81</v>
          </cell>
          <cell r="O983">
            <v>2443.11</v>
          </cell>
          <cell r="P983">
            <v>528.27</v>
          </cell>
          <cell r="Q983" t="e">
            <v>#REF!</v>
          </cell>
          <cell r="T983" t="str">
            <v>4.04.0009</v>
          </cell>
          <cell r="U983" t="str">
            <v>TOTALIZADOR</v>
          </cell>
          <cell r="W983">
            <v>20.41</v>
          </cell>
          <cell r="X983">
            <v>59.22</v>
          </cell>
          <cell r="Y983">
            <v>59.22</v>
          </cell>
          <cell r="Z983">
            <v>1560.1999999999998</v>
          </cell>
          <cell r="AA983" t="e">
            <v>#REF!</v>
          </cell>
          <cell r="AB983" t="e">
            <v>#REF!</v>
          </cell>
          <cell r="AC983" t="e">
            <v>#REF!</v>
          </cell>
          <cell r="AD983" t="e">
            <v>#REF!</v>
          </cell>
          <cell r="AE983" t="e">
            <v>#REF!</v>
          </cell>
          <cell r="AF983" t="e">
            <v>#REF!</v>
          </cell>
          <cell r="AG983" t="e">
            <v>#REF!</v>
          </cell>
          <cell r="AH983" t="e">
            <v>#REF!</v>
          </cell>
        </row>
        <row r="984">
          <cell r="A984" t="str">
            <v>4.04.00102.0.1</v>
          </cell>
          <cell r="B984" t="str">
            <v>2.0.1</v>
          </cell>
          <cell r="C984" t="str">
            <v>TOTALIZADOR</v>
          </cell>
          <cell r="D984" t="str">
            <v>4.04.0010</v>
          </cell>
          <cell r="E984">
            <v>63050.430000000008</v>
          </cell>
          <cell r="F984">
            <v>197161.06000000003</v>
          </cell>
          <cell r="G984">
            <v>55097.94</v>
          </cell>
          <cell r="H984">
            <v>61764.950000000019</v>
          </cell>
          <cell r="I984" t="e">
            <v>#REF!</v>
          </cell>
          <cell r="J984">
            <v>66091.240000000005</v>
          </cell>
          <cell r="K984">
            <v>146865.90099999998</v>
          </cell>
          <cell r="L984">
            <v>31730.498795481817</v>
          </cell>
          <cell r="M984">
            <v>16379.269999999999</v>
          </cell>
          <cell r="N984">
            <v>22820.180000000004</v>
          </cell>
          <cell r="O984">
            <v>13213.58</v>
          </cell>
          <cell r="P984">
            <v>4883.13</v>
          </cell>
          <cell r="Q984" t="e">
            <v>#REF!</v>
          </cell>
          <cell r="T984" t="str">
            <v>4.04.0010</v>
          </cell>
          <cell r="U984" t="str">
            <v>TOTALIZADOR</v>
          </cell>
          <cell r="W984">
            <v>63050.430000000008</v>
          </cell>
          <cell r="X984">
            <v>260211.49000000005</v>
          </cell>
          <cell r="Y984">
            <v>315309.43000000005</v>
          </cell>
          <cell r="Z984">
            <v>377074.38000000006</v>
          </cell>
          <cell r="AA984" t="e">
            <v>#REF!</v>
          </cell>
          <cell r="AB984" t="e">
            <v>#REF!</v>
          </cell>
          <cell r="AC984" t="e">
            <v>#REF!</v>
          </cell>
          <cell r="AD984" t="e">
            <v>#REF!</v>
          </cell>
          <cell r="AE984" t="e">
            <v>#REF!</v>
          </cell>
          <cell r="AF984" t="e">
            <v>#REF!</v>
          </cell>
          <cell r="AG984" t="e">
            <v>#REF!</v>
          </cell>
          <cell r="AH984" t="e">
            <v>#REF!</v>
          </cell>
        </row>
        <row r="985">
          <cell r="A985" t="str">
            <v>4.04.00112.0.1</v>
          </cell>
          <cell r="B985" t="str">
            <v>2.0.1</v>
          </cell>
          <cell r="C985" t="str">
            <v>TOTALIZADOR</v>
          </cell>
          <cell r="D985" t="str">
            <v>4.04.0011</v>
          </cell>
          <cell r="E985">
            <v>0</v>
          </cell>
          <cell r="F985">
            <v>0</v>
          </cell>
          <cell r="G985">
            <v>0</v>
          </cell>
          <cell r="H985">
            <v>0</v>
          </cell>
          <cell r="I985" t="e">
            <v>#REF!</v>
          </cell>
          <cell r="J985">
            <v>0</v>
          </cell>
          <cell r="K985">
            <v>0</v>
          </cell>
          <cell r="L985">
            <v>0</v>
          </cell>
          <cell r="M985">
            <v>0</v>
          </cell>
          <cell r="N985">
            <v>0</v>
          </cell>
          <cell r="O985">
            <v>0</v>
          </cell>
          <cell r="P985">
            <v>0</v>
          </cell>
          <cell r="Q985" t="e">
            <v>#REF!</v>
          </cell>
          <cell r="T985" t="str">
            <v>4.04.0011</v>
          </cell>
          <cell r="U985" t="str">
            <v>TOTALIZADOR</v>
          </cell>
          <cell r="W985">
            <v>0</v>
          </cell>
          <cell r="X985">
            <v>0</v>
          </cell>
          <cell r="Y985">
            <v>0</v>
          </cell>
          <cell r="Z985">
            <v>0</v>
          </cell>
          <cell r="AA985" t="e">
            <v>#REF!</v>
          </cell>
          <cell r="AB985" t="e">
            <v>#REF!</v>
          </cell>
          <cell r="AC985" t="e">
            <v>#REF!</v>
          </cell>
          <cell r="AD985" t="e">
            <v>#REF!</v>
          </cell>
          <cell r="AE985" t="e">
            <v>#REF!</v>
          </cell>
          <cell r="AF985" t="e">
            <v>#REF!</v>
          </cell>
          <cell r="AG985" t="e">
            <v>#REF!</v>
          </cell>
          <cell r="AH985" t="e">
            <v>#REF!</v>
          </cell>
        </row>
        <row r="986">
          <cell r="A986" t="str">
            <v>4.04.00122.0.1</v>
          </cell>
          <cell r="B986" t="str">
            <v>2.0.1</v>
          </cell>
          <cell r="C986" t="str">
            <v>TOTALIZADOR</v>
          </cell>
          <cell r="D986" t="str">
            <v>4.04.0012</v>
          </cell>
          <cell r="E986">
            <v>0</v>
          </cell>
          <cell r="F986">
            <v>0</v>
          </cell>
          <cell r="G986">
            <v>0</v>
          </cell>
          <cell r="H986">
            <v>0</v>
          </cell>
          <cell r="I986">
            <v>0</v>
          </cell>
          <cell r="J986">
            <v>0</v>
          </cell>
          <cell r="K986">
            <v>0</v>
          </cell>
          <cell r="L986">
            <v>0</v>
          </cell>
          <cell r="M986">
            <v>0</v>
          </cell>
          <cell r="N986">
            <v>0</v>
          </cell>
          <cell r="O986">
            <v>0</v>
          </cell>
          <cell r="P986">
            <v>0</v>
          </cell>
          <cell r="Q986">
            <v>0</v>
          </cell>
          <cell r="T986" t="str">
            <v>4.04.0012</v>
          </cell>
          <cell r="U986" t="str">
            <v>TOTALIZADOR</v>
          </cell>
          <cell r="W986">
            <v>0</v>
          </cell>
          <cell r="X986">
            <v>0</v>
          </cell>
          <cell r="Y986">
            <v>0</v>
          </cell>
          <cell r="Z986">
            <v>0</v>
          </cell>
          <cell r="AA986">
            <v>0</v>
          </cell>
          <cell r="AB986">
            <v>0</v>
          </cell>
          <cell r="AC986">
            <v>0</v>
          </cell>
          <cell r="AD986">
            <v>0</v>
          </cell>
          <cell r="AE986">
            <v>0</v>
          </cell>
          <cell r="AF986">
            <v>0</v>
          </cell>
          <cell r="AG986">
            <v>0</v>
          </cell>
          <cell r="AH986">
            <v>0</v>
          </cell>
        </row>
        <row r="987">
          <cell r="A987" t="str">
            <v>4.05.00032.0.1</v>
          </cell>
          <cell r="B987" t="str">
            <v>2.0.1</v>
          </cell>
          <cell r="C987" t="str">
            <v>TOTALIZADOR</v>
          </cell>
          <cell r="D987" t="str">
            <v>4.05.0003</v>
          </cell>
          <cell r="E987">
            <v>0</v>
          </cell>
          <cell r="F987">
            <v>0</v>
          </cell>
          <cell r="G987">
            <v>0</v>
          </cell>
          <cell r="H987">
            <v>0</v>
          </cell>
          <cell r="I987" t="e">
            <v>#REF!</v>
          </cell>
          <cell r="J987">
            <v>0</v>
          </cell>
          <cell r="K987">
            <v>0</v>
          </cell>
          <cell r="L987">
            <v>11821.68</v>
          </cell>
          <cell r="M987">
            <v>710.31</v>
          </cell>
          <cell r="N987">
            <v>367.71</v>
          </cell>
          <cell r="O987">
            <v>46.739999999999995</v>
          </cell>
          <cell r="P987">
            <v>3636.06</v>
          </cell>
          <cell r="Q987" t="e">
            <v>#REF!</v>
          </cell>
          <cell r="T987" t="str">
            <v>4.05.0003</v>
          </cell>
          <cell r="U987" t="str">
            <v>TOTALIZADOR</v>
          </cell>
          <cell r="W987">
            <v>0</v>
          </cell>
          <cell r="X987">
            <v>0</v>
          </cell>
          <cell r="Y987">
            <v>0</v>
          </cell>
          <cell r="Z987">
            <v>0</v>
          </cell>
          <cell r="AA987" t="e">
            <v>#REF!</v>
          </cell>
          <cell r="AB987" t="e">
            <v>#REF!</v>
          </cell>
          <cell r="AC987" t="e">
            <v>#REF!</v>
          </cell>
          <cell r="AD987" t="e">
            <v>#REF!</v>
          </cell>
          <cell r="AE987" t="e">
            <v>#REF!</v>
          </cell>
          <cell r="AF987" t="e">
            <v>#REF!</v>
          </cell>
          <cell r="AG987" t="e">
            <v>#REF!</v>
          </cell>
          <cell r="AH987" t="e">
            <v>#REF!</v>
          </cell>
        </row>
        <row r="988">
          <cell r="A988" t="str">
            <v>4.08.00042.0.1</v>
          </cell>
          <cell r="B988" t="str">
            <v>2.0.1</v>
          </cell>
          <cell r="C988" t="str">
            <v>TOTALIZADOR</v>
          </cell>
          <cell r="D988" t="str">
            <v>4.08.0004</v>
          </cell>
          <cell r="E988">
            <v>5690.47</v>
          </cell>
          <cell r="F988">
            <v>8762.4</v>
          </cell>
          <cell r="G988">
            <v>6846.17</v>
          </cell>
          <cell r="H988">
            <v>4419.8999999999996</v>
          </cell>
          <cell r="I988" t="e">
            <v>#REF!</v>
          </cell>
          <cell r="J988">
            <v>42875.199999999997</v>
          </cell>
          <cell r="K988">
            <v>966.27</v>
          </cell>
          <cell r="L988">
            <v>940.26</v>
          </cell>
          <cell r="M988">
            <v>0</v>
          </cell>
          <cell r="N988">
            <v>1299.4900000000002</v>
          </cell>
          <cell r="O988">
            <v>0</v>
          </cell>
          <cell r="P988">
            <v>0</v>
          </cell>
          <cell r="Q988" t="e">
            <v>#REF!</v>
          </cell>
          <cell r="T988" t="str">
            <v>4.08.0004</v>
          </cell>
          <cell r="U988" t="str">
            <v>TOTALIZADOR</v>
          </cell>
          <cell r="W988">
            <v>5690.47</v>
          </cell>
          <cell r="X988">
            <v>14452.869999999999</v>
          </cell>
          <cell r="Y988">
            <v>21299.040000000001</v>
          </cell>
          <cell r="Z988">
            <v>25718.940000000002</v>
          </cell>
          <cell r="AA988" t="e">
            <v>#REF!</v>
          </cell>
          <cell r="AB988" t="e">
            <v>#REF!</v>
          </cell>
          <cell r="AC988" t="e">
            <v>#REF!</v>
          </cell>
          <cell r="AD988" t="e">
            <v>#REF!</v>
          </cell>
          <cell r="AE988" t="e">
            <v>#REF!</v>
          </cell>
          <cell r="AF988" t="e">
            <v>#REF!</v>
          </cell>
          <cell r="AG988" t="e">
            <v>#REF!</v>
          </cell>
          <cell r="AH988" t="e">
            <v>#REF!</v>
          </cell>
        </row>
        <row r="989">
          <cell r="A989" t="str">
            <v>4.08.00102.0.1</v>
          </cell>
          <cell r="B989" t="str">
            <v>2.0.1</v>
          </cell>
          <cell r="C989" t="str">
            <v>TOTALIZADOR</v>
          </cell>
          <cell r="D989" t="str">
            <v>4.08.0010</v>
          </cell>
          <cell r="E989">
            <v>130.11000000000001</v>
          </cell>
          <cell r="F989">
            <v>663.91000000000008</v>
          </cell>
          <cell r="G989">
            <v>0</v>
          </cell>
          <cell r="H989">
            <v>0</v>
          </cell>
          <cell r="I989" t="e">
            <v>#REF!</v>
          </cell>
          <cell r="J989">
            <v>0</v>
          </cell>
          <cell r="K989">
            <v>140.5</v>
          </cell>
          <cell r="L989">
            <v>188.9</v>
          </cell>
          <cell r="M989">
            <v>44.21</v>
          </cell>
          <cell r="N989">
            <v>0</v>
          </cell>
          <cell r="O989">
            <v>0</v>
          </cell>
          <cell r="P989">
            <v>0</v>
          </cell>
          <cell r="Q989" t="e">
            <v>#REF!</v>
          </cell>
          <cell r="T989" t="str">
            <v>4.08.0010</v>
          </cell>
          <cell r="U989" t="str">
            <v>TOTALIZADOR</v>
          </cell>
          <cell r="W989">
            <v>130.11000000000001</v>
          </cell>
          <cell r="X989">
            <v>794.0200000000001</v>
          </cell>
          <cell r="Y989">
            <v>794.0200000000001</v>
          </cell>
          <cell r="Z989">
            <v>794.0200000000001</v>
          </cell>
          <cell r="AA989" t="e">
            <v>#REF!</v>
          </cell>
          <cell r="AB989" t="e">
            <v>#REF!</v>
          </cell>
          <cell r="AC989" t="e">
            <v>#REF!</v>
          </cell>
          <cell r="AD989" t="e">
            <v>#REF!</v>
          </cell>
          <cell r="AE989" t="e">
            <v>#REF!</v>
          </cell>
          <cell r="AF989" t="e">
            <v>#REF!</v>
          </cell>
          <cell r="AG989" t="e">
            <v>#REF!</v>
          </cell>
          <cell r="AH989" t="e">
            <v>#REF!</v>
          </cell>
        </row>
        <row r="990">
          <cell r="A990" t="str">
            <v>4.08.00162.0.1</v>
          </cell>
          <cell r="B990" t="str">
            <v>2.0.1</v>
          </cell>
          <cell r="C990" t="str">
            <v>TOTALIZADOR</v>
          </cell>
          <cell r="D990" t="str">
            <v>4.08.0016</v>
          </cell>
          <cell r="E990">
            <v>0</v>
          </cell>
          <cell r="F990">
            <v>0</v>
          </cell>
          <cell r="G990">
            <v>0</v>
          </cell>
          <cell r="H990">
            <v>0</v>
          </cell>
          <cell r="I990" t="e">
            <v>#REF!</v>
          </cell>
          <cell r="J990">
            <v>0</v>
          </cell>
          <cell r="K990">
            <v>119.42</v>
          </cell>
          <cell r="L990">
            <v>0</v>
          </cell>
          <cell r="M990">
            <v>0</v>
          </cell>
          <cell r="N990">
            <v>0</v>
          </cell>
          <cell r="O990">
            <v>0</v>
          </cell>
          <cell r="P990">
            <v>0</v>
          </cell>
          <cell r="Q990" t="e">
            <v>#REF!</v>
          </cell>
          <cell r="T990" t="str">
            <v>4.08.0016</v>
          </cell>
          <cell r="U990" t="str">
            <v>TOTALIZADOR</v>
          </cell>
          <cell r="W990">
            <v>0</v>
          </cell>
          <cell r="X990">
            <v>0</v>
          </cell>
          <cell r="Y990">
            <v>0</v>
          </cell>
          <cell r="Z990">
            <v>0</v>
          </cell>
          <cell r="AA990" t="e">
            <v>#REF!</v>
          </cell>
          <cell r="AB990" t="e">
            <v>#REF!</v>
          </cell>
          <cell r="AC990" t="e">
            <v>#REF!</v>
          </cell>
          <cell r="AD990" t="e">
            <v>#REF!</v>
          </cell>
          <cell r="AE990" t="e">
            <v>#REF!</v>
          </cell>
          <cell r="AF990" t="e">
            <v>#REF!</v>
          </cell>
          <cell r="AG990" t="e">
            <v>#REF!</v>
          </cell>
          <cell r="AH990" t="e">
            <v>#REF!</v>
          </cell>
        </row>
        <row r="991">
          <cell r="A991" t="str">
            <v>4.08.00172.0.1</v>
          </cell>
          <cell r="B991" t="str">
            <v>2.0.1</v>
          </cell>
          <cell r="C991" t="str">
            <v>TOTALIZADOR</v>
          </cell>
          <cell r="D991" t="str">
            <v>4.08.0017</v>
          </cell>
          <cell r="E991">
            <v>0</v>
          </cell>
          <cell r="F991">
            <v>0</v>
          </cell>
          <cell r="G991">
            <v>0</v>
          </cell>
          <cell r="H991">
            <v>0</v>
          </cell>
          <cell r="I991" t="e">
            <v>#REF!</v>
          </cell>
          <cell r="J991">
            <v>0</v>
          </cell>
          <cell r="K991">
            <v>0</v>
          </cell>
          <cell r="L991">
            <v>0</v>
          </cell>
          <cell r="M991">
            <v>79</v>
          </cell>
          <cell r="N991">
            <v>807</v>
          </cell>
          <cell r="O991">
            <v>0</v>
          </cell>
          <cell r="P991">
            <v>649.22</v>
          </cell>
          <cell r="Q991" t="e">
            <v>#REF!</v>
          </cell>
          <cell r="T991" t="str">
            <v>4.08.0017</v>
          </cell>
          <cell r="U991" t="str">
            <v>TOTALIZADOR</v>
          </cell>
          <cell r="W991">
            <v>0</v>
          </cell>
          <cell r="X991">
            <v>0</v>
          </cell>
          <cell r="Y991">
            <v>0</v>
          </cell>
          <cell r="Z991">
            <v>0</v>
          </cell>
          <cell r="AA991" t="e">
            <v>#REF!</v>
          </cell>
          <cell r="AB991" t="e">
            <v>#REF!</v>
          </cell>
          <cell r="AC991" t="e">
            <v>#REF!</v>
          </cell>
          <cell r="AD991" t="e">
            <v>#REF!</v>
          </cell>
          <cell r="AE991" t="e">
            <v>#REF!</v>
          </cell>
          <cell r="AF991" t="e">
            <v>#REF!</v>
          </cell>
          <cell r="AG991" t="e">
            <v>#REF!</v>
          </cell>
          <cell r="AH991" t="e">
            <v>#REF!</v>
          </cell>
        </row>
        <row r="992">
          <cell r="A992" t="str">
            <v>4.08.00202.0.1</v>
          </cell>
          <cell r="B992" t="str">
            <v>2.0.1</v>
          </cell>
          <cell r="C992" t="str">
            <v>TOTALIZADOR</v>
          </cell>
          <cell r="D992" t="str">
            <v>4.08.0020</v>
          </cell>
          <cell r="E992">
            <v>0</v>
          </cell>
          <cell r="F992">
            <v>0</v>
          </cell>
          <cell r="G992">
            <v>0</v>
          </cell>
          <cell r="H992">
            <v>0</v>
          </cell>
          <cell r="I992" t="e">
            <v>#REF!</v>
          </cell>
          <cell r="J992">
            <v>0</v>
          </cell>
          <cell r="K992">
            <v>0</v>
          </cell>
          <cell r="L992">
            <v>0</v>
          </cell>
          <cell r="M992">
            <v>0</v>
          </cell>
          <cell r="N992">
            <v>0</v>
          </cell>
          <cell r="O992">
            <v>0</v>
          </cell>
          <cell r="P992">
            <v>0</v>
          </cell>
          <cell r="Q992" t="e">
            <v>#REF!</v>
          </cell>
          <cell r="T992" t="str">
            <v>4.08.0020</v>
          </cell>
          <cell r="U992" t="str">
            <v>TOTALIZADOR</v>
          </cell>
          <cell r="W992">
            <v>0</v>
          </cell>
          <cell r="X992">
            <v>0</v>
          </cell>
          <cell r="Y992">
            <v>0</v>
          </cell>
          <cell r="Z992">
            <v>0</v>
          </cell>
          <cell r="AA992" t="e">
            <v>#REF!</v>
          </cell>
          <cell r="AB992" t="e">
            <v>#REF!</v>
          </cell>
          <cell r="AC992" t="e">
            <v>#REF!</v>
          </cell>
          <cell r="AD992" t="e">
            <v>#REF!</v>
          </cell>
          <cell r="AE992" t="e">
            <v>#REF!</v>
          </cell>
          <cell r="AF992" t="e">
            <v>#REF!</v>
          </cell>
          <cell r="AG992" t="e">
            <v>#REF!</v>
          </cell>
          <cell r="AH992" t="e">
            <v>#REF!</v>
          </cell>
        </row>
        <row r="993">
          <cell r="A993" t="str">
            <v>4.13.00042.0.1</v>
          </cell>
          <cell r="B993" t="str">
            <v>2.0.1</v>
          </cell>
          <cell r="C993" t="str">
            <v>TOTALIZADOR</v>
          </cell>
          <cell r="D993" t="str">
            <v>4.13.0004</v>
          </cell>
          <cell r="E993">
            <v>0</v>
          </cell>
          <cell r="F993">
            <v>0</v>
          </cell>
          <cell r="G993">
            <v>0</v>
          </cell>
          <cell r="H993">
            <v>0</v>
          </cell>
          <cell r="I993" t="e">
            <v>#REF!</v>
          </cell>
          <cell r="J993">
            <v>0</v>
          </cell>
          <cell r="K993">
            <v>0</v>
          </cell>
          <cell r="L993">
            <v>0</v>
          </cell>
          <cell r="M993">
            <v>0</v>
          </cell>
          <cell r="N993">
            <v>0</v>
          </cell>
          <cell r="O993">
            <v>0</v>
          </cell>
          <cell r="P993">
            <v>0</v>
          </cell>
          <cell r="Q993" t="e">
            <v>#REF!</v>
          </cell>
          <cell r="T993" t="str">
            <v>4.13.0004</v>
          </cell>
          <cell r="U993" t="str">
            <v>TOTALIZADOR</v>
          </cell>
          <cell r="W993">
            <v>0</v>
          </cell>
          <cell r="X993">
            <v>0</v>
          </cell>
          <cell r="Y993">
            <v>0</v>
          </cell>
          <cell r="Z993">
            <v>0</v>
          </cell>
          <cell r="AA993" t="e">
            <v>#REF!</v>
          </cell>
          <cell r="AB993" t="e">
            <v>#REF!</v>
          </cell>
          <cell r="AC993" t="e">
            <v>#REF!</v>
          </cell>
          <cell r="AD993" t="e">
            <v>#REF!</v>
          </cell>
          <cell r="AE993" t="e">
            <v>#REF!</v>
          </cell>
          <cell r="AF993" t="e">
            <v>#REF!</v>
          </cell>
          <cell r="AG993" t="e">
            <v>#REF!</v>
          </cell>
          <cell r="AH993" t="e">
            <v>#REF!</v>
          </cell>
        </row>
        <row r="994">
          <cell r="A994" t="str">
            <v>4.13.00052.0.1</v>
          </cell>
          <cell r="B994" t="str">
            <v>2.0.1</v>
          </cell>
          <cell r="C994" t="str">
            <v>TOTALIZADOR</v>
          </cell>
          <cell r="D994" t="str">
            <v>4.13.0005</v>
          </cell>
          <cell r="E994">
            <v>0</v>
          </cell>
          <cell r="F994">
            <v>0</v>
          </cell>
          <cell r="G994">
            <v>0</v>
          </cell>
          <cell r="H994">
            <v>0</v>
          </cell>
          <cell r="I994" t="e">
            <v>#REF!</v>
          </cell>
          <cell r="J994">
            <v>0</v>
          </cell>
          <cell r="K994">
            <v>0</v>
          </cell>
          <cell r="L994">
            <v>0</v>
          </cell>
          <cell r="M994">
            <v>0</v>
          </cell>
          <cell r="N994">
            <v>0</v>
          </cell>
          <cell r="O994">
            <v>10000</v>
          </cell>
          <cell r="P994">
            <v>0</v>
          </cell>
          <cell r="Q994" t="e">
            <v>#REF!</v>
          </cell>
          <cell r="T994" t="str">
            <v>4.13.0005</v>
          </cell>
          <cell r="U994" t="str">
            <v>TOTALIZADOR</v>
          </cell>
          <cell r="W994">
            <v>0</v>
          </cell>
          <cell r="X994">
            <v>0</v>
          </cell>
          <cell r="Y994">
            <v>0</v>
          </cell>
          <cell r="Z994">
            <v>0</v>
          </cell>
          <cell r="AA994" t="e">
            <v>#REF!</v>
          </cell>
          <cell r="AB994" t="e">
            <v>#REF!</v>
          </cell>
          <cell r="AC994" t="e">
            <v>#REF!</v>
          </cell>
          <cell r="AD994" t="e">
            <v>#REF!</v>
          </cell>
          <cell r="AE994" t="e">
            <v>#REF!</v>
          </cell>
          <cell r="AF994" t="e">
            <v>#REF!</v>
          </cell>
          <cell r="AG994" t="e">
            <v>#REF!</v>
          </cell>
          <cell r="AH994" t="e">
            <v>#REF!</v>
          </cell>
        </row>
        <row r="995">
          <cell r="A995" t="str">
            <v>4.13.00062.0.1</v>
          </cell>
          <cell r="B995" t="str">
            <v>2.0.1</v>
          </cell>
          <cell r="C995" t="str">
            <v>TOTALIZADOR</v>
          </cell>
          <cell r="D995" t="str">
            <v>4.13.0006</v>
          </cell>
          <cell r="E995">
            <v>0</v>
          </cell>
          <cell r="F995">
            <v>0</v>
          </cell>
          <cell r="G995">
            <v>0</v>
          </cell>
          <cell r="H995">
            <v>0</v>
          </cell>
          <cell r="I995" t="e">
            <v>#REF!</v>
          </cell>
          <cell r="J995">
            <v>0</v>
          </cell>
          <cell r="K995">
            <v>0</v>
          </cell>
          <cell r="L995">
            <v>0</v>
          </cell>
          <cell r="M995">
            <v>0</v>
          </cell>
          <cell r="N995">
            <v>940</v>
          </cell>
          <cell r="O995">
            <v>1198.1500000000001</v>
          </cell>
          <cell r="P995">
            <v>5815.7</v>
          </cell>
          <cell r="Q995" t="e">
            <v>#REF!</v>
          </cell>
          <cell r="T995" t="str">
            <v>4.13.0006</v>
          </cell>
          <cell r="U995" t="str">
            <v>TOTALIZADOR</v>
          </cell>
          <cell r="W995">
            <v>0</v>
          </cell>
          <cell r="X995">
            <v>0</v>
          </cell>
          <cell r="Y995">
            <v>0</v>
          </cell>
          <cell r="Z995">
            <v>0</v>
          </cell>
          <cell r="AA995" t="e">
            <v>#REF!</v>
          </cell>
          <cell r="AB995" t="e">
            <v>#REF!</v>
          </cell>
          <cell r="AC995" t="e">
            <v>#REF!</v>
          </cell>
          <cell r="AD995" t="e">
            <v>#REF!</v>
          </cell>
          <cell r="AE995" t="e">
            <v>#REF!</v>
          </cell>
          <cell r="AF995" t="e">
            <v>#REF!</v>
          </cell>
          <cell r="AG995" t="e">
            <v>#REF!</v>
          </cell>
          <cell r="AH995" t="e">
            <v>#REF!</v>
          </cell>
        </row>
        <row r="996">
          <cell r="A996" t="str">
            <v>4.13.00072.0.1</v>
          </cell>
          <cell r="B996" t="str">
            <v>2.0.1</v>
          </cell>
          <cell r="C996" t="str">
            <v>TOTALIZADOR</v>
          </cell>
          <cell r="D996" t="str">
            <v>4.13.0007</v>
          </cell>
          <cell r="E996">
            <v>0</v>
          </cell>
          <cell r="F996">
            <v>0</v>
          </cell>
          <cell r="G996">
            <v>0</v>
          </cell>
          <cell r="H996">
            <v>0</v>
          </cell>
          <cell r="I996" t="e">
            <v>#REF!</v>
          </cell>
          <cell r="J996">
            <v>0</v>
          </cell>
          <cell r="K996">
            <v>0</v>
          </cell>
          <cell r="L996">
            <v>0</v>
          </cell>
          <cell r="M996">
            <v>0</v>
          </cell>
          <cell r="N996">
            <v>400</v>
          </cell>
          <cell r="O996">
            <v>0</v>
          </cell>
          <cell r="P996">
            <v>0</v>
          </cell>
          <cell r="T996" t="str">
            <v>4.13.0007</v>
          </cell>
          <cell r="U996" t="str">
            <v>TOTALIZADOR</v>
          </cell>
          <cell r="W996">
            <v>0</v>
          </cell>
          <cell r="X996">
            <v>0</v>
          </cell>
          <cell r="Y996">
            <v>0</v>
          </cell>
          <cell r="Z996">
            <v>0</v>
          </cell>
          <cell r="AA996" t="e">
            <v>#REF!</v>
          </cell>
          <cell r="AB996" t="e">
            <v>#REF!</v>
          </cell>
          <cell r="AC996" t="e">
            <v>#REF!</v>
          </cell>
          <cell r="AD996" t="e">
            <v>#REF!</v>
          </cell>
          <cell r="AE996" t="e">
            <v>#REF!</v>
          </cell>
          <cell r="AF996" t="e">
            <v>#REF!</v>
          </cell>
          <cell r="AG996" t="e">
            <v>#REF!</v>
          </cell>
          <cell r="AH996" t="e">
            <v>#REF!</v>
          </cell>
        </row>
        <row r="997">
          <cell r="A997" t="str">
            <v>4.90.00012.0.1</v>
          </cell>
          <cell r="B997" t="str">
            <v>2.0.1</v>
          </cell>
          <cell r="C997" t="str">
            <v>TOTALIZADOR</v>
          </cell>
          <cell r="D997" t="str">
            <v>4.90.0001</v>
          </cell>
          <cell r="E997">
            <v>0</v>
          </cell>
          <cell r="F997">
            <v>0</v>
          </cell>
          <cell r="G997">
            <v>0</v>
          </cell>
          <cell r="H997">
            <v>0</v>
          </cell>
          <cell r="I997" t="e">
            <v>#REF!</v>
          </cell>
          <cell r="J997">
            <v>0</v>
          </cell>
          <cell r="K997">
            <v>0</v>
          </cell>
          <cell r="L997">
            <v>0</v>
          </cell>
          <cell r="M997">
            <v>0</v>
          </cell>
          <cell r="N997">
            <v>52542.94</v>
          </cell>
          <cell r="O997">
            <v>0</v>
          </cell>
          <cell r="P997">
            <v>0</v>
          </cell>
          <cell r="Q997" t="e">
            <v>#REF!</v>
          </cell>
          <cell r="T997" t="str">
            <v>4.90.0001</v>
          </cell>
          <cell r="U997" t="str">
            <v>TOTALIZADOR</v>
          </cell>
          <cell r="W997">
            <v>0</v>
          </cell>
          <cell r="X997">
            <v>0</v>
          </cell>
          <cell r="Y997">
            <v>0</v>
          </cell>
          <cell r="Z997">
            <v>0</v>
          </cell>
          <cell r="AA997" t="e">
            <v>#REF!</v>
          </cell>
          <cell r="AB997" t="e">
            <v>#REF!</v>
          </cell>
          <cell r="AC997" t="e">
            <v>#REF!</v>
          </cell>
          <cell r="AD997" t="e">
            <v>#REF!</v>
          </cell>
          <cell r="AE997" t="e">
            <v>#REF!</v>
          </cell>
          <cell r="AF997" t="e">
            <v>#REF!</v>
          </cell>
          <cell r="AG997" t="e">
            <v>#REF!</v>
          </cell>
          <cell r="AH997" t="e">
            <v>#REF!</v>
          </cell>
        </row>
        <row r="998">
          <cell r="A998" t="str">
            <v>4.01.00012.4.1</v>
          </cell>
          <cell r="B998" t="str">
            <v>2.4.1</v>
          </cell>
          <cell r="C998" t="str">
            <v>DIRETORIA TÉCNICA</v>
          </cell>
          <cell r="D998" t="str">
            <v>4.01.0001</v>
          </cell>
          <cell r="E998">
            <v>0</v>
          </cell>
          <cell r="F998">
            <v>0</v>
          </cell>
          <cell r="G998">
            <v>0</v>
          </cell>
          <cell r="H998">
            <v>0</v>
          </cell>
          <cell r="I998" t="e">
            <v>#REF!</v>
          </cell>
          <cell r="J998">
            <v>0</v>
          </cell>
          <cell r="K998">
            <v>0</v>
          </cell>
          <cell r="L998">
            <v>0</v>
          </cell>
          <cell r="M998">
            <v>0</v>
          </cell>
          <cell r="N998">
            <v>0</v>
          </cell>
          <cell r="O998">
            <v>0</v>
          </cell>
          <cell r="P998">
            <v>0</v>
          </cell>
          <cell r="Q998" t="e">
            <v>#REF!</v>
          </cell>
          <cell r="T998" t="str">
            <v>4.01.0001</v>
          </cell>
          <cell r="U998" t="str">
            <v>DIRETORIA TÉCNICA</v>
          </cell>
          <cell r="W998">
            <v>0</v>
          </cell>
          <cell r="X998">
            <v>0</v>
          </cell>
          <cell r="Y998">
            <v>0</v>
          </cell>
          <cell r="Z998">
            <v>0</v>
          </cell>
          <cell r="AA998" t="e">
            <v>#REF!</v>
          </cell>
          <cell r="AB998" t="e">
            <v>#REF!</v>
          </cell>
          <cell r="AC998" t="e">
            <v>#REF!</v>
          </cell>
          <cell r="AD998" t="e">
            <v>#REF!</v>
          </cell>
          <cell r="AE998" t="e">
            <v>#REF!</v>
          </cell>
          <cell r="AF998" t="e">
            <v>#REF!</v>
          </cell>
          <cell r="AG998" t="e">
            <v>#REF!</v>
          </cell>
          <cell r="AH998" t="e">
            <v>#REF!</v>
          </cell>
        </row>
        <row r="999">
          <cell r="A999" t="str">
            <v>4.01.00022.4.1</v>
          </cell>
          <cell r="B999" t="str">
            <v>2.4.1</v>
          </cell>
          <cell r="C999" t="str">
            <v>DIRETORIA TÉCNICA</v>
          </cell>
          <cell r="D999" t="str">
            <v>4.01.0002</v>
          </cell>
          <cell r="E999">
            <v>0</v>
          </cell>
          <cell r="F999">
            <v>0</v>
          </cell>
          <cell r="G999">
            <v>0</v>
          </cell>
          <cell r="H999">
            <v>0</v>
          </cell>
          <cell r="I999" t="e">
            <v>#REF!</v>
          </cell>
          <cell r="J999">
            <v>0</v>
          </cell>
          <cell r="K999">
            <v>0</v>
          </cell>
          <cell r="L999">
            <v>0</v>
          </cell>
          <cell r="M999">
            <v>0</v>
          </cell>
          <cell r="N999">
            <v>0</v>
          </cell>
          <cell r="O999">
            <v>0</v>
          </cell>
          <cell r="P999">
            <v>0</v>
          </cell>
          <cell r="Q999" t="e">
            <v>#REF!</v>
          </cell>
          <cell r="T999" t="str">
            <v>4.01.0002</v>
          </cell>
          <cell r="U999" t="str">
            <v>DIRETORIA TÉCNICA</v>
          </cell>
          <cell r="W999">
            <v>0</v>
          </cell>
          <cell r="X999">
            <v>0</v>
          </cell>
          <cell r="Y999">
            <v>0</v>
          </cell>
          <cell r="Z999">
            <v>0</v>
          </cell>
          <cell r="AA999" t="e">
            <v>#REF!</v>
          </cell>
          <cell r="AB999" t="e">
            <v>#REF!</v>
          </cell>
          <cell r="AC999" t="e">
            <v>#REF!</v>
          </cell>
          <cell r="AD999" t="e">
            <v>#REF!</v>
          </cell>
          <cell r="AE999" t="e">
            <v>#REF!</v>
          </cell>
          <cell r="AF999" t="e">
            <v>#REF!</v>
          </cell>
          <cell r="AG999" t="e">
            <v>#REF!</v>
          </cell>
          <cell r="AH999" t="e">
            <v>#REF!</v>
          </cell>
        </row>
        <row r="1000">
          <cell r="A1000" t="str">
            <v>4.01.00032.4.1</v>
          </cell>
          <cell r="B1000" t="str">
            <v>2.4.1</v>
          </cell>
          <cell r="C1000" t="str">
            <v>DIRETORIA TÉCNICA</v>
          </cell>
          <cell r="D1000" t="str">
            <v>4.01.0003</v>
          </cell>
          <cell r="E1000">
            <v>0</v>
          </cell>
          <cell r="F1000">
            <v>0</v>
          </cell>
          <cell r="G1000">
            <v>0</v>
          </cell>
          <cell r="H1000">
            <v>0</v>
          </cell>
          <cell r="I1000" t="e">
            <v>#REF!</v>
          </cell>
          <cell r="J1000">
            <v>0</v>
          </cell>
          <cell r="K1000">
            <v>0</v>
          </cell>
          <cell r="L1000">
            <v>0</v>
          </cell>
          <cell r="M1000">
            <v>0</v>
          </cell>
          <cell r="N1000">
            <v>0</v>
          </cell>
          <cell r="O1000">
            <v>0</v>
          </cell>
          <cell r="P1000">
            <v>0</v>
          </cell>
          <cell r="Q1000" t="e">
            <v>#REF!</v>
          </cell>
          <cell r="T1000" t="str">
            <v>4.01.0003</v>
          </cell>
          <cell r="U1000" t="str">
            <v>DIRETORIA TÉCNICA</v>
          </cell>
          <cell r="W1000">
            <v>0</v>
          </cell>
          <cell r="X1000">
            <v>0</v>
          </cell>
          <cell r="Y1000">
            <v>0</v>
          </cell>
          <cell r="Z1000">
            <v>0</v>
          </cell>
          <cell r="AA1000" t="e">
            <v>#REF!</v>
          </cell>
          <cell r="AB1000" t="e">
            <v>#REF!</v>
          </cell>
          <cell r="AC1000" t="e">
            <v>#REF!</v>
          </cell>
          <cell r="AD1000" t="e">
            <v>#REF!</v>
          </cell>
          <cell r="AE1000" t="e">
            <v>#REF!</v>
          </cell>
          <cell r="AF1000" t="e">
            <v>#REF!</v>
          </cell>
          <cell r="AG1000" t="e">
            <v>#REF!</v>
          </cell>
          <cell r="AH1000" t="e">
            <v>#REF!</v>
          </cell>
        </row>
        <row r="1001">
          <cell r="A1001" t="str">
            <v>4.01.00042.4.1</v>
          </cell>
          <cell r="B1001" t="str">
            <v>2.4.1</v>
          </cell>
          <cell r="C1001" t="str">
            <v>DIRETORIA TÉCNICA</v>
          </cell>
          <cell r="D1001" t="str">
            <v>4.01.0004</v>
          </cell>
          <cell r="E1001">
            <v>0</v>
          </cell>
          <cell r="F1001">
            <v>0</v>
          </cell>
          <cell r="G1001">
            <v>0</v>
          </cell>
          <cell r="H1001">
            <v>0</v>
          </cell>
          <cell r="I1001" t="e">
            <v>#REF!</v>
          </cell>
          <cell r="J1001">
            <v>0</v>
          </cell>
          <cell r="K1001">
            <v>0</v>
          </cell>
          <cell r="L1001">
            <v>597.74</v>
          </cell>
          <cell r="M1001">
            <v>0</v>
          </cell>
          <cell r="N1001">
            <v>0</v>
          </cell>
          <cell r="O1001">
            <v>0</v>
          </cell>
          <cell r="P1001">
            <v>1511.16</v>
          </cell>
          <cell r="Q1001" t="e">
            <v>#REF!</v>
          </cell>
          <cell r="T1001" t="str">
            <v>4.01.0004</v>
          </cell>
          <cell r="U1001" t="str">
            <v>DIRETORIA TÉCNICA</v>
          </cell>
          <cell r="W1001">
            <v>0</v>
          </cell>
          <cell r="X1001">
            <v>0</v>
          </cell>
          <cell r="Y1001">
            <v>0</v>
          </cell>
          <cell r="Z1001">
            <v>0</v>
          </cell>
          <cell r="AA1001" t="e">
            <v>#REF!</v>
          </cell>
          <cell r="AB1001" t="e">
            <v>#REF!</v>
          </cell>
          <cell r="AC1001" t="e">
            <v>#REF!</v>
          </cell>
          <cell r="AD1001" t="e">
            <v>#REF!</v>
          </cell>
          <cell r="AE1001" t="e">
            <v>#REF!</v>
          </cell>
          <cell r="AF1001" t="e">
            <v>#REF!</v>
          </cell>
          <cell r="AG1001" t="e">
            <v>#REF!</v>
          </cell>
          <cell r="AH1001" t="e">
            <v>#REF!</v>
          </cell>
        </row>
        <row r="1002">
          <cell r="A1002" t="str">
            <v>4.01.00052.4.1</v>
          </cell>
          <cell r="B1002" t="str">
            <v>2.4.1</v>
          </cell>
          <cell r="C1002" t="str">
            <v>DIRETORIA TÉCNICA</v>
          </cell>
          <cell r="D1002" t="str">
            <v>4.01.0005</v>
          </cell>
          <cell r="E1002">
            <v>17.64</v>
          </cell>
          <cell r="F1002">
            <v>0</v>
          </cell>
          <cell r="G1002">
            <v>0</v>
          </cell>
          <cell r="H1002">
            <v>0</v>
          </cell>
          <cell r="I1002" t="e">
            <v>#REF!</v>
          </cell>
          <cell r="J1002">
            <v>0</v>
          </cell>
          <cell r="K1002">
            <v>0</v>
          </cell>
          <cell r="L1002">
            <v>0</v>
          </cell>
          <cell r="M1002">
            <v>0</v>
          </cell>
          <cell r="N1002">
            <v>194.6</v>
          </cell>
          <cell r="O1002">
            <v>0</v>
          </cell>
          <cell r="P1002">
            <v>0</v>
          </cell>
          <cell r="Q1002" t="e">
            <v>#REF!</v>
          </cell>
          <cell r="T1002" t="str">
            <v>4.01.0005</v>
          </cell>
          <cell r="U1002" t="str">
            <v>DIRETORIA TÉCNICA</v>
          </cell>
          <cell r="W1002">
            <v>17.64</v>
          </cell>
          <cell r="X1002">
            <v>17.64</v>
          </cell>
          <cell r="Y1002">
            <v>17.64</v>
          </cell>
          <cell r="Z1002">
            <v>17.64</v>
          </cell>
          <cell r="AA1002" t="e">
            <v>#REF!</v>
          </cell>
          <cell r="AB1002" t="e">
            <v>#REF!</v>
          </cell>
          <cell r="AC1002" t="e">
            <v>#REF!</v>
          </cell>
          <cell r="AD1002" t="e">
            <v>#REF!</v>
          </cell>
          <cell r="AE1002" t="e">
            <v>#REF!</v>
          </cell>
          <cell r="AF1002" t="e">
            <v>#REF!</v>
          </cell>
          <cell r="AG1002" t="e">
            <v>#REF!</v>
          </cell>
          <cell r="AH1002" t="e">
            <v>#REF!</v>
          </cell>
        </row>
        <row r="1003">
          <cell r="A1003" t="str">
            <v>4.01.00062.4.1</v>
          </cell>
          <cell r="B1003" t="str">
            <v>2.4.1</v>
          </cell>
          <cell r="C1003" t="str">
            <v>DIRETORIA TÉCNICA</v>
          </cell>
          <cell r="D1003" t="str">
            <v>4.01.0006</v>
          </cell>
          <cell r="E1003">
            <v>550.26</v>
          </cell>
          <cell r="F1003">
            <v>0</v>
          </cell>
          <cell r="G1003">
            <v>0</v>
          </cell>
          <cell r="H1003">
            <v>0</v>
          </cell>
          <cell r="I1003" t="e">
            <v>#REF!</v>
          </cell>
          <cell r="J1003">
            <v>0</v>
          </cell>
          <cell r="K1003">
            <v>3378.6</v>
          </cell>
          <cell r="L1003">
            <v>0</v>
          </cell>
          <cell r="M1003">
            <v>0</v>
          </cell>
          <cell r="N1003">
            <v>0</v>
          </cell>
          <cell r="O1003">
            <v>0</v>
          </cell>
          <cell r="P1003">
            <v>18246</v>
          </cell>
          <cell r="Q1003" t="e">
            <v>#REF!</v>
          </cell>
          <cell r="T1003" t="str">
            <v>4.01.0006</v>
          </cell>
          <cell r="U1003" t="str">
            <v>DIRETORIA TÉCNICA</v>
          </cell>
          <cell r="W1003">
            <v>550.26</v>
          </cell>
          <cell r="X1003">
            <v>550.26</v>
          </cell>
          <cell r="Y1003">
            <v>550.26</v>
          </cell>
          <cell r="Z1003">
            <v>550.26</v>
          </cell>
          <cell r="AA1003" t="e">
            <v>#REF!</v>
          </cell>
          <cell r="AB1003" t="e">
            <v>#REF!</v>
          </cell>
          <cell r="AC1003" t="e">
            <v>#REF!</v>
          </cell>
          <cell r="AD1003" t="e">
            <v>#REF!</v>
          </cell>
          <cell r="AE1003" t="e">
            <v>#REF!</v>
          </cell>
          <cell r="AF1003" t="e">
            <v>#REF!</v>
          </cell>
          <cell r="AG1003" t="e">
            <v>#REF!</v>
          </cell>
          <cell r="AH1003" t="e">
            <v>#REF!</v>
          </cell>
        </row>
        <row r="1004">
          <cell r="A1004" t="str">
            <v>4.01.00072.4.1</v>
          </cell>
          <cell r="B1004" t="str">
            <v>2.4.1</v>
          </cell>
          <cell r="C1004" t="str">
            <v>DIRETORIA TÉCNICA</v>
          </cell>
          <cell r="D1004" t="str">
            <v>4.01.0007</v>
          </cell>
          <cell r="E1004">
            <v>0</v>
          </cell>
          <cell r="F1004">
            <v>0</v>
          </cell>
          <cell r="G1004">
            <v>0</v>
          </cell>
          <cell r="H1004">
            <v>0</v>
          </cell>
          <cell r="I1004" t="e">
            <v>#REF!</v>
          </cell>
          <cell r="J1004">
            <v>0</v>
          </cell>
          <cell r="K1004">
            <v>0</v>
          </cell>
          <cell r="L1004">
            <v>0</v>
          </cell>
          <cell r="M1004">
            <v>0</v>
          </cell>
          <cell r="N1004">
            <v>0</v>
          </cell>
          <cell r="O1004">
            <v>0</v>
          </cell>
          <cell r="P1004">
            <v>0</v>
          </cell>
          <cell r="Q1004" t="e">
            <v>#REF!</v>
          </cell>
          <cell r="T1004" t="str">
            <v>4.01.0007</v>
          </cell>
          <cell r="U1004" t="str">
            <v>DIRETORIA TÉCNICA</v>
          </cell>
          <cell r="W1004">
            <v>0</v>
          </cell>
          <cell r="X1004">
            <v>0</v>
          </cell>
          <cell r="Y1004">
            <v>0</v>
          </cell>
          <cell r="Z1004">
            <v>0</v>
          </cell>
          <cell r="AA1004" t="e">
            <v>#REF!</v>
          </cell>
          <cell r="AB1004" t="e">
            <v>#REF!</v>
          </cell>
          <cell r="AC1004" t="e">
            <v>#REF!</v>
          </cell>
          <cell r="AD1004" t="e">
            <v>#REF!</v>
          </cell>
          <cell r="AE1004" t="e">
            <v>#REF!</v>
          </cell>
          <cell r="AF1004" t="e">
            <v>#REF!</v>
          </cell>
          <cell r="AG1004" t="e">
            <v>#REF!</v>
          </cell>
          <cell r="AH1004" t="e">
            <v>#REF!</v>
          </cell>
        </row>
        <row r="1005">
          <cell r="A1005" t="str">
            <v>4.02.00012.4.1</v>
          </cell>
          <cell r="B1005" t="str">
            <v>2.4.1</v>
          </cell>
          <cell r="C1005" t="str">
            <v>DIRETORIA TÉCNICA</v>
          </cell>
          <cell r="D1005" t="str">
            <v>4.02.0001</v>
          </cell>
          <cell r="E1005">
            <v>0</v>
          </cell>
          <cell r="F1005">
            <v>0</v>
          </cell>
          <cell r="G1005">
            <v>0</v>
          </cell>
          <cell r="H1005">
            <v>0</v>
          </cell>
          <cell r="I1005" t="e">
            <v>#REF!</v>
          </cell>
          <cell r="J1005">
            <v>0</v>
          </cell>
          <cell r="K1005">
            <v>0</v>
          </cell>
          <cell r="L1005">
            <v>0</v>
          </cell>
          <cell r="M1005">
            <v>0</v>
          </cell>
          <cell r="N1005">
            <v>0</v>
          </cell>
          <cell r="O1005">
            <v>0</v>
          </cell>
          <cell r="P1005">
            <v>0</v>
          </cell>
          <cell r="Q1005" t="e">
            <v>#REF!</v>
          </cell>
          <cell r="T1005" t="str">
            <v>4.02.0001</v>
          </cell>
          <cell r="U1005" t="str">
            <v>DIRETORIA TÉCNICA</v>
          </cell>
          <cell r="W1005">
            <v>0</v>
          </cell>
          <cell r="X1005">
            <v>0</v>
          </cell>
          <cell r="Y1005">
            <v>0</v>
          </cell>
          <cell r="Z1005">
            <v>0</v>
          </cell>
          <cell r="AA1005" t="e">
            <v>#REF!</v>
          </cell>
          <cell r="AB1005" t="e">
            <v>#REF!</v>
          </cell>
          <cell r="AC1005" t="e">
            <v>#REF!</v>
          </cell>
          <cell r="AD1005" t="e">
            <v>#REF!</v>
          </cell>
          <cell r="AE1005" t="e">
            <v>#REF!</v>
          </cell>
          <cell r="AF1005" t="e">
            <v>#REF!</v>
          </cell>
          <cell r="AG1005" t="e">
            <v>#REF!</v>
          </cell>
          <cell r="AH1005" t="e">
            <v>#REF!</v>
          </cell>
        </row>
        <row r="1006">
          <cell r="A1006" t="str">
            <v>4.02.00032.4.1</v>
          </cell>
          <cell r="B1006" t="str">
            <v>2.4.1</v>
          </cell>
          <cell r="C1006" t="str">
            <v>DIRETORIA TÉCNICA</v>
          </cell>
          <cell r="D1006" t="str">
            <v>4.02.0003</v>
          </cell>
          <cell r="E1006">
            <v>379.26000000000005</v>
          </cell>
          <cell r="F1006">
            <v>2.97</v>
          </cell>
          <cell r="G1006">
            <v>356.06</v>
          </cell>
          <cell r="H1006">
            <v>362.41999999999996</v>
          </cell>
          <cell r="I1006" t="e">
            <v>#REF!</v>
          </cell>
          <cell r="J1006">
            <v>414.59000000000003</v>
          </cell>
          <cell r="K1006">
            <v>414.09</v>
          </cell>
          <cell r="L1006">
            <v>387.46</v>
          </cell>
          <cell r="M1006">
            <v>401.43</v>
          </cell>
          <cell r="N1006">
            <v>387.34</v>
          </cell>
          <cell r="O1006">
            <v>851.06999999999982</v>
          </cell>
          <cell r="P1006">
            <v>833.78</v>
          </cell>
          <cell r="Q1006" t="e">
            <v>#REF!</v>
          </cell>
          <cell r="T1006" t="str">
            <v>4.02.0003</v>
          </cell>
          <cell r="U1006" t="str">
            <v>DIRETORIA TÉCNICA</v>
          </cell>
          <cell r="W1006">
            <v>379.26000000000005</v>
          </cell>
          <cell r="X1006">
            <v>382.23000000000008</v>
          </cell>
          <cell r="Y1006">
            <v>738.29000000000008</v>
          </cell>
          <cell r="Z1006">
            <v>1100.71</v>
          </cell>
          <cell r="AA1006" t="e">
            <v>#REF!</v>
          </cell>
          <cell r="AB1006" t="e">
            <v>#REF!</v>
          </cell>
          <cell r="AC1006" t="e">
            <v>#REF!</v>
          </cell>
          <cell r="AD1006" t="e">
            <v>#REF!</v>
          </cell>
          <cell r="AE1006" t="e">
            <v>#REF!</v>
          </cell>
          <cell r="AF1006" t="e">
            <v>#REF!</v>
          </cell>
          <cell r="AG1006" t="e">
            <v>#REF!</v>
          </cell>
          <cell r="AH1006" t="e">
            <v>#REF!</v>
          </cell>
        </row>
        <row r="1007">
          <cell r="A1007" t="str">
            <v>4.02.00052.4.1</v>
          </cell>
          <cell r="B1007" t="str">
            <v>2.4.1</v>
          </cell>
          <cell r="C1007" t="str">
            <v>DIRETORIA TÉCNICA</v>
          </cell>
          <cell r="D1007" t="str">
            <v>4.02.0005</v>
          </cell>
          <cell r="E1007">
            <v>1836.07</v>
          </cell>
          <cell r="F1007">
            <v>999.21999999999991</v>
          </cell>
          <cell r="G1007">
            <v>1252.4100000000001</v>
          </cell>
          <cell r="H1007">
            <v>1112.07</v>
          </cell>
          <cell r="I1007" t="e">
            <v>#REF!</v>
          </cell>
          <cell r="J1007">
            <v>883.81000000000006</v>
          </cell>
          <cell r="K1007">
            <v>1371.6200000000003</v>
          </cell>
          <cell r="L1007">
            <v>1105.8800000000001</v>
          </cell>
          <cell r="M1007">
            <v>1183.7499999999998</v>
          </cell>
          <cell r="N1007">
            <v>1278.6100000000004</v>
          </cell>
          <cell r="O1007">
            <v>921.06</v>
          </cell>
          <cell r="P1007">
            <v>1404.14</v>
          </cell>
          <cell r="Q1007" t="e">
            <v>#REF!</v>
          </cell>
          <cell r="T1007" t="str">
            <v>4.02.0005</v>
          </cell>
          <cell r="U1007" t="str">
            <v>DIRETORIA TÉCNICA</v>
          </cell>
          <cell r="W1007">
            <v>1836.07</v>
          </cell>
          <cell r="X1007">
            <v>2835.29</v>
          </cell>
          <cell r="Y1007">
            <v>4087.7</v>
          </cell>
          <cell r="Z1007">
            <v>5199.7699999999995</v>
          </cell>
          <cell r="AA1007" t="e">
            <v>#REF!</v>
          </cell>
          <cell r="AB1007" t="e">
            <v>#REF!</v>
          </cell>
          <cell r="AC1007" t="e">
            <v>#REF!</v>
          </cell>
          <cell r="AD1007" t="e">
            <v>#REF!</v>
          </cell>
          <cell r="AE1007" t="e">
            <v>#REF!</v>
          </cell>
          <cell r="AF1007" t="e">
            <v>#REF!</v>
          </cell>
          <cell r="AG1007" t="e">
            <v>#REF!</v>
          </cell>
          <cell r="AH1007" t="e">
            <v>#REF!</v>
          </cell>
        </row>
        <row r="1008">
          <cell r="A1008" t="str">
            <v>4.02.00062.4.1</v>
          </cell>
          <cell r="B1008" t="str">
            <v>2.4.1</v>
          </cell>
          <cell r="C1008" t="str">
            <v>DIRETORIA TÉCNICA</v>
          </cell>
          <cell r="D1008" t="str">
            <v>4.02.0006</v>
          </cell>
          <cell r="E1008">
            <v>0</v>
          </cell>
          <cell r="F1008">
            <v>0</v>
          </cell>
          <cell r="G1008">
            <v>0</v>
          </cell>
          <cell r="H1008">
            <v>0</v>
          </cell>
          <cell r="I1008" t="e">
            <v>#REF!</v>
          </cell>
          <cell r="J1008">
            <v>0</v>
          </cell>
          <cell r="K1008">
            <v>0</v>
          </cell>
          <cell r="L1008">
            <v>0</v>
          </cell>
          <cell r="M1008">
            <v>14.47</v>
          </cell>
          <cell r="N1008">
            <v>15.32</v>
          </cell>
          <cell r="O1008">
            <v>431.56000000000006</v>
          </cell>
          <cell r="P1008">
            <v>432.25</v>
          </cell>
          <cell r="Q1008" t="e">
            <v>#REF!</v>
          </cell>
          <cell r="T1008" t="str">
            <v>4.02.0006</v>
          </cell>
          <cell r="U1008" t="str">
            <v>DIRETORIA TÉCNICA</v>
          </cell>
          <cell r="W1008">
            <v>0</v>
          </cell>
          <cell r="X1008">
            <v>0</v>
          </cell>
          <cell r="Y1008">
            <v>0</v>
          </cell>
          <cell r="Z1008">
            <v>0</v>
          </cell>
          <cell r="AA1008" t="e">
            <v>#REF!</v>
          </cell>
          <cell r="AB1008" t="e">
            <v>#REF!</v>
          </cell>
          <cell r="AC1008" t="e">
            <v>#REF!</v>
          </cell>
          <cell r="AD1008" t="e">
            <v>#REF!</v>
          </cell>
          <cell r="AE1008" t="e">
            <v>#REF!</v>
          </cell>
          <cell r="AF1008" t="e">
            <v>#REF!</v>
          </cell>
          <cell r="AG1008" t="e">
            <v>#REF!</v>
          </cell>
          <cell r="AH1008" t="e">
            <v>#REF!</v>
          </cell>
        </row>
        <row r="1009">
          <cell r="A1009" t="str">
            <v>4.02.00072.4.1</v>
          </cell>
          <cell r="B1009" t="str">
            <v>2.4.1</v>
          </cell>
          <cell r="C1009" t="str">
            <v>DIRETORIA TÉCNICA</v>
          </cell>
          <cell r="D1009" t="str">
            <v>4.02.0007</v>
          </cell>
          <cell r="E1009">
            <v>0</v>
          </cell>
          <cell r="F1009">
            <v>0</v>
          </cell>
          <cell r="G1009">
            <v>0</v>
          </cell>
          <cell r="H1009">
            <v>18.649999999999999</v>
          </cell>
          <cell r="I1009" t="e">
            <v>#REF!</v>
          </cell>
          <cell r="J1009">
            <v>0</v>
          </cell>
          <cell r="K1009">
            <v>0</v>
          </cell>
          <cell r="L1009">
            <v>0</v>
          </cell>
          <cell r="M1009">
            <v>0</v>
          </cell>
          <cell r="N1009">
            <v>0</v>
          </cell>
          <cell r="O1009">
            <v>0</v>
          </cell>
          <cell r="P1009">
            <v>0</v>
          </cell>
          <cell r="Q1009" t="e">
            <v>#REF!</v>
          </cell>
          <cell r="T1009" t="str">
            <v>4.02.0007</v>
          </cell>
          <cell r="U1009" t="str">
            <v>DIRETORIA TÉCNICA</v>
          </cell>
          <cell r="W1009">
            <v>0</v>
          </cell>
          <cell r="X1009">
            <v>0</v>
          </cell>
          <cell r="Y1009">
            <v>0</v>
          </cell>
          <cell r="Z1009">
            <v>18.649999999999999</v>
          </cell>
          <cell r="AA1009" t="e">
            <v>#REF!</v>
          </cell>
          <cell r="AB1009" t="e">
            <v>#REF!</v>
          </cell>
          <cell r="AC1009" t="e">
            <v>#REF!</v>
          </cell>
          <cell r="AD1009" t="e">
            <v>#REF!</v>
          </cell>
          <cell r="AE1009" t="e">
            <v>#REF!</v>
          </cell>
          <cell r="AF1009" t="e">
            <v>#REF!</v>
          </cell>
          <cell r="AG1009" t="e">
            <v>#REF!</v>
          </cell>
          <cell r="AH1009" t="e">
            <v>#REF!</v>
          </cell>
        </row>
        <row r="1010">
          <cell r="A1010" t="str">
            <v>4.02.00082.4.1</v>
          </cell>
          <cell r="B1010" t="str">
            <v>2.4.1</v>
          </cell>
          <cell r="C1010" t="str">
            <v>DIRETORIA TÉCNICA</v>
          </cell>
          <cell r="D1010" t="str">
            <v>4.02.0008</v>
          </cell>
          <cell r="E1010">
            <v>183.54999999999998</v>
          </cell>
          <cell r="F1010">
            <v>0</v>
          </cell>
          <cell r="G1010">
            <v>152.44999999999999</v>
          </cell>
          <cell r="H1010">
            <v>19.55</v>
          </cell>
          <cell r="I1010" t="e">
            <v>#REF!</v>
          </cell>
          <cell r="J1010">
            <v>178.43</v>
          </cell>
          <cell r="K1010">
            <v>306.70999999999998</v>
          </cell>
          <cell r="L1010">
            <v>0</v>
          </cell>
          <cell r="M1010">
            <v>293.78000000000003</v>
          </cell>
          <cell r="N1010">
            <v>18</v>
          </cell>
          <cell r="O1010">
            <v>390.51</v>
          </cell>
          <cell r="P1010">
            <v>28</v>
          </cell>
          <cell r="Q1010" t="e">
            <v>#REF!</v>
          </cell>
          <cell r="T1010" t="str">
            <v>4.02.0008</v>
          </cell>
          <cell r="U1010" t="str">
            <v>DIRETORIA TÉCNICA</v>
          </cell>
          <cell r="W1010">
            <v>183.54999999999998</v>
          </cell>
          <cell r="X1010">
            <v>183.54999999999998</v>
          </cell>
          <cell r="Y1010">
            <v>336</v>
          </cell>
          <cell r="Z1010">
            <v>355.55</v>
          </cell>
          <cell r="AA1010" t="e">
            <v>#REF!</v>
          </cell>
          <cell r="AB1010" t="e">
            <v>#REF!</v>
          </cell>
          <cell r="AC1010" t="e">
            <v>#REF!</v>
          </cell>
          <cell r="AD1010" t="e">
            <v>#REF!</v>
          </cell>
          <cell r="AE1010" t="e">
            <v>#REF!</v>
          </cell>
          <cell r="AF1010" t="e">
            <v>#REF!</v>
          </cell>
          <cell r="AG1010" t="e">
            <v>#REF!</v>
          </cell>
          <cell r="AH1010" t="e">
            <v>#REF!</v>
          </cell>
        </row>
        <row r="1011">
          <cell r="A1011" t="str">
            <v>4.02.00092.4.1</v>
          </cell>
          <cell r="B1011" t="str">
            <v>2.4.1</v>
          </cell>
          <cell r="C1011" t="str">
            <v>DIRETORIA TÉCNICA</v>
          </cell>
          <cell r="D1011" t="str">
            <v>4.02.0009</v>
          </cell>
          <cell r="E1011">
            <v>0</v>
          </cell>
          <cell r="F1011">
            <v>0</v>
          </cell>
          <cell r="G1011">
            <v>10.25</v>
          </cell>
          <cell r="H1011">
            <v>8.24</v>
          </cell>
          <cell r="I1011" t="e">
            <v>#REF!</v>
          </cell>
          <cell r="J1011">
            <v>507.02</v>
          </cell>
          <cell r="K1011">
            <v>0</v>
          </cell>
          <cell r="L1011">
            <v>1.24</v>
          </cell>
          <cell r="M1011">
            <v>1.24</v>
          </cell>
          <cell r="N1011">
            <v>1.26</v>
          </cell>
          <cell r="O1011">
            <v>1.22</v>
          </cell>
          <cell r="P1011">
            <v>2.78</v>
          </cell>
          <cell r="Q1011" t="e">
            <v>#REF!</v>
          </cell>
          <cell r="T1011" t="str">
            <v>4.02.0009</v>
          </cell>
          <cell r="U1011" t="str">
            <v>DIRETORIA TÉCNICA</v>
          </cell>
          <cell r="W1011">
            <v>0</v>
          </cell>
          <cell r="X1011">
            <v>0</v>
          </cell>
          <cell r="Y1011">
            <v>10.25</v>
          </cell>
          <cell r="Z1011">
            <v>18.490000000000002</v>
          </cell>
          <cell r="AA1011" t="e">
            <v>#REF!</v>
          </cell>
          <cell r="AB1011" t="e">
            <v>#REF!</v>
          </cell>
          <cell r="AC1011" t="e">
            <v>#REF!</v>
          </cell>
          <cell r="AD1011" t="e">
            <v>#REF!</v>
          </cell>
          <cell r="AE1011" t="e">
            <v>#REF!</v>
          </cell>
          <cell r="AF1011" t="e">
            <v>#REF!</v>
          </cell>
          <cell r="AG1011" t="e">
            <v>#REF!</v>
          </cell>
          <cell r="AH1011" t="e">
            <v>#REF!</v>
          </cell>
        </row>
        <row r="1012">
          <cell r="A1012" t="str">
            <v>4.02.00102.4.1</v>
          </cell>
          <cell r="B1012" t="str">
            <v>2.4.1</v>
          </cell>
          <cell r="C1012" t="str">
            <v>DIRETORIA TÉCNICA</v>
          </cell>
          <cell r="D1012" t="str">
            <v>4.02.0010</v>
          </cell>
          <cell r="E1012">
            <v>698.72</v>
          </cell>
          <cell r="F1012">
            <v>0</v>
          </cell>
          <cell r="G1012">
            <v>0</v>
          </cell>
          <cell r="H1012">
            <v>0</v>
          </cell>
          <cell r="I1012" t="e">
            <v>#REF!</v>
          </cell>
          <cell r="J1012">
            <v>0</v>
          </cell>
          <cell r="K1012">
            <v>0</v>
          </cell>
          <cell r="L1012">
            <v>274.23</v>
          </cell>
          <cell r="M1012">
            <v>0</v>
          </cell>
          <cell r="N1012">
            <v>0</v>
          </cell>
          <cell r="O1012">
            <v>13.74</v>
          </cell>
          <cell r="P1012">
            <v>0</v>
          </cell>
          <cell r="Q1012" t="e">
            <v>#REF!</v>
          </cell>
          <cell r="T1012" t="str">
            <v>4.02.0010</v>
          </cell>
          <cell r="U1012" t="str">
            <v>DIRETORIA TÉCNICA</v>
          </cell>
          <cell r="W1012">
            <v>698.72</v>
          </cell>
          <cell r="X1012">
            <v>698.72</v>
          </cell>
          <cell r="Y1012">
            <v>698.72</v>
          </cell>
          <cell r="Z1012">
            <v>698.72</v>
          </cell>
          <cell r="AA1012" t="e">
            <v>#REF!</v>
          </cell>
          <cell r="AB1012" t="e">
            <v>#REF!</v>
          </cell>
          <cell r="AC1012" t="e">
            <v>#REF!</v>
          </cell>
          <cell r="AD1012" t="e">
            <v>#REF!</v>
          </cell>
          <cell r="AE1012" t="e">
            <v>#REF!</v>
          </cell>
          <cell r="AF1012" t="e">
            <v>#REF!</v>
          </cell>
          <cell r="AG1012" t="e">
            <v>#REF!</v>
          </cell>
          <cell r="AH1012" t="e">
            <v>#REF!</v>
          </cell>
        </row>
        <row r="1013">
          <cell r="A1013" t="str">
            <v>4.02.00112.4.1</v>
          </cell>
          <cell r="B1013" t="str">
            <v>2.4.1</v>
          </cell>
          <cell r="C1013" t="str">
            <v>DIRETORIA TÉCNICA</v>
          </cell>
          <cell r="D1013" t="str">
            <v>4.02.0011</v>
          </cell>
          <cell r="E1013">
            <v>52.66</v>
          </cell>
          <cell r="F1013">
            <v>41.379999999999995</v>
          </cell>
          <cell r="G1013">
            <v>99.02</v>
          </cell>
          <cell r="H1013">
            <v>59.69</v>
          </cell>
          <cell r="I1013" t="e">
            <v>#REF!</v>
          </cell>
          <cell r="J1013">
            <v>16</v>
          </cell>
          <cell r="K1013">
            <v>5072.92</v>
          </cell>
          <cell r="L1013">
            <v>6.88</v>
          </cell>
          <cell r="M1013">
            <v>14.419999999999998</v>
          </cell>
          <cell r="N1013">
            <v>16.8</v>
          </cell>
          <cell r="O1013">
            <v>29.160000000000004</v>
          </cell>
          <cell r="P1013">
            <v>24.490000000000002</v>
          </cell>
          <cell r="Q1013" t="e">
            <v>#REF!</v>
          </cell>
          <cell r="T1013" t="str">
            <v>4.02.0011</v>
          </cell>
          <cell r="U1013" t="str">
            <v>DIRETORIA TÉCNICA</v>
          </cell>
          <cell r="W1013">
            <v>52.66</v>
          </cell>
          <cell r="X1013">
            <v>94.039999999999992</v>
          </cell>
          <cell r="Y1013">
            <v>193.06</v>
          </cell>
          <cell r="Z1013">
            <v>252.75</v>
          </cell>
          <cell r="AA1013" t="e">
            <v>#REF!</v>
          </cell>
          <cell r="AB1013" t="e">
            <v>#REF!</v>
          </cell>
          <cell r="AC1013" t="e">
            <v>#REF!</v>
          </cell>
          <cell r="AD1013" t="e">
            <v>#REF!</v>
          </cell>
          <cell r="AE1013" t="e">
            <v>#REF!</v>
          </cell>
          <cell r="AF1013" t="e">
            <v>#REF!</v>
          </cell>
          <cell r="AG1013" t="e">
            <v>#REF!</v>
          </cell>
          <cell r="AH1013" t="e">
            <v>#REF!</v>
          </cell>
        </row>
        <row r="1014">
          <cell r="A1014" t="str">
            <v>4.02.00122.4.1</v>
          </cell>
          <cell r="B1014" t="str">
            <v>2.4.1</v>
          </cell>
          <cell r="C1014" t="str">
            <v>DIRETORIA TÉCNICA</v>
          </cell>
          <cell r="D1014" t="str">
            <v>4.02.0012</v>
          </cell>
          <cell r="E1014">
            <v>0</v>
          </cell>
          <cell r="F1014">
            <v>0</v>
          </cell>
          <cell r="G1014">
            <v>0</v>
          </cell>
          <cell r="H1014">
            <v>0</v>
          </cell>
          <cell r="I1014" t="e">
            <v>#REF!</v>
          </cell>
          <cell r="J1014">
            <v>0</v>
          </cell>
          <cell r="K1014">
            <v>0</v>
          </cell>
          <cell r="L1014">
            <v>0</v>
          </cell>
          <cell r="M1014">
            <v>0</v>
          </cell>
          <cell r="N1014">
            <v>0</v>
          </cell>
          <cell r="O1014">
            <v>0</v>
          </cell>
          <cell r="P1014">
            <v>0</v>
          </cell>
          <cell r="Q1014" t="e">
            <v>#REF!</v>
          </cell>
          <cell r="T1014" t="str">
            <v>4.02.0012</v>
          </cell>
          <cell r="U1014" t="str">
            <v>DIRETORIA TÉCNICA</v>
          </cell>
          <cell r="W1014">
            <v>0</v>
          </cell>
          <cell r="X1014">
            <v>0</v>
          </cell>
          <cell r="Y1014">
            <v>0</v>
          </cell>
          <cell r="Z1014">
            <v>0</v>
          </cell>
          <cell r="AA1014" t="e">
            <v>#REF!</v>
          </cell>
          <cell r="AB1014" t="e">
            <v>#REF!</v>
          </cell>
          <cell r="AC1014" t="e">
            <v>#REF!</v>
          </cell>
          <cell r="AD1014" t="e">
            <v>#REF!</v>
          </cell>
          <cell r="AE1014" t="e">
            <v>#REF!</v>
          </cell>
          <cell r="AF1014" t="e">
            <v>#REF!</v>
          </cell>
          <cell r="AG1014" t="e">
            <v>#REF!</v>
          </cell>
          <cell r="AH1014" t="e">
            <v>#REF!</v>
          </cell>
        </row>
        <row r="1015">
          <cell r="A1015" t="str">
            <v>4.02.00132.4.1</v>
          </cell>
          <cell r="B1015" t="str">
            <v>2.4.1</v>
          </cell>
          <cell r="C1015" t="str">
            <v>DIRETORIA TÉCNICA</v>
          </cell>
          <cell r="D1015" t="str">
            <v>4.02.0013</v>
          </cell>
          <cell r="E1015">
            <v>67.88</v>
          </cell>
          <cell r="F1015">
            <v>33.68</v>
          </cell>
          <cell r="G1015">
            <v>65.47</v>
          </cell>
          <cell r="H1015">
            <v>33.85</v>
          </cell>
          <cell r="I1015" t="e">
            <v>#REF!</v>
          </cell>
          <cell r="J1015">
            <v>92.95</v>
          </cell>
          <cell r="K1015">
            <v>90.9</v>
          </cell>
          <cell r="L1015">
            <v>22.29</v>
          </cell>
          <cell r="M1015">
            <v>50.35</v>
          </cell>
          <cell r="N1015">
            <v>35.46</v>
          </cell>
          <cell r="O1015">
            <v>24.89</v>
          </cell>
          <cell r="P1015">
            <v>56.26</v>
          </cell>
          <cell r="Q1015" t="e">
            <v>#REF!</v>
          </cell>
          <cell r="T1015" t="str">
            <v>4.02.0013</v>
          </cell>
          <cell r="U1015" t="str">
            <v>DIRETORIA TÉCNICA</v>
          </cell>
          <cell r="W1015">
            <v>67.88</v>
          </cell>
          <cell r="X1015">
            <v>101.56</v>
          </cell>
          <cell r="Y1015">
            <v>167.03</v>
          </cell>
          <cell r="Z1015">
            <v>200.88</v>
          </cell>
          <cell r="AA1015" t="e">
            <v>#REF!</v>
          </cell>
          <cell r="AB1015" t="e">
            <v>#REF!</v>
          </cell>
          <cell r="AC1015" t="e">
            <v>#REF!</v>
          </cell>
          <cell r="AD1015" t="e">
            <v>#REF!</v>
          </cell>
          <cell r="AE1015" t="e">
            <v>#REF!</v>
          </cell>
          <cell r="AF1015" t="e">
            <v>#REF!</v>
          </cell>
          <cell r="AG1015" t="e">
            <v>#REF!</v>
          </cell>
          <cell r="AH1015" t="e">
            <v>#REF!</v>
          </cell>
        </row>
        <row r="1016">
          <cell r="A1016" t="str">
            <v>4.02.00142.4.1</v>
          </cell>
          <cell r="B1016" t="str">
            <v>2.4.1</v>
          </cell>
          <cell r="C1016" t="str">
            <v>DIRETORIA TÉCNICA</v>
          </cell>
          <cell r="D1016" t="str">
            <v>4.02.0014</v>
          </cell>
          <cell r="E1016">
            <v>0</v>
          </cell>
          <cell r="F1016">
            <v>0</v>
          </cell>
          <cell r="G1016">
            <v>18.21</v>
          </cell>
          <cell r="H1016">
            <v>0</v>
          </cell>
          <cell r="I1016" t="e">
            <v>#REF!</v>
          </cell>
          <cell r="J1016">
            <v>0</v>
          </cell>
          <cell r="K1016">
            <v>0</v>
          </cell>
          <cell r="L1016">
            <v>23.37</v>
          </cell>
          <cell r="M1016">
            <v>0</v>
          </cell>
          <cell r="N1016">
            <v>0</v>
          </cell>
          <cell r="O1016">
            <v>0</v>
          </cell>
          <cell r="P1016">
            <v>0</v>
          </cell>
          <cell r="Q1016" t="e">
            <v>#REF!</v>
          </cell>
          <cell r="T1016" t="str">
            <v>4.02.0014</v>
          </cell>
          <cell r="U1016" t="str">
            <v>DIRETORIA TÉCNICA</v>
          </cell>
          <cell r="W1016">
            <v>0</v>
          </cell>
          <cell r="X1016">
            <v>0</v>
          </cell>
          <cell r="Y1016">
            <v>18.21</v>
          </cell>
          <cell r="Z1016">
            <v>18.21</v>
          </cell>
          <cell r="AA1016" t="e">
            <v>#REF!</v>
          </cell>
          <cell r="AB1016" t="e">
            <v>#REF!</v>
          </cell>
          <cell r="AC1016" t="e">
            <v>#REF!</v>
          </cell>
          <cell r="AD1016" t="e">
            <v>#REF!</v>
          </cell>
          <cell r="AE1016" t="e">
            <v>#REF!</v>
          </cell>
          <cell r="AF1016" t="e">
            <v>#REF!</v>
          </cell>
          <cell r="AG1016" t="e">
            <v>#REF!</v>
          </cell>
          <cell r="AH1016" t="e">
            <v>#REF!</v>
          </cell>
        </row>
        <row r="1017">
          <cell r="A1017" t="str">
            <v>4.02.00152.4.1</v>
          </cell>
          <cell r="B1017" t="str">
            <v>2.4.1</v>
          </cell>
          <cell r="C1017" t="str">
            <v>DIRETORIA TÉCNICA</v>
          </cell>
          <cell r="D1017" t="str">
            <v>4.02.0015</v>
          </cell>
          <cell r="E1017">
            <v>0</v>
          </cell>
          <cell r="F1017">
            <v>0</v>
          </cell>
          <cell r="G1017">
            <v>227.04</v>
          </cell>
          <cell r="H1017">
            <v>0</v>
          </cell>
          <cell r="I1017" t="e">
            <v>#REF!</v>
          </cell>
          <cell r="J1017">
            <v>0</v>
          </cell>
          <cell r="K1017">
            <v>0</v>
          </cell>
          <cell r="L1017">
            <v>0</v>
          </cell>
          <cell r="M1017">
            <v>0</v>
          </cell>
          <cell r="N1017">
            <v>0</v>
          </cell>
          <cell r="O1017">
            <v>0</v>
          </cell>
          <cell r="P1017">
            <v>0</v>
          </cell>
          <cell r="Q1017" t="e">
            <v>#REF!</v>
          </cell>
          <cell r="T1017" t="str">
            <v>4.02.0015</v>
          </cell>
          <cell r="U1017" t="str">
            <v>DIRETORIA TÉCNICA</v>
          </cell>
          <cell r="W1017">
            <v>0</v>
          </cell>
          <cell r="X1017">
            <v>0</v>
          </cell>
          <cell r="Y1017">
            <v>227.04</v>
          </cell>
          <cell r="Z1017">
            <v>227.04</v>
          </cell>
          <cell r="AA1017" t="e">
            <v>#REF!</v>
          </cell>
          <cell r="AB1017" t="e">
            <v>#REF!</v>
          </cell>
          <cell r="AC1017" t="e">
            <v>#REF!</v>
          </cell>
          <cell r="AD1017" t="e">
            <v>#REF!</v>
          </cell>
          <cell r="AE1017" t="e">
            <v>#REF!</v>
          </cell>
          <cell r="AF1017" t="e">
            <v>#REF!</v>
          </cell>
          <cell r="AG1017" t="e">
            <v>#REF!</v>
          </cell>
          <cell r="AH1017" t="e">
            <v>#REF!</v>
          </cell>
        </row>
        <row r="1018">
          <cell r="A1018" t="str">
            <v>4.02.00162.4.1</v>
          </cell>
          <cell r="B1018" t="str">
            <v>2.4.1</v>
          </cell>
          <cell r="C1018" t="str">
            <v>DIRETORIA TÉCNICA</v>
          </cell>
          <cell r="D1018" t="str">
            <v>4.02.0016</v>
          </cell>
          <cell r="E1018">
            <v>3709.38</v>
          </cell>
          <cell r="F1018">
            <v>3162.1</v>
          </cell>
          <cell r="G1018">
            <v>3698.91</v>
          </cell>
          <cell r="H1018">
            <v>3670.15</v>
          </cell>
          <cell r="I1018" t="e">
            <v>#REF!</v>
          </cell>
          <cell r="J1018">
            <v>4161.68</v>
          </cell>
          <cell r="K1018">
            <v>3724.2</v>
          </cell>
          <cell r="L1018">
            <v>3404.54</v>
          </cell>
          <cell r="M1018">
            <v>3402.52</v>
          </cell>
          <cell r="N1018">
            <v>3453.21</v>
          </cell>
          <cell r="O1018">
            <v>3501.63</v>
          </cell>
          <cell r="P1018">
            <v>6512.369999999999</v>
          </cell>
          <cell r="Q1018" t="e">
            <v>#REF!</v>
          </cell>
          <cell r="T1018" t="str">
            <v>4.02.0016</v>
          </cell>
          <cell r="U1018" t="str">
            <v>DIRETORIA TÉCNICA</v>
          </cell>
          <cell r="W1018">
            <v>3709.38</v>
          </cell>
          <cell r="X1018">
            <v>6871.48</v>
          </cell>
          <cell r="Y1018">
            <v>10570.39</v>
          </cell>
          <cell r="Z1018">
            <v>14240.539999999999</v>
          </cell>
          <cell r="AA1018" t="e">
            <v>#REF!</v>
          </cell>
          <cell r="AB1018" t="e">
            <v>#REF!</v>
          </cell>
          <cell r="AC1018" t="e">
            <v>#REF!</v>
          </cell>
          <cell r="AD1018" t="e">
            <v>#REF!</v>
          </cell>
          <cell r="AE1018" t="e">
            <v>#REF!</v>
          </cell>
          <cell r="AF1018" t="e">
            <v>#REF!</v>
          </cell>
          <cell r="AG1018" t="e">
            <v>#REF!</v>
          </cell>
          <cell r="AH1018" t="e">
            <v>#REF!</v>
          </cell>
        </row>
        <row r="1019">
          <cell r="A1019" t="str">
            <v>4.02.00172.4.1</v>
          </cell>
          <cell r="B1019" t="str">
            <v>2.4.1</v>
          </cell>
          <cell r="C1019" t="str">
            <v>DIRETORIA TÉCNICA</v>
          </cell>
          <cell r="D1019" t="str">
            <v>4.02.0017</v>
          </cell>
          <cell r="E1019">
            <v>0</v>
          </cell>
          <cell r="F1019">
            <v>0</v>
          </cell>
          <cell r="G1019">
            <v>0</v>
          </cell>
          <cell r="H1019">
            <v>0</v>
          </cell>
          <cell r="I1019" t="e">
            <v>#REF!</v>
          </cell>
          <cell r="J1019">
            <v>0</v>
          </cell>
          <cell r="K1019">
            <v>0</v>
          </cell>
          <cell r="L1019">
            <v>0</v>
          </cell>
          <cell r="M1019">
            <v>0</v>
          </cell>
          <cell r="N1019">
            <v>0</v>
          </cell>
          <cell r="O1019">
            <v>0</v>
          </cell>
          <cell r="P1019">
            <v>0</v>
          </cell>
          <cell r="Q1019" t="e">
            <v>#REF!</v>
          </cell>
          <cell r="T1019" t="str">
            <v>4.02.0017</v>
          </cell>
          <cell r="U1019" t="str">
            <v>DIRETORIA TÉCNICA</v>
          </cell>
          <cell r="W1019">
            <v>0</v>
          </cell>
          <cell r="X1019">
            <v>0</v>
          </cell>
          <cell r="Y1019">
            <v>0</v>
          </cell>
          <cell r="Z1019">
            <v>0</v>
          </cell>
          <cell r="AA1019" t="e">
            <v>#REF!</v>
          </cell>
          <cell r="AB1019" t="e">
            <v>#REF!</v>
          </cell>
          <cell r="AC1019" t="e">
            <v>#REF!</v>
          </cell>
          <cell r="AD1019" t="e">
            <v>#REF!</v>
          </cell>
          <cell r="AE1019" t="e">
            <v>#REF!</v>
          </cell>
          <cell r="AF1019" t="e">
            <v>#REF!</v>
          </cell>
          <cell r="AG1019" t="e">
            <v>#REF!</v>
          </cell>
          <cell r="AH1019" t="e">
            <v>#REF!</v>
          </cell>
        </row>
        <row r="1020">
          <cell r="A1020" t="str">
            <v>4.02.00182.4.1</v>
          </cell>
          <cell r="B1020" t="str">
            <v>2.4.1</v>
          </cell>
          <cell r="C1020" t="str">
            <v>DIRETORIA TÉCNICA</v>
          </cell>
          <cell r="D1020" t="str">
            <v>4.02.0018</v>
          </cell>
          <cell r="E1020">
            <v>0</v>
          </cell>
          <cell r="F1020">
            <v>0</v>
          </cell>
          <cell r="G1020">
            <v>0</v>
          </cell>
          <cell r="H1020">
            <v>0</v>
          </cell>
          <cell r="I1020" t="e">
            <v>#REF!</v>
          </cell>
          <cell r="J1020">
            <v>0</v>
          </cell>
          <cell r="K1020">
            <v>0</v>
          </cell>
          <cell r="L1020">
            <v>0</v>
          </cell>
          <cell r="M1020">
            <v>0</v>
          </cell>
          <cell r="N1020">
            <v>0</v>
          </cell>
          <cell r="O1020">
            <v>0</v>
          </cell>
          <cell r="P1020">
            <v>0</v>
          </cell>
          <cell r="Q1020" t="e">
            <v>#REF!</v>
          </cell>
          <cell r="T1020" t="str">
            <v>4.02.0018</v>
          </cell>
          <cell r="U1020" t="str">
            <v>DIRETORIA TÉCNICA</v>
          </cell>
          <cell r="W1020">
            <v>0</v>
          </cell>
          <cell r="X1020">
            <v>0</v>
          </cell>
          <cell r="Y1020">
            <v>0</v>
          </cell>
          <cell r="Z1020">
            <v>0</v>
          </cell>
          <cell r="AA1020" t="e">
            <v>#REF!</v>
          </cell>
          <cell r="AB1020" t="e">
            <v>#REF!</v>
          </cell>
          <cell r="AC1020" t="e">
            <v>#REF!</v>
          </cell>
          <cell r="AD1020" t="e">
            <v>#REF!</v>
          </cell>
          <cell r="AE1020" t="e">
            <v>#REF!</v>
          </cell>
          <cell r="AF1020" t="e">
            <v>#REF!</v>
          </cell>
          <cell r="AG1020" t="e">
            <v>#REF!</v>
          </cell>
          <cell r="AH1020" t="e">
            <v>#REF!</v>
          </cell>
        </row>
        <row r="1021">
          <cell r="A1021" t="str">
            <v>4.02.00192.4.1</v>
          </cell>
          <cell r="B1021" t="str">
            <v>2.4.1</v>
          </cell>
          <cell r="C1021" t="str">
            <v>DIRETORIA TÉCNICA</v>
          </cell>
          <cell r="D1021" t="str">
            <v>4.02.0019</v>
          </cell>
          <cell r="E1021">
            <v>0</v>
          </cell>
          <cell r="F1021">
            <v>0</v>
          </cell>
          <cell r="G1021">
            <v>0</v>
          </cell>
          <cell r="H1021">
            <v>0</v>
          </cell>
          <cell r="I1021" t="e">
            <v>#REF!</v>
          </cell>
          <cell r="J1021">
            <v>0</v>
          </cell>
          <cell r="K1021">
            <v>0</v>
          </cell>
          <cell r="L1021">
            <v>0</v>
          </cell>
          <cell r="M1021">
            <v>0</v>
          </cell>
          <cell r="N1021">
            <v>0</v>
          </cell>
          <cell r="O1021">
            <v>0</v>
          </cell>
          <cell r="P1021">
            <v>0</v>
          </cell>
          <cell r="Q1021" t="e">
            <v>#REF!</v>
          </cell>
          <cell r="T1021" t="str">
            <v>4.02.0019</v>
          </cell>
          <cell r="U1021" t="str">
            <v>DIRETORIA TÉCNICA</v>
          </cell>
          <cell r="W1021">
            <v>0</v>
          </cell>
          <cell r="X1021">
            <v>0</v>
          </cell>
          <cell r="Y1021">
            <v>0</v>
          </cell>
          <cell r="Z1021">
            <v>0</v>
          </cell>
          <cell r="AA1021" t="e">
            <v>#REF!</v>
          </cell>
          <cell r="AB1021" t="e">
            <v>#REF!</v>
          </cell>
          <cell r="AC1021" t="e">
            <v>#REF!</v>
          </cell>
          <cell r="AD1021" t="e">
            <v>#REF!</v>
          </cell>
          <cell r="AE1021" t="e">
            <v>#REF!</v>
          </cell>
          <cell r="AF1021" t="e">
            <v>#REF!</v>
          </cell>
          <cell r="AG1021" t="e">
            <v>#REF!</v>
          </cell>
          <cell r="AH1021" t="e">
            <v>#REF!</v>
          </cell>
        </row>
        <row r="1022">
          <cell r="A1022" t="str">
            <v>4.02.00202.4.1</v>
          </cell>
          <cell r="B1022" t="str">
            <v>2.4.1</v>
          </cell>
          <cell r="C1022" t="str">
            <v>DIRETORIA TÉCNICA</v>
          </cell>
          <cell r="D1022" t="str">
            <v>4.02.0020</v>
          </cell>
          <cell r="E1022">
            <v>164.4</v>
          </cell>
          <cell r="F1022">
            <v>11.95</v>
          </cell>
          <cell r="G1022">
            <v>12.5</v>
          </cell>
          <cell r="H1022">
            <v>61.12</v>
          </cell>
          <cell r="I1022" t="e">
            <v>#REF!</v>
          </cell>
          <cell r="J1022">
            <v>0</v>
          </cell>
          <cell r="K1022">
            <v>6.1</v>
          </cell>
          <cell r="L1022">
            <v>26.5</v>
          </cell>
          <cell r="M1022">
            <v>0</v>
          </cell>
          <cell r="N1022">
            <v>73.5</v>
          </cell>
          <cell r="O1022">
            <v>90.85</v>
          </cell>
          <cell r="P1022">
            <v>0</v>
          </cell>
          <cell r="Q1022" t="e">
            <v>#REF!</v>
          </cell>
          <cell r="T1022" t="str">
            <v>4.02.0020</v>
          </cell>
          <cell r="U1022" t="str">
            <v>DIRETORIA TÉCNICA</v>
          </cell>
          <cell r="W1022">
            <v>164.4</v>
          </cell>
          <cell r="X1022">
            <v>176.35</v>
          </cell>
          <cell r="Y1022">
            <v>188.85</v>
          </cell>
          <cell r="Z1022">
            <v>249.97</v>
          </cell>
          <cell r="AA1022" t="e">
            <v>#REF!</v>
          </cell>
          <cell r="AB1022" t="e">
            <v>#REF!</v>
          </cell>
          <cell r="AC1022" t="e">
            <v>#REF!</v>
          </cell>
          <cell r="AD1022" t="e">
            <v>#REF!</v>
          </cell>
          <cell r="AE1022" t="e">
            <v>#REF!</v>
          </cell>
          <cell r="AF1022" t="e">
            <v>#REF!</v>
          </cell>
          <cell r="AG1022" t="e">
            <v>#REF!</v>
          </cell>
          <cell r="AH1022" t="e">
            <v>#REF!</v>
          </cell>
        </row>
        <row r="1023">
          <cell r="A1023" t="str">
            <v>4.02.00212.4.1</v>
          </cell>
          <cell r="B1023" t="str">
            <v>2.4.1</v>
          </cell>
          <cell r="C1023" t="str">
            <v>DIRETORIA TÉCNICA</v>
          </cell>
          <cell r="D1023" t="str">
            <v>4.02.0021</v>
          </cell>
          <cell r="E1023">
            <v>0</v>
          </cell>
          <cell r="F1023">
            <v>0</v>
          </cell>
          <cell r="G1023">
            <v>1155</v>
          </cell>
          <cell r="H1023">
            <v>1060.8800000000001</v>
          </cell>
          <cell r="I1023" t="e">
            <v>#REF!</v>
          </cell>
          <cell r="J1023">
            <v>0</v>
          </cell>
          <cell r="K1023">
            <v>0</v>
          </cell>
          <cell r="L1023">
            <v>0</v>
          </cell>
          <cell r="M1023">
            <v>600</v>
          </cell>
          <cell r="N1023">
            <v>0</v>
          </cell>
          <cell r="O1023">
            <v>0</v>
          </cell>
          <cell r="P1023">
            <v>0</v>
          </cell>
          <cell r="Q1023" t="e">
            <v>#REF!</v>
          </cell>
          <cell r="T1023" t="str">
            <v>4.02.0021</v>
          </cell>
          <cell r="U1023" t="str">
            <v>DIRETORIA TÉCNICA</v>
          </cell>
          <cell r="W1023">
            <v>0</v>
          </cell>
          <cell r="X1023">
            <v>0</v>
          </cell>
          <cell r="Y1023">
            <v>1155</v>
          </cell>
          <cell r="Z1023">
            <v>2215.88</v>
          </cell>
          <cell r="AA1023" t="e">
            <v>#REF!</v>
          </cell>
          <cell r="AB1023" t="e">
            <v>#REF!</v>
          </cell>
          <cell r="AC1023" t="e">
            <v>#REF!</v>
          </cell>
          <cell r="AD1023" t="e">
            <v>#REF!</v>
          </cell>
          <cell r="AE1023" t="e">
            <v>#REF!</v>
          </cell>
          <cell r="AF1023" t="e">
            <v>#REF!</v>
          </cell>
          <cell r="AG1023" t="e">
            <v>#REF!</v>
          </cell>
          <cell r="AH1023" t="e">
            <v>#REF!</v>
          </cell>
        </row>
        <row r="1024">
          <cell r="A1024" t="str">
            <v>4.02.00222.4.1</v>
          </cell>
          <cell r="B1024" t="str">
            <v>2.4.1</v>
          </cell>
          <cell r="C1024" t="str">
            <v>DIRETORIA TÉCNICA</v>
          </cell>
          <cell r="D1024" t="str">
            <v>4.02.0022</v>
          </cell>
          <cell r="E1024">
            <v>63.9</v>
          </cell>
          <cell r="F1024">
            <v>140</v>
          </cell>
          <cell r="G1024">
            <v>0</v>
          </cell>
          <cell r="H1024">
            <v>0</v>
          </cell>
          <cell r="I1024" t="e">
            <v>#REF!</v>
          </cell>
          <cell r="J1024">
            <v>0</v>
          </cell>
          <cell r="K1024">
            <v>0</v>
          </cell>
          <cell r="L1024">
            <v>0</v>
          </cell>
          <cell r="M1024">
            <v>28.3</v>
          </cell>
          <cell r="N1024">
            <v>51.48</v>
          </cell>
          <cell r="O1024">
            <v>185.4</v>
          </cell>
          <cell r="P1024">
            <v>892.44</v>
          </cell>
          <cell r="Q1024" t="e">
            <v>#REF!</v>
          </cell>
          <cell r="T1024" t="str">
            <v>4.02.0022</v>
          </cell>
          <cell r="U1024" t="str">
            <v>DIRETORIA TÉCNICA</v>
          </cell>
          <cell r="W1024">
            <v>63.9</v>
          </cell>
          <cell r="X1024">
            <v>203.9</v>
          </cell>
          <cell r="Y1024">
            <v>203.9</v>
          </cell>
          <cell r="Z1024">
            <v>203.9</v>
          </cell>
          <cell r="AA1024" t="e">
            <v>#REF!</v>
          </cell>
          <cell r="AB1024" t="e">
            <v>#REF!</v>
          </cell>
          <cell r="AC1024" t="e">
            <v>#REF!</v>
          </cell>
          <cell r="AD1024" t="e">
            <v>#REF!</v>
          </cell>
          <cell r="AE1024" t="e">
            <v>#REF!</v>
          </cell>
          <cell r="AF1024" t="e">
            <v>#REF!</v>
          </cell>
          <cell r="AG1024" t="e">
            <v>#REF!</v>
          </cell>
          <cell r="AH1024" t="e">
            <v>#REF!</v>
          </cell>
        </row>
        <row r="1025">
          <cell r="A1025" t="str">
            <v>4.02.00232.4.1</v>
          </cell>
          <cell r="B1025" t="str">
            <v>2.4.1</v>
          </cell>
          <cell r="C1025" t="str">
            <v>DIRETORIA TÉCNICA</v>
          </cell>
          <cell r="D1025" t="str">
            <v>4.02.0023</v>
          </cell>
          <cell r="E1025">
            <v>29.64</v>
          </cell>
          <cell r="F1025">
            <v>38.380000000000003</v>
          </cell>
          <cell r="G1025">
            <v>30.799999999999997</v>
          </cell>
          <cell r="H1025">
            <v>47.97</v>
          </cell>
          <cell r="I1025" t="e">
            <v>#REF!</v>
          </cell>
          <cell r="J1025">
            <v>29.92</v>
          </cell>
          <cell r="K1025">
            <v>133.26</v>
          </cell>
          <cell r="L1025">
            <v>34.54</v>
          </cell>
          <cell r="M1025">
            <v>186.68</v>
          </cell>
          <cell r="N1025">
            <v>94.389999999999986</v>
          </cell>
          <cell r="O1025">
            <v>170.69</v>
          </cell>
          <cell r="P1025">
            <v>35669.79</v>
          </cell>
          <cell r="Q1025" t="e">
            <v>#REF!</v>
          </cell>
          <cell r="T1025" t="str">
            <v>4.02.0023</v>
          </cell>
          <cell r="U1025" t="str">
            <v>DIRETORIA TÉCNICA</v>
          </cell>
          <cell r="W1025">
            <v>29.64</v>
          </cell>
          <cell r="X1025">
            <v>68.02000000000001</v>
          </cell>
          <cell r="Y1025">
            <v>98.820000000000007</v>
          </cell>
          <cell r="Z1025">
            <v>146.79000000000002</v>
          </cell>
          <cell r="AA1025" t="e">
            <v>#REF!</v>
          </cell>
          <cell r="AB1025" t="e">
            <v>#REF!</v>
          </cell>
          <cell r="AC1025" t="e">
            <v>#REF!</v>
          </cell>
          <cell r="AD1025" t="e">
            <v>#REF!</v>
          </cell>
          <cell r="AE1025" t="e">
            <v>#REF!</v>
          </cell>
          <cell r="AF1025" t="e">
            <v>#REF!</v>
          </cell>
          <cell r="AG1025" t="e">
            <v>#REF!</v>
          </cell>
          <cell r="AH1025" t="e">
            <v>#REF!</v>
          </cell>
        </row>
        <row r="1026">
          <cell r="A1026" t="str">
            <v>4.02.00242.4.1</v>
          </cell>
          <cell r="B1026" t="str">
            <v>2.4.1</v>
          </cell>
          <cell r="C1026" t="str">
            <v>DIRETORIA TÉCNICA</v>
          </cell>
          <cell r="D1026" t="str">
            <v>4.02.0024</v>
          </cell>
          <cell r="E1026">
            <v>0</v>
          </cell>
          <cell r="F1026">
            <v>0</v>
          </cell>
          <cell r="G1026">
            <v>0</v>
          </cell>
          <cell r="H1026">
            <v>0</v>
          </cell>
          <cell r="I1026" t="e">
            <v>#REF!</v>
          </cell>
          <cell r="J1026">
            <v>0</v>
          </cell>
          <cell r="K1026">
            <v>0</v>
          </cell>
          <cell r="L1026">
            <v>0</v>
          </cell>
          <cell r="M1026">
            <v>0</v>
          </cell>
          <cell r="N1026">
            <v>0</v>
          </cell>
          <cell r="O1026">
            <v>0</v>
          </cell>
          <cell r="P1026">
            <v>0</v>
          </cell>
          <cell r="Q1026" t="e">
            <v>#REF!</v>
          </cell>
          <cell r="T1026" t="str">
            <v>4.02.0024</v>
          </cell>
          <cell r="U1026" t="str">
            <v>DIRETORIA TÉCNICA</v>
          </cell>
          <cell r="W1026">
            <v>0</v>
          </cell>
          <cell r="X1026">
            <v>0</v>
          </cell>
          <cell r="Y1026">
            <v>0</v>
          </cell>
          <cell r="Z1026">
            <v>0</v>
          </cell>
          <cell r="AA1026" t="e">
            <v>#REF!</v>
          </cell>
          <cell r="AB1026" t="e">
            <v>#REF!</v>
          </cell>
          <cell r="AC1026" t="e">
            <v>#REF!</v>
          </cell>
          <cell r="AD1026" t="e">
            <v>#REF!</v>
          </cell>
          <cell r="AE1026" t="e">
            <v>#REF!</v>
          </cell>
          <cell r="AF1026" t="e">
            <v>#REF!</v>
          </cell>
          <cell r="AG1026" t="e">
            <v>#REF!</v>
          </cell>
          <cell r="AH1026" t="e">
            <v>#REF!</v>
          </cell>
        </row>
        <row r="1027">
          <cell r="A1027" t="str">
            <v>4.02.00252.4.1</v>
          </cell>
          <cell r="B1027" t="str">
            <v>2.4.1</v>
          </cell>
          <cell r="C1027" t="str">
            <v>DIRETORIA TÉCNICA</v>
          </cell>
          <cell r="D1027" t="str">
            <v>4.02.0025</v>
          </cell>
          <cell r="E1027">
            <v>0</v>
          </cell>
          <cell r="F1027">
            <v>0</v>
          </cell>
          <cell r="G1027">
            <v>0</v>
          </cell>
          <cell r="H1027">
            <v>0</v>
          </cell>
          <cell r="I1027" t="e">
            <v>#REF!</v>
          </cell>
          <cell r="J1027">
            <v>0</v>
          </cell>
          <cell r="K1027">
            <v>0</v>
          </cell>
          <cell r="L1027">
            <v>0</v>
          </cell>
          <cell r="M1027">
            <v>0</v>
          </cell>
          <cell r="N1027">
            <v>0</v>
          </cell>
          <cell r="O1027">
            <v>0</v>
          </cell>
          <cell r="P1027">
            <v>6170.91</v>
          </cell>
          <cell r="Q1027" t="e">
            <v>#REF!</v>
          </cell>
          <cell r="T1027" t="str">
            <v>4.02.0025</v>
          </cell>
          <cell r="U1027" t="str">
            <v>DIRETORIA TÉCNICA</v>
          </cell>
          <cell r="W1027">
            <v>0</v>
          </cell>
          <cell r="X1027">
            <v>0</v>
          </cell>
          <cell r="Y1027">
            <v>0</v>
          </cell>
          <cell r="Z1027">
            <v>0</v>
          </cell>
          <cell r="AA1027" t="e">
            <v>#REF!</v>
          </cell>
          <cell r="AB1027" t="e">
            <v>#REF!</v>
          </cell>
          <cell r="AC1027" t="e">
            <v>#REF!</v>
          </cell>
          <cell r="AD1027" t="e">
            <v>#REF!</v>
          </cell>
          <cell r="AE1027" t="e">
            <v>#REF!</v>
          </cell>
          <cell r="AF1027" t="e">
            <v>#REF!</v>
          </cell>
          <cell r="AG1027" t="e">
            <v>#REF!</v>
          </cell>
          <cell r="AH1027" t="e">
            <v>#REF!</v>
          </cell>
        </row>
        <row r="1028">
          <cell r="A1028" t="str">
            <v>4.02.00262.4.1</v>
          </cell>
          <cell r="B1028" t="str">
            <v>2.4.1</v>
          </cell>
          <cell r="C1028" t="str">
            <v>DIRETORIA TÉCNICA</v>
          </cell>
          <cell r="D1028" t="str">
            <v>4.02.0026</v>
          </cell>
          <cell r="E1028">
            <v>143.6</v>
          </cell>
          <cell r="F1028">
            <v>103.65</v>
          </cell>
          <cell r="G1028">
            <v>98.17</v>
          </cell>
          <cell r="H1028">
            <v>0</v>
          </cell>
          <cell r="I1028" t="e">
            <v>#REF!</v>
          </cell>
          <cell r="J1028">
            <v>0</v>
          </cell>
          <cell r="K1028">
            <v>0</v>
          </cell>
          <cell r="L1028">
            <v>0</v>
          </cell>
          <cell r="M1028">
            <v>127</v>
          </cell>
          <cell r="N1028">
            <v>0</v>
          </cell>
          <cell r="O1028">
            <v>0</v>
          </cell>
          <cell r="P1028">
            <v>0</v>
          </cell>
          <cell r="Q1028" t="e">
            <v>#REF!</v>
          </cell>
          <cell r="T1028" t="str">
            <v>4.02.0026</v>
          </cell>
          <cell r="U1028" t="str">
            <v>DIRETORIA TÉCNICA</v>
          </cell>
          <cell r="W1028">
            <v>143.6</v>
          </cell>
          <cell r="X1028">
            <v>247.25</v>
          </cell>
          <cell r="Y1028">
            <v>345.42</v>
          </cell>
          <cell r="Z1028">
            <v>345.42</v>
          </cell>
          <cell r="AA1028" t="e">
            <v>#REF!</v>
          </cell>
          <cell r="AB1028" t="e">
            <v>#REF!</v>
          </cell>
          <cell r="AC1028" t="e">
            <v>#REF!</v>
          </cell>
          <cell r="AD1028" t="e">
            <v>#REF!</v>
          </cell>
          <cell r="AE1028" t="e">
            <v>#REF!</v>
          </cell>
          <cell r="AF1028" t="e">
            <v>#REF!</v>
          </cell>
          <cell r="AG1028" t="e">
            <v>#REF!</v>
          </cell>
          <cell r="AH1028" t="e">
            <v>#REF!</v>
          </cell>
        </row>
        <row r="1029">
          <cell r="A1029" t="str">
            <v>4.02.00272.4.1</v>
          </cell>
          <cell r="B1029" t="str">
            <v>2.4.1</v>
          </cell>
          <cell r="C1029" t="str">
            <v>DIRETORIA TÉCNICA</v>
          </cell>
          <cell r="D1029" t="str">
            <v>4.02.0027</v>
          </cell>
          <cell r="E1029">
            <v>0</v>
          </cell>
          <cell r="F1029">
            <v>0</v>
          </cell>
          <cell r="G1029">
            <v>1229.3</v>
          </cell>
          <cell r="H1029">
            <v>80</v>
          </cell>
          <cell r="I1029" t="e">
            <v>#REF!</v>
          </cell>
          <cell r="J1029">
            <v>0</v>
          </cell>
          <cell r="K1029">
            <v>0</v>
          </cell>
          <cell r="L1029">
            <v>0</v>
          </cell>
          <cell r="M1029">
            <v>0</v>
          </cell>
          <cell r="N1029">
            <v>0</v>
          </cell>
          <cell r="O1029">
            <v>1535</v>
          </cell>
          <cell r="P1029">
            <v>547.92999999999995</v>
          </cell>
          <cell r="Q1029" t="e">
            <v>#REF!</v>
          </cell>
          <cell r="T1029" t="str">
            <v>4.02.0027</v>
          </cell>
          <cell r="U1029" t="str">
            <v>DIRETORIA TÉCNICA</v>
          </cell>
          <cell r="W1029">
            <v>0</v>
          </cell>
          <cell r="X1029">
            <v>0</v>
          </cell>
          <cell r="Y1029">
            <v>1229.3</v>
          </cell>
          <cell r="Z1029">
            <v>1309.3</v>
          </cell>
          <cell r="AA1029" t="e">
            <v>#REF!</v>
          </cell>
          <cell r="AB1029" t="e">
            <v>#REF!</v>
          </cell>
          <cell r="AC1029" t="e">
            <v>#REF!</v>
          </cell>
          <cell r="AD1029" t="e">
            <v>#REF!</v>
          </cell>
          <cell r="AE1029" t="e">
            <v>#REF!</v>
          </cell>
          <cell r="AF1029" t="e">
            <v>#REF!</v>
          </cell>
          <cell r="AG1029" t="e">
            <v>#REF!</v>
          </cell>
          <cell r="AH1029" t="e">
            <v>#REF!</v>
          </cell>
        </row>
        <row r="1030">
          <cell r="A1030" t="str">
            <v>4.02.00282.4.1</v>
          </cell>
          <cell r="B1030" t="str">
            <v>2.4.1</v>
          </cell>
          <cell r="C1030" t="str">
            <v>DIRETORIA TÉCNICA</v>
          </cell>
          <cell r="D1030" t="str">
            <v>4.02.0028</v>
          </cell>
          <cell r="E1030">
            <v>2682.4700000000003</v>
          </cell>
          <cell r="F1030">
            <v>3992.62</v>
          </cell>
          <cell r="G1030">
            <v>1682.6599999999999</v>
          </cell>
          <cell r="H1030">
            <v>0</v>
          </cell>
          <cell r="I1030" t="e">
            <v>#REF!</v>
          </cell>
          <cell r="J1030">
            <v>1147.03</v>
          </cell>
          <cell r="K1030">
            <v>1985.3899999999999</v>
          </cell>
          <cell r="L1030">
            <v>1985.3899999999999</v>
          </cell>
          <cell r="M1030">
            <v>838.38</v>
          </cell>
          <cell r="N1030">
            <v>691.9</v>
          </cell>
          <cell r="O1030">
            <v>0</v>
          </cell>
          <cell r="P1030">
            <v>2631.25</v>
          </cell>
          <cell r="Q1030" t="e">
            <v>#REF!</v>
          </cell>
          <cell r="T1030" t="str">
            <v>4.02.0028</v>
          </cell>
          <cell r="U1030" t="str">
            <v>DIRETORIA TÉCNICA</v>
          </cell>
          <cell r="W1030">
            <v>2682.4700000000003</v>
          </cell>
          <cell r="X1030">
            <v>6675.09</v>
          </cell>
          <cell r="Y1030">
            <v>8357.75</v>
          </cell>
          <cell r="Z1030">
            <v>8357.75</v>
          </cell>
          <cell r="AA1030" t="e">
            <v>#REF!</v>
          </cell>
          <cell r="AB1030" t="e">
            <v>#REF!</v>
          </cell>
          <cell r="AC1030" t="e">
            <v>#REF!</v>
          </cell>
          <cell r="AD1030" t="e">
            <v>#REF!</v>
          </cell>
          <cell r="AE1030" t="e">
            <v>#REF!</v>
          </cell>
          <cell r="AF1030" t="e">
            <v>#REF!</v>
          </cell>
          <cell r="AG1030" t="e">
            <v>#REF!</v>
          </cell>
          <cell r="AH1030" t="e">
            <v>#REF!</v>
          </cell>
        </row>
        <row r="1031">
          <cell r="A1031" t="str">
            <v>4.02.00292.4.1</v>
          </cell>
          <cell r="B1031" t="str">
            <v>2.4.1</v>
          </cell>
          <cell r="C1031" t="str">
            <v>DIRETORIA TÉCNICA</v>
          </cell>
          <cell r="D1031" t="str">
            <v>4.02.0029</v>
          </cell>
          <cell r="E1031">
            <v>6607.6</v>
          </cell>
          <cell r="F1031">
            <v>102.16</v>
          </cell>
          <cell r="G1031">
            <v>0</v>
          </cell>
          <cell r="H1031">
            <v>102.15</v>
          </cell>
          <cell r="I1031" t="e">
            <v>#REF!</v>
          </cell>
          <cell r="J1031">
            <v>204.3</v>
          </cell>
          <cell r="K1031">
            <v>0</v>
          </cell>
          <cell r="L1031">
            <v>68.099999999999994</v>
          </cell>
          <cell r="M1031">
            <v>0</v>
          </cell>
          <cell r="N1031">
            <v>960.31999999999994</v>
          </cell>
          <cell r="O1031">
            <v>0</v>
          </cell>
          <cell r="P1031">
            <v>0</v>
          </cell>
          <cell r="Q1031" t="e">
            <v>#REF!</v>
          </cell>
          <cell r="T1031" t="str">
            <v>4.02.0029</v>
          </cell>
          <cell r="U1031" t="str">
            <v>DIRETORIA TÉCNICA</v>
          </cell>
          <cell r="W1031">
            <v>6607.6</v>
          </cell>
          <cell r="X1031">
            <v>6709.76</v>
          </cell>
          <cell r="Y1031">
            <v>6709.76</v>
          </cell>
          <cell r="Z1031">
            <v>6811.91</v>
          </cell>
          <cell r="AA1031" t="e">
            <v>#REF!</v>
          </cell>
          <cell r="AB1031" t="e">
            <v>#REF!</v>
          </cell>
          <cell r="AC1031" t="e">
            <v>#REF!</v>
          </cell>
          <cell r="AD1031" t="e">
            <v>#REF!</v>
          </cell>
          <cell r="AE1031" t="e">
            <v>#REF!</v>
          </cell>
          <cell r="AF1031" t="e">
            <v>#REF!</v>
          </cell>
          <cell r="AG1031" t="e">
            <v>#REF!</v>
          </cell>
          <cell r="AH1031" t="e">
            <v>#REF!</v>
          </cell>
        </row>
        <row r="1032">
          <cell r="A1032" t="str">
            <v>4.02.00302.4.1</v>
          </cell>
          <cell r="B1032" t="str">
            <v>2.4.1</v>
          </cell>
          <cell r="C1032" t="str">
            <v>DIRETORIA TÉCNICA</v>
          </cell>
          <cell r="D1032" t="str">
            <v>4.02.0030</v>
          </cell>
          <cell r="E1032">
            <v>0</v>
          </cell>
          <cell r="F1032">
            <v>0</v>
          </cell>
          <cell r="G1032">
            <v>0</v>
          </cell>
          <cell r="H1032">
            <v>0</v>
          </cell>
          <cell r="I1032" t="e">
            <v>#REF!</v>
          </cell>
          <cell r="J1032">
            <v>0</v>
          </cell>
          <cell r="K1032">
            <v>0</v>
          </cell>
          <cell r="L1032">
            <v>0</v>
          </cell>
          <cell r="M1032">
            <v>10</v>
          </cell>
          <cell r="N1032">
            <v>43.65</v>
          </cell>
          <cell r="O1032">
            <v>58.6</v>
          </cell>
          <cell r="P1032">
            <v>90.2</v>
          </cell>
          <cell r="Q1032" t="e">
            <v>#REF!</v>
          </cell>
          <cell r="T1032" t="str">
            <v>4.02.0030</v>
          </cell>
          <cell r="U1032" t="str">
            <v>DIRETORIA TÉCNICA</v>
          </cell>
          <cell r="W1032">
            <v>0</v>
          </cell>
          <cell r="X1032">
            <v>0</v>
          </cell>
          <cell r="Y1032">
            <v>0</v>
          </cell>
          <cell r="Z1032">
            <v>0</v>
          </cell>
          <cell r="AA1032" t="e">
            <v>#REF!</v>
          </cell>
          <cell r="AB1032" t="e">
            <v>#REF!</v>
          </cell>
          <cell r="AC1032" t="e">
            <v>#REF!</v>
          </cell>
          <cell r="AD1032" t="e">
            <v>#REF!</v>
          </cell>
          <cell r="AE1032" t="e">
            <v>#REF!</v>
          </cell>
          <cell r="AF1032" t="e">
            <v>#REF!</v>
          </cell>
          <cell r="AG1032" t="e">
            <v>#REF!</v>
          </cell>
          <cell r="AH1032" t="e">
            <v>#REF!</v>
          </cell>
        </row>
        <row r="1033">
          <cell r="A1033" t="str">
            <v>4.02.00362.4.1</v>
          </cell>
          <cell r="B1033" t="str">
            <v>2.4.1</v>
          </cell>
          <cell r="C1033" t="str">
            <v>DIRETORIA TÉCNICA</v>
          </cell>
          <cell r="D1033" t="str">
            <v>4.02.0036</v>
          </cell>
          <cell r="E1033">
            <v>0</v>
          </cell>
          <cell r="F1033">
            <v>0</v>
          </cell>
          <cell r="G1033">
            <v>0</v>
          </cell>
          <cell r="H1033">
            <v>0</v>
          </cell>
          <cell r="I1033" t="e">
            <v>#REF!</v>
          </cell>
          <cell r="J1033">
            <v>0</v>
          </cell>
          <cell r="K1033">
            <v>0</v>
          </cell>
          <cell r="L1033">
            <v>0</v>
          </cell>
          <cell r="M1033">
            <v>0</v>
          </cell>
          <cell r="N1033">
            <v>0</v>
          </cell>
          <cell r="O1033">
            <v>0</v>
          </cell>
          <cell r="P1033">
            <v>0</v>
          </cell>
          <cell r="Q1033" t="e">
            <v>#REF!</v>
          </cell>
          <cell r="T1033" t="str">
            <v>4.02.0036</v>
          </cell>
          <cell r="U1033" t="str">
            <v>DIRETORIA TÉCNICA</v>
          </cell>
          <cell r="W1033">
            <v>0</v>
          </cell>
          <cell r="X1033">
            <v>0</v>
          </cell>
          <cell r="Y1033">
            <v>0</v>
          </cell>
          <cell r="Z1033">
            <v>0</v>
          </cell>
          <cell r="AA1033" t="e">
            <v>#REF!</v>
          </cell>
          <cell r="AB1033" t="e">
            <v>#REF!</v>
          </cell>
          <cell r="AC1033" t="e">
            <v>#REF!</v>
          </cell>
          <cell r="AD1033" t="e">
            <v>#REF!</v>
          </cell>
          <cell r="AE1033" t="e">
            <v>#REF!</v>
          </cell>
          <cell r="AF1033" t="e">
            <v>#REF!</v>
          </cell>
          <cell r="AG1033" t="e">
            <v>#REF!</v>
          </cell>
          <cell r="AH1033" t="e">
            <v>#REF!</v>
          </cell>
        </row>
        <row r="1034">
          <cell r="A1034" t="str">
            <v>4.02.00392.4.1</v>
          </cell>
          <cell r="B1034" t="str">
            <v>2.4.1</v>
          </cell>
          <cell r="C1034" t="str">
            <v>DIRETORIA TÉCNICA</v>
          </cell>
          <cell r="D1034" t="str">
            <v>4.02.0039</v>
          </cell>
          <cell r="E1034">
            <v>0</v>
          </cell>
          <cell r="F1034">
            <v>0</v>
          </cell>
          <cell r="G1034">
            <v>0</v>
          </cell>
          <cell r="H1034">
            <v>0</v>
          </cell>
          <cell r="I1034" t="e">
            <v>#REF!</v>
          </cell>
          <cell r="J1034">
            <v>0</v>
          </cell>
          <cell r="K1034">
            <v>0</v>
          </cell>
          <cell r="L1034">
            <v>0</v>
          </cell>
          <cell r="M1034">
            <v>0</v>
          </cell>
          <cell r="N1034">
            <v>10</v>
          </cell>
          <cell r="O1034">
            <v>0</v>
          </cell>
          <cell r="P1034">
            <v>85.53</v>
          </cell>
          <cell r="Q1034" t="e">
            <v>#REF!</v>
          </cell>
          <cell r="T1034" t="str">
            <v>4.02.0039</v>
          </cell>
          <cell r="U1034" t="str">
            <v>DIRETORIA TÉCNICA</v>
          </cell>
          <cell r="W1034">
            <v>0</v>
          </cell>
          <cell r="X1034">
            <v>0</v>
          </cell>
          <cell r="Y1034">
            <v>0</v>
          </cell>
          <cell r="Z1034">
            <v>0</v>
          </cell>
          <cell r="AA1034" t="e">
            <v>#REF!</v>
          </cell>
          <cell r="AB1034" t="e">
            <v>#REF!</v>
          </cell>
          <cell r="AC1034" t="e">
            <v>#REF!</v>
          </cell>
          <cell r="AD1034" t="e">
            <v>#REF!</v>
          </cell>
          <cell r="AE1034" t="e">
            <v>#REF!</v>
          </cell>
          <cell r="AF1034" t="e">
            <v>#REF!</v>
          </cell>
          <cell r="AG1034" t="e">
            <v>#REF!</v>
          </cell>
          <cell r="AH1034" t="e">
            <v>#REF!</v>
          </cell>
        </row>
        <row r="1035">
          <cell r="A1035" t="str">
            <v>4.02.00442.4.1</v>
          </cell>
          <cell r="B1035" t="str">
            <v>2.4.1</v>
          </cell>
          <cell r="C1035" t="str">
            <v>DIRETORIA TÉCNICA</v>
          </cell>
          <cell r="D1035" t="str">
            <v>4.02.0044</v>
          </cell>
          <cell r="E1035">
            <v>0</v>
          </cell>
          <cell r="F1035">
            <v>0</v>
          </cell>
          <cell r="G1035">
            <v>0</v>
          </cell>
          <cell r="H1035">
            <v>0</v>
          </cell>
          <cell r="I1035" t="e">
            <v>#REF!</v>
          </cell>
          <cell r="J1035">
            <v>0</v>
          </cell>
          <cell r="K1035">
            <v>0</v>
          </cell>
          <cell r="L1035">
            <v>0</v>
          </cell>
          <cell r="M1035">
            <v>0</v>
          </cell>
          <cell r="N1035">
            <v>0</v>
          </cell>
          <cell r="O1035">
            <v>0</v>
          </cell>
          <cell r="P1035">
            <v>0</v>
          </cell>
          <cell r="Q1035" t="e">
            <v>#REF!</v>
          </cell>
          <cell r="T1035" t="str">
            <v>4.02.0044</v>
          </cell>
          <cell r="U1035" t="str">
            <v>DIRETORIA TÉCNICA</v>
          </cell>
          <cell r="W1035">
            <v>0</v>
          </cell>
          <cell r="X1035">
            <v>0</v>
          </cell>
          <cell r="Y1035">
            <v>0</v>
          </cell>
          <cell r="Z1035">
            <v>0</v>
          </cell>
          <cell r="AA1035" t="e">
            <v>#REF!</v>
          </cell>
          <cell r="AB1035" t="e">
            <v>#REF!</v>
          </cell>
          <cell r="AC1035" t="e">
            <v>#REF!</v>
          </cell>
          <cell r="AD1035" t="e">
            <v>#REF!</v>
          </cell>
          <cell r="AE1035" t="e">
            <v>#REF!</v>
          </cell>
          <cell r="AF1035" t="e">
            <v>#REF!</v>
          </cell>
          <cell r="AG1035" t="e">
            <v>#REF!</v>
          </cell>
          <cell r="AH1035" t="e">
            <v>#REF!</v>
          </cell>
        </row>
        <row r="1036">
          <cell r="A1036" t="str">
            <v>4.03.00012.4.1</v>
          </cell>
          <cell r="B1036" t="str">
            <v>2.4.1</v>
          </cell>
          <cell r="C1036" t="str">
            <v>DIRETORIA TÉCNICA</v>
          </cell>
          <cell r="D1036" t="str">
            <v>4.03.0001</v>
          </cell>
          <cell r="E1036">
            <v>0</v>
          </cell>
          <cell r="F1036">
            <v>0</v>
          </cell>
          <cell r="G1036">
            <v>0</v>
          </cell>
          <cell r="H1036">
            <v>0</v>
          </cell>
          <cell r="I1036" t="e">
            <v>#REF!</v>
          </cell>
          <cell r="J1036">
            <v>0</v>
          </cell>
          <cell r="K1036">
            <v>0</v>
          </cell>
          <cell r="L1036">
            <v>0</v>
          </cell>
          <cell r="M1036">
            <v>934.5</v>
          </cell>
          <cell r="N1036">
            <v>934.5</v>
          </cell>
          <cell r="O1036">
            <v>934.5</v>
          </cell>
          <cell r="P1036">
            <v>934.5</v>
          </cell>
          <cell r="Q1036" t="e">
            <v>#REF!</v>
          </cell>
          <cell r="T1036" t="str">
            <v>4.03.0001</v>
          </cell>
          <cell r="U1036" t="str">
            <v>DIRETORIA TÉCNICA</v>
          </cell>
          <cell r="W1036">
            <v>0</v>
          </cell>
          <cell r="X1036">
            <v>0</v>
          </cell>
          <cell r="Y1036">
            <v>0</v>
          </cell>
          <cell r="Z1036">
            <v>0</v>
          </cell>
          <cell r="AA1036" t="e">
            <v>#REF!</v>
          </cell>
          <cell r="AB1036" t="e">
            <v>#REF!</v>
          </cell>
          <cell r="AC1036" t="e">
            <v>#REF!</v>
          </cell>
          <cell r="AD1036" t="e">
            <v>#REF!</v>
          </cell>
          <cell r="AE1036" t="e">
            <v>#REF!</v>
          </cell>
          <cell r="AF1036" t="e">
            <v>#REF!</v>
          </cell>
          <cell r="AG1036" t="e">
            <v>#REF!</v>
          </cell>
          <cell r="AH1036" t="e">
            <v>#REF!</v>
          </cell>
        </row>
        <row r="1037">
          <cell r="A1037" t="str">
            <v>4.03.00022.4.1</v>
          </cell>
          <cell r="B1037" t="str">
            <v>2.4.1</v>
          </cell>
          <cell r="C1037" t="str">
            <v>DIRETORIA TÉCNICA</v>
          </cell>
          <cell r="D1037" t="str">
            <v>4.03.0002</v>
          </cell>
          <cell r="E1037">
            <v>2136.29</v>
          </cell>
          <cell r="F1037">
            <v>1675.7</v>
          </cell>
          <cell r="G1037">
            <v>1689.67</v>
          </cell>
          <cell r="H1037">
            <v>1745.25</v>
          </cell>
          <cell r="I1037" t="e">
            <v>#REF!</v>
          </cell>
          <cell r="J1037">
            <v>1689.67</v>
          </cell>
          <cell r="K1037">
            <v>1689.67</v>
          </cell>
          <cell r="L1037">
            <v>2258.38</v>
          </cell>
          <cell r="M1037">
            <v>1689.67</v>
          </cell>
          <cell r="N1037">
            <v>1791.3</v>
          </cell>
          <cell r="O1037">
            <v>1759</v>
          </cell>
          <cell r="P1037">
            <v>2385.92</v>
          </cell>
          <cell r="Q1037" t="e">
            <v>#REF!</v>
          </cell>
          <cell r="T1037" t="str">
            <v>4.03.0002</v>
          </cell>
          <cell r="U1037" t="str">
            <v>DIRETORIA TÉCNICA</v>
          </cell>
          <cell r="W1037">
            <v>2136.29</v>
          </cell>
          <cell r="X1037">
            <v>3811.99</v>
          </cell>
          <cell r="Y1037">
            <v>5501.66</v>
          </cell>
          <cell r="Z1037">
            <v>7246.91</v>
          </cell>
          <cell r="AA1037" t="e">
            <v>#REF!</v>
          </cell>
          <cell r="AB1037" t="e">
            <v>#REF!</v>
          </cell>
          <cell r="AC1037" t="e">
            <v>#REF!</v>
          </cell>
          <cell r="AD1037" t="e">
            <v>#REF!</v>
          </cell>
          <cell r="AE1037" t="e">
            <v>#REF!</v>
          </cell>
          <cell r="AF1037" t="e">
            <v>#REF!</v>
          </cell>
          <cell r="AG1037" t="e">
            <v>#REF!</v>
          </cell>
          <cell r="AH1037" t="e">
            <v>#REF!</v>
          </cell>
        </row>
        <row r="1038">
          <cell r="A1038" t="str">
            <v>4.03.00042.4.1</v>
          </cell>
          <cell r="B1038" t="str">
            <v>2.4.1</v>
          </cell>
          <cell r="C1038" t="str">
            <v>DIRETORIA TÉCNICA</v>
          </cell>
          <cell r="D1038" t="str">
            <v>4.03.0004</v>
          </cell>
          <cell r="E1038">
            <v>19239.25</v>
          </cell>
          <cell r="F1038">
            <v>19239.25</v>
          </cell>
          <cell r="G1038">
            <v>20590.689999999999</v>
          </cell>
          <cell r="H1038">
            <v>20590.689999999999</v>
          </cell>
          <cell r="I1038" t="e">
            <v>#REF!</v>
          </cell>
          <cell r="J1038">
            <v>25773.19</v>
          </cell>
          <cell r="K1038">
            <v>20590.690000000002</v>
          </cell>
          <cell r="L1038">
            <v>20590.689999999999</v>
          </cell>
          <cell r="M1038">
            <v>25156</v>
          </cell>
          <cell r="N1038">
            <v>25156</v>
          </cell>
          <cell r="O1038">
            <v>29866</v>
          </cell>
          <cell r="P1038">
            <v>94653.53</v>
          </cell>
          <cell r="Q1038" t="e">
            <v>#REF!</v>
          </cell>
          <cell r="T1038" t="str">
            <v>4.03.0004</v>
          </cell>
          <cell r="U1038" t="str">
            <v>DIRETORIA TÉCNICA</v>
          </cell>
          <cell r="W1038">
            <v>19239.25</v>
          </cell>
          <cell r="X1038">
            <v>38478.5</v>
          </cell>
          <cell r="Y1038">
            <v>59069.19</v>
          </cell>
          <cell r="Z1038">
            <v>79659.88</v>
          </cell>
          <cell r="AA1038" t="e">
            <v>#REF!</v>
          </cell>
          <cell r="AB1038" t="e">
            <v>#REF!</v>
          </cell>
          <cell r="AC1038" t="e">
            <v>#REF!</v>
          </cell>
          <cell r="AD1038" t="e">
            <v>#REF!</v>
          </cell>
          <cell r="AE1038" t="e">
            <v>#REF!</v>
          </cell>
          <cell r="AF1038" t="e">
            <v>#REF!</v>
          </cell>
          <cell r="AG1038" t="e">
            <v>#REF!</v>
          </cell>
          <cell r="AH1038" t="e">
            <v>#REF!</v>
          </cell>
        </row>
        <row r="1039">
          <cell r="A1039" t="str">
            <v>4.03.00072.4.1</v>
          </cell>
          <cell r="B1039" t="str">
            <v>2.4.1</v>
          </cell>
          <cell r="C1039" t="str">
            <v>DIRETORIA TÉCNICA</v>
          </cell>
          <cell r="D1039" t="str">
            <v>4.03.0007</v>
          </cell>
          <cell r="E1039">
            <v>0</v>
          </cell>
          <cell r="F1039">
            <v>0</v>
          </cell>
          <cell r="G1039">
            <v>0</v>
          </cell>
          <cell r="H1039">
            <v>0</v>
          </cell>
          <cell r="I1039" t="e">
            <v>#REF!</v>
          </cell>
          <cell r="J1039">
            <v>0</v>
          </cell>
          <cell r="K1039">
            <v>0</v>
          </cell>
          <cell r="L1039">
            <v>0</v>
          </cell>
          <cell r="M1039">
            <v>0</v>
          </cell>
          <cell r="N1039">
            <v>0</v>
          </cell>
          <cell r="O1039">
            <v>0</v>
          </cell>
          <cell r="P1039">
            <v>0</v>
          </cell>
          <cell r="Q1039" t="e">
            <v>#REF!</v>
          </cell>
          <cell r="T1039" t="str">
            <v>4.03.0007</v>
          </cell>
          <cell r="U1039" t="str">
            <v>DIRETORIA TÉCNICA</v>
          </cell>
          <cell r="W1039">
            <v>0</v>
          </cell>
          <cell r="X1039">
            <v>0</v>
          </cell>
          <cell r="Y1039">
            <v>0</v>
          </cell>
          <cell r="Z1039">
            <v>0</v>
          </cell>
          <cell r="AA1039" t="e">
            <v>#REF!</v>
          </cell>
          <cell r="AB1039" t="e">
            <v>#REF!</v>
          </cell>
          <cell r="AC1039" t="e">
            <v>#REF!</v>
          </cell>
          <cell r="AD1039" t="e">
            <v>#REF!</v>
          </cell>
          <cell r="AE1039" t="e">
            <v>#REF!</v>
          </cell>
          <cell r="AF1039" t="e">
            <v>#REF!</v>
          </cell>
          <cell r="AG1039" t="e">
            <v>#REF!</v>
          </cell>
          <cell r="AH1039" t="e">
            <v>#REF!</v>
          </cell>
        </row>
        <row r="1040">
          <cell r="A1040" t="str">
            <v>4.03.00082.4.1</v>
          </cell>
          <cell r="B1040" t="str">
            <v>2.4.1</v>
          </cell>
          <cell r="C1040" t="str">
            <v>DIRETORIA TÉCNICA</v>
          </cell>
          <cell r="D1040" t="str">
            <v>4.03.0008</v>
          </cell>
          <cell r="E1040">
            <v>1114.33</v>
          </cell>
          <cell r="F1040">
            <v>3523.0186791971892</v>
          </cell>
          <cell r="G1040">
            <v>3184.8999999999996</v>
          </cell>
          <cell r="H1040">
            <v>3184.8999999999996</v>
          </cell>
          <cell r="I1040" t="e">
            <v>#REF!</v>
          </cell>
          <cell r="J1040">
            <v>3696.0099999999998</v>
          </cell>
          <cell r="K1040">
            <v>3177</v>
          </cell>
          <cell r="L1040">
            <v>3184.8999999999996</v>
          </cell>
          <cell r="M1040">
            <v>3184.8999999999996</v>
          </cell>
          <cell r="N1040">
            <v>3169.1499999999996</v>
          </cell>
          <cell r="O1040">
            <v>2175.39</v>
          </cell>
          <cell r="P1040">
            <v>3254.2599999999998</v>
          </cell>
          <cell r="Q1040" t="e">
            <v>#REF!</v>
          </cell>
          <cell r="T1040" t="str">
            <v>4.03.0008</v>
          </cell>
          <cell r="U1040" t="str">
            <v>DIRETORIA TÉCNICA</v>
          </cell>
          <cell r="W1040">
            <v>1114.33</v>
          </cell>
          <cell r="X1040">
            <v>4637.3486791971891</v>
          </cell>
          <cell r="Y1040">
            <v>7822.2486791971887</v>
          </cell>
          <cell r="Z1040">
            <v>11007.148679197187</v>
          </cell>
          <cell r="AA1040" t="e">
            <v>#REF!</v>
          </cell>
          <cell r="AB1040" t="e">
            <v>#REF!</v>
          </cell>
          <cell r="AC1040" t="e">
            <v>#REF!</v>
          </cell>
          <cell r="AD1040" t="e">
            <v>#REF!</v>
          </cell>
          <cell r="AE1040" t="e">
            <v>#REF!</v>
          </cell>
          <cell r="AF1040" t="e">
            <v>#REF!</v>
          </cell>
          <cell r="AG1040" t="e">
            <v>#REF!</v>
          </cell>
          <cell r="AH1040" t="e">
            <v>#REF!</v>
          </cell>
        </row>
        <row r="1041">
          <cell r="A1041" t="str">
            <v>4.03.00092.4.1</v>
          </cell>
          <cell r="B1041" t="str">
            <v>2.4.1</v>
          </cell>
          <cell r="C1041" t="str">
            <v>DIRETORIA TÉCNICA</v>
          </cell>
          <cell r="D1041" t="str">
            <v>4.03.0009</v>
          </cell>
          <cell r="E1041">
            <v>1071.7</v>
          </cell>
          <cell r="F1041">
            <v>1022.98</v>
          </cell>
          <cell r="G1041">
            <v>1195.68</v>
          </cell>
          <cell r="H1041">
            <v>876.85</v>
          </cell>
          <cell r="I1041" t="e">
            <v>#REF!</v>
          </cell>
          <cell r="J1041">
            <v>1022.97</v>
          </cell>
          <cell r="K1041">
            <v>0</v>
          </cell>
          <cell r="L1041">
            <v>1047.33</v>
          </cell>
          <cell r="M1041">
            <v>243.57</v>
          </cell>
          <cell r="N1041">
            <v>255.74</v>
          </cell>
          <cell r="O1041">
            <v>243.58</v>
          </cell>
          <cell r="P1041">
            <v>243.56</v>
          </cell>
          <cell r="Q1041" t="e">
            <v>#REF!</v>
          </cell>
          <cell r="T1041" t="str">
            <v>4.03.0009</v>
          </cell>
          <cell r="U1041" t="str">
            <v>DIRETORIA TÉCNICA</v>
          </cell>
          <cell r="W1041">
            <v>1071.7</v>
          </cell>
          <cell r="X1041">
            <v>2094.6800000000003</v>
          </cell>
          <cell r="Y1041">
            <v>3290.3600000000006</v>
          </cell>
          <cell r="Z1041">
            <v>4167.2100000000009</v>
          </cell>
          <cell r="AA1041" t="e">
            <v>#REF!</v>
          </cell>
          <cell r="AB1041" t="e">
            <v>#REF!</v>
          </cell>
          <cell r="AC1041" t="e">
            <v>#REF!</v>
          </cell>
          <cell r="AD1041" t="e">
            <v>#REF!</v>
          </cell>
          <cell r="AE1041" t="e">
            <v>#REF!</v>
          </cell>
          <cell r="AF1041" t="e">
            <v>#REF!</v>
          </cell>
          <cell r="AG1041" t="e">
            <v>#REF!</v>
          </cell>
          <cell r="AH1041" t="e">
            <v>#REF!</v>
          </cell>
        </row>
        <row r="1042">
          <cell r="A1042" t="str">
            <v>4.03.00102.4.1</v>
          </cell>
          <cell r="B1042" t="str">
            <v>2.4.1</v>
          </cell>
          <cell r="C1042" t="str">
            <v>DIRETORIA TÉCNICA</v>
          </cell>
          <cell r="D1042" t="str">
            <v>4.03.0010</v>
          </cell>
          <cell r="E1042">
            <v>325.52</v>
          </cell>
          <cell r="F1042">
            <v>96.093999999999994</v>
          </cell>
          <cell r="G1042">
            <v>77.739999999999995</v>
          </cell>
          <cell r="H1042">
            <v>186.43</v>
          </cell>
          <cell r="I1042" t="e">
            <v>#REF!</v>
          </cell>
          <cell r="J1042">
            <v>178.6</v>
          </cell>
          <cell r="K1042">
            <v>195.15</v>
          </cell>
          <cell r="L1042">
            <v>125.12</v>
          </cell>
          <cell r="M1042">
            <v>131.38</v>
          </cell>
          <cell r="N1042">
            <v>0</v>
          </cell>
          <cell r="O1042">
            <v>124.14</v>
          </cell>
          <cell r="P1042">
            <v>152.86000000000001</v>
          </cell>
          <cell r="Q1042" t="e">
            <v>#REF!</v>
          </cell>
          <cell r="T1042" t="str">
            <v>4.03.0010</v>
          </cell>
          <cell r="U1042" t="str">
            <v>DIRETORIA TÉCNICA</v>
          </cell>
          <cell r="W1042">
            <v>325.52</v>
          </cell>
          <cell r="X1042">
            <v>421.61399999999998</v>
          </cell>
          <cell r="Y1042">
            <v>499.35399999999998</v>
          </cell>
          <cell r="Z1042">
            <v>685.78399999999999</v>
          </cell>
          <cell r="AA1042" t="e">
            <v>#REF!</v>
          </cell>
          <cell r="AB1042" t="e">
            <v>#REF!</v>
          </cell>
          <cell r="AC1042" t="e">
            <v>#REF!</v>
          </cell>
          <cell r="AD1042" t="e">
            <v>#REF!</v>
          </cell>
          <cell r="AE1042" t="e">
            <v>#REF!</v>
          </cell>
          <cell r="AF1042" t="e">
            <v>#REF!</v>
          </cell>
          <cell r="AG1042" t="e">
            <v>#REF!</v>
          </cell>
          <cell r="AH1042" t="e">
            <v>#REF!</v>
          </cell>
        </row>
        <row r="1043">
          <cell r="A1043" t="str">
            <v>4.03.00112.4.1</v>
          </cell>
          <cell r="B1043" t="str">
            <v>2.4.1</v>
          </cell>
          <cell r="C1043" t="str">
            <v>DIRETORIA TÉCNICA</v>
          </cell>
          <cell r="D1043" t="str">
            <v>4.03.0011</v>
          </cell>
          <cell r="E1043">
            <v>1062.54</v>
          </cell>
          <cell r="F1043">
            <v>841.68</v>
          </cell>
          <cell r="G1043">
            <v>841.68</v>
          </cell>
          <cell r="H1043">
            <v>3116.4900000000002</v>
          </cell>
          <cell r="I1043" t="e">
            <v>#REF!</v>
          </cell>
          <cell r="J1043">
            <v>1164.79</v>
          </cell>
          <cell r="K1043">
            <v>841.68</v>
          </cell>
          <cell r="L1043">
            <v>1401.41</v>
          </cell>
          <cell r="M1043">
            <v>1167.1799999999998</v>
          </cell>
          <cell r="N1043">
            <v>1234.52</v>
          </cell>
          <cell r="O1043">
            <v>1200.8499999999999</v>
          </cell>
          <cell r="P1043">
            <v>1129.24</v>
          </cell>
          <cell r="Q1043" t="e">
            <v>#REF!</v>
          </cell>
          <cell r="T1043" t="str">
            <v>4.03.0011</v>
          </cell>
          <cell r="U1043" t="str">
            <v>DIRETORIA TÉCNICA</v>
          </cell>
          <cell r="W1043">
            <v>1062.54</v>
          </cell>
          <cell r="X1043">
            <v>1904.2199999999998</v>
          </cell>
          <cell r="Y1043">
            <v>2745.8999999999996</v>
          </cell>
          <cell r="Z1043">
            <v>5862.3899999999994</v>
          </cell>
          <cell r="AA1043" t="e">
            <v>#REF!</v>
          </cell>
          <cell r="AB1043" t="e">
            <v>#REF!</v>
          </cell>
          <cell r="AC1043" t="e">
            <v>#REF!</v>
          </cell>
          <cell r="AD1043" t="e">
            <v>#REF!</v>
          </cell>
          <cell r="AE1043" t="e">
            <v>#REF!</v>
          </cell>
          <cell r="AF1043" t="e">
            <v>#REF!</v>
          </cell>
          <cell r="AG1043" t="e">
            <v>#REF!</v>
          </cell>
          <cell r="AH1043" t="e">
            <v>#REF!</v>
          </cell>
        </row>
        <row r="1044">
          <cell r="A1044" t="str">
            <v>4.03.00122.4.1</v>
          </cell>
          <cell r="B1044" t="str">
            <v>2.4.1</v>
          </cell>
          <cell r="C1044" t="str">
            <v>DIRETORIA TÉCNICA</v>
          </cell>
          <cell r="D1044" t="str">
            <v>4.03.0012</v>
          </cell>
          <cell r="E1044">
            <v>335.75</v>
          </cell>
          <cell r="F1044">
            <v>189.27</v>
          </cell>
          <cell r="G1044">
            <v>189.26</v>
          </cell>
          <cell r="H1044">
            <v>189.26</v>
          </cell>
          <cell r="I1044" t="e">
            <v>#REF!</v>
          </cell>
          <cell r="J1044">
            <v>189.27</v>
          </cell>
          <cell r="K1044">
            <v>189.27</v>
          </cell>
          <cell r="L1044">
            <v>0</v>
          </cell>
          <cell r="M1044">
            <v>189.27</v>
          </cell>
          <cell r="N1044">
            <v>204.4</v>
          </cell>
          <cell r="O1044">
            <v>196.84</v>
          </cell>
          <cell r="P1044">
            <v>363.13</v>
          </cell>
          <cell r="Q1044" t="e">
            <v>#REF!</v>
          </cell>
          <cell r="T1044" t="str">
            <v>4.03.0012</v>
          </cell>
          <cell r="U1044" t="str">
            <v>DIRETORIA TÉCNICA</v>
          </cell>
          <cell r="W1044">
            <v>335.75</v>
          </cell>
          <cell r="X1044">
            <v>525.02</v>
          </cell>
          <cell r="Y1044">
            <v>714.28</v>
          </cell>
          <cell r="Z1044">
            <v>903.54</v>
          </cell>
          <cell r="AA1044" t="e">
            <v>#REF!</v>
          </cell>
          <cell r="AB1044" t="e">
            <v>#REF!</v>
          </cell>
          <cell r="AC1044" t="e">
            <v>#REF!</v>
          </cell>
          <cell r="AD1044" t="e">
            <v>#REF!</v>
          </cell>
          <cell r="AE1044" t="e">
            <v>#REF!</v>
          </cell>
          <cell r="AF1044" t="e">
            <v>#REF!</v>
          </cell>
          <cell r="AG1044" t="e">
            <v>#REF!</v>
          </cell>
          <cell r="AH1044" t="e">
            <v>#REF!</v>
          </cell>
        </row>
        <row r="1045">
          <cell r="A1045" t="str">
            <v>4.03.00132.4.1</v>
          </cell>
          <cell r="B1045" t="str">
            <v>2.4.1</v>
          </cell>
          <cell r="C1045" t="str">
            <v>DIRETORIA TÉCNICA</v>
          </cell>
          <cell r="D1045" t="str">
            <v>4.03.0013</v>
          </cell>
          <cell r="E1045">
            <v>27.79</v>
          </cell>
          <cell r="F1045">
            <v>0</v>
          </cell>
          <cell r="G1045">
            <v>0</v>
          </cell>
          <cell r="H1045">
            <v>0</v>
          </cell>
          <cell r="I1045" t="e">
            <v>#REF!</v>
          </cell>
          <cell r="J1045">
            <v>0</v>
          </cell>
          <cell r="K1045">
            <v>0</v>
          </cell>
          <cell r="L1045">
            <v>0</v>
          </cell>
          <cell r="M1045">
            <v>0</v>
          </cell>
          <cell r="N1045">
            <v>0</v>
          </cell>
          <cell r="O1045">
            <v>0</v>
          </cell>
          <cell r="P1045">
            <v>0</v>
          </cell>
          <cell r="Q1045" t="e">
            <v>#REF!</v>
          </cell>
          <cell r="T1045" t="str">
            <v>4.03.0013</v>
          </cell>
          <cell r="U1045" t="str">
            <v>DIRETORIA TÉCNICA</v>
          </cell>
          <cell r="W1045">
            <v>27.79</v>
          </cell>
          <cell r="X1045">
            <v>27.79</v>
          </cell>
          <cell r="Y1045">
            <v>27.79</v>
          </cell>
          <cell r="Z1045">
            <v>27.79</v>
          </cell>
          <cell r="AA1045" t="e">
            <v>#REF!</v>
          </cell>
          <cell r="AB1045" t="e">
            <v>#REF!</v>
          </cell>
          <cell r="AC1045" t="e">
            <v>#REF!</v>
          </cell>
          <cell r="AD1045" t="e">
            <v>#REF!</v>
          </cell>
          <cell r="AE1045" t="e">
            <v>#REF!</v>
          </cell>
          <cell r="AF1045" t="e">
            <v>#REF!</v>
          </cell>
          <cell r="AG1045" t="e">
            <v>#REF!</v>
          </cell>
          <cell r="AH1045" t="e">
            <v>#REF!</v>
          </cell>
        </row>
        <row r="1046">
          <cell r="A1046" t="str">
            <v>4.03.00162.4.1</v>
          </cell>
          <cell r="B1046" t="str">
            <v>2.4.1</v>
          </cell>
          <cell r="C1046" t="str">
            <v>DIRETORIA TÉCNICA</v>
          </cell>
          <cell r="D1046" t="str">
            <v>4.03.0016</v>
          </cell>
          <cell r="E1046">
            <v>0</v>
          </cell>
          <cell r="F1046">
            <v>0</v>
          </cell>
          <cell r="G1046">
            <v>0</v>
          </cell>
          <cell r="H1046">
            <v>0</v>
          </cell>
          <cell r="I1046" t="e">
            <v>#REF!</v>
          </cell>
          <cell r="J1046">
            <v>937.65000000000009</v>
          </cell>
          <cell r="K1046">
            <v>29.78</v>
          </cell>
          <cell r="L1046">
            <v>0</v>
          </cell>
          <cell r="M1046">
            <v>76.400000000000006</v>
          </cell>
          <cell r="N1046">
            <v>450.04</v>
          </cell>
          <cell r="O1046">
            <v>0</v>
          </cell>
          <cell r="P1046">
            <v>0</v>
          </cell>
          <cell r="Q1046" t="e">
            <v>#REF!</v>
          </cell>
          <cell r="T1046" t="str">
            <v>4.03.0016</v>
          </cell>
          <cell r="U1046" t="str">
            <v>DIRETORIA TÉCNICA</v>
          </cell>
          <cell r="W1046">
            <v>0</v>
          </cell>
          <cell r="X1046">
            <v>0</v>
          </cell>
          <cell r="Y1046">
            <v>0</v>
          </cell>
          <cell r="Z1046">
            <v>0</v>
          </cell>
          <cell r="AA1046" t="e">
            <v>#REF!</v>
          </cell>
          <cell r="AB1046" t="e">
            <v>#REF!</v>
          </cell>
          <cell r="AC1046" t="e">
            <v>#REF!</v>
          </cell>
          <cell r="AD1046" t="e">
            <v>#REF!</v>
          </cell>
          <cell r="AE1046" t="e">
            <v>#REF!</v>
          </cell>
          <cell r="AF1046" t="e">
            <v>#REF!</v>
          </cell>
          <cell r="AG1046" t="e">
            <v>#REF!</v>
          </cell>
          <cell r="AH1046" t="e">
            <v>#REF!</v>
          </cell>
        </row>
        <row r="1047">
          <cell r="A1047" t="str">
            <v>4.03.00182.4.1</v>
          </cell>
          <cell r="B1047" t="str">
            <v>2.4.1</v>
          </cell>
          <cell r="C1047" t="str">
            <v>DIRETORIA TÉCNICA</v>
          </cell>
          <cell r="D1047" t="str">
            <v>4.03.0018</v>
          </cell>
          <cell r="E1047">
            <v>748.5</v>
          </cell>
          <cell r="F1047">
            <v>0</v>
          </cell>
          <cell r="G1047">
            <v>0</v>
          </cell>
          <cell r="H1047">
            <v>437.79</v>
          </cell>
          <cell r="I1047" t="e">
            <v>#REF!</v>
          </cell>
          <cell r="J1047">
            <v>107.85</v>
          </cell>
          <cell r="K1047">
            <v>512.66999999999996</v>
          </cell>
          <cell r="L1047">
            <v>0</v>
          </cell>
          <cell r="M1047">
            <v>0</v>
          </cell>
          <cell r="N1047">
            <v>108.69</v>
          </cell>
          <cell r="O1047">
            <v>0</v>
          </cell>
          <cell r="P1047">
            <v>241.16</v>
          </cell>
          <cell r="Q1047" t="e">
            <v>#REF!</v>
          </cell>
          <cell r="T1047" t="str">
            <v>4.03.0018</v>
          </cell>
          <cell r="U1047" t="str">
            <v>DIRETORIA TÉCNICA</v>
          </cell>
          <cell r="W1047">
            <v>748.5</v>
          </cell>
          <cell r="X1047">
            <v>748.5</v>
          </cell>
          <cell r="Y1047">
            <v>748.5</v>
          </cell>
          <cell r="Z1047">
            <v>1186.29</v>
          </cell>
          <cell r="AA1047" t="e">
            <v>#REF!</v>
          </cell>
          <cell r="AB1047" t="e">
            <v>#REF!</v>
          </cell>
          <cell r="AC1047" t="e">
            <v>#REF!</v>
          </cell>
          <cell r="AD1047" t="e">
            <v>#REF!</v>
          </cell>
          <cell r="AE1047" t="e">
            <v>#REF!</v>
          </cell>
          <cell r="AF1047" t="e">
            <v>#REF!</v>
          </cell>
          <cell r="AG1047" t="e">
            <v>#REF!</v>
          </cell>
          <cell r="AH1047" t="e">
            <v>#REF!</v>
          </cell>
        </row>
        <row r="1048">
          <cell r="A1048" t="str">
            <v>4.03.00212.4.1</v>
          </cell>
          <cell r="B1048" t="str">
            <v>2.4.1</v>
          </cell>
          <cell r="C1048" t="str">
            <v>DIRETORIA TÉCNICA</v>
          </cell>
          <cell r="D1048" t="str">
            <v>4.03.0021</v>
          </cell>
          <cell r="E1048">
            <v>0</v>
          </cell>
          <cell r="F1048">
            <v>0</v>
          </cell>
          <cell r="G1048">
            <v>0</v>
          </cell>
          <cell r="H1048">
            <v>0</v>
          </cell>
          <cell r="I1048" t="e">
            <v>#REF!</v>
          </cell>
          <cell r="J1048">
            <v>0</v>
          </cell>
          <cell r="K1048">
            <v>0</v>
          </cell>
          <cell r="L1048">
            <v>0</v>
          </cell>
          <cell r="M1048">
            <v>38.75</v>
          </cell>
          <cell r="N1048">
            <v>0</v>
          </cell>
          <cell r="O1048">
            <v>0</v>
          </cell>
          <cell r="P1048">
            <v>0</v>
          </cell>
          <cell r="Q1048" t="e">
            <v>#REF!</v>
          </cell>
          <cell r="T1048" t="str">
            <v>4.03.0021</v>
          </cell>
          <cell r="U1048" t="str">
            <v>DIRETORIA TÉCNICA</v>
          </cell>
          <cell r="W1048">
            <v>0</v>
          </cell>
          <cell r="X1048">
            <v>0</v>
          </cell>
          <cell r="Y1048">
            <v>0</v>
          </cell>
          <cell r="Z1048">
            <v>0</v>
          </cell>
          <cell r="AA1048" t="e">
            <v>#REF!</v>
          </cell>
          <cell r="AB1048" t="e">
            <v>#REF!</v>
          </cell>
          <cell r="AC1048" t="e">
            <v>#REF!</v>
          </cell>
          <cell r="AD1048" t="e">
            <v>#REF!</v>
          </cell>
          <cell r="AE1048" t="e">
            <v>#REF!</v>
          </cell>
          <cell r="AF1048" t="e">
            <v>#REF!</v>
          </cell>
          <cell r="AG1048" t="e">
            <v>#REF!</v>
          </cell>
          <cell r="AH1048" t="e">
            <v>#REF!</v>
          </cell>
        </row>
        <row r="1049">
          <cell r="A1049" t="str">
            <v>4.04.00012.4.1</v>
          </cell>
          <cell r="B1049" t="str">
            <v>2.4.1</v>
          </cell>
          <cell r="C1049" t="str">
            <v>DIRETORIA TÉCNICA</v>
          </cell>
          <cell r="D1049" t="str">
            <v>4.04.0001</v>
          </cell>
          <cell r="E1049">
            <v>0</v>
          </cell>
          <cell r="F1049">
            <v>0</v>
          </cell>
          <cell r="G1049">
            <v>0</v>
          </cell>
          <cell r="H1049">
            <v>0</v>
          </cell>
          <cell r="I1049" t="e">
            <v>#REF!</v>
          </cell>
          <cell r="J1049">
            <v>0</v>
          </cell>
          <cell r="K1049">
            <v>0</v>
          </cell>
          <cell r="L1049">
            <v>0</v>
          </cell>
          <cell r="M1049">
            <v>0</v>
          </cell>
          <cell r="N1049">
            <v>0</v>
          </cell>
          <cell r="O1049">
            <v>0</v>
          </cell>
          <cell r="P1049">
            <v>0</v>
          </cell>
          <cell r="Q1049" t="e">
            <v>#REF!</v>
          </cell>
          <cell r="T1049" t="str">
            <v>4.04.0001</v>
          </cell>
          <cell r="U1049" t="str">
            <v>DIRETORIA TÉCNICA</v>
          </cell>
          <cell r="W1049">
            <v>0</v>
          </cell>
          <cell r="X1049">
            <v>0</v>
          </cell>
          <cell r="Y1049">
            <v>0</v>
          </cell>
          <cell r="Z1049">
            <v>0</v>
          </cell>
          <cell r="AA1049" t="e">
            <v>#REF!</v>
          </cell>
          <cell r="AB1049" t="e">
            <v>#REF!</v>
          </cell>
          <cell r="AC1049" t="e">
            <v>#REF!</v>
          </cell>
          <cell r="AD1049" t="e">
            <v>#REF!</v>
          </cell>
          <cell r="AE1049" t="e">
            <v>#REF!</v>
          </cell>
          <cell r="AF1049" t="e">
            <v>#REF!</v>
          </cell>
          <cell r="AG1049" t="e">
            <v>#REF!</v>
          </cell>
          <cell r="AH1049" t="e">
            <v>#REF!</v>
          </cell>
        </row>
        <row r="1050">
          <cell r="A1050" t="str">
            <v>4.04.00022.4.1</v>
          </cell>
          <cell r="B1050" t="str">
            <v>2.4.1</v>
          </cell>
          <cell r="C1050" t="str">
            <v>DIRETORIA TÉCNICA</v>
          </cell>
          <cell r="D1050" t="str">
            <v>4.04.0002</v>
          </cell>
          <cell r="E1050">
            <v>0</v>
          </cell>
          <cell r="F1050">
            <v>0</v>
          </cell>
          <cell r="G1050">
            <v>0</v>
          </cell>
          <cell r="H1050">
            <v>0</v>
          </cell>
          <cell r="I1050" t="e">
            <v>#REF!</v>
          </cell>
          <cell r="J1050">
            <v>0</v>
          </cell>
          <cell r="K1050">
            <v>0</v>
          </cell>
          <cell r="L1050">
            <v>0</v>
          </cell>
          <cell r="M1050">
            <v>0</v>
          </cell>
          <cell r="N1050">
            <v>0</v>
          </cell>
          <cell r="O1050">
            <v>0</v>
          </cell>
          <cell r="P1050">
            <v>0</v>
          </cell>
          <cell r="Q1050" t="e">
            <v>#REF!</v>
          </cell>
          <cell r="T1050" t="str">
            <v>4.04.0002</v>
          </cell>
          <cell r="U1050" t="str">
            <v>DIRETORIA TÉCNICA</v>
          </cell>
          <cell r="W1050">
            <v>0</v>
          </cell>
          <cell r="X1050">
            <v>0</v>
          </cell>
          <cell r="Y1050">
            <v>0</v>
          </cell>
          <cell r="Z1050">
            <v>0</v>
          </cell>
          <cell r="AA1050" t="e">
            <v>#REF!</v>
          </cell>
          <cell r="AB1050" t="e">
            <v>#REF!</v>
          </cell>
          <cell r="AC1050" t="e">
            <v>#REF!</v>
          </cell>
          <cell r="AD1050" t="e">
            <v>#REF!</v>
          </cell>
          <cell r="AE1050" t="e">
            <v>#REF!</v>
          </cell>
          <cell r="AF1050" t="e">
            <v>#REF!</v>
          </cell>
          <cell r="AG1050" t="e">
            <v>#REF!</v>
          </cell>
          <cell r="AH1050" t="e">
            <v>#REF!</v>
          </cell>
        </row>
        <row r="1051">
          <cell r="A1051" t="str">
            <v>4.04.00032.4.1</v>
          </cell>
          <cell r="B1051" t="str">
            <v>2.4.1</v>
          </cell>
          <cell r="C1051" t="str">
            <v>DIRETORIA TÉCNICA</v>
          </cell>
          <cell r="D1051" t="str">
            <v>4.04.0003</v>
          </cell>
          <cell r="E1051">
            <v>0</v>
          </cell>
          <cell r="F1051">
            <v>0</v>
          </cell>
          <cell r="G1051">
            <v>0</v>
          </cell>
          <cell r="H1051">
            <v>44.36</v>
          </cell>
          <cell r="I1051" t="e">
            <v>#REF!</v>
          </cell>
          <cell r="J1051">
            <v>0</v>
          </cell>
          <cell r="K1051">
            <v>0</v>
          </cell>
          <cell r="L1051">
            <v>0</v>
          </cell>
          <cell r="M1051">
            <v>34.76</v>
          </cell>
          <cell r="N1051">
            <v>22.2</v>
          </cell>
          <cell r="O1051">
            <v>0</v>
          </cell>
          <cell r="P1051">
            <v>0</v>
          </cell>
          <cell r="Q1051" t="e">
            <v>#REF!</v>
          </cell>
          <cell r="T1051" t="str">
            <v>4.04.0003</v>
          </cell>
          <cell r="U1051" t="str">
            <v>DIRETORIA TÉCNICA</v>
          </cell>
          <cell r="W1051">
            <v>0</v>
          </cell>
          <cell r="X1051">
            <v>0</v>
          </cell>
          <cell r="Y1051">
            <v>0</v>
          </cell>
          <cell r="Z1051">
            <v>44.36</v>
          </cell>
          <cell r="AA1051" t="e">
            <v>#REF!</v>
          </cell>
          <cell r="AB1051" t="e">
            <v>#REF!</v>
          </cell>
          <cell r="AC1051" t="e">
            <v>#REF!</v>
          </cell>
          <cell r="AD1051" t="e">
            <v>#REF!</v>
          </cell>
          <cell r="AE1051" t="e">
            <v>#REF!</v>
          </cell>
          <cell r="AF1051" t="e">
            <v>#REF!</v>
          </cell>
          <cell r="AG1051" t="e">
            <v>#REF!</v>
          </cell>
          <cell r="AH1051" t="e">
            <v>#REF!</v>
          </cell>
        </row>
        <row r="1052">
          <cell r="A1052" t="str">
            <v>4.04.00042.4.1</v>
          </cell>
          <cell r="B1052" t="str">
            <v>2.4.1</v>
          </cell>
          <cell r="C1052" t="str">
            <v>DIRETORIA TÉCNICA</v>
          </cell>
          <cell r="D1052" t="str">
            <v>4.04.0004</v>
          </cell>
          <cell r="E1052">
            <v>0</v>
          </cell>
          <cell r="F1052">
            <v>0</v>
          </cell>
          <cell r="G1052">
            <v>0</v>
          </cell>
          <cell r="H1052">
            <v>0</v>
          </cell>
          <cell r="I1052" t="e">
            <v>#REF!</v>
          </cell>
          <cell r="J1052">
            <v>0</v>
          </cell>
          <cell r="K1052">
            <v>0</v>
          </cell>
          <cell r="L1052">
            <v>0</v>
          </cell>
          <cell r="M1052">
            <v>0</v>
          </cell>
          <cell r="N1052">
            <v>0</v>
          </cell>
          <cell r="O1052">
            <v>0</v>
          </cell>
          <cell r="P1052">
            <v>0</v>
          </cell>
          <cell r="Q1052" t="e">
            <v>#REF!</v>
          </cell>
          <cell r="T1052" t="str">
            <v>4.04.0004</v>
          </cell>
          <cell r="U1052" t="str">
            <v>DIRETORIA TÉCNICA</v>
          </cell>
          <cell r="W1052">
            <v>0</v>
          </cell>
          <cell r="X1052">
            <v>0</v>
          </cell>
          <cell r="Y1052">
            <v>0</v>
          </cell>
          <cell r="Z1052">
            <v>0</v>
          </cell>
          <cell r="AA1052" t="e">
            <v>#REF!</v>
          </cell>
          <cell r="AB1052" t="e">
            <v>#REF!</v>
          </cell>
          <cell r="AC1052" t="e">
            <v>#REF!</v>
          </cell>
          <cell r="AD1052" t="e">
            <v>#REF!</v>
          </cell>
          <cell r="AE1052" t="e">
            <v>#REF!</v>
          </cell>
          <cell r="AF1052" t="e">
            <v>#REF!</v>
          </cell>
          <cell r="AG1052" t="e">
            <v>#REF!</v>
          </cell>
          <cell r="AH1052" t="e">
            <v>#REF!</v>
          </cell>
        </row>
        <row r="1053">
          <cell r="A1053" t="str">
            <v>4.04.00052.4.1</v>
          </cell>
          <cell r="B1053" t="str">
            <v>2.4.1</v>
          </cell>
          <cell r="C1053" t="str">
            <v>DIRETORIA TÉCNICA</v>
          </cell>
          <cell r="D1053" t="str">
            <v>4.04.0005</v>
          </cell>
          <cell r="E1053">
            <v>0</v>
          </cell>
          <cell r="F1053">
            <v>0</v>
          </cell>
          <cell r="G1053">
            <v>150</v>
          </cell>
          <cell r="H1053">
            <v>0</v>
          </cell>
          <cell r="I1053" t="e">
            <v>#REF!</v>
          </cell>
          <cell r="J1053">
            <v>7063.44</v>
          </cell>
          <cell r="K1053">
            <v>0</v>
          </cell>
          <cell r="L1053">
            <v>0</v>
          </cell>
          <cell r="M1053">
            <v>0</v>
          </cell>
          <cell r="N1053">
            <v>283.26</v>
          </cell>
          <cell r="O1053">
            <v>0</v>
          </cell>
          <cell r="P1053">
            <v>0</v>
          </cell>
          <cell r="Q1053" t="e">
            <v>#REF!</v>
          </cell>
          <cell r="T1053" t="str">
            <v>4.04.0005</v>
          </cell>
          <cell r="U1053" t="str">
            <v>DIRETORIA TÉCNICA</v>
          </cell>
          <cell r="W1053">
            <v>0</v>
          </cell>
          <cell r="X1053">
            <v>0</v>
          </cell>
          <cell r="Y1053">
            <v>150</v>
          </cell>
          <cell r="Z1053">
            <v>150</v>
          </cell>
          <cell r="AA1053" t="e">
            <v>#REF!</v>
          </cell>
          <cell r="AB1053" t="e">
            <v>#REF!</v>
          </cell>
          <cell r="AC1053" t="e">
            <v>#REF!</v>
          </cell>
          <cell r="AD1053" t="e">
            <v>#REF!</v>
          </cell>
          <cell r="AE1053" t="e">
            <v>#REF!</v>
          </cell>
          <cell r="AF1053" t="e">
            <v>#REF!</v>
          </cell>
          <cell r="AG1053" t="e">
            <v>#REF!</v>
          </cell>
          <cell r="AH1053" t="e">
            <v>#REF!</v>
          </cell>
        </row>
        <row r="1054">
          <cell r="A1054" t="str">
            <v>4.04.00062.4.1</v>
          </cell>
          <cell r="B1054" t="str">
            <v>2.4.1</v>
          </cell>
          <cell r="C1054" t="str">
            <v>DIRETORIA TÉCNICA</v>
          </cell>
          <cell r="D1054" t="str">
            <v>4.04.0006</v>
          </cell>
          <cell r="E1054">
            <v>818.54</v>
          </cell>
          <cell r="F1054">
            <v>101.03999999999999</v>
          </cell>
          <cell r="G1054">
            <v>117.23</v>
          </cell>
          <cell r="H1054">
            <v>22.82</v>
          </cell>
          <cell r="I1054" t="e">
            <v>#REF!</v>
          </cell>
          <cell r="J1054">
            <v>57.18</v>
          </cell>
          <cell r="K1054">
            <v>66.13</v>
          </cell>
          <cell r="L1054">
            <v>108.83</v>
          </cell>
          <cell r="M1054">
            <v>301.39</v>
          </cell>
          <cell r="N1054">
            <v>127.57</v>
          </cell>
          <cell r="O1054">
            <v>157.32</v>
          </cell>
          <cell r="P1054">
            <v>168.8</v>
          </cell>
          <cell r="Q1054" t="e">
            <v>#REF!</v>
          </cell>
          <cell r="T1054" t="str">
            <v>4.04.0006</v>
          </cell>
          <cell r="U1054" t="str">
            <v>DIRETORIA TÉCNICA</v>
          </cell>
          <cell r="W1054">
            <v>818.54</v>
          </cell>
          <cell r="X1054">
            <v>919.57999999999993</v>
          </cell>
          <cell r="Y1054">
            <v>1036.81</v>
          </cell>
          <cell r="Z1054">
            <v>1059.6299999999999</v>
          </cell>
          <cell r="AA1054" t="e">
            <v>#REF!</v>
          </cell>
          <cell r="AB1054" t="e">
            <v>#REF!</v>
          </cell>
          <cell r="AC1054" t="e">
            <v>#REF!</v>
          </cell>
          <cell r="AD1054" t="e">
            <v>#REF!</v>
          </cell>
          <cell r="AE1054" t="e">
            <v>#REF!</v>
          </cell>
          <cell r="AF1054" t="e">
            <v>#REF!</v>
          </cell>
          <cell r="AG1054" t="e">
            <v>#REF!</v>
          </cell>
          <cell r="AH1054" t="e">
            <v>#REF!</v>
          </cell>
        </row>
        <row r="1055">
          <cell r="A1055" t="str">
            <v>4.04.00072.4.1</v>
          </cell>
          <cell r="B1055" t="str">
            <v>2.4.1</v>
          </cell>
          <cell r="C1055" t="str">
            <v>DIRETORIA TÉCNICA</v>
          </cell>
          <cell r="D1055" t="str">
            <v>4.04.0007</v>
          </cell>
          <cell r="E1055">
            <v>0</v>
          </cell>
          <cell r="F1055">
            <v>0</v>
          </cell>
          <cell r="G1055">
            <v>0</v>
          </cell>
          <cell r="H1055">
            <v>0</v>
          </cell>
          <cell r="I1055" t="e">
            <v>#REF!</v>
          </cell>
          <cell r="J1055">
            <v>0</v>
          </cell>
          <cell r="K1055">
            <v>47.65</v>
          </cell>
          <cell r="L1055">
            <v>24.59</v>
          </cell>
          <cell r="M1055">
            <v>25.37</v>
          </cell>
          <cell r="N1055">
            <v>30.310000000000002</v>
          </cell>
          <cell r="O1055">
            <v>4.9400000000000004</v>
          </cell>
          <cell r="P1055">
            <v>9.19</v>
          </cell>
          <cell r="Q1055" t="e">
            <v>#REF!</v>
          </cell>
          <cell r="T1055" t="str">
            <v>4.04.0007</v>
          </cell>
          <cell r="U1055" t="str">
            <v>DIRETORIA TÉCNICA</v>
          </cell>
          <cell r="W1055">
            <v>0</v>
          </cell>
          <cell r="X1055">
            <v>0</v>
          </cell>
          <cell r="Y1055">
            <v>0</v>
          </cell>
          <cell r="Z1055">
            <v>0</v>
          </cell>
          <cell r="AA1055" t="e">
            <v>#REF!</v>
          </cell>
          <cell r="AB1055" t="e">
            <v>#REF!</v>
          </cell>
          <cell r="AC1055" t="e">
            <v>#REF!</v>
          </cell>
          <cell r="AD1055" t="e">
            <v>#REF!</v>
          </cell>
          <cell r="AE1055" t="e">
            <v>#REF!</v>
          </cell>
          <cell r="AF1055" t="e">
            <v>#REF!</v>
          </cell>
          <cell r="AG1055" t="e">
            <v>#REF!</v>
          </cell>
          <cell r="AH1055" t="e">
            <v>#REF!</v>
          </cell>
        </row>
        <row r="1056">
          <cell r="A1056" t="str">
            <v>4.04.00082.4.1</v>
          </cell>
          <cell r="B1056" t="str">
            <v>2.4.1</v>
          </cell>
          <cell r="C1056" t="str">
            <v>DIRETORIA TÉCNICA</v>
          </cell>
          <cell r="D1056" t="str">
            <v>4.04.0008</v>
          </cell>
          <cell r="E1056">
            <v>433.83000000000004</v>
          </cell>
          <cell r="F1056">
            <v>294.51</v>
          </cell>
          <cell r="G1056">
            <v>457.05</v>
          </cell>
          <cell r="H1056">
            <v>424.79</v>
          </cell>
          <cell r="I1056" t="e">
            <v>#REF!</v>
          </cell>
          <cell r="J1056">
            <v>428.98</v>
          </cell>
          <cell r="K1056">
            <v>365.22</v>
          </cell>
          <cell r="L1056">
            <v>350.69</v>
          </cell>
          <cell r="M1056">
            <v>413.06</v>
          </cell>
          <cell r="N1056">
            <v>401.03</v>
          </cell>
          <cell r="O1056">
            <v>402.72</v>
          </cell>
          <cell r="P1056">
            <v>797</v>
          </cell>
          <cell r="Q1056" t="e">
            <v>#REF!</v>
          </cell>
          <cell r="T1056" t="str">
            <v>4.04.0008</v>
          </cell>
          <cell r="U1056" t="str">
            <v>DIRETORIA TÉCNICA</v>
          </cell>
          <cell r="W1056">
            <v>433.83000000000004</v>
          </cell>
          <cell r="X1056">
            <v>728.34</v>
          </cell>
          <cell r="Y1056">
            <v>1185.3900000000001</v>
          </cell>
          <cell r="Z1056">
            <v>1610.18</v>
          </cell>
          <cell r="AA1056" t="e">
            <v>#REF!</v>
          </cell>
          <cell r="AB1056" t="e">
            <v>#REF!</v>
          </cell>
          <cell r="AC1056" t="e">
            <v>#REF!</v>
          </cell>
          <cell r="AD1056" t="e">
            <v>#REF!</v>
          </cell>
          <cell r="AE1056" t="e">
            <v>#REF!</v>
          </cell>
          <cell r="AF1056" t="e">
            <v>#REF!</v>
          </cell>
          <cell r="AG1056" t="e">
            <v>#REF!</v>
          </cell>
          <cell r="AH1056" t="e">
            <v>#REF!</v>
          </cell>
        </row>
        <row r="1057">
          <cell r="A1057" t="str">
            <v>4.04.00092.4.1</v>
          </cell>
          <cell r="B1057" t="str">
            <v>2.4.1</v>
          </cell>
          <cell r="C1057" t="str">
            <v>DIRETORIA TÉCNICA</v>
          </cell>
          <cell r="D1057" t="str">
            <v>4.04.0009</v>
          </cell>
          <cell r="E1057">
            <v>1.26</v>
          </cell>
          <cell r="F1057">
            <v>3.78</v>
          </cell>
          <cell r="G1057">
            <v>0</v>
          </cell>
          <cell r="H1057">
            <v>114.51999999999998</v>
          </cell>
          <cell r="I1057" t="e">
            <v>#REF!</v>
          </cell>
          <cell r="J1057">
            <v>0</v>
          </cell>
          <cell r="K1057">
            <v>0</v>
          </cell>
          <cell r="L1057">
            <v>0</v>
          </cell>
          <cell r="M1057">
            <v>61.1</v>
          </cell>
          <cell r="N1057">
            <v>300.46999999999997</v>
          </cell>
          <cell r="O1057">
            <v>62.18</v>
          </cell>
          <cell r="P1057">
            <v>111.81</v>
          </cell>
          <cell r="Q1057" t="e">
            <v>#REF!</v>
          </cell>
          <cell r="T1057" t="str">
            <v>4.04.0009</v>
          </cell>
          <cell r="U1057" t="str">
            <v>DIRETORIA TÉCNICA</v>
          </cell>
          <cell r="W1057">
            <v>1.26</v>
          </cell>
          <cell r="X1057">
            <v>5.04</v>
          </cell>
          <cell r="Y1057">
            <v>5.04</v>
          </cell>
          <cell r="Z1057">
            <v>119.55999999999999</v>
          </cell>
          <cell r="AA1057" t="e">
            <v>#REF!</v>
          </cell>
          <cell r="AB1057" t="e">
            <v>#REF!</v>
          </cell>
          <cell r="AC1057" t="e">
            <v>#REF!</v>
          </cell>
          <cell r="AD1057" t="e">
            <v>#REF!</v>
          </cell>
          <cell r="AE1057" t="e">
            <v>#REF!</v>
          </cell>
          <cell r="AF1057" t="e">
            <v>#REF!</v>
          </cell>
          <cell r="AG1057" t="e">
            <v>#REF!</v>
          </cell>
          <cell r="AH1057" t="e">
            <v>#REF!</v>
          </cell>
        </row>
        <row r="1058">
          <cell r="A1058" t="str">
            <v>4.04.00102.4.1</v>
          </cell>
          <cell r="B1058" t="str">
            <v>2.4.1</v>
          </cell>
          <cell r="C1058" t="str">
            <v>DIRETORIA TÉCNICA</v>
          </cell>
          <cell r="D1058" t="str">
            <v>4.04.0010</v>
          </cell>
          <cell r="E1058">
            <v>2353.8799999999992</v>
          </cell>
          <cell r="F1058">
            <v>937.23</v>
          </cell>
          <cell r="G1058">
            <v>426.64</v>
          </cell>
          <cell r="H1058">
            <v>4481.49</v>
          </cell>
          <cell r="I1058" t="e">
            <v>#REF!</v>
          </cell>
          <cell r="J1058">
            <v>779.41000000000008</v>
          </cell>
          <cell r="K1058">
            <v>1582.73</v>
          </cell>
          <cell r="L1058">
            <v>4746.3523153701972</v>
          </cell>
          <cell r="M1058">
            <v>5934.7000000000007</v>
          </cell>
          <cell r="N1058">
            <v>4508.26</v>
          </cell>
          <cell r="O1058">
            <v>5214.12</v>
          </cell>
          <cell r="P1058">
            <v>3143.19</v>
          </cell>
          <cell r="Q1058" t="e">
            <v>#REF!</v>
          </cell>
          <cell r="T1058" t="str">
            <v>4.04.0010</v>
          </cell>
          <cell r="U1058" t="str">
            <v>DIRETORIA TÉCNICA</v>
          </cell>
          <cell r="W1058">
            <v>2353.8799999999992</v>
          </cell>
          <cell r="X1058">
            <v>3291.1099999999992</v>
          </cell>
          <cell r="Y1058">
            <v>3717.7499999999991</v>
          </cell>
          <cell r="Z1058">
            <v>8199.239999999998</v>
          </cell>
          <cell r="AA1058" t="e">
            <v>#REF!</v>
          </cell>
          <cell r="AB1058" t="e">
            <v>#REF!</v>
          </cell>
          <cell r="AC1058" t="e">
            <v>#REF!</v>
          </cell>
          <cell r="AD1058" t="e">
            <v>#REF!</v>
          </cell>
          <cell r="AE1058" t="e">
            <v>#REF!</v>
          </cell>
          <cell r="AF1058" t="e">
            <v>#REF!</v>
          </cell>
          <cell r="AG1058" t="e">
            <v>#REF!</v>
          </cell>
          <cell r="AH1058" t="e">
            <v>#REF!</v>
          </cell>
        </row>
        <row r="1059">
          <cell r="A1059" t="str">
            <v>4.04.00112.4.1</v>
          </cell>
          <cell r="B1059" t="str">
            <v>2.4.1</v>
          </cell>
          <cell r="C1059" t="str">
            <v>DIRETORIA TÉCNICA</v>
          </cell>
          <cell r="D1059" t="str">
            <v>4.04.0011</v>
          </cell>
          <cell r="E1059">
            <v>0</v>
          </cell>
          <cell r="F1059">
            <v>0</v>
          </cell>
          <cell r="G1059">
            <v>0</v>
          </cell>
          <cell r="H1059">
            <v>0</v>
          </cell>
          <cell r="I1059" t="e">
            <v>#REF!</v>
          </cell>
          <cell r="J1059">
            <v>0</v>
          </cell>
          <cell r="K1059">
            <v>0</v>
          </cell>
          <cell r="L1059">
            <v>0</v>
          </cell>
          <cell r="M1059">
            <v>0</v>
          </cell>
          <cell r="N1059">
            <v>0</v>
          </cell>
          <cell r="O1059">
            <v>0</v>
          </cell>
          <cell r="P1059">
            <v>0</v>
          </cell>
          <cell r="Q1059" t="e">
            <v>#REF!</v>
          </cell>
          <cell r="T1059" t="str">
            <v>4.04.0011</v>
          </cell>
          <cell r="U1059" t="str">
            <v>DIRETORIA TÉCNICA</v>
          </cell>
          <cell r="W1059">
            <v>0</v>
          </cell>
          <cell r="X1059">
            <v>0</v>
          </cell>
          <cell r="Y1059">
            <v>0</v>
          </cell>
          <cell r="Z1059">
            <v>0</v>
          </cell>
          <cell r="AA1059" t="e">
            <v>#REF!</v>
          </cell>
          <cell r="AB1059" t="e">
            <v>#REF!</v>
          </cell>
          <cell r="AC1059" t="e">
            <v>#REF!</v>
          </cell>
          <cell r="AD1059" t="e">
            <v>#REF!</v>
          </cell>
          <cell r="AE1059" t="e">
            <v>#REF!</v>
          </cell>
          <cell r="AF1059" t="e">
            <v>#REF!</v>
          </cell>
          <cell r="AG1059" t="e">
            <v>#REF!</v>
          </cell>
          <cell r="AH1059" t="e">
            <v>#REF!</v>
          </cell>
        </row>
        <row r="1060">
          <cell r="A1060" t="str">
            <v>4.04.00122.4.1</v>
          </cell>
          <cell r="B1060" t="str">
            <v>2.4.1</v>
          </cell>
          <cell r="C1060" t="str">
            <v>DIRETORIA TÉCNICA</v>
          </cell>
          <cell r="D1060" t="str">
            <v>4.04.0012</v>
          </cell>
          <cell r="P1060">
            <v>0</v>
          </cell>
          <cell r="T1060" t="str">
            <v>4.04.0012</v>
          </cell>
          <cell r="U1060" t="str">
            <v>DIRETORIA TÉCNICA</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A1061" t="str">
            <v>4.05.00032.4.1</v>
          </cell>
          <cell r="B1061" t="str">
            <v>2.4.1</v>
          </cell>
          <cell r="C1061" t="str">
            <v>DIRETORIA TÉCNICA</v>
          </cell>
          <cell r="D1061" t="str">
            <v>4.05.0003</v>
          </cell>
          <cell r="E1061">
            <v>0</v>
          </cell>
          <cell r="F1061">
            <v>0</v>
          </cell>
          <cell r="G1061">
            <v>0</v>
          </cell>
          <cell r="H1061">
            <v>0</v>
          </cell>
          <cell r="I1061" t="e">
            <v>#REF!</v>
          </cell>
          <cell r="J1061">
            <v>0</v>
          </cell>
          <cell r="K1061">
            <v>0</v>
          </cell>
          <cell r="L1061">
            <v>0</v>
          </cell>
          <cell r="M1061">
            <v>0</v>
          </cell>
          <cell r="N1061">
            <v>0</v>
          </cell>
          <cell r="O1061">
            <v>0</v>
          </cell>
          <cell r="P1061">
            <v>0</v>
          </cell>
          <cell r="Q1061" t="e">
            <v>#REF!</v>
          </cell>
          <cell r="T1061" t="str">
            <v>4.05.0003</v>
          </cell>
          <cell r="U1061" t="str">
            <v>DIRETORIA TÉCNICA</v>
          </cell>
          <cell r="W1061">
            <v>0</v>
          </cell>
          <cell r="X1061">
            <v>0</v>
          </cell>
          <cell r="Y1061">
            <v>0</v>
          </cell>
          <cell r="Z1061">
            <v>0</v>
          </cell>
          <cell r="AA1061" t="e">
            <v>#REF!</v>
          </cell>
          <cell r="AB1061" t="e">
            <v>#REF!</v>
          </cell>
          <cell r="AC1061" t="e">
            <v>#REF!</v>
          </cell>
          <cell r="AD1061" t="e">
            <v>#REF!</v>
          </cell>
          <cell r="AE1061" t="e">
            <v>#REF!</v>
          </cell>
          <cell r="AF1061" t="e">
            <v>#REF!</v>
          </cell>
          <cell r="AG1061" t="e">
            <v>#REF!</v>
          </cell>
          <cell r="AH1061" t="e">
            <v>#REF!</v>
          </cell>
        </row>
        <row r="1062">
          <cell r="A1062" t="str">
            <v>4.08.00042.4.1</v>
          </cell>
          <cell r="B1062" t="str">
            <v>2.4.1</v>
          </cell>
          <cell r="C1062" t="str">
            <v>DIRETORIA TÉCNICA</v>
          </cell>
          <cell r="D1062" t="str">
            <v>4.08.0004</v>
          </cell>
          <cell r="E1062">
            <v>0</v>
          </cell>
          <cell r="F1062">
            <v>1418.69</v>
          </cell>
          <cell r="G1062">
            <v>953.25</v>
          </cell>
          <cell r="H1062">
            <v>1020.21</v>
          </cell>
          <cell r="I1062" t="e">
            <v>#REF!</v>
          </cell>
          <cell r="J1062">
            <v>0</v>
          </cell>
          <cell r="K1062">
            <v>2885.46</v>
          </cell>
          <cell r="L1062">
            <v>0</v>
          </cell>
          <cell r="M1062">
            <v>0</v>
          </cell>
          <cell r="N1062">
            <v>1214.27</v>
          </cell>
          <cell r="O1062">
            <v>0</v>
          </cell>
          <cell r="P1062">
            <v>0</v>
          </cell>
          <cell r="Q1062" t="e">
            <v>#REF!</v>
          </cell>
          <cell r="T1062" t="str">
            <v>4.08.0004</v>
          </cell>
          <cell r="U1062" t="str">
            <v>DIRETORIA TÉCNICA</v>
          </cell>
          <cell r="W1062">
            <v>0</v>
          </cell>
          <cell r="X1062">
            <v>1418.69</v>
          </cell>
          <cell r="Y1062">
            <v>2371.94</v>
          </cell>
          <cell r="Z1062">
            <v>3392.15</v>
          </cell>
          <cell r="AA1062" t="e">
            <v>#REF!</v>
          </cell>
          <cell r="AB1062" t="e">
            <v>#REF!</v>
          </cell>
          <cell r="AC1062" t="e">
            <v>#REF!</v>
          </cell>
          <cell r="AD1062" t="e">
            <v>#REF!</v>
          </cell>
          <cell r="AE1062" t="e">
            <v>#REF!</v>
          </cell>
          <cell r="AF1062" t="e">
            <v>#REF!</v>
          </cell>
          <cell r="AG1062" t="e">
            <v>#REF!</v>
          </cell>
          <cell r="AH1062" t="e">
            <v>#REF!</v>
          </cell>
        </row>
        <row r="1063">
          <cell r="A1063" t="str">
            <v>4.08.00102.4.1</v>
          </cell>
          <cell r="B1063" t="str">
            <v>2.4.1</v>
          </cell>
          <cell r="C1063" t="str">
            <v>DIRETORIA TÉCNICA</v>
          </cell>
          <cell r="D1063" t="str">
            <v>4.08.0010</v>
          </cell>
          <cell r="E1063">
            <v>0</v>
          </cell>
          <cell r="F1063">
            <v>0</v>
          </cell>
          <cell r="G1063">
            <v>0</v>
          </cell>
          <cell r="H1063">
            <v>0</v>
          </cell>
          <cell r="I1063" t="e">
            <v>#REF!</v>
          </cell>
          <cell r="J1063">
            <v>0</v>
          </cell>
          <cell r="K1063">
            <v>329.1</v>
          </cell>
          <cell r="L1063">
            <v>929.82</v>
          </cell>
          <cell r="M1063">
            <v>19.21</v>
          </cell>
          <cell r="N1063">
            <v>0</v>
          </cell>
          <cell r="O1063">
            <v>0</v>
          </cell>
          <cell r="P1063">
            <v>0</v>
          </cell>
          <cell r="Q1063" t="e">
            <v>#REF!</v>
          </cell>
          <cell r="T1063" t="str">
            <v>4.08.0010</v>
          </cell>
          <cell r="U1063" t="str">
            <v>DIRETORIA TÉCNICA</v>
          </cell>
          <cell r="W1063">
            <v>0</v>
          </cell>
          <cell r="X1063">
            <v>0</v>
          </cell>
          <cell r="Y1063">
            <v>0</v>
          </cell>
          <cell r="Z1063">
            <v>0</v>
          </cell>
          <cell r="AA1063" t="e">
            <v>#REF!</v>
          </cell>
          <cell r="AB1063" t="e">
            <v>#REF!</v>
          </cell>
          <cell r="AC1063" t="e">
            <v>#REF!</v>
          </cell>
          <cell r="AD1063" t="e">
            <v>#REF!</v>
          </cell>
          <cell r="AE1063" t="e">
            <v>#REF!</v>
          </cell>
          <cell r="AF1063" t="e">
            <v>#REF!</v>
          </cell>
          <cell r="AG1063" t="e">
            <v>#REF!</v>
          </cell>
          <cell r="AH1063" t="e">
            <v>#REF!</v>
          </cell>
        </row>
        <row r="1064">
          <cell r="A1064" t="str">
            <v>4.08.00162.4.1</v>
          </cell>
          <cell r="B1064" t="str">
            <v>2.4.1</v>
          </cell>
          <cell r="C1064" t="str">
            <v>DIRETORIA TÉCNICA</v>
          </cell>
          <cell r="D1064" t="str">
            <v>4.08.0016</v>
          </cell>
          <cell r="E1064">
            <v>0</v>
          </cell>
          <cell r="F1064">
            <v>0</v>
          </cell>
          <cell r="G1064">
            <v>0</v>
          </cell>
          <cell r="H1064">
            <v>0</v>
          </cell>
          <cell r="I1064" t="e">
            <v>#REF!</v>
          </cell>
          <cell r="J1064">
            <v>0</v>
          </cell>
          <cell r="K1064">
            <v>51.81</v>
          </cell>
          <cell r="L1064">
            <v>0</v>
          </cell>
          <cell r="M1064">
            <v>0</v>
          </cell>
          <cell r="N1064">
            <v>0</v>
          </cell>
          <cell r="O1064">
            <v>0</v>
          </cell>
          <cell r="P1064">
            <v>0</v>
          </cell>
          <cell r="Q1064" t="e">
            <v>#REF!</v>
          </cell>
          <cell r="T1064" t="str">
            <v>4.08.0016</v>
          </cell>
          <cell r="U1064" t="str">
            <v>DIRETORIA TÉCNICA</v>
          </cell>
          <cell r="W1064">
            <v>0</v>
          </cell>
          <cell r="X1064">
            <v>0</v>
          </cell>
          <cell r="Y1064">
            <v>0</v>
          </cell>
          <cell r="Z1064">
            <v>0</v>
          </cell>
          <cell r="AA1064" t="e">
            <v>#REF!</v>
          </cell>
          <cell r="AB1064" t="e">
            <v>#REF!</v>
          </cell>
          <cell r="AC1064" t="e">
            <v>#REF!</v>
          </cell>
          <cell r="AD1064" t="e">
            <v>#REF!</v>
          </cell>
          <cell r="AE1064" t="e">
            <v>#REF!</v>
          </cell>
          <cell r="AF1064" t="e">
            <v>#REF!</v>
          </cell>
          <cell r="AG1064" t="e">
            <v>#REF!</v>
          </cell>
          <cell r="AH1064" t="e">
            <v>#REF!</v>
          </cell>
        </row>
        <row r="1065">
          <cell r="A1065" t="str">
            <v>4.08.00172.4.1</v>
          </cell>
          <cell r="B1065" t="str">
            <v>2.4.1</v>
          </cell>
          <cell r="C1065" t="str">
            <v>DIRETORIA TÉCNICA</v>
          </cell>
          <cell r="D1065" t="str">
            <v>4.08.0017</v>
          </cell>
          <cell r="E1065">
            <v>0</v>
          </cell>
          <cell r="F1065">
            <v>0</v>
          </cell>
          <cell r="G1065">
            <v>0</v>
          </cell>
          <cell r="H1065">
            <v>0</v>
          </cell>
          <cell r="I1065" t="e">
            <v>#REF!</v>
          </cell>
          <cell r="J1065">
            <v>0</v>
          </cell>
          <cell r="K1065">
            <v>0</v>
          </cell>
          <cell r="L1065">
            <v>0</v>
          </cell>
          <cell r="M1065">
            <v>0</v>
          </cell>
          <cell r="N1065">
            <v>0</v>
          </cell>
          <cell r="O1065">
            <v>0</v>
          </cell>
          <cell r="P1065">
            <v>0</v>
          </cell>
          <cell r="Q1065" t="e">
            <v>#REF!</v>
          </cell>
          <cell r="T1065" t="str">
            <v>4.08.0017</v>
          </cell>
          <cell r="U1065" t="str">
            <v>DIRETORIA TÉCNICA</v>
          </cell>
          <cell r="W1065">
            <v>0</v>
          </cell>
          <cell r="X1065">
            <v>0</v>
          </cell>
          <cell r="Y1065">
            <v>0</v>
          </cell>
          <cell r="Z1065">
            <v>0</v>
          </cell>
          <cell r="AA1065" t="e">
            <v>#REF!</v>
          </cell>
          <cell r="AB1065" t="e">
            <v>#REF!</v>
          </cell>
          <cell r="AC1065" t="e">
            <v>#REF!</v>
          </cell>
          <cell r="AD1065" t="e">
            <v>#REF!</v>
          </cell>
          <cell r="AE1065" t="e">
            <v>#REF!</v>
          </cell>
          <cell r="AF1065" t="e">
            <v>#REF!</v>
          </cell>
          <cell r="AG1065" t="e">
            <v>#REF!</v>
          </cell>
          <cell r="AH1065" t="e">
            <v>#REF!</v>
          </cell>
        </row>
        <row r="1066">
          <cell r="A1066" t="str">
            <v>4.08.00202.4.1</v>
          </cell>
          <cell r="B1066" t="str">
            <v>2.4.1</v>
          </cell>
          <cell r="C1066" t="str">
            <v>DIRETORIA TÉCNICA</v>
          </cell>
          <cell r="D1066" t="str">
            <v>4.08.0020</v>
          </cell>
          <cell r="E1066">
            <v>0</v>
          </cell>
          <cell r="F1066">
            <v>0</v>
          </cell>
          <cell r="G1066">
            <v>0</v>
          </cell>
          <cell r="H1066">
            <v>0</v>
          </cell>
          <cell r="I1066" t="e">
            <v>#REF!</v>
          </cell>
          <cell r="J1066">
            <v>0</v>
          </cell>
          <cell r="K1066">
            <v>0</v>
          </cell>
          <cell r="L1066">
            <v>0</v>
          </cell>
          <cell r="M1066">
            <v>0</v>
          </cell>
          <cell r="N1066">
            <v>0</v>
          </cell>
          <cell r="O1066">
            <v>0</v>
          </cell>
          <cell r="P1066">
            <v>0</v>
          </cell>
          <cell r="Q1066" t="e">
            <v>#REF!</v>
          </cell>
          <cell r="T1066" t="str">
            <v>4.08.0020</v>
          </cell>
          <cell r="U1066" t="str">
            <v>DIRETORIA TÉCNICA</v>
          </cell>
          <cell r="W1066">
            <v>0</v>
          </cell>
          <cell r="X1066">
            <v>0</v>
          </cell>
          <cell r="Y1066">
            <v>0</v>
          </cell>
          <cell r="Z1066">
            <v>0</v>
          </cell>
          <cell r="AA1066" t="e">
            <v>#REF!</v>
          </cell>
          <cell r="AB1066" t="e">
            <v>#REF!</v>
          </cell>
          <cell r="AC1066" t="e">
            <v>#REF!</v>
          </cell>
          <cell r="AD1066" t="e">
            <v>#REF!</v>
          </cell>
          <cell r="AE1066" t="e">
            <v>#REF!</v>
          </cell>
          <cell r="AF1066" t="e">
            <v>#REF!</v>
          </cell>
          <cell r="AG1066" t="e">
            <v>#REF!</v>
          </cell>
          <cell r="AH1066" t="e">
            <v>#REF!</v>
          </cell>
        </row>
        <row r="1067">
          <cell r="A1067" t="str">
            <v>4.13.00042.4.1</v>
          </cell>
          <cell r="B1067" t="str">
            <v>2.4.1</v>
          </cell>
          <cell r="C1067" t="str">
            <v>DIRETORIA TÉCNICA</v>
          </cell>
          <cell r="D1067" t="str">
            <v>4.13.0004</v>
          </cell>
          <cell r="E1067">
            <v>0</v>
          </cell>
          <cell r="F1067">
            <v>0</v>
          </cell>
          <cell r="G1067">
            <v>0</v>
          </cell>
          <cell r="H1067">
            <v>0</v>
          </cell>
          <cell r="I1067" t="e">
            <v>#REF!</v>
          </cell>
          <cell r="J1067">
            <v>0</v>
          </cell>
          <cell r="K1067">
            <v>0</v>
          </cell>
          <cell r="L1067">
            <v>0</v>
          </cell>
          <cell r="M1067">
            <v>0</v>
          </cell>
          <cell r="N1067">
            <v>0</v>
          </cell>
          <cell r="O1067">
            <v>0</v>
          </cell>
          <cell r="P1067">
            <v>0</v>
          </cell>
          <cell r="Q1067" t="e">
            <v>#REF!</v>
          </cell>
          <cell r="T1067" t="str">
            <v>4.13.0004</v>
          </cell>
          <cell r="U1067" t="str">
            <v>DIRETORIA TÉCNICA</v>
          </cell>
          <cell r="W1067">
            <v>0</v>
          </cell>
          <cell r="X1067">
            <v>0</v>
          </cell>
          <cell r="Y1067">
            <v>0</v>
          </cell>
          <cell r="Z1067">
            <v>0</v>
          </cell>
          <cell r="AA1067" t="e">
            <v>#REF!</v>
          </cell>
          <cell r="AB1067" t="e">
            <v>#REF!</v>
          </cell>
          <cell r="AC1067" t="e">
            <v>#REF!</v>
          </cell>
          <cell r="AD1067" t="e">
            <v>#REF!</v>
          </cell>
          <cell r="AE1067" t="e">
            <v>#REF!</v>
          </cell>
          <cell r="AF1067" t="e">
            <v>#REF!</v>
          </cell>
          <cell r="AG1067" t="e">
            <v>#REF!</v>
          </cell>
          <cell r="AH1067" t="e">
            <v>#REF!</v>
          </cell>
        </row>
        <row r="1068">
          <cell r="A1068" t="str">
            <v>4.13.00052.4.1</v>
          </cell>
          <cell r="B1068" t="str">
            <v>2.4.1</v>
          </cell>
          <cell r="C1068" t="str">
            <v>DIRETORIA TÉCNICA</v>
          </cell>
          <cell r="D1068" t="str">
            <v>4.13.0005</v>
          </cell>
          <cell r="E1068">
            <v>0</v>
          </cell>
          <cell r="F1068">
            <v>0</v>
          </cell>
          <cell r="G1068">
            <v>0</v>
          </cell>
          <cell r="H1068">
            <v>0</v>
          </cell>
          <cell r="I1068" t="e">
            <v>#REF!</v>
          </cell>
          <cell r="J1068">
            <v>0</v>
          </cell>
          <cell r="K1068">
            <v>0</v>
          </cell>
          <cell r="L1068">
            <v>0</v>
          </cell>
          <cell r="M1068">
            <v>0</v>
          </cell>
          <cell r="N1068">
            <v>0</v>
          </cell>
          <cell r="O1068">
            <v>0</v>
          </cell>
          <cell r="P1068">
            <v>0</v>
          </cell>
          <cell r="Q1068" t="e">
            <v>#REF!</v>
          </cell>
          <cell r="T1068" t="str">
            <v>4.13.0005</v>
          </cell>
          <cell r="U1068" t="str">
            <v>DIRETORIA TÉCNICA</v>
          </cell>
          <cell r="W1068">
            <v>0</v>
          </cell>
          <cell r="X1068">
            <v>0</v>
          </cell>
          <cell r="Y1068">
            <v>0</v>
          </cell>
          <cell r="Z1068">
            <v>0</v>
          </cell>
          <cell r="AA1068" t="e">
            <v>#REF!</v>
          </cell>
          <cell r="AB1068" t="e">
            <v>#REF!</v>
          </cell>
          <cell r="AC1068" t="e">
            <v>#REF!</v>
          </cell>
          <cell r="AD1068" t="e">
            <v>#REF!</v>
          </cell>
          <cell r="AE1068" t="e">
            <v>#REF!</v>
          </cell>
          <cell r="AF1068" t="e">
            <v>#REF!</v>
          </cell>
          <cell r="AG1068" t="e">
            <v>#REF!</v>
          </cell>
          <cell r="AH1068" t="e">
            <v>#REF!</v>
          </cell>
        </row>
        <row r="1069">
          <cell r="A1069" t="str">
            <v>4.13.00062.4.1</v>
          </cell>
          <cell r="B1069" t="str">
            <v>2.4.1</v>
          </cell>
          <cell r="C1069" t="str">
            <v>DIRETORIA TÉCNICA</v>
          </cell>
          <cell r="D1069" t="str">
            <v>4.13.0006</v>
          </cell>
          <cell r="E1069">
            <v>0</v>
          </cell>
          <cell r="F1069">
            <v>0</v>
          </cell>
          <cell r="G1069">
            <v>0</v>
          </cell>
          <cell r="H1069">
            <v>0</v>
          </cell>
          <cell r="I1069" t="e">
            <v>#REF!</v>
          </cell>
          <cell r="J1069">
            <v>0</v>
          </cell>
          <cell r="K1069">
            <v>0</v>
          </cell>
          <cell r="L1069">
            <v>0</v>
          </cell>
          <cell r="M1069">
            <v>0</v>
          </cell>
          <cell r="N1069">
            <v>160</v>
          </cell>
          <cell r="O1069">
            <v>200</v>
          </cell>
          <cell r="P1069">
            <v>160</v>
          </cell>
          <cell r="Q1069" t="e">
            <v>#REF!</v>
          </cell>
          <cell r="T1069" t="str">
            <v>4.13.0006</v>
          </cell>
          <cell r="U1069" t="str">
            <v>DIRETORIA TÉCNICA</v>
          </cell>
          <cell r="W1069">
            <v>0</v>
          </cell>
          <cell r="X1069">
            <v>0</v>
          </cell>
          <cell r="Y1069">
            <v>0</v>
          </cell>
          <cell r="Z1069">
            <v>0</v>
          </cell>
          <cell r="AA1069" t="e">
            <v>#REF!</v>
          </cell>
          <cell r="AB1069" t="e">
            <v>#REF!</v>
          </cell>
          <cell r="AC1069" t="e">
            <v>#REF!</v>
          </cell>
          <cell r="AD1069" t="e">
            <v>#REF!</v>
          </cell>
          <cell r="AE1069" t="e">
            <v>#REF!</v>
          </cell>
          <cell r="AF1069" t="e">
            <v>#REF!</v>
          </cell>
          <cell r="AG1069" t="e">
            <v>#REF!</v>
          </cell>
          <cell r="AH1069" t="e">
            <v>#REF!</v>
          </cell>
        </row>
        <row r="1070">
          <cell r="A1070" t="str">
            <v>4.13.00072.4.1</v>
          </cell>
          <cell r="B1070" t="str">
            <v>2.4.1</v>
          </cell>
          <cell r="C1070" t="str">
            <v>DIRETORIA TÉCNICA</v>
          </cell>
          <cell r="D1070" t="str">
            <v>4.13.0007</v>
          </cell>
          <cell r="E1070">
            <v>0</v>
          </cell>
          <cell r="F1070">
            <v>0</v>
          </cell>
          <cell r="G1070">
            <v>0</v>
          </cell>
          <cell r="H1070">
            <v>0</v>
          </cell>
          <cell r="I1070" t="e">
            <v>#REF!</v>
          </cell>
          <cell r="J1070">
            <v>0</v>
          </cell>
          <cell r="K1070">
            <v>0</v>
          </cell>
          <cell r="L1070">
            <v>0</v>
          </cell>
          <cell r="M1070">
            <v>0</v>
          </cell>
          <cell r="N1070">
            <v>0</v>
          </cell>
          <cell r="O1070">
            <v>0</v>
          </cell>
          <cell r="P1070">
            <v>0</v>
          </cell>
          <cell r="T1070" t="str">
            <v>4.13.0007</v>
          </cell>
          <cell r="U1070" t="str">
            <v>DIRETORIA TÉCNICA</v>
          </cell>
          <cell r="W1070">
            <v>0</v>
          </cell>
          <cell r="X1070">
            <v>0</v>
          </cell>
          <cell r="Y1070">
            <v>0</v>
          </cell>
          <cell r="Z1070">
            <v>0</v>
          </cell>
          <cell r="AA1070" t="e">
            <v>#REF!</v>
          </cell>
          <cell r="AB1070" t="e">
            <v>#REF!</v>
          </cell>
          <cell r="AC1070" t="e">
            <v>#REF!</v>
          </cell>
          <cell r="AD1070" t="e">
            <v>#REF!</v>
          </cell>
          <cell r="AE1070" t="e">
            <v>#REF!</v>
          </cell>
          <cell r="AF1070" t="e">
            <v>#REF!</v>
          </cell>
          <cell r="AG1070" t="e">
            <v>#REF!</v>
          </cell>
          <cell r="AH1070" t="e">
            <v>#REF!</v>
          </cell>
        </row>
        <row r="1071">
          <cell r="A1071" t="str">
            <v>4.90.00012.4.1</v>
          </cell>
          <cell r="B1071" t="str">
            <v>2.4.1</v>
          </cell>
          <cell r="C1071" t="str">
            <v>DIRETORIA TÉCNICA</v>
          </cell>
          <cell r="D1071" t="str">
            <v>4.90.0001</v>
          </cell>
          <cell r="E1071">
            <v>0</v>
          </cell>
          <cell r="F1071">
            <v>0</v>
          </cell>
          <cell r="G1071">
            <v>0</v>
          </cell>
          <cell r="H1071">
            <v>0</v>
          </cell>
          <cell r="I1071" t="e">
            <v>#REF!</v>
          </cell>
          <cell r="J1071">
            <v>0</v>
          </cell>
          <cell r="K1071">
            <v>0</v>
          </cell>
          <cell r="L1071">
            <v>0</v>
          </cell>
          <cell r="M1071">
            <v>0</v>
          </cell>
          <cell r="N1071">
            <v>655.17999999999995</v>
          </cell>
          <cell r="O1071">
            <v>0</v>
          </cell>
          <cell r="P1071">
            <v>0</v>
          </cell>
          <cell r="Q1071" t="e">
            <v>#REF!</v>
          </cell>
          <cell r="T1071" t="str">
            <v>4.90.0001</v>
          </cell>
          <cell r="U1071" t="str">
            <v>DIRETORIA TÉCNICA</v>
          </cell>
          <cell r="W1071">
            <v>0</v>
          </cell>
          <cell r="X1071">
            <v>0</v>
          </cell>
          <cell r="Y1071">
            <v>0</v>
          </cell>
          <cell r="Z1071">
            <v>0</v>
          </cell>
          <cell r="AA1071" t="e">
            <v>#REF!</v>
          </cell>
          <cell r="AB1071" t="e">
            <v>#REF!</v>
          </cell>
          <cell r="AC1071" t="e">
            <v>#REF!</v>
          </cell>
          <cell r="AD1071" t="e">
            <v>#REF!</v>
          </cell>
          <cell r="AE1071" t="e">
            <v>#REF!</v>
          </cell>
          <cell r="AF1071" t="e">
            <v>#REF!</v>
          </cell>
          <cell r="AG1071" t="e">
            <v>#REF!</v>
          </cell>
          <cell r="AH1071" t="e">
            <v>#REF!</v>
          </cell>
        </row>
        <row r="1072">
          <cell r="A1072" t="str">
            <v>3.07.00042.4.1.1</v>
          </cell>
          <cell r="B1072" t="str">
            <v>2.4.1.1</v>
          </cell>
          <cell r="C1072" t="str">
            <v>ATENDIMENTO</v>
          </cell>
          <cell r="D1072" t="str">
            <v>3.07.0004</v>
          </cell>
          <cell r="E1072">
            <v>0</v>
          </cell>
          <cell r="F1072">
            <v>80</v>
          </cell>
          <cell r="G1072">
            <v>3450.1</v>
          </cell>
          <cell r="H1072">
            <v>45</v>
          </cell>
          <cell r="I1072" t="e">
            <v>#REF!</v>
          </cell>
          <cell r="J1072">
            <v>35432.759999999995</v>
          </cell>
          <cell r="K1072">
            <v>5220.2299999999996</v>
          </cell>
          <cell r="L1072">
            <v>11586.130000000001</v>
          </cell>
          <cell r="M1072">
            <v>0</v>
          </cell>
          <cell r="N1072">
            <v>0</v>
          </cell>
          <cell r="O1072">
            <v>0</v>
          </cell>
          <cell r="P1072">
            <v>0</v>
          </cell>
          <cell r="Q1072" t="e">
            <v>#REF!</v>
          </cell>
          <cell r="T1072" t="str">
            <v>3.07.0004</v>
          </cell>
          <cell r="U1072" t="str">
            <v>ATENDIMENTO</v>
          </cell>
          <cell r="W1072">
            <v>0</v>
          </cell>
          <cell r="X1072">
            <v>80</v>
          </cell>
          <cell r="Y1072">
            <v>3530.1</v>
          </cell>
          <cell r="Z1072">
            <v>3575.1</v>
          </cell>
          <cell r="AA1072" t="e">
            <v>#REF!</v>
          </cell>
          <cell r="AB1072" t="e">
            <v>#REF!</v>
          </cell>
          <cell r="AC1072" t="e">
            <v>#REF!</v>
          </cell>
          <cell r="AD1072" t="e">
            <v>#REF!</v>
          </cell>
          <cell r="AE1072" t="e">
            <v>#REF!</v>
          </cell>
          <cell r="AF1072" t="e">
            <v>#REF!</v>
          </cell>
          <cell r="AG1072" t="e">
            <v>#REF!</v>
          </cell>
          <cell r="AH1072" t="e">
            <v>#REF!</v>
          </cell>
        </row>
        <row r="1073">
          <cell r="A1073" t="str">
            <v>4.01.00012.4.1.1</v>
          </cell>
          <cell r="B1073" t="str">
            <v>2.4.1.1</v>
          </cell>
          <cell r="C1073" t="str">
            <v>ATENDIMENTO</v>
          </cell>
          <cell r="D1073" t="str">
            <v>4.01.0001</v>
          </cell>
          <cell r="E1073">
            <v>0</v>
          </cell>
          <cell r="F1073">
            <v>0</v>
          </cell>
          <cell r="G1073">
            <v>0</v>
          </cell>
          <cell r="H1073">
            <v>0</v>
          </cell>
          <cell r="I1073" t="e">
            <v>#REF!</v>
          </cell>
          <cell r="J1073">
            <v>0</v>
          </cell>
          <cell r="K1073">
            <v>0</v>
          </cell>
          <cell r="L1073">
            <v>0</v>
          </cell>
          <cell r="M1073">
            <v>0</v>
          </cell>
          <cell r="N1073">
            <v>0</v>
          </cell>
          <cell r="O1073">
            <v>0</v>
          </cell>
          <cell r="P1073">
            <v>0</v>
          </cell>
          <cell r="Q1073" t="e">
            <v>#REF!</v>
          </cell>
          <cell r="T1073" t="str">
            <v>4.01.0001</v>
          </cell>
          <cell r="U1073" t="str">
            <v>ATENDIMENTO</v>
          </cell>
          <cell r="W1073">
            <v>0</v>
          </cell>
          <cell r="X1073">
            <v>0</v>
          </cell>
          <cell r="Y1073">
            <v>0</v>
          </cell>
          <cell r="Z1073">
            <v>0</v>
          </cell>
          <cell r="AA1073" t="e">
            <v>#REF!</v>
          </cell>
          <cell r="AB1073" t="e">
            <v>#REF!</v>
          </cell>
          <cell r="AC1073" t="e">
            <v>#REF!</v>
          </cell>
          <cell r="AD1073" t="e">
            <v>#REF!</v>
          </cell>
          <cell r="AE1073" t="e">
            <v>#REF!</v>
          </cell>
          <cell r="AF1073" t="e">
            <v>#REF!</v>
          </cell>
          <cell r="AG1073" t="e">
            <v>#REF!</v>
          </cell>
          <cell r="AH1073" t="e">
            <v>#REF!</v>
          </cell>
        </row>
        <row r="1074">
          <cell r="A1074" t="str">
            <v>4.01.00022.4.1.1</v>
          </cell>
          <cell r="B1074" t="str">
            <v>2.4.1.1</v>
          </cell>
          <cell r="C1074" t="str">
            <v>ATENDIMENTO</v>
          </cell>
          <cell r="D1074" t="str">
            <v>4.01.0002</v>
          </cell>
          <cell r="E1074">
            <v>0</v>
          </cell>
          <cell r="F1074">
            <v>0</v>
          </cell>
          <cell r="G1074">
            <v>0</v>
          </cell>
          <cell r="H1074">
            <v>0</v>
          </cell>
          <cell r="I1074" t="e">
            <v>#REF!</v>
          </cell>
          <cell r="J1074">
            <v>0</v>
          </cell>
          <cell r="K1074">
            <v>0</v>
          </cell>
          <cell r="L1074">
            <v>0</v>
          </cell>
          <cell r="M1074">
            <v>0</v>
          </cell>
          <cell r="N1074">
            <v>0</v>
          </cell>
          <cell r="O1074">
            <v>0</v>
          </cell>
          <cell r="P1074">
            <v>0</v>
          </cell>
          <cell r="Q1074" t="e">
            <v>#REF!</v>
          </cell>
          <cell r="T1074" t="str">
            <v>4.01.0002</v>
          </cell>
          <cell r="U1074" t="str">
            <v>ATENDIMENTO</v>
          </cell>
          <cell r="W1074">
            <v>0</v>
          </cell>
          <cell r="X1074">
            <v>0</v>
          </cell>
          <cell r="Y1074">
            <v>0</v>
          </cell>
          <cell r="Z1074">
            <v>0</v>
          </cell>
          <cell r="AA1074" t="e">
            <v>#REF!</v>
          </cell>
          <cell r="AB1074" t="e">
            <v>#REF!</v>
          </cell>
          <cell r="AC1074" t="e">
            <v>#REF!</v>
          </cell>
          <cell r="AD1074" t="e">
            <v>#REF!</v>
          </cell>
          <cell r="AE1074" t="e">
            <v>#REF!</v>
          </cell>
          <cell r="AF1074" t="e">
            <v>#REF!</v>
          </cell>
          <cell r="AG1074" t="e">
            <v>#REF!</v>
          </cell>
          <cell r="AH1074" t="e">
            <v>#REF!</v>
          </cell>
        </row>
        <row r="1075">
          <cell r="A1075" t="str">
            <v>4.01.00032.4.1.1</v>
          </cell>
          <cell r="B1075" t="str">
            <v>2.4.1.1</v>
          </cell>
          <cell r="C1075" t="str">
            <v>ATENDIMENTO</v>
          </cell>
          <cell r="D1075" t="str">
            <v>4.01.0003</v>
          </cell>
          <cell r="E1075">
            <v>0</v>
          </cell>
          <cell r="F1075">
            <v>0</v>
          </cell>
          <cell r="G1075">
            <v>0</v>
          </cell>
          <cell r="H1075">
            <v>0</v>
          </cell>
          <cell r="I1075" t="e">
            <v>#REF!</v>
          </cell>
          <cell r="J1075">
            <v>0</v>
          </cell>
          <cell r="K1075">
            <v>0</v>
          </cell>
          <cell r="L1075">
            <v>0</v>
          </cell>
          <cell r="M1075">
            <v>0</v>
          </cell>
          <cell r="N1075">
            <v>0</v>
          </cell>
          <cell r="O1075">
            <v>0</v>
          </cell>
          <cell r="P1075">
            <v>0</v>
          </cell>
          <cell r="Q1075" t="e">
            <v>#REF!</v>
          </cell>
          <cell r="T1075" t="str">
            <v>4.01.0003</v>
          </cell>
          <cell r="U1075" t="str">
            <v>ATENDIMENTO</v>
          </cell>
          <cell r="W1075">
            <v>0</v>
          </cell>
          <cell r="X1075">
            <v>0</v>
          </cell>
          <cell r="Y1075">
            <v>0</v>
          </cell>
          <cell r="Z1075">
            <v>0</v>
          </cell>
          <cell r="AA1075" t="e">
            <v>#REF!</v>
          </cell>
          <cell r="AB1075" t="e">
            <v>#REF!</v>
          </cell>
          <cell r="AC1075" t="e">
            <v>#REF!</v>
          </cell>
          <cell r="AD1075" t="e">
            <v>#REF!</v>
          </cell>
          <cell r="AE1075" t="e">
            <v>#REF!</v>
          </cell>
          <cell r="AF1075" t="e">
            <v>#REF!</v>
          </cell>
          <cell r="AG1075" t="e">
            <v>#REF!</v>
          </cell>
          <cell r="AH1075" t="e">
            <v>#REF!</v>
          </cell>
        </row>
        <row r="1076">
          <cell r="A1076" t="str">
            <v>4.01.00042.4.1.1</v>
          </cell>
          <cell r="B1076" t="str">
            <v>2.4.1.1</v>
          </cell>
          <cell r="C1076" t="str">
            <v>ATENDIMENTO</v>
          </cell>
          <cell r="D1076" t="str">
            <v>4.01.0004</v>
          </cell>
          <cell r="E1076">
            <v>0</v>
          </cell>
          <cell r="F1076">
            <v>0</v>
          </cell>
          <cell r="G1076">
            <v>0</v>
          </cell>
          <cell r="H1076">
            <v>0</v>
          </cell>
          <cell r="I1076" t="e">
            <v>#REF!</v>
          </cell>
          <cell r="J1076">
            <v>0</v>
          </cell>
          <cell r="K1076">
            <v>0</v>
          </cell>
          <cell r="L1076">
            <v>0</v>
          </cell>
          <cell r="M1076">
            <v>0</v>
          </cell>
          <cell r="N1076">
            <v>0</v>
          </cell>
          <cell r="O1076">
            <v>0</v>
          </cell>
          <cell r="P1076">
            <v>487.24</v>
          </cell>
          <cell r="Q1076" t="e">
            <v>#REF!</v>
          </cell>
          <cell r="T1076" t="str">
            <v>4.01.0004</v>
          </cell>
          <cell r="U1076" t="str">
            <v>ATENDIMENTO</v>
          </cell>
          <cell r="W1076">
            <v>0</v>
          </cell>
          <cell r="X1076">
            <v>0</v>
          </cell>
          <cell r="Y1076">
            <v>0</v>
          </cell>
          <cell r="Z1076">
            <v>0</v>
          </cell>
          <cell r="AA1076" t="e">
            <v>#REF!</v>
          </cell>
          <cell r="AB1076" t="e">
            <v>#REF!</v>
          </cell>
          <cell r="AC1076" t="e">
            <v>#REF!</v>
          </cell>
          <cell r="AD1076" t="e">
            <v>#REF!</v>
          </cell>
          <cell r="AE1076" t="e">
            <v>#REF!</v>
          </cell>
          <cell r="AF1076" t="e">
            <v>#REF!</v>
          </cell>
          <cell r="AG1076" t="e">
            <v>#REF!</v>
          </cell>
          <cell r="AH1076" t="e">
            <v>#REF!</v>
          </cell>
        </row>
        <row r="1077">
          <cell r="A1077" t="str">
            <v>4.01.00052.4.1.1</v>
          </cell>
          <cell r="B1077" t="str">
            <v>2.4.1.1</v>
          </cell>
          <cell r="C1077" t="str">
            <v>ATENDIMENTO</v>
          </cell>
          <cell r="D1077" t="str">
            <v>4.01.0005</v>
          </cell>
          <cell r="E1077">
            <v>114.84</v>
          </cell>
          <cell r="F1077">
            <v>0</v>
          </cell>
          <cell r="G1077">
            <v>0</v>
          </cell>
          <cell r="H1077">
            <v>0</v>
          </cell>
          <cell r="I1077" t="e">
            <v>#REF!</v>
          </cell>
          <cell r="J1077">
            <v>0</v>
          </cell>
          <cell r="K1077">
            <v>0</v>
          </cell>
          <cell r="L1077">
            <v>0</v>
          </cell>
          <cell r="M1077">
            <v>0</v>
          </cell>
          <cell r="N1077">
            <v>453.78</v>
          </cell>
          <cell r="O1077">
            <v>0</v>
          </cell>
          <cell r="P1077">
            <v>0</v>
          </cell>
          <cell r="Q1077" t="e">
            <v>#REF!</v>
          </cell>
          <cell r="T1077" t="str">
            <v>4.01.0005</v>
          </cell>
          <cell r="U1077" t="str">
            <v>ATENDIMENTO</v>
          </cell>
          <cell r="W1077">
            <v>114.84</v>
          </cell>
          <cell r="X1077">
            <v>114.84</v>
          </cell>
          <cell r="Y1077">
            <v>114.84</v>
          </cell>
          <cell r="Z1077">
            <v>114.84</v>
          </cell>
          <cell r="AA1077" t="e">
            <v>#REF!</v>
          </cell>
          <cell r="AB1077" t="e">
            <v>#REF!</v>
          </cell>
          <cell r="AC1077" t="e">
            <v>#REF!</v>
          </cell>
          <cell r="AD1077" t="e">
            <v>#REF!</v>
          </cell>
          <cell r="AE1077" t="e">
            <v>#REF!</v>
          </cell>
          <cell r="AF1077" t="e">
            <v>#REF!</v>
          </cell>
          <cell r="AG1077" t="e">
            <v>#REF!</v>
          </cell>
          <cell r="AH1077" t="e">
            <v>#REF!</v>
          </cell>
        </row>
        <row r="1078">
          <cell r="A1078" t="str">
            <v>4.01.00062.4.1.1</v>
          </cell>
          <cell r="B1078" t="str">
            <v>2.4.1.1</v>
          </cell>
          <cell r="C1078" t="str">
            <v>ATENDIMENTO</v>
          </cell>
          <cell r="D1078" t="str">
            <v>4.01.0006</v>
          </cell>
          <cell r="E1078">
            <v>6878.23</v>
          </cell>
          <cell r="F1078">
            <v>0</v>
          </cell>
          <cell r="G1078">
            <v>0</v>
          </cell>
          <cell r="H1078">
            <v>0</v>
          </cell>
          <cell r="I1078" t="e">
            <v>#REF!</v>
          </cell>
          <cell r="J1078">
            <v>0</v>
          </cell>
          <cell r="K1078">
            <v>0</v>
          </cell>
          <cell r="L1078">
            <v>0</v>
          </cell>
          <cell r="M1078">
            <v>0</v>
          </cell>
          <cell r="N1078">
            <v>0</v>
          </cell>
          <cell r="O1078">
            <v>0</v>
          </cell>
          <cell r="P1078">
            <v>0</v>
          </cell>
          <cell r="Q1078" t="e">
            <v>#REF!</v>
          </cell>
          <cell r="T1078" t="str">
            <v>4.01.0006</v>
          </cell>
          <cell r="U1078" t="str">
            <v>ATENDIMENTO</v>
          </cell>
          <cell r="W1078">
            <v>6878.23</v>
          </cell>
          <cell r="X1078">
            <v>6878.23</v>
          </cell>
          <cell r="Y1078">
            <v>6878.23</v>
          </cell>
          <cell r="Z1078">
            <v>6878.23</v>
          </cell>
          <cell r="AA1078" t="e">
            <v>#REF!</v>
          </cell>
          <cell r="AB1078" t="e">
            <v>#REF!</v>
          </cell>
          <cell r="AC1078" t="e">
            <v>#REF!</v>
          </cell>
          <cell r="AD1078" t="e">
            <v>#REF!</v>
          </cell>
          <cell r="AE1078" t="e">
            <v>#REF!</v>
          </cell>
          <cell r="AF1078" t="e">
            <v>#REF!</v>
          </cell>
          <cell r="AG1078" t="e">
            <v>#REF!</v>
          </cell>
          <cell r="AH1078" t="e">
            <v>#REF!</v>
          </cell>
        </row>
        <row r="1079">
          <cell r="A1079" t="str">
            <v>4.01.00072.4.1.1</v>
          </cell>
          <cell r="B1079" t="str">
            <v>2.4.1.1</v>
          </cell>
          <cell r="C1079" t="str">
            <v>ATENDIMENTO</v>
          </cell>
          <cell r="D1079" t="str">
            <v>4.01.0007</v>
          </cell>
          <cell r="E1079">
            <v>0</v>
          </cell>
          <cell r="F1079">
            <v>0</v>
          </cell>
          <cell r="G1079">
            <v>0</v>
          </cell>
          <cell r="H1079">
            <v>0</v>
          </cell>
          <cell r="I1079" t="e">
            <v>#REF!</v>
          </cell>
          <cell r="J1079">
            <v>0</v>
          </cell>
          <cell r="K1079">
            <v>0</v>
          </cell>
          <cell r="L1079">
            <v>0</v>
          </cell>
          <cell r="M1079">
            <v>0</v>
          </cell>
          <cell r="N1079">
            <v>0</v>
          </cell>
          <cell r="O1079">
            <v>0</v>
          </cell>
          <cell r="P1079">
            <v>0</v>
          </cell>
          <cell r="Q1079" t="e">
            <v>#REF!</v>
          </cell>
          <cell r="T1079" t="str">
            <v>4.01.0007</v>
          </cell>
          <cell r="U1079" t="str">
            <v>ATENDIMENTO</v>
          </cell>
          <cell r="W1079">
            <v>0</v>
          </cell>
          <cell r="X1079">
            <v>0</v>
          </cell>
          <cell r="Y1079">
            <v>0</v>
          </cell>
          <cell r="Z1079">
            <v>0</v>
          </cell>
          <cell r="AA1079" t="e">
            <v>#REF!</v>
          </cell>
          <cell r="AB1079" t="e">
            <v>#REF!</v>
          </cell>
          <cell r="AC1079" t="e">
            <v>#REF!</v>
          </cell>
          <cell r="AD1079" t="e">
            <v>#REF!</v>
          </cell>
          <cell r="AE1079" t="e">
            <v>#REF!</v>
          </cell>
          <cell r="AF1079" t="e">
            <v>#REF!</v>
          </cell>
          <cell r="AG1079" t="e">
            <v>#REF!</v>
          </cell>
          <cell r="AH1079" t="e">
            <v>#REF!</v>
          </cell>
        </row>
        <row r="1080">
          <cell r="A1080" t="str">
            <v>4.02.00012.4.1.1</v>
          </cell>
          <cell r="B1080" t="str">
            <v>2.4.1.1</v>
          </cell>
          <cell r="C1080" t="str">
            <v>ATENDIMENTO</v>
          </cell>
          <cell r="D1080" t="str">
            <v>4.02.0001</v>
          </cell>
          <cell r="E1080">
            <v>0</v>
          </cell>
          <cell r="F1080">
            <v>0</v>
          </cell>
          <cell r="G1080">
            <v>0</v>
          </cell>
          <cell r="H1080">
            <v>0</v>
          </cell>
          <cell r="I1080" t="e">
            <v>#REF!</v>
          </cell>
          <cell r="J1080">
            <v>0</v>
          </cell>
          <cell r="K1080">
            <v>0</v>
          </cell>
          <cell r="L1080">
            <v>0</v>
          </cell>
          <cell r="M1080">
            <v>0</v>
          </cell>
          <cell r="N1080">
            <v>0</v>
          </cell>
          <cell r="O1080">
            <v>0</v>
          </cell>
          <cell r="P1080">
            <v>0</v>
          </cell>
          <cell r="Q1080" t="e">
            <v>#REF!</v>
          </cell>
          <cell r="T1080" t="str">
            <v>4.02.0001</v>
          </cell>
          <cell r="U1080" t="str">
            <v>ATENDIMENTO</v>
          </cell>
          <cell r="W1080">
            <v>0</v>
          </cell>
          <cell r="X1080">
            <v>0</v>
          </cell>
          <cell r="Y1080">
            <v>0</v>
          </cell>
          <cell r="Z1080">
            <v>0</v>
          </cell>
          <cell r="AA1080" t="e">
            <v>#REF!</v>
          </cell>
          <cell r="AB1080" t="e">
            <v>#REF!</v>
          </cell>
          <cell r="AC1080" t="e">
            <v>#REF!</v>
          </cell>
          <cell r="AD1080" t="e">
            <v>#REF!</v>
          </cell>
          <cell r="AE1080" t="e">
            <v>#REF!</v>
          </cell>
          <cell r="AF1080" t="e">
            <v>#REF!</v>
          </cell>
          <cell r="AG1080" t="e">
            <v>#REF!</v>
          </cell>
          <cell r="AH1080" t="e">
            <v>#REF!</v>
          </cell>
        </row>
        <row r="1081">
          <cell r="A1081" t="str">
            <v>4.02.00032.4.1.1</v>
          </cell>
          <cell r="B1081" t="str">
            <v>2.4.1.1</v>
          </cell>
          <cell r="C1081" t="str">
            <v>ATENDIMENTO</v>
          </cell>
          <cell r="D1081" t="str">
            <v>4.02.0003</v>
          </cell>
          <cell r="E1081">
            <v>2483.33</v>
          </cell>
          <cell r="F1081">
            <v>2699.32</v>
          </cell>
          <cell r="G1081">
            <v>1127.1199999999999</v>
          </cell>
          <cell r="H1081">
            <v>1767.15</v>
          </cell>
          <cell r="I1081" t="e">
            <v>#REF!</v>
          </cell>
          <cell r="J1081">
            <v>1802.61</v>
          </cell>
          <cell r="K1081">
            <v>1989.9299999999998</v>
          </cell>
          <cell r="L1081">
            <v>1933.87</v>
          </cell>
          <cell r="M1081">
            <v>1896.9</v>
          </cell>
          <cell r="N1081">
            <v>2563.42</v>
          </cell>
          <cell r="O1081">
            <v>2082.15</v>
          </cell>
          <cell r="P1081">
            <v>2014.05</v>
          </cell>
          <cell r="Q1081" t="e">
            <v>#REF!</v>
          </cell>
          <cell r="T1081" t="str">
            <v>4.02.0003</v>
          </cell>
          <cell r="U1081" t="str">
            <v>ATENDIMENTO</v>
          </cell>
          <cell r="W1081">
            <v>2483.33</v>
          </cell>
          <cell r="X1081">
            <v>5182.6499999999996</v>
          </cell>
          <cell r="Y1081">
            <v>6309.7699999999995</v>
          </cell>
          <cell r="Z1081">
            <v>8076.92</v>
          </cell>
          <cell r="AA1081" t="e">
            <v>#REF!</v>
          </cell>
          <cell r="AB1081" t="e">
            <v>#REF!</v>
          </cell>
          <cell r="AC1081" t="e">
            <v>#REF!</v>
          </cell>
          <cell r="AD1081" t="e">
            <v>#REF!</v>
          </cell>
          <cell r="AE1081" t="e">
            <v>#REF!</v>
          </cell>
          <cell r="AF1081" t="e">
            <v>#REF!</v>
          </cell>
          <cell r="AG1081" t="e">
            <v>#REF!</v>
          </cell>
          <cell r="AH1081" t="e">
            <v>#REF!</v>
          </cell>
        </row>
        <row r="1082">
          <cell r="A1082" t="str">
            <v>4.02.00042.4.1.1</v>
          </cell>
          <cell r="B1082" t="str">
            <v>2.4.1.1</v>
          </cell>
          <cell r="C1082" t="str">
            <v>ATENDIMENTO</v>
          </cell>
          <cell r="D1082" t="str">
            <v>4.02.0004</v>
          </cell>
          <cell r="E1082">
            <v>0</v>
          </cell>
          <cell r="F1082">
            <v>0</v>
          </cell>
          <cell r="G1082">
            <v>0</v>
          </cell>
          <cell r="H1082">
            <v>0</v>
          </cell>
          <cell r="I1082" t="e">
            <v>#REF!</v>
          </cell>
          <cell r="J1082">
            <v>0</v>
          </cell>
          <cell r="K1082">
            <v>0</v>
          </cell>
          <cell r="L1082">
            <v>0</v>
          </cell>
          <cell r="M1082">
            <v>660.18000000000006</v>
          </cell>
          <cell r="N1082">
            <v>678.16000000000008</v>
          </cell>
          <cell r="O1082">
            <v>617.26</v>
          </cell>
          <cell r="P1082">
            <v>718.86</v>
          </cell>
          <cell r="Q1082" t="e">
            <v>#REF!</v>
          </cell>
          <cell r="T1082" t="str">
            <v>4.02.0004</v>
          </cell>
          <cell r="U1082" t="str">
            <v>ATENDIMENTO</v>
          </cell>
          <cell r="W1082">
            <v>0</v>
          </cell>
          <cell r="X1082">
            <v>0</v>
          </cell>
          <cell r="Y1082">
            <v>0</v>
          </cell>
          <cell r="Z1082">
            <v>0</v>
          </cell>
          <cell r="AA1082" t="e">
            <v>#REF!</v>
          </cell>
          <cell r="AB1082" t="e">
            <v>#REF!</v>
          </cell>
          <cell r="AC1082" t="e">
            <v>#REF!</v>
          </cell>
          <cell r="AD1082" t="e">
            <v>#REF!</v>
          </cell>
          <cell r="AE1082" t="e">
            <v>#REF!</v>
          </cell>
          <cell r="AF1082" t="e">
            <v>#REF!</v>
          </cell>
          <cell r="AG1082" t="e">
            <v>#REF!</v>
          </cell>
          <cell r="AH1082" t="e">
            <v>#REF!</v>
          </cell>
        </row>
        <row r="1083">
          <cell r="A1083" t="str">
            <v>4.02.00052.4.1.1</v>
          </cell>
          <cell r="B1083" t="str">
            <v>2.4.1.1</v>
          </cell>
          <cell r="C1083" t="str">
            <v>ATENDIMENTO</v>
          </cell>
          <cell r="D1083" t="str">
            <v>4.02.0005</v>
          </cell>
          <cell r="E1083">
            <v>24722.179999999993</v>
          </cell>
          <cell r="F1083">
            <v>14964.200000000004</v>
          </cell>
          <cell r="G1083">
            <v>18959.41</v>
          </cell>
          <cell r="H1083">
            <v>19369.019999999997</v>
          </cell>
          <cell r="I1083" t="e">
            <v>#REF!</v>
          </cell>
          <cell r="J1083">
            <v>14958.83</v>
          </cell>
          <cell r="K1083">
            <v>18627.02</v>
          </cell>
          <cell r="L1083">
            <v>12656.130000000001</v>
          </cell>
          <cell r="M1083">
            <v>14027.95</v>
          </cell>
          <cell r="N1083">
            <v>18711.96</v>
          </cell>
          <cell r="O1083">
            <v>29772.37</v>
          </cell>
          <cell r="P1083">
            <v>9892.8000000000011</v>
          </cell>
          <cell r="Q1083" t="e">
            <v>#REF!</v>
          </cell>
          <cell r="T1083" t="str">
            <v>4.02.0005</v>
          </cell>
          <cell r="U1083" t="str">
            <v>ATENDIMENTO</v>
          </cell>
          <cell r="W1083">
            <v>24722.179999999993</v>
          </cell>
          <cell r="X1083">
            <v>39686.379999999997</v>
          </cell>
          <cell r="Y1083">
            <v>58645.789999999994</v>
          </cell>
          <cell r="Z1083">
            <v>78014.81</v>
          </cell>
          <cell r="AA1083" t="e">
            <v>#REF!</v>
          </cell>
          <cell r="AB1083" t="e">
            <v>#REF!</v>
          </cell>
          <cell r="AC1083" t="e">
            <v>#REF!</v>
          </cell>
          <cell r="AD1083" t="e">
            <v>#REF!</v>
          </cell>
          <cell r="AE1083" t="e">
            <v>#REF!</v>
          </cell>
          <cell r="AF1083" t="e">
            <v>#REF!</v>
          </cell>
          <cell r="AG1083" t="e">
            <v>#REF!</v>
          </cell>
          <cell r="AH1083" t="e">
            <v>#REF!</v>
          </cell>
        </row>
        <row r="1084">
          <cell r="A1084" t="str">
            <v>4.02.00062.4.1.1</v>
          </cell>
          <cell r="B1084" t="str">
            <v>2.4.1.1</v>
          </cell>
          <cell r="C1084" t="str">
            <v>ATENDIMENTO</v>
          </cell>
          <cell r="D1084" t="str">
            <v>4.02.0006</v>
          </cell>
          <cell r="E1084">
            <v>0</v>
          </cell>
          <cell r="F1084">
            <v>0</v>
          </cell>
          <cell r="G1084">
            <v>0</v>
          </cell>
          <cell r="H1084">
            <v>0</v>
          </cell>
          <cell r="I1084" t="e">
            <v>#REF!</v>
          </cell>
          <cell r="J1084">
            <v>0</v>
          </cell>
          <cell r="K1084">
            <v>0</v>
          </cell>
          <cell r="L1084">
            <v>0</v>
          </cell>
          <cell r="M1084">
            <v>3981.8199999999997</v>
          </cell>
          <cell r="N1084">
            <v>1253.1399999999999</v>
          </cell>
          <cell r="O1084">
            <v>202.36</v>
          </cell>
          <cell r="P1084">
            <v>2087.1799999999998</v>
          </cell>
          <cell r="Q1084" t="e">
            <v>#REF!</v>
          </cell>
          <cell r="T1084" t="str">
            <v>4.02.0006</v>
          </cell>
          <cell r="U1084" t="str">
            <v>ATENDIMENTO</v>
          </cell>
          <cell r="W1084">
            <v>0</v>
          </cell>
          <cell r="X1084">
            <v>0</v>
          </cell>
          <cell r="Y1084">
            <v>0</v>
          </cell>
          <cell r="Z1084">
            <v>0</v>
          </cell>
          <cell r="AA1084" t="e">
            <v>#REF!</v>
          </cell>
          <cell r="AB1084" t="e">
            <v>#REF!</v>
          </cell>
          <cell r="AC1084" t="e">
            <v>#REF!</v>
          </cell>
          <cell r="AD1084" t="e">
            <v>#REF!</v>
          </cell>
          <cell r="AE1084" t="e">
            <v>#REF!</v>
          </cell>
          <cell r="AF1084" t="e">
            <v>#REF!</v>
          </cell>
          <cell r="AG1084" t="e">
            <v>#REF!</v>
          </cell>
          <cell r="AH1084" t="e">
            <v>#REF!</v>
          </cell>
        </row>
        <row r="1085">
          <cell r="A1085" t="str">
            <v>4.02.00072.4.1.1</v>
          </cell>
          <cell r="B1085" t="str">
            <v>2.4.1.1</v>
          </cell>
          <cell r="C1085" t="str">
            <v>ATENDIMENTO</v>
          </cell>
          <cell r="D1085" t="str">
            <v>4.02.0007</v>
          </cell>
          <cell r="E1085">
            <v>0</v>
          </cell>
          <cell r="F1085">
            <v>0</v>
          </cell>
          <cell r="G1085">
            <v>0</v>
          </cell>
          <cell r="H1085">
            <v>272.90000000000003</v>
          </cell>
          <cell r="I1085" t="e">
            <v>#REF!</v>
          </cell>
          <cell r="J1085">
            <v>0</v>
          </cell>
          <cell r="K1085">
            <v>362.6</v>
          </cell>
          <cell r="L1085">
            <v>362.6</v>
          </cell>
          <cell r="M1085">
            <v>299.39999999999998</v>
          </cell>
          <cell r="N1085">
            <v>327.3</v>
          </cell>
          <cell r="O1085">
            <v>327.29999999999995</v>
          </cell>
          <cell r="P1085">
            <v>327.3</v>
          </cell>
          <cell r="Q1085" t="e">
            <v>#REF!</v>
          </cell>
          <cell r="T1085" t="str">
            <v>4.02.0007</v>
          </cell>
          <cell r="U1085" t="str">
            <v>ATENDIMENTO</v>
          </cell>
          <cell r="W1085">
            <v>0</v>
          </cell>
          <cell r="X1085">
            <v>0</v>
          </cell>
          <cell r="Y1085">
            <v>0</v>
          </cell>
          <cell r="Z1085">
            <v>272.90000000000003</v>
          </cell>
          <cell r="AA1085" t="e">
            <v>#REF!</v>
          </cell>
          <cell r="AB1085" t="e">
            <v>#REF!</v>
          </cell>
          <cell r="AC1085" t="e">
            <v>#REF!</v>
          </cell>
          <cell r="AD1085" t="e">
            <v>#REF!</v>
          </cell>
          <cell r="AE1085" t="e">
            <v>#REF!</v>
          </cell>
          <cell r="AF1085" t="e">
            <v>#REF!</v>
          </cell>
          <cell r="AG1085" t="e">
            <v>#REF!</v>
          </cell>
          <cell r="AH1085" t="e">
            <v>#REF!</v>
          </cell>
        </row>
        <row r="1086">
          <cell r="A1086" t="str">
            <v>4.02.00082.4.1.1</v>
          </cell>
          <cell r="B1086" t="str">
            <v>2.4.1.1</v>
          </cell>
          <cell r="C1086" t="str">
            <v>ATENDIMENTO</v>
          </cell>
          <cell r="D1086" t="str">
            <v>4.02.0008</v>
          </cell>
          <cell r="E1086">
            <v>1267.5199999999998</v>
          </cell>
          <cell r="F1086">
            <v>2391.31</v>
          </cell>
          <cell r="G1086">
            <v>2787.67</v>
          </cell>
          <cell r="H1086">
            <v>2924.3900000000003</v>
          </cell>
          <cell r="I1086" t="e">
            <v>#REF!</v>
          </cell>
          <cell r="J1086">
            <v>1346.78</v>
          </cell>
          <cell r="K1086">
            <v>2917.67</v>
          </cell>
          <cell r="L1086">
            <v>869.46</v>
          </cell>
          <cell r="M1086">
            <v>1384.8</v>
          </cell>
          <cell r="N1086">
            <v>1295.0899999999999</v>
          </cell>
          <cell r="O1086">
            <v>1148.77</v>
          </cell>
          <cell r="P1086">
            <v>944.83</v>
          </cell>
          <cell r="Q1086" t="e">
            <v>#REF!</v>
          </cell>
          <cell r="T1086" t="str">
            <v>4.02.0008</v>
          </cell>
          <cell r="U1086" t="str">
            <v>ATENDIMENTO</v>
          </cell>
          <cell r="W1086">
            <v>1267.5199999999998</v>
          </cell>
          <cell r="X1086">
            <v>3658.83</v>
          </cell>
          <cell r="Y1086">
            <v>6446.5</v>
          </cell>
          <cell r="Z1086">
            <v>9370.89</v>
          </cell>
          <cell r="AA1086" t="e">
            <v>#REF!</v>
          </cell>
          <cell r="AB1086" t="e">
            <v>#REF!</v>
          </cell>
          <cell r="AC1086" t="e">
            <v>#REF!</v>
          </cell>
          <cell r="AD1086" t="e">
            <v>#REF!</v>
          </cell>
          <cell r="AE1086" t="e">
            <v>#REF!</v>
          </cell>
          <cell r="AF1086" t="e">
            <v>#REF!</v>
          </cell>
          <cell r="AG1086" t="e">
            <v>#REF!</v>
          </cell>
          <cell r="AH1086" t="e">
            <v>#REF!</v>
          </cell>
        </row>
        <row r="1087">
          <cell r="A1087" t="str">
            <v>4.02.00092.4.1.1</v>
          </cell>
          <cell r="B1087" t="str">
            <v>2.4.1.1</v>
          </cell>
          <cell r="C1087" t="str">
            <v>ATENDIMENTO</v>
          </cell>
          <cell r="D1087" t="str">
            <v>4.02.0009</v>
          </cell>
          <cell r="E1087">
            <v>168.96</v>
          </cell>
          <cell r="F1087">
            <v>171.61</v>
          </cell>
          <cell r="G1087">
            <v>66.75</v>
          </cell>
          <cell r="H1087">
            <v>53.66</v>
          </cell>
          <cell r="I1087" t="e">
            <v>#REF!</v>
          </cell>
          <cell r="J1087">
            <v>52.2</v>
          </cell>
          <cell r="K1087">
            <v>0</v>
          </cell>
          <cell r="L1087">
            <v>62.010000000000005</v>
          </cell>
          <cell r="M1087">
            <v>127.11</v>
          </cell>
          <cell r="N1087">
            <v>57.28</v>
          </cell>
          <cell r="O1087">
            <v>177.62</v>
          </cell>
          <cell r="P1087">
            <v>125.23</v>
          </cell>
          <cell r="Q1087" t="e">
            <v>#REF!</v>
          </cell>
          <cell r="T1087" t="str">
            <v>4.02.0009</v>
          </cell>
          <cell r="U1087" t="str">
            <v>ATENDIMENTO</v>
          </cell>
          <cell r="W1087">
            <v>168.96</v>
          </cell>
          <cell r="X1087">
            <v>340.57000000000005</v>
          </cell>
          <cell r="Y1087">
            <v>407.32000000000005</v>
          </cell>
          <cell r="Z1087">
            <v>460.98</v>
          </cell>
          <cell r="AA1087" t="e">
            <v>#REF!</v>
          </cell>
          <cell r="AB1087" t="e">
            <v>#REF!</v>
          </cell>
          <cell r="AC1087" t="e">
            <v>#REF!</v>
          </cell>
          <cell r="AD1087" t="e">
            <v>#REF!</v>
          </cell>
          <cell r="AE1087" t="e">
            <v>#REF!</v>
          </cell>
          <cell r="AF1087" t="e">
            <v>#REF!</v>
          </cell>
          <cell r="AG1087" t="e">
            <v>#REF!</v>
          </cell>
          <cell r="AH1087" t="e">
            <v>#REF!</v>
          </cell>
        </row>
        <row r="1088">
          <cell r="A1088" t="str">
            <v>4.02.00102.4.1.1</v>
          </cell>
          <cell r="B1088" t="str">
            <v>2.4.1.1</v>
          </cell>
          <cell r="C1088" t="str">
            <v>ATENDIMENTO</v>
          </cell>
          <cell r="D1088" t="str">
            <v>4.02.0010</v>
          </cell>
          <cell r="E1088">
            <v>8008.9799999999977</v>
          </cell>
          <cell r="F1088">
            <v>0</v>
          </cell>
          <cell r="G1088">
            <v>965</v>
          </cell>
          <cell r="H1088">
            <v>0</v>
          </cell>
          <cell r="I1088" t="e">
            <v>#REF!</v>
          </cell>
          <cell r="J1088">
            <v>0</v>
          </cell>
          <cell r="K1088">
            <v>0</v>
          </cell>
          <cell r="L1088">
            <v>91.41</v>
          </cell>
          <cell r="M1088">
            <v>0</v>
          </cell>
          <cell r="N1088">
            <v>0</v>
          </cell>
          <cell r="O1088">
            <v>80.86</v>
          </cell>
          <cell r="P1088">
            <v>0</v>
          </cell>
          <cell r="Q1088" t="e">
            <v>#REF!</v>
          </cell>
          <cell r="T1088" t="str">
            <v>4.02.0010</v>
          </cell>
          <cell r="U1088" t="str">
            <v>ATENDIMENTO</v>
          </cell>
          <cell r="W1088">
            <v>8008.9799999999977</v>
          </cell>
          <cell r="X1088">
            <v>8008.9799999999977</v>
          </cell>
          <cell r="Y1088">
            <v>8973.9799999999977</v>
          </cell>
          <cell r="Z1088">
            <v>8973.9799999999977</v>
          </cell>
          <cell r="AA1088" t="e">
            <v>#REF!</v>
          </cell>
          <cell r="AB1088" t="e">
            <v>#REF!</v>
          </cell>
          <cell r="AC1088" t="e">
            <v>#REF!</v>
          </cell>
          <cell r="AD1088" t="e">
            <v>#REF!</v>
          </cell>
          <cell r="AE1088" t="e">
            <v>#REF!</v>
          </cell>
          <cell r="AF1088" t="e">
            <v>#REF!</v>
          </cell>
          <cell r="AG1088" t="e">
            <v>#REF!</v>
          </cell>
          <cell r="AH1088" t="e">
            <v>#REF!</v>
          </cell>
        </row>
        <row r="1089">
          <cell r="A1089" t="str">
            <v>4.02.00112.4.1.1</v>
          </cell>
          <cell r="B1089" t="str">
            <v>2.4.1.1</v>
          </cell>
          <cell r="C1089" t="str">
            <v>ATENDIMENTO</v>
          </cell>
          <cell r="D1089" t="str">
            <v>4.02.0011</v>
          </cell>
          <cell r="E1089">
            <v>23.24</v>
          </cell>
          <cell r="F1089">
            <v>517.22</v>
          </cell>
          <cell r="G1089">
            <v>231.54</v>
          </cell>
          <cell r="H1089">
            <v>600.80999999999995</v>
          </cell>
          <cell r="I1089" t="e">
            <v>#REF!</v>
          </cell>
          <cell r="J1089">
            <v>2534.5084210526315</v>
          </cell>
          <cell r="K1089">
            <v>2300.58</v>
          </cell>
          <cell r="L1089">
            <v>693.11</v>
          </cell>
          <cell r="M1089">
            <v>664.20999999999992</v>
          </cell>
          <cell r="N1089">
            <v>993.40000000000009</v>
          </cell>
          <cell r="O1089">
            <v>501.23</v>
          </cell>
          <cell r="P1089">
            <v>835.21</v>
          </cell>
          <cell r="Q1089" t="e">
            <v>#REF!</v>
          </cell>
          <cell r="T1089" t="str">
            <v>4.02.0011</v>
          </cell>
          <cell r="U1089" t="str">
            <v>ATENDIMENTO</v>
          </cell>
          <cell r="W1089">
            <v>23.24</v>
          </cell>
          <cell r="X1089">
            <v>540.46</v>
          </cell>
          <cell r="Y1089">
            <v>772</v>
          </cell>
          <cell r="Z1089">
            <v>1372.81</v>
          </cell>
          <cell r="AA1089" t="e">
            <v>#REF!</v>
          </cell>
          <cell r="AB1089" t="e">
            <v>#REF!</v>
          </cell>
          <cell r="AC1089" t="e">
            <v>#REF!</v>
          </cell>
          <cell r="AD1089" t="e">
            <v>#REF!</v>
          </cell>
          <cell r="AE1089" t="e">
            <v>#REF!</v>
          </cell>
          <cell r="AF1089" t="e">
            <v>#REF!</v>
          </cell>
          <cell r="AG1089" t="e">
            <v>#REF!</v>
          </cell>
          <cell r="AH1089" t="e">
            <v>#REF!</v>
          </cell>
        </row>
        <row r="1090">
          <cell r="A1090" t="str">
            <v>4.02.00122.4.1.1</v>
          </cell>
          <cell r="B1090" t="str">
            <v>2.4.1.1</v>
          </cell>
          <cell r="C1090" t="str">
            <v>ATENDIMENTO</v>
          </cell>
          <cell r="D1090" t="str">
            <v>4.02.0012</v>
          </cell>
          <cell r="E1090">
            <v>0</v>
          </cell>
          <cell r="F1090">
            <v>0</v>
          </cell>
          <cell r="G1090">
            <v>0</v>
          </cell>
          <cell r="H1090">
            <v>0</v>
          </cell>
          <cell r="I1090" t="e">
            <v>#REF!</v>
          </cell>
          <cell r="J1090">
            <v>0</v>
          </cell>
          <cell r="K1090">
            <v>-18022.72</v>
          </cell>
          <cell r="L1090">
            <v>0</v>
          </cell>
          <cell r="M1090">
            <v>0</v>
          </cell>
          <cell r="N1090">
            <v>0</v>
          </cell>
          <cell r="O1090">
            <v>0</v>
          </cell>
          <cell r="P1090">
            <v>0</v>
          </cell>
          <cell r="Q1090" t="e">
            <v>#REF!</v>
          </cell>
          <cell r="T1090" t="str">
            <v>4.02.0012</v>
          </cell>
          <cell r="U1090" t="str">
            <v>ATENDIMENTO</v>
          </cell>
          <cell r="W1090">
            <v>0</v>
          </cell>
          <cell r="X1090">
            <v>0</v>
          </cell>
          <cell r="Y1090">
            <v>0</v>
          </cell>
          <cell r="Z1090">
            <v>0</v>
          </cell>
          <cell r="AA1090" t="e">
            <v>#REF!</v>
          </cell>
          <cell r="AB1090" t="e">
            <v>#REF!</v>
          </cell>
          <cell r="AC1090" t="e">
            <v>#REF!</v>
          </cell>
          <cell r="AD1090" t="e">
            <v>#REF!</v>
          </cell>
          <cell r="AE1090" t="e">
            <v>#REF!</v>
          </cell>
          <cell r="AF1090" t="e">
            <v>#REF!</v>
          </cell>
          <cell r="AG1090" t="e">
            <v>#REF!</v>
          </cell>
          <cell r="AH1090" t="e">
            <v>#REF!</v>
          </cell>
        </row>
        <row r="1091">
          <cell r="A1091" t="str">
            <v>4.02.00132.4.1.1</v>
          </cell>
          <cell r="B1091" t="str">
            <v>2.4.1.1</v>
          </cell>
          <cell r="C1091" t="str">
            <v>ATENDIMENTO</v>
          </cell>
          <cell r="D1091" t="str">
            <v>4.02.0013</v>
          </cell>
          <cell r="E1091">
            <v>1123.8500000000001</v>
          </cell>
          <cell r="F1091">
            <v>421.04000000000008</v>
          </cell>
          <cell r="G1091">
            <v>426.24</v>
          </cell>
          <cell r="H1091">
            <v>56.95</v>
          </cell>
          <cell r="I1091" t="e">
            <v>#REF!</v>
          </cell>
          <cell r="J1091">
            <v>605.20000000000005</v>
          </cell>
          <cell r="K1091">
            <v>763.53</v>
          </cell>
          <cell r="L1091">
            <v>1803.8000000000002</v>
          </cell>
          <cell r="M1091">
            <v>2523.58</v>
          </cell>
          <cell r="N1091">
            <v>2041.14</v>
          </cell>
          <cell r="O1091">
            <v>1498.48</v>
          </cell>
          <cell r="P1091">
            <v>2133.41</v>
          </cell>
          <cell r="Q1091" t="e">
            <v>#REF!</v>
          </cell>
          <cell r="T1091" t="str">
            <v>4.02.0013</v>
          </cell>
          <cell r="U1091" t="str">
            <v>ATENDIMENTO</v>
          </cell>
          <cell r="W1091">
            <v>1123.8500000000001</v>
          </cell>
          <cell r="X1091">
            <v>1544.8900000000003</v>
          </cell>
          <cell r="Y1091">
            <v>1971.1300000000003</v>
          </cell>
          <cell r="Z1091">
            <v>2028.0800000000004</v>
          </cell>
          <cell r="AA1091" t="e">
            <v>#REF!</v>
          </cell>
          <cell r="AB1091" t="e">
            <v>#REF!</v>
          </cell>
          <cell r="AC1091" t="e">
            <v>#REF!</v>
          </cell>
          <cell r="AD1091" t="e">
            <v>#REF!</v>
          </cell>
          <cell r="AE1091" t="e">
            <v>#REF!</v>
          </cell>
          <cell r="AF1091" t="e">
            <v>#REF!</v>
          </cell>
          <cell r="AG1091" t="e">
            <v>#REF!</v>
          </cell>
          <cell r="AH1091" t="e">
            <v>#REF!</v>
          </cell>
        </row>
        <row r="1092">
          <cell r="A1092" t="str">
            <v>4.02.00142.4.1.1</v>
          </cell>
          <cell r="B1092" t="str">
            <v>2.4.1.1</v>
          </cell>
          <cell r="C1092" t="str">
            <v>ATENDIMENTO</v>
          </cell>
          <cell r="D1092" t="str">
            <v>4.02.0014</v>
          </cell>
          <cell r="E1092">
            <v>0</v>
          </cell>
          <cell r="F1092">
            <v>271</v>
          </cell>
          <cell r="G1092">
            <v>14.38</v>
          </cell>
          <cell r="H1092">
            <v>0</v>
          </cell>
          <cell r="I1092" t="e">
            <v>#REF!</v>
          </cell>
          <cell r="J1092">
            <v>292.8</v>
          </cell>
          <cell r="K1092">
            <v>147</v>
          </cell>
          <cell r="L1092">
            <v>573.37</v>
          </cell>
          <cell r="M1092">
            <v>130</v>
          </cell>
          <cell r="N1092">
            <v>225</v>
          </cell>
          <cell r="O1092">
            <v>264</v>
          </cell>
          <cell r="P1092">
            <v>75</v>
          </cell>
          <cell r="Q1092" t="e">
            <v>#REF!</v>
          </cell>
          <cell r="T1092" t="str">
            <v>4.02.0014</v>
          </cell>
          <cell r="U1092" t="str">
            <v>ATENDIMENTO</v>
          </cell>
          <cell r="W1092">
            <v>0</v>
          </cell>
          <cell r="X1092">
            <v>271</v>
          </cell>
          <cell r="Y1092">
            <v>285.38</v>
          </cell>
          <cell r="Z1092">
            <v>285.38</v>
          </cell>
          <cell r="AA1092" t="e">
            <v>#REF!</v>
          </cell>
          <cell r="AB1092" t="e">
            <v>#REF!</v>
          </cell>
          <cell r="AC1092" t="e">
            <v>#REF!</v>
          </cell>
          <cell r="AD1092" t="e">
            <v>#REF!</v>
          </cell>
          <cell r="AE1092" t="e">
            <v>#REF!</v>
          </cell>
          <cell r="AF1092" t="e">
            <v>#REF!</v>
          </cell>
          <cell r="AG1092" t="e">
            <v>#REF!</v>
          </cell>
          <cell r="AH1092" t="e">
            <v>#REF!</v>
          </cell>
        </row>
        <row r="1093">
          <cell r="A1093" t="str">
            <v>4.02.00152.4.1.1</v>
          </cell>
          <cell r="B1093" t="str">
            <v>2.4.1.1</v>
          </cell>
          <cell r="C1093" t="str">
            <v>ATENDIMENTO</v>
          </cell>
          <cell r="D1093" t="str">
            <v>4.02.0015</v>
          </cell>
          <cell r="E1093">
            <v>0</v>
          </cell>
          <cell r="F1093">
            <v>0</v>
          </cell>
          <cell r="G1093">
            <v>1478.24</v>
          </cell>
          <cell r="H1093">
            <v>0</v>
          </cell>
          <cell r="I1093" t="e">
            <v>#REF!</v>
          </cell>
          <cell r="J1093">
            <v>0</v>
          </cell>
          <cell r="K1093">
            <v>0</v>
          </cell>
          <cell r="L1093">
            <v>0</v>
          </cell>
          <cell r="M1093">
            <v>0</v>
          </cell>
          <cell r="N1093">
            <v>0</v>
          </cell>
          <cell r="O1093">
            <v>0</v>
          </cell>
          <cell r="P1093">
            <v>0</v>
          </cell>
          <cell r="Q1093" t="e">
            <v>#REF!</v>
          </cell>
          <cell r="T1093" t="str">
            <v>4.02.0015</v>
          </cell>
          <cell r="U1093" t="str">
            <v>ATENDIMENTO</v>
          </cell>
          <cell r="W1093">
            <v>0</v>
          </cell>
          <cell r="X1093">
            <v>0</v>
          </cell>
          <cell r="Y1093">
            <v>1478.24</v>
          </cell>
          <cell r="Z1093">
            <v>1478.24</v>
          </cell>
          <cell r="AA1093" t="e">
            <v>#REF!</v>
          </cell>
          <cell r="AB1093" t="e">
            <v>#REF!</v>
          </cell>
          <cell r="AC1093" t="e">
            <v>#REF!</v>
          </cell>
          <cell r="AD1093" t="e">
            <v>#REF!</v>
          </cell>
          <cell r="AE1093" t="e">
            <v>#REF!</v>
          </cell>
          <cell r="AF1093" t="e">
            <v>#REF!</v>
          </cell>
          <cell r="AG1093" t="e">
            <v>#REF!</v>
          </cell>
          <cell r="AH1093" t="e">
            <v>#REF!</v>
          </cell>
        </row>
        <row r="1094">
          <cell r="A1094" t="str">
            <v>4.02.00162.4.1.1</v>
          </cell>
          <cell r="B1094" t="str">
            <v>2.4.1.1</v>
          </cell>
          <cell r="C1094" t="str">
            <v>ATENDIMENTO</v>
          </cell>
          <cell r="D1094" t="str">
            <v>4.02.0016</v>
          </cell>
          <cell r="E1094">
            <v>31891.38</v>
          </cell>
          <cell r="F1094">
            <v>31313.929999999997</v>
          </cell>
          <cell r="G1094">
            <v>43477.64</v>
          </cell>
          <cell r="H1094">
            <v>39321.22</v>
          </cell>
          <cell r="I1094" t="e">
            <v>#REF!</v>
          </cell>
          <cell r="J1094">
            <v>44412.02</v>
          </cell>
          <cell r="K1094">
            <v>33778.07</v>
          </cell>
          <cell r="L1094">
            <v>34063.64</v>
          </cell>
          <cell r="M1094">
            <v>31035.010000000002</v>
          </cell>
          <cell r="N1094">
            <v>31655.120000000003</v>
          </cell>
          <cell r="O1094">
            <v>31869.53</v>
          </cell>
          <cell r="P1094">
            <v>29724.91</v>
          </cell>
          <cell r="Q1094" t="e">
            <v>#REF!</v>
          </cell>
          <cell r="T1094" t="str">
            <v>4.02.0016</v>
          </cell>
          <cell r="U1094" t="str">
            <v>ATENDIMENTO</v>
          </cell>
          <cell r="W1094">
            <v>31891.38</v>
          </cell>
          <cell r="X1094">
            <v>63205.31</v>
          </cell>
          <cell r="Y1094">
            <v>106682.95</v>
          </cell>
          <cell r="Z1094">
            <v>146004.16999999998</v>
          </cell>
          <cell r="AA1094" t="e">
            <v>#REF!</v>
          </cell>
          <cell r="AB1094" t="e">
            <v>#REF!</v>
          </cell>
          <cell r="AC1094" t="e">
            <v>#REF!</v>
          </cell>
          <cell r="AD1094" t="e">
            <v>#REF!</v>
          </cell>
          <cell r="AE1094" t="e">
            <v>#REF!</v>
          </cell>
          <cell r="AF1094" t="e">
            <v>#REF!</v>
          </cell>
          <cell r="AG1094" t="e">
            <v>#REF!</v>
          </cell>
          <cell r="AH1094" t="e">
            <v>#REF!</v>
          </cell>
        </row>
        <row r="1095">
          <cell r="A1095" t="str">
            <v>4.02.00172.4.1.1</v>
          </cell>
          <cell r="B1095" t="str">
            <v>2.4.1.1</v>
          </cell>
          <cell r="C1095" t="str">
            <v>ATENDIMENTO</v>
          </cell>
          <cell r="D1095" t="str">
            <v>4.02.0017</v>
          </cell>
          <cell r="E1095">
            <v>0</v>
          </cell>
          <cell r="F1095">
            <v>0</v>
          </cell>
          <cell r="G1095">
            <v>0</v>
          </cell>
          <cell r="H1095">
            <v>0</v>
          </cell>
          <cell r="I1095" t="e">
            <v>#REF!</v>
          </cell>
          <cell r="J1095">
            <v>0</v>
          </cell>
          <cell r="K1095">
            <v>0</v>
          </cell>
          <cell r="L1095">
            <v>0</v>
          </cell>
          <cell r="M1095">
            <v>2037.05</v>
          </cell>
          <cell r="N1095">
            <v>1783.38</v>
          </cell>
          <cell r="O1095">
            <v>1735.05</v>
          </cell>
          <cell r="P1095">
            <v>1387.52</v>
          </cell>
          <cell r="Q1095" t="e">
            <v>#REF!</v>
          </cell>
          <cell r="T1095" t="str">
            <v>4.02.0017</v>
          </cell>
          <cell r="U1095" t="str">
            <v>ATENDIMENTO</v>
          </cell>
          <cell r="W1095">
            <v>0</v>
          </cell>
          <cell r="X1095">
            <v>0</v>
          </cell>
          <cell r="Y1095">
            <v>0</v>
          </cell>
          <cell r="Z1095">
            <v>0</v>
          </cell>
          <cell r="AA1095" t="e">
            <v>#REF!</v>
          </cell>
          <cell r="AB1095" t="e">
            <v>#REF!</v>
          </cell>
          <cell r="AC1095" t="e">
            <v>#REF!</v>
          </cell>
          <cell r="AD1095" t="e">
            <v>#REF!</v>
          </cell>
          <cell r="AE1095" t="e">
            <v>#REF!</v>
          </cell>
          <cell r="AF1095" t="e">
            <v>#REF!</v>
          </cell>
          <cell r="AG1095" t="e">
            <v>#REF!</v>
          </cell>
          <cell r="AH1095" t="e">
            <v>#REF!</v>
          </cell>
        </row>
        <row r="1096">
          <cell r="A1096" t="str">
            <v>4.02.00182.4.1.1</v>
          </cell>
          <cell r="B1096" t="str">
            <v>2.4.1.1</v>
          </cell>
          <cell r="C1096" t="str">
            <v>ATENDIMENTO</v>
          </cell>
          <cell r="D1096" t="str">
            <v>4.02.0018</v>
          </cell>
          <cell r="E1096">
            <v>7828.52</v>
          </cell>
          <cell r="F1096">
            <v>3051.1000000000004</v>
          </cell>
          <cell r="G1096">
            <v>0</v>
          </cell>
          <cell r="H1096">
            <v>0</v>
          </cell>
          <cell r="I1096" t="e">
            <v>#REF!</v>
          </cell>
          <cell r="J1096">
            <v>0</v>
          </cell>
          <cell r="K1096">
            <v>0</v>
          </cell>
          <cell r="L1096">
            <v>0</v>
          </cell>
          <cell r="M1096">
            <v>0</v>
          </cell>
          <cell r="N1096">
            <v>0</v>
          </cell>
          <cell r="O1096">
            <v>0</v>
          </cell>
          <cell r="P1096">
            <v>0</v>
          </cell>
          <cell r="Q1096" t="e">
            <v>#REF!</v>
          </cell>
          <cell r="T1096" t="str">
            <v>4.02.0018</v>
          </cell>
          <cell r="U1096" t="str">
            <v>ATENDIMENTO</v>
          </cell>
          <cell r="W1096">
            <v>7828.52</v>
          </cell>
          <cell r="X1096">
            <v>10879.62</v>
          </cell>
          <cell r="Y1096">
            <v>10879.62</v>
          </cell>
          <cell r="Z1096">
            <v>10879.62</v>
          </cell>
          <cell r="AA1096" t="e">
            <v>#REF!</v>
          </cell>
          <cell r="AB1096" t="e">
            <v>#REF!</v>
          </cell>
          <cell r="AC1096" t="e">
            <v>#REF!</v>
          </cell>
          <cell r="AD1096" t="e">
            <v>#REF!</v>
          </cell>
          <cell r="AE1096" t="e">
            <v>#REF!</v>
          </cell>
          <cell r="AF1096" t="e">
            <v>#REF!</v>
          </cell>
          <cell r="AG1096" t="e">
            <v>#REF!</v>
          </cell>
          <cell r="AH1096" t="e">
            <v>#REF!</v>
          </cell>
        </row>
        <row r="1097">
          <cell r="A1097" t="str">
            <v>4.02.00192.4.1.1</v>
          </cell>
          <cell r="B1097" t="str">
            <v>2.4.1.1</v>
          </cell>
          <cell r="C1097" t="str">
            <v>ATENDIMENTO</v>
          </cell>
          <cell r="D1097" t="str">
            <v>4.02.0019</v>
          </cell>
          <cell r="E1097">
            <v>0</v>
          </cell>
          <cell r="F1097">
            <v>0</v>
          </cell>
          <cell r="G1097">
            <v>0</v>
          </cell>
          <cell r="H1097">
            <v>0</v>
          </cell>
          <cell r="I1097" t="e">
            <v>#REF!</v>
          </cell>
          <cell r="J1097">
            <v>0</v>
          </cell>
          <cell r="K1097">
            <v>0</v>
          </cell>
          <cell r="L1097">
            <v>0</v>
          </cell>
          <cell r="M1097">
            <v>0</v>
          </cell>
          <cell r="N1097">
            <v>0</v>
          </cell>
          <cell r="O1097">
            <v>0</v>
          </cell>
          <cell r="P1097">
            <v>0</v>
          </cell>
          <cell r="Q1097" t="e">
            <v>#REF!</v>
          </cell>
          <cell r="T1097" t="str">
            <v>4.02.0019</v>
          </cell>
          <cell r="U1097" t="str">
            <v>ATENDIMENTO</v>
          </cell>
          <cell r="W1097">
            <v>0</v>
          </cell>
          <cell r="X1097">
            <v>0</v>
          </cell>
          <cell r="Y1097">
            <v>0</v>
          </cell>
          <cell r="Z1097">
            <v>0</v>
          </cell>
          <cell r="AA1097" t="e">
            <v>#REF!</v>
          </cell>
          <cell r="AB1097" t="e">
            <v>#REF!</v>
          </cell>
          <cell r="AC1097" t="e">
            <v>#REF!</v>
          </cell>
          <cell r="AD1097" t="e">
            <v>#REF!</v>
          </cell>
          <cell r="AE1097" t="e">
            <v>#REF!</v>
          </cell>
          <cell r="AF1097" t="e">
            <v>#REF!</v>
          </cell>
          <cell r="AG1097" t="e">
            <v>#REF!</v>
          </cell>
          <cell r="AH1097" t="e">
            <v>#REF!</v>
          </cell>
        </row>
        <row r="1098">
          <cell r="A1098" t="str">
            <v>4.02.00202.4.1.1</v>
          </cell>
          <cell r="B1098" t="str">
            <v>2.4.1.1</v>
          </cell>
          <cell r="C1098" t="str">
            <v>ATENDIMENTO</v>
          </cell>
          <cell r="D1098" t="str">
            <v>4.02.0020</v>
          </cell>
          <cell r="E1098">
            <v>837.50000000000011</v>
          </cell>
          <cell r="F1098">
            <v>626.48</v>
          </cell>
          <cell r="G1098">
            <v>449.16</v>
          </cell>
          <cell r="H1098">
            <v>351.1</v>
          </cell>
          <cell r="I1098" t="e">
            <v>#REF!</v>
          </cell>
          <cell r="J1098">
            <v>430.05</v>
          </cell>
          <cell r="K1098">
            <v>457.33</v>
          </cell>
          <cell r="L1098">
            <v>443.41</v>
          </cell>
          <cell r="M1098">
            <v>704.57999999999993</v>
          </cell>
          <cell r="N1098">
            <v>901.61</v>
          </cell>
          <cell r="O1098">
            <v>937.01</v>
          </cell>
          <cell r="P1098">
            <v>236.94000000000003</v>
          </cell>
          <cell r="Q1098" t="e">
            <v>#REF!</v>
          </cell>
          <cell r="T1098" t="str">
            <v>4.02.0020</v>
          </cell>
          <cell r="U1098" t="str">
            <v>ATENDIMENTO</v>
          </cell>
          <cell r="W1098">
            <v>837.50000000000011</v>
          </cell>
          <cell r="X1098">
            <v>1463.98</v>
          </cell>
          <cell r="Y1098">
            <v>1913.14</v>
          </cell>
          <cell r="Z1098">
            <v>2264.2400000000002</v>
          </cell>
          <cell r="AA1098" t="e">
            <v>#REF!</v>
          </cell>
          <cell r="AB1098" t="e">
            <v>#REF!</v>
          </cell>
          <cell r="AC1098" t="e">
            <v>#REF!</v>
          </cell>
          <cell r="AD1098" t="e">
            <v>#REF!</v>
          </cell>
          <cell r="AE1098" t="e">
            <v>#REF!</v>
          </cell>
          <cell r="AF1098" t="e">
            <v>#REF!</v>
          </cell>
          <cell r="AG1098" t="e">
            <v>#REF!</v>
          </cell>
          <cell r="AH1098" t="e">
            <v>#REF!</v>
          </cell>
        </row>
        <row r="1099">
          <cell r="A1099" t="str">
            <v>4.02.00212.4.1.1</v>
          </cell>
          <cell r="B1099" t="str">
            <v>2.4.1.1</v>
          </cell>
          <cell r="C1099" t="str">
            <v>ATENDIMENTO</v>
          </cell>
          <cell r="D1099" t="str">
            <v>4.02.0021</v>
          </cell>
          <cell r="E1099">
            <v>1258.0999999999999</v>
          </cell>
          <cell r="F1099">
            <v>0</v>
          </cell>
          <cell r="G1099">
            <v>130.19</v>
          </cell>
          <cell r="H1099">
            <v>17882.86</v>
          </cell>
          <cell r="I1099" t="e">
            <v>#REF!</v>
          </cell>
          <cell r="J1099">
            <v>0</v>
          </cell>
          <cell r="K1099">
            <v>0</v>
          </cell>
          <cell r="L1099">
            <v>0</v>
          </cell>
          <cell r="M1099">
            <v>0</v>
          </cell>
          <cell r="N1099">
            <v>0</v>
          </cell>
          <cell r="O1099">
            <v>3350</v>
          </cell>
          <cell r="P1099">
            <v>645</v>
          </cell>
          <cell r="Q1099" t="e">
            <v>#REF!</v>
          </cell>
          <cell r="T1099" t="str">
            <v>4.02.0021</v>
          </cell>
          <cell r="U1099" t="str">
            <v>ATENDIMENTO</v>
          </cell>
          <cell r="W1099">
            <v>1258.0999999999999</v>
          </cell>
          <cell r="X1099">
            <v>1258.0999999999999</v>
          </cell>
          <cell r="Y1099">
            <v>1388.29</v>
          </cell>
          <cell r="Z1099">
            <v>19271.150000000001</v>
          </cell>
          <cell r="AA1099" t="e">
            <v>#REF!</v>
          </cell>
          <cell r="AB1099" t="e">
            <v>#REF!</v>
          </cell>
          <cell r="AC1099" t="e">
            <v>#REF!</v>
          </cell>
          <cell r="AD1099" t="e">
            <v>#REF!</v>
          </cell>
          <cell r="AE1099" t="e">
            <v>#REF!</v>
          </cell>
          <cell r="AF1099" t="e">
            <v>#REF!</v>
          </cell>
          <cell r="AG1099" t="e">
            <v>#REF!</v>
          </cell>
          <cell r="AH1099" t="e">
            <v>#REF!</v>
          </cell>
        </row>
        <row r="1100">
          <cell r="A1100" t="str">
            <v>4.02.00222.4.1.1</v>
          </cell>
          <cell r="B1100" t="str">
            <v>2.4.1.1</v>
          </cell>
          <cell r="C1100" t="str">
            <v>ATENDIMENTO</v>
          </cell>
          <cell r="D1100" t="str">
            <v>4.02.0022</v>
          </cell>
          <cell r="E1100">
            <v>46</v>
          </cell>
          <cell r="F1100">
            <v>100.9</v>
          </cell>
          <cell r="G1100">
            <v>270.13</v>
          </cell>
          <cell r="H1100">
            <v>27</v>
          </cell>
          <cell r="I1100" t="e">
            <v>#REF!</v>
          </cell>
          <cell r="J1100">
            <v>0</v>
          </cell>
          <cell r="K1100">
            <v>133.87</v>
          </cell>
          <cell r="L1100">
            <v>237.07</v>
          </cell>
          <cell r="M1100">
            <v>160.4</v>
          </cell>
          <cell r="N1100">
            <v>1137.71</v>
          </cell>
          <cell r="O1100">
            <v>0</v>
          </cell>
          <cell r="P1100">
            <v>436.38</v>
          </cell>
          <cell r="Q1100" t="e">
            <v>#REF!</v>
          </cell>
          <cell r="T1100" t="str">
            <v>4.02.0022</v>
          </cell>
          <cell r="U1100" t="str">
            <v>ATENDIMENTO</v>
          </cell>
          <cell r="W1100">
            <v>46</v>
          </cell>
          <cell r="X1100">
            <v>146.9</v>
          </cell>
          <cell r="Y1100">
            <v>417.03</v>
          </cell>
          <cell r="Z1100">
            <v>444.03</v>
          </cell>
          <cell r="AA1100" t="e">
            <v>#REF!</v>
          </cell>
          <cell r="AB1100" t="e">
            <v>#REF!</v>
          </cell>
          <cell r="AC1100" t="e">
            <v>#REF!</v>
          </cell>
          <cell r="AD1100" t="e">
            <v>#REF!</v>
          </cell>
          <cell r="AE1100" t="e">
            <v>#REF!</v>
          </cell>
          <cell r="AF1100" t="e">
            <v>#REF!</v>
          </cell>
          <cell r="AG1100" t="e">
            <v>#REF!</v>
          </cell>
          <cell r="AH1100" t="e">
            <v>#REF!</v>
          </cell>
        </row>
        <row r="1101">
          <cell r="A1101" t="str">
            <v>4.02.00232.4.1.1</v>
          </cell>
          <cell r="B1101" t="str">
            <v>2.4.1.1</v>
          </cell>
          <cell r="C1101" t="str">
            <v>ATENDIMENTO</v>
          </cell>
          <cell r="D1101" t="str">
            <v>4.02.0023</v>
          </cell>
          <cell r="E1101">
            <v>750.89</v>
          </cell>
          <cell r="F1101">
            <v>426.90999999999997</v>
          </cell>
          <cell r="G1101">
            <v>454.41999999999996</v>
          </cell>
          <cell r="H1101">
            <v>566.17999999999995</v>
          </cell>
          <cell r="I1101" t="e">
            <v>#REF!</v>
          </cell>
          <cell r="J1101">
            <v>502.71999999999997</v>
          </cell>
          <cell r="K1101">
            <v>823.25</v>
          </cell>
          <cell r="L1101">
            <v>606.82999999999993</v>
          </cell>
          <cell r="M1101">
            <v>3057.76</v>
          </cell>
          <cell r="N1101">
            <v>1263.3900000000001</v>
          </cell>
          <cell r="O1101">
            <v>1287.1400000000001</v>
          </cell>
          <cell r="P1101">
            <v>866.68000000000006</v>
          </cell>
          <cell r="Q1101" t="e">
            <v>#REF!</v>
          </cell>
          <cell r="T1101" t="str">
            <v>4.02.0023</v>
          </cell>
          <cell r="U1101" t="str">
            <v>ATENDIMENTO</v>
          </cell>
          <cell r="W1101">
            <v>750.89</v>
          </cell>
          <cell r="X1101">
            <v>1177.8</v>
          </cell>
          <cell r="Y1101">
            <v>1632.2199999999998</v>
          </cell>
          <cell r="Z1101">
            <v>2198.3999999999996</v>
          </cell>
          <cell r="AA1101" t="e">
            <v>#REF!</v>
          </cell>
          <cell r="AB1101" t="e">
            <v>#REF!</v>
          </cell>
          <cell r="AC1101" t="e">
            <v>#REF!</v>
          </cell>
          <cell r="AD1101" t="e">
            <v>#REF!</v>
          </cell>
          <cell r="AE1101" t="e">
            <v>#REF!</v>
          </cell>
          <cell r="AF1101" t="e">
            <v>#REF!</v>
          </cell>
          <cell r="AG1101" t="e">
            <v>#REF!</v>
          </cell>
          <cell r="AH1101" t="e">
            <v>#REF!</v>
          </cell>
        </row>
        <row r="1102">
          <cell r="A1102" t="str">
            <v>4.02.00242.4.1.1</v>
          </cell>
          <cell r="B1102" t="str">
            <v>2.4.1.1</v>
          </cell>
          <cell r="C1102" t="str">
            <v>ATENDIMENTO</v>
          </cell>
          <cell r="D1102" t="str">
            <v>4.02.0024</v>
          </cell>
          <cell r="E1102">
            <v>0</v>
          </cell>
          <cell r="F1102">
            <v>0</v>
          </cell>
          <cell r="G1102">
            <v>0</v>
          </cell>
          <cell r="H1102">
            <v>0</v>
          </cell>
          <cell r="I1102" t="e">
            <v>#REF!</v>
          </cell>
          <cell r="J1102">
            <v>0</v>
          </cell>
          <cell r="K1102">
            <v>0</v>
          </cell>
          <cell r="L1102">
            <v>0</v>
          </cell>
          <cell r="M1102">
            <v>0</v>
          </cell>
          <cell r="N1102">
            <v>0</v>
          </cell>
          <cell r="O1102">
            <v>0</v>
          </cell>
          <cell r="P1102">
            <v>0</v>
          </cell>
          <cell r="Q1102" t="e">
            <v>#REF!</v>
          </cell>
          <cell r="T1102" t="str">
            <v>4.02.0024</v>
          </cell>
          <cell r="U1102" t="str">
            <v>ATENDIMENTO</v>
          </cell>
          <cell r="W1102">
            <v>0</v>
          </cell>
          <cell r="X1102">
            <v>0</v>
          </cell>
          <cell r="Y1102">
            <v>0</v>
          </cell>
          <cell r="Z1102">
            <v>0</v>
          </cell>
          <cell r="AA1102" t="e">
            <v>#REF!</v>
          </cell>
          <cell r="AB1102" t="e">
            <v>#REF!</v>
          </cell>
          <cell r="AC1102" t="e">
            <v>#REF!</v>
          </cell>
          <cell r="AD1102" t="e">
            <v>#REF!</v>
          </cell>
          <cell r="AE1102" t="e">
            <v>#REF!</v>
          </cell>
          <cell r="AF1102" t="e">
            <v>#REF!</v>
          </cell>
          <cell r="AG1102" t="e">
            <v>#REF!</v>
          </cell>
          <cell r="AH1102" t="e">
            <v>#REF!</v>
          </cell>
        </row>
        <row r="1103">
          <cell r="A1103" t="str">
            <v>4.02.00252.4.1.1</v>
          </cell>
          <cell r="B1103" t="str">
            <v>2.4.1.1</v>
          </cell>
          <cell r="C1103" t="str">
            <v>ATENDIMENTO</v>
          </cell>
          <cell r="D1103" t="str">
            <v>4.02.0025</v>
          </cell>
          <cell r="E1103">
            <v>0</v>
          </cell>
          <cell r="F1103">
            <v>0</v>
          </cell>
          <cell r="G1103">
            <v>0</v>
          </cell>
          <cell r="H1103">
            <v>0</v>
          </cell>
          <cell r="I1103" t="e">
            <v>#REF!</v>
          </cell>
          <cell r="J1103">
            <v>0</v>
          </cell>
          <cell r="K1103">
            <v>0</v>
          </cell>
          <cell r="L1103">
            <v>0</v>
          </cell>
          <cell r="M1103">
            <v>0</v>
          </cell>
          <cell r="N1103">
            <v>1710</v>
          </cell>
          <cell r="O1103">
            <v>0</v>
          </cell>
          <cell r="P1103">
            <v>1203.43</v>
          </cell>
          <cell r="Q1103" t="e">
            <v>#REF!</v>
          </cell>
          <cell r="T1103" t="str">
            <v>4.02.0025</v>
          </cell>
          <cell r="U1103" t="str">
            <v>ATENDIMENTO</v>
          </cell>
          <cell r="W1103">
            <v>0</v>
          </cell>
          <cell r="X1103">
            <v>0</v>
          </cell>
          <cell r="Y1103">
            <v>0</v>
          </cell>
          <cell r="Z1103">
            <v>0</v>
          </cell>
          <cell r="AA1103" t="e">
            <v>#REF!</v>
          </cell>
          <cell r="AB1103" t="e">
            <v>#REF!</v>
          </cell>
          <cell r="AC1103" t="e">
            <v>#REF!</v>
          </cell>
          <cell r="AD1103" t="e">
            <v>#REF!</v>
          </cell>
          <cell r="AE1103" t="e">
            <v>#REF!</v>
          </cell>
          <cell r="AF1103" t="e">
            <v>#REF!</v>
          </cell>
          <cell r="AG1103" t="e">
            <v>#REF!</v>
          </cell>
          <cell r="AH1103" t="e">
            <v>#REF!</v>
          </cell>
        </row>
        <row r="1104">
          <cell r="A1104" t="str">
            <v>4.02.00262.4.1.1</v>
          </cell>
          <cell r="B1104" t="str">
            <v>2.4.1.1</v>
          </cell>
          <cell r="C1104" t="str">
            <v>ATENDIMENTO</v>
          </cell>
          <cell r="D1104" t="str">
            <v>4.02.0026</v>
          </cell>
          <cell r="E1104">
            <v>16.68</v>
          </cell>
          <cell r="F1104">
            <v>29.54</v>
          </cell>
          <cell r="G1104">
            <v>142.5</v>
          </cell>
          <cell r="H1104">
            <v>27</v>
          </cell>
          <cell r="I1104" t="e">
            <v>#REF!</v>
          </cell>
          <cell r="J1104">
            <v>30.8</v>
          </cell>
          <cell r="K1104">
            <v>0</v>
          </cell>
          <cell r="L1104">
            <v>21</v>
          </cell>
          <cell r="M1104">
            <v>149</v>
          </cell>
          <cell r="N1104">
            <v>187.45</v>
          </cell>
          <cell r="O1104">
            <v>0</v>
          </cell>
          <cell r="P1104">
            <v>92</v>
          </cell>
          <cell r="Q1104" t="e">
            <v>#REF!</v>
          </cell>
          <cell r="T1104" t="str">
            <v>4.02.0026</v>
          </cell>
          <cell r="U1104" t="str">
            <v>ATENDIMENTO</v>
          </cell>
          <cell r="W1104">
            <v>16.68</v>
          </cell>
          <cell r="X1104">
            <v>46.22</v>
          </cell>
          <cell r="Y1104">
            <v>188.72</v>
          </cell>
          <cell r="Z1104">
            <v>215.72</v>
          </cell>
          <cell r="AA1104" t="e">
            <v>#REF!</v>
          </cell>
          <cell r="AB1104" t="e">
            <v>#REF!</v>
          </cell>
          <cell r="AC1104" t="e">
            <v>#REF!</v>
          </cell>
          <cell r="AD1104" t="e">
            <v>#REF!</v>
          </cell>
          <cell r="AE1104" t="e">
            <v>#REF!</v>
          </cell>
          <cell r="AF1104" t="e">
            <v>#REF!</v>
          </cell>
          <cell r="AG1104" t="e">
            <v>#REF!</v>
          </cell>
          <cell r="AH1104" t="e">
            <v>#REF!</v>
          </cell>
        </row>
        <row r="1105">
          <cell r="A1105" t="str">
            <v>4.02.00272.4.1.1</v>
          </cell>
          <cell r="B1105" t="str">
            <v>2.4.1.1</v>
          </cell>
          <cell r="C1105" t="str">
            <v>ATENDIMENTO</v>
          </cell>
          <cell r="D1105" t="str">
            <v>4.02.0027</v>
          </cell>
          <cell r="E1105">
            <v>0</v>
          </cell>
          <cell r="F1105">
            <v>0</v>
          </cell>
          <cell r="G1105">
            <v>102</v>
          </cell>
          <cell r="H1105">
            <v>0</v>
          </cell>
          <cell r="I1105" t="e">
            <v>#REF!</v>
          </cell>
          <cell r="J1105">
            <v>0</v>
          </cell>
          <cell r="K1105">
            <v>0</v>
          </cell>
          <cell r="L1105">
            <v>211</v>
          </cell>
          <cell r="M1105">
            <v>120</v>
          </cell>
          <cell r="N1105">
            <v>0</v>
          </cell>
          <cell r="O1105">
            <v>0</v>
          </cell>
          <cell r="P1105">
            <v>0</v>
          </cell>
          <cell r="Q1105" t="e">
            <v>#REF!</v>
          </cell>
          <cell r="T1105" t="str">
            <v>4.02.0027</v>
          </cell>
          <cell r="U1105" t="str">
            <v>ATENDIMENTO</v>
          </cell>
          <cell r="W1105">
            <v>0</v>
          </cell>
          <cell r="X1105">
            <v>0</v>
          </cell>
          <cell r="Y1105">
            <v>102</v>
          </cell>
          <cell r="Z1105">
            <v>102</v>
          </cell>
          <cell r="AA1105" t="e">
            <v>#REF!</v>
          </cell>
          <cell r="AB1105" t="e">
            <v>#REF!</v>
          </cell>
          <cell r="AC1105" t="e">
            <v>#REF!</v>
          </cell>
          <cell r="AD1105" t="e">
            <v>#REF!</v>
          </cell>
          <cell r="AE1105" t="e">
            <v>#REF!</v>
          </cell>
          <cell r="AF1105" t="e">
            <v>#REF!</v>
          </cell>
          <cell r="AG1105" t="e">
            <v>#REF!</v>
          </cell>
          <cell r="AH1105" t="e">
            <v>#REF!</v>
          </cell>
        </row>
        <row r="1106">
          <cell r="A1106" t="str">
            <v>4.02.00282.4.1.1</v>
          </cell>
          <cell r="B1106" t="str">
            <v>2.4.1.1</v>
          </cell>
          <cell r="C1106" t="str">
            <v>ATENDIMENTO</v>
          </cell>
          <cell r="D1106" t="str">
            <v>4.02.0028</v>
          </cell>
          <cell r="E1106">
            <v>189.35</v>
          </cell>
          <cell r="F1106">
            <v>0</v>
          </cell>
          <cell r="G1106">
            <v>0</v>
          </cell>
          <cell r="H1106">
            <v>0</v>
          </cell>
          <cell r="I1106" t="e">
            <v>#REF!</v>
          </cell>
          <cell r="J1106">
            <v>0</v>
          </cell>
          <cell r="K1106">
            <v>525.54999999999995</v>
          </cell>
          <cell r="L1106">
            <v>525.54999999999995</v>
          </cell>
          <cell r="M1106">
            <v>525.54999999999995</v>
          </cell>
          <cell r="N1106">
            <v>0</v>
          </cell>
          <cell r="O1106">
            <v>0</v>
          </cell>
          <cell r="P1106">
            <v>0</v>
          </cell>
          <cell r="Q1106" t="e">
            <v>#REF!</v>
          </cell>
          <cell r="T1106" t="str">
            <v>4.02.0028</v>
          </cell>
          <cell r="U1106" t="str">
            <v>ATENDIMENTO</v>
          </cell>
          <cell r="W1106">
            <v>189.35</v>
          </cell>
          <cell r="X1106">
            <v>189.35</v>
          </cell>
          <cell r="Y1106">
            <v>189.35</v>
          </cell>
          <cell r="Z1106">
            <v>189.35</v>
          </cell>
          <cell r="AA1106" t="e">
            <v>#REF!</v>
          </cell>
          <cell r="AB1106" t="e">
            <v>#REF!</v>
          </cell>
          <cell r="AC1106" t="e">
            <v>#REF!</v>
          </cell>
          <cell r="AD1106" t="e">
            <v>#REF!</v>
          </cell>
          <cell r="AE1106" t="e">
            <v>#REF!</v>
          </cell>
          <cell r="AF1106" t="e">
            <v>#REF!</v>
          </cell>
          <cell r="AG1106" t="e">
            <v>#REF!</v>
          </cell>
          <cell r="AH1106" t="e">
            <v>#REF!</v>
          </cell>
        </row>
        <row r="1107">
          <cell r="A1107" t="str">
            <v>4.02.00292.4.1.1</v>
          </cell>
          <cell r="B1107" t="str">
            <v>2.4.1.1</v>
          </cell>
          <cell r="C1107" t="str">
            <v>ATENDIMENTO</v>
          </cell>
          <cell r="D1107" t="str">
            <v>4.02.0029</v>
          </cell>
          <cell r="E1107">
            <v>1486.94</v>
          </cell>
          <cell r="F1107">
            <v>0</v>
          </cell>
          <cell r="G1107">
            <v>0</v>
          </cell>
          <cell r="H1107">
            <v>0</v>
          </cell>
          <cell r="I1107" t="e">
            <v>#REF!</v>
          </cell>
          <cell r="J1107">
            <v>0</v>
          </cell>
          <cell r="K1107">
            <v>0</v>
          </cell>
          <cell r="L1107">
            <v>0</v>
          </cell>
          <cell r="M1107">
            <v>0</v>
          </cell>
          <cell r="N1107">
            <v>0</v>
          </cell>
          <cell r="O1107">
            <v>0</v>
          </cell>
          <cell r="P1107">
            <v>0</v>
          </cell>
          <cell r="Q1107" t="e">
            <v>#REF!</v>
          </cell>
          <cell r="T1107" t="str">
            <v>4.02.0029</v>
          </cell>
          <cell r="U1107" t="str">
            <v>ATENDIMENTO</v>
          </cell>
          <cell r="W1107">
            <v>1486.94</v>
          </cell>
          <cell r="X1107">
            <v>1486.94</v>
          </cell>
          <cell r="Y1107">
            <v>1486.94</v>
          </cell>
          <cell r="Z1107">
            <v>1486.94</v>
          </cell>
          <cell r="AA1107" t="e">
            <v>#REF!</v>
          </cell>
          <cell r="AB1107" t="e">
            <v>#REF!</v>
          </cell>
          <cell r="AC1107" t="e">
            <v>#REF!</v>
          </cell>
          <cell r="AD1107" t="e">
            <v>#REF!</v>
          </cell>
          <cell r="AE1107" t="e">
            <v>#REF!</v>
          </cell>
          <cell r="AF1107" t="e">
            <v>#REF!</v>
          </cell>
          <cell r="AG1107" t="e">
            <v>#REF!</v>
          </cell>
          <cell r="AH1107" t="e">
            <v>#REF!</v>
          </cell>
        </row>
        <row r="1108">
          <cell r="A1108" t="str">
            <v>4.02.00302.4.1.1</v>
          </cell>
          <cell r="B1108" t="str">
            <v>2.4.1.1</v>
          </cell>
          <cell r="C1108" t="str">
            <v>ATENDIMENTO</v>
          </cell>
          <cell r="D1108" t="str">
            <v>4.02.0030</v>
          </cell>
          <cell r="E1108">
            <v>0</v>
          </cell>
          <cell r="F1108">
            <v>0</v>
          </cell>
          <cell r="G1108">
            <v>0</v>
          </cell>
          <cell r="H1108">
            <v>0</v>
          </cell>
          <cell r="I1108" t="e">
            <v>#REF!</v>
          </cell>
          <cell r="J1108">
            <v>0</v>
          </cell>
          <cell r="K1108">
            <v>0</v>
          </cell>
          <cell r="L1108">
            <v>0</v>
          </cell>
          <cell r="M1108">
            <v>0</v>
          </cell>
          <cell r="N1108">
            <v>0</v>
          </cell>
          <cell r="O1108">
            <v>0</v>
          </cell>
          <cell r="P1108">
            <v>0</v>
          </cell>
          <cell r="Q1108" t="e">
            <v>#REF!</v>
          </cell>
          <cell r="T1108" t="str">
            <v>4.02.0030</v>
          </cell>
          <cell r="U1108" t="str">
            <v>ATENDIMENTO</v>
          </cell>
          <cell r="W1108">
            <v>0</v>
          </cell>
          <cell r="X1108">
            <v>0</v>
          </cell>
          <cell r="Y1108">
            <v>0</v>
          </cell>
          <cell r="Z1108">
            <v>0</v>
          </cell>
          <cell r="AA1108" t="e">
            <v>#REF!</v>
          </cell>
          <cell r="AB1108" t="e">
            <v>#REF!</v>
          </cell>
          <cell r="AC1108" t="e">
            <v>#REF!</v>
          </cell>
          <cell r="AD1108" t="e">
            <v>#REF!</v>
          </cell>
          <cell r="AE1108" t="e">
            <v>#REF!</v>
          </cell>
          <cell r="AF1108" t="e">
            <v>#REF!</v>
          </cell>
          <cell r="AG1108" t="e">
            <v>#REF!</v>
          </cell>
          <cell r="AH1108" t="e">
            <v>#REF!</v>
          </cell>
        </row>
        <row r="1109">
          <cell r="A1109" t="str">
            <v>4.02.00362.4.1.1</v>
          </cell>
          <cell r="B1109" t="str">
            <v>2.4.1.1</v>
          </cell>
          <cell r="C1109" t="str">
            <v>ATENDIMENTO</v>
          </cell>
          <cell r="D1109" t="str">
            <v>4.02.0036</v>
          </cell>
          <cell r="E1109">
            <v>0</v>
          </cell>
          <cell r="F1109">
            <v>0</v>
          </cell>
          <cell r="G1109">
            <v>0</v>
          </cell>
          <cell r="H1109">
            <v>0</v>
          </cell>
          <cell r="I1109" t="e">
            <v>#REF!</v>
          </cell>
          <cell r="J1109">
            <v>0</v>
          </cell>
          <cell r="K1109">
            <v>0</v>
          </cell>
          <cell r="L1109">
            <v>0</v>
          </cell>
          <cell r="M1109">
            <v>0</v>
          </cell>
          <cell r="N1109">
            <v>0</v>
          </cell>
          <cell r="O1109">
            <v>0</v>
          </cell>
          <cell r="P1109">
            <v>0</v>
          </cell>
          <cell r="Q1109" t="e">
            <v>#REF!</v>
          </cell>
          <cell r="T1109" t="str">
            <v>4.02.0036</v>
          </cell>
          <cell r="U1109" t="str">
            <v>ATENDIMENTO</v>
          </cell>
          <cell r="W1109">
            <v>0</v>
          </cell>
          <cell r="X1109">
            <v>0</v>
          </cell>
          <cell r="Y1109">
            <v>0</v>
          </cell>
          <cell r="Z1109">
            <v>0</v>
          </cell>
          <cell r="AA1109" t="e">
            <v>#REF!</v>
          </cell>
          <cell r="AB1109" t="e">
            <v>#REF!</v>
          </cell>
          <cell r="AC1109" t="e">
            <v>#REF!</v>
          </cell>
          <cell r="AD1109" t="e">
            <v>#REF!</v>
          </cell>
          <cell r="AE1109" t="e">
            <v>#REF!</v>
          </cell>
          <cell r="AF1109" t="e">
            <v>#REF!</v>
          </cell>
          <cell r="AG1109" t="e">
            <v>#REF!</v>
          </cell>
          <cell r="AH1109" t="e">
            <v>#REF!</v>
          </cell>
        </row>
        <row r="1110">
          <cell r="A1110" t="str">
            <v>4.02.00392.4.1.1</v>
          </cell>
          <cell r="B1110" t="str">
            <v>2.4.1.1</v>
          </cell>
          <cell r="C1110" t="str">
            <v>ATENDIMENTO</v>
          </cell>
          <cell r="D1110" t="str">
            <v>4.02.0039</v>
          </cell>
          <cell r="E1110">
            <v>0</v>
          </cell>
          <cell r="F1110">
            <v>0</v>
          </cell>
          <cell r="G1110">
            <v>0</v>
          </cell>
          <cell r="H1110">
            <v>0</v>
          </cell>
          <cell r="I1110" t="e">
            <v>#REF!</v>
          </cell>
          <cell r="J1110">
            <v>0</v>
          </cell>
          <cell r="K1110">
            <v>0</v>
          </cell>
          <cell r="L1110">
            <v>0</v>
          </cell>
          <cell r="M1110">
            <v>0</v>
          </cell>
          <cell r="N1110">
            <v>0</v>
          </cell>
          <cell r="O1110">
            <v>559.55999999999995</v>
          </cell>
          <cell r="P1110">
            <v>59.35</v>
          </cell>
          <cell r="Q1110" t="e">
            <v>#REF!</v>
          </cell>
          <cell r="T1110" t="str">
            <v>4.02.0039</v>
          </cell>
          <cell r="U1110" t="str">
            <v>ATENDIMENTO</v>
          </cell>
          <cell r="W1110">
            <v>0</v>
          </cell>
          <cell r="X1110">
            <v>0</v>
          </cell>
          <cell r="Y1110">
            <v>0</v>
          </cell>
          <cell r="Z1110">
            <v>0</v>
          </cell>
          <cell r="AA1110" t="e">
            <v>#REF!</v>
          </cell>
          <cell r="AB1110" t="e">
            <v>#REF!</v>
          </cell>
          <cell r="AC1110" t="e">
            <v>#REF!</v>
          </cell>
          <cell r="AD1110" t="e">
            <v>#REF!</v>
          </cell>
          <cell r="AE1110" t="e">
            <v>#REF!</v>
          </cell>
          <cell r="AF1110" t="e">
            <v>#REF!</v>
          </cell>
          <cell r="AG1110" t="e">
            <v>#REF!</v>
          </cell>
          <cell r="AH1110" t="e">
            <v>#REF!</v>
          </cell>
        </row>
        <row r="1111">
          <cell r="A1111" t="str">
            <v>4.02.00442.4.1.1</v>
          </cell>
          <cell r="B1111" t="str">
            <v>2.4.1.1</v>
          </cell>
          <cell r="C1111" t="str">
            <v>ATENDIMENTO</v>
          </cell>
          <cell r="D1111" t="str">
            <v>4.02.0044</v>
          </cell>
          <cell r="E1111">
            <v>0</v>
          </cell>
          <cell r="F1111">
            <v>0</v>
          </cell>
          <cell r="G1111">
            <v>0</v>
          </cell>
          <cell r="H1111">
            <v>0</v>
          </cell>
          <cell r="I1111" t="e">
            <v>#REF!</v>
          </cell>
          <cell r="J1111">
            <v>0</v>
          </cell>
          <cell r="K1111">
            <v>0</v>
          </cell>
          <cell r="L1111">
            <v>0</v>
          </cell>
          <cell r="M1111">
            <v>0</v>
          </cell>
          <cell r="N1111">
            <v>0</v>
          </cell>
          <cell r="O1111">
            <v>0</v>
          </cell>
          <cell r="P1111">
            <v>0</v>
          </cell>
          <cell r="Q1111" t="e">
            <v>#REF!</v>
          </cell>
          <cell r="T1111" t="str">
            <v>4.02.0044</v>
          </cell>
          <cell r="U1111" t="str">
            <v>ATENDIMENTO</v>
          </cell>
          <cell r="W1111">
            <v>0</v>
          </cell>
          <cell r="X1111">
            <v>0</v>
          </cell>
          <cell r="Y1111">
            <v>0</v>
          </cell>
          <cell r="Z1111">
            <v>0</v>
          </cell>
          <cell r="AA1111" t="e">
            <v>#REF!</v>
          </cell>
          <cell r="AB1111" t="e">
            <v>#REF!</v>
          </cell>
          <cell r="AC1111" t="e">
            <v>#REF!</v>
          </cell>
          <cell r="AD1111" t="e">
            <v>#REF!</v>
          </cell>
          <cell r="AE1111" t="e">
            <v>#REF!</v>
          </cell>
          <cell r="AF1111" t="e">
            <v>#REF!</v>
          </cell>
          <cell r="AG1111" t="e">
            <v>#REF!</v>
          </cell>
          <cell r="AH1111" t="e">
            <v>#REF!</v>
          </cell>
        </row>
        <row r="1112">
          <cell r="A1112" t="str">
            <v>4.03.00012.4.1.1</v>
          </cell>
          <cell r="B1112" t="str">
            <v>2.4.1.1</v>
          </cell>
          <cell r="C1112" t="str">
            <v>ATENDIMENTO</v>
          </cell>
          <cell r="D1112" t="str">
            <v>4.03.0001</v>
          </cell>
          <cell r="E1112">
            <v>0</v>
          </cell>
          <cell r="F1112">
            <v>0</v>
          </cell>
          <cell r="G1112">
            <v>0</v>
          </cell>
          <cell r="H1112">
            <v>0</v>
          </cell>
          <cell r="I1112" t="e">
            <v>#REF!</v>
          </cell>
          <cell r="J1112">
            <v>0</v>
          </cell>
          <cell r="K1112">
            <v>0</v>
          </cell>
          <cell r="L1112">
            <v>0</v>
          </cell>
          <cell r="M1112">
            <v>0</v>
          </cell>
          <cell r="N1112">
            <v>0</v>
          </cell>
          <cell r="O1112">
            <v>0</v>
          </cell>
          <cell r="P1112">
            <v>0</v>
          </cell>
          <cell r="Q1112" t="e">
            <v>#REF!</v>
          </cell>
          <cell r="T1112" t="str">
            <v>4.03.0001</v>
          </cell>
          <cell r="U1112" t="str">
            <v>ATENDIMENTO</v>
          </cell>
          <cell r="W1112">
            <v>0</v>
          </cell>
          <cell r="X1112">
            <v>0</v>
          </cell>
          <cell r="Y1112">
            <v>0</v>
          </cell>
          <cell r="Z1112">
            <v>0</v>
          </cell>
          <cell r="AA1112" t="e">
            <v>#REF!</v>
          </cell>
          <cell r="AB1112" t="e">
            <v>#REF!</v>
          </cell>
          <cell r="AC1112" t="e">
            <v>#REF!</v>
          </cell>
          <cell r="AD1112" t="e">
            <v>#REF!</v>
          </cell>
          <cell r="AE1112" t="e">
            <v>#REF!</v>
          </cell>
          <cell r="AF1112" t="e">
            <v>#REF!</v>
          </cell>
          <cell r="AG1112" t="e">
            <v>#REF!</v>
          </cell>
          <cell r="AH1112" t="e">
            <v>#REF!</v>
          </cell>
        </row>
        <row r="1113">
          <cell r="A1113" t="str">
            <v>4.03.00022.4.1.1</v>
          </cell>
          <cell r="B1113" t="str">
            <v>2.4.1.1</v>
          </cell>
          <cell r="C1113" t="str">
            <v>ATENDIMENTO</v>
          </cell>
          <cell r="D1113" t="str">
            <v>4.03.0002</v>
          </cell>
          <cell r="E1113">
            <v>42336.1</v>
          </cell>
          <cell r="F1113">
            <v>55112.779999999992</v>
          </cell>
          <cell r="G1113">
            <v>52926.05</v>
          </cell>
          <cell r="H1113">
            <v>52598.360000000008</v>
          </cell>
          <cell r="I1113" t="e">
            <v>#REF!</v>
          </cell>
          <cell r="J1113">
            <v>81356.850000000006</v>
          </cell>
          <cell r="K1113">
            <v>73463.48</v>
          </cell>
          <cell r="L1113">
            <v>77488.62</v>
          </cell>
          <cell r="M1113">
            <v>72845.59</v>
          </cell>
          <cell r="N1113">
            <v>93700.09</v>
          </cell>
          <cell r="O1113">
            <v>94805.26</v>
          </cell>
          <cell r="P1113">
            <v>91388.82</v>
          </cell>
          <cell r="Q1113" t="e">
            <v>#REF!</v>
          </cell>
          <cell r="T1113" t="str">
            <v>4.03.0002</v>
          </cell>
          <cell r="U1113" t="str">
            <v>ATENDIMENTO</v>
          </cell>
          <cell r="W1113">
            <v>42336.1</v>
          </cell>
          <cell r="X1113">
            <v>97448.87999999999</v>
          </cell>
          <cell r="Y1113">
            <v>150374.93</v>
          </cell>
          <cell r="Z1113">
            <v>202973.29</v>
          </cell>
          <cell r="AA1113" t="e">
            <v>#REF!</v>
          </cell>
          <cell r="AB1113" t="e">
            <v>#REF!</v>
          </cell>
          <cell r="AC1113" t="e">
            <v>#REF!</v>
          </cell>
          <cell r="AD1113" t="e">
            <v>#REF!</v>
          </cell>
          <cell r="AE1113" t="e">
            <v>#REF!</v>
          </cell>
          <cell r="AF1113" t="e">
            <v>#REF!</v>
          </cell>
          <cell r="AG1113" t="e">
            <v>#REF!</v>
          </cell>
          <cell r="AH1113" t="e">
            <v>#REF!</v>
          </cell>
        </row>
        <row r="1114">
          <cell r="A1114" t="str">
            <v>4.03.00032.4.1.1</v>
          </cell>
          <cell r="B1114" t="str">
            <v>2.4.1.1</v>
          </cell>
          <cell r="C1114" t="str">
            <v>ATENDIMENTO</v>
          </cell>
          <cell r="D1114" t="str">
            <v>4.03.0003</v>
          </cell>
          <cell r="E1114">
            <v>0</v>
          </cell>
          <cell r="F1114">
            <v>0</v>
          </cell>
          <cell r="G1114">
            <v>0</v>
          </cell>
          <cell r="H1114">
            <v>0</v>
          </cell>
          <cell r="I1114" t="e">
            <v>#REF!</v>
          </cell>
          <cell r="J1114">
            <v>0</v>
          </cell>
          <cell r="K1114">
            <v>0</v>
          </cell>
          <cell r="L1114">
            <v>0</v>
          </cell>
          <cell r="M1114">
            <v>2428.35</v>
          </cell>
          <cell r="N1114">
            <v>0</v>
          </cell>
          <cell r="O1114">
            <v>2225.5500000000002</v>
          </cell>
          <cell r="P1114">
            <v>50354.95</v>
          </cell>
          <cell r="Q1114" t="e">
            <v>#REF!</v>
          </cell>
          <cell r="T1114" t="str">
            <v>4.03.0003</v>
          </cell>
          <cell r="U1114" t="str">
            <v>ATENDIMENTO</v>
          </cell>
          <cell r="W1114">
            <v>0</v>
          </cell>
          <cell r="X1114">
            <v>0</v>
          </cell>
          <cell r="Y1114">
            <v>0</v>
          </cell>
          <cell r="Z1114">
            <v>0</v>
          </cell>
          <cell r="AA1114" t="e">
            <v>#REF!</v>
          </cell>
          <cell r="AB1114" t="e">
            <v>#REF!</v>
          </cell>
          <cell r="AC1114" t="e">
            <v>#REF!</v>
          </cell>
          <cell r="AD1114" t="e">
            <v>#REF!</v>
          </cell>
          <cell r="AE1114" t="e">
            <v>#REF!</v>
          </cell>
          <cell r="AF1114" t="e">
            <v>#REF!</v>
          </cell>
          <cell r="AG1114" t="e">
            <v>#REF!</v>
          </cell>
          <cell r="AH1114" t="e">
            <v>#REF!</v>
          </cell>
        </row>
        <row r="1115">
          <cell r="A1115" t="str">
            <v>4.03.00042.4.1.1</v>
          </cell>
          <cell r="B1115" t="str">
            <v>2.4.1.1</v>
          </cell>
          <cell r="C1115" t="str">
            <v>ATENDIMENTO</v>
          </cell>
          <cell r="D1115" t="str">
            <v>4.03.0004</v>
          </cell>
          <cell r="E1115">
            <v>23222.46</v>
          </cell>
          <cell r="F1115">
            <v>9244.23</v>
          </cell>
          <cell r="G1115">
            <v>9886.16</v>
          </cell>
          <cell r="H1115">
            <v>9886.16</v>
          </cell>
          <cell r="I1115" t="e">
            <v>#REF!</v>
          </cell>
          <cell r="J1115">
            <v>12763.74</v>
          </cell>
          <cell r="K1115">
            <v>9886.16</v>
          </cell>
          <cell r="L1115">
            <v>9886.16</v>
          </cell>
          <cell r="M1115">
            <v>16834</v>
          </cell>
          <cell r="N1115">
            <v>10534</v>
          </cell>
          <cell r="O1115">
            <v>10534</v>
          </cell>
          <cell r="P1115">
            <v>20718</v>
          </cell>
          <cell r="Q1115" t="e">
            <v>#REF!</v>
          </cell>
          <cell r="T1115" t="str">
            <v>4.03.0004</v>
          </cell>
          <cell r="U1115" t="str">
            <v>ATENDIMENTO</v>
          </cell>
          <cell r="W1115">
            <v>23222.46</v>
          </cell>
          <cell r="X1115">
            <v>32466.69</v>
          </cell>
          <cell r="Y1115">
            <v>42352.85</v>
          </cell>
          <cell r="Z1115">
            <v>52239.009999999995</v>
          </cell>
          <cell r="AA1115" t="e">
            <v>#REF!</v>
          </cell>
          <cell r="AB1115" t="e">
            <v>#REF!</v>
          </cell>
          <cell r="AC1115" t="e">
            <v>#REF!</v>
          </cell>
          <cell r="AD1115" t="e">
            <v>#REF!</v>
          </cell>
          <cell r="AE1115" t="e">
            <v>#REF!</v>
          </cell>
          <cell r="AF1115" t="e">
            <v>#REF!</v>
          </cell>
          <cell r="AG1115" t="e">
            <v>#REF!</v>
          </cell>
          <cell r="AH1115" t="e">
            <v>#REF!</v>
          </cell>
        </row>
        <row r="1116">
          <cell r="A1116" t="str">
            <v>4.03.00062.4.1.1</v>
          </cell>
          <cell r="B1116" t="str">
            <v>2.4.1.1</v>
          </cell>
          <cell r="C1116" t="str">
            <v>ATENDIMENTO</v>
          </cell>
          <cell r="D1116" t="str">
            <v>4.03.0006</v>
          </cell>
          <cell r="T1116" t="str">
            <v>4.03.0006</v>
          </cell>
        </row>
        <row r="1117">
          <cell r="A1117" t="str">
            <v>4.03.00072.4.1.1</v>
          </cell>
          <cell r="B1117" t="str">
            <v>2.4.1.1</v>
          </cell>
          <cell r="C1117" t="str">
            <v>ATENDIMENTO</v>
          </cell>
          <cell r="D1117" t="str">
            <v>4.03.0007</v>
          </cell>
          <cell r="E1117">
            <v>0</v>
          </cell>
          <cell r="F1117">
            <v>542.67999999999995</v>
          </cell>
          <cell r="G1117">
            <v>0</v>
          </cell>
          <cell r="H1117">
            <v>636.16999999999996</v>
          </cell>
          <cell r="I1117" t="e">
            <v>#REF!</v>
          </cell>
          <cell r="J1117">
            <v>955.16</v>
          </cell>
          <cell r="K1117">
            <v>0</v>
          </cell>
          <cell r="L1117">
            <v>4710.34</v>
          </cell>
          <cell r="M1117">
            <v>2979.6000000000004</v>
          </cell>
          <cell r="N1117">
            <v>2409.42</v>
          </cell>
          <cell r="O1117">
            <v>3297.06</v>
          </cell>
          <cell r="P1117">
            <v>2473.1</v>
          </cell>
          <cell r="Q1117" t="e">
            <v>#REF!</v>
          </cell>
          <cell r="T1117" t="str">
            <v>4.03.0007</v>
          </cell>
          <cell r="U1117" t="str">
            <v>ATENDIMENTO</v>
          </cell>
          <cell r="W1117">
            <v>0</v>
          </cell>
          <cell r="X1117">
            <v>542.67999999999995</v>
          </cell>
          <cell r="Y1117">
            <v>542.67999999999995</v>
          </cell>
          <cell r="Z1117">
            <v>1178.8499999999999</v>
          </cell>
          <cell r="AA1117" t="e">
            <v>#REF!</v>
          </cell>
          <cell r="AB1117" t="e">
            <v>#REF!</v>
          </cell>
          <cell r="AC1117" t="e">
            <v>#REF!</v>
          </cell>
          <cell r="AD1117" t="e">
            <v>#REF!</v>
          </cell>
          <cell r="AE1117" t="e">
            <v>#REF!</v>
          </cell>
          <cell r="AF1117" t="e">
            <v>#REF!</v>
          </cell>
          <cell r="AG1117" t="e">
            <v>#REF!</v>
          </cell>
          <cell r="AH1117" t="e">
            <v>#REF!</v>
          </cell>
        </row>
        <row r="1118">
          <cell r="A1118" t="str">
            <v>4.03.00082.4.1.1</v>
          </cell>
          <cell r="B1118" t="str">
            <v>2.4.1.1</v>
          </cell>
          <cell r="C1118" t="str">
            <v>ATENDIMENTO</v>
          </cell>
          <cell r="D1118" t="str">
            <v>4.03.0008</v>
          </cell>
          <cell r="E1118">
            <v>6869.5999999999995</v>
          </cell>
          <cell r="F1118">
            <v>7816.9497462826421</v>
          </cell>
          <cell r="G1118">
            <v>12521.520000000002</v>
          </cell>
          <cell r="H1118">
            <v>9042.41</v>
          </cell>
          <cell r="I1118" t="e">
            <v>#REF!</v>
          </cell>
          <cell r="J1118">
            <v>11183.58</v>
          </cell>
          <cell r="K1118">
            <v>12469.36</v>
          </cell>
          <cell r="L1118">
            <v>12001.869999999999</v>
          </cell>
          <cell r="M1118">
            <v>12425.05</v>
          </cell>
          <cell r="N1118">
            <v>12053.7</v>
          </cell>
          <cell r="O1118">
            <v>0</v>
          </cell>
          <cell r="P1118">
            <v>17601.559999999998</v>
          </cell>
          <cell r="Q1118" t="e">
            <v>#REF!</v>
          </cell>
          <cell r="T1118" t="str">
            <v>4.03.0008</v>
          </cell>
          <cell r="U1118" t="str">
            <v>ATENDIMENTO</v>
          </cell>
          <cell r="W1118">
            <v>6869.5999999999995</v>
          </cell>
          <cell r="X1118">
            <v>14686.549746282642</v>
          </cell>
          <cell r="Y1118">
            <v>27208.069746282643</v>
          </cell>
          <cell r="Z1118">
            <v>36250.479746282639</v>
          </cell>
          <cell r="AA1118" t="e">
            <v>#REF!</v>
          </cell>
          <cell r="AB1118" t="e">
            <v>#REF!</v>
          </cell>
          <cell r="AC1118" t="e">
            <v>#REF!</v>
          </cell>
          <cell r="AD1118" t="e">
            <v>#REF!</v>
          </cell>
          <cell r="AE1118" t="e">
            <v>#REF!</v>
          </cell>
          <cell r="AF1118" t="e">
            <v>#REF!</v>
          </cell>
          <cell r="AG1118" t="e">
            <v>#REF!</v>
          </cell>
          <cell r="AH1118" t="e">
            <v>#REF!</v>
          </cell>
        </row>
        <row r="1119">
          <cell r="A1119" t="str">
            <v>4.03.00092.4.1.1</v>
          </cell>
          <cell r="B1119" t="str">
            <v>2.4.1.1</v>
          </cell>
          <cell r="C1119" t="str">
            <v>ATENDIMENTO</v>
          </cell>
          <cell r="D1119" t="str">
            <v>4.03.0009</v>
          </cell>
          <cell r="E1119">
            <v>17319.97</v>
          </cell>
          <cell r="F1119">
            <v>20593.509999999998</v>
          </cell>
          <cell r="G1119">
            <v>24919.000000000004</v>
          </cell>
          <cell r="H1119">
            <v>18171.46</v>
          </cell>
          <cell r="I1119" t="e">
            <v>#REF!</v>
          </cell>
          <cell r="J1119">
            <v>24421.54</v>
          </cell>
          <cell r="K1119">
            <v>1148.5900000000001</v>
          </cell>
          <cell r="L1119">
            <v>52077.09</v>
          </cell>
          <cell r="M1119">
            <v>29034.67</v>
          </cell>
          <cell r="N1119">
            <v>31811.07</v>
          </cell>
          <cell r="O1119">
            <v>29478.2</v>
          </cell>
          <cell r="P1119">
            <v>32368.080000000002</v>
          </cell>
          <cell r="Q1119" t="e">
            <v>#REF!</v>
          </cell>
          <cell r="T1119" t="str">
            <v>4.03.0009</v>
          </cell>
          <cell r="U1119" t="str">
            <v>ATENDIMENTO</v>
          </cell>
          <cell r="W1119">
            <v>17319.97</v>
          </cell>
          <cell r="X1119">
            <v>37913.479999999996</v>
          </cell>
          <cell r="Y1119">
            <v>62832.479999999996</v>
          </cell>
          <cell r="Z1119">
            <v>81003.94</v>
          </cell>
          <cell r="AA1119" t="e">
            <v>#REF!</v>
          </cell>
          <cell r="AB1119" t="e">
            <v>#REF!</v>
          </cell>
          <cell r="AC1119" t="e">
            <v>#REF!</v>
          </cell>
          <cell r="AD1119" t="e">
            <v>#REF!</v>
          </cell>
          <cell r="AE1119" t="e">
            <v>#REF!</v>
          </cell>
          <cell r="AF1119" t="e">
            <v>#REF!</v>
          </cell>
          <cell r="AG1119" t="e">
            <v>#REF!</v>
          </cell>
          <cell r="AH1119" t="e">
            <v>#REF!</v>
          </cell>
        </row>
        <row r="1120">
          <cell r="A1120" t="str">
            <v>4.03.00102.4.1.1</v>
          </cell>
          <cell r="B1120" t="str">
            <v>2.4.1.1</v>
          </cell>
          <cell r="C1120" t="str">
            <v>ATENDIMENTO</v>
          </cell>
          <cell r="D1120" t="str">
            <v>4.03.0010</v>
          </cell>
          <cell r="E1120">
            <v>14149.619999999999</v>
          </cell>
          <cell r="F1120">
            <v>4602.0400000000009</v>
          </cell>
          <cell r="G1120">
            <v>7445.26</v>
          </cell>
          <cell r="H1120">
            <v>15322.84</v>
          </cell>
          <cell r="I1120" t="e">
            <v>#REF!</v>
          </cell>
          <cell r="J1120">
            <v>17757.990000000002</v>
          </cell>
          <cell r="K1120">
            <v>19745.47</v>
          </cell>
          <cell r="L1120">
            <v>15283.49</v>
          </cell>
          <cell r="M1120">
            <v>14592.39</v>
          </cell>
          <cell r="N1120">
            <v>19951.22</v>
          </cell>
          <cell r="O1120">
            <v>16640.38</v>
          </cell>
          <cell r="P1120">
            <v>19841.390000000003</v>
          </cell>
          <cell r="Q1120" t="e">
            <v>#REF!</v>
          </cell>
          <cell r="T1120" t="str">
            <v>4.03.0010</v>
          </cell>
          <cell r="U1120" t="str">
            <v>ATENDIMENTO</v>
          </cell>
          <cell r="W1120">
            <v>14149.619999999999</v>
          </cell>
          <cell r="X1120">
            <v>18751.66</v>
          </cell>
          <cell r="Y1120">
            <v>26196.92</v>
          </cell>
          <cell r="Z1120">
            <v>41519.759999999995</v>
          </cell>
          <cell r="AA1120" t="e">
            <v>#REF!</v>
          </cell>
          <cell r="AB1120" t="e">
            <v>#REF!</v>
          </cell>
          <cell r="AC1120" t="e">
            <v>#REF!</v>
          </cell>
          <cell r="AD1120" t="e">
            <v>#REF!</v>
          </cell>
          <cell r="AE1120" t="e">
            <v>#REF!</v>
          </cell>
          <cell r="AF1120" t="e">
            <v>#REF!</v>
          </cell>
          <cell r="AG1120" t="e">
            <v>#REF!</v>
          </cell>
          <cell r="AH1120" t="e">
            <v>#REF!</v>
          </cell>
        </row>
        <row r="1121">
          <cell r="A1121" t="str">
            <v>4.03.00112.4.1.1</v>
          </cell>
          <cell r="B1121" t="str">
            <v>2.4.1.1</v>
          </cell>
          <cell r="C1121" t="str">
            <v>ATENDIMENTO</v>
          </cell>
          <cell r="D1121" t="str">
            <v>4.03.0011</v>
          </cell>
          <cell r="E1121">
            <v>17596.29</v>
          </cell>
          <cell r="F1121">
            <v>21954.19</v>
          </cell>
          <cell r="G1121">
            <v>20968.68</v>
          </cell>
          <cell r="H1121">
            <v>21926.67</v>
          </cell>
          <cell r="I1121" t="e">
            <v>#REF!</v>
          </cell>
          <cell r="J1121">
            <v>28843.39</v>
          </cell>
          <cell r="K1121">
            <v>30926.61</v>
          </cell>
          <cell r="L1121">
            <v>34967.17</v>
          </cell>
          <cell r="M1121">
            <v>32942.99</v>
          </cell>
          <cell r="N1121">
            <v>41990.67</v>
          </cell>
          <cell r="O1121">
            <v>41189.49</v>
          </cell>
          <cell r="P1121">
            <v>40732.86</v>
          </cell>
          <cell r="Q1121" t="e">
            <v>#REF!</v>
          </cell>
          <cell r="T1121" t="str">
            <v>4.03.0011</v>
          </cell>
          <cell r="U1121" t="str">
            <v>ATENDIMENTO</v>
          </cell>
          <cell r="W1121">
            <v>17596.29</v>
          </cell>
          <cell r="X1121">
            <v>39550.479999999996</v>
          </cell>
          <cell r="Y1121">
            <v>60519.159999999996</v>
          </cell>
          <cell r="Z1121">
            <v>82445.829999999987</v>
          </cell>
          <cell r="AA1121" t="e">
            <v>#REF!</v>
          </cell>
          <cell r="AB1121" t="e">
            <v>#REF!</v>
          </cell>
          <cell r="AC1121" t="e">
            <v>#REF!</v>
          </cell>
          <cell r="AD1121" t="e">
            <v>#REF!</v>
          </cell>
          <cell r="AE1121" t="e">
            <v>#REF!</v>
          </cell>
          <cell r="AF1121" t="e">
            <v>#REF!</v>
          </cell>
          <cell r="AG1121" t="e">
            <v>#REF!</v>
          </cell>
          <cell r="AH1121" t="e">
            <v>#REF!</v>
          </cell>
        </row>
        <row r="1122">
          <cell r="A1122" t="str">
            <v>4.03.00122.4.1.1</v>
          </cell>
          <cell r="B1122" t="str">
            <v>2.4.1.1</v>
          </cell>
          <cell r="C1122" t="str">
            <v>ATENDIMENTO</v>
          </cell>
          <cell r="D1122" t="str">
            <v>4.03.0012</v>
          </cell>
          <cell r="E1122">
            <v>5790.0400000000009</v>
          </cell>
          <cell r="F1122">
            <v>7180.5100000000011</v>
          </cell>
          <cell r="G1122">
            <v>5481.83</v>
          </cell>
          <cell r="H1122">
            <v>5962.64</v>
          </cell>
          <cell r="I1122" t="e">
            <v>#REF!</v>
          </cell>
          <cell r="J1122">
            <v>8163.56</v>
          </cell>
          <cell r="K1122">
            <v>7497.3600000000006</v>
          </cell>
          <cell r="L1122">
            <v>1398.02</v>
          </cell>
          <cell r="M1122">
            <v>7911.7199999999993</v>
          </cell>
          <cell r="N1122">
            <v>10056.810000000001</v>
          </cell>
          <cell r="O1122">
            <v>11760.82</v>
          </cell>
          <cell r="P1122">
            <v>13853.74</v>
          </cell>
          <cell r="Q1122" t="e">
            <v>#REF!</v>
          </cell>
          <cell r="T1122" t="str">
            <v>4.03.0012</v>
          </cell>
          <cell r="U1122" t="str">
            <v>ATENDIMENTO</v>
          </cell>
          <cell r="W1122">
            <v>5790.0400000000009</v>
          </cell>
          <cell r="X1122">
            <v>12970.550000000003</v>
          </cell>
          <cell r="Y1122">
            <v>18452.380000000005</v>
          </cell>
          <cell r="Z1122">
            <v>24415.020000000004</v>
          </cell>
          <cell r="AA1122" t="e">
            <v>#REF!</v>
          </cell>
          <cell r="AB1122" t="e">
            <v>#REF!</v>
          </cell>
          <cell r="AC1122" t="e">
            <v>#REF!</v>
          </cell>
          <cell r="AD1122" t="e">
            <v>#REF!</v>
          </cell>
          <cell r="AE1122" t="e">
            <v>#REF!</v>
          </cell>
          <cell r="AF1122" t="e">
            <v>#REF!</v>
          </cell>
          <cell r="AG1122" t="e">
            <v>#REF!</v>
          </cell>
          <cell r="AH1122" t="e">
            <v>#REF!</v>
          </cell>
        </row>
        <row r="1123">
          <cell r="A1123" t="str">
            <v>4.03.00132.4.1.1</v>
          </cell>
          <cell r="B1123" t="str">
            <v>2.4.1.1</v>
          </cell>
          <cell r="C1123" t="str">
            <v>ATENDIMENTO</v>
          </cell>
          <cell r="D1123" t="str">
            <v>4.03.0013</v>
          </cell>
          <cell r="E1123">
            <v>499.26</v>
          </cell>
          <cell r="F1123">
            <v>0</v>
          </cell>
          <cell r="G1123">
            <v>0</v>
          </cell>
          <cell r="H1123">
            <v>0</v>
          </cell>
          <cell r="I1123" t="e">
            <v>#REF!</v>
          </cell>
          <cell r="J1123">
            <v>0</v>
          </cell>
          <cell r="K1123">
            <v>22.65</v>
          </cell>
          <cell r="L1123">
            <v>261.60000000000002</v>
          </cell>
          <cell r="M1123">
            <v>0</v>
          </cell>
          <cell r="N1123">
            <v>0</v>
          </cell>
          <cell r="O1123">
            <v>0</v>
          </cell>
          <cell r="P1123">
            <v>0</v>
          </cell>
          <cell r="Q1123" t="e">
            <v>#REF!</v>
          </cell>
          <cell r="T1123" t="str">
            <v>4.03.0013</v>
          </cell>
          <cell r="U1123" t="str">
            <v>ATENDIMENTO</v>
          </cell>
          <cell r="W1123">
            <v>499.26</v>
          </cell>
          <cell r="X1123">
            <v>499.26</v>
          </cell>
          <cell r="Y1123">
            <v>499.26</v>
          </cell>
          <cell r="Z1123">
            <v>499.26</v>
          </cell>
          <cell r="AA1123" t="e">
            <v>#REF!</v>
          </cell>
          <cell r="AB1123" t="e">
            <v>#REF!</v>
          </cell>
          <cell r="AC1123" t="e">
            <v>#REF!</v>
          </cell>
          <cell r="AD1123" t="e">
            <v>#REF!</v>
          </cell>
          <cell r="AE1123" t="e">
            <v>#REF!</v>
          </cell>
          <cell r="AF1123" t="e">
            <v>#REF!</v>
          </cell>
          <cell r="AG1123" t="e">
            <v>#REF!</v>
          </cell>
          <cell r="AH1123" t="e">
            <v>#REF!</v>
          </cell>
        </row>
        <row r="1124">
          <cell r="A1124" t="str">
            <v>4.03.00162.4.1.1</v>
          </cell>
          <cell r="B1124" t="str">
            <v>2.4.1.1</v>
          </cell>
          <cell r="C1124" t="str">
            <v>ATENDIMENTO</v>
          </cell>
          <cell r="D1124" t="str">
            <v>4.03.0016</v>
          </cell>
          <cell r="E1124">
            <v>0</v>
          </cell>
          <cell r="F1124">
            <v>0</v>
          </cell>
          <cell r="G1124">
            <v>0</v>
          </cell>
          <cell r="H1124">
            <v>0</v>
          </cell>
          <cell r="I1124" t="e">
            <v>#REF!</v>
          </cell>
          <cell r="J1124">
            <v>1159.73</v>
          </cell>
          <cell r="K1124">
            <v>1533.3799999999999</v>
          </cell>
          <cell r="L1124">
            <v>0</v>
          </cell>
          <cell r="M1124">
            <v>1573.79</v>
          </cell>
          <cell r="N1124">
            <v>908.31999999999994</v>
          </cell>
          <cell r="O1124">
            <v>0</v>
          </cell>
          <cell r="P1124">
            <v>0</v>
          </cell>
          <cell r="Q1124" t="e">
            <v>#REF!</v>
          </cell>
          <cell r="T1124" t="str">
            <v>4.03.0016</v>
          </cell>
          <cell r="U1124" t="str">
            <v>ATENDIMENTO</v>
          </cell>
          <cell r="W1124">
            <v>0</v>
          </cell>
          <cell r="X1124">
            <v>0</v>
          </cell>
          <cell r="Y1124">
            <v>0</v>
          </cell>
          <cell r="Z1124">
            <v>0</v>
          </cell>
          <cell r="AA1124" t="e">
            <v>#REF!</v>
          </cell>
          <cell r="AB1124" t="e">
            <v>#REF!</v>
          </cell>
          <cell r="AC1124" t="e">
            <v>#REF!</v>
          </cell>
          <cell r="AD1124" t="e">
            <v>#REF!</v>
          </cell>
          <cell r="AE1124" t="e">
            <v>#REF!</v>
          </cell>
          <cell r="AF1124" t="e">
            <v>#REF!</v>
          </cell>
          <cell r="AG1124" t="e">
            <v>#REF!</v>
          </cell>
          <cell r="AH1124" t="e">
            <v>#REF!</v>
          </cell>
        </row>
        <row r="1125">
          <cell r="A1125" t="str">
            <v>4.03.00182.4.1.1</v>
          </cell>
          <cell r="B1125" t="str">
            <v>2.4.1.1</v>
          </cell>
          <cell r="C1125" t="str">
            <v>ATENDIMENTO</v>
          </cell>
          <cell r="D1125" t="str">
            <v>4.03.0018</v>
          </cell>
          <cell r="E1125">
            <v>1180.53</v>
          </cell>
          <cell r="F1125">
            <v>55.87</v>
          </cell>
          <cell r="G1125">
            <v>0</v>
          </cell>
          <cell r="H1125">
            <v>1319.25</v>
          </cell>
          <cell r="I1125" t="e">
            <v>#REF!</v>
          </cell>
          <cell r="J1125">
            <v>1253.5</v>
          </cell>
          <cell r="K1125">
            <v>1428.17</v>
          </cell>
          <cell r="L1125">
            <v>13461.359999999999</v>
          </cell>
          <cell r="M1125">
            <v>22.27</v>
          </cell>
          <cell r="N1125">
            <v>1348.17</v>
          </cell>
          <cell r="O1125">
            <v>0</v>
          </cell>
          <cell r="P1125">
            <v>4214.66</v>
          </cell>
          <cell r="Q1125" t="e">
            <v>#REF!</v>
          </cell>
          <cell r="T1125" t="str">
            <v>4.03.0018</v>
          </cell>
          <cell r="U1125" t="str">
            <v>ATENDIMENTO</v>
          </cell>
          <cell r="W1125">
            <v>1180.53</v>
          </cell>
          <cell r="X1125">
            <v>1236.3999999999999</v>
          </cell>
          <cell r="Y1125">
            <v>1236.3999999999999</v>
          </cell>
          <cell r="Z1125">
            <v>2555.6499999999996</v>
          </cell>
          <cell r="AA1125" t="e">
            <v>#REF!</v>
          </cell>
          <cell r="AB1125" t="e">
            <v>#REF!</v>
          </cell>
          <cell r="AC1125" t="e">
            <v>#REF!</v>
          </cell>
          <cell r="AD1125" t="e">
            <v>#REF!</v>
          </cell>
          <cell r="AE1125" t="e">
            <v>#REF!</v>
          </cell>
          <cell r="AF1125" t="e">
            <v>#REF!</v>
          </cell>
          <cell r="AG1125" t="e">
            <v>#REF!</v>
          </cell>
          <cell r="AH1125" t="e">
            <v>#REF!</v>
          </cell>
        </row>
        <row r="1126">
          <cell r="A1126" t="str">
            <v>4.03.00212.4.1.1</v>
          </cell>
          <cell r="B1126" t="str">
            <v>2.4.1.1</v>
          </cell>
          <cell r="C1126" t="str">
            <v>ATENDIMENTO</v>
          </cell>
          <cell r="D1126" t="str">
            <v>4.03.0021</v>
          </cell>
          <cell r="E1126">
            <v>0</v>
          </cell>
          <cell r="F1126">
            <v>0</v>
          </cell>
          <cell r="G1126">
            <v>0</v>
          </cell>
          <cell r="H1126">
            <v>0</v>
          </cell>
          <cell r="I1126" t="e">
            <v>#REF!</v>
          </cell>
          <cell r="J1126">
            <v>0</v>
          </cell>
          <cell r="K1126">
            <v>0</v>
          </cell>
          <cell r="L1126">
            <v>0</v>
          </cell>
          <cell r="M1126">
            <v>4189.1000000000004</v>
          </cell>
          <cell r="N1126">
            <v>0</v>
          </cell>
          <cell r="O1126">
            <v>2753.4</v>
          </cell>
          <cell r="P1126">
            <v>0</v>
          </cell>
          <cell r="Q1126" t="e">
            <v>#REF!</v>
          </cell>
          <cell r="T1126" t="str">
            <v>4.03.0021</v>
          </cell>
          <cell r="U1126" t="str">
            <v>ATENDIMENTO</v>
          </cell>
          <cell r="W1126">
            <v>0</v>
          </cell>
          <cell r="X1126">
            <v>0</v>
          </cell>
          <cell r="Y1126">
            <v>0</v>
          </cell>
          <cell r="Z1126">
            <v>0</v>
          </cell>
          <cell r="AA1126" t="e">
            <v>#REF!</v>
          </cell>
          <cell r="AB1126" t="e">
            <v>#REF!</v>
          </cell>
          <cell r="AC1126" t="e">
            <v>#REF!</v>
          </cell>
          <cell r="AD1126" t="e">
            <v>#REF!</v>
          </cell>
          <cell r="AE1126" t="e">
            <v>#REF!</v>
          </cell>
          <cell r="AF1126" t="e">
            <v>#REF!</v>
          </cell>
          <cell r="AG1126" t="e">
            <v>#REF!</v>
          </cell>
          <cell r="AH1126" t="e">
            <v>#REF!</v>
          </cell>
        </row>
        <row r="1127">
          <cell r="A1127" t="str">
            <v>4.04.00012.4.1.1</v>
          </cell>
          <cell r="B1127" t="str">
            <v>2.4.1.1</v>
          </cell>
          <cell r="C1127" t="str">
            <v>ATENDIMENTO</v>
          </cell>
          <cell r="D1127" t="str">
            <v>4.04.0001</v>
          </cell>
          <cell r="E1127">
            <v>0</v>
          </cell>
          <cell r="F1127">
            <v>0</v>
          </cell>
          <cell r="G1127">
            <v>0</v>
          </cell>
          <cell r="H1127">
            <v>0</v>
          </cell>
          <cell r="I1127" t="e">
            <v>#REF!</v>
          </cell>
          <cell r="J1127">
            <v>0</v>
          </cell>
          <cell r="K1127">
            <v>0</v>
          </cell>
          <cell r="L1127">
            <v>0</v>
          </cell>
          <cell r="M1127">
            <v>0</v>
          </cell>
          <cell r="N1127">
            <v>0</v>
          </cell>
          <cell r="O1127">
            <v>0</v>
          </cell>
          <cell r="P1127">
            <v>0</v>
          </cell>
          <cell r="Q1127" t="e">
            <v>#REF!</v>
          </cell>
          <cell r="T1127" t="str">
            <v>4.04.0001</v>
          </cell>
          <cell r="U1127" t="str">
            <v>ATENDIMENTO</v>
          </cell>
          <cell r="W1127">
            <v>0</v>
          </cell>
          <cell r="X1127">
            <v>0</v>
          </cell>
          <cell r="Y1127">
            <v>0</v>
          </cell>
          <cell r="Z1127">
            <v>0</v>
          </cell>
          <cell r="AA1127" t="e">
            <v>#REF!</v>
          </cell>
          <cell r="AB1127" t="e">
            <v>#REF!</v>
          </cell>
          <cell r="AC1127" t="e">
            <v>#REF!</v>
          </cell>
          <cell r="AD1127" t="e">
            <v>#REF!</v>
          </cell>
          <cell r="AE1127" t="e">
            <v>#REF!</v>
          </cell>
          <cell r="AF1127" t="e">
            <v>#REF!</v>
          </cell>
          <cell r="AG1127" t="e">
            <v>#REF!</v>
          </cell>
          <cell r="AH1127" t="e">
            <v>#REF!</v>
          </cell>
        </row>
        <row r="1128">
          <cell r="A1128" t="str">
            <v>4.04.00022.4.1.1</v>
          </cell>
          <cell r="B1128" t="str">
            <v>2.4.1.1</v>
          </cell>
          <cell r="C1128" t="str">
            <v>ATENDIMENTO</v>
          </cell>
          <cell r="D1128" t="str">
            <v>4.04.0002</v>
          </cell>
          <cell r="E1128">
            <v>0</v>
          </cell>
          <cell r="F1128">
            <v>0</v>
          </cell>
          <cell r="G1128">
            <v>0</v>
          </cell>
          <cell r="H1128">
            <v>0</v>
          </cell>
          <cell r="I1128" t="e">
            <v>#REF!</v>
          </cell>
          <cell r="J1128">
            <v>0</v>
          </cell>
          <cell r="K1128">
            <v>0</v>
          </cell>
          <cell r="L1128">
            <v>0</v>
          </cell>
          <cell r="M1128">
            <v>0</v>
          </cell>
          <cell r="N1128">
            <v>0</v>
          </cell>
          <cell r="O1128">
            <v>0</v>
          </cell>
          <cell r="P1128">
            <v>0</v>
          </cell>
          <cell r="Q1128" t="e">
            <v>#REF!</v>
          </cell>
          <cell r="T1128" t="str">
            <v>4.04.0002</v>
          </cell>
          <cell r="U1128" t="str">
            <v>ATENDIMENTO</v>
          </cell>
          <cell r="W1128">
            <v>0</v>
          </cell>
          <cell r="X1128">
            <v>0</v>
          </cell>
          <cell r="Y1128">
            <v>0</v>
          </cell>
          <cell r="Z1128">
            <v>0</v>
          </cell>
          <cell r="AA1128" t="e">
            <v>#REF!</v>
          </cell>
          <cell r="AB1128" t="e">
            <v>#REF!</v>
          </cell>
          <cell r="AC1128" t="e">
            <v>#REF!</v>
          </cell>
          <cell r="AD1128" t="e">
            <v>#REF!</v>
          </cell>
          <cell r="AE1128" t="e">
            <v>#REF!</v>
          </cell>
          <cell r="AF1128" t="e">
            <v>#REF!</v>
          </cell>
          <cell r="AG1128" t="e">
            <v>#REF!</v>
          </cell>
          <cell r="AH1128" t="e">
            <v>#REF!</v>
          </cell>
        </row>
        <row r="1129">
          <cell r="A1129" t="str">
            <v>4.04.00032.4.1.1</v>
          </cell>
          <cell r="B1129" t="str">
            <v>2.4.1.1</v>
          </cell>
          <cell r="C1129" t="str">
            <v>ATENDIMENTO</v>
          </cell>
          <cell r="D1129" t="str">
            <v>4.04.0003</v>
          </cell>
          <cell r="E1129">
            <v>0</v>
          </cell>
          <cell r="F1129">
            <v>0</v>
          </cell>
          <cell r="G1129">
            <v>0</v>
          </cell>
          <cell r="H1129">
            <v>288.82</v>
          </cell>
          <cell r="I1129" t="e">
            <v>#REF!</v>
          </cell>
          <cell r="J1129">
            <v>362.6</v>
          </cell>
          <cell r="K1129">
            <v>0</v>
          </cell>
          <cell r="L1129">
            <v>0</v>
          </cell>
          <cell r="M1129">
            <v>14620.44</v>
          </cell>
          <cell r="N1129">
            <v>2426.92</v>
          </cell>
          <cell r="O1129">
            <v>0</v>
          </cell>
          <cell r="P1129">
            <v>0</v>
          </cell>
          <cell r="Q1129" t="e">
            <v>#REF!</v>
          </cell>
          <cell r="T1129" t="str">
            <v>4.04.0003</v>
          </cell>
          <cell r="U1129" t="str">
            <v>ATENDIMENTO</v>
          </cell>
          <cell r="W1129">
            <v>0</v>
          </cell>
          <cell r="X1129">
            <v>0</v>
          </cell>
          <cell r="Y1129">
            <v>0</v>
          </cell>
          <cell r="Z1129">
            <v>288.82</v>
          </cell>
          <cell r="AA1129" t="e">
            <v>#REF!</v>
          </cell>
          <cell r="AB1129" t="e">
            <v>#REF!</v>
          </cell>
          <cell r="AC1129" t="e">
            <v>#REF!</v>
          </cell>
          <cell r="AD1129" t="e">
            <v>#REF!</v>
          </cell>
          <cell r="AE1129" t="e">
            <v>#REF!</v>
          </cell>
          <cell r="AF1129" t="e">
            <v>#REF!</v>
          </cell>
          <cell r="AG1129" t="e">
            <v>#REF!</v>
          </cell>
          <cell r="AH1129" t="e">
            <v>#REF!</v>
          </cell>
        </row>
        <row r="1130">
          <cell r="A1130" t="str">
            <v>4.04.00042.4.1.1</v>
          </cell>
          <cell r="B1130" t="str">
            <v>2.4.1.1</v>
          </cell>
          <cell r="C1130" t="str">
            <v>ATENDIMENTO</v>
          </cell>
          <cell r="D1130" t="str">
            <v>4.04.0004</v>
          </cell>
          <cell r="E1130">
            <v>0</v>
          </cell>
          <cell r="F1130">
            <v>0</v>
          </cell>
          <cell r="G1130">
            <v>0</v>
          </cell>
          <cell r="H1130">
            <v>0</v>
          </cell>
          <cell r="I1130" t="e">
            <v>#REF!</v>
          </cell>
          <cell r="J1130">
            <v>0</v>
          </cell>
          <cell r="K1130">
            <v>0</v>
          </cell>
          <cell r="L1130">
            <v>0</v>
          </cell>
          <cell r="M1130">
            <v>0</v>
          </cell>
          <cell r="N1130">
            <v>0</v>
          </cell>
          <cell r="O1130">
            <v>0</v>
          </cell>
          <cell r="P1130">
            <v>0</v>
          </cell>
          <cell r="Q1130" t="e">
            <v>#REF!</v>
          </cell>
          <cell r="T1130" t="str">
            <v>4.04.0004</v>
          </cell>
          <cell r="U1130" t="str">
            <v>ATENDIMENTO</v>
          </cell>
          <cell r="W1130">
            <v>0</v>
          </cell>
          <cell r="X1130">
            <v>0</v>
          </cell>
          <cell r="Y1130">
            <v>0</v>
          </cell>
          <cell r="Z1130">
            <v>0</v>
          </cell>
          <cell r="AA1130" t="e">
            <v>#REF!</v>
          </cell>
          <cell r="AB1130" t="e">
            <v>#REF!</v>
          </cell>
          <cell r="AC1130" t="e">
            <v>#REF!</v>
          </cell>
          <cell r="AD1130" t="e">
            <v>#REF!</v>
          </cell>
          <cell r="AE1130" t="e">
            <v>#REF!</v>
          </cell>
          <cell r="AF1130" t="e">
            <v>#REF!</v>
          </cell>
          <cell r="AG1130" t="e">
            <v>#REF!</v>
          </cell>
          <cell r="AH1130" t="e">
            <v>#REF!</v>
          </cell>
        </row>
        <row r="1131">
          <cell r="A1131" t="str">
            <v>4.04.00052.4.1.1</v>
          </cell>
          <cell r="B1131" t="str">
            <v>2.4.1.1</v>
          </cell>
          <cell r="C1131" t="str">
            <v>ATENDIMENTO</v>
          </cell>
          <cell r="D1131" t="str">
            <v>4.04.0005</v>
          </cell>
          <cell r="E1131">
            <v>0</v>
          </cell>
          <cell r="F1131">
            <v>0</v>
          </cell>
          <cell r="G1131">
            <v>0</v>
          </cell>
          <cell r="H1131">
            <v>0</v>
          </cell>
          <cell r="I1131" t="e">
            <v>#REF!</v>
          </cell>
          <cell r="J1131">
            <v>900.79000000000008</v>
          </cell>
          <cell r="K1131">
            <v>0</v>
          </cell>
          <cell r="L1131">
            <v>0</v>
          </cell>
          <cell r="M1131">
            <v>0</v>
          </cell>
          <cell r="N1131">
            <v>1667.14</v>
          </cell>
          <cell r="O1131">
            <v>0</v>
          </cell>
          <cell r="P1131">
            <v>0</v>
          </cell>
          <cell r="Q1131" t="e">
            <v>#REF!</v>
          </cell>
          <cell r="T1131" t="str">
            <v>4.04.0005</v>
          </cell>
          <cell r="U1131" t="str">
            <v>ATENDIMENTO</v>
          </cell>
          <cell r="W1131">
            <v>0</v>
          </cell>
          <cell r="X1131">
            <v>0</v>
          </cell>
          <cell r="Y1131">
            <v>0</v>
          </cell>
          <cell r="Z1131">
            <v>0</v>
          </cell>
          <cell r="AA1131" t="e">
            <v>#REF!</v>
          </cell>
          <cell r="AB1131" t="e">
            <v>#REF!</v>
          </cell>
          <cell r="AC1131" t="e">
            <v>#REF!</v>
          </cell>
          <cell r="AD1131" t="e">
            <v>#REF!</v>
          </cell>
          <cell r="AE1131" t="e">
            <v>#REF!</v>
          </cell>
          <cell r="AF1131" t="e">
            <v>#REF!</v>
          </cell>
          <cell r="AG1131" t="e">
            <v>#REF!</v>
          </cell>
          <cell r="AH1131" t="e">
            <v>#REF!</v>
          </cell>
        </row>
        <row r="1132">
          <cell r="A1132" t="str">
            <v>4.04.00062.4.1.1</v>
          </cell>
          <cell r="B1132" t="str">
            <v>2.4.1.1</v>
          </cell>
          <cell r="C1132" t="str">
            <v>ATENDIMENTO</v>
          </cell>
          <cell r="D1132" t="str">
            <v>4.04.0006</v>
          </cell>
          <cell r="E1132">
            <v>1158.77</v>
          </cell>
          <cell r="F1132">
            <v>886.07</v>
          </cell>
          <cell r="G1132">
            <v>944.45</v>
          </cell>
          <cell r="H1132">
            <v>1080.8699999999999</v>
          </cell>
          <cell r="I1132" t="e">
            <v>#REF!</v>
          </cell>
          <cell r="J1132">
            <v>1089.42</v>
          </cell>
          <cell r="K1132">
            <v>261.54000000000002</v>
          </cell>
          <cell r="L1132">
            <v>630.67000000000007</v>
          </cell>
          <cell r="M1132">
            <v>581.17999999999995</v>
          </cell>
          <cell r="N1132">
            <v>621.73</v>
          </cell>
          <cell r="O1132">
            <v>548.78000000000009</v>
          </cell>
          <cell r="P1132">
            <v>5164.3999999999996</v>
          </cell>
          <cell r="Q1132" t="e">
            <v>#REF!</v>
          </cell>
          <cell r="T1132" t="str">
            <v>4.04.0006</v>
          </cell>
          <cell r="U1132" t="str">
            <v>ATENDIMENTO</v>
          </cell>
          <cell r="W1132">
            <v>1158.77</v>
          </cell>
          <cell r="X1132">
            <v>2044.8400000000001</v>
          </cell>
          <cell r="Y1132">
            <v>2989.29</v>
          </cell>
          <cell r="Z1132">
            <v>4070.16</v>
          </cell>
          <cell r="AA1132" t="e">
            <v>#REF!</v>
          </cell>
          <cell r="AB1132" t="e">
            <v>#REF!</v>
          </cell>
          <cell r="AC1132" t="e">
            <v>#REF!</v>
          </cell>
          <cell r="AD1132" t="e">
            <v>#REF!</v>
          </cell>
          <cell r="AE1132" t="e">
            <v>#REF!</v>
          </cell>
          <cell r="AF1132" t="e">
            <v>#REF!</v>
          </cell>
          <cell r="AG1132" t="e">
            <v>#REF!</v>
          </cell>
          <cell r="AH1132" t="e">
            <v>#REF!</v>
          </cell>
        </row>
        <row r="1133">
          <cell r="A1133" t="str">
            <v>4.04.00072.4.1.1</v>
          </cell>
          <cell r="B1133" t="str">
            <v>2.4.1.1</v>
          </cell>
          <cell r="C1133" t="str">
            <v>ATENDIMENTO</v>
          </cell>
          <cell r="D1133" t="str">
            <v>4.04.0007</v>
          </cell>
          <cell r="E1133">
            <v>0</v>
          </cell>
          <cell r="F1133">
            <v>0</v>
          </cell>
          <cell r="G1133">
            <v>0</v>
          </cell>
          <cell r="H1133">
            <v>0</v>
          </cell>
          <cell r="I1133" t="e">
            <v>#REF!</v>
          </cell>
          <cell r="J1133">
            <v>0</v>
          </cell>
          <cell r="K1133">
            <v>0</v>
          </cell>
          <cell r="L1133">
            <v>0</v>
          </cell>
          <cell r="M1133">
            <v>0</v>
          </cell>
          <cell r="N1133">
            <v>47.1</v>
          </cell>
          <cell r="O1133">
            <v>925.35</v>
          </cell>
          <cell r="P1133">
            <v>59.94</v>
          </cell>
          <cell r="Q1133" t="e">
            <v>#REF!</v>
          </cell>
          <cell r="T1133" t="str">
            <v>4.04.0007</v>
          </cell>
          <cell r="U1133" t="str">
            <v>ATENDIMENTO</v>
          </cell>
          <cell r="W1133">
            <v>0</v>
          </cell>
          <cell r="X1133">
            <v>0</v>
          </cell>
          <cell r="Y1133">
            <v>0</v>
          </cell>
          <cell r="Z1133">
            <v>0</v>
          </cell>
          <cell r="AA1133" t="e">
            <v>#REF!</v>
          </cell>
          <cell r="AB1133" t="e">
            <v>#REF!</v>
          </cell>
          <cell r="AC1133" t="e">
            <v>#REF!</v>
          </cell>
          <cell r="AD1133" t="e">
            <v>#REF!</v>
          </cell>
          <cell r="AE1133" t="e">
            <v>#REF!</v>
          </cell>
          <cell r="AF1133" t="e">
            <v>#REF!</v>
          </cell>
          <cell r="AG1133" t="e">
            <v>#REF!</v>
          </cell>
          <cell r="AH1133" t="e">
            <v>#REF!</v>
          </cell>
        </row>
        <row r="1134">
          <cell r="A1134" t="str">
            <v>4.04.00082.4.1.1</v>
          </cell>
          <cell r="B1134" t="str">
            <v>2.4.1.1</v>
          </cell>
          <cell r="C1134" t="str">
            <v>ATENDIMENTO</v>
          </cell>
          <cell r="D1134" t="str">
            <v>4.04.0008</v>
          </cell>
          <cell r="E1134">
            <v>5229.7900000000009</v>
          </cell>
          <cell r="F1134">
            <v>5358.06</v>
          </cell>
          <cell r="G1134">
            <v>6536.1</v>
          </cell>
          <cell r="H1134">
            <v>5030.7</v>
          </cell>
          <cell r="I1134" t="e">
            <v>#REF!</v>
          </cell>
          <cell r="J1134">
            <v>5460.48</v>
          </cell>
          <cell r="K1134">
            <v>9406.49</v>
          </cell>
          <cell r="L1134">
            <v>4109.83</v>
          </cell>
          <cell r="M1134">
            <v>3621.4399999999996</v>
          </cell>
          <cell r="N1134">
            <v>3616.79</v>
          </cell>
          <cell r="O1134">
            <v>4380.57</v>
          </cell>
          <cell r="P1134">
            <v>4482.43</v>
          </cell>
          <cell r="Q1134" t="e">
            <v>#REF!</v>
          </cell>
          <cell r="T1134" t="str">
            <v>4.04.0008</v>
          </cell>
          <cell r="U1134" t="str">
            <v>ATENDIMENTO</v>
          </cell>
          <cell r="W1134">
            <v>5229.7900000000009</v>
          </cell>
          <cell r="X1134">
            <v>10587.850000000002</v>
          </cell>
          <cell r="Y1134">
            <v>17123.950000000004</v>
          </cell>
          <cell r="Z1134">
            <v>22154.650000000005</v>
          </cell>
          <cell r="AA1134" t="e">
            <v>#REF!</v>
          </cell>
          <cell r="AB1134" t="e">
            <v>#REF!</v>
          </cell>
          <cell r="AC1134" t="e">
            <v>#REF!</v>
          </cell>
          <cell r="AD1134" t="e">
            <v>#REF!</v>
          </cell>
          <cell r="AE1134" t="e">
            <v>#REF!</v>
          </cell>
          <cell r="AF1134" t="e">
            <v>#REF!</v>
          </cell>
          <cell r="AG1134" t="e">
            <v>#REF!</v>
          </cell>
          <cell r="AH1134" t="e">
            <v>#REF!</v>
          </cell>
        </row>
        <row r="1135">
          <cell r="A1135" t="str">
            <v>4.04.00092.4.1.1</v>
          </cell>
          <cell r="B1135" t="str">
            <v>2.4.1.1</v>
          </cell>
          <cell r="C1135" t="str">
            <v>ATENDIMENTO</v>
          </cell>
          <cell r="D1135" t="str">
            <v>4.04.0009</v>
          </cell>
          <cell r="E1135">
            <v>37.090000000000011</v>
          </cell>
          <cell r="F1135">
            <v>24.61</v>
          </cell>
          <cell r="G1135">
            <v>0</v>
          </cell>
          <cell r="H1135">
            <v>689.87</v>
          </cell>
          <cell r="I1135" t="e">
            <v>#REF!</v>
          </cell>
          <cell r="J1135">
            <v>10</v>
          </cell>
          <cell r="K1135">
            <v>0</v>
          </cell>
          <cell r="L1135">
            <v>340</v>
          </cell>
          <cell r="M1135">
            <v>195.09</v>
          </cell>
          <cell r="N1135">
            <v>1785.83</v>
          </cell>
          <cell r="O1135">
            <v>0</v>
          </cell>
          <cell r="P1135">
            <v>0</v>
          </cell>
          <cell r="Q1135" t="e">
            <v>#REF!</v>
          </cell>
          <cell r="T1135" t="str">
            <v>4.04.0009</v>
          </cell>
          <cell r="U1135" t="str">
            <v>ATENDIMENTO</v>
          </cell>
          <cell r="W1135">
            <v>37.090000000000011</v>
          </cell>
          <cell r="X1135">
            <v>61.70000000000001</v>
          </cell>
          <cell r="Y1135">
            <v>61.70000000000001</v>
          </cell>
          <cell r="Z1135">
            <v>751.57</v>
          </cell>
          <cell r="AA1135" t="e">
            <v>#REF!</v>
          </cell>
          <cell r="AB1135" t="e">
            <v>#REF!</v>
          </cell>
          <cell r="AC1135" t="e">
            <v>#REF!</v>
          </cell>
          <cell r="AD1135" t="e">
            <v>#REF!</v>
          </cell>
          <cell r="AE1135" t="e">
            <v>#REF!</v>
          </cell>
          <cell r="AF1135" t="e">
            <v>#REF!</v>
          </cell>
          <cell r="AG1135" t="e">
            <v>#REF!</v>
          </cell>
          <cell r="AH1135" t="e">
            <v>#REF!</v>
          </cell>
        </row>
        <row r="1136">
          <cell r="A1136" t="str">
            <v>4.04.00102.4.1.1</v>
          </cell>
          <cell r="B1136" t="str">
            <v>2.4.1.1</v>
          </cell>
          <cell r="C1136" t="str">
            <v>ATENDIMENTO</v>
          </cell>
          <cell r="D1136" t="str">
            <v>4.04.0010</v>
          </cell>
          <cell r="E1136">
            <v>7012.2000000000007</v>
          </cell>
          <cell r="F1136">
            <v>4195.4699999999993</v>
          </cell>
          <cell r="G1136">
            <v>3829.25</v>
          </cell>
          <cell r="H1136">
            <v>6037.29</v>
          </cell>
          <cell r="I1136" t="e">
            <v>#REF!</v>
          </cell>
          <cell r="J1136">
            <v>790.18</v>
          </cell>
          <cell r="K1136">
            <v>4189.1000000000004</v>
          </cell>
          <cell r="L1136">
            <v>8260.677860733842</v>
          </cell>
          <cell r="M1136">
            <v>3274.67</v>
          </cell>
          <cell r="N1136">
            <v>2318.4900000000002</v>
          </cell>
          <cell r="O1136">
            <v>7469.79</v>
          </cell>
          <cell r="P1136">
            <v>15522.77</v>
          </cell>
          <cell r="Q1136" t="e">
            <v>#REF!</v>
          </cell>
          <cell r="T1136" t="str">
            <v>4.04.0010</v>
          </cell>
          <cell r="U1136" t="str">
            <v>ATENDIMENTO</v>
          </cell>
          <cell r="W1136">
            <v>7012.2000000000007</v>
          </cell>
          <cell r="X1136">
            <v>11207.67</v>
          </cell>
          <cell r="Y1136">
            <v>15036.92</v>
          </cell>
          <cell r="Z1136">
            <v>21074.21</v>
          </cell>
          <cell r="AA1136" t="e">
            <v>#REF!</v>
          </cell>
          <cell r="AB1136" t="e">
            <v>#REF!</v>
          </cell>
          <cell r="AC1136" t="e">
            <v>#REF!</v>
          </cell>
          <cell r="AD1136" t="e">
            <v>#REF!</v>
          </cell>
          <cell r="AE1136" t="e">
            <v>#REF!</v>
          </cell>
          <cell r="AF1136" t="e">
            <v>#REF!</v>
          </cell>
          <cell r="AG1136" t="e">
            <v>#REF!</v>
          </cell>
          <cell r="AH1136" t="e">
            <v>#REF!</v>
          </cell>
        </row>
        <row r="1137">
          <cell r="A1137" t="str">
            <v>4.04.00112.4.1.1</v>
          </cell>
          <cell r="B1137" t="str">
            <v>2.4.1.1</v>
          </cell>
          <cell r="C1137" t="str">
            <v>ATENDIMENTO</v>
          </cell>
          <cell r="D1137" t="str">
            <v>4.04.0011</v>
          </cell>
          <cell r="E1137">
            <v>0</v>
          </cell>
          <cell r="F1137">
            <v>0</v>
          </cell>
          <cell r="G1137">
            <v>0</v>
          </cell>
          <cell r="H1137">
            <v>0</v>
          </cell>
          <cell r="I1137" t="e">
            <v>#REF!</v>
          </cell>
          <cell r="J1137">
            <v>0</v>
          </cell>
          <cell r="K1137">
            <v>0</v>
          </cell>
          <cell r="L1137">
            <v>0</v>
          </cell>
          <cell r="M1137">
            <v>0</v>
          </cell>
          <cell r="N1137">
            <v>0</v>
          </cell>
          <cell r="O1137">
            <v>0</v>
          </cell>
          <cell r="P1137">
            <v>0</v>
          </cell>
          <cell r="Q1137" t="e">
            <v>#REF!</v>
          </cell>
          <cell r="T1137" t="str">
            <v>4.04.0011</v>
          </cell>
          <cell r="U1137" t="str">
            <v>ATENDIMENTO</v>
          </cell>
          <cell r="W1137">
            <v>0</v>
          </cell>
          <cell r="X1137">
            <v>0</v>
          </cell>
          <cell r="Y1137">
            <v>0</v>
          </cell>
          <cell r="Z1137">
            <v>0</v>
          </cell>
          <cell r="AA1137" t="e">
            <v>#REF!</v>
          </cell>
          <cell r="AB1137" t="e">
            <v>#REF!</v>
          </cell>
          <cell r="AC1137" t="e">
            <v>#REF!</v>
          </cell>
          <cell r="AD1137" t="e">
            <v>#REF!</v>
          </cell>
          <cell r="AE1137" t="e">
            <v>#REF!</v>
          </cell>
          <cell r="AF1137" t="e">
            <v>#REF!</v>
          </cell>
          <cell r="AG1137" t="e">
            <v>#REF!</v>
          </cell>
          <cell r="AH1137" t="e">
            <v>#REF!</v>
          </cell>
        </row>
        <row r="1138">
          <cell r="A1138" t="str">
            <v>4.04.00122.4.1.1</v>
          </cell>
          <cell r="B1138" t="str">
            <v>2.4.1.1</v>
          </cell>
          <cell r="C1138" t="str">
            <v>ATENDIMENTO</v>
          </cell>
          <cell r="D1138" t="str">
            <v>4.04.0012</v>
          </cell>
          <cell r="P1138">
            <v>0</v>
          </cell>
          <cell r="T1138" t="str">
            <v>4.04.0012</v>
          </cell>
          <cell r="U1138" t="str">
            <v>ATENDIMENTO</v>
          </cell>
          <cell r="W1138">
            <v>0</v>
          </cell>
          <cell r="X1138">
            <v>0</v>
          </cell>
          <cell r="Y1138">
            <v>0</v>
          </cell>
          <cell r="Z1138">
            <v>0</v>
          </cell>
          <cell r="AA1138">
            <v>0</v>
          </cell>
          <cell r="AB1138">
            <v>0</v>
          </cell>
          <cell r="AC1138">
            <v>0</v>
          </cell>
          <cell r="AD1138">
            <v>0</v>
          </cell>
          <cell r="AE1138">
            <v>0</v>
          </cell>
          <cell r="AF1138">
            <v>0</v>
          </cell>
          <cell r="AG1138">
            <v>0</v>
          </cell>
          <cell r="AH1138">
            <v>0</v>
          </cell>
        </row>
        <row r="1139">
          <cell r="A1139" t="str">
            <v>4.05.00032.4.1.1</v>
          </cell>
          <cell r="B1139" t="str">
            <v>2.4.1.1</v>
          </cell>
          <cell r="C1139" t="str">
            <v>ATENDIMENTO</v>
          </cell>
          <cell r="D1139" t="str">
            <v>4.05.0003</v>
          </cell>
          <cell r="E1139">
            <v>0</v>
          </cell>
          <cell r="F1139">
            <v>0</v>
          </cell>
          <cell r="G1139">
            <v>0</v>
          </cell>
          <cell r="H1139">
            <v>0</v>
          </cell>
          <cell r="I1139" t="e">
            <v>#REF!</v>
          </cell>
          <cell r="J1139">
            <v>0</v>
          </cell>
          <cell r="K1139">
            <v>0</v>
          </cell>
          <cell r="L1139">
            <v>0</v>
          </cell>
          <cell r="M1139">
            <v>0</v>
          </cell>
          <cell r="N1139">
            <v>0</v>
          </cell>
          <cell r="O1139">
            <v>0</v>
          </cell>
          <cell r="P1139">
            <v>0</v>
          </cell>
          <cell r="Q1139" t="e">
            <v>#REF!</v>
          </cell>
          <cell r="T1139" t="str">
            <v>4.05.0003</v>
          </cell>
          <cell r="U1139" t="str">
            <v>ATENDIMENTO</v>
          </cell>
          <cell r="W1139">
            <v>0</v>
          </cell>
          <cell r="X1139">
            <v>0</v>
          </cell>
          <cell r="Y1139">
            <v>0</v>
          </cell>
          <cell r="Z1139">
            <v>0</v>
          </cell>
          <cell r="AA1139" t="e">
            <v>#REF!</v>
          </cell>
          <cell r="AB1139" t="e">
            <v>#REF!</v>
          </cell>
          <cell r="AC1139" t="e">
            <v>#REF!</v>
          </cell>
          <cell r="AD1139" t="e">
            <v>#REF!</v>
          </cell>
          <cell r="AE1139" t="e">
            <v>#REF!</v>
          </cell>
          <cell r="AF1139" t="e">
            <v>#REF!</v>
          </cell>
          <cell r="AG1139" t="e">
            <v>#REF!</v>
          </cell>
          <cell r="AH1139" t="e">
            <v>#REF!</v>
          </cell>
        </row>
        <row r="1140">
          <cell r="A1140" t="str">
            <v>4.08.00042.4.1.1</v>
          </cell>
          <cell r="B1140" t="str">
            <v>2.4.1.1</v>
          </cell>
          <cell r="C1140" t="str">
            <v>ATENDIMENTO</v>
          </cell>
          <cell r="D1140" t="str">
            <v>4.08.0004</v>
          </cell>
          <cell r="E1140">
            <v>311.13</v>
          </cell>
          <cell r="F1140">
            <v>0</v>
          </cell>
          <cell r="G1140">
            <v>0</v>
          </cell>
          <cell r="H1140">
            <v>0</v>
          </cell>
          <cell r="I1140" t="e">
            <v>#REF!</v>
          </cell>
          <cell r="J1140">
            <v>0</v>
          </cell>
          <cell r="K1140">
            <v>2679.41</v>
          </cell>
          <cell r="L1140">
            <v>410.36</v>
          </cell>
          <cell r="M1140">
            <v>0</v>
          </cell>
          <cell r="N1140">
            <v>924.22</v>
          </cell>
          <cell r="O1140">
            <v>0</v>
          </cell>
          <cell r="P1140">
            <v>0</v>
          </cell>
          <cell r="Q1140" t="e">
            <v>#REF!</v>
          </cell>
          <cell r="T1140" t="str">
            <v>4.08.0004</v>
          </cell>
          <cell r="U1140" t="str">
            <v>ATENDIMENTO</v>
          </cell>
          <cell r="W1140">
            <v>311.13</v>
          </cell>
          <cell r="X1140">
            <v>311.13</v>
          </cell>
          <cell r="Y1140">
            <v>311.13</v>
          </cell>
          <cell r="Z1140">
            <v>311.13</v>
          </cell>
          <cell r="AA1140" t="e">
            <v>#REF!</v>
          </cell>
          <cell r="AB1140" t="e">
            <v>#REF!</v>
          </cell>
          <cell r="AC1140" t="e">
            <v>#REF!</v>
          </cell>
          <cell r="AD1140" t="e">
            <v>#REF!</v>
          </cell>
          <cell r="AE1140" t="e">
            <v>#REF!</v>
          </cell>
          <cell r="AF1140" t="e">
            <v>#REF!</v>
          </cell>
          <cell r="AG1140" t="e">
            <v>#REF!</v>
          </cell>
          <cell r="AH1140" t="e">
            <v>#REF!</v>
          </cell>
        </row>
        <row r="1141">
          <cell r="A1141" t="str">
            <v>4.08.00102.4.1.1</v>
          </cell>
          <cell r="B1141" t="str">
            <v>2.4.1.1</v>
          </cell>
          <cell r="C1141" t="str">
            <v>ATENDIMENTO</v>
          </cell>
          <cell r="D1141" t="str">
            <v>4.08.0010</v>
          </cell>
          <cell r="E1141">
            <v>0</v>
          </cell>
          <cell r="F1141">
            <v>18.899999999999999</v>
          </cell>
          <cell r="G1141">
            <v>27.85</v>
          </cell>
          <cell r="H1141">
            <v>251.44</v>
          </cell>
          <cell r="I1141" t="e">
            <v>#REF!</v>
          </cell>
          <cell r="J1141">
            <v>0</v>
          </cell>
          <cell r="K1141">
            <v>158.01</v>
          </cell>
          <cell r="L1141">
            <v>667.88</v>
          </cell>
          <cell r="M1141">
            <v>185.71</v>
          </cell>
          <cell r="N1141">
            <v>0</v>
          </cell>
          <cell r="O1141">
            <v>0</v>
          </cell>
          <cell r="P1141">
            <v>0</v>
          </cell>
          <cell r="Q1141" t="e">
            <v>#REF!</v>
          </cell>
          <cell r="T1141" t="str">
            <v>4.08.0010</v>
          </cell>
          <cell r="U1141" t="str">
            <v>ATENDIMENTO</v>
          </cell>
          <cell r="W1141">
            <v>0</v>
          </cell>
          <cell r="X1141">
            <v>18.899999999999999</v>
          </cell>
          <cell r="Y1141">
            <v>46.75</v>
          </cell>
          <cell r="Z1141">
            <v>298.19</v>
          </cell>
          <cell r="AA1141" t="e">
            <v>#REF!</v>
          </cell>
          <cell r="AB1141" t="e">
            <v>#REF!</v>
          </cell>
          <cell r="AC1141" t="e">
            <v>#REF!</v>
          </cell>
          <cell r="AD1141" t="e">
            <v>#REF!</v>
          </cell>
          <cell r="AE1141" t="e">
            <v>#REF!</v>
          </cell>
          <cell r="AF1141" t="e">
            <v>#REF!</v>
          </cell>
          <cell r="AG1141" t="e">
            <v>#REF!</v>
          </cell>
          <cell r="AH1141" t="e">
            <v>#REF!</v>
          </cell>
        </row>
        <row r="1142">
          <cell r="A1142" t="str">
            <v>4.08.00162.4.1.1</v>
          </cell>
          <cell r="B1142" t="str">
            <v>2.4.1.1</v>
          </cell>
          <cell r="C1142" t="str">
            <v>ATENDIMENTO</v>
          </cell>
          <cell r="D1142" t="str">
            <v>4.08.0016</v>
          </cell>
          <cell r="E1142">
            <v>0</v>
          </cell>
          <cell r="F1142">
            <v>0</v>
          </cell>
          <cell r="G1142">
            <v>0</v>
          </cell>
          <cell r="H1142">
            <v>154</v>
          </cell>
          <cell r="I1142" t="e">
            <v>#REF!</v>
          </cell>
          <cell r="J1142">
            <v>0</v>
          </cell>
          <cell r="K1142">
            <v>570.9</v>
          </cell>
          <cell r="L1142">
            <v>0</v>
          </cell>
          <cell r="M1142">
            <v>0</v>
          </cell>
          <cell r="N1142">
            <v>0</v>
          </cell>
          <cell r="O1142">
            <v>0</v>
          </cell>
          <cell r="P1142">
            <v>0</v>
          </cell>
          <cell r="Q1142" t="e">
            <v>#REF!</v>
          </cell>
          <cell r="T1142" t="str">
            <v>4.08.0016</v>
          </cell>
          <cell r="U1142" t="str">
            <v>ATENDIMENTO</v>
          </cell>
          <cell r="W1142">
            <v>0</v>
          </cell>
          <cell r="X1142">
            <v>0</v>
          </cell>
          <cell r="Y1142">
            <v>0</v>
          </cell>
          <cell r="Z1142">
            <v>154</v>
          </cell>
          <cell r="AA1142" t="e">
            <v>#REF!</v>
          </cell>
          <cell r="AB1142" t="e">
            <v>#REF!</v>
          </cell>
          <cell r="AC1142" t="e">
            <v>#REF!</v>
          </cell>
          <cell r="AD1142" t="e">
            <v>#REF!</v>
          </cell>
          <cell r="AE1142" t="e">
            <v>#REF!</v>
          </cell>
          <cell r="AF1142" t="e">
            <v>#REF!</v>
          </cell>
          <cell r="AG1142" t="e">
            <v>#REF!</v>
          </cell>
          <cell r="AH1142" t="e">
            <v>#REF!</v>
          </cell>
        </row>
        <row r="1143">
          <cell r="A1143" t="str">
            <v>4.08.00172.4.1.1</v>
          </cell>
          <cell r="B1143" t="str">
            <v>2.4.1.1</v>
          </cell>
          <cell r="C1143" t="str">
            <v>ATENDIMENTO</v>
          </cell>
          <cell r="D1143" t="str">
            <v>4.08.0017</v>
          </cell>
          <cell r="E1143">
            <v>0</v>
          </cell>
          <cell r="F1143">
            <v>0</v>
          </cell>
          <cell r="G1143">
            <v>0</v>
          </cell>
          <cell r="H1143">
            <v>0</v>
          </cell>
          <cell r="I1143" t="e">
            <v>#REF!</v>
          </cell>
          <cell r="J1143">
            <v>0</v>
          </cell>
          <cell r="K1143">
            <v>0</v>
          </cell>
          <cell r="L1143">
            <v>0</v>
          </cell>
          <cell r="M1143">
            <v>0</v>
          </cell>
          <cell r="N1143">
            <v>0</v>
          </cell>
          <cell r="O1143">
            <v>0</v>
          </cell>
          <cell r="P1143">
            <v>0</v>
          </cell>
          <cell r="Q1143" t="e">
            <v>#REF!</v>
          </cell>
          <cell r="T1143" t="str">
            <v>4.08.0017</v>
          </cell>
          <cell r="U1143" t="str">
            <v>ATENDIMENTO</v>
          </cell>
          <cell r="W1143">
            <v>0</v>
          </cell>
          <cell r="X1143">
            <v>0</v>
          </cell>
          <cell r="Y1143">
            <v>0</v>
          </cell>
          <cell r="Z1143">
            <v>0</v>
          </cell>
          <cell r="AA1143" t="e">
            <v>#REF!</v>
          </cell>
          <cell r="AB1143" t="e">
            <v>#REF!</v>
          </cell>
          <cell r="AC1143" t="e">
            <v>#REF!</v>
          </cell>
          <cell r="AD1143" t="e">
            <v>#REF!</v>
          </cell>
          <cell r="AE1143" t="e">
            <v>#REF!</v>
          </cell>
          <cell r="AF1143" t="e">
            <v>#REF!</v>
          </cell>
          <cell r="AG1143" t="e">
            <v>#REF!</v>
          </cell>
          <cell r="AH1143" t="e">
            <v>#REF!</v>
          </cell>
        </row>
        <row r="1144">
          <cell r="A1144" t="str">
            <v>4.08.00202.4.1.1</v>
          </cell>
          <cell r="B1144" t="str">
            <v>2.4.1.1</v>
          </cell>
          <cell r="C1144" t="str">
            <v>ATENDIMENTO</v>
          </cell>
          <cell r="D1144" t="str">
            <v>4.08.0020</v>
          </cell>
          <cell r="E1144">
            <v>0</v>
          </cell>
          <cell r="F1144">
            <v>0</v>
          </cell>
          <cell r="G1144">
            <v>0</v>
          </cell>
          <cell r="H1144">
            <v>0</v>
          </cell>
          <cell r="I1144" t="e">
            <v>#REF!</v>
          </cell>
          <cell r="J1144">
            <v>0</v>
          </cell>
          <cell r="K1144">
            <v>0</v>
          </cell>
          <cell r="L1144">
            <v>0</v>
          </cell>
          <cell r="M1144">
            <v>0</v>
          </cell>
          <cell r="N1144">
            <v>0</v>
          </cell>
          <cell r="O1144">
            <v>0</v>
          </cell>
          <cell r="P1144">
            <v>0</v>
          </cell>
          <cell r="Q1144" t="e">
            <v>#REF!</v>
          </cell>
          <cell r="T1144" t="str">
            <v>4.08.0020</v>
          </cell>
          <cell r="U1144" t="str">
            <v>ATENDIMENTO</v>
          </cell>
          <cell r="W1144">
            <v>0</v>
          </cell>
          <cell r="X1144">
            <v>0</v>
          </cell>
          <cell r="Y1144">
            <v>0</v>
          </cell>
          <cell r="Z1144">
            <v>0</v>
          </cell>
          <cell r="AA1144" t="e">
            <v>#REF!</v>
          </cell>
          <cell r="AB1144" t="e">
            <v>#REF!</v>
          </cell>
          <cell r="AC1144" t="e">
            <v>#REF!</v>
          </cell>
          <cell r="AD1144" t="e">
            <v>#REF!</v>
          </cell>
          <cell r="AE1144" t="e">
            <v>#REF!</v>
          </cell>
          <cell r="AF1144" t="e">
            <v>#REF!</v>
          </cell>
          <cell r="AG1144" t="e">
            <v>#REF!</v>
          </cell>
          <cell r="AH1144" t="e">
            <v>#REF!</v>
          </cell>
        </row>
        <row r="1145">
          <cell r="A1145" t="str">
            <v>4.13.00042.4.1.1</v>
          </cell>
          <cell r="B1145" t="str">
            <v>2.4.1.1</v>
          </cell>
          <cell r="C1145" t="str">
            <v>ATENDIMENTO</v>
          </cell>
          <cell r="D1145" t="str">
            <v>4.13.0004</v>
          </cell>
          <cell r="E1145">
            <v>0</v>
          </cell>
          <cell r="F1145">
            <v>0</v>
          </cell>
          <cell r="G1145">
            <v>0</v>
          </cell>
          <cell r="H1145">
            <v>0</v>
          </cell>
          <cell r="I1145" t="e">
            <v>#REF!</v>
          </cell>
          <cell r="J1145">
            <v>0</v>
          </cell>
          <cell r="K1145">
            <v>0</v>
          </cell>
          <cell r="L1145">
            <v>0</v>
          </cell>
          <cell r="M1145">
            <v>0</v>
          </cell>
          <cell r="N1145">
            <v>0</v>
          </cell>
          <cell r="O1145">
            <v>0</v>
          </cell>
          <cell r="P1145">
            <v>0</v>
          </cell>
          <cell r="Q1145" t="e">
            <v>#REF!</v>
          </cell>
          <cell r="T1145" t="str">
            <v>4.13.0004</v>
          </cell>
          <cell r="U1145" t="str">
            <v>ATENDIMENTO</v>
          </cell>
          <cell r="W1145">
            <v>0</v>
          </cell>
          <cell r="X1145">
            <v>0</v>
          </cell>
          <cell r="Y1145">
            <v>0</v>
          </cell>
          <cell r="Z1145">
            <v>0</v>
          </cell>
          <cell r="AA1145" t="e">
            <v>#REF!</v>
          </cell>
          <cell r="AB1145" t="e">
            <v>#REF!</v>
          </cell>
          <cell r="AC1145" t="e">
            <v>#REF!</v>
          </cell>
          <cell r="AD1145" t="e">
            <v>#REF!</v>
          </cell>
          <cell r="AE1145" t="e">
            <v>#REF!</v>
          </cell>
          <cell r="AF1145" t="e">
            <v>#REF!</v>
          </cell>
          <cell r="AG1145" t="e">
            <v>#REF!</v>
          </cell>
          <cell r="AH1145" t="e">
            <v>#REF!</v>
          </cell>
        </row>
        <row r="1146">
          <cell r="A1146" t="str">
            <v>4.13.00052.4.1.1</v>
          </cell>
          <cell r="B1146" t="str">
            <v>2.4.1.1</v>
          </cell>
          <cell r="C1146" t="str">
            <v>ATENDIMENTO</v>
          </cell>
          <cell r="D1146" t="str">
            <v>4.13.0005</v>
          </cell>
          <cell r="E1146">
            <v>0</v>
          </cell>
          <cell r="F1146">
            <v>0</v>
          </cell>
          <cell r="G1146">
            <v>0</v>
          </cell>
          <cell r="H1146">
            <v>0</v>
          </cell>
          <cell r="I1146" t="e">
            <v>#REF!</v>
          </cell>
          <cell r="J1146">
            <v>0</v>
          </cell>
          <cell r="K1146">
            <v>0</v>
          </cell>
          <cell r="L1146">
            <v>0</v>
          </cell>
          <cell r="M1146">
            <v>0</v>
          </cell>
          <cell r="N1146">
            <v>0</v>
          </cell>
          <cell r="O1146">
            <v>0</v>
          </cell>
          <cell r="P1146">
            <v>0</v>
          </cell>
          <cell r="Q1146" t="e">
            <v>#REF!</v>
          </cell>
          <cell r="T1146" t="str">
            <v>4.13.0005</v>
          </cell>
          <cell r="U1146" t="str">
            <v>ATENDIMENTO</v>
          </cell>
          <cell r="W1146">
            <v>0</v>
          </cell>
          <cell r="X1146">
            <v>0</v>
          </cell>
          <cell r="Y1146">
            <v>0</v>
          </cell>
          <cell r="Z1146">
            <v>0</v>
          </cell>
          <cell r="AA1146" t="e">
            <v>#REF!</v>
          </cell>
          <cell r="AB1146" t="e">
            <v>#REF!</v>
          </cell>
          <cell r="AC1146" t="e">
            <v>#REF!</v>
          </cell>
          <cell r="AD1146" t="e">
            <v>#REF!</v>
          </cell>
          <cell r="AE1146" t="e">
            <v>#REF!</v>
          </cell>
          <cell r="AF1146" t="e">
            <v>#REF!</v>
          </cell>
          <cell r="AG1146" t="e">
            <v>#REF!</v>
          </cell>
          <cell r="AH1146" t="e">
            <v>#REF!</v>
          </cell>
        </row>
        <row r="1147">
          <cell r="A1147" t="str">
            <v>4.13.00062.4.1.1</v>
          </cell>
          <cell r="B1147" t="str">
            <v>2.4.1.1</v>
          </cell>
          <cell r="C1147" t="str">
            <v>ATENDIMENTO</v>
          </cell>
          <cell r="D1147" t="str">
            <v>4.13.0006</v>
          </cell>
          <cell r="E1147">
            <v>0</v>
          </cell>
          <cell r="F1147">
            <v>0</v>
          </cell>
          <cell r="G1147">
            <v>0</v>
          </cell>
          <cell r="H1147">
            <v>0</v>
          </cell>
          <cell r="I1147" t="e">
            <v>#REF!</v>
          </cell>
          <cell r="J1147">
            <v>0</v>
          </cell>
          <cell r="K1147">
            <v>0</v>
          </cell>
          <cell r="L1147">
            <v>0</v>
          </cell>
          <cell r="M1147">
            <v>0</v>
          </cell>
          <cell r="N1147">
            <v>0</v>
          </cell>
          <cell r="O1147">
            <v>0</v>
          </cell>
          <cell r="P1147">
            <v>3479</v>
          </cell>
          <cell r="Q1147" t="e">
            <v>#REF!</v>
          </cell>
          <cell r="T1147" t="str">
            <v>4.13.0006</v>
          </cell>
          <cell r="U1147" t="str">
            <v>ATENDIMENTO</v>
          </cell>
          <cell r="W1147">
            <v>0</v>
          </cell>
          <cell r="X1147">
            <v>0</v>
          </cell>
          <cell r="Y1147">
            <v>0</v>
          </cell>
          <cell r="Z1147">
            <v>0</v>
          </cell>
          <cell r="AA1147" t="e">
            <v>#REF!</v>
          </cell>
          <cell r="AB1147" t="e">
            <v>#REF!</v>
          </cell>
          <cell r="AC1147" t="e">
            <v>#REF!</v>
          </cell>
          <cell r="AD1147" t="e">
            <v>#REF!</v>
          </cell>
          <cell r="AE1147" t="e">
            <v>#REF!</v>
          </cell>
          <cell r="AF1147" t="e">
            <v>#REF!</v>
          </cell>
          <cell r="AG1147" t="e">
            <v>#REF!</v>
          </cell>
          <cell r="AH1147" t="e">
            <v>#REF!</v>
          </cell>
        </row>
        <row r="1148">
          <cell r="A1148" t="str">
            <v>4.13.00072.4.1.1</v>
          </cell>
          <cell r="B1148" t="str">
            <v>2.4.1.1</v>
          </cell>
          <cell r="C1148" t="str">
            <v>ATENDIMENTO</v>
          </cell>
          <cell r="D1148" t="str">
            <v>4.13.0007</v>
          </cell>
          <cell r="E1148">
            <v>0</v>
          </cell>
          <cell r="F1148">
            <v>0</v>
          </cell>
          <cell r="G1148">
            <v>0</v>
          </cell>
          <cell r="H1148">
            <v>0</v>
          </cell>
          <cell r="I1148" t="e">
            <v>#REF!</v>
          </cell>
          <cell r="J1148">
            <v>0</v>
          </cell>
          <cell r="K1148">
            <v>0</v>
          </cell>
          <cell r="L1148">
            <v>0</v>
          </cell>
          <cell r="M1148">
            <v>22745.789999999997</v>
          </cell>
          <cell r="N1148">
            <v>8335.83</v>
          </cell>
          <cell r="O1148">
            <v>0</v>
          </cell>
          <cell r="P1148">
            <v>0</v>
          </cell>
          <cell r="Q1148" t="e">
            <v>#REF!</v>
          </cell>
          <cell r="T1148" t="str">
            <v>4.13.0007</v>
          </cell>
          <cell r="U1148" t="str">
            <v>ATENDIMENTO</v>
          </cell>
          <cell r="W1148">
            <v>0</v>
          </cell>
          <cell r="X1148">
            <v>0</v>
          </cell>
          <cell r="Y1148">
            <v>0</v>
          </cell>
          <cell r="Z1148">
            <v>0</v>
          </cell>
          <cell r="AA1148" t="e">
            <v>#REF!</v>
          </cell>
          <cell r="AB1148" t="e">
            <v>#REF!</v>
          </cell>
          <cell r="AC1148" t="e">
            <v>#REF!</v>
          </cell>
          <cell r="AD1148" t="e">
            <v>#REF!</v>
          </cell>
          <cell r="AE1148" t="e">
            <v>#REF!</v>
          </cell>
          <cell r="AF1148" t="e">
            <v>#REF!</v>
          </cell>
          <cell r="AG1148" t="e">
            <v>#REF!</v>
          </cell>
          <cell r="AH1148" t="e">
            <v>#REF!</v>
          </cell>
        </row>
        <row r="1149">
          <cell r="A1149" t="str">
            <v>4.90.00012.4.1.1</v>
          </cell>
          <cell r="B1149" t="str">
            <v>2.4.1.1</v>
          </cell>
          <cell r="C1149" t="str">
            <v>ATENDIMENTO</v>
          </cell>
          <cell r="D1149" t="str">
            <v>4.90.0001</v>
          </cell>
          <cell r="E1149">
            <v>0</v>
          </cell>
          <cell r="F1149">
            <v>0</v>
          </cell>
          <cell r="G1149">
            <v>0</v>
          </cell>
          <cell r="H1149">
            <v>0</v>
          </cell>
          <cell r="I1149" t="e">
            <v>#REF!</v>
          </cell>
          <cell r="J1149">
            <v>0</v>
          </cell>
          <cell r="K1149">
            <v>0</v>
          </cell>
          <cell r="L1149">
            <v>0</v>
          </cell>
          <cell r="M1149">
            <v>0</v>
          </cell>
          <cell r="N1149">
            <v>0</v>
          </cell>
          <cell r="O1149">
            <v>0</v>
          </cell>
          <cell r="P1149">
            <v>0</v>
          </cell>
          <cell r="Q1149" t="e">
            <v>#REF!</v>
          </cell>
          <cell r="T1149" t="str">
            <v>4.90.0001</v>
          </cell>
          <cell r="U1149" t="str">
            <v>ATENDIMENTO</v>
          </cell>
          <cell r="W1149">
            <v>0</v>
          </cell>
          <cell r="X1149">
            <v>0</v>
          </cell>
          <cell r="Y1149">
            <v>0</v>
          </cell>
          <cell r="Z1149">
            <v>0</v>
          </cell>
          <cell r="AA1149" t="e">
            <v>#REF!</v>
          </cell>
          <cell r="AB1149" t="e">
            <v>#REF!</v>
          </cell>
          <cell r="AC1149" t="e">
            <v>#REF!</v>
          </cell>
          <cell r="AD1149" t="e">
            <v>#REF!</v>
          </cell>
          <cell r="AE1149" t="e">
            <v>#REF!</v>
          </cell>
          <cell r="AF1149" t="e">
            <v>#REF!</v>
          </cell>
          <cell r="AG1149" t="e">
            <v>#REF!</v>
          </cell>
          <cell r="AH1149" t="e">
            <v>#REF!</v>
          </cell>
        </row>
        <row r="1150">
          <cell r="A1150" t="str">
            <v>3.07.00042.4.2.1</v>
          </cell>
          <cell r="B1150" t="str">
            <v>2.4.2.1</v>
          </cell>
          <cell r="C1150" t="str">
            <v>PROCESSAMENTO</v>
          </cell>
          <cell r="D1150" t="str">
            <v>3.07.0004</v>
          </cell>
          <cell r="E1150">
            <v>32310.37</v>
          </cell>
          <cell r="F1150">
            <v>16637.919999999998</v>
          </cell>
          <cell r="G1150">
            <v>54671.819999999992</v>
          </cell>
          <cell r="H1150">
            <v>26381.170000000002</v>
          </cell>
          <cell r="I1150" t="e">
            <v>#REF!</v>
          </cell>
          <cell r="J1150">
            <v>61842.979999999989</v>
          </cell>
          <cell r="K1150">
            <v>37128.589999999997</v>
          </cell>
          <cell r="L1150">
            <v>22728.15</v>
          </cell>
          <cell r="M1150">
            <v>0</v>
          </cell>
          <cell r="N1150">
            <v>0</v>
          </cell>
          <cell r="O1150">
            <v>4106.8100000000004</v>
          </cell>
          <cell r="P1150">
            <v>10650.65</v>
          </cell>
          <cell r="Q1150" t="e">
            <v>#REF!</v>
          </cell>
          <cell r="T1150" t="str">
            <v>3.07.0004</v>
          </cell>
          <cell r="U1150" t="str">
            <v>PROCESSAMENTO</v>
          </cell>
          <cell r="W1150">
            <v>32310.37</v>
          </cell>
          <cell r="X1150">
            <v>48948.289999999994</v>
          </cell>
          <cell r="Y1150">
            <v>103620.10999999999</v>
          </cell>
          <cell r="Z1150">
            <v>130001.27999999998</v>
          </cell>
          <cell r="AA1150" t="e">
            <v>#REF!</v>
          </cell>
          <cell r="AB1150" t="e">
            <v>#REF!</v>
          </cell>
          <cell r="AC1150" t="e">
            <v>#REF!</v>
          </cell>
          <cell r="AD1150" t="e">
            <v>#REF!</v>
          </cell>
          <cell r="AE1150" t="e">
            <v>#REF!</v>
          </cell>
          <cell r="AF1150" t="e">
            <v>#REF!</v>
          </cell>
          <cell r="AG1150" t="e">
            <v>#REF!</v>
          </cell>
          <cell r="AH1150" t="e">
            <v>#REF!</v>
          </cell>
        </row>
        <row r="1151">
          <cell r="A1151" t="str">
            <v>4.01.00012.4.2.1</v>
          </cell>
          <cell r="B1151" t="str">
            <v>2.4.2.1</v>
          </cell>
          <cell r="C1151" t="str">
            <v>PROCESSAMENTO</v>
          </cell>
          <cell r="D1151" t="str">
            <v>4.01.0001</v>
          </cell>
          <cell r="E1151">
            <v>0</v>
          </cell>
          <cell r="F1151">
            <v>0</v>
          </cell>
          <cell r="G1151">
            <v>0</v>
          </cell>
          <cell r="H1151">
            <v>0</v>
          </cell>
          <cell r="I1151" t="e">
            <v>#REF!</v>
          </cell>
          <cell r="J1151">
            <v>0</v>
          </cell>
          <cell r="K1151">
            <v>0</v>
          </cell>
          <cell r="L1151">
            <v>0</v>
          </cell>
          <cell r="M1151">
            <v>0</v>
          </cell>
          <cell r="N1151">
            <v>0</v>
          </cell>
          <cell r="O1151">
            <v>0</v>
          </cell>
          <cell r="P1151">
            <v>0</v>
          </cell>
          <cell r="Q1151" t="e">
            <v>#REF!</v>
          </cell>
          <cell r="T1151" t="str">
            <v>4.01.0001</v>
          </cell>
          <cell r="U1151" t="str">
            <v>PROCESSAMENTO</v>
          </cell>
          <cell r="W1151">
            <v>0</v>
          </cell>
          <cell r="X1151">
            <v>0</v>
          </cell>
          <cell r="Y1151">
            <v>0</v>
          </cell>
          <cell r="Z1151">
            <v>0</v>
          </cell>
          <cell r="AA1151" t="e">
            <v>#REF!</v>
          </cell>
          <cell r="AB1151" t="e">
            <v>#REF!</v>
          </cell>
          <cell r="AC1151" t="e">
            <v>#REF!</v>
          </cell>
          <cell r="AD1151" t="e">
            <v>#REF!</v>
          </cell>
          <cell r="AE1151" t="e">
            <v>#REF!</v>
          </cell>
          <cell r="AF1151" t="e">
            <v>#REF!</v>
          </cell>
          <cell r="AG1151" t="e">
            <v>#REF!</v>
          </cell>
          <cell r="AH1151" t="e">
            <v>#REF!</v>
          </cell>
        </row>
        <row r="1152">
          <cell r="A1152" t="str">
            <v>4.01.00022.4.2.1</v>
          </cell>
          <cell r="B1152" t="str">
            <v>2.4.2.1</v>
          </cell>
          <cell r="C1152" t="str">
            <v>PROCESSAMENTO</v>
          </cell>
          <cell r="D1152" t="str">
            <v>4.01.0002</v>
          </cell>
          <cell r="E1152">
            <v>0</v>
          </cell>
          <cell r="F1152">
            <v>0</v>
          </cell>
          <cell r="G1152">
            <v>0</v>
          </cell>
          <cell r="H1152">
            <v>0</v>
          </cell>
          <cell r="I1152" t="e">
            <v>#REF!</v>
          </cell>
          <cell r="J1152">
            <v>0</v>
          </cell>
          <cell r="K1152">
            <v>0</v>
          </cell>
          <cell r="L1152">
            <v>0</v>
          </cell>
          <cell r="M1152">
            <v>0</v>
          </cell>
          <cell r="N1152">
            <v>0</v>
          </cell>
          <cell r="O1152">
            <v>0</v>
          </cell>
          <cell r="P1152">
            <v>0</v>
          </cell>
          <cell r="Q1152" t="e">
            <v>#REF!</v>
          </cell>
          <cell r="T1152" t="str">
            <v>4.01.0002</v>
          </cell>
          <cell r="U1152" t="str">
            <v>PROCESSAMENTO</v>
          </cell>
          <cell r="W1152">
            <v>0</v>
          </cell>
          <cell r="X1152">
            <v>0</v>
          </cell>
          <cell r="Y1152">
            <v>0</v>
          </cell>
          <cell r="Z1152">
            <v>0</v>
          </cell>
          <cell r="AA1152" t="e">
            <v>#REF!</v>
          </cell>
          <cell r="AB1152" t="e">
            <v>#REF!</v>
          </cell>
          <cell r="AC1152" t="e">
            <v>#REF!</v>
          </cell>
          <cell r="AD1152" t="e">
            <v>#REF!</v>
          </cell>
          <cell r="AE1152" t="e">
            <v>#REF!</v>
          </cell>
          <cell r="AF1152" t="e">
            <v>#REF!</v>
          </cell>
          <cell r="AG1152" t="e">
            <v>#REF!</v>
          </cell>
          <cell r="AH1152" t="e">
            <v>#REF!</v>
          </cell>
        </row>
        <row r="1153">
          <cell r="A1153" t="str">
            <v>4.01.00032.4.2.1</v>
          </cell>
          <cell r="B1153" t="str">
            <v>2.4.2.1</v>
          </cell>
          <cell r="C1153" t="str">
            <v>PROCESSAMENTO</v>
          </cell>
          <cell r="D1153" t="str">
            <v>4.01.0003</v>
          </cell>
          <cell r="E1153">
            <v>0</v>
          </cell>
          <cell r="F1153">
            <v>0</v>
          </cell>
          <cell r="G1153">
            <v>0</v>
          </cell>
          <cell r="H1153">
            <v>0</v>
          </cell>
          <cell r="I1153" t="e">
            <v>#REF!</v>
          </cell>
          <cell r="J1153">
            <v>0</v>
          </cell>
          <cell r="K1153">
            <v>0</v>
          </cell>
          <cell r="L1153">
            <v>0</v>
          </cell>
          <cell r="M1153">
            <v>0</v>
          </cell>
          <cell r="N1153">
            <v>0</v>
          </cell>
          <cell r="O1153">
            <v>0</v>
          </cell>
          <cell r="P1153">
            <v>0</v>
          </cell>
          <cell r="Q1153" t="e">
            <v>#REF!</v>
          </cell>
          <cell r="T1153" t="str">
            <v>4.01.0003</v>
          </cell>
          <cell r="U1153" t="str">
            <v>PROCESSAMENTO</v>
          </cell>
          <cell r="W1153">
            <v>0</v>
          </cell>
          <cell r="X1153">
            <v>0</v>
          </cell>
          <cell r="Y1153">
            <v>0</v>
          </cell>
          <cell r="Z1153">
            <v>0</v>
          </cell>
          <cell r="AA1153" t="e">
            <v>#REF!</v>
          </cell>
          <cell r="AB1153" t="e">
            <v>#REF!</v>
          </cell>
          <cell r="AC1153" t="e">
            <v>#REF!</v>
          </cell>
          <cell r="AD1153" t="e">
            <v>#REF!</v>
          </cell>
          <cell r="AE1153" t="e">
            <v>#REF!</v>
          </cell>
          <cell r="AF1153" t="e">
            <v>#REF!</v>
          </cell>
          <cell r="AG1153" t="e">
            <v>#REF!</v>
          </cell>
          <cell r="AH1153" t="e">
            <v>#REF!</v>
          </cell>
        </row>
        <row r="1154">
          <cell r="A1154" t="str">
            <v>4.01.00042.4.2.1</v>
          </cell>
          <cell r="B1154" t="str">
            <v>2.4.2.1</v>
          </cell>
          <cell r="C1154" t="str">
            <v>PROCESSAMENTO</v>
          </cell>
          <cell r="D1154" t="str">
            <v>4.01.0004</v>
          </cell>
          <cell r="E1154">
            <v>0</v>
          </cell>
          <cell r="F1154">
            <v>0</v>
          </cell>
          <cell r="G1154">
            <v>0</v>
          </cell>
          <cell r="H1154">
            <v>0</v>
          </cell>
          <cell r="I1154" t="e">
            <v>#REF!</v>
          </cell>
          <cell r="J1154">
            <v>0</v>
          </cell>
          <cell r="K1154">
            <v>549.24</v>
          </cell>
          <cell r="L1154">
            <v>0</v>
          </cell>
          <cell r="M1154">
            <v>0</v>
          </cell>
          <cell r="N1154">
            <v>0</v>
          </cell>
          <cell r="O1154">
            <v>0</v>
          </cell>
          <cell r="P1154">
            <v>1048.24</v>
          </cell>
          <cell r="Q1154" t="e">
            <v>#REF!</v>
          </cell>
          <cell r="T1154" t="str">
            <v>4.01.0004</v>
          </cell>
          <cell r="U1154" t="str">
            <v>PROCESSAMENTO</v>
          </cell>
          <cell r="W1154">
            <v>0</v>
          </cell>
          <cell r="X1154">
            <v>0</v>
          </cell>
          <cell r="Y1154">
            <v>0</v>
          </cell>
          <cell r="Z1154">
            <v>0</v>
          </cell>
          <cell r="AA1154" t="e">
            <v>#REF!</v>
          </cell>
          <cell r="AB1154" t="e">
            <v>#REF!</v>
          </cell>
          <cell r="AC1154" t="e">
            <v>#REF!</v>
          </cell>
          <cell r="AD1154" t="e">
            <v>#REF!</v>
          </cell>
          <cell r="AE1154" t="e">
            <v>#REF!</v>
          </cell>
          <cell r="AF1154" t="e">
            <v>#REF!</v>
          </cell>
          <cell r="AG1154" t="e">
            <v>#REF!</v>
          </cell>
          <cell r="AH1154" t="e">
            <v>#REF!</v>
          </cell>
        </row>
        <row r="1155">
          <cell r="A1155" t="str">
            <v>4.01.00052.4.2.1</v>
          </cell>
          <cell r="B1155" t="str">
            <v>2.4.2.1</v>
          </cell>
          <cell r="C1155" t="str">
            <v>PROCESSAMENTO</v>
          </cell>
          <cell r="D1155" t="str">
            <v>4.01.0005</v>
          </cell>
          <cell r="E1155">
            <v>236.6</v>
          </cell>
          <cell r="F1155">
            <v>224.5</v>
          </cell>
          <cell r="G1155">
            <v>0</v>
          </cell>
          <cell r="H1155">
            <v>0</v>
          </cell>
          <cell r="I1155" t="e">
            <v>#REF!</v>
          </cell>
          <cell r="J1155">
            <v>0</v>
          </cell>
          <cell r="K1155">
            <v>0</v>
          </cell>
          <cell r="L1155">
            <v>0</v>
          </cell>
          <cell r="M1155">
            <v>0</v>
          </cell>
          <cell r="N1155">
            <v>0</v>
          </cell>
          <cell r="O1155">
            <v>0</v>
          </cell>
          <cell r="P1155">
            <v>0</v>
          </cell>
          <cell r="Q1155" t="e">
            <v>#REF!</v>
          </cell>
          <cell r="T1155" t="str">
            <v>4.01.0005</v>
          </cell>
          <cell r="U1155" t="str">
            <v>PROCESSAMENTO</v>
          </cell>
          <cell r="W1155">
            <v>236.6</v>
          </cell>
          <cell r="X1155">
            <v>461.1</v>
          </cell>
          <cell r="Y1155">
            <v>461.1</v>
          </cell>
          <cell r="Z1155">
            <v>461.1</v>
          </cell>
          <cell r="AA1155" t="e">
            <v>#REF!</v>
          </cell>
          <cell r="AB1155" t="e">
            <v>#REF!</v>
          </cell>
          <cell r="AC1155" t="e">
            <v>#REF!</v>
          </cell>
          <cell r="AD1155" t="e">
            <v>#REF!</v>
          </cell>
          <cell r="AE1155" t="e">
            <v>#REF!</v>
          </cell>
          <cell r="AF1155" t="e">
            <v>#REF!</v>
          </cell>
          <cell r="AG1155" t="e">
            <v>#REF!</v>
          </cell>
          <cell r="AH1155" t="e">
            <v>#REF!</v>
          </cell>
        </row>
        <row r="1156">
          <cell r="A1156" t="str">
            <v>4.01.00062.4.2.1</v>
          </cell>
          <cell r="B1156" t="str">
            <v>2.4.2.1</v>
          </cell>
          <cell r="C1156" t="str">
            <v>PROCESSAMENTO</v>
          </cell>
          <cell r="D1156" t="str">
            <v>4.01.0006</v>
          </cell>
          <cell r="E1156">
            <v>3301.5499999999997</v>
          </cell>
          <cell r="F1156">
            <v>0</v>
          </cell>
          <cell r="G1156">
            <v>0</v>
          </cell>
          <cell r="H1156">
            <v>0</v>
          </cell>
          <cell r="I1156" t="e">
            <v>#REF!</v>
          </cell>
          <cell r="J1156">
            <v>0</v>
          </cell>
          <cell r="K1156">
            <v>0</v>
          </cell>
          <cell r="L1156">
            <v>0</v>
          </cell>
          <cell r="M1156">
            <v>0</v>
          </cell>
          <cell r="N1156">
            <v>0</v>
          </cell>
          <cell r="O1156">
            <v>92.16</v>
          </cell>
          <cell r="P1156">
            <v>0</v>
          </cell>
          <cell r="Q1156" t="e">
            <v>#REF!</v>
          </cell>
          <cell r="T1156" t="str">
            <v>4.01.0006</v>
          </cell>
          <cell r="U1156" t="str">
            <v>PROCESSAMENTO</v>
          </cell>
          <cell r="W1156">
            <v>3301.5499999999997</v>
          </cell>
          <cell r="X1156">
            <v>3301.5499999999997</v>
          </cell>
          <cell r="Y1156">
            <v>3301.5499999999997</v>
          </cell>
          <cell r="Z1156">
            <v>3301.5499999999997</v>
          </cell>
          <cell r="AA1156" t="e">
            <v>#REF!</v>
          </cell>
          <cell r="AB1156" t="e">
            <v>#REF!</v>
          </cell>
          <cell r="AC1156" t="e">
            <v>#REF!</v>
          </cell>
          <cell r="AD1156" t="e">
            <v>#REF!</v>
          </cell>
          <cell r="AE1156" t="e">
            <v>#REF!</v>
          </cell>
          <cell r="AF1156" t="e">
            <v>#REF!</v>
          </cell>
          <cell r="AG1156" t="e">
            <v>#REF!</v>
          </cell>
          <cell r="AH1156" t="e">
            <v>#REF!</v>
          </cell>
        </row>
        <row r="1157">
          <cell r="A1157" t="str">
            <v>4.01.00072.4.2.1</v>
          </cell>
          <cell r="B1157" t="str">
            <v>2.4.2.1</v>
          </cell>
          <cell r="C1157" t="str">
            <v>PROCESSAMENTO</v>
          </cell>
          <cell r="D1157" t="str">
            <v>4.01.0007</v>
          </cell>
          <cell r="E1157">
            <v>0</v>
          </cell>
          <cell r="F1157">
            <v>0</v>
          </cell>
          <cell r="G1157">
            <v>0</v>
          </cell>
          <cell r="H1157">
            <v>0</v>
          </cell>
          <cell r="I1157" t="e">
            <v>#REF!</v>
          </cell>
          <cell r="J1157">
            <v>0</v>
          </cell>
          <cell r="K1157">
            <v>0</v>
          </cell>
          <cell r="L1157">
            <v>0</v>
          </cell>
          <cell r="M1157">
            <v>0</v>
          </cell>
          <cell r="N1157">
            <v>0</v>
          </cell>
          <cell r="O1157">
            <v>0</v>
          </cell>
          <cell r="P1157">
            <v>0</v>
          </cell>
          <cell r="Q1157" t="e">
            <v>#REF!</v>
          </cell>
          <cell r="T1157" t="str">
            <v>4.01.0007</v>
          </cell>
          <cell r="U1157" t="str">
            <v>PROCESSAMENTO</v>
          </cell>
          <cell r="W1157">
            <v>0</v>
          </cell>
          <cell r="X1157">
            <v>0</v>
          </cell>
          <cell r="Y1157">
            <v>0</v>
          </cell>
          <cell r="Z1157">
            <v>0</v>
          </cell>
          <cell r="AA1157" t="e">
            <v>#REF!</v>
          </cell>
          <cell r="AB1157" t="e">
            <v>#REF!</v>
          </cell>
          <cell r="AC1157" t="e">
            <v>#REF!</v>
          </cell>
          <cell r="AD1157" t="e">
            <v>#REF!</v>
          </cell>
          <cell r="AE1157" t="e">
            <v>#REF!</v>
          </cell>
          <cell r="AF1157" t="e">
            <v>#REF!</v>
          </cell>
          <cell r="AG1157" t="e">
            <v>#REF!</v>
          </cell>
          <cell r="AH1157" t="e">
            <v>#REF!</v>
          </cell>
        </row>
        <row r="1158">
          <cell r="A1158" t="str">
            <v>4.02.00012.4.2.1</v>
          </cell>
          <cell r="B1158" t="str">
            <v>2.4.2.1</v>
          </cell>
          <cell r="C1158" t="str">
            <v>PROCESSAMENTO</v>
          </cell>
          <cell r="D1158" t="str">
            <v>4.02.0001</v>
          </cell>
          <cell r="E1158">
            <v>0</v>
          </cell>
          <cell r="F1158">
            <v>0</v>
          </cell>
          <cell r="G1158">
            <v>0</v>
          </cell>
          <cell r="H1158">
            <v>0</v>
          </cell>
          <cell r="I1158" t="e">
            <v>#REF!</v>
          </cell>
          <cell r="J1158">
            <v>0</v>
          </cell>
          <cell r="K1158">
            <v>0</v>
          </cell>
          <cell r="L1158">
            <v>0</v>
          </cell>
          <cell r="M1158">
            <v>0</v>
          </cell>
          <cell r="N1158">
            <v>0</v>
          </cell>
          <cell r="O1158">
            <v>0</v>
          </cell>
          <cell r="P1158">
            <v>0</v>
          </cell>
          <cell r="Q1158" t="e">
            <v>#REF!</v>
          </cell>
          <cell r="T1158" t="str">
            <v>4.02.0001</v>
          </cell>
          <cell r="U1158" t="str">
            <v>PROCESSAMENTO</v>
          </cell>
          <cell r="W1158">
            <v>0</v>
          </cell>
          <cell r="X1158">
            <v>0</v>
          </cell>
          <cell r="Y1158">
            <v>0</v>
          </cell>
          <cell r="Z1158">
            <v>0</v>
          </cell>
          <cell r="AA1158" t="e">
            <v>#REF!</v>
          </cell>
          <cell r="AB1158" t="e">
            <v>#REF!</v>
          </cell>
          <cell r="AC1158" t="e">
            <v>#REF!</v>
          </cell>
          <cell r="AD1158" t="e">
            <v>#REF!</v>
          </cell>
          <cell r="AE1158" t="e">
            <v>#REF!</v>
          </cell>
          <cell r="AF1158" t="e">
            <v>#REF!</v>
          </cell>
          <cell r="AG1158" t="e">
            <v>#REF!</v>
          </cell>
          <cell r="AH1158" t="e">
            <v>#REF!</v>
          </cell>
        </row>
        <row r="1159">
          <cell r="A1159" t="str">
            <v>4.02.00032.4.2.1</v>
          </cell>
          <cell r="B1159" t="str">
            <v>2.4.2.1</v>
          </cell>
          <cell r="C1159" t="str">
            <v>PROCESSAMENTO</v>
          </cell>
          <cell r="D1159" t="str">
            <v>4.02.0003</v>
          </cell>
          <cell r="E1159">
            <v>1148.7899999999997</v>
          </cell>
          <cell r="F1159">
            <v>1110.74</v>
          </cell>
          <cell r="G1159">
            <v>2742.7099999999996</v>
          </cell>
          <cell r="H1159">
            <v>1122.51</v>
          </cell>
          <cell r="I1159" t="e">
            <v>#REF!</v>
          </cell>
          <cell r="J1159">
            <v>923.09999999999991</v>
          </cell>
          <cell r="K1159">
            <v>962.56</v>
          </cell>
          <cell r="L1159">
            <v>1194.24</v>
          </cell>
          <cell r="M1159">
            <v>1334.87</v>
          </cell>
          <cell r="N1159">
            <v>1240.6300000000001</v>
          </cell>
          <cell r="O1159">
            <v>1472.52</v>
          </cell>
          <cell r="P1159">
            <v>1449.13</v>
          </cell>
          <cell r="Q1159" t="e">
            <v>#REF!</v>
          </cell>
          <cell r="T1159" t="str">
            <v>4.02.0003</v>
          </cell>
          <cell r="U1159" t="str">
            <v>PROCESSAMENTO</v>
          </cell>
          <cell r="W1159">
            <v>1148.7899999999997</v>
          </cell>
          <cell r="X1159">
            <v>2259.5299999999997</v>
          </cell>
          <cell r="Y1159">
            <v>5002.24</v>
          </cell>
          <cell r="Z1159">
            <v>6124.75</v>
          </cell>
          <cell r="AA1159" t="e">
            <v>#REF!</v>
          </cell>
          <cell r="AB1159" t="e">
            <v>#REF!</v>
          </cell>
          <cell r="AC1159" t="e">
            <v>#REF!</v>
          </cell>
          <cell r="AD1159" t="e">
            <v>#REF!</v>
          </cell>
          <cell r="AE1159" t="e">
            <v>#REF!</v>
          </cell>
          <cell r="AF1159" t="e">
            <v>#REF!</v>
          </cell>
          <cell r="AG1159" t="e">
            <v>#REF!</v>
          </cell>
          <cell r="AH1159" t="e">
            <v>#REF!</v>
          </cell>
        </row>
        <row r="1160">
          <cell r="A1160" t="str">
            <v>4.02.00052.4.2.1</v>
          </cell>
          <cell r="B1160" t="str">
            <v>2.4.2.1</v>
          </cell>
          <cell r="C1160" t="str">
            <v>PROCESSAMENTO</v>
          </cell>
          <cell r="D1160" t="str">
            <v>4.02.0005</v>
          </cell>
          <cell r="E1160">
            <v>4167.26</v>
          </cell>
          <cell r="F1160">
            <v>1409.68</v>
          </cell>
          <cell r="G1160">
            <v>3940.88</v>
          </cell>
          <cell r="H1160">
            <v>2197.9200000000005</v>
          </cell>
          <cell r="I1160" t="e">
            <v>#REF!</v>
          </cell>
          <cell r="J1160">
            <v>1558.79</v>
          </cell>
          <cell r="K1160">
            <v>1343.17</v>
          </cell>
          <cell r="L1160">
            <v>1868.9</v>
          </cell>
          <cell r="M1160">
            <v>3002.0100000000007</v>
          </cell>
          <cell r="N1160">
            <v>3538.8</v>
          </cell>
          <cell r="O1160">
            <v>1903.6200000000001</v>
          </cell>
          <cell r="P1160">
            <v>1216.8699999999999</v>
          </cell>
          <cell r="Q1160" t="e">
            <v>#REF!</v>
          </cell>
          <cell r="T1160" t="str">
            <v>4.02.0005</v>
          </cell>
          <cell r="U1160" t="str">
            <v>PROCESSAMENTO</v>
          </cell>
          <cell r="W1160">
            <v>4167.26</v>
          </cell>
          <cell r="X1160">
            <v>5576.9400000000005</v>
          </cell>
          <cell r="Y1160">
            <v>9517.82</v>
          </cell>
          <cell r="Z1160">
            <v>11715.74</v>
          </cell>
          <cell r="AA1160" t="e">
            <v>#REF!</v>
          </cell>
          <cell r="AB1160" t="e">
            <v>#REF!</v>
          </cell>
          <cell r="AC1160" t="e">
            <v>#REF!</v>
          </cell>
          <cell r="AD1160" t="e">
            <v>#REF!</v>
          </cell>
          <cell r="AE1160" t="e">
            <v>#REF!</v>
          </cell>
          <cell r="AF1160" t="e">
            <v>#REF!</v>
          </cell>
          <cell r="AG1160" t="e">
            <v>#REF!</v>
          </cell>
          <cell r="AH1160" t="e">
            <v>#REF!</v>
          </cell>
        </row>
        <row r="1161">
          <cell r="A1161" t="str">
            <v>4.02.00062.4.2.1</v>
          </cell>
          <cell r="B1161" t="str">
            <v>2.4.2.1</v>
          </cell>
          <cell r="C1161" t="str">
            <v>PROCESSAMENTO</v>
          </cell>
          <cell r="D1161" t="str">
            <v>4.02.0006</v>
          </cell>
          <cell r="E1161">
            <v>0</v>
          </cell>
          <cell r="F1161">
            <v>0</v>
          </cell>
          <cell r="G1161">
            <v>0</v>
          </cell>
          <cell r="H1161">
            <v>0</v>
          </cell>
          <cell r="I1161" t="e">
            <v>#REF!</v>
          </cell>
          <cell r="J1161">
            <v>0</v>
          </cell>
          <cell r="K1161">
            <v>0</v>
          </cell>
          <cell r="L1161">
            <v>0</v>
          </cell>
          <cell r="M1161">
            <v>118.31</v>
          </cell>
          <cell r="N1161">
            <v>124.66</v>
          </cell>
          <cell r="O1161">
            <v>1604.31</v>
          </cell>
          <cell r="P1161">
            <v>1606.88</v>
          </cell>
          <cell r="Q1161" t="e">
            <v>#REF!</v>
          </cell>
          <cell r="T1161" t="str">
            <v>4.02.0006</v>
          </cell>
          <cell r="U1161" t="str">
            <v>PROCESSAMENTO</v>
          </cell>
          <cell r="W1161">
            <v>0</v>
          </cell>
          <cell r="X1161">
            <v>0</v>
          </cell>
          <cell r="Y1161">
            <v>0</v>
          </cell>
          <cell r="Z1161">
            <v>0</v>
          </cell>
          <cell r="AA1161" t="e">
            <v>#REF!</v>
          </cell>
          <cell r="AB1161" t="e">
            <v>#REF!</v>
          </cell>
          <cell r="AC1161" t="e">
            <v>#REF!</v>
          </cell>
          <cell r="AD1161" t="e">
            <v>#REF!</v>
          </cell>
          <cell r="AE1161" t="e">
            <v>#REF!</v>
          </cell>
          <cell r="AF1161" t="e">
            <v>#REF!</v>
          </cell>
          <cell r="AG1161" t="e">
            <v>#REF!</v>
          </cell>
          <cell r="AH1161" t="e">
            <v>#REF!</v>
          </cell>
        </row>
        <row r="1162">
          <cell r="A1162" t="str">
            <v>4.02.00072.4.2.1</v>
          </cell>
          <cell r="B1162" t="str">
            <v>2.4.2.1</v>
          </cell>
          <cell r="C1162" t="str">
            <v>PROCESSAMENTO</v>
          </cell>
          <cell r="D1162" t="str">
            <v>4.02.0007</v>
          </cell>
          <cell r="E1162">
            <v>0</v>
          </cell>
          <cell r="F1162">
            <v>0</v>
          </cell>
          <cell r="G1162">
            <v>0</v>
          </cell>
          <cell r="H1162">
            <v>85.22</v>
          </cell>
          <cell r="I1162" t="e">
            <v>#REF!</v>
          </cell>
          <cell r="J1162">
            <v>0</v>
          </cell>
          <cell r="K1162">
            <v>0</v>
          </cell>
          <cell r="L1162">
            <v>0</v>
          </cell>
          <cell r="M1162">
            <v>0</v>
          </cell>
          <cell r="N1162">
            <v>0</v>
          </cell>
          <cell r="O1162">
            <v>0</v>
          </cell>
          <cell r="P1162">
            <v>0</v>
          </cell>
          <cell r="Q1162" t="e">
            <v>#REF!</v>
          </cell>
          <cell r="T1162" t="str">
            <v>4.02.0007</v>
          </cell>
          <cell r="U1162" t="str">
            <v>PROCESSAMENTO</v>
          </cell>
          <cell r="W1162">
            <v>0</v>
          </cell>
          <cell r="X1162">
            <v>0</v>
          </cell>
          <cell r="Y1162">
            <v>0</v>
          </cell>
          <cell r="Z1162">
            <v>85.22</v>
          </cell>
          <cell r="AA1162" t="e">
            <v>#REF!</v>
          </cell>
          <cell r="AB1162" t="e">
            <v>#REF!</v>
          </cell>
          <cell r="AC1162" t="e">
            <v>#REF!</v>
          </cell>
          <cell r="AD1162" t="e">
            <v>#REF!</v>
          </cell>
          <cell r="AE1162" t="e">
            <v>#REF!</v>
          </cell>
          <cell r="AF1162" t="e">
            <v>#REF!</v>
          </cell>
          <cell r="AG1162" t="e">
            <v>#REF!</v>
          </cell>
          <cell r="AH1162" t="e">
            <v>#REF!</v>
          </cell>
        </row>
        <row r="1163">
          <cell r="A1163" t="str">
            <v>4.02.00082.4.2.1</v>
          </cell>
          <cell r="B1163" t="str">
            <v>2.4.2.1</v>
          </cell>
          <cell r="C1163" t="str">
            <v>PROCESSAMENTO</v>
          </cell>
          <cell r="D1163" t="str">
            <v>4.02.0008</v>
          </cell>
          <cell r="E1163">
            <v>1293.25</v>
          </cell>
          <cell r="F1163">
            <v>0</v>
          </cell>
          <cell r="G1163">
            <v>2320.16</v>
          </cell>
          <cell r="H1163">
            <v>3021.1800000000003</v>
          </cell>
          <cell r="I1163" t="e">
            <v>#REF!</v>
          </cell>
          <cell r="J1163">
            <v>4973.78</v>
          </cell>
          <cell r="K1163">
            <v>3755.7</v>
          </cell>
          <cell r="L1163">
            <v>336</v>
          </cell>
          <cell r="M1163">
            <v>3384.3399999999997</v>
          </cell>
          <cell r="N1163">
            <v>1526.33</v>
          </cell>
          <cell r="O1163">
            <v>2639.7200000000003</v>
          </cell>
          <cell r="P1163">
            <v>2598.77</v>
          </cell>
          <cell r="Q1163" t="e">
            <v>#REF!</v>
          </cell>
          <cell r="T1163" t="str">
            <v>4.02.0008</v>
          </cell>
          <cell r="U1163" t="str">
            <v>PROCESSAMENTO</v>
          </cell>
          <cell r="W1163">
            <v>1293.25</v>
          </cell>
          <cell r="X1163">
            <v>1293.25</v>
          </cell>
          <cell r="Y1163">
            <v>3613.41</v>
          </cell>
          <cell r="Z1163">
            <v>6634.59</v>
          </cell>
          <cell r="AA1163" t="e">
            <v>#REF!</v>
          </cell>
          <cell r="AB1163" t="e">
            <v>#REF!</v>
          </cell>
          <cell r="AC1163" t="e">
            <v>#REF!</v>
          </cell>
          <cell r="AD1163" t="e">
            <v>#REF!</v>
          </cell>
          <cell r="AE1163" t="e">
            <v>#REF!</v>
          </cell>
          <cell r="AF1163" t="e">
            <v>#REF!</v>
          </cell>
          <cell r="AG1163" t="e">
            <v>#REF!</v>
          </cell>
          <cell r="AH1163" t="e">
            <v>#REF!</v>
          </cell>
        </row>
        <row r="1164">
          <cell r="A1164" t="str">
            <v>4.02.00092.4.2.1</v>
          </cell>
          <cell r="B1164" t="str">
            <v>2.4.2.1</v>
          </cell>
          <cell r="C1164" t="str">
            <v>PROCESSAMENTO</v>
          </cell>
          <cell r="D1164" t="str">
            <v>4.02.0009</v>
          </cell>
          <cell r="E1164">
            <v>0</v>
          </cell>
          <cell r="F1164">
            <v>0</v>
          </cell>
          <cell r="G1164">
            <v>46.85</v>
          </cell>
          <cell r="H1164">
            <v>37.659999999999997</v>
          </cell>
          <cell r="I1164" t="e">
            <v>#REF!</v>
          </cell>
          <cell r="J1164">
            <v>36.64</v>
          </cell>
          <cell r="K1164">
            <v>0</v>
          </cell>
          <cell r="L1164">
            <v>20.46</v>
          </cell>
          <cell r="M1164">
            <v>20.46</v>
          </cell>
          <cell r="N1164">
            <v>20.14</v>
          </cell>
          <cell r="O1164">
            <v>22.53</v>
          </cell>
          <cell r="P1164">
            <v>25</v>
          </cell>
          <cell r="Q1164" t="e">
            <v>#REF!</v>
          </cell>
          <cell r="T1164" t="str">
            <v>4.02.0009</v>
          </cell>
          <cell r="U1164" t="str">
            <v>PROCESSAMENTO</v>
          </cell>
          <cell r="W1164">
            <v>0</v>
          </cell>
          <cell r="X1164">
            <v>0</v>
          </cell>
          <cell r="Y1164">
            <v>46.85</v>
          </cell>
          <cell r="Z1164">
            <v>84.509999999999991</v>
          </cell>
          <cell r="AA1164" t="e">
            <v>#REF!</v>
          </cell>
          <cell r="AB1164" t="e">
            <v>#REF!</v>
          </cell>
          <cell r="AC1164" t="e">
            <v>#REF!</v>
          </cell>
          <cell r="AD1164" t="e">
            <v>#REF!</v>
          </cell>
          <cell r="AE1164" t="e">
            <v>#REF!</v>
          </cell>
          <cell r="AF1164" t="e">
            <v>#REF!</v>
          </cell>
          <cell r="AG1164" t="e">
            <v>#REF!</v>
          </cell>
          <cell r="AH1164" t="e">
            <v>#REF!</v>
          </cell>
        </row>
        <row r="1165">
          <cell r="A1165" t="str">
            <v>4.02.00102.4.2.1</v>
          </cell>
          <cell r="B1165" t="str">
            <v>2.4.2.1</v>
          </cell>
          <cell r="C1165" t="str">
            <v>PROCESSAMENTO</v>
          </cell>
          <cell r="D1165" t="str">
            <v>4.02.0010</v>
          </cell>
          <cell r="E1165">
            <v>4200.78</v>
          </cell>
          <cell r="F1165">
            <v>0</v>
          </cell>
          <cell r="G1165">
            <v>29923.68</v>
          </cell>
          <cell r="H1165">
            <v>1567</v>
          </cell>
          <cell r="I1165" t="e">
            <v>#REF!</v>
          </cell>
          <cell r="J1165">
            <v>5215.1499999999996</v>
          </cell>
          <cell r="K1165">
            <v>6480</v>
          </cell>
          <cell r="L1165">
            <v>18643.990000000002</v>
          </cell>
          <cell r="M1165">
            <v>1950</v>
          </cell>
          <cell r="N1165">
            <v>8766.15</v>
          </cell>
          <cell r="O1165">
            <v>10442.92</v>
          </cell>
          <cell r="P1165">
            <v>6894.16</v>
          </cell>
          <cell r="Q1165" t="e">
            <v>#REF!</v>
          </cell>
          <cell r="T1165" t="str">
            <v>4.02.0010</v>
          </cell>
          <cell r="U1165" t="str">
            <v>PROCESSAMENTO</v>
          </cell>
          <cell r="W1165">
            <v>4200.78</v>
          </cell>
          <cell r="X1165">
            <v>4200.78</v>
          </cell>
          <cell r="Y1165">
            <v>34124.46</v>
          </cell>
          <cell r="Z1165">
            <v>35691.46</v>
          </cell>
          <cell r="AA1165" t="e">
            <v>#REF!</v>
          </cell>
          <cell r="AB1165" t="e">
            <v>#REF!</v>
          </cell>
          <cell r="AC1165" t="e">
            <v>#REF!</v>
          </cell>
          <cell r="AD1165" t="e">
            <v>#REF!</v>
          </cell>
          <cell r="AE1165" t="e">
            <v>#REF!</v>
          </cell>
          <cell r="AF1165" t="e">
            <v>#REF!</v>
          </cell>
          <cell r="AG1165" t="e">
            <v>#REF!</v>
          </cell>
          <cell r="AH1165" t="e">
            <v>#REF!</v>
          </cell>
        </row>
        <row r="1166">
          <cell r="A1166" t="str">
            <v>4.02.00112.4.2.1</v>
          </cell>
          <cell r="B1166" t="str">
            <v>2.4.2.1</v>
          </cell>
          <cell r="C1166" t="str">
            <v>PROCESSAMENTO</v>
          </cell>
          <cell r="D1166" t="str">
            <v>4.02.0011</v>
          </cell>
          <cell r="E1166">
            <v>11.37</v>
          </cell>
          <cell r="F1166">
            <v>274.75000000000006</v>
          </cell>
          <cell r="G1166">
            <v>156.63</v>
          </cell>
          <cell r="H1166">
            <v>331.02000000000004</v>
          </cell>
          <cell r="I1166" t="e">
            <v>#REF!</v>
          </cell>
          <cell r="J1166">
            <v>81.72</v>
          </cell>
          <cell r="K1166">
            <v>760.77</v>
          </cell>
          <cell r="L1166">
            <v>113.60999999999999</v>
          </cell>
          <cell r="M1166">
            <v>234.14</v>
          </cell>
          <cell r="N1166">
            <v>289.8</v>
          </cell>
          <cell r="O1166">
            <v>365.54</v>
          </cell>
          <cell r="P1166">
            <v>243.4</v>
          </cell>
          <cell r="Q1166" t="e">
            <v>#REF!</v>
          </cell>
          <cell r="T1166" t="str">
            <v>4.02.0011</v>
          </cell>
          <cell r="U1166" t="str">
            <v>PROCESSAMENTO</v>
          </cell>
          <cell r="W1166">
            <v>11.37</v>
          </cell>
          <cell r="X1166">
            <v>286.12000000000006</v>
          </cell>
          <cell r="Y1166">
            <v>442.75000000000006</v>
          </cell>
          <cell r="Z1166">
            <v>773.7700000000001</v>
          </cell>
          <cell r="AA1166" t="e">
            <v>#REF!</v>
          </cell>
          <cell r="AB1166" t="e">
            <v>#REF!</v>
          </cell>
          <cell r="AC1166" t="e">
            <v>#REF!</v>
          </cell>
          <cell r="AD1166" t="e">
            <v>#REF!</v>
          </cell>
          <cell r="AE1166" t="e">
            <v>#REF!</v>
          </cell>
          <cell r="AF1166" t="e">
            <v>#REF!</v>
          </cell>
          <cell r="AG1166" t="e">
            <v>#REF!</v>
          </cell>
          <cell r="AH1166" t="e">
            <v>#REF!</v>
          </cell>
        </row>
        <row r="1167">
          <cell r="A1167" t="str">
            <v>4.02.00122.4.2.1</v>
          </cell>
          <cell r="B1167" t="str">
            <v>2.4.2.1</v>
          </cell>
          <cell r="C1167" t="str">
            <v>PROCESSAMENTO</v>
          </cell>
          <cell r="D1167" t="str">
            <v>4.02.0012</v>
          </cell>
          <cell r="E1167">
            <v>0</v>
          </cell>
          <cell r="F1167">
            <v>0</v>
          </cell>
          <cell r="G1167">
            <v>0</v>
          </cell>
          <cell r="H1167">
            <v>0</v>
          </cell>
          <cell r="I1167" t="e">
            <v>#REF!</v>
          </cell>
          <cell r="J1167">
            <v>0</v>
          </cell>
          <cell r="K1167">
            <v>-18466.84</v>
          </cell>
          <cell r="L1167">
            <v>1267.5</v>
          </cell>
          <cell r="M1167">
            <v>0</v>
          </cell>
          <cell r="N1167">
            <v>0</v>
          </cell>
          <cell r="O1167">
            <v>0</v>
          </cell>
          <cell r="P1167">
            <v>369</v>
          </cell>
          <cell r="Q1167" t="e">
            <v>#REF!</v>
          </cell>
          <cell r="T1167" t="str">
            <v>4.02.0012</v>
          </cell>
          <cell r="U1167" t="str">
            <v>PROCESSAMENTO</v>
          </cell>
          <cell r="W1167">
            <v>0</v>
          </cell>
          <cell r="X1167">
            <v>0</v>
          </cell>
          <cell r="Y1167">
            <v>0</v>
          </cell>
          <cell r="Z1167">
            <v>0</v>
          </cell>
          <cell r="AA1167" t="e">
            <v>#REF!</v>
          </cell>
          <cell r="AB1167" t="e">
            <v>#REF!</v>
          </cell>
          <cell r="AC1167" t="e">
            <v>#REF!</v>
          </cell>
          <cell r="AD1167" t="e">
            <v>#REF!</v>
          </cell>
          <cell r="AE1167" t="e">
            <v>#REF!</v>
          </cell>
          <cell r="AF1167" t="e">
            <v>#REF!</v>
          </cell>
          <cell r="AG1167" t="e">
            <v>#REF!</v>
          </cell>
          <cell r="AH1167" t="e">
            <v>#REF!</v>
          </cell>
        </row>
        <row r="1168">
          <cell r="A1168" t="str">
            <v>4.02.00132.4.2.1</v>
          </cell>
          <cell r="B1168" t="str">
            <v>2.4.2.1</v>
          </cell>
          <cell r="C1168" t="str">
            <v>PROCESSAMENTO</v>
          </cell>
          <cell r="D1168" t="str">
            <v>4.02.0013</v>
          </cell>
          <cell r="E1168">
            <v>407.27</v>
          </cell>
          <cell r="F1168">
            <v>202.07999999999998</v>
          </cell>
          <cell r="G1168">
            <v>299.13</v>
          </cell>
          <cell r="H1168">
            <v>318.07000000000005</v>
          </cell>
          <cell r="I1168" t="e">
            <v>#REF!</v>
          </cell>
          <cell r="J1168">
            <v>424.74</v>
          </cell>
          <cell r="K1168">
            <v>290.87</v>
          </cell>
          <cell r="L1168">
            <v>562.54999999999995</v>
          </cell>
          <cell r="M1168">
            <v>820.50999999999988</v>
          </cell>
          <cell r="N1168">
            <v>567.33000000000004</v>
          </cell>
          <cell r="O1168">
            <v>460.48</v>
          </cell>
          <cell r="P1168">
            <v>653.61</v>
          </cell>
          <cell r="Q1168" t="e">
            <v>#REF!</v>
          </cell>
          <cell r="T1168" t="str">
            <v>4.02.0013</v>
          </cell>
          <cell r="U1168" t="str">
            <v>PROCESSAMENTO</v>
          </cell>
          <cell r="W1168">
            <v>407.27</v>
          </cell>
          <cell r="X1168">
            <v>609.34999999999991</v>
          </cell>
          <cell r="Y1168">
            <v>908.4799999999999</v>
          </cell>
          <cell r="Z1168">
            <v>1226.55</v>
          </cell>
          <cell r="AA1168" t="e">
            <v>#REF!</v>
          </cell>
          <cell r="AB1168" t="e">
            <v>#REF!</v>
          </cell>
          <cell r="AC1168" t="e">
            <v>#REF!</v>
          </cell>
          <cell r="AD1168" t="e">
            <v>#REF!</v>
          </cell>
          <cell r="AE1168" t="e">
            <v>#REF!</v>
          </cell>
          <cell r="AF1168" t="e">
            <v>#REF!</v>
          </cell>
          <cell r="AG1168" t="e">
            <v>#REF!</v>
          </cell>
          <cell r="AH1168" t="e">
            <v>#REF!</v>
          </cell>
        </row>
        <row r="1169">
          <cell r="A1169" t="str">
            <v>4.02.00142.4.2.1</v>
          </cell>
          <cell r="B1169" t="str">
            <v>2.4.2.1</v>
          </cell>
          <cell r="C1169" t="str">
            <v>PROCESSAMENTO</v>
          </cell>
          <cell r="D1169" t="str">
            <v>4.02.0014</v>
          </cell>
          <cell r="E1169">
            <v>121.52</v>
          </cell>
          <cell r="F1169">
            <v>0</v>
          </cell>
          <cell r="G1169">
            <v>26.09</v>
          </cell>
          <cell r="H1169">
            <v>0</v>
          </cell>
          <cell r="I1169" t="e">
            <v>#REF!</v>
          </cell>
          <cell r="J1169">
            <v>0</v>
          </cell>
          <cell r="K1169">
            <v>0</v>
          </cell>
          <cell r="L1169">
            <v>0</v>
          </cell>
          <cell r="M1169">
            <v>70</v>
          </cell>
          <cell r="N1169">
            <v>0</v>
          </cell>
          <cell r="O1169">
            <v>165</v>
          </cell>
          <cell r="P1169">
            <v>165</v>
          </cell>
          <cell r="Q1169" t="e">
            <v>#REF!</v>
          </cell>
          <cell r="T1169" t="str">
            <v>4.02.0014</v>
          </cell>
          <cell r="U1169" t="str">
            <v>PROCESSAMENTO</v>
          </cell>
          <cell r="W1169">
            <v>121.52</v>
          </cell>
          <cell r="X1169">
            <v>121.52</v>
          </cell>
          <cell r="Y1169">
            <v>147.60999999999999</v>
          </cell>
          <cell r="Z1169">
            <v>147.60999999999999</v>
          </cell>
          <cell r="AA1169" t="e">
            <v>#REF!</v>
          </cell>
          <cell r="AB1169" t="e">
            <v>#REF!</v>
          </cell>
          <cell r="AC1169" t="e">
            <v>#REF!</v>
          </cell>
          <cell r="AD1169" t="e">
            <v>#REF!</v>
          </cell>
          <cell r="AE1169" t="e">
            <v>#REF!</v>
          </cell>
          <cell r="AF1169" t="e">
            <v>#REF!</v>
          </cell>
          <cell r="AG1169" t="e">
            <v>#REF!</v>
          </cell>
          <cell r="AH1169" t="e">
            <v>#REF!</v>
          </cell>
        </row>
        <row r="1170">
          <cell r="A1170" t="str">
            <v>4.02.00152.4.2.1</v>
          </cell>
          <cell r="B1170" t="str">
            <v>2.4.2.1</v>
          </cell>
          <cell r="C1170" t="str">
            <v>PROCESSAMENTO</v>
          </cell>
          <cell r="D1170" t="str">
            <v>4.02.0015</v>
          </cell>
          <cell r="E1170">
            <v>0</v>
          </cell>
          <cell r="F1170">
            <v>0</v>
          </cell>
          <cell r="G1170">
            <v>1037.44</v>
          </cell>
          <cell r="H1170">
            <v>0</v>
          </cell>
          <cell r="I1170" t="e">
            <v>#REF!</v>
          </cell>
          <cell r="J1170">
            <v>0</v>
          </cell>
          <cell r="K1170">
            <v>0</v>
          </cell>
          <cell r="L1170">
            <v>0</v>
          </cell>
          <cell r="M1170">
            <v>0</v>
          </cell>
          <cell r="N1170">
            <v>0</v>
          </cell>
          <cell r="O1170">
            <v>0</v>
          </cell>
          <cell r="P1170">
            <v>0</v>
          </cell>
          <cell r="Q1170" t="e">
            <v>#REF!</v>
          </cell>
          <cell r="T1170" t="str">
            <v>4.02.0015</v>
          </cell>
          <cell r="U1170" t="str">
            <v>PROCESSAMENTO</v>
          </cell>
          <cell r="W1170">
            <v>0</v>
          </cell>
          <cell r="X1170">
            <v>0</v>
          </cell>
          <cell r="Y1170">
            <v>1037.44</v>
          </cell>
          <cell r="Z1170">
            <v>1037.44</v>
          </cell>
          <cell r="AA1170" t="e">
            <v>#REF!</v>
          </cell>
          <cell r="AB1170" t="e">
            <v>#REF!</v>
          </cell>
          <cell r="AC1170" t="e">
            <v>#REF!</v>
          </cell>
          <cell r="AD1170" t="e">
            <v>#REF!</v>
          </cell>
          <cell r="AE1170" t="e">
            <v>#REF!</v>
          </cell>
          <cell r="AF1170" t="e">
            <v>#REF!</v>
          </cell>
          <cell r="AG1170" t="e">
            <v>#REF!</v>
          </cell>
          <cell r="AH1170" t="e">
            <v>#REF!</v>
          </cell>
        </row>
        <row r="1171">
          <cell r="A1171" t="str">
            <v>4.02.00162.4.2.1</v>
          </cell>
          <cell r="B1171" t="str">
            <v>2.4.2.1</v>
          </cell>
          <cell r="C1171" t="str">
            <v>PROCESSAMENTO</v>
          </cell>
          <cell r="D1171" t="str">
            <v>4.02.0016</v>
          </cell>
          <cell r="E1171">
            <v>20581.79</v>
          </cell>
          <cell r="F1171">
            <v>17925.669999999998</v>
          </cell>
          <cell r="G1171">
            <v>20315.259999999995</v>
          </cell>
          <cell r="H1171">
            <v>20183.88</v>
          </cell>
          <cell r="I1171" t="e">
            <v>#REF!</v>
          </cell>
          <cell r="J1171">
            <v>22489.979999999996</v>
          </cell>
          <cell r="K1171">
            <v>19735.169999999998</v>
          </cell>
          <cell r="L1171">
            <v>21246.230000000003</v>
          </cell>
          <cell r="M1171">
            <v>21387.759999999998</v>
          </cell>
          <cell r="N1171">
            <v>17666.18</v>
          </cell>
          <cell r="O1171">
            <v>17880.3</v>
          </cell>
          <cell r="P1171">
            <v>20748.75</v>
          </cell>
          <cell r="Q1171" t="e">
            <v>#REF!</v>
          </cell>
          <cell r="T1171" t="str">
            <v>4.02.0016</v>
          </cell>
          <cell r="U1171" t="str">
            <v>PROCESSAMENTO</v>
          </cell>
          <cell r="W1171">
            <v>20581.79</v>
          </cell>
          <cell r="X1171">
            <v>38507.46</v>
          </cell>
          <cell r="Y1171">
            <v>58822.719999999994</v>
          </cell>
          <cell r="Z1171">
            <v>79006.599999999991</v>
          </cell>
          <cell r="AA1171" t="e">
            <v>#REF!</v>
          </cell>
          <cell r="AB1171" t="e">
            <v>#REF!</v>
          </cell>
          <cell r="AC1171" t="e">
            <v>#REF!</v>
          </cell>
          <cell r="AD1171" t="e">
            <v>#REF!</v>
          </cell>
          <cell r="AE1171" t="e">
            <v>#REF!</v>
          </cell>
          <cell r="AF1171" t="e">
            <v>#REF!</v>
          </cell>
          <cell r="AG1171" t="e">
            <v>#REF!</v>
          </cell>
          <cell r="AH1171" t="e">
            <v>#REF!</v>
          </cell>
        </row>
        <row r="1172">
          <cell r="A1172" t="str">
            <v>4.02.00172.4.2.1</v>
          </cell>
          <cell r="B1172" t="str">
            <v>2.4.2.1</v>
          </cell>
          <cell r="C1172" t="str">
            <v>PROCESSAMENTO</v>
          </cell>
          <cell r="D1172" t="str">
            <v>4.02.0017</v>
          </cell>
          <cell r="E1172">
            <v>0</v>
          </cell>
          <cell r="F1172">
            <v>0</v>
          </cell>
          <cell r="G1172">
            <v>0</v>
          </cell>
          <cell r="H1172">
            <v>0</v>
          </cell>
          <cell r="I1172" t="e">
            <v>#REF!</v>
          </cell>
          <cell r="J1172">
            <v>0</v>
          </cell>
          <cell r="K1172">
            <v>0</v>
          </cell>
          <cell r="L1172">
            <v>0</v>
          </cell>
          <cell r="M1172">
            <v>0</v>
          </cell>
          <cell r="N1172">
            <v>0</v>
          </cell>
          <cell r="O1172">
            <v>0</v>
          </cell>
          <cell r="P1172">
            <v>0</v>
          </cell>
          <cell r="Q1172" t="e">
            <v>#REF!</v>
          </cell>
          <cell r="T1172" t="str">
            <v>4.02.0017</v>
          </cell>
          <cell r="U1172" t="str">
            <v>PROCESSAMENTO</v>
          </cell>
          <cell r="W1172">
            <v>0</v>
          </cell>
          <cell r="X1172">
            <v>0</v>
          </cell>
          <cell r="Y1172">
            <v>0</v>
          </cell>
          <cell r="Z1172">
            <v>0</v>
          </cell>
          <cell r="AA1172" t="e">
            <v>#REF!</v>
          </cell>
          <cell r="AB1172" t="e">
            <v>#REF!</v>
          </cell>
          <cell r="AC1172" t="e">
            <v>#REF!</v>
          </cell>
          <cell r="AD1172" t="e">
            <v>#REF!</v>
          </cell>
          <cell r="AE1172" t="e">
            <v>#REF!</v>
          </cell>
          <cell r="AF1172" t="e">
            <v>#REF!</v>
          </cell>
          <cell r="AG1172" t="e">
            <v>#REF!</v>
          </cell>
          <cell r="AH1172" t="e">
            <v>#REF!</v>
          </cell>
        </row>
        <row r="1173">
          <cell r="A1173" t="str">
            <v>4.02.00182.4.2.1</v>
          </cell>
          <cell r="B1173" t="str">
            <v>2.4.2.1</v>
          </cell>
          <cell r="C1173" t="str">
            <v>PROCESSAMENTO</v>
          </cell>
          <cell r="D1173" t="str">
            <v>4.02.0018</v>
          </cell>
          <cell r="E1173">
            <v>0</v>
          </cell>
          <cell r="F1173">
            <v>0</v>
          </cell>
          <cell r="G1173">
            <v>0</v>
          </cell>
          <cell r="H1173">
            <v>0</v>
          </cell>
          <cell r="I1173" t="e">
            <v>#REF!</v>
          </cell>
          <cell r="J1173">
            <v>0</v>
          </cell>
          <cell r="K1173">
            <v>159.28</v>
          </cell>
          <cell r="L1173">
            <v>0</v>
          </cell>
          <cell r="M1173">
            <v>0</v>
          </cell>
          <cell r="N1173">
            <v>0</v>
          </cell>
          <cell r="O1173">
            <v>0</v>
          </cell>
          <cell r="P1173">
            <v>0</v>
          </cell>
          <cell r="Q1173" t="e">
            <v>#REF!</v>
          </cell>
          <cell r="T1173" t="str">
            <v>4.02.0018</v>
          </cell>
          <cell r="U1173" t="str">
            <v>PROCESSAMENTO</v>
          </cell>
          <cell r="W1173">
            <v>0</v>
          </cell>
          <cell r="X1173">
            <v>0</v>
          </cell>
          <cell r="Y1173">
            <v>0</v>
          </cell>
          <cell r="Z1173">
            <v>0</v>
          </cell>
          <cell r="AA1173" t="e">
            <v>#REF!</v>
          </cell>
          <cell r="AB1173" t="e">
            <v>#REF!</v>
          </cell>
          <cell r="AC1173" t="e">
            <v>#REF!</v>
          </cell>
          <cell r="AD1173" t="e">
            <v>#REF!</v>
          </cell>
          <cell r="AE1173" t="e">
            <v>#REF!</v>
          </cell>
          <cell r="AF1173" t="e">
            <v>#REF!</v>
          </cell>
          <cell r="AG1173" t="e">
            <v>#REF!</v>
          </cell>
          <cell r="AH1173" t="e">
            <v>#REF!</v>
          </cell>
        </row>
        <row r="1174">
          <cell r="A1174" t="str">
            <v>4.02.00192.4.2.1</v>
          </cell>
          <cell r="B1174" t="str">
            <v>2.4.2.1</v>
          </cell>
          <cell r="C1174" t="str">
            <v>PROCESSAMENTO</v>
          </cell>
          <cell r="D1174" t="str">
            <v>4.02.0019</v>
          </cell>
          <cell r="E1174">
            <v>0</v>
          </cell>
          <cell r="F1174">
            <v>0</v>
          </cell>
          <cell r="G1174">
            <v>0</v>
          </cell>
          <cell r="H1174">
            <v>0</v>
          </cell>
          <cell r="I1174" t="e">
            <v>#REF!</v>
          </cell>
          <cell r="J1174">
            <v>0</v>
          </cell>
          <cell r="K1174">
            <v>86.64</v>
          </cell>
          <cell r="L1174">
            <v>0</v>
          </cell>
          <cell r="M1174">
            <v>0</v>
          </cell>
          <cell r="N1174">
            <v>0</v>
          </cell>
          <cell r="O1174">
            <v>0</v>
          </cell>
          <cell r="P1174">
            <v>0</v>
          </cell>
          <cell r="Q1174" t="e">
            <v>#REF!</v>
          </cell>
          <cell r="T1174" t="str">
            <v>4.02.0019</v>
          </cell>
          <cell r="U1174" t="str">
            <v>PROCESSAMENTO</v>
          </cell>
          <cell r="W1174">
            <v>0</v>
          </cell>
          <cell r="X1174">
            <v>0</v>
          </cell>
          <cell r="Y1174">
            <v>0</v>
          </cell>
          <cell r="Z1174">
            <v>0</v>
          </cell>
          <cell r="AA1174" t="e">
            <v>#REF!</v>
          </cell>
          <cell r="AB1174" t="e">
            <v>#REF!</v>
          </cell>
          <cell r="AC1174" t="e">
            <v>#REF!</v>
          </cell>
          <cell r="AD1174" t="e">
            <v>#REF!</v>
          </cell>
          <cell r="AE1174" t="e">
            <v>#REF!</v>
          </cell>
          <cell r="AF1174" t="e">
            <v>#REF!</v>
          </cell>
          <cell r="AG1174" t="e">
            <v>#REF!</v>
          </cell>
          <cell r="AH1174" t="e">
            <v>#REF!</v>
          </cell>
        </row>
        <row r="1175">
          <cell r="A1175" t="str">
            <v>4.02.00202.4.2.1</v>
          </cell>
          <cell r="B1175" t="str">
            <v>2.4.2.1</v>
          </cell>
          <cell r="C1175" t="str">
            <v>PROCESSAMENTO</v>
          </cell>
          <cell r="D1175" t="str">
            <v>4.02.0020</v>
          </cell>
          <cell r="E1175">
            <v>88095.39</v>
          </cell>
          <cell r="F1175">
            <v>73762.789999999994</v>
          </cell>
          <cell r="G1175">
            <v>136321.37</v>
          </cell>
          <cell r="H1175">
            <v>74127.460000000006</v>
          </cell>
          <cell r="I1175" t="e">
            <v>#REF!</v>
          </cell>
          <cell r="J1175">
            <v>92755.709999999992</v>
          </cell>
          <cell r="K1175">
            <v>104204.84</v>
          </cell>
          <cell r="L1175">
            <v>98974.73</v>
          </cell>
          <cell r="M1175">
            <v>86766.530000000013</v>
          </cell>
          <cell r="N1175">
            <v>116992.93999999999</v>
          </cell>
          <cell r="O1175">
            <v>108332.82999999997</v>
          </cell>
          <cell r="P1175">
            <v>37024.83</v>
          </cell>
          <cell r="Q1175" t="e">
            <v>#REF!</v>
          </cell>
          <cell r="T1175" t="str">
            <v>4.02.0020</v>
          </cell>
          <cell r="U1175" t="str">
            <v>PROCESSAMENTO</v>
          </cell>
          <cell r="W1175">
            <v>88095.39</v>
          </cell>
          <cell r="X1175">
            <v>161858.18</v>
          </cell>
          <cell r="Y1175">
            <v>298179.55</v>
          </cell>
          <cell r="Z1175">
            <v>372307.01</v>
          </cell>
          <cell r="AA1175" t="e">
            <v>#REF!</v>
          </cell>
          <cell r="AB1175" t="e">
            <v>#REF!</v>
          </cell>
          <cell r="AC1175" t="e">
            <v>#REF!</v>
          </cell>
          <cell r="AD1175" t="e">
            <v>#REF!</v>
          </cell>
          <cell r="AE1175" t="e">
            <v>#REF!</v>
          </cell>
          <cell r="AF1175" t="e">
            <v>#REF!</v>
          </cell>
          <cell r="AG1175" t="e">
            <v>#REF!</v>
          </cell>
          <cell r="AH1175" t="e">
            <v>#REF!</v>
          </cell>
        </row>
        <row r="1176">
          <cell r="A1176" t="str">
            <v>4.02.00212.4.2.1</v>
          </cell>
          <cell r="B1176" t="str">
            <v>2.4.2.1</v>
          </cell>
          <cell r="C1176" t="str">
            <v>PROCESSAMENTO</v>
          </cell>
          <cell r="D1176" t="str">
            <v>4.02.0021</v>
          </cell>
          <cell r="E1176">
            <v>0</v>
          </cell>
          <cell r="F1176">
            <v>0</v>
          </cell>
          <cell r="G1176">
            <v>457.28</v>
          </cell>
          <cell r="H1176">
            <v>0</v>
          </cell>
          <cell r="I1176" t="e">
            <v>#REF!</v>
          </cell>
          <cell r="J1176">
            <v>0</v>
          </cell>
          <cell r="K1176">
            <v>0</v>
          </cell>
          <cell r="L1176">
            <v>0</v>
          </cell>
          <cell r="M1176">
            <v>0</v>
          </cell>
          <cell r="N1176">
            <v>0</v>
          </cell>
          <cell r="O1176">
            <v>0</v>
          </cell>
          <cell r="P1176">
            <v>0</v>
          </cell>
          <cell r="Q1176" t="e">
            <v>#REF!</v>
          </cell>
          <cell r="T1176" t="str">
            <v>4.02.0021</v>
          </cell>
          <cell r="U1176" t="str">
            <v>PROCESSAMENTO</v>
          </cell>
          <cell r="W1176">
            <v>0</v>
          </cell>
          <cell r="X1176">
            <v>0</v>
          </cell>
          <cell r="Y1176">
            <v>457.28</v>
          </cell>
          <cell r="Z1176">
            <v>457.28</v>
          </cell>
          <cell r="AA1176" t="e">
            <v>#REF!</v>
          </cell>
          <cell r="AB1176" t="e">
            <v>#REF!</v>
          </cell>
          <cell r="AC1176" t="e">
            <v>#REF!</v>
          </cell>
          <cell r="AD1176" t="e">
            <v>#REF!</v>
          </cell>
          <cell r="AE1176" t="e">
            <v>#REF!</v>
          </cell>
          <cell r="AF1176" t="e">
            <v>#REF!</v>
          </cell>
          <cell r="AG1176" t="e">
            <v>#REF!</v>
          </cell>
          <cell r="AH1176" t="e">
            <v>#REF!</v>
          </cell>
        </row>
        <row r="1177">
          <cell r="A1177" t="str">
            <v>4.02.00222.4.2.1</v>
          </cell>
          <cell r="B1177" t="str">
            <v>2.4.2.1</v>
          </cell>
          <cell r="C1177" t="str">
            <v>PROCESSAMENTO</v>
          </cell>
          <cell r="D1177" t="str">
            <v>4.02.0022</v>
          </cell>
          <cell r="E1177">
            <v>165.9</v>
          </cell>
          <cell r="F1177">
            <v>197.8</v>
          </cell>
          <cell r="G1177">
            <v>381.41999999999996</v>
          </cell>
          <cell r="H1177">
            <v>596.79000000000008</v>
          </cell>
          <cell r="I1177" t="e">
            <v>#REF!</v>
          </cell>
          <cell r="J1177">
            <v>0</v>
          </cell>
          <cell r="K1177">
            <v>348.65999999999997</v>
          </cell>
          <cell r="L1177">
            <v>541.53</v>
          </cell>
          <cell r="M1177">
            <v>281.3</v>
          </cell>
          <cell r="N1177">
            <v>307.08000000000004</v>
          </cell>
          <cell r="O1177">
            <v>52</v>
          </cell>
          <cell r="P1177">
            <v>317.91999999999996</v>
          </cell>
          <cell r="Q1177" t="e">
            <v>#REF!</v>
          </cell>
          <cell r="T1177" t="str">
            <v>4.02.0022</v>
          </cell>
          <cell r="U1177" t="str">
            <v>PROCESSAMENTO</v>
          </cell>
          <cell r="W1177">
            <v>165.9</v>
          </cell>
          <cell r="X1177">
            <v>363.70000000000005</v>
          </cell>
          <cell r="Y1177">
            <v>745.12</v>
          </cell>
          <cell r="Z1177">
            <v>1341.91</v>
          </cell>
          <cell r="AA1177" t="e">
            <v>#REF!</v>
          </cell>
          <cell r="AB1177" t="e">
            <v>#REF!</v>
          </cell>
          <cell r="AC1177" t="e">
            <v>#REF!</v>
          </cell>
          <cell r="AD1177" t="e">
            <v>#REF!</v>
          </cell>
          <cell r="AE1177" t="e">
            <v>#REF!</v>
          </cell>
          <cell r="AF1177" t="e">
            <v>#REF!</v>
          </cell>
          <cell r="AG1177" t="e">
            <v>#REF!</v>
          </cell>
          <cell r="AH1177" t="e">
            <v>#REF!</v>
          </cell>
        </row>
        <row r="1178">
          <cell r="A1178" t="str">
            <v>4.02.00232.4.2.1</v>
          </cell>
          <cell r="B1178" t="str">
            <v>2.4.2.1</v>
          </cell>
          <cell r="C1178" t="str">
            <v>PROCESSAMENTO</v>
          </cell>
          <cell r="D1178" t="str">
            <v>4.02.0023</v>
          </cell>
          <cell r="E1178">
            <v>396.96</v>
          </cell>
          <cell r="F1178">
            <v>514.80999999999995</v>
          </cell>
          <cell r="G1178">
            <v>481.27</v>
          </cell>
          <cell r="H1178">
            <v>438.18</v>
          </cell>
          <cell r="I1178" t="e">
            <v>#REF!</v>
          </cell>
          <cell r="J1178">
            <v>230.7</v>
          </cell>
          <cell r="K1178">
            <v>13869.45</v>
          </cell>
          <cell r="L1178">
            <v>270.93</v>
          </cell>
          <cell r="M1178">
            <v>13138.68</v>
          </cell>
          <cell r="N1178">
            <v>19406.979999999996</v>
          </cell>
          <cell r="O1178">
            <v>15649.640000000003</v>
          </cell>
          <cell r="P1178">
            <v>14560.42</v>
          </cell>
          <cell r="Q1178" t="e">
            <v>#REF!</v>
          </cell>
          <cell r="T1178" t="str">
            <v>4.02.0023</v>
          </cell>
          <cell r="U1178" t="str">
            <v>PROCESSAMENTO</v>
          </cell>
          <cell r="W1178">
            <v>396.96</v>
          </cell>
          <cell r="X1178">
            <v>911.77</v>
          </cell>
          <cell r="Y1178">
            <v>1393.04</v>
          </cell>
          <cell r="Z1178">
            <v>1831.22</v>
          </cell>
          <cell r="AA1178" t="e">
            <v>#REF!</v>
          </cell>
          <cell r="AB1178" t="e">
            <v>#REF!</v>
          </cell>
          <cell r="AC1178" t="e">
            <v>#REF!</v>
          </cell>
          <cell r="AD1178" t="e">
            <v>#REF!</v>
          </cell>
          <cell r="AE1178" t="e">
            <v>#REF!</v>
          </cell>
          <cell r="AF1178" t="e">
            <v>#REF!</v>
          </cell>
          <cell r="AG1178" t="e">
            <v>#REF!</v>
          </cell>
          <cell r="AH1178" t="e">
            <v>#REF!</v>
          </cell>
        </row>
        <row r="1179">
          <cell r="A1179" t="str">
            <v>4.02.00242.4.2.1</v>
          </cell>
          <cell r="B1179" t="str">
            <v>2.4.2.1</v>
          </cell>
          <cell r="C1179" t="str">
            <v>PROCESSAMENTO</v>
          </cell>
          <cell r="D1179" t="str">
            <v>4.02.0024</v>
          </cell>
          <cell r="E1179">
            <v>0</v>
          </cell>
          <cell r="F1179">
            <v>0</v>
          </cell>
          <cell r="G1179">
            <v>0</v>
          </cell>
          <cell r="H1179">
            <v>0</v>
          </cell>
          <cell r="I1179" t="e">
            <v>#REF!</v>
          </cell>
          <cell r="J1179">
            <v>0</v>
          </cell>
          <cell r="K1179">
            <v>0</v>
          </cell>
          <cell r="L1179">
            <v>0</v>
          </cell>
          <cell r="M1179">
            <v>0</v>
          </cell>
          <cell r="N1179">
            <v>0</v>
          </cell>
          <cell r="O1179">
            <v>0</v>
          </cell>
          <cell r="P1179">
            <v>0</v>
          </cell>
          <cell r="Q1179" t="e">
            <v>#REF!</v>
          </cell>
          <cell r="T1179" t="str">
            <v>4.02.0024</v>
          </cell>
          <cell r="U1179" t="str">
            <v>PROCESSAMENTO</v>
          </cell>
          <cell r="W1179">
            <v>0</v>
          </cell>
          <cell r="X1179">
            <v>0</v>
          </cell>
          <cell r="Y1179">
            <v>0</v>
          </cell>
          <cell r="Z1179">
            <v>0</v>
          </cell>
          <cell r="AA1179" t="e">
            <v>#REF!</v>
          </cell>
          <cell r="AB1179" t="e">
            <v>#REF!</v>
          </cell>
          <cell r="AC1179" t="e">
            <v>#REF!</v>
          </cell>
          <cell r="AD1179" t="e">
            <v>#REF!</v>
          </cell>
          <cell r="AE1179" t="e">
            <v>#REF!</v>
          </cell>
          <cell r="AF1179" t="e">
            <v>#REF!</v>
          </cell>
          <cell r="AG1179" t="e">
            <v>#REF!</v>
          </cell>
          <cell r="AH1179" t="e">
            <v>#REF!</v>
          </cell>
        </row>
        <row r="1180">
          <cell r="A1180" t="str">
            <v>4.02.00252.4.2.1</v>
          </cell>
          <cell r="B1180" t="str">
            <v>2.4.2.1</v>
          </cell>
          <cell r="C1180" t="str">
            <v>PROCESSAMENTO</v>
          </cell>
          <cell r="D1180" t="str">
            <v>4.02.0025</v>
          </cell>
          <cell r="E1180">
            <v>0</v>
          </cell>
          <cell r="F1180">
            <v>0</v>
          </cell>
          <cell r="G1180">
            <v>0</v>
          </cell>
          <cell r="H1180">
            <v>0</v>
          </cell>
          <cell r="I1180" t="e">
            <v>#REF!</v>
          </cell>
          <cell r="J1180">
            <v>0</v>
          </cell>
          <cell r="K1180">
            <v>0</v>
          </cell>
          <cell r="L1180">
            <v>0</v>
          </cell>
          <cell r="M1180">
            <v>34.5</v>
          </cell>
          <cell r="N1180">
            <v>397.6</v>
          </cell>
          <cell r="O1180">
            <v>0</v>
          </cell>
          <cell r="P1180">
            <v>498.17000000000007</v>
          </cell>
          <cell r="Q1180" t="e">
            <v>#REF!</v>
          </cell>
          <cell r="T1180" t="str">
            <v>4.02.0025</v>
          </cell>
          <cell r="U1180" t="str">
            <v>PROCESSAMENTO</v>
          </cell>
          <cell r="W1180">
            <v>0</v>
          </cell>
          <cell r="X1180">
            <v>0</v>
          </cell>
          <cell r="Y1180">
            <v>0</v>
          </cell>
          <cell r="Z1180">
            <v>0</v>
          </cell>
          <cell r="AA1180" t="e">
            <v>#REF!</v>
          </cell>
          <cell r="AB1180" t="e">
            <v>#REF!</v>
          </cell>
          <cell r="AC1180" t="e">
            <v>#REF!</v>
          </cell>
          <cell r="AD1180" t="e">
            <v>#REF!</v>
          </cell>
          <cell r="AE1180" t="e">
            <v>#REF!</v>
          </cell>
          <cell r="AF1180" t="e">
            <v>#REF!</v>
          </cell>
          <cell r="AG1180" t="e">
            <v>#REF!</v>
          </cell>
          <cell r="AH1180" t="e">
            <v>#REF!</v>
          </cell>
        </row>
        <row r="1181">
          <cell r="A1181" t="str">
            <v>4.02.00262.4.2.1</v>
          </cell>
          <cell r="B1181" t="str">
            <v>2.4.2.1</v>
          </cell>
          <cell r="C1181" t="str">
            <v>PROCESSAMENTO</v>
          </cell>
          <cell r="D1181" t="str">
            <v>4.02.0026</v>
          </cell>
          <cell r="E1181">
            <v>166.46</v>
          </cell>
          <cell r="F1181">
            <v>149.10999999999999</v>
          </cell>
          <cell r="G1181">
            <v>79</v>
          </cell>
          <cell r="H1181">
            <v>0</v>
          </cell>
          <cell r="I1181" t="e">
            <v>#REF!</v>
          </cell>
          <cell r="J1181">
            <v>53</v>
          </cell>
          <cell r="K1181">
            <v>13</v>
          </cell>
          <cell r="L1181">
            <v>44</v>
          </cell>
          <cell r="M1181">
            <v>27</v>
          </cell>
          <cell r="N1181">
            <v>56.66</v>
          </cell>
          <cell r="O1181">
            <v>112.8</v>
          </cell>
          <cell r="P1181">
            <v>0</v>
          </cell>
          <cell r="Q1181" t="e">
            <v>#REF!</v>
          </cell>
          <cell r="T1181" t="str">
            <v>4.02.0026</v>
          </cell>
          <cell r="U1181" t="str">
            <v>PROCESSAMENTO</v>
          </cell>
          <cell r="W1181">
            <v>166.46</v>
          </cell>
          <cell r="X1181">
            <v>315.57</v>
          </cell>
          <cell r="Y1181">
            <v>394.57</v>
          </cell>
          <cell r="Z1181">
            <v>394.57</v>
          </cell>
          <cell r="AA1181" t="e">
            <v>#REF!</v>
          </cell>
          <cell r="AB1181" t="e">
            <v>#REF!</v>
          </cell>
          <cell r="AC1181" t="e">
            <v>#REF!</v>
          </cell>
          <cell r="AD1181" t="e">
            <v>#REF!</v>
          </cell>
          <cell r="AE1181" t="e">
            <v>#REF!</v>
          </cell>
          <cell r="AF1181" t="e">
            <v>#REF!</v>
          </cell>
          <cell r="AG1181" t="e">
            <v>#REF!</v>
          </cell>
          <cell r="AH1181" t="e">
            <v>#REF!</v>
          </cell>
        </row>
        <row r="1182">
          <cell r="A1182" t="str">
            <v>4.02.00272.4.2.1</v>
          </cell>
          <cell r="B1182" t="str">
            <v>2.4.2.1</v>
          </cell>
          <cell r="C1182" t="str">
            <v>PROCESSAMENTO</v>
          </cell>
          <cell r="D1182" t="str">
            <v>4.02.0027</v>
          </cell>
          <cell r="E1182">
            <v>203.09</v>
          </cell>
          <cell r="F1182">
            <v>0</v>
          </cell>
          <cell r="G1182">
            <v>0</v>
          </cell>
          <cell r="H1182">
            <v>0</v>
          </cell>
          <cell r="I1182" t="e">
            <v>#REF!</v>
          </cell>
          <cell r="J1182">
            <v>0</v>
          </cell>
          <cell r="K1182">
            <v>0</v>
          </cell>
          <cell r="L1182">
            <v>0</v>
          </cell>
          <cell r="M1182">
            <v>0</v>
          </cell>
          <cell r="N1182">
            <v>0</v>
          </cell>
          <cell r="O1182">
            <v>0</v>
          </cell>
          <cell r="P1182">
            <v>0</v>
          </cell>
          <cell r="Q1182" t="e">
            <v>#REF!</v>
          </cell>
          <cell r="T1182" t="str">
            <v>4.02.0027</v>
          </cell>
          <cell r="U1182" t="str">
            <v>PROCESSAMENTO</v>
          </cell>
          <cell r="W1182">
            <v>203.09</v>
          </cell>
          <cell r="X1182">
            <v>203.09</v>
          </cell>
          <cell r="Y1182">
            <v>203.09</v>
          </cell>
          <cell r="Z1182">
            <v>203.09</v>
          </cell>
          <cell r="AA1182" t="e">
            <v>#REF!</v>
          </cell>
          <cell r="AB1182" t="e">
            <v>#REF!</v>
          </cell>
          <cell r="AC1182" t="e">
            <v>#REF!</v>
          </cell>
          <cell r="AD1182" t="e">
            <v>#REF!</v>
          </cell>
          <cell r="AE1182" t="e">
            <v>#REF!</v>
          </cell>
          <cell r="AF1182" t="e">
            <v>#REF!</v>
          </cell>
          <cell r="AG1182" t="e">
            <v>#REF!</v>
          </cell>
          <cell r="AH1182" t="e">
            <v>#REF!</v>
          </cell>
        </row>
        <row r="1183">
          <cell r="A1183" t="str">
            <v>4.02.00282.4.2.1</v>
          </cell>
          <cell r="B1183" t="str">
            <v>2.4.2.1</v>
          </cell>
          <cell r="C1183" t="str">
            <v>PROCESSAMENTO</v>
          </cell>
          <cell r="D1183" t="str">
            <v>4.02.0028</v>
          </cell>
          <cell r="E1183">
            <v>189.3</v>
          </cell>
          <cell r="F1183">
            <v>0</v>
          </cell>
          <cell r="G1183">
            <v>0</v>
          </cell>
          <cell r="H1183">
            <v>0</v>
          </cell>
          <cell r="I1183" t="e">
            <v>#REF!</v>
          </cell>
          <cell r="J1183">
            <v>0</v>
          </cell>
          <cell r="K1183">
            <v>424.86</v>
          </cell>
          <cell r="L1183">
            <v>424.86</v>
          </cell>
          <cell r="M1183">
            <v>424.86</v>
          </cell>
          <cell r="N1183">
            <v>0</v>
          </cell>
          <cell r="O1183">
            <v>0</v>
          </cell>
          <cell r="P1183">
            <v>0</v>
          </cell>
          <cell r="Q1183" t="e">
            <v>#REF!</v>
          </cell>
          <cell r="T1183" t="str">
            <v>4.02.0028</v>
          </cell>
          <cell r="U1183" t="str">
            <v>PROCESSAMENTO</v>
          </cell>
          <cell r="W1183">
            <v>189.3</v>
          </cell>
          <cell r="X1183">
            <v>189.3</v>
          </cell>
          <cell r="Y1183">
            <v>189.3</v>
          </cell>
          <cell r="Z1183">
            <v>189.3</v>
          </cell>
          <cell r="AA1183" t="e">
            <v>#REF!</v>
          </cell>
          <cell r="AB1183" t="e">
            <v>#REF!</v>
          </cell>
          <cell r="AC1183" t="e">
            <v>#REF!</v>
          </cell>
          <cell r="AD1183" t="e">
            <v>#REF!</v>
          </cell>
          <cell r="AE1183" t="e">
            <v>#REF!</v>
          </cell>
          <cell r="AF1183" t="e">
            <v>#REF!</v>
          </cell>
          <cell r="AG1183" t="e">
            <v>#REF!</v>
          </cell>
          <cell r="AH1183" t="e">
            <v>#REF!</v>
          </cell>
        </row>
        <row r="1184">
          <cell r="A1184" t="str">
            <v>4.02.00292.4.2.1</v>
          </cell>
          <cell r="B1184" t="str">
            <v>2.4.2.1</v>
          </cell>
          <cell r="C1184" t="str">
            <v>PROCESSAMENTO</v>
          </cell>
          <cell r="D1184" t="str">
            <v>4.02.0029</v>
          </cell>
          <cell r="E1184">
            <v>2283.48</v>
          </cell>
          <cell r="F1184">
            <v>0</v>
          </cell>
          <cell r="G1184">
            <v>0</v>
          </cell>
          <cell r="H1184">
            <v>0</v>
          </cell>
          <cell r="I1184" t="e">
            <v>#REF!</v>
          </cell>
          <cell r="J1184">
            <v>0</v>
          </cell>
          <cell r="K1184">
            <v>0</v>
          </cell>
          <cell r="L1184">
            <v>0</v>
          </cell>
          <cell r="M1184">
            <v>0</v>
          </cell>
          <cell r="N1184">
            <v>0</v>
          </cell>
          <cell r="O1184">
            <v>0</v>
          </cell>
          <cell r="P1184">
            <v>0</v>
          </cell>
          <cell r="Q1184" t="e">
            <v>#REF!</v>
          </cell>
          <cell r="T1184" t="str">
            <v>4.02.0029</v>
          </cell>
          <cell r="U1184" t="str">
            <v>PROCESSAMENTO</v>
          </cell>
          <cell r="W1184">
            <v>2283.48</v>
          </cell>
          <cell r="X1184">
            <v>2283.48</v>
          </cell>
          <cell r="Y1184">
            <v>2283.48</v>
          </cell>
          <cell r="Z1184">
            <v>2283.48</v>
          </cell>
          <cell r="AA1184" t="e">
            <v>#REF!</v>
          </cell>
          <cell r="AB1184" t="e">
            <v>#REF!</v>
          </cell>
          <cell r="AC1184" t="e">
            <v>#REF!</v>
          </cell>
          <cell r="AD1184" t="e">
            <v>#REF!</v>
          </cell>
          <cell r="AE1184" t="e">
            <v>#REF!</v>
          </cell>
          <cell r="AF1184" t="e">
            <v>#REF!</v>
          </cell>
          <cell r="AG1184" t="e">
            <v>#REF!</v>
          </cell>
          <cell r="AH1184" t="e">
            <v>#REF!</v>
          </cell>
        </row>
        <row r="1185">
          <cell r="A1185" t="str">
            <v>4.02.00302.4.2.1</v>
          </cell>
          <cell r="B1185" t="str">
            <v>2.4.2.1</v>
          </cell>
          <cell r="C1185" t="str">
            <v>PROCESSAMENTO</v>
          </cell>
          <cell r="D1185" t="str">
            <v>4.02.0030</v>
          </cell>
          <cell r="E1185">
            <v>0</v>
          </cell>
          <cell r="F1185">
            <v>0</v>
          </cell>
          <cell r="G1185">
            <v>0</v>
          </cell>
          <cell r="H1185">
            <v>0</v>
          </cell>
          <cell r="I1185" t="e">
            <v>#REF!</v>
          </cell>
          <cell r="J1185">
            <v>0</v>
          </cell>
          <cell r="K1185">
            <v>0</v>
          </cell>
          <cell r="L1185">
            <v>0</v>
          </cell>
          <cell r="M1185">
            <v>0</v>
          </cell>
          <cell r="N1185">
            <v>10.199999999999999</v>
          </cell>
          <cell r="O1185">
            <v>0</v>
          </cell>
          <cell r="P1185">
            <v>0</v>
          </cell>
          <cell r="Q1185" t="e">
            <v>#REF!</v>
          </cell>
          <cell r="T1185" t="str">
            <v>4.02.0030</v>
          </cell>
          <cell r="U1185" t="str">
            <v>PROCESSAMENTO</v>
          </cell>
          <cell r="W1185">
            <v>0</v>
          </cell>
          <cell r="X1185">
            <v>0</v>
          </cell>
          <cell r="Y1185">
            <v>0</v>
          </cell>
          <cell r="Z1185">
            <v>0</v>
          </cell>
          <cell r="AA1185" t="e">
            <v>#REF!</v>
          </cell>
          <cell r="AB1185" t="e">
            <v>#REF!</v>
          </cell>
          <cell r="AC1185" t="e">
            <v>#REF!</v>
          </cell>
          <cell r="AD1185" t="e">
            <v>#REF!</v>
          </cell>
          <cell r="AE1185" t="e">
            <v>#REF!</v>
          </cell>
          <cell r="AF1185" t="e">
            <v>#REF!</v>
          </cell>
          <cell r="AG1185" t="e">
            <v>#REF!</v>
          </cell>
          <cell r="AH1185" t="e">
            <v>#REF!</v>
          </cell>
        </row>
        <row r="1186">
          <cell r="A1186" t="str">
            <v>4.02.00362.4.2.1</v>
          </cell>
          <cell r="B1186" t="str">
            <v>2.4.2.1</v>
          </cell>
          <cell r="C1186" t="str">
            <v>PROCESSAMENTO</v>
          </cell>
          <cell r="D1186" t="str">
            <v>4.02.0036</v>
          </cell>
          <cell r="E1186">
            <v>0</v>
          </cell>
          <cell r="F1186">
            <v>0</v>
          </cell>
          <cell r="G1186">
            <v>0</v>
          </cell>
          <cell r="H1186">
            <v>0</v>
          </cell>
          <cell r="I1186" t="e">
            <v>#REF!</v>
          </cell>
          <cell r="J1186">
            <v>0</v>
          </cell>
          <cell r="K1186">
            <v>0</v>
          </cell>
          <cell r="L1186">
            <v>0</v>
          </cell>
          <cell r="M1186">
            <v>0</v>
          </cell>
          <cell r="N1186">
            <v>0</v>
          </cell>
          <cell r="O1186">
            <v>0</v>
          </cell>
          <cell r="P1186">
            <v>0</v>
          </cell>
          <cell r="Q1186" t="e">
            <v>#REF!</v>
          </cell>
          <cell r="T1186" t="str">
            <v>4.02.0036</v>
          </cell>
          <cell r="U1186" t="str">
            <v>PROCESSAMENTO</v>
          </cell>
          <cell r="W1186">
            <v>0</v>
          </cell>
          <cell r="X1186">
            <v>0</v>
          </cell>
          <cell r="Y1186">
            <v>0</v>
          </cell>
          <cell r="Z1186">
            <v>0</v>
          </cell>
          <cell r="AA1186" t="e">
            <v>#REF!</v>
          </cell>
          <cell r="AB1186" t="e">
            <v>#REF!</v>
          </cell>
          <cell r="AC1186" t="e">
            <v>#REF!</v>
          </cell>
          <cell r="AD1186" t="e">
            <v>#REF!</v>
          </cell>
          <cell r="AE1186" t="e">
            <v>#REF!</v>
          </cell>
          <cell r="AF1186" t="e">
            <v>#REF!</v>
          </cell>
          <cell r="AG1186" t="e">
            <v>#REF!</v>
          </cell>
          <cell r="AH1186" t="e">
            <v>#REF!</v>
          </cell>
        </row>
        <row r="1187">
          <cell r="A1187" t="str">
            <v>4.02.00392.4.2.1</v>
          </cell>
          <cell r="B1187" t="str">
            <v>2.4.2.1</v>
          </cell>
          <cell r="C1187" t="str">
            <v>PROCESSAMENTO</v>
          </cell>
          <cell r="D1187" t="str">
            <v>4.02.0039</v>
          </cell>
          <cell r="E1187">
            <v>0</v>
          </cell>
          <cell r="F1187">
            <v>0</v>
          </cell>
          <cell r="G1187">
            <v>0</v>
          </cell>
          <cell r="H1187">
            <v>0</v>
          </cell>
          <cell r="I1187" t="e">
            <v>#REF!</v>
          </cell>
          <cell r="J1187">
            <v>0</v>
          </cell>
          <cell r="K1187">
            <v>0</v>
          </cell>
          <cell r="L1187">
            <v>0</v>
          </cell>
          <cell r="M1187">
            <v>32.5</v>
          </cell>
          <cell r="N1187">
            <v>20</v>
          </cell>
          <cell r="O1187">
            <v>0</v>
          </cell>
          <cell r="P1187">
            <v>26.47</v>
          </cell>
          <cell r="Q1187" t="e">
            <v>#REF!</v>
          </cell>
          <cell r="T1187" t="str">
            <v>4.02.0039</v>
          </cell>
          <cell r="U1187" t="str">
            <v>PROCESSAMENTO</v>
          </cell>
          <cell r="W1187">
            <v>0</v>
          </cell>
          <cell r="X1187">
            <v>0</v>
          </cell>
          <cell r="Y1187">
            <v>0</v>
          </cell>
          <cell r="Z1187">
            <v>0</v>
          </cell>
          <cell r="AA1187" t="e">
            <v>#REF!</v>
          </cell>
          <cell r="AB1187" t="e">
            <v>#REF!</v>
          </cell>
          <cell r="AC1187" t="e">
            <v>#REF!</v>
          </cell>
          <cell r="AD1187" t="e">
            <v>#REF!</v>
          </cell>
          <cell r="AE1187" t="e">
            <v>#REF!</v>
          </cell>
          <cell r="AF1187" t="e">
            <v>#REF!</v>
          </cell>
          <cell r="AG1187" t="e">
            <v>#REF!</v>
          </cell>
          <cell r="AH1187" t="e">
            <v>#REF!</v>
          </cell>
        </row>
        <row r="1188">
          <cell r="A1188" t="str">
            <v>4.02.00442.4.2.1</v>
          </cell>
          <cell r="B1188" t="str">
            <v>2.4.2.1</v>
          </cell>
          <cell r="C1188" t="str">
            <v>PROCESSAMENTO</v>
          </cell>
          <cell r="D1188" t="str">
            <v>4.02.0044</v>
          </cell>
          <cell r="E1188">
            <v>0</v>
          </cell>
          <cell r="F1188">
            <v>0</v>
          </cell>
          <cell r="G1188">
            <v>0</v>
          </cell>
          <cell r="H1188">
            <v>0</v>
          </cell>
          <cell r="I1188" t="e">
            <v>#REF!</v>
          </cell>
          <cell r="J1188">
            <v>0</v>
          </cell>
          <cell r="K1188">
            <v>0</v>
          </cell>
          <cell r="L1188">
            <v>0</v>
          </cell>
          <cell r="M1188">
            <v>0</v>
          </cell>
          <cell r="N1188">
            <v>0</v>
          </cell>
          <cell r="O1188">
            <v>0</v>
          </cell>
          <cell r="P1188">
            <v>0</v>
          </cell>
          <cell r="Q1188" t="e">
            <v>#REF!</v>
          </cell>
          <cell r="T1188" t="str">
            <v>4.02.0044</v>
          </cell>
          <cell r="U1188" t="str">
            <v>PROCESSAMENTO</v>
          </cell>
          <cell r="W1188">
            <v>0</v>
          </cell>
          <cell r="X1188">
            <v>0</v>
          </cell>
          <cell r="Y1188">
            <v>0</v>
          </cell>
          <cell r="Z1188">
            <v>0</v>
          </cell>
          <cell r="AA1188" t="e">
            <v>#REF!</v>
          </cell>
          <cell r="AB1188" t="e">
            <v>#REF!</v>
          </cell>
          <cell r="AC1188" t="e">
            <v>#REF!</v>
          </cell>
          <cell r="AD1188" t="e">
            <v>#REF!</v>
          </cell>
          <cell r="AE1188" t="e">
            <v>#REF!</v>
          </cell>
          <cell r="AF1188" t="e">
            <v>#REF!</v>
          </cell>
          <cell r="AG1188" t="e">
            <v>#REF!</v>
          </cell>
          <cell r="AH1188" t="e">
            <v>#REF!</v>
          </cell>
        </row>
        <row r="1189">
          <cell r="A1189" t="str">
            <v>4.03.00012.4.2.1</v>
          </cell>
          <cell r="B1189" t="str">
            <v>2.4.2.1</v>
          </cell>
          <cell r="C1189" t="str">
            <v>PROCESSAMENTO</v>
          </cell>
          <cell r="D1189" t="str">
            <v>4.03.0001</v>
          </cell>
          <cell r="E1189">
            <v>0</v>
          </cell>
          <cell r="F1189">
            <v>0</v>
          </cell>
          <cell r="G1189">
            <v>0</v>
          </cell>
          <cell r="H1189">
            <v>0</v>
          </cell>
          <cell r="I1189" t="e">
            <v>#REF!</v>
          </cell>
          <cell r="J1189">
            <v>0</v>
          </cell>
          <cell r="K1189">
            <v>0</v>
          </cell>
          <cell r="L1189">
            <v>0</v>
          </cell>
          <cell r="M1189">
            <v>0</v>
          </cell>
          <cell r="N1189">
            <v>0</v>
          </cell>
          <cell r="O1189">
            <v>0</v>
          </cell>
          <cell r="P1189">
            <v>0</v>
          </cell>
          <cell r="Q1189" t="e">
            <v>#REF!</v>
          </cell>
          <cell r="T1189" t="str">
            <v>4.03.0001</v>
          </cell>
          <cell r="U1189" t="str">
            <v>PROCESSAMENTO</v>
          </cell>
          <cell r="W1189">
            <v>0</v>
          </cell>
          <cell r="X1189">
            <v>0</v>
          </cell>
          <cell r="Y1189">
            <v>0</v>
          </cell>
          <cell r="Z1189">
            <v>0</v>
          </cell>
          <cell r="AA1189" t="e">
            <v>#REF!</v>
          </cell>
          <cell r="AB1189" t="e">
            <v>#REF!</v>
          </cell>
          <cell r="AC1189" t="e">
            <v>#REF!</v>
          </cell>
          <cell r="AD1189" t="e">
            <v>#REF!</v>
          </cell>
          <cell r="AE1189" t="e">
            <v>#REF!</v>
          </cell>
          <cell r="AF1189" t="e">
            <v>#REF!</v>
          </cell>
          <cell r="AG1189" t="e">
            <v>#REF!</v>
          </cell>
          <cell r="AH1189" t="e">
            <v>#REF!</v>
          </cell>
        </row>
        <row r="1190">
          <cell r="A1190" t="str">
            <v>4.03.00022.4.2.1</v>
          </cell>
          <cell r="B1190" t="str">
            <v>2.4.2.1</v>
          </cell>
          <cell r="C1190" t="str">
            <v>PROCESSAMENTO</v>
          </cell>
          <cell r="D1190" t="str">
            <v>4.03.0002</v>
          </cell>
          <cell r="E1190">
            <v>16308.289999999999</v>
          </cell>
          <cell r="F1190">
            <v>20072.45</v>
          </cell>
          <cell r="G1190">
            <v>21417.520000000004</v>
          </cell>
          <cell r="H1190">
            <v>18361.120000000003</v>
          </cell>
          <cell r="I1190" t="e">
            <v>#REF!</v>
          </cell>
          <cell r="J1190">
            <v>23837.290000000005</v>
          </cell>
          <cell r="K1190">
            <v>23206.17</v>
          </cell>
          <cell r="L1190">
            <v>28085.95</v>
          </cell>
          <cell r="M1190">
            <v>23035.65</v>
          </cell>
          <cell r="N1190">
            <v>27229.079999999998</v>
          </cell>
          <cell r="O1190">
            <v>25543.26</v>
          </cell>
          <cell r="P1190">
            <v>31466.079999999998</v>
          </cell>
          <cell r="Q1190" t="e">
            <v>#REF!</v>
          </cell>
          <cell r="T1190" t="str">
            <v>4.03.0002</v>
          </cell>
          <cell r="U1190" t="str">
            <v>PROCESSAMENTO</v>
          </cell>
          <cell r="W1190">
            <v>16308.289999999999</v>
          </cell>
          <cell r="X1190">
            <v>36380.74</v>
          </cell>
          <cell r="Y1190">
            <v>57798.26</v>
          </cell>
          <cell r="Z1190">
            <v>76159.38</v>
          </cell>
          <cell r="AA1190" t="e">
            <v>#REF!</v>
          </cell>
          <cell r="AB1190" t="e">
            <v>#REF!</v>
          </cell>
          <cell r="AC1190" t="e">
            <v>#REF!</v>
          </cell>
          <cell r="AD1190" t="e">
            <v>#REF!</v>
          </cell>
          <cell r="AE1190" t="e">
            <v>#REF!</v>
          </cell>
          <cell r="AF1190" t="e">
            <v>#REF!</v>
          </cell>
          <cell r="AG1190" t="e">
            <v>#REF!</v>
          </cell>
          <cell r="AH1190" t="e">
            <v>#REF!</v>
          </cell>
        </row>
        <row r="1191">
          <cell r="A1191" t="str">
            <v>4.03.00032.4.2.1</v>
          </cell>
          <cell r="B1191" t="str">
            <v>2.4.2.1</v>
          </cell>
          <cell r="C1191" t="str">
            <v>PROCESSAMENTO</v>
          </cell>
          <cell r="D1191" t="str">
            <v>4.03.0003</v>
          </cell>
          <cell r="E1191">
            <v>0</v>
          </cell>
          <cell r="F1191">
            <v>0</v>
          </cell>
          <cell r="G1191">
            <v>0</v>
          </cell>
          <cell r="H1191">
            <v>0</v>
          </cell>
          <cell r="I1191" t="e">
            <v>#REF!</v>
          </cell>
          <cell r="J1191">
            <v>0</v>
          </cell>
          <cell r="K1191">
            <v>0</v>
          </cell>
          <cell r="L1191">
            <v>0</v>
          </cell>
          <cell r="M1191">
            <v>3393.86</v>
          </cell>
          <cell r="N1191">
            <v>1395.65</v>
          </cell>
          <cell r="O1191">
            <v>2061.37</v>
          </cell>
          <cell r="P1191">
            <v>7834.5900000000011</v>
          </cell>
          <cell r="Q1191" t="e">
            <v>#REF!</v>
          </cell>
          <cell r="T1191" t="str">
            <v>4.03.0003</v>
          </cell>
          <cell r="U1191" t="str">
            <v>PROCESSAMENTO</v>
          </cell>
          <cell r="W1191">
            <v>0</v>
          </cell>
          <cell r="X1191">
            <v>0</v>
          </cell>
          <cell r="Y1191">
            <v>0</v>
          </cell>
          <cell r="Z1191">
            <v>0</v>
          </cell>
          <cell r="AA1191" t="e">
            <v>#REF!</v>
          </cell>
          <cell r="AB1191" t="e">
            <v>#REF!</v>
          </cell>
          <cell r="AC1191" t="e">
            <v>#REF!</v>
          </cell>
          <cell r="AD1191" t="e">
            <v>#REF!</v>
          </cell>
          <cell r="AE1191" t="e">
            <v>#REF!</v>
          </cell>
          <cell r="AF1191" t="e">
            <v>#REF!</v>
          </cell>
          <cell r="AG1191" t="e">
            <v>#REF!</v>
          </cell>
          <cell r="AH1191" t="e">
            <v>#REF!</v>
          </cell>
        </row>
        <row r="1192">
          <cell r="A1192" t="str">
            <v>4.03.00042.4.2.1</v>
          </cell>
          <cell r="B1192" t="str">
            <v>2.4.2.1</v>
          </cell>
          <cell r="C1192" t="str">
            <v>PROCESSAMENTO</v>
          </cell>
          <cell r="D1192" t="str">
            <v>4.03.0004</v>
          </cell>
          <cell r="E1192">
            <v>5200</v>
          </cell>
          <cell r="F1192">
            <v>5200</v>
          </cell>
          <cell r="G1192">
            <v>5574.4</v>
          </cell>
          <cell r="H1192">
            <v>5574.4</v>
          </cell>
          <cell r="I1192" t="e">
            <v>#REF!</v>
          </cell>
          <cell r="J1192">
            <v>0</v>
          </cell>
          <cell r="K1192">
            <v>16712</v>
          </cell>
          <cell r="L1192">
            <v>0</v>
          </cell>
          <cell r="M1192">
            <v>22286.400000000001</v>
          </cell>
          <cell r="N1192">
            <v>22286.400000000001</v>
          </cell>
          <cell r="O1192">
            <v>22286.400000000001</v>
          </cell>
          <cell r="P1192">
            <v>44222.8</v>
          </cell>
          <cell r="Q1192" t="e">
            <v>#REF!</v>
          </cell>
          <cell r="T1192" t="str">
            <v>4.03.0004</v>
          </cell>
          <cell r="U1192" t="str">
            <v>PROCESSAMENTO</v>
          </cell>
          <cell r="W1192">
            <v>5200</v>
          </cell>
          <cell r="X1192">
            <v>10400</v>
          </cell>
          <cell r="Y1192">
            <v>15974.4</v>
          </cell>
          <cell r="Z1192">
            <v>21548.799999999999</v>
          </cell>
          <cell r="AA1192" t="e">
            <v>#REF!</v>
          </cell>
          <cell r="AB1192" t="e">
            <v>#REF!</v>
          </cell>
          <cell r="AC1192" t="e">
            <v>#REF!</v>
          </cell>
          <cell r="AD1192" t="e">
            <v>#REF!</v>
          </cell>
          <cell r="AE1192" t="e">
            <v>#REF!</v>
          </cell>
          <cell r="AF1192" t="e">
            <v>#REF!</v>
          </cell>
          <cell r="AG1192" t="e">
            <v>#REF!</v>
          </cell>
          <cell r="AH1192" t="e">
            <v>#REF!</v>
          </cell>
        </row>
        <row r="1193">
          <cell r="A1193" t="str">
            <v>4.03.00062.4.2.1</v>
          </cell>
          <cell r="B1193" t="str">
            <v>2.4.2.1</v>
          </cell>
          <cell r="C1193" t="str">
            <v>PROCESSAMENTO</v>
          </cell>
          <cell r="D1193" t="str">
            <v>4.03.0006</v>
          </cell>
          <cell r="E1193">
            <v>0</v>
          </cell>
          <cell r="F1193">
            <v>0</v>
          </cell>
          <cell r="G1193">
            <v>0</v>
          </cell>
          <cell r="H1193">
            <v>0</v>
          </cell>
          <cell r="I1193" t="e">
            <v>#REF!</v>
          </cell>
          <cell r="J1193">
            <v>0</v>
          </cell>
          <cell r="K1193">
            <v>0</v>
          </cell>
          <cell r="L1193">
            <v>0</v>
          </cell>
          <cell r="M1193">
            <v>0</v>
          </cell>
          <cell r="N1193">
            <v>0</v>
          </cell>
          <cell r="O1193">
            <v>10126.48</v>
          </cell>
          <cell r="P1193">
            <v>11394.61</v>
          </cell>
          <cell r="Q1193" t="e">
            <v>#REF!</v>
          </cell>
          <cell r="T1193" t="str">
            <v>4.03.0006</v>
          </cell>
        </row>
        <row r="1194">
          <cell r="A1194" t="str">
            <v>4.03.00072.4.2.1</v>
          </cell>
          <cell r="B1194" t="str">
            <v>2.4.2.1</v>
          </cell>
          <cell r="C1194" t="str">
            <v>PROCESSAMENTO</v>
          </cell>
          <cell r="D1194" t="str">
            <v>4.03.0007</v>
          </cell>
          <cell r="E1194">
            <v>0</v>
          </cell>
          <cell r="F1194">
            <v>428.09</v>
          </cell>
          <cell r="G1194">
            <v>742.87</v>
          </cell>
          <cell r="H1194">
            <v>2891.64</v>
          </cell>
          <cell r="I1194" t="e">
            <v>#REF!</v>
          </cell>
          <cell r="J1194">
            <v>0</v>
          </cell>
          <cell r="K1194">
            <v>418.34</v>
          </cell>
          <cell r="L1194">
            <v>2165.2199999999998</v>
          </cell>
          <cell r="M1194">
            <v>0</v>
          </cell>
          <cell r="N1194">
            <v>3425.92</v>
          </cell>
          <cell r="O1194">
            <v>646.88</v>
          </cell>
          <cell r="P1194">
            <v>2555.4</v>
          </cell>
          <cell r="Q1194" t="e">
            <v>#REF!</v>
          </cell>
          <cell r="T1194" t="str">
            <v>4.03.0007</v>
          </cell>
          <cell r="U1194" t="str">
            <v>PROCESSAMENTO</v>
          </cell>
          <cell r="W1194">
            <v>0</v>
          </cell>
          <cell r="X1194">
            <v>428.09</v>
          </cell>
          <cell r="Y1194">
            <v>1170.96</v>
          </cell>
          <cell r="Z1194">
            <v>4062.6</v>
          </cell>
          <cell r="AA1194" t="e">
            <v>#REF!</v>
          </cell>
          <cell r="AB1194" t="e">
            <v>#REF!</v>
          </cell>
          <cell r="AC1194" t="e">
            <v>#REF!</v>
          </cell>
          <cell r="AD1194" t="e">
            <v>#REF!</v>
          </cell>
          <cell r="AE1194" t="e">
            <v>#REF!</v>
          </cell>
          <cell r="AF1194" t="e">
            <v>#REF!</v>
          </cell>
          <cell r="AG1194" t="e">
            <v>#REF!</v>
          </cell>
          <cell r="AH1194" t="e">
            <v>#REF!</v>
          </cell>
        </row>
        <row r="1195">
          <cell r="A1195" t="str">
            <v>4.03.00082.4.2.1</v>
          </cell>
          <cell r="B1195" t="str">
            <v>2.4.2.1</v>
          </cell>
          <cell r="C1195" t="str">
            <v>PROCESSAMENTO</v>
          </cell>
          <cell r="D1195" t="str">
            <v>4.03.0008</v>
          </cell>
          <cell r="E1195">
            <v>3459.27</v>
          </cell>
          <cell r="F1195">
            <v>3967.1731804300016</v>
          </cell>
          <cell r="G1195">
            <v>3047.08</v>
          </cell>
          <cell r="H1195">
            <v>2993.51</v>
          </cell>
          <cell r="I1195" t="e">
            <v>#REF!</v>
          </cell>
          <cell r="J1195">
            <v>10078.67</v>
          </cell>
          <cell r="K1195">
            <v>6472.06</v>
          </cell>
          <cell r="L1195">
            <v>4552.82</v>
          </cell>
          <cell r="M1195">
            <v>3990.0299999999997</v>
          </cell>
          <cell r="N1195">
            <v>4575.4799999999996</v>
          </cell>
          <cell r="O1195">
            <v>0</v>
          </cell>
          <cell r="P1195">
            <v>4832.6899999999996</v>
          </cell>
          <cell r="Q1195" t="e">
            <v>#REF!</v>
          </cell>
          <cell r="T1195" t="str">
            <v>4.03.0008</v>
          </cell>
          <cell r="U1195" t="str">
            <v>PROCESSAMENTO</v>
          </cell>
          <cell r="W1195">
            <v>3459.27</v>
          </cell>
          <cell r="X1195">
            <v>7426.443180430002</v>
          </cell>
          <cell r="Y1195">
            <v>10473.523180430002</v>
          </cell>
          <cell r="Z1195">
            <v>13467.033180430002</v>
          </cell>
          <cell r="AA1195" t="e">
            <v>#REF!</v>
          </cell>
          <cell r="AB1195" t="e">
            <v>#REF!</v>
          </cell>
          <cell r="AC1195" t="e">
            <v>#REF!</v>
          </cell>
          <cell r="AD1195" t="e">
            <v>#REF!</v>
          </cell>
          <cell r="AE1195" t="e">
            <v>#REF!</v>
          </cell>
          <cell r="AF1195" t="e">
            <v>#REF!</v>
          </cell>
          <cell r="AG1195" t="e">
            <v>#REF!</v>
          </cell>
          <cell r="AH1195" t="e">
            <v>#REF!</v>
          </cell>
        </row>
        <row r="1196">
          <cell r="A1196" t="str">
            <v>4.03.00092.4.2.1</v>
          </cell>
          <cell r="B1196" t="str">
            <v>2.4.2.1</v>
          </cell>
          <cell r="C1196" t="str">
            <v>PROCESSAMENTO</v>
          </cell>
          <cell r="D1196" t="str">
            <v>4.03.0009</v>
          </cell>
          <cell r="E1196">
            <v>7457.08</v>
          </cell>
          <cell r="F1196">
            <v>6137.9000000000005</v>
          </cell>
          <cell r="G1196">
            <v>7733.99</v>
          </cell>
          <cell r="H1196">
            <v>6090.9899999999989</v>
          </cell>
          <cell r="I1196" t="e">
            <v>#REF!</v>
          </cell>
          <cell r="J1196">
            <v>7416.54</v>
          </cell>
          <cell r="K1196">
            <v>475.39</v>
          </cell>
          <cell r="L1196">
            <v>18194.269999999997</v>
          </cell>
          <cell r="M1196">
            <v>8262.89</v>
          </cell>
          <cell r="N1196">
            <v>9993.16</v>
          </cell>
          <cell r="O1196">
            <v>8524.85</v>
          </cell>
          <cell r="P1196">
            <v>8768.2799999999988</v>
          </cell>
          <cell r="Q1196" t="e">
            <v>#REF!</v>
          </cell>
          <cell r="T1196" t="str">
            <v>4.03.0009</v>
          </cell>
          <cell r="U1196" t="str">
            <v>PROCESSAMENTO</v>
          </cell>
          <cell r="W1196">
            <v>7457.08</v>
          </cell>
          <cell r="X1196">
            <v>13594.98</v>
          </cell>
          <cell r="Y1196">
            <v>21328.97</v>
          </cell>
          <cell r="Z1196">
            <v>27419.96</v>
          </cell>
          <cell r="AA1196" t="e">
            <v>#REF!</v>
          </cell>
          <cell r="AB1196" t="e">
            <v>#REF!</v>
          </cell>
          <cell r="AC1196" t="e">
            <v>#REF!</v>
          </cell>
          <cell r="AD1196" t="e">
            <v>#REF!</v>
          </cell>
          <cell r="AE1196" t="e">
            <v>#REF!</v>
          </cell>
          <cell r="AF1196" t="e">
            <v>#REF!</v>
          </cell>
          <cell r="AG1196" t="e">
            <v>#REF!</v>
          </cell>
          <cell r="AH1196" t="e">
            <v>#REF!</v>
          </cell>
        </row>
        <row r="1197">
          <cell r="A1197" t="str">
            <v>4.03.00102.4.2.1</v>
          </cell>
          <cell r="B1197" t="str">
            <v>2.4.2.1</v>
          </cell>
          <cell r="C1197" t="str">
            <v>PROCESSAMENTO</v>
          </cell>
          <cell r="D1197" t="str">
            <v>4.03.0010</v>
          </cell>
          <cell r="E1197">
            <v>3686.3300000000008</v>
          </cell>
          <cell r="F1197">
            <v>1161.4840000000002</v>
          </cell>
          <cell r="G1197">
            <v>3054.56</v>
          </cell>
          <cell r="H1197">
            <v>4879.88</v>
          </cell>
          <cell r="I1197" t="e">
            <v>#REF!</v>
          </cell>
          <cell r="J1197">
            <v>5649.43</v>
          </cell>
          <cell r="K1197">
            <v>5840.48</v>
          </cell>
          <cell r="L1197">
            <v>3930.37</v>
          </cell>
          <cell r="M1197">
            <v>4574.6899999999996</v>
          </cell>
          <cell r="N1197">
            <v>0</v>
          </cell>
          <cell r="O1197">
            <v>4073.93</v>
          </cell>
          <cell r="P1197">
            <v>5861.15</v>
          </cell>
          <cell r="Q1197" t="e">
            <v>#REF!</v>
          </cell>
          <cell r="T1197" t="str">
            <v>4.03.0010</v>
          </cell>
          <cell r="U1197" t="str">
            <v>PROCESSAMENTO</v>
          </cell>
          <cell r="W1197">
            <v>3686.3300000000008</v>
          </cell>
          <cell r="X1197">
            <v>4847.8140000000012</v>
          </cell>
          <cell r="Y1197">
            <v>7902.3740000000016</v>
          </cell>
          <cell r="Z1197">
            <v>12782.254000000001</v>
          </cell>
          <cell r="AA1197" t="e">
            <v>#REF!</v>
          </cell>
          <cell r="AB1197" t="e">
            <v>#REF!</v>
          </cell>
          <cell r="AC1197" t="e">
            <v>#REF!</v>
          </cell>
          <cell r="AD1197" t="e">
            <v>#REF!</v>
          </cell>
          <cell r="AE1197" t="e">
            <v>#REF!</v>
          </cell>
          <cell r="AF1197" t="e">
            <v>#REF!</v>
          </cell>
          <cell r="AG1197" t="e">
            <v>#REF!</v>
          </cell>
          <cell r="AH1197" t="e">
            <v>#REF!</v>
          </cell>
        </row>
        <row r="1198">
          <cell r="A1198" t="str">
            <v>4.03.00112.4.2.1</v>
          </cell>
          <cell r="B1198" t="str">
            <v>2.4.2.1</v>
          </cell>
          <cell r="C1198" t="str">
            <v>PROCESSAMENTO</v>
          </cell>
          <cell r="D1198" t="str">
            <v>4.03.0011</v>
          </cell>
          <cell r="E1198">
            <v>7418.63</v>
          </cell>
          <cell r="F1198">
            <v>8434.5400000000009</v>
          </cell>
          <cell r="G1198">
            <v>8280.1299999999992</v>
          </cell>
          <cell r="H1198">
            <v>8970.4</v>
          </cell>
          <cell r="I1198" t="e">
            <v>#REF!</v>
          </cell>
          <cell r="J1198">
            <v>9953.66</v>
          </cell>
          <cell r="K1198">
            <v>9591.77</v>
          </cell>
          <cell r="L1198">
            <v>12338.64</v>
          </cell>
          <cell r="M1198">
            <v>10396.629999999999</v>
          </cell>
          <cell r="N1198">
            <v>12428.16</v>
          </cell>
          <cell r="O1198">
            <v>12325.419999999998</v>
          </cell>
          <cell r="P1198">
            <v>14777.09</v>
          </cell>
          <cell r="Q1198" t="e">
            <v>#REF!</v>
          </cell>
          <cell r="T1198" t="str">
            <v>4.03.0011</v>
          </cell>
          <cell r="U1198" t="str">
            <v>PROCESSAMENTO</v>
          </cell>
          <cell r="W1198">
            <v>7418.63</v>
          </cell>
          <cell r="X1198">
            <v>15853.170000000002</v>
          </cell>
          <cell r="Y1198">
            <v>24133.300000000003</v>
          </cell>
          <cell r="Z1198">
            <v>33103.700000000004</v>
          </cell>
          <cell r="AA1198" t="e">
            <v>#REF!</v>
          </cell>
          <cell r="AB1198" t="e">
            <v>#REF!</v>
          </cell>
          <cell r="AC1198" t="e">
            <v>#REF!</v>
          </cell>
          <cell r="AD1198" t="e">
            <v>#REF!</v>
          </cell>
          <cell r="AE1198" t="e">
            <v>#REF!</v>
          </cell>
          <cell r="AF1198" t="e">
            <v>#REF!</v>
          </cell>
          <cell r="AG1198" t="e">
            <v>#REF!</v>
          </cell>
          <cell r="AH1198" t="e">
            <v>#REF!</v>
          </cell>
        </row>
        <row r="1199">
          <cell r="A1199" t="str">
            <v>4.03.00122.4.2.1</v>
          </cell>
          <cell r="B1199" t="str">
            <v>2.4.2.1</v>
          </cell>
          <cell r="C1199" t="str">
            <v>PROCESSAMENTO</v>
          </cell>
          <cell r="D1199" t="str">
            <v>4.03.0012</v>
          </cell>
          <cell r="E1199">
            <v>2609.79</v>
          </cell>
          <cell r="F1199">
            <v>1868</v>
          </cell>
          <cell r="G1199">
            <v>1915.7999999999997</v>
          </cell>
          <cell r="H1199">
            <v>2262.88</v>
          </cell>
          <cell r="I1199" t="e">
            <v>#REF!</v>
          </cell>
          <cell r="J1199">
            <v>2277.3900000000003</v>
          </cell>
          <cell r="K1199">
            <v>2312.79</v>
          </cell>
          <cell r="L1199">
            <v>412.76</v>
          </cell>
          <cell r="M1199">
            <v>2435.9500000000003</v>
          </cell>
          <cell r="N1199">
            <v>3631.83</v>
          </cell>
          <cell r="O1199">
            <v>3016.2799999999997</v>
          </cell>
          <cell r="P1199">
            <v>5373.27</v>
          </cell>
          <cell r="Q1199" t="e">
            <v>#REF!</v>
          </cell>
          <cell r="T1199" t="str">
            <v>4.03.0012</v>
          </cell>
          <cell r="U1199" t="str">
            <v>PROCESSAMENTO</v>
          </cell>
          <cell r="W1199">
            <v>2609.79</v>
          </cell>
          <cell r="X1199">
            <v>4477.79</v>
          </cell>
          <cell r="Y1199">
            <v>6393.59</v>
          </cell>
          <cell r="Z1199">
            <v>8656.4700000000012</v>
          </cell>
          <cell r="AA1199" t="e">
            <v>#REF!</v>
          </cell>
          <cell r="AB1199" t="e">
            <v>#REF!</v>
          </cell>
          <cell r="AC1199" t="e">
            <v>#REF!</v>
          </cell>
          <cell r="AD1199" t="e">
            <v>#REF!</v>
          </cell>
          <cell r="AE1199" t="e">
            <v>#REF!</v>
          </cell>
          <cell r="AF1199" t="e">
            <v>#REF!</v>
          </cell>
          <cell r="AG1199" t="e">
            <v>#REF!</v>
          </cell>
          <cell r="AH1199" t="e">
            <v>#REF!</v>
          </cell>
        </row>
        <row r="1200">
          <cell r="A1200" t="str">
            <v>4.03.00132.4.2.1</v>
          </cell>
          <cell r="B1200" t="str">
            <v>2.4.2.1</v>
          </cell>
          <cell r="C1200" t="str">
            <v>PROCESSAMENTO</v>
          </cell>
          <cell r="D1200" t="str">
            <v>4.03.0013</v>
          </cell>
          <cell r="E1200">
            <v>199.54999999999998</v>
          </cell>
          <cell r="F1200">
            <v>0</v>
          </cell>
          <cell r="G1200">
            <v>0</v>
          </cell>
          <cell r="H1200">
            <v>0</v>
          </cell>
          <cell r="I1200" t="e">
            <v>#REF!</v>
          </cell>
          <cell r="J1200">
            <v>0</v>
          </cell>
          <cell r="K1200">
            <v>183.32999999999998</v>
          </cell>
          <cell r="L1200">
            <v>0</v>
          </cell>
          <cell r="M1200">
            <v>0</v>
          </cell>
          <cell r="N1200">
            <v>0</v>
          </cell>
          <cell r="O1200">
            <v>0</v>
          </cell>
          <cell r="P1200">
            <v>0</v>
          </cell>
          <cell r="Q1200" t="e">
            <v>#REF!</v>
          </cell>
          <cell r="T1200" t="str">
            <v>4.03.0013</v>
          </cell>
          <cell r="U1200" t="str">
            <v>PROCESSAMENTO</v>
          </cell>
          <cell r="W1200">
            <v>199.54999999999998</v>
          </cell>
          <cell r="X1200">
            <v>199.54999999999998</v>
          </cell>
          <cell r="Y1200">
            <v>199.54999999999998</v>
          </cell>
          <cell r="Z1200">
            <v>199.54999999999998</v>
          </cell>
          <cell r="AA1200" t="e">
            <v>#REF!</v>
          </cell>
          <cell r="AB1200" t="e">
            <v>#REF!</v>
          </cell>
          <cell r="AC1200" t="e">
            <v>#REF!</v>
          </cell>
          <cell r="AD1200" t="e">
            <v>#REF!</v>
          </cell>
          <cell r="AE1200" t="e">
            <v>#REF!</v>
          </cell>
          <cell r="AF1200" t="e">
            <v>#REF!</v>
          </cell>
          <cell r="AG1200" t="e">
            <v>#REF!</v>
          </cell>
          <cell r="AH1200" t="e">
            <v>#REF!</v>
          </cell>
        </row>
        <row r="1201">
          <cell r="A1201" t="str">
            <v>4.03.00162.4.2.1</v>
          </cell>
          <cell r="B1201" t="str">
            <v>2.4.2.1</v>
          </cell>
          <cell r="C1201" t="str">
            <v>PROCESSAMENTO</v>
          </cell>
          <cell r="D1201" t="str">
            <v>4.03.0016</v>
          </cell>
          <cell r="E1201">
            <v>0</v>
          </cell>
          <cell r="F1201">
            <v>0</v>
          </cell>
          <cell r="G1201">
            <v>0</v>
          </cell>
          <cell r="H1201">
            <v>0</v>
          </cell>
          <cell r="I1201" t="e">
            <v>#REF!</v>
          </cell>
          <cell r="J1201">
            <v>527.37</v>
          </cell>
          <cell r="K1201">
            <v>491.27</v>
          </cell>
          <cell r="L1201">
            <v>0</v>
          </cell>
          <cell r="M1201">
            <v>534.79</v>
          </cell>
          <cell r="N1201">
            <v>314</v>
          </cell>
          <cell r="O1201">
            <v>0</v>
          </cell>
          <cell r="P1201">
            <v>0</v>
          </cell>
          <cell r="Q1201" t="e">
            <v>#REF!</v>
          </cell>
          <cell r="T1201" t="str">
            <v>4.03.0016</v>
          </cell>
          <cell r="U1201" t="str">
            <v>PROCESSAMENTO</v>
          </cell>
          <cell r="W1201">
            <v>0</v>
          </cell>
          <cell r="X1201">
            <v>0</v>
          </cell>
          <cell r="Y1201">
            <v>0</v>
          </cell>
          <cell r="Z1201">
            <v>0</v>
          </cell>
          <cell r="AA1201" t="e">
            <v>#REF!</v>
          </cell>
          <cell r="AB1201" t="e">
            <v>#REF!</v>
          </cell>
          <cell r="AC1201" t="e">
            <v>#REF!</v>
          </cell>
          <cell r="AD1201" t="e">
            <v>#REF!</v>
          </cell>
          <cell r="AE1201" t="e">
            <v>#REF!</v>
          </cell>
          <cell r="AF1201" t="e">
            <v>#REF!</v>
          </cell>
          <cell r="AG1201" t="e">
            <v>#REF!</v>
          </cell>
          <cell r="AH1201" t="e">
            <v>#REF!</v>
          </cell>
        </row>
        <row r="1202">
          <cell r="A1202" t="str">
            <v>4.03.00172.4.2.1</v>
          </cell>
          <cell r="B1202" t="str">
            <v>2.4.2.1</v>
          </cell>
          <cell r="C1202" t="str">
            <v>PROCESSAMENTO</v>
          </cell>
          <cell r="D1202" t="str">
            <v>4.03.0017</v>
          </cell>
          <cell r="E1202">
            <v>0</v>
          </cell>
          <cell r="F1202">
            <v>0</v>
          </cell>
          <cell r="G1202">
            <v>0</v>
          </cell>
          <cell r="H1202">
            <v>0</v>
          </cell>
          <cell r="I1202" t="e">
            <v>#REF!</v>
          </cell>
          <cell r="J1202">
            <v>0</v>
          </cell>
          <cell r="K1202">
            <v>0</v>
          </cell>
          <cell r="L1202">
            <v>0</v>
          </cell>
          <cell r="M1202">
            <v>0</v>
          </cell>
          <cell r="N1202">
            <v>0</v>
          </cell>
          <cell r="O1202">
            <v>0</v>
          </cell>
          <cell r="P1202">
            <v>620.01</v>
          </cell>
          <cell r="Q1202" t="e">
            <v>#REF!</v>
          </cell>
          <cell r="T1202" t="str">
            <v>4.03.0017</v>
          </cell>
          <cell r="U1202" t="str">
            <v>PROCESSAMENTO</v>
          </cell>
        </row>
        <row r="1203">
          <cell r="A1203" t="str">
            <v>4.03.00182.4.2.1</v>
          </cell>
          <cell r="B1203" t="str">
            <v>2.4.2.1</v>
          </cell>
          <cell r="C1203" t="str">
            <v>PROCESSAMENTO</v>
          </cell>
          <cell r="D1203" t="str">
            <v>4.03.0018</v>
          </cell>
          <cell r="E1203">
            <v>211.57999999999998</v>
          </cell>
          <cell r="F1203">
            <v>42.45</v>
          </cell>
          <cell r="G1203">
            <v>0</v>
          </cell>
          <cell r="H1203">
            <v>577.70000000000005</v>
          </cell>
          <cell r="I1203" t="e">
            <v>#REF!</v>
          </cell>
          <cell r="J1203">
            <v>131.83000000000001</v>
          </cell>
          <cell r="K1203">
            <v>482.76</v>
          </cell>
          <cell r="L1203">
            <v>117.43</v>
          </cell>
          <cell r="M1203">
            <v>0</v>
          </cell>
          <cell r="N1203">
            <v>270.72000000000003</v>
          </cell>
          <cell r="O1203">
            <v>47.52</v>
          </cell>
          <cell r="P1203">
            <v>1072.18</v>
          </cell>
          <cell r="Q1203" t="e">
            <v>#REF!</v>
          </cell>
          <cell r="T1203" t="str">
            <v>4.03.0018</v>
          </cell>
          <cell r="U1203" t="str">
            <v>PROCESSAMENTO</v>
          </cell>
          <cell r="W1203">
            <v>211.57999999999998</v>
          </cell>
          <cell r="X1203">
            <v>254.02999999999997</v>
          </cell>
          <cell r="Y1203">
            <v>254.02999999999997</v>
          </cell>
          <cell r="Z1203">
            <v>831.73</v>
          </cell>
          <cell r="AA1203" t="e">
            <v>#REF!</v>
          </cell>
          <cell r="AB1203" t="e">
            <v>#REF!</v>
          </cell>
          <cell r="AC1203" t="e">
            <v>#REF!</v>
          </cell>
          <cell r="AD1203" t="e">
            <v>#REF!</v>
          </cell>
          <cell r="AE1203" t="e">
            <v>#REF!</v>
          </cell>
          <cell r="AF1203" t="e">
            <v>#REF!</v>
          </cell>
          <cell r="AG1203" t="e">
            <v>#REF!</v>
          </cell>
          <cell r="AH1203" t="e">
            <v>#REF!</v>
          </cell>
        </row>
        <row r="1204">
          <cell r="A1204" t="str">
            <v>4.03.00212.4.2.1</v>
          </cell>
          <cell r="B1204" t="str">
            <v>2.4.2.1</v>
          </cell>
          <cell r="C1204" t="str">
            <v>PROCESSAMENTO</v>
          </cell>
          <cell r="D1204" t="str">
            <v>4.03.0021</v>
          </cell>
          <cell r="E1204">
            <v>0</v>
          </cell>
          <cell r="F1204">
            <v>0</v>
          </cell>
          <cell r="G1204">
            <v>0</v>
          </cell>
          <cell r="H1204">
            <v>0</v>
          </cell>
          <cell r="I1204" t="e">
            <v>#REF!</v>
          </cell>
          <cell r="J1204">
            <v>0</v>
          </cell>
          <cell r="K1204">
            <v>0</v>
          </cell>
          <cell r="L1204">
            <v>0</v>
          </cell>
          <cell r="M1204">
            <v>1004</v>
          </cell>
          <cell r="N1204">
            <v>0</v>
          </cell>
          <cell r="O1204">
            <v>1835.45</v>
          </cell>
          <cell r="P1204">
            <v>0</v>
          </cell>
          <cell r="Q1204" t="e">
            <v>#REF!</v>
          </cell>
          <cell r="T1204" t="str">
            <v>4.03.0021</v>
          </cell>
          <cell r="U1204" t="str">
            <v>PROCESSAMENTO</v>
          </cell>
          <cell r="W1204">
            <v>0</v>
          </cell>
          <cell r="X1204">
            <v>0</v>
          </cell>
          <cell r="Y1204">
            <v>0</v>
          </cell>
          <cell r="Z1204">
            <v>0</v>
          </cell>
          <cell r="AA1204" t="e">
            <v>#REF!</v>
          </cell>
          <cell r="AB1204" t="e">
            <v>#REF!</v>
          </cell>
          <cell r="AC1204" t="e">
            <v>#REF!</v>
          </cell>
          <cell r="AD1204" t="e">
            <v>#REF!</v>
          </cell>
          <cell r="AE1204" t="e">
            <v>#REF!</v>
          </cell>
          <cell r="AF1204" t="e">
            <v>#REF!</v>
          </cell>
          <cell r="AG1204" t="e">
            <v>#REF!</v>
          </cell>
          <cell r="AH1204" t="e">
            <v>#REF!</v>
          </cell>
        </row>
        <row r="1205">
          <cell r="A1205" t="str">
            <v>4.04.00012.4.2.1</v>
          </cell>
          <cell r="B1205" t="str">
            <v>2.4.2.1</v>
          </cell>
          <cell r="C1205" t="str">
            <v>PROCESSAMENTO</v>
          </cell>
          <cell r="D1205" t="str">
            <v>4.04.0001</v>
          </cell>
          <cell r="E1205">
            <v>0</v>
          </cell>
          <cell r="F1205">
            <v>0</v>
          </cell>
          <cell r="G1205">
            <v>0</v>
          </cell>
          <cell r="H1205">
            <v>0</v>
          </cell>
          <cell r="I1205" t="e">
            <v>#REF!</v>
          </cell>
          <cell r="J1205">
            <v>0</v>
          </cell>
          <cell r="K1205">
            <v>0</v>
          </cell>
          <cell r="L1205">
            <v>0</v>
          </cell>
          <cell r="M1205">
            <v>0</v>
          </cell>
          <cell r="N1205">
            <v>0</v>
          </cell>
          <cell r="O1205">
            <v>0</v>
          </cell>
          <cell r="P1205">
            <v>0</v>
          </cell>
          <cell r="Q1205" t="e">
            <v>#REF!</v>
          </cell>
          <cell r="T1205" t="str">
            <v>4.04.0001</v>
          </cell>
          <cell r="U1205" t="str">
            <v>PROCESSAMENTO</v>
          </cell>
          <cell r="W1205">
            <v>0</v>
          </cell>
          <cell r="X1205">
            <v>0</v>
          </cell>
          <cell r="Y1205">
            <v>0</v>
          </cell>
          <cell r="Z1205">
            <v>0</v>
          </cell>
          <cell r="AA1205" t="e">
            <v>#REF!</v>
          </cell>
          <cell r="AB1205" t="e">
            <v>#REF!</v>
          </cell>
          <cell r="AC1205" t="e">
            <v>#REF!</v>
          </cell>
          <cell r="AD1205" t="e">
            <v>#REF!</v>
          </cell>
          <cell r="AE1205" t="e">
            <v>#REF!</v>
          </cell>
          <cell r="AF1205" t="e">
            <v>#REF!</v>
          </cell>
          <cell r="AG1205" t="e">
            <v>#REF!</v>
          </cell>
          <cell r="AH1205" t="e">
            <v>#REF!</v>
          </cell>
        </row>
        <row r="1206">
          <cell r="A1206" t="str">
            <v>4.04.00022.4.2.1</v>
          </cell>
          <cell r="B1206" t="str">
            <v>2.4.2.1</v>
          </cell>
          <cell r="C1206" t="str">
            <v>PROCESSAMENTO</v>
          </cell>
          <cell r="D1206" t="str">
            <v>4.04.0002</v>
          </cell>
          <cell r="E1206">
            <v>0</v>
          </cell>
          <cell r="F1206">
            <v>0</v>
          </cell>
          <cell r="G1206">
            <v>0</v>
          </cell>
          <cell r="H1206">
            <v>0</v>
          </cell>
          <cell r="I1206" t="e">
            <v>#REF!</v>
          </cell>
          <cell r="J1206">
            <v>0</v>
          </cell>
          <cell r="K1206">
            <v>0</v>
          </cell>
          <cell r="L1206">
            <v>0</v>
          </cell>
          <cell r="M1206">
            <v>0</v>
          </cell>
          <cell r="N1206">
            <v>0</v>
          </cell>
          <cell r="O1206">
            <v>0</v>
          </cell>
          <cell r="P1206">
            <v>0</v>
          </cell>
          <cell r="Q1206" t="e">
            <v>#REF!</v>
          </cell>
          <cell r="T1206" t="str">
            <v>4.04.0002</v>
          </cell>
          <cell r="U1206" t="str">
            <v>PROCESSAMENTO</v>
          </cell>
          <cell r="W1206">
            <v>0</v>
          </cell>
          <cell r="X1206">
            <v>0</v>
          </cell>
          <cell r="Y1206">
            <v>0</v>
          </cell>
          <cell r="Z1206">
            <v>0</v>
          </cell>
          <cell r="AA1206" t="e">
            <v>#REF!</v>
          </cell>
          <cell r="AB1206" t="e">
            <v>#REF!</v>
          </cell>
          <cell r="AC1206" t="e">
            <v>#REF!</v>
          </cell>
          <cell r="AD1206" t="e">
            <v>#REF!</v>
          </cell>
          <cell r="AE1206" t="e">
            <v>#REF!</v>
          </cell>
          <cell r="AF1206" t="e">
            <v>#REF!</v>
          </cell>
          <cell r="AG1206" t="e">
            <v>#REF!</v>
          </cell>
          <cell r="AH1206" t="e">
            <v>#REF!</v>
          </cell>
        </row>
        <row r="1207">
          <cell r="A1207" t="str">
            <v>4.04.00032.4.2.1</v>
          </cell>
          <cell r="B1207" t="str">
            <v>2.4.2.1</v>
          </cell>
          <cell r="C1207" t="str">
            <v>PROCESSAMENTO</v>
          </cell>
          <cell r="D1207" t="str">
            <v>4.04.0003</v>
          </cell>
          <cell r="E1207">
            <v>0</v>
          </cell>
          <cell r="F1207">
            <v>0</v>
          </cell>
          <cell r="G1207">
            <v>0</v>
          </cell>
          <cell r="H1207">
            <v>202.72</v>
          </cell>
          <cell r="I1207" t="e">
            <v>#REF!</v>
          </cell>
          <cell r="J1207">
            <v>0</v>
          </cell>
          <cell r="K1207">
            <v>0</v>
          </cell>
          <cell r="L1207">
            <v>0</v>
          </cell>
          <cell r="M1207">
            <v>7224.3</v>
          </cell>
          <cell r="N1207">
            <v>117.94</v>
          </cell>
          <cell r="O1207">
            <v>0</v>
          </cell>
          <cell r="P1207">
            <v>0</v>
          </cell>
          <cell r="Q1207" t="e">
            <v>#REF!</v>
          </cell>
          <cell r="T1207" t="str">
            <v>4.04.0003</v>
          </cell>
          <cell r="U1207" t="str">
            <v>PROCESSAMENTO</v>
          </cell>
          <cell r="W1207">
            <v>0</v>
          </cell>
          <cell r="X1207">
            <v>0</v>
          </cell>
          <cell r="Y1207">
            <v>0</v>
          </cell>
          <cell r="Z1207">
            <v>202.72</v>
          </cell>
          <cell r="AA1207" t="e">
            <v>#REF!</v>
          </cell>
          <cell r="AB1207" t="e">
            <v>#REF!</v>
          </cell>
          <cell r="AC1207" t="e">
            <v>#REF!</v>
          </cell>
          <cell r="AD1207" t="e">
            <v>#REF!</v>
          </cell>
          <cell r="AE1207" t="e">
            <v>#REF!</v>
          </cell>
          <cell r="AF1207" t="e">
            <v>#REF!</v>
          </cell>
          <cell r="AG1207" t="e">
            <v>#REF!</v>
          </cell>
          <cell r="AH1207" t="e">
            <v>#REF!</v>
          </cell>
        </row>
        <row r="1208">
          <cell r="A1208" t="str">
            <v>4.04.00042.4.2.1</v>
          </cell>
          <cell r="B1208" t="str">
            <v>2.4.2.1</v>
          </cell>
          <cell r="C1208" t="str">
            <v>PROCESSAMENTO</v>
          </cell>
          <cell r="D1208" t="str">
            <v>4.04.0004</v>
          </cell>
          <cell r="E1208">
            <v>0</v>
          </cell>
          <cell r="F1208">
            <v>0</v>
          </cell>
          <cell r="G1208">
            <v>0</v>
          </cell>
          <cell r="H1208">
            <v>0</v>
          </cell>
          <cell r="I1208" t="e">
            <v>#REF!</v>
          </cell>
          <cell r="J1208">
            <v>0</v>
          </cell>
          <cell r="K1208">
            <v>0</v>
          </cell>
          <cell r="L1208">
            <v>0</v>
          </cell>
          <cell r="M1208">
            <v>0</v>
          </cell>
          <cell r="N1208">
            <v>0</v>
          </cell>
          <cell r="O1208">
            <v>0</v>
          </cell>
          <cell r="P1208">
            <v>0</v>
          </cell>
          <cell r="Q1208" t="e">
            <v>#REF!</v>
          </cell>
          <cell r="T1208" t="str">
            <v>4.04.0004</v>
          </cell>
          <cell r="U1208" t="str">
            <v>PROCESSAMENTO</v>
          </cell>
          <cell r="W1208">
            <v>0</v>
          </cell>
          <cell r="X1208">
            <v>0</v>
          </cell>
          <cell r="Y1208">
            <v>0</v>
          </cell>
          <cell r="Z1208">
            <v>0</v>
          </cell>
          <cell r="AA1208" t="e">
            <v>#REF!</v>
          </cell>
          <cell r="AB1208" t="e">
            <v>#REF!</v>
          </cell>
          <cell r="AC1208" t="e">
            <v>#REF!</v>
          </cell>
          <cell r="AD1208" t="e">
            <v>#REF!</v>
          </cell>
          <cell r="AE1208" t="e">
            <v>#REF!</v>
          </cell>
          <cell r="AF1208" t="e">
            <v>#REF!</v>
          </cell>
          <cell r="AG1208" t="e">
            <v>#REF!</v>
          </cell>
          <cell r="AH1208" t="e">
            <v>#REF!</v>
          </cell>
        </row>
        <row r="1209">
          <cell r="A1209" t="str">
            <v>4.04.00052.4.2.1</v>
          </cell>
          <cell r="B1209" t="str">
            <v>2.4.2.1</v>
          </cell>
          <cell r="C1209" t="str">
            <v>PROCESSAMENTO</v>
          </cell>
          <cell r="D1209" t="str">
            <v>4.04.0005</v>
          </cell>
          <cell r="E1209">
            <v>0</v>
          </cell>
          <cell r="F1209">
            <v>0</v>
          </cell>
          <cell r="G1209">
            <v>0</v>
          </cell>
          <cell r="H1209">
            <v>0</v>
          </cell>
          <cell r="I1209" t="e">
            <v>#REF!</v>
          </cell>
          <cell r="J1209">
            <v>360.83000000000004</v>
          </cell>
          <cell r="K1209">
            <v>0</v>
          </cell>
          <cell r="L1209">
            <v>0</v>
          </cell>
          <cell r="M1209">
            <v>0</v>
          </cell>
          <cell r="N1209">
            <v>1504.6</v>
          </cell>
          <cell r="O1209">
            <v>0</v>
          </cell>
          <cell r="P1209">
            <v>0</v>
          </cell>
          <cell r="Q1209" t="e">
            <v>#REF!</v>
          </cell>
          <cell r="T1209" t="str">
            <v>4.04.0005</v>
          </cell>
          <cell r="U1209" t="str">
            <v>PROCESSAMENTO</v>
          </cell>
          <cell r="W1209">
            <v>0</v>
          </cell>
          <cell r="X1209">
            <v>0</v>
          </cell>
          <cell r="Y1209">
            <v>0</v>
          </cell>
          <cell r="Z1209">
            <v>0</v>
          </cell>
          <cell r="AA1209" t="e">
            <v>#REF!</v>
          </cell>
          <cell r="AB1209" t="e">
            <v>#REF!</v>
          </cell>
          <cell r="AC1209" t="e">
            <v>#REF!</v>
          </cell>
          <cell r="AD1209" t="e">
            <v>#REF!</v>
          </cell>
          <cell r="AE1209" t="e">
            <v>#REF!</v>
          </cell>
          <cell r="AF1209" t="e">
            <v>#REF!</v>
          </cell>
          <cell r="AG1209" t="e">
            <v>#REF!</v>
          </cell>
          <cell r="AH1209" t="e">
            <v>#REF!</v>
          </cell>
        </row>
        <row r="1210">
          <cell r="A1210" t="str">
            <v>4.04.00062.4.2.1</v>
          </cell>
          <cell r="B1210" t="str">
            <v>2.4.2.1</v>
          </cell>
          <cell r="C1210" t="str">
            <v>PROCESSAMENTO</v>
          </cell>
          <cell r="D1210" t="str">
            <v>4.04.0006</v>
          </cell>
          <cell r="E1210">
            <v>924.33</v>
          </cell>
          <cell r="F1210">
            <v>475.81</v>
          </cell>
          <cell r="G1210">
            <v>898.31</v>
          </cell>
          <cell r="H1210">
            <v>569.16999999999996</v>
          </cell>
          <cell r="I1210" t="e">
            <v>#REF!</v>
          </cell>
          <cell r="J1210">
            <v>2064.46</v>
          </cell>
          <cell r="K1210">
            <v>4784.8</v>
          </cell>
          <cell r="L1210">
            <v>4740.62</v>
          </cell>
          <cell r="M1210">
            <v>4896.29</v>
          </cell>
          <cell r="N1210">
            <v>6334.58</v>
          </cell>
          <cell r="O1210">
            <v>5232.33</v>
          </cell>
          <cell r="P1210">
            <v>541.75</v>
          </cell>
          <cell r="Q1210" t="e">
            <v>#REF!</v>
          </cell>
          <cell r="T1210" t="str">
            <v>4.04.0006</v>
          </cell>
          <cell r="U1210" t="str">
            <v>PROCESSAMENTO</v>
          </cell>
          <cell r="W1210">
            <v>924.33</v>
          </cell>
          <cell r="X1210">
            <v>1400.14</v>
          </cell>
          <cell r="Y1210">
            <v>2298.4499999999998</v>
          </cell>
          <cell r="Z1210">
            <v>2867.62</v>
          </cell>
          <cell r="AA1210" t="e">
            <v>#REF!</v>
          </cell>
          <cell r="AB1210" t="e">
            <v>#REF!</v>
          </cell>
          <cell r="AC1210" t="e">
            <v>#REF!</v>
          </cell>
          <cell r="AD1210" t="e">
            <v>#REF!</v>
          </cell>
          <cell r="AE1210" t="e">
            <v>#REF!</v>
          </cell>
          <cell r="AF1210" t="e">
            <v>#REF!</v>
          </cell>
          <cell r="AG1210" t="e">
            <v>#REF!</v>
          </cell>
          <cell r="AH1210" t="e">
            <v>#REF!</v>
          </cell>
        </row>
        <row r="1211">
          <cell r="A1211" t="str">
            <v>4.04.00072.4.2.1</v>
          </cell>
          <cell r="B1211" t="str">
            <v>2.4.2.1</v>
          </cell>
          <cell r="C1211" t="str">
            <v>PROCESSAMENTO</v>
          </cell>
          <cell r="D1211" t="str">
            <v>4.04.0007</v>
          </cell>
          <cell r="E1211">
            <v>0</v>
          </cell>
          <cell r="F1211">
            <v>0</v>
          </cell>
          <cell r="G1211">
            <v>0</v>
          </cell>
          <cell r="H1211">
            <v>0</v>
          </cell>
          <cell r="I1211" t="e">
            <v>#REF!</v>
          </cell>
          <cell r="J1211">
            <v>0</v>
          </cell>
          <cell r="K1211">
            <v>47.629999999999995</v>
          </cell>
          <cell r="L1211">
            <v>24.58</v>
          </cell>
          <cell r="M1211">
            <v>25.39</v>
          </cell>
          <cell r="N1211">
            <v>51.61</v>
          </cell>
          <cell r="O1211">
            <v>26.22</v>
          </cell>
          <cell r="P1211">
            <v>29.15</v>
          </cell>
          <cell r="Q1211" t="e">
            <v>#REF!</v>
          </cell>
          <cell r="T1211" t="str">
            <v>4.04.0007</v>
          </cell>
          <cell r="U1211" t="str">
            <v>PROCESSAMENTO</v>
          </cell>
          <cell r="W1211">
            <v>0</v>
          </cell>
          <cell r="X1211">
            <v>0</v>
          </cell>
          <cell r="Y1211">
            <v>0</v>
          </cell>
          <cell r="Z1211">
            <v>0</v>
          </cell>
          <cell r="AA1211" t="e">
            <v>#REF!</v>
          </cell>
          <cell r="AB1211" t="e">
            <v>#REF!</v>
          </cell>
          <cell r="AC1211" t="e">
            <v>#REF!</v>
          </cell>
          <cell r="AD1211" t="e">
            <v>#REF!</v>
          </cell>
          <cell r="AE1211" t="e">
            <v>#REF!</v>
          </cell>
          <cell r="AF1211" t="e">
            <v>#REF!</v>
          </cell>
          <cell r="AG1211" t="e">
            <v>#REF!</v>
          </cell>
          <cell r="AH1211" t="e">
            <v>#REF!</v>
          </cell>
        </row>
        <row r="1212">
          <cell r="A1212" t="str">
            <v>4.04.00082.4.2.1</v>
          </cell>
          <cell r="B1212" t="str">
            <v>2.4.2.1</v>
          </cell>
          <cell r="C1212" t="str">
            <v>PROCESSAMENTO</v>
          </cell>
          <cell r="D1212" t="str">
            <v>4.04.0008</v>
          </cell>
          <cell r="E1212">
            <v>1982.4</v>
          </cell>
          <cell r="F1212">
            <v>1345.8</v>
          </cell>
          <cell r="G1212">
            <v>2088.54</v>
          </cell>
          <cell r="H1212">
            <v>1941.1599999999999</v>
          </cell>
          <cell r="I1212" t="e">
            <v>#REF!</v>
          </cell>
          <cell r="J1212">
            <v>1960.31</v>
          </cell>
          <cell r="K1212">
            <v>1939.9</v>
          </cell>
          <cell r="L1212">
            <v>1862.71</v>
          </cell>
          <cell r="M1212">
            <v>2193.9899999999998</v>
          </cell>
          <cell r="N1212">
            <v>2130.1</v>
          </cell>
          <cell r="O1212">
            <v>2074.39</v>
          </cell>
          <cell r="P1212">
            <v>2529.0500000000002</v>
          </cell>
          <cell r="Q1212" t="e">
            <v>#REF!</v>
          </cell>
          <cell r="T1212" t="str">
            <v>4.04.0008</v>
          </cell>
          <cell r="U1212" t="str">
            <v>PROCESSAMENTO</v>
          </cell>
          <cell r="W1212">
            <v>1982.4</v>
          </cell>
          <cell r="X1212">
            <v>3328.2</v>
          </cell>
          <cell r="Y1212">
            <v>5416.74</v>
          </cell>
          <cell r="Z1212">
            <v>7357.9</v>
          </cell>
          <cell r="AA1212" t="e">
            <v>#REF!</v>
          </cell>
          <cell r="AB1212" t="e">
            <v>#REF!</v>
          </cell>
          <cell r="AC1212" t="e">
            <v>#REF!</v>
          </cell>
          <cell r="AD1212" t="e">
            <v>#REF!</v>
          </cell>
          <cell r="AE1212" t="e">
            <v>#REF!</v>
          </cell>
          <cell r="AF1212" t="e">
            <v>#REF!</v>
          </cell>
          <cell r="AG1212" t="e">
            <v>#REF!</v>
          </cell>
          <cell r="AH1212" t="e">
            <v>#REF!</v>
          </cell>
        </row>
        <row r="1213">
          <cell r="A1213" t="str">
            <v>4.04.00092.4.2.1</v>
          </cell>
          <cell r="B1213" t="str">
            <v>2.4.2.1</v>
          </cell>
          <cell r="C1213" t="str">
            <v>PROCESSAMENTO</v>
          </cell>
          <cell r="D1213" t="str">
            <v>4.04.0009</v>
          </cell>
          <cell r="E1213">
            <v>16.28</v>
          </cell>
          <cell r="F1213">
            <v>17.27</v>
          </cell>
          <cell r="G1213">
            <v>0</v>
          </cell>
          <cell r="H1213">
            <v>556.74</v>
          </cell>
          <cell r="I1213" t="e">
            <v>#REF!</v>
          </cell>
          <cell r="J1213">
            <v>0</v>
          </cell>
          <cell r="K1213">
            <v>0</v>
          </cell>
          <cell r="L1213">
            <v>0</v>
          </cell>
          <cell r="M1213">
            <v>573.41999999999996</v>
          </cell>
          <cell r="N1213">
            <v>1575.28</v>
          </cell>
          <cell r="O1213">
            <v>0</v>
          </cell>
          <cell r="P1213">
            <v>0</v>
          </cell>
          <cell r="Q1213" t="e">
            <v>#REF!</v>
          </cell>
          <cell r="T1213" t="str">
            <v>4.04.0009</v>
          </cell>
          <cell r="U1213" t="str">
            <v>PROCESSAMENTO</v>
          </cell>
          <cell r="W1213">
            <v>16.28</v>
          </cell>
          <cell r="X1213">
            <v>33.549999999999997</v>
          </cell>
          <cell r="Y1213">
            <v>33.549999999999997</v>
          </cell>
          <cell r="Z1213">
            <v>590.29</v>
          </cell>
          <cell r="AA1213" t="e">
            <v>#REF!</v>
          </cell>
          <cell r="AB1213" t="e">
            <v>#REF!</v>
          </cell>
          <cell r="AC1213" t="e">
            <v>#REF!</v>
          </cell>
          <cell r="AD1213" t="e">
            <v>#REF!</v>
          </cell>
          <cell r="AE1213" t="e">
            <v>#REF!</v>
          </cell>
          <cell r="AF1213" t="e">
            <v>#REF!</v>
          </cell>
          <cell r="AG1213" t="e">
            <v>#REF!</v>
          </cell>
          <cell r="AH1213" t="e">
            <v>#REF!</v>
          </cell>
        </row>
        <row r="1214">
          <cell r="A1214" t="str">
            <v>4.04.00102.4.2.1</v>
          </cell>
          <cell r="B1214" t="str">
            <v>2.4.2.1</v>
          </cell>
          <cell r="C1214" t="str">
            <v>PROCESSAMENTO</v>
          </cell>
          <cell r="D1214" t="str">
            <v>4.04.0010</v>
          </cell>
          <cell r="E1214">
            <v>7972.8600000000006</v>
          </cell>
          <cell r="F1214">
            <v>17371.210000000006</v>
          </cell>
          <cell r="G1214">
            <v>8097.0400000000009</v>
          </cell>
          <cell r="H1214">
            <v>5301.99</v>
          </cell>
          <cell r="I1214" t="e">
            <v>#REF!</v>
          </cell>
          <cell r="J1214">
            <v>17872.79</v>
          </cell>
          <cell r="K1214">
            <v>4778.4399999999996</v>
          </cell>
          <cell r="L1214">
            <v>9204.8065646152027</v>
          </cell>
          <cell r="M1214">
            <v>7527.7200000000012</v>
          </cell>
          <cell r="N1214">
            <v>7273.47</v>
          </cell>
          <cell r="O1214">
            <v>11074.48</v>
          </cell>
          <cell r="P1214">
            <v>3069.98</v>
          </cell>
          <cell r="Q1214" t="e">
            <v>#REF!</v>
          </cell>
          <cell r="T1214" t="str">
            <v>4.04.0010</v>
          </cell>
          <cell r="U1214" t="str">
            <v>PROCESSAMENTO</v>
          </cell>
          <cell r="W1214">
            <v>7972.8600000000006</v>
          </cell>
          <cell r="X1214">
            <v>25344.070000000007</v>
          </cell>
          <cell r="Y1214">
            <v>33441.110000000008</v>
          </cell>
          <cell r="Z1214">
            <v>38743.100000000006</v>
          </cell>
          <cell r="AA1214" t="e">
            <v>#REF!</v>
          </cell>
          <cell r="AB1214" t="e">
            <v>#REF!</v>
          </cell>
          <cell r="AC1214" t="e">
            <v>#REF!</v>
          </cell>
          <cell r="AD1214" t="e">
            <v>#REF!</v>
          </cell>
          <cell r="AE1214" t="e">
            <v>#REF!</v>
          </cell>
          <cell r="AF1214" t="e">
            <v>#REF!</v>
          </cell>
          <cell r="AG1214" t="e">
            <v>#REF!</v>
          </cell>
          <cell r="AH1214" t="e">
            <v>#REF!</v>
          </cell>
        </row>
        <row r="1215">
          <cell r="A1215" t="str">
            <v>4.04.00112.4.2.1</v>
          </cell>
          <cell r="B1215" t="str">
            <v>2.4.2.1</v>
          </cell>
          <cell r="C1215" t="str">
            <v>PROCESSAMENTO</v>
          </cell>
          <cell r="D1215" t="str">
            <v>4.04.0011</v>
          </cell>
          <cell r="E1215">
            <v>0</v>
          </cell>
          <cell r="F1215">
            <v>0</v>
          </cell>
          <cell r="G1215">
            <v>0</v>
          </cell>
          <cell r="H1215">
            <v>0</v>
          </cell>
          <cell r="I1215" t="e">
            <v>#REF!</v>
          </cell>
          <cell r="J1215">
            <v>0</v>
          </cell>
          <cell r="K1215">
            <v>0</v>
          </cell>
          <cell r="L1215">
            <v>0</v>
          </cell>
          <cell r="M1215">
            <v>0</v>
          </cell>
          <cell r="N1215">
            <v>0</v>
          </cell>
          <cell r="O1215">
            <v>0</v>
          </cell>
          <cell r="P1215">
            <v>0</v>
          </cell>
          <cell r="Q1215" t="e">
            <v>#REF!</v>
          </cell>
          <cell r="T1215" t="str">
            <v>4.04.0011</v>
          </cell>
          <cell r="U1215" t="str">
            <v>PROCESSAMENTO</v>
          </cell>
          <cell r="W1215">
            <v>0</v>
          </cell>
          <cell r="X1215">
            <v>0</v>
          </cell>
          <cell r="Y1215">
            <v>0</v>
          </cell>
          <cell r="Z1215">
            <v>0</v>
          </cell>
          <cell r="AA1215" t="e">
            <v>#REF!</v>
          </cell>
          <cell r="AB1215" t="e">
            <v>#REF!</v>
          </cell>
          <cell r="AC1215" t="e">
            <v>#REF!</v>
          </cell>
          <cell r="AD1215" t="e">
            <v>#REF!</v>
          </cell>
          <cell r="AE1215" t="e">
            <v>#REF!</v>
          </cell>
          <cell r="AF1215" t="e">
            <v>#REF!</v>
          </cell>
          <cell r="AG1215" t="e">
            <v>#REF!</v>
          </cell>
          <cell r="AH1215" t="e">
            <v>#REF!</v>
          </cell>
        </row>
        <row r="1216">
          <cell r="A1216" t="str">
            <v>4.04.00122.4.2.1</v>
          </cell>
          <cell r="B1216" t="str">
            <v>2.4.2.1</v>
          </cell>
          <cell r="C1216" t="str">
            <v>PROCESSAMENTO</v>
          </cell>
          <cell r="D1216" t="str">
            <v>4.04.0012</v>
          </cell>
          <cell r="P1216">
            <v>0</v>
          </cell>
          <cell r="T1216" t="str">
            <v>4.04.0012</v>
          </cell>
          <cell r="U1216" t="str">
            <v>PROCESSAMENTO</v>
          </cell>
          <cell r="W1216">
            <v>0</v>
          </cell>
          <cell r="X1216">
            <v>0</v>
          </cell>
          <cell r="Y1216">
            <v>0</v>
          </cell>
          <cell r="Z1216">
            <v>0</v>
          </cell>
          <cell r="AA1216">
            <v>0</v>
          </cell>
          <cell r="AB1216">
            <v>0</v>
          </cell>
          <cell r="AC1216">
            <v>0</v>
          </cell>
          <cell r="AD1216">
            <v>0</v>
          </cell>
          <cell r="AE1216">
            <v>0</v>
          </cell>
          <cell r="AF1216">
            <v>0</v>
          </cell>
          <cell r="AG1216">
            <v>0</v>
          </cell>
          <cell r="AH1216">
            <v>0</v>
          </cell>
        </row>
        <row r="1217">
          <cell r="A1217" t="str">
            <v>4.05.00032.4.2.1</v>
          </cell>
          <cell r="B1217" t="str">
            <v>2.4.2.1</v>
          </cell>
          <cell r="C1217" t="str">
            <v>PROCESSAMENTO</v>
          </cell>
          <cell r="D1217" t="str">
            <v>4.05.0003</v>
          </cell>
          <cell r="E1217">
            <v>0</v>
          </cell>
          <cell r="F1217">
            <v>0</v>
          </cell>
          <cell r="G1217">
            <v>0</v>
          </cell>
          <cell r="H1217">
            <v>0</v>
          </cell>
          <cell r="I1217" t="e">
            <v>#REF!</v>
          </cell>
          <cell r="J1217">
            <v>0</v>
          </cell>
          <cell r="K1217">
            <v>0</v>
          </cell>
          <cell r="L1217">
            <v>0</v>
          </cell>
          <cell r="M1217">
            <v>0</v>
          </cell>
          <cell r="N1217">
            <v>0</v>
          </cell>
          <cell r="O1217">
            <v>0</v>
          </cell>
          <cell r="P1217">
            <v>0</v>
          </cell>
          <cell r="Q1217" t="e">
            <v>#REF!</v>
          </cell>
          <cell r="T1217" t="str">
            <v>4.05.0003</v>
          </cell>
          <cell r="U1217" t="str">
            <v>PROCESSAMENTO</v>
          </cell>
          <cell r="W1217">
            <v>0</v>
          </cell>
          <cell r="X1217">
            <v>0</v>
          </cell>
          <cell r="Y1217">
            <v>0</v>
          </cell>
          <cell r="Z1217">
            <v>0</v>
          </cell>
          <cell r="AA1217" t="e">
            <v>#REF!</v>
          </cell>
          <cell r="AB1217" t="e">
            <v>#REF!</v>
          </cell>
          <cell r="AC1217" t="e">
            <v>#REF!</v>
          </cell>
          <cell r="AD1217" t="e">
            <v>#REF!</v>
          </cell>
          <cell r="AE1217" t="e">
            <v>#REF!</v>
          </cell>
          <cell r="AF1217" t="e">
            <v>#REF!</v>
          </cell>
          <cell r="AG1217" t="e">
            <v>#REF!</v>
          </cell>
          <cell r="AH1217" t="e">
            <v>#REF!</v>
          </cell>
        </row>
        <row r="1218">
          <cell r="A1218" t="str">
            <v>4.08.00042.4.2.1</v>
          </cell>
          <cell r="B1218" t="str">
            <v>2.4.2.1</v>
          </cell>
          <cell r="C1218" t="str">
            <v>PROCESSAMENTO</v>
          </cell>
          <cell r="D1218" t="str">
            <v>4.08.0004</v>
          </cell>
          <cell r="E1218">
            <v>311.13</v>
          </cell>
          <cell r="F1218">
            <v>0</v>
          </cell>
          <cell r="G1218">
            <v>505.46000000000004</v>
          </cell>
          <cell r="H1218">
            <v>0</v>
          </cell>
          <cell r="I1218" t="e">
            <v>#REF!</v>
          </cell>
          <cell r="J1218">
            <v>0</v>
          </cell>
          <cell r="K1218">
            <v>110.89</v>
          </cell>
          <cell r="L1218">
            <v>290.63</v>
          </cell>
          <cell r="M1218">
            <v>0</v>
          </cell>
          <cell r="N1218">
            <v>606.97</v>
          </cell>
          <cell r="O1218">
            <v>0</v>
          </cell>
          <cell r="P1218">
            <v>0</v>
          </cell>
          <cell r="Q1218" t="e">
            <v>#REF!</v>
          </cell>
          <cell r="T1218" t="str">
            <v>4.08.0004</v>
          </cell>
          <cell r="U1218" t="str">
            <v>PROCESSAMENTO</v>
          </cell>
          <cell r="W1218">
            <v>311.13</v>
          </cell>
          <cell r="X1218">
            <v>311.13</v>
          </cell>
          <cell r="Y1218">
            <v>816.59</v>
          </cell>
          <cell r="Z1218">
            <v>816.59</v>
          </cell>
          <cell r="AA1218" t="e">
            <v>#REF!</v>
          </cell>
          <cell r="AB1218" t="e">
            <v>#REF!</v>
          </cell>
          <cell r="AC1218" t="e">
            <v>#REF!</v>
          </cell>
          <cell r="AD1218" t="e">
            <v>#REF!</v>
          </cell>
          <cell r="AE1218" t="e">
            <v>#REF!</v>
          </cell>
          <cell r="AF1218" t="e">
            <v>#REF!</v>
          </cell>
          <cell r="AG1218" t="e">
            <v>#REF!</v>
          </cell>
          <cell r="AH1218" t="e">
            <v>#REF!</v>
          </cell>
        </row>
        <row r="1219">
          <cell r="A1219" t="str">
            <v>4.08.00102.4.2.1</v>
          </cell>
          <cell r="B1219" t="str">
            <v>2.4.2.1</v>
          </cell>
          <cell r="C1219" t="str">
            <v>PROCESSAMENTO</v>
          </cell>
          <cell r="D1219" t="str">
            <v>4.08.0010</v>
          </cell>
          <cell r="E1219">
            <v>0</v>
          </cell>
          <cell r="F1219">
            <v>263.67</v>
          </cell>
          <cell r="G1219">
            <v>80.31</v>
          </cell>
          <cell r="H1219">
            <v>251.44</v>
          </cell>
          <cell r="I1219" t="e">
            <v>#REF!</v>
          </cell>
          <cell r="J1219">
            <v>0</v>
          </cell>
          <cell r="K1219">
            <v>0</v>
          </cell>
          <cell r="L1219">
            <v>602.78</v>
          </cell>
          <cell r="M1219">
            <v>407.89</v>
          </cell>
          <cell r="N1219">
            <v>0</v>
          </cell>
          <cell r="O1219">
            <v>0</v>
          </cell>
          <cell r="P1219">
            <v>0</v>
          </cell>
          <cell r="Q1219" t="e">
            <v>#REF!</v>
          </cell>
          <cell r="T1219" t="str">
            <v>4.08.0010</v>
          </cell>
          <cell r="U1219" t="str">
            <v>PROCESSAMENTO</v>
          </cell>
          <cell r="W1219">
            <v>0</v>
          </cell>
          <cell r="X1219">
            <v>263.67</v>
          </cell>
          <cell r="Y1219">
            <v>343.98</v>
          </cell>
          <cell r="Z1219">
            <v>595.42000000000007</v>
          </cell>
          <cell r="AA1219" t="e">
            <v>#REF!</v>
          </cell>
          <cell r="AB1219" t="e">
            <v>#REF!</v>
          </cell>
          <cell r="AC1219" t="e">
            <v>#REF!</v>
          </cell>
          <cell r="AD1219" t="e">
            <v>#REF!</v>
          </cell>
          <cell r="AE1219" t="e">
            <v>#REF!</v>
          </cell>
          <cell r="AF1219" t="e">
            <v>#REF!</v>
          </cell>
          <cell r="AG1219" t="e">
            <v>#REF!</v>
          </cell>
          <cell r="AH1219" t="e">
            <v>#REF!</v>
          </cell>
        </row>
        <row r="1220">
          <cell r="A1220" t="str">
            <v>4.08.00162.4.2.1</v>
          </cell>
          <cell r="B1220" t="str">
            <v>2.4.2.1</v>
          </cell>
          <cell r="C1220" t="str">
            <v>PROCESSAMENTO</v>
          </cell>
          <cell r="D1220" t="str">
            <v>4.08.0016</v>
          </cell>
          <cell r="E1220">
            <v>714.24</v>
          </cell>
          <cell r="F1220">
            <v>0</v>
          </cell>
          <cell r="G1220">
            <v>0</v>
          </cell>
          <cell r="H1220">
            <v>0</v>
          </cell>
          <cell r="I1220" t="e">
            <v>#REF!</v>
          </cell>
          <cell r="J1220">
            <v>0</v>
          </cell>
          <cell r="K1220">
            <v>275.33</v>
          </cell>
          <cell r="L1220">
            <v>1134.3599999999999</v>
          </cell>
          <cell r="M1220">
            <v>0</v>
          </cell>
          <cell r="N1220">
            <v>0</v>
          </cell>
          <cell r="O1220">
            <v>0</v>
          </cell>
          <cell r="P1220">
            <v>0</v>
          </cell>
          <cell r="Q1220" t="e">
            <v>#REF!</v>
          </cell>
          <cell r="T1220" t="str">
            <v>4.08.0016</v>
          </cell>
          <cell r="U1220" t="str">
            <v>PROCESSAMENTO</v>
          </cell>
          <cell r="W1220">
            <v>714.24</v>
          </cell>
          <cell r="X1220">
            <v>714.24</v>
          </cell>
          <cell r="Y1220">
            <v>714.24</v>
          </cell>
          <cell r="Z1220">
            <v>714.24</v>
          </cell>
          <cell r="AA1220" t="e">
            <v>#REF!</v>
          </cell>
          <cell r="AB1220" t="e">
            <v>#REF!</v>
          </cell>
          <cell r="AC1220" t="e">
            <v>#REF!</v>
          </cell>
          <cell r="AD1220" t="e">
            <v>#REF!</v>
          </cell>
          <cell r="AE1220" t="e">
            <v>#REF!</v>
          </cell>
          <cell r="AF1220" t="e">
            <v>#REF!</v>
          </cell>
          <cell r="AG1220" t="e">
            <v>#REF!</v>
          </cell>
          <cell r="AH1220" t="e">
            <v>#REF!</v>
          </cell>
        </row>
        <row r="1221">
          <cell r="A1221" t="str">
            <v>4.08.00172.4.2.1</v>
          </cell>
          <cell r="B1221" t="str">
            <v>2.4.2.1</v>
          </cell>
          <cell r="C1221" t="str">
            <v>PROCESSAMENTO</v>
          </cell>
          <cell r="D1221" t="str">
            <v>4.08.0017</v>
          </cell>
          <cell r="E1221">
            <v>0</v>
          </cell>
          <cell r="F1221">
            <v>0</v>
          </cell>
          <cell r="G1221">
            <v>0</v>
          </cell>
          <cell r="H1221">
            <v>0</v>
          </cell>
          <cell r="I1221" t="e">
            <v>#REF!</v>
          </cell>
          <cell r="J1221">
            <v>0</v>
          </cell>
          <cell r="K1221">
            <v>0</v>
          </cell>
          <cell r="L1221">
            <v>0</v>
          </cell>
          <cell r="M1221">
            <v>0</v>
          </cell>
          <cell r="N1221">
            <v>0</v>
          </cell>
          <cell r="O1221">
            <v>0</v>
          </cell>
          <cell r="P1221">
            <v>0</v>
          </cell>
          <cell r="Q1221" t="e">
            <v>#REF!</v>
          </cell>
          <cell r="T1221" t="str">
            <v>4.08.0017</v>
          </cell>
          <cell r="U1221" t="str">
            <v>PROCESSAMENTO</v>
          </cell>
          <cell r="W1221">
            <v>0</v>
          </cell>
          <cell r="X1221">
            <v>0</v>
          </cell>
          <cell r="Y1221">
            <v>0</v>
          </cell>
          <cell r="Z1221">
            <v>0</v>
          </cell>
          <cell r="AA1221" t="e">
            <v>#REF!</v>
          </cell>
          <cell r="AB1221" t="e">
            <v>#REF!</v>
          </cell>
          <cell r="AC1221" t="e">
            <v>#REF!</v>
          </cell>
          <cell r="AD1221" t="e">
            <v>#REF!</v>
          </cell>
          <cell r="AE1221" t="e">
            <v>#REF!</v>
          </cell>
          <cell r="AF1221" t="e">
            <v>#REF!</v>
          </cell>
          <cell r="AG1221" t="e">
            <v>#REF!</v>
          </cell>
          <cell r="AH1221" t="e">
            <v>#REF!</v>
          </cell>
        </row>
        <row r="1222">
          <cell r="A1222" t="str">
            <v>4.08.00202.4.2.1</v>
          </cell>
          <cell r="B1222" t="str">
            <v>2.4.2.1</v>
          </cell>
          <cell r="C1222" t="str">
            <v>PROCESSAMENTO</v>
          </cell>
          <cell r="D1222" t="str">
            <v>4.08.0020</v>
          </cell>
          <cell r="E1222">
            <v>0</v>
          </cell>
          <cell r="F1222">
            <v>0</v>
          </cell>
          <cell r="G1222">
            <v>0</v>
          </cell>
          <cell r="H1222">
            <v>0</v>
          </cell>
          <cell r="I1222" t="e">
            <v>#REF!</v>
          </cell>
          <cell r="J1222">
            <v>0</v>
          </cell>
          <cell r="K1222">
            <v>0</v>
          </cell>
          <cell r="L1222">
            <v>0</v>
          </cell>
          <cell r="M1222">
            <v>0</v>
          </cell>
          <cell r="N1222">
            <v>0</v>
          </cell>
          <cell r="O1222">
            <v>0</v>
          </cell>
          <cell r="P1222">
            <v>0</v>
          </cell>
          <cell r="Q1222" t="e">
            <v>#REF!</v>
          </cell>
          <cell r="T1222" t="str">
            <v>4.08.0020</v>
          </cell>
          <cell r="U1222" t="str">
            <v>PROCESSAMENTO</v>
          </cell>
          <cell r="W1222">
            <v>0</v>
          </cell>
          <cell r="X1222">
            <v>0</v>
          </cell>
          <cell r="Y1222">
            <v>0</v>
          </cell>
          <cell r="Z1222">
            <v>0</v>
          </cell>
          <cell r="AA1222" t="e">
            <v>#REF!</v>
          </cell>
          <cell r="AB1222" t="e">
            <v>#REF!</v>
          </cell>
          <cell r="AC1222" t="e">
            <v>#REF!</v>
          </cell>
          <cell r="AD1222" t="e">
            <v>#REF!</v>
          </cell>
          <cell r="AE1222" t="e">
            <v>#REF!</v>
          </cell>
          <cell r="AF1222" t="e">
            <v>#REF!</v>
          </cell>
          <cell r="AG1222" t="e">
            <v>#REF!</v>
          </cell>
          <cell r="AH1222" t="e">
            <v>#REF!</v>
          </cell>
        </row>
        <row r="1223">
          <cell r="A1223" t="str">
            <v>4.13.00042.4.2.1</v>
          </cell>
          <cell r="B1223" t="str">
            <v>2.4.2.1</v>
          </cell>
          <cell r="C1223" t="str">
            <v>PROCESSAMENTO</v>
          </cell>
          <cell r="D1223" t="str">
            <v>4.13.0004</v>
          </cell>
          <cell r="E1223">
            <v>0</v>
          </cell>
          <cell r="F1223">
            <v>0</v>
          </cell>
          <cell r="G1223">
            <v>0</v>
          </cell>
          <cell r="H1223">
            <v>0</v>
          </cell>
          <cell r="I1223" t="e">
            <v>#REF!</v>
          </cell>
          <cell r="J1223">
            <v>0</v>
          </cell>
          <cell r="K1223">
            <v>0</v>
          </cell>
          <cell r="L1223">
            <v>0</v>
          </cell>
          <cell r="M1223">
            <v>0</v>
          </cell>
          <cell r="N1223">
            <v>0</v>
          </cell>
          <cell r="O1223">
            <v>0</v>
          </cell>
          <cell r="P1223">
            <v>0</v>
          </cell>
          <cell r="Q1223" t="e">
            <v>#REF!</v>
          </cell>
          <cell r="T1223" t="str">
            <v>4.13.0004</v>
          </cell>
          <cell r="U1223" t="str">
            <v>PROCESSAMENTO</v>
          </cell>
          <cell r="W1223">
            <v>0</v>
          </cell>
          <cell r="X1223">
            <v>0</v>
          </cell>
          <cell r="Y1223">
            <v>0</v>
          </cell>
          <cell r="Z1223">
            <v>0</v>
          </cell>
          <cell r="AA1223" t="e">
            <v>#REF!</v>
          </cell>
          <cell r="AB1223" t="e">
            <v>#REF!</v>
          </cell>
          <cell r="AC1223" t="e">
            <v>#REF!</v>
          </cell>
          <cell r="AD1223" t="e">
            <v>#REF!</v>
          </cell>
          <cell r="AE1223" t="e">
            <v>#REF!</v>
          </cell>
          <cell r="AF1223" t="e">
            <v>#REF!</v>
          </cell>
          <cell r="AG1223" t="e">
            <v>#REF!</v>
          </cell>
          <cell r="AH1223" t="e">
            <v>#REF!</v>
          </cell>
        </row>
        <row r="1224">
          <cell r="A1224" t="str">
            <v>4.13.00052.4.2.1</v>
          </cell>
          <cell r="B1224" t="str">
            <v>2.4.2.1</v>
          </cell>
          <cell r="C1224" t="str">
            <v>PROCESSAMENTO</v>
          </cell>
          <cell r="D1224" t="str">
            <v>4.13.0005</v>
          </cell>
          <cell r="E1224">
            <v>0</v>
          </cell>
          <cell r="F1224">
            <v>0</v>
          </cell>
          <cell r="G1224">
            <v>0</v>
          </cell>
          <cell r="H1224">
            <v>0</v>
          </cell>
          <cell r="I1224" t="e">
            <v>#REF!</v>
          </cell>
          <cell r="J1224">
            <v>0</v>
          </cell>
          <cell r="K1224">
            <v>0</v>
          </cell>
          <cell r="L1224">
            <v>0</v>
          </cell>
          <cell r="M1224">
            <v>0</v>
          </cell>
          <cell r="N1224">
            <v>0</v>
          </cell>
          <cell r="O1224">
            <v>0</v>
          </cell>
          <cell r="P1224">
            <v>0</v>
          </cell>
          <cell r="Q1224" t="e">
            <v>#REF!</v>
          </cell>
          <cell r="T1224" t="str">
            <v>4.13.0005</v>
          </cell>
          <cell r="U1224" t="str">
            <v>PROCESSAMENTO</v>
          </cell>
          <cell r="W1224">
            <v>0</v>
          </cell>
          <cell r="X1224">
            <v>0</v>
          </cell>
          <cell r="Y1224">
            <v>0</v>
          </cell>
          <cell r="Z1224">
            <v>0</v>
          </cell>
          <cell r="AA1224" t="e">
            <v>#REF!</v>
          </cell>
          <cell r="AB1224" t="e">
            <v>#REF!</v>
          </cell>
          <cell r="AC1224" t="e">
            <v>#REF!</v>
          </cell>
          <cell r="AD1224" t="e">
            <v>#REF!</v>
          </cell>
          <cell r="AE1224" t="e">
            <v>#REF!</v>
          </cell>
          <cell r="AF1224" t="e">
            <v>#REF!</v>
          </cell>
          <cell r="AG1224" t="e">
            <v>#REF!</v>
          </cell>
          <cell r="AH1224" t="e">
            <v>#REF!</v>
          </cell>
        </row>
        <row r="1225">
          <cell r="A1225" t="str">
            <v>4.13.00062.4.2.1</v>
          </cell>
          <cell r="B1225" t="str">
            <v>2.4.2.1</v>
          </cell>
          <cell r="C1225" t="str">
            <v>PROCESSAMENTO</v>
          </cell>
          <cell r="D1225" t="str">
            <v>4.13.0006</v>
          </cell>
          <cell r="E1225">
            <v>0</v>
          </cell>
          <cell r="F1225">
            <v>0</v>
          </cell>
          <cell r="G1225">
            <v>0</v>
          </cell>
          <cell r="H1225">
            <v>0</v>
          </cell>
          <cell r="I1225" t="e">
            <v>#REF!</v>
          </cell>
          <cell r="J1225">
            <v>0</v>
          </cell>
          <cell r="K1225">
            <v>0</v>
          </cell>
          <cell r="L1225">
            <v>0</v>
          </cell>
          <cell r="M1225">
            <v>0</v>
          </cell>
          <cell r="N1225">
            <v>0</v>
          </cell>
          <cell r="O1225">
            <v>0</v>
          </cell>
          <cell r="P1225">
            <v>0</v>
          </cell>
          <cell r="Q1225" t="e">
            <v>#REF!</v>
          </cell>
          <cell r="T1225" t="str">
            <v>4.13.0006</v>
          </cell>
          <cell r="U1225" t="str">
            <v>PROCESSAMENTO</v>
          </cell>
          <cell r="W1225">
            <v>0</v>
          </cell>
          <cell r="X1225">
            <v>0</v>
          </cell>
          <cell r="Y1225">
            <v>0</v>
          </cell>
          <cell r="Z1225">
            <v>0</v>
          </cell>
          <cell r="AA1225" t="e">
            <v>#REF!</v>
          </cell>
          <cell r="AB1225" t="e">
            <v>#REF!</v>
          </cell>
          <cell r="AC1225" t="e">
            <v>#REF!</v>
          </cell>
          <cell r="AD1225" t="e">
            <v>#REF!</v>
          </cell>
          <cell r="AE1225" t="e">
            <v>#REF!</v>
          </cell>
          <cell r="AF1225" t="e">
            <v>#REF!</v>
          </cell>
          <cell r="AG1225" t="e">
            <v>#REF!</v>
          </cell>
          <cell r="AH1225" t="e">
            <v>#REF!</v>
          </cell>
        </row>
        <row r="1226">
          <cell r="A1226" t="str">
            <v>4.13.00072.4.2.1</v>
          </cell>
          <cell r="B1226" t="str">
            <v>2.4.2.1</v>
          </cell>
          <cell r="C1226" t="str">
            <v>PROCESSAMENTO</v>
          </cell>
          <cell r="D1226" t="str">
            <v>4.13.0007</v>
          </cell>
          <cell r="E1226">
            <v>0</v>
          </cell>
          <cell r="F1226">
            <v>0</v>
          </cell>
          <cell r="G1226">
            <v>0</v>
          </cell>
          <cell r="H1226">
            <v>0</v>
          </cell>
          <cell r="I1226" t="e">
            <v>#REF!</v>
          </cell>
          <cell r="J1226">
            <v>0</v>
          </cell>
          <cell r="K1226">
            <v>0</v>
          </cell>
          <cell r="L1226">
            <v>0</v>
          </cell>
          <cell r="M1226">
            <v>4107.9599999999991</v>
          </cell>
          <cell r="N1226">
            <v>5619.2800000000007</v>
          </cell>
          <cell r="O1226">
            <v>7200.5300000000007</v>
          </cell>
          <cell r="P1226">
            <v>3025.7200000000003</v>
          </cell>
          <cell r="Q1226" t="e">
            <v>#REF!</v>
          </cell>
          <cell r="T1226" t="str">
            <v>4.13.0007</v>
          </cell>
          <cell r="U1226" t="str">
            <v>PROCESSAMENTO</v>
          </cell>
          <cell r="W1226">
            <v>0</v>
          </cell>
          <cell r="X1226">
            <v>0</v>
          </cell>
          <cell r="Y1226">
            <v>0</v>
          </cell>
          <cell r="Z1226">
            <v>0</v>
          </cell>
          <cell r="AA1226" t="e">
            <v>#REF!</v>
          </cell>
          <cell r="AB1226" t="e">
            <v>#REF!</v>
          </cell>
          <cell r="AC1226" t="e">
            <v>#REF!</v>
          </cell>
          <cell r="AD1226" t="e">
            <v>#REF!</v>
          </cell>
          <cell r="AE1226" t="e">
            <v>#REF!</v>
          </cell>
          <cell r="AF1226" t="e">
            <v>#REF!</v>
          </cell>
          <cell r="AG1226" t="e">
            <v>#REF!</v>
          </cell>
          <cell r="AH1226" t="e">
            <v>#REF!</v>
          </cell>
        </row>
        <row r="1227">
          <cell r="A1227" t="str">
            <v>4.90.00012.4.2.1</v>
          </cell>
          <cell r="B1227" t="str">
            <v>2.4.2.1</v>
          </cell>
          <cell r="C1227" t="str">
            <v>PROCESSAMENTO</v>
          </cell>
          <cell r="D1227" t="str">
            <v>4.90.0001</v>
          </cell>
          <cell r="E1227">
            <v>0</v>
          </cell>
          <cell r="F1227">
            <v>0</v>
          </cell>
          <cell r="G1227">
            <v>0</v>
          </cell>
          <cell r="H1227">
            <v>0</v>
          </cell>
          <cell r="I1227" t="e">
            <v>#REF!</v>
          </cell>
          <cell r="J1227">
            <v>0</v>
          </cell>
          <cell r="K1227">
            <v>0</v>
          </cell>
          <cell r="L1227">
            <v>0</v>
          </cell>
          <cell r="M1227">
            <v>0</v>
          </cell>
          <cell r="N1227">
            <v>7778.16</v>
          </cell>
          <cell r="O1227">
            <v>0</v>
          </cell>
          <cell r="P1227">
            <v>0</v>
          </cell>
          <cell r="Q1227" t="e">
            <v>#REF!</v>
          </cell>
          <cell r="T1227" t="str">
            <v>4.90.0001</v>
          </cell>
          <cell r="U1227" t="str">
            <v>PROCESSAMENTO</v>
          </cell>
          <cell r="W1227">
            <v>0</v>
          </cell>
          <cell r="X1227">
            <v>0</v>
          </cell>
          <cell r="Y1227">
            <v>0</v>
          </cell>
          <cell r="Z1227">
            <v>0</v>
          </cell>
          <cell r="AA1227" t="e">
            <v>#REF!</v>
          </cell>
          <cell r="AB1227" t="e">
            <v>#REF!</v>
          </cell>
          <cell r="AC1227" t="e">
            <v>#REF!</v>
          </cell>
          <cell r="AD1227" t="e">
            <v>#REF!</v>
          </cell>
          <cell r="AE1227" t="e">
            <v>#REF!</v>
          </cell>
          <cell r="AF1227" t="e">
            <v>#REF!</v>
          </cell>
          <cell r="AG1227" t="e">
            <v>#REF!</v>
          </cell>
          <cell r="AH1227" t="e">
            <v>#REF!</v>
          </cell>
        </row>
        <row r="1228">
          <cell r="A1228" t="str">
            <v>4.01.00012.4.3.1</v>
          </cell>
          <cell r="B1228" t="str">
            <v>2.4.3.1</v>
          </cell>
          <cell r="C1228" t="str">
            <v>GESTÃO DE RISCO</v>
          </cell>
          <cell r="D1228" t="str">
            <v>4.01.0001</v>
          </cell>
          <cell r="E1228">
            <v>0</v>
          </cell>
          <cell r="F1228">
            <v>0</v>
          </cell>
          <cell r="G1228">
            <v>0</v>
          </cell>
          <cell r="H1228">
            <v>0</v>
          </cell>
          <cell r="I1228" t="e">
            <v>#REF!</v>
          </cell>
          <cell r="J1228">
            <v>0</v>
          </cell>
          <cell r="K1228">
            <v>0</v>
          </cell>
          <cell r="L1228">
            <v>0</v>
          </cell>
          <cell r="M1228">
            <v>0</v>
          </cell>
          <cell r="N1228">
            <v>0</v>
          </cell>
          <cell r="O1228">
            <v>0</v>
          </cell>
          <cell r="P1228">
            <v>0</v>
          </cell>
          <cell r="Q1228" t="e">
            <v>#REF!</v>
          </cell>
          <cell r="T1228" t="str">
            <v>4.01.0001</v>
          </cell>
          <cell r="U1228" t="str">
            <v>GESTÃO DE RISCO</v>
          </cell>
          <cell r="W1228">
            <v>0</v>
          </cell>
          <cell r="X1228">
            <v>0</v>
          </cell>
          <cell r="Y1228">
            <v>0</v>
          </cell>
          <cell r="Z1228">
            <v>0</v>
          </cell>
          <cell r="AA1228" t="e">
            <v>#REF!</v>
          </cell>
          <cell r="AB1228" t="e">
            <v>#REF!</v>
          </cell>
          <cell r="AC1228" t="e">
            <v>#REF!</v>
          </cell>
          <cell r="AD1228" t="e">
            <v>#REF!</v>
          </cell>
          <cell r="AE1228" t="e">
            <v>#REF!</v>
          </cell>
          <cell r="AF1228" t="e">
            <v>#REF!</v>
          </cell>
          <cell r="AG1228" t="e">
            <v>#REF!</v>
          </cell>
          <cell r="AH1228" t="e">
            <v>#REF!</v>
          </cell>
        </row>
        <row r="1229">
          <cell r="A1229" t="str">
            <v>4.01.00022.4.3.1</v>
          </cell>
          <cell r="B1229" t="str">
            <v>2.4.3.1</v>
          </cell>
          <cell r="C1229" t="str">
            <v>GESTÃO DE RISCO</v>
          </cell>
          <cell r="D1229" t="str">
            <v>4.01.0002</v>
          </cell>
          <cell r="E1229">
            <v>0</v>
          </cell>
          <cell r="F1229">
            <v>0</v>
          </cell>
          <cell r="G1229">
            <v>0</v>
          </cell>
          <cell r="H1229">
            <v>0</v>
          </cell>
          <cell r="I1229" t="e">
            <v>#REF!</v>
          </cell>
          <cell r="J1229">
            <v>0</v>
          </cell>
          <cell r="K1229">
            <v>0</v>
          </cell>
          <cell r="L1229">
            <v>0</v>
          </cell>
          <cell r="M1229">
            <v>0</v>
          </cell>
          <cell r="N1229">
            <v>0</v>
          </cell>
          <cell r="O1229">
            <v>0</v>
          </cell>
          <cell r="P1229">
            <v>0</v>
          </cell>
          <cell r="Q1229" t="e">
            <v>#REF!</v>
          </cell>
          <cell r="T1229" t="str">
            <v>4.01.0002</v>
          </cell>
          <cell r="U1229" t="str">
            <v>GESTÃO DE RISCO</v>
          </cell>
          <cell r="W1229">
            <v>0</v>
          </cell>
          <cell r="X1229">
            <v>0</v>
          </cell>
          <cell r="Y1229">
            <v>0</v>
          </cell>
          <cell r="Z1229">
            <v>0</v>
          </cell>
          <cell r="AA1229" t="e">
            <v>#REF!</v>
          </cell>
          <cell r="AB1229" t="e">
            <v>#REF!</v>
          </cell>
          <cell r="AC1229" t="e">
            <v>#REF!</v>
          </cell>
          <cell r="AD1229" t="e">
            <v>#REF!</v>
          </cell>
          <cell r="AE1229" t="e">
            <v>#REF!</v>
          </cell>
          <cell r="AF1229" t="e">
            <v>#REF!</v>
          </cell>
          <cell r="AG1229" t="e">
            <v>#REF!</v>
          </cell>
          <cell r="AH1229" t="e">
            <v>#REF!</v>
          </cell>
        </row>
        <row r="1230">
          <cell r="A1230" t="str">
            <v>4.01.00032.4.3.1</v>
          </cell>
          <cell r="B1230" t="str">
            <v>2.4.3.1</v>
          </cell>
          <cell r="C1230" t="str">
            <v>GESTÃO DE RISCO</v>
          </cell>
          <cell r="D1230" t="str">
            <v>4.01.0003</v>
          </cell>
          <cell r="E1230">
            <v>0</v>
          </cell>
          <cell r="F1230">
            <v>0</v>
          </cell>
          <cell r="G1230">
            <v>0</v>
          </cell>
          <cell r="H1230">
            <v>0</v>
          </cell>
          <cell r="I1230" t="e">
            <v>#REF!</v>
          </cell>
          <cell r="J1230">
            <v>0</v>
          </cell>
          <cell r="K1230">
            <v>0</v>
          </cell>
          <cell r="L1230">
            <v>0</v>
          </cell>
          <cell r="M1230">
            <v>0</v>
          </cell>
          <cell r="N1230">
            <v>0</v>
          </cell>
          <cell r="O1230">
            <v>0</v>
          </cell>
          <cell r="P1230">
            <v>0</v>
          </cell>
          <cell r="Q1230" t="e">
            <v>#REF!</v>
          </cell>
          <cell r="T1230" t="str">
            <v>4.01.0003</v>
          </cell>
          <cell r="U1230" t="str">
            <v>GESTÃO DE RISCO</v>
          </cell>
          <cell r="W1230">
            <v>0</v>
          </cell>
          <cell r="X1230">
            <v>0</v>
          </cell>
          <cell r="Y1230">
            <v>0</v>
          </cell>
          <cell r="Z1230">
            <v>0</v>
          </cell>
          <cell r="AA1230" t="e">
            <v>#REF!</v>
          </cell>
          <cell r="AB1230" t="e">
            <v>#REF!</v>
          </cell>
          <cell r="AC1230" t="e">
            <v>#REF!</v>
          </cell>
          <cell r="AD1230" t="e">
            <v>#REF!</v>
          </cell>
          <cell r="AE1230" t="e">
            <v>#REF!</v>
          </cell>
          <cell r="AF1230" t="e">
            <v>#REF!</v>
          </cell>
          <cell r="AG1230" t="e">
            <v>#REF!</v>
          </cell>
          <cell r="AH1230" t="e">
            <v>#REF!</v>
          </cell>
        </row>
        <row r="1231">
          <cell r="A1231" t="str">
            <v>4.01.00042.4.3.1</v>
          </cell>
          <cell r="B1231" t="str">
            <v>2.4.3.1</v>
          </cell>
          <cell r="C1231" t="str">
            <v>GESTÃO DE RISCO</v>
          </cell>
          <cell r="D1231" t="str">
            <v>4.01.0004</v>
          </cell>
          <cell r="E1231">
            <v>0</v>
          </cell>
          <cell r="F1231">
            <v>903.04</v>
          </cell>
          <cell r="G1231">
            <v>0</v>
          </cell>
          <cell r="H1231">
            <v>0</v>
          </cell>
          <cell r="I1231" t="e">
            <v>#REF!</v>
          </cell>
          <cell r="J1231">
            <v>0</v>
          </cell>
          <cell r="K1231">
            <v>1013.24</v>
          </cell>
          <cell r="L1231">
            <v>2551.7600000000002</v>
          </cell>
          <cell r="M1231">
            <v>854.04</v>
          </cell>
          <cell r="N1231">
            <v>0</v>
          </cell>
          <cell r="O1231">
            <v>0</v>
          </cell>
          <cell r="P1231">
            <v>563.54</v>
          </cell>
          <cell r="Q1231" t="e">
            <v>#REF!</v>
          </cell>
          <cell r="T1231" t="str">
            <v>4.01.0004</v>
          </cell>
          <cell r="U1231" t="str">
            <v>GESTÃO DE RISCO</v>
          </cell>
          <cell r="W1231">
            <v>0</v>
          </cell>
          <cell r="X1231">
            <v>903.04</v>
          </cell>
          <cell r="Y1231">
            <v>903.04</v>
          </cell>
          <cell r="Z1231">
            <v>903.04</v>
          </cell>
          <cell r="AA1231" t="e">
            <v>#REF!</v>
          </cell>
          <cell r="AB1231" t="e">
            <v>#REF!</v>
          </cell>
          <cell r="AC1231" t="e">
            <v>#REF!</v>
          </cell>
          <cell r="AD1231" t="e">
            <v>#REF!</v>
          </cell>
          <cell r="AE1231" t="e">
            <v>#REF!</v>
          </cell>
          <cell r="AF1231" t="e">
            <v>#REF!</v>
          </cell>
          <cell r="AG1231" t="e">
            <v>#REF!</v>
          </cell>
          <cell r="AH1231" t="e">
            <v>#REF!</v>
          </cell>
        </row>
        <row r="1232">
          <cell r="A1232" t="str">
            <v>4.01.00052.4.3.1</v>
          </cell>
          <cell r="B1232" t="str">
            <v>2.4.3.1</v>
          </cell>
          <cell r="C1232" t="str">
            <v>GESTÃO DE RISCO</v>
          </cell>
          <cell r="D1232" t="str">
            <v>4.01.0005</v>
          </cell>
          <cell r="E1232">
            <v>27.84</v>
          </cell>
          <cell r="F1232">
            <v>0</v>
          </cell>
          <cell r="G1232">
            <v>0</v>
          </cell>
          <cell r="H1232">
            <v>0</v>
          </cell>
          <cell r="I1232" t="e">
            <v>#REF!</v>
          </cell>
          <cell r="J1232">
            <v>0</v>
          </cell>
          <cell r="K1232">
            <v>0</v>
          </cell>
          <cell r="L1232">
            <v>0</v>
          </cell>
          <cell r="M1232">
            <v>0</v>
          </cell>
          <cell r="N1232">
            <v>0</v>
          </cell>
          <cell r="O1232">
            <v>0</v>
          </cell>
          <cell r="P1232">
            <v>0</v>
          </cell>
          <cell r="Q1232" t="e">
            <v>#REF!</v>
          </cell>
          <cell r="T1232" t="str">
            <v>4.01.0005</v>
          </cell>
          <cell r="U1232" t="str">
            <v>GESTÃO DE RISCO</v>
          </cell>
          <cell r="W1232">
            <v>27.84</v>
          </cell>
          <cell r="X1232">
            <v>27.84</v>
          </cell>
          <cell r="Y1232">
            <v>27.84</v>
          </cell>
          <cell r="Z1232">
            <v>27.84</v>
          </cell>
          <cell r="AA1232" t="e">
            <v>#REF!</v>
          </cell>
          <cell r="AB1232" t="e">
            <v>#REF!</v>
          </cell>
          <cell r="AC1232" t="e">
            <v>#REF!</v>
          </cell>
          <cell r="AD1232" t="e">
            <v>#REF!</v>
          </cell>
          <cell r="AE1232" t="e">
            <v>#REF!</v>
          </cell>
          <cell r="AF1232" t="e">
            <v>#REF!</v>
          </cell>
          <cell r="AG1232" t="e">
            <v>#REF!</v>
          </cell>
          <cell r="AH1232" t="e">
            <v>#REF!</v>
          </cell>
        </row>
        <row r="1233">
          <cell r="A1233" t="str">
            <v>4.01.00062.4.3.1</v>
          </cell>
          <cell r="B1233" t="str">
            <v>2.4.3.1</v>
          </cell>
          <cell r="C1233" t="str">
            <v>GESTÃO DE RISCO</v>
          </cell>
          <cell r="D1233" t="str">
            <v>4.01.0006</v>
          </cell>
          <cell r="E1233">
            <v>962.97000000000014</v>
          </cell>
          <cell r="F1233">
            <v>0</v>
          </cell>
          <cell r="G1233">
            <v>0</v>
          </cell>
          <cell r="H1233">
            <v>0</v>
          </cell>
          <cell r="I1233" t="e">
            <v>#REF!</v>
          </cell>
          <cell r="J1233">
            <v>0</v>
          </cell>
          <cell r="K1233">
            <v>0</v>
          </cell>
          <cell r="L1233">
            <v>0</v>
          </cell>
          <cell r="M1233">
            <v>0</v>
          </cell>
          <cell r="N1233">
            <v>0</v>
          </cell>
          <cell r="O1233">
            <v>0</v>
          </cell>
          <cell r="P1233">
            <v>0</v>
          </cell>
          <cell r="Q1233" t="e">
            <v>#REF!</v>
          </cell>
          <cell r="T1233" t="str">
            <v>4.01.0006</v>
          </cell>
          <cell r="U1233" t="str">
            <v>GESTÃO DE RISCO</v>
          </cell>
          <cell r="W1233">
            <v>962.97000000000014</v>
          </cell>
          <cell r="X1233">
            <v>962.97000000000014</v>
          </cell>
          <cell r="Y1233">
            <v>962.97000000000014</v>
          </cell>
          <cell r="Z1233">
            <v>962.97000000000014</v>
          </cell>
          <cell r="AA1233" t="e">
            <v>#REF!</v>
          </cell>
          <cell r="AB1233" t="e">
            <v>#REF!</v>
          </cell>
          <cell r="AC1233" t="e">
            <v>#REF!</v>
          </cell>
          <cell r="AD1233" t="e">
            <v>#REF!</v>
          </cell>
          <cell r="AE1233" t="e">
            <v>#REF!</v>
          </cell>
          <cell r="AF1233" t="e">
            <v>#REF!</v>
          </cell>
          <cell r="AG1233" t="e">
            <v>#REF!</v>
          </cell>
          <cell r="AH1233" t="e">
            <v>#REF!</v>
          </cell>
        </row>
        <row r="1234">
          <cell r="A1234" t="str">
            <v>4.01.00072.4.3.1</v>
          </cell>
          <cell r="B1234" t="str">
            <v>2.4.3.1</v>
          </cell>
          <cell r="C1234" t="str">
            <v>GESTÃO DE RISCO</v>
          </cell>
          <cell r="D1234" t="str">
            <v>4.01.0007</v>
          </cell>
          <cell r="E1234">
            <v>0</v>
          </cell>
          <cell r="F1234">
            <v>0</v>
          </cell>
          <cell r="G1234">
            <v>0</v>
          </cell>
          <cell r="H1234">
            <v>0</v>
          </cell>
          <cell r="I1234" t="e">
            <v>#REF!</v>
          </cell>
          <cell r="J1234">
            <v>0</v>
          </cell>
          <cell r="K1234">
            <v>0</v>
          </cell>
          <cell r="L1234">
            <v>0</v>
          </cell>
          <cell r="M1234">
            <v>0</v>
          </cell>
          <cell r="N1234">
            <v>0</v>
          </cell>
          <cell r="O1234">
            <v>0</v>
          </cell>
          <cell r="P1234">
            <v>0</v>
          </cell>
          <cell r="Q1234" t="e">
            <v>#REF!</v>
          </cell>
          <cell r="T1234" t="str">
            <v>4.01.0007</v>
          </cell>
          <cell r="U1234" t="str">
            <v>GESTÃO DE RISCO</v>
          </cell>
          <cell r="W1234">
            <v>0</v>
          </cell>
          <cell r="X1234">
            <v>0</v>
          </cell>
          <cell r="Y1234">
            <v>0</v>
          </cell>
          <cell r="Z1234">
            <v>0</v>
          </cell>
          <cell r="AA1234" t="e">
            <v>#REF!</v>
          </cell>
          <cell r="AB1234" t="e">
            <v>#REF!</v>
          </cell>
          <cell r="AC1234" t="e">
            <v>#REF!</v>
          </cell>
          <cell r="AD1234" t="e">
            <v>#REF!</v>
          </cell>
          <cell r="AE1234" t="e">
            <v>#REF!</v>
          </cell>
          <cell r="AF1234" t="e">
            <v>#REF!</v>
          </cell>
          <cell r="AG1234" t="e">
            <v>#REF!</v>
          </cell>
          <cell r="AH1234" t="e">
            <v>#REF!</v>
          </cell>
        </row>
        <row r="1235">
          <cell r="A1235" t="str">
            <v>4.02.00012.4.3.1</v>
          </cell>
          <cell r="B1235" t="str">
            <v>2.4.3.1</v>
          </cell>
          <cell r="C1235" t="str">
            <v>GESTÃO DE RISCO</v>
          </cell>
          <cell r="D1235" t="str">
            <v>4.02.0001</v>
          </cell>
          <cell r="E1235">
            <v>0</v>
          </cell>
          <cell r="F1235">
            <v>0</v>
          </cell>
          <cell r="G1235">
            <v>0</v>
          </cell>
          <cell r="H1235">
            <v>0</v>
          </cell>
          <cell r="I1235" t="e">
            <v>#REF!</v>
          </cell>
          <cell r="J1235">
            <v>0</v>
          </cell>
          <cell r="K1235">
            <v>0</v>
          </cell>
          <cell r="L1235">
            <v>0</v>
          </cell>
          <cell r="M1235">
            <v>0</v>
          </cell>
          <cell r="N1235">
            <v>0</v>
          </cell>
          <cell r="O1235">
            <v>0</v>
          </cell>
          <cell r="P1235">
            <v>0</v>
          </cell>
          <cell r="Q1235" t="e">
            <v>#REF!</v>
          </cell>
          <cell r="T1235" t="str">
            <v>4.02.0001</v>
          </cell>
          <cell r="U1235" t="str">
            <v>GESTÃO DE RISCO</v>
          </cell>
          <cell r="W1235">
            <v>0</v>
          </cell>
          <cell r="X1235">
            <v>0</v>
          </cell>
          <cell r="Y1235">
            <v>0</v>
          </cell>
          <cell r="Z1235">
            <v>0</v>
          </cell>
          <cell r="AA1235" t="e">
            <v>#REF!</v>
          </cell>
          <cell r="AB1235" t="e">
            <v>#REF!</v>
          </cell>
          <cell r="AC1235" t="e">
            <v>#REF!</v>
          </cell>
          <cell r="AD1235" t="e">
            <v>#REF!</v>
          </cell>
          <cell r="AE1235" t="e">
            <v>#REF!</v>
          </cell>
          <cell r="AF1235" t="e">
            <v>#REF!</v>
          </cell>
          <cell r="AG1235" t="e">
            <v>#REF!</v>
          </cell>
          <cell r="AH1235" t="e">
            <v>#REF!</v>
          </cell>
        </row>
        <row r="1236">
          <cell r="A1236" t="str">
            <v>4.02.00032.4.3.1</v>
          </cell>
          <cell r="B1236" t="str">
            <v>2.4.3.1</v>
          </cell>
          <cell r="C1236" t="str">
            <v>GESTÃO DE RISCO</v>
          </cell>
          <cell r="D1236" t="str">
            <v>4.02.0003</v>
          </cell>
          <cell r="E1236">
            <v>598.68999999999994</v>
          </cell>
          <cell r="F1236">
            <v>4.6900000000000004</v>
          </cell>
          <cell r="G1236">
            <v>562.07999999999993</v>
          </cell>
          <cell r="H1236">
            <v>572.11</v>
          </cell>
          <cell r="I1236" t="e">
            <v>#REF!</v>
          </cell>
          <cell r="J1236">
            <v>654.46</v>
          </cell>
          <cell r="K1236">
            <v>718</v>
          </cell>
          <cell r="L1236">
            <v>671.83</v>
          </cell>
          <cell r="M1236">
            <v>0</v>
          </cell>
          <cell r="N1236">
            <v>0</v>
          </cell>
          <cell r="O1236">
            <v>240.07999999999998</v>
          </cell>
          <cell r="P1236">
            <v>247.14999999999998</v>
          </cell>
          <cell r="Q1236" t="e">
            <v>#REF!</v>
          </cell>
          <cell r="T1236" t="str">
            <v>4.02.0003</v>
          </cell>
          <cell r="U1236" t="str">
            <v>GESTÃO DE RISCO</v>
          </cell>
          <cell r="W1236">
            <v>598.68999999999994</v>
          </cell>
          <cell r="X1236">
            <v>603.38</v>
          </cell>
          <cell r="Y1236">
            <v>1165.46</v>
          </cell>
          <cell r="Z1236">
            <v>1737.5700000000002</v>
          </cell>
          <cell r="AA1236" t="e">
            <v>#REF!</v>
          </cell>
          <cell r="AB1236" t="e">
            <v>#REF!</v>
          </cell>
          <cell r="AC1236" t="e">
            <v>#REF!</v>
          </cell>
          <cell r="AD1236" t="e">
            <v>#REF!</v>
          </cell>
          <cell r="AE1236" t="e">
            <v>#REF!</v>
          </cell>
          <cell r="AF1236" t="e">
            <v>#REF!</v>
          </cell>
          <cell r="AG1236" t="e">
            <v>#REF!</v>
          </cell>
          <cell r="AH1236" t="e">
            <v>#REF!</v>
          </cell>
        </row>
        <row r="1237">
          <cell r="A1237" t="str">
            <v>4.02.00052.4.3.1</v>
          </cell>
          <cell r="B1237" t="str">
            <v>2.4.3.1</v>
          </cell>
          <cell r="C1237" t="str">
            <v>GESTÃO DE RISCO</v>
          </cell>
          <cell r="D1237" t="str">
            <v>4.02.0005</v>
          </cell>
          <cell r="E1237">
            <v>1549.61</v>
          </cell>
          <cell r="F1237">
            <v>578.47</v>
          </cell>
          <cell r="G1237">
            <v>1184.7199999999998</v>
          </cell>
          <cell r="H1237">
            <v>792.89</v>
          </cell>
          <cell r="I1237" t="e">
            <v>#REF!</v>
          </cell>
          <cell r="J1237">
            <v>1184.26</v>
          </cell>
          <cell r="K1237">
            <v>1750.71</v>
          </cell>
          <cell r="L1237">
            <v>834.59999999999991</v>
          </cell>
          <cell r="M1237">
            <v>1168.3600000000004</v>
          </cell>
          <cell r="N1237">
            <v>1536.9099999999999</v>
          </cell>
          <cell r="O1237">
            <v>1302.99</v>
          </cell>
          <cell r="P1237">
            <v>1071.47</v>
          </cell>
          <cell r="Q1237" t="e">
            <v>#REF!</v>
          </cell>
          <cell r="T1237" t="str">
            <v>4.02.0005</v>
          </cell>
          <cell r="U1237" t="str">
            <v>GESTÃO DE RISCO</v>
          </cell>
          <cell r="W1237">
            <v>1549.61</v>
          </cell>
          <cell r="X1237">
            <v>2128.08</v>
          </cell>
          <cell r="Y1237">
            <v>3312.7999999999997</v>
          </cell>
          <cell r="Z1237">
            <v>4105.6899999999996</v>
          </cell>
          <cell r="AA1237" t="e">
            <v>#REF!</v>
          </cell>
          <cell r="AB1237" t="e">
            <v>#REF!</v>
          </cell>
          <cell r="AC1237" t="e">
            <v>#REF!</v>
          </cell>
          <cell r="AD1237" t="e">
            <v>#REF!</v>
          </cell>
          <cell r="AE1237" t="e">
            <v>#REF!</v>
          </cell>
          <cell r="AF1237" t="e">
            <v>#REF!</v>
          </cell>
          <cell r="AG1237" t="e">
            <v>#REF!</v>
          </cell>
          <cell r="AH1237" t="e">
            <v>#REF!</v>
          </cell>
        </row>
        <row r="1238">
          <cell r="A1238" t="str">
            <v>4.02.00062.4.3.1</v>
          </cell>
          <cell r="B1238" t="str">
            <v>2.4.3.1</v>
          </cell>
          <cell r="C1238" t="str">
            <v>GESTÃO DE RISCO</v>
          </cell>
          <cell r="D1238" t="str">
            <v>4.02.0006</v>
          </cell>
          <cell r="E1238">
            <v>0</v>
          </cell>
          <cell r="F1238">
            <v>0</v>
          </cell>
          <cell r="G1238">
            <v>0</v>
          </cell>
          <cell r="H1238">
            <v>0</v>
          </cell>
          <cell r="I1238" t="e">
            <v>#REF!</v>
          </cell>
          <cell r="J1238">
            <v>0</v>
          </cell>
          <cell r="K1238">
            <v>0</v>
          </cell>
          <cell r="L1238">
            <v>0</v>
          </cell>
          <cell r="M1238">
            <v>37.590000000000003</v>
          </cell>
          <cell r="N1238">
            <v>39.770000000000003</v>
          </cell>
          <cell r="O1238">
            <v>1112.0100000000002</v>
          </cell>
          <cell r="P1238">
            <v>1116.77</v>
          </cell>
          <cell r="Q1238" t="e">
            <v>#REF!</v>
          </cell>
          <cell r="T1238" t="str">
            <v>4.02.0006</v>
          </cell>
          <cell r="U1238" t="str">
            <v>GESTÃO DE RISCO</v>
          </cell>
          <cell r="W1238">
            <v>0</v>
          </cell>
          <cell r="X1238">
            <v>0</v>
          </cell>
          <cell r="Y1238">
            <v>0</v>
          </cell>
          <cell r="Z1238">
            <v>0</v>
          </cell>
          <cell r="AA1238" t="e">
            <v>#REF!</v>
          </cell>
          <cell r="AB1238" t="e">
            <v>#REF!</v>
          </cell>
          <cell r="AC1238" t="e">
            <v>#REF!</v>
          </cell>
          <cell r="AD1238" t="e">
            <v>#REF!</v>
          </cell>
          <cell r="AE1238" t="e">
            <v>#REF!</v>
          </cell>
          <cell r="AF1238" t="e">
            <v>#REF!</v>
          </cell>
          <cell r="AG1238" t="e">
            <v>#REF!</v>
          </cell>
          <cell r="AH1238" t="e">
            <v>#REF!</v>
          </cell>
        </row>
        <row r="1239">
          <cell r="A1239" t="str">
            <v>4.02.00072.4.3.1</v>
          </cell>
          <cell r="B1239" t="str">
            <v>2.4.3.1</v>
          </cell>
          <cell r="C1239" t="str">
            <v>GESTÃO DE RISCO</v>
          </cell>
          <cell r="D1239" t="str">
            <v>4.02.0007</v>
          </cell>
          <cell r="E1239">
            <v>0</v>
          </cell>
          <cell r="F1239">
            <v>0</v>
          </cell>
          <cell r="G1239">
            <v>0</v>
          </cell>
          <cell r="H1239">
            <v>29.44</v>
          </cell>
          <cell r="I1239" t="e">
            <v>#REF!</v>
          </cell>
          <cell r="J1239">
            <v>0</v>
          </cell>
          <cell r="K1239">
            <v>0</v>
          </cell>
          <cell r="L1239">
            <v>0</v>
          </cell>
          <cell r="M1239">
            <v>0</v>
          </cell>
          <cell r="N1239">
            <v>0</v>
          </cell>
          <cell r="O1239">
            <v>0</v>
          </cell>
          <cell r="P1239">
            <v>0</v>
          </cell>
          <cell r="Q1239" t="e">
            <v>#REF!</v>
          </cell>
          <cell r="T1239" t="str">
            <v>4.02.0007</v>
          </cell>
          <cell r="U1239" t="str">
            <v>GESTÃO DE RISCO</v>
          </cell>
          <cell r="W1239">
            <v>0</v>
          </cell>
          <cell r="X1239">
            <v>0</v>
          </cell>
          <cell r="Y1239">
            <v>0</v>
          </cell>
          <cell r="Z1239">
            <v>29.44</v>
          </cell>
          <cell r="AA1239" t="e">
            <v>#REF!</v>
          </cell>
          <cell r="AB1239" t="e">
            <v>#REF!</v>
          </cell>
          <cell r="AC1239" t="e">
            <v>#REF!</v>
          </cell>
          <cell r="AD1239" t="e">
            <v>#REF!</v>
          </cell>
          <cell r="AE1239" t="e">
            <v>#REF!</v>
          </cell>
          <cell r="AF1239" t="e">
            <v>#REF!</v>
          </cell>
          <cell r="AG1239" t="e">
            <v>#REF!</v>
          </cell>
          <cell r="AH1239" t="e">
            <v>#REF!</v>
          </cell>
        </row>
        <row r="1240">
          <cell r="A1240" t="str">
            <v>4.02.00082.4.3.1</v>
          </cell>
          <cell r="B1240" t="str">
            <v>2.4.3.1</v>
          </cell>
          <cell r="C1240" t="str">
            <v>GESTÃO DE RISCO</v>
          </cell>
          <cell r="D1240" t="str">
            <v>4.02.0008</v>
          </cell>
          <cell r="E1240">
            <v>87.92</v>
          </cell>
          <cell r="F1240">
            <v>195.16</v>
          </cell>
          <cell r="G1240">
            <v>53.95</v>
          </cell>
          <cell r="H1240">
            <v>141.91</v>
          </cell>
          <cell r="I1240" t="e">
            <v>#REF!</v>
          </cell>
          <cell r="J1240">
            <v>281.67</v>
          </cell>
          <cell r="K1240">
            <v>375.64</v>
          </cell>
          <cell r="L1240">
            <v>140</v>
          </cell>
          <cell r="M1240">
            <v>54.54</v>
          </cell>
          <cell r="N1240">
            <v>33.56</v>
          </cell>
          <cell r="O1240">
            <v>52.11</v>
          </cell>
          <cell r="P1240">
            <v>134.82</v>
          </cell>
          <cell r="Q1240" t="e">
            <v>#REF!</v>
          </cell>
          <cell r="T1240" t="str">
            <v>4.02.0008</v>
          </cell>
          <cell r="U1240" t="str">
            <v>GESTÃO DE RISCO</v>
          </cell>
          <cell r="W1240">
            <v>87.92</v>
          </cell>
          <cell r="X1240">
            <v>283.08</v>
          </cell>
          <cell r="Y1240">
            <v>337.03</v>
          </cell>
          <cell r="Z1240">
            <v>478.93999999999994</v>
          </cell>
          <cell r="AA1240" t="e">
            <v>#REF!</v>
          </cell>
          <cell r="AB1240" t="e">
            <v>#REF!</v>
          </cell>
          <cell r="AC1240" t="e">
            <v>#REF!</v>
          </cell>
          <cell r="AD1240" t="e">
            <v>#REF!</v>
          </cell>
          <cell r="AE1240" t="e">
            <v>#REF!</v>
          </cell>
          <cell r="AF1240" t="e">
            <v>#REF!</v>
          </cell>
          <cell r="AG1240" t="e">
            <v>#REF!</v>
          </cell>
          <cell r="AH1240" t="e">
            <v>#REF!</v>
          </cell>
        </row>
        <row r="1241">
          <cell r="A1241" t="str">
            <v>4.02.00092.4.3.1</v>
          </cell>
          <cell r="B1241" t="str">
            <v>2.4.3.1</v>
          </cell>
          <cell r="C1241" t="str">
            <v>GESTÃO DE RISCO</v>
          </cell>
          <cell r="D1241" t="str">
            <v>4.02.0009</v>
          </cell>
          <cell r="E1241">
            <v>0</v>
          </cell>
          <cell r="F1241">
            <v>0</v>
          </cell>
          <cell r="G1241">
            <v>16.18</v>
          </cell>
          <cell r="H1241">
            <v>13.01</v>
          </cell>
          <cell r="I1241" t="e">
            <v>#REF!</v>
          </cell>
          <cell r="J1241">
            <v>12.66</v>
          </cell>
          <cell r="K1241">
            <v>0</v>
          </cell>
          <cell r="L1241">
            <v>6.2</v>
          </cell>
          <cell r="M1241">
            <v>6.2</v>
          </cell>
          <cell r="N1241">
            <v>6.93</v>
          </cell>
          <cell r="O1241">
            <v>7.31</v>
          </cell>
          <cell r="P1241">
            <v>9.0299999999999994</v>
          </cell>
          <cell r="Q1241" t="e">
            <v>#REF!</v>
          </cell>
          <cell r="T1241" t="str">
            <v>4.02.0009</v>
          </cell>
          <cell r="U1241" t="str">
            <v>GESTÃO DE RISCO</v>
          </cell>
          <cell r="W1241">
            <v>0</v>
          </cell>
          <cell r="X1241">
            <v>0</v>
          </cell>
          <cell r="Y1241">
            <v>16.18</v>
          </cell>
          <cell r="Z1241">
            <v>29.189999999999998</v>
          </cell>
          <cell r="AA1241" t="e">
            <v>#REF!</v>
          </cell>
          <cell r="AB1241" t="e">
            <v>#REF!</v>
          </cell>
          <cell r="AC1241" t="e">
            <v>#REF!</v>
          </cell>
          <cell r="AD1241" t="e">
            <v>#REF!</v>
          </cell>
          <cell r="AE1241" t="e">
            <v>#REF!</v>
          </cell>
          <cell r="AF1241" t="e">
            <v>#REF!</v>
          </cell>
          <cell r="AG1241" t="e">
            <v>#REF!</v>
          </cell>
          <cell r="AH1241" t="e">
            <v>#REF!</v>
          </cell>
        </row>
        <row r="1242">
          <cell r="A1242" t="str">
            <v>4.02.00102.4.3.1</v>
          </cell>
          <cell r="B1242" t="str">
            <v>2.4.3.1</v>
          </cell>
          <cell r="C1242" t="str">
            <v>GESTÃO DE RISCO</v>
          </cell>
          <cell r="D1242" t="str">
            <v>4.02.0010</v>
          </cell>
          <cell r="E1242">
            <v>1116.6200000000001</v>
          </cell>
          <cell r="F1242">
            <v>0</v>
          </cell>
          <cell r="G1242">
            <v>0</v>
          </cell>
          <cell r="H1242">
            <v>0</v>
          </cell>
          <cell r="I1242" t="e">
            <v>#REF!</v>
          </cell>
          <cell r="J1242">
            <v>0</v>
          </cell>
          <cell r="K1242">
            <v>0</v>
          </cell>
          <cell r="L1242">
            <v>274.23</v>
          </cell>
          <cell r="M1242">
            <v>0</v>
          </cell>
          <cell r="N1242">
            <v>0</v>
          </cell>
          <cell r="O1242">
            <v>252</v>
          </cell>
          <cell r="P1242">
            <v>600</v>
          </cell>
          <cell r="Q1242" t="e">
            <v>#REF!</v>
          </cell>
          <cell r="T1242" t="str">
            <v>4.02.0010</v>
          </cell>
          <cell r="U1242" t="str">
            <v>GESTÃO DE RISCO</v>
          </cell>
          <cell r="W1242">
            <v>1116.6200000000001</v>
          </cell>
          <cell r="X1242">
            <v>1116.6200000000001</v>
          </cell>
          <cell r="Y1242">
            <v>1116.6200000000001</v>
          </cell>
          <cell r="Z1242">
            <v>1116.6200000000001</v>
          </cell>
          <cell r="AA1242" t="e">
            <v>#REF!</v>
          </cell>
          <cell r="AB1242" t="e">
            <v>#REF!</v>
          </cell>
          <cell r="AC1242" t="e">
            <v>#REF!</v>
          </cell>
          <cell r="AD1242" t="e">
            <v>#REF!</v>
          </cell>
          <cell r="AE1242" t="e">
            <v>#REF!</v>
          </cell>
          <cell r="AF1242" t="e">
            <v>#REF!</v>
          </cell>
          <cell r="AG1242" t="e">
            <v>#REF!</v>
          </cell>
          <cell r="AH1242" t="e">
            <v>#REF!</v>
          </cell>
        </row>
        <row r="1243">
          <cell r="A1243" t="str">
            <v>4.02.00112.4.3.1</v>
          </cell>
          <cell r="B1243" t="str">
            <v>2.4.3.1</v>
          </cell>
          <cell r="C1243" t="str">
            <v>GESTÃO DE RISCO</v>
          </cell>
          <cell r="D1243" t="str">
            <v>4.02.0011</v>
          </cell>
          <cell r="E1243">
            <v>3.3099999999999996</v>
          </cell>
          <cell r="F1243">
            <v>72.40000000000002</v>
          </cell>
          <cell r="G1243">
            <v>107.71</v>
          </cell>
          <cell r="H1243">
            <v>101.20000000000002</v>
          </cell>
          <cell r="I1243" t="e">
            <v>#REF!</v>
          </cell>
          <cell r="J1243">
            <v>200.45172932330826</v>
          </cell>
          <cell r="K1243">
            <v>228.27</v>
          </cell>
          <cell r="L1243">
            <v>34.440000000000005</v>
          </cell>
          <cell r="M1243">
            <v>75.769999999999982</v>
          </cell>
          <cell r="N1243">
            <v>96.62</v>
          </cell>
          <cell r="O1243">
            <v>87.499999999999986</v>
          </cell>
          <cell r="P1243">
            <v>86.240000000000009</v>
          </cell>
          <cell r="Q1243" t="e">
            <v>#REF!</v>
          </cell>
          <cell r="T1243" t="str">
            <v>4.02.0011</v>
          </cell>
          <cell r="U1243" t="str">
            <v>GESTÃO DE RISCO</v>
          </cell>
          <cell r="W1243">
            <v>3.3099999999999996</v>
          </cell>
          <cell r="X1243">
            <v>75.710000000000022</v>
          </cell>
          <cell r="Y1243">
            <v>183.42000000000002</v>
          </cell>
          <cell r="Z1243">
            <v>284.62</v>
          </cell>
          <cell r="AA1243" t="e">
            <v>#REF!</v>
          </cell>
          <cell r="AB1243" t="e">
            <v>#REF!</v>
          </cell>
          <cell r="AC1243" t="e">
            <v>#REF!</v>
          </cell>
          <cell r="AD1243" t="e">
            <v>#REF!</v>
          </cell>
          <cell r="AE1243" t="e">
            <v>#REF!</v>
          </cell>
          <cell r="AF1243" t="e">
            <v>#REF!</v>
          </cell>
          <cell r="AG1243" t="e">
            <v>#REF!</v>
          </cell>
          <cell r="AH1243" t="e">
            <v>#REF!</v>
          </cell>
        </row>
        <row r="1244">
          <cell r="A1244" t="str">
            <v>4.02.00122.4.3.1</v>
          </cell>
          <cell r="B1244" t="str">
            <v>2.4.3.1</v>
          </cell>
          <cell r="C1244" t="str">
            <v>GESTÃO DE RISCO</v>
          </cell>
          <cell r="D1244" t="str">
            <v>4.02.0012</v>
          </cell>
          <cell r="E1244">
            <v>0</v>
          </cell>
          <cell r="F1244">
            <v>0</v>
          </cell>
          <cell r="G1244">
            <v>0</v>
          </cell>
          <cell r="H1244">
            <v>0</v>
          </cell>
          <cell r="I1244" t="e">
            <v>#REF!</v>
          </cell>
          <cell r="J1244">
            <v>0</v>
          </cell>
          <cell r="K1244">
            <v>-2416.06</v>
          </cell>
          <cell r="L1244">
            <v>0</v>
          </cell>
          <cell r="M1244">
            <v>0</v>
          </cell>
          <cell r="N1244">
            <v>0</v>
          </cell>
          <cell r="O1244">
            <v>0</v>
          </cell>
          <cell r="P1244">
            <v>0</v>
          </cell>
          <cell r="Q1244" t="e">
            <v>#REF!</v>
          </cell>
          <cell r="T1244" t="str">
            <v>4.02.0012</v>
          </cell>
          <cell r="U1244" t="str">
            <v>GESTÃO DE RISCO</v>
          </cell>
          <cell r="W1244">
            <v>0</v>
          </cell>
          <cell r="X1244">
            <v>0</v>
          </cell>
          <cell r="Y1244">
            <v>0</v>
          </cell>
          <cell r="Z1244">
            <v>0</v>
          </cell>
          <cell r="AA1244" t="e">
            <v>#REF!</v>
          </cell>
          <cell r="AB1244" t="e">
            <v>#REF!</v>
          </cell>
          <cell r="AC1244" t="e">
            <v>#REF!</v>
          </cell>
          <cell r="AD1244" t="e">
            <v>#REF!</v>
          </cell>
          <cell r="AE1244" t="e">
            <v>#REF!</v>
          </cell>
          <cell r="AF1244" t="e">
            <v>#REF!</v>
          </cell>
          <cell r="AG1244" t="e">
            <v>#REF!</v>
          </cell>
          <cell r="AH1244" t="e">
            <v>#REF!</v>
          </cell>
        </row>
        <row r="1245">
          <cell r="A1245" t="str">
            <v>4.02.00132.4.3.1</v>
          </cell>
          <cell r="B1245" t="str">
            <v>2.4.3.1</v>
          </cell>
          <cell r="C1245" t="str">
            <v>GESTÃO DE RISCO</v>
          </cell>
          <cell r="D1245" t="str">
            <v>4.02.0013</v>
          </cell>
          <cell r="E1245">
            <v>118.78999999999999</v>
          </cell>
          <cell r="F1245">
            <v>58.940000000000005</v>
          </cell>
          <cell r="G1245">
            <v>103.34</v>
          </cell>
          <cell r="H1245">
            <v>53.44</v>
          </cell>
          <cell r="I1245" t="e">
            <v>#REF!</v>
          </cell>
          <cell r="J1245">
            <v>146.73000000000002</v>
          </cell>
          <cell r="K1245">
            <v>236.34</v>
          </cell>
          <cell r="L1245">
            <v>151.75</v>
          </cell>
          <cell r="M1245">
            <v>262.04000000000002</v>
          </cell>
          <cell r="N1245">
            <v>195.02</v>
          </cell>
          <cell r="O1245">
            <v>149.35</v>
          </cell>
          <cell r="P1245">
            <v>225.70999999999998</v>
          </cell>
          <cell r="Q1245" t="e">
            <v>#REF!</v>
          </cell>
          <cell r="T1245" t="str">
            <v>4.02.0013</v>
          </cell>
          <cell r="U1245" t="str">
            <v>GESTÃO DE RISCO</v>
          </cell>
          <cell r="W1245">
            <v>118.78999999999999</v>
          </cell>
          <cell r="X1245">
            <v>177.73</v>
          </cell>
          <cell r="Y1245">
            <v>281.07</v>
          </cell>
          <cell r="Z1245">
            <v>334.51</v>
          </cell>
          <cell r="AA1245" t="e">
            <v>#REF!</v>
          </cell>
          <cell r="AB1245" t="e">
            <v>#REF!</v>
          </cell>
          <cell r="AC1245" t="e">
            <v>#REF!</v>
          </cell>
          <cell r="AD1245" t="e">
            <v>#REF!</v>
          </cell>
          <cell r="AE1245" t="e">
            <v>#REF!</v>
          </cell>
          <cell r="AF1245" t="e">
            <v>#REF!</v>
          </cell>
          <cell r="AG1245" t="e">
            <v>#REF!</v>
          </cell>
          <cell r="AH1245" t="e">
            <v>#REF!</v>
          </cell>
        </row>
        <row r="1246">
          <cell r="A1246" t="str">
            <v>4.02.00142.4.3.1</v>
          </cell>
          <cell r="B1246" t="str">
            <v>2.4.3.1</v>
          </cell>
          <cell r="C1246" t="str">
            <v>GESTÃO DE RISCO</v>
          </cell>
          <cell r="D1246" t="str">
            <v>4.02.0014</v>
          </cell>
          <cell r="E1246">
            <v>0</v>
          </cell>
          <cell r="F1246">
            <v>0</v>
          </cell>
          <cell r="G1246">
            <v>19.490000000000002</v>
          </cell>
          <cell r="H1246">
            <v>0</v>
          </cell>
          <cell r="I1246" t="e">
            <v>#REF!</v>
          </cell>
          <cell r="J1246">
            <v>0</v>
          </cell>
          <cell r="K1246">
            <v>0</v>
          </cell>
          <cell r="L1246">
            <v>0</v>
          </cell>
          <cell r="M1246">
            <v>0</v>
          </cell>
          <cell r="N1246">
            <v>0</v>
          </cell>
          <cell r="O1246">
            <v>0</v>
          </cell>
          <cell r="P1246">
            <v>0</v>
          </cell>
          <cell r="Q1246" t="e">
            <v>#REF!</v>
          </cell>
          <cell r="T1246" t="str">
            <v>4.02.0014</v>
          </cell>
          <cell r="U1246" t="str">
            <v>GESTÃO DE RISCO</v>
          </cell>
          <cell r="W1246">
            <v>0</v>
          </cell>
          <cell r="X1246">
            <v>0</v>
          </cell>
          <cell r="Y1246">
            <v>19.490000000000002</v>
          </cell>
          <cell r="Z1246">
            <v>19.490000000000002</v>
          </cell>
          <cell r="AA1246" t="e">
            <v>#REF!</v>
          </cell>
          <cell r="AB1246" t="e">
            <v>#REF!</v>
          </cell>
          <cell r="AC1246" t="e">
            <v>#REF!</v>
          </cell>
          <cell r="AD1246" t="e">
            <v>#REF!</v>
          </cell>
          <cell r="AE1246" t="e">
            <v>#REF!</v>
          </cell>
          <cell r="AF1246" t="e">
            <v>#REF!</v>
          </cell>
          <cell r="AG1246" t="e">
            <v>#REF!</v>
          </cell>
          <cell r="AH1246" t="e">
            <v>#REF!</v>
          </cell>
        </row>
        <row r="1247">
          <cell r="A1247" t="str">
            <v>4.02.00152.4.3.1</v>
          </cell>
          <cell r="B1247" t="str">
            <v>2.4.3.1</v>
          </cell>
          <cell r="C1247" t="str">
            <v>GESTÃO DE RISCO</v>
          </cell>
          <cell r="D1247" t="str">
            <v>4.02.0015</v>
          </cell>
          <cell r="E1247">
            <v>0</v>
          </cell>
          <cell r="F1247">
            <v>0</v>
          </cell>
          <cell r="G1247">
            <v>358.39</v>
          </cell>
          <cell r="H1247">
            <v>0</v>
          </cell>
          <cell r="I1247" t="e">
            <v>#REF!</v>
          </cell>
          <cell r="J1247">
            <v>0</v>
          </cell>
          <cell r="K1247">
            <v>0</v>
          </cell>
          <cell r="L1247">
            <v>0</v>
          </cell>
          <cell r="M1247">
            <v>0</v>
          </cell>
          <cell r="N1247">
            <v>0</v>
          </cell>
          <cell r="O1247">
            <v>0</v>
          </cell>
          <cell r="P1247">
            <v>0</v>
          </cell>
          <cell r="Q1247" t="e">
            <v>#REF!</v>
          </cell>
          <cell r="T1247" t="str">
            <v>4.02.0015</v>
          </cell>
          <cell r="U1247" t="str">
            <v>GESTÃO DE RISCO</v>
          </cell>
          <cell r="W1247">
            <v>0</v>
          </cell>
          <cell r="X1247">
            <v>0</v>
          </cell>
          <cell r="Y1247">
            <v>358.39</v>
          </cell>
          <cell r="Z1247">
            <v>358.39</v>
          </cell>
          <cell r="AA1247" t="e">
            <v>#REF!</v>
          </cell>
          <cell r="AB1247" t="e">
            <v>#REF!</v>
          </cell>
          <cell r="AC1247" t="e">
            <v>#REF!</v>
          </cell>
          <cell r="AD1247" t="e">
            <v>#REF!</v>
          </cell>
          <cell r="AE1247" t="e">
            <v>#REF!</v>
          </cell>
          <cell r="AF1247" t="e">
            <v>#REF!</v>
          </cell>
          <cell r="AG1247" t="e">
            <v>#REF!</v>
          </cell>
          <cell r="AH1247" t="e">
            <v>#REF!</v>
          </cell>
        </row>
        <row r="1248">
          <cell r="A1248" t="str">
            <v>4.02.00162.4.3.1</v>
          </cell>
          <cell r="B1248" t="str">
            <v>2.4.3.1</v>
          </cell>
          <cell r="C1248" t="str">
            <v>GESTÃO DE RISCO</v>
          </cell>
          <cell r="D1248" t="str">
            <v>4.02.0016</v>
          </cell>
          <cell r="E1248">
            <v>5854.829999999999</v>
          </cell>
          <cell r="F1248">
            <v>4991.57</v>
          </cell>
          <cell r="G1248">
            <v>5838.9500000000007</v>
          </cell>
          <cell r="H1248">
            <v>5793.56</v>
          </cell>
          <cell r="I1248" t="e">
            <v>#REF!</v>
          </cell>
          <cell r="J1248">
            <v>6569.5499999999993</v>
          </cell>
          <cell r="K1248">
            <v>5878.89</v>
          </cell>
          <cell r="L1248">
            <v>5903.23</v>
          </cell>
          <cell r="M1248">
            <v>0</v>
          </cell>
          <cell r="N1248">
            <v>0</v>
          </cell>
          <cell r="O1248">
            <v>0</v>
          </cell>
          <cell r="P1248">
            <v>5777.94</v>
          </cell>
          <cell r="Q1248" t="e">
            <v>#REF!</v>
          </cell>
          <cell r="T1248" t="str">
            <v>4.02.0016</v>
          </cell>
          <cell r="U1248" t="str">
            <v>GESTÃO DE RISCO</v>
          </cell>
          <cell r="W1248">
            <v>5854.829999999999</v>
          </cell>
          <cell r="X1248">
            <v>10846.399999999998</v>
          </cell>
          <cell r="Y1248">
            <v>16685.349999999999</v>
          </cell>
          <cell r="Z1248">
            <v>22478.91</v>
          </cell>
          <cell r="AA1248" t="e">
            <v>#REF!</v>
          </cell>
          <cell r="AB1248" t="e">
            <v>#REF!</v>
          </cell>
          <cell r="AC1248" t="e">
            <v>#REF!</v>
          </cell>
          <cell r="AD1248" t="e">
            <v>#REF!</v>
          </cell>
          <cell r="AE1248" t="e">
            <v>#REF!</v>
          </cell>
          <cell r="AF1248" t="e">
            <v>#REF!</v>
          </cell>
          <cell r="AG1248" t="e">
            <v>#REF!</v>
          </cell>
          <cell r="AH1248" t="e">
            <v>#REF!</v>
          </cell>
        </row>
        <row r="1249">
          <cell r="A1249" t="str">
            <v>4.02.00172.4.3.1</v>
          </cell>
          <cell r="B1249" t="str">
            <v>2.4.3.1</v>
          </cell>
          <cell r="C1249" t="str">
            <v>GESTÃO DE RISCO</v>
          </cell>
          <cell r="D1249" t="str">
            <v>4.02.0017</v>
          </cell>
          <cell r="E1249">
            <v>0</v>
          </cell>
          <cell r="F1249">
            <v>0</v>
          </cell>
          <cell r="G1249">
            <v>0</v>
          </cell>
          <cell r="H1249">
            <v>0</v>
          </cell>
          <cell r="I1249" t="e">
            <v>#REF!</v>
          </cell>
          <cell r="J1249">
            <v>0</v>
          </cell>
          <cell r="K1249">
            <v>0</v>
          </cell>
          <cell r="L1249">
            <v>0</v>
          </cell>
          <cell r="M1249">
            <v>0</v>
          </cell>
          <cell r="N1249">
            <v>0</v>
          </cell>
          <cell r="O1249">
            <v>0</v>
          </cell>
          <cell r="P1249">
            <v>0</v>
          </cell>
          <cell r="Q1249" t="e">
            <v>#REF!</v>
          </cell>
          <cell r="T1249" t="str">
            <v>4.02.0017</v>
          </cell>
          <cell r="U1249" t="str">
            <v>GESTÃO DE RISCO</v>
          </cell>
          <cell r="W1249">
            <v>0</v>
          </cell>
          <cell r="X1249">
            <v>0</v>
          </cell>
          <cell r="Y1249">
            <v>0</v>
          </cell>
          <cell r="Z1249">
            <v>0</v>
          </cell>
          <cell r="AA1249" t="e">
            <v>#REF!</v>
          </cell>
          <cell r="AB1249" t="e">
            <v>#REF!</v>
          </cell>
          <cell r="AC1249" t="e">
            <v>#REF!</v>
          </cell>
          <cell r="AD1249" t="e">
            <v>#REF!</v>
          </cell>
          <cell r="AE1249" t="e">
            <v>#REF!</v>
          </cell>
          <cell r="AF1249" t="e">
            <v>#REF!</v>
          </cell>
          <cell r="AG1249" t="e">
            <v>#REF!</v>
          </cell>
          <cell r="AH1249" t="e">
            <v>#REF!</v>
          </cell>
        </row>
        <row r="1250">
          <cell r="A1250" t="str">
            <v>4.02.00182.4.3.1</v>
          </cell>
          <cell r="B1250" t="str">
            <v>2.4.3.1</v>
          </cell>
          <cell r="C1250" t="str">
            <v>GESTÃO DE RISCO</v>
          </cell>
          <cell r="D1250" t="str">
            <v>4.02.0018</v>
          </cell>
          <cell r="E1250">
            <v>0</v>
          </cell>
          <cell r="F1250">
            <v>0</v>
          </cell>
          <cell r="G1250">
            <v>0</v>
          </cell>
          <cell r="H1250">
            <v>0</v>
          </cell>
          <cell r="I1250" t="e">
            <v>#REF!</v>
          </cell>
          <cell r="J1250">
            <v>0</v>
          </cell>
          <cell r="K1250">
            <v>0</v>
          </cell>
          <cell r="L1250">
            <v>0</v>
          </cell>
          <cell r="M1250">
            <v>0</v>
          </cell>
          <cell r="N1250">
            <v>0</v>
          </cell>
          <cell r="O1250">
            <v>0</v>
          </cell>
          <cell r="P1250">
            <v>0</v>
          </cell>
          <cell r="Q1250" t="e">
            <v>#REF!</v>
          </cell>
          <cell r="T1250" t="str">
            <v>4.02.0018</v>
          </cell>
          <cell r="U1250" t="str">
            <v>GESTÃO DE RISCO</v>
          </cell>
          <cell r="W1250">
            <v>0</v>
          </cell>
          <cell r="X1250">
            <v>0</v>
          </cell>
          <cell r="Y1250">
            <v>0</v>
          </cell>
          <cell r="Z1250">
            <v>0</v>
          </cell>
          <cell r="AA1250" t="e">
            <v>#REF!</v>
          </cell>
          <cell r="AB1250" t="e">
            <v>#REF!</v>
          </cell>
          <cell r="AC1250" t="e">
            <v>#REF!</v>
          </cell>
          <cell r="AD1250" t="e">
            <v>#REF!</v>
          </cell>
          <cell r="AE1250" t="e">
            <v>#REF!</v>
          </cell>
          <cell r="AF1250" t="e">
            <v>#REF!</v>
          </cell>
          <cell r="AG1250" t="e">
            <v>#REF!</v>
          </cell>
          <cell r="AH1250" t="e">
            <v>#REF!</v>
          </cell>
        </row>
        <row r="1251">
          <cell r="A1251" t="str">
            <v>4.02.00192.4.3.1</v>
          </cell>
          <cell r="B1251" t="str">
            <v>2.4.3.1</v>
          </cell>
          <cell r="C1251" t="str">
            <v>GESTÃO DE RISCO</v>
          </cell>
          <cell r="D1251" t="str">
            <v>4.02.0019</v>
          </cell>
          <cell r="E1251">
            <v>0</v>
          </cell>
          <cell r="F1251">
            <v>0</v>
          </cell>
          <cell r="G1251">
            <v>0</v>
          </cell>
          <cell r="H1251">
            <v>0</v>
          </cell>
          <cell r="I1251" t="e">
            <v>#REF!</v>
          </cell>
          <cell r="J1251">
            <v>0</v>
          </cell>
          <cell r="K1251">
            <v>0</v>
          </cell>
          <cell r="L1251">
            <v>0</v>
          </cell>
          <cell r="M1251">
            <v>0</v>
          </cell>
          <cell r="N1251">
            <v>0</v>
          </cell>
          <cell r="O1251">
            <v>0</v>
          </cell>
          <cell r="P1251">
            <v>0</v>
          </cell>
          <cell r="Q1251" t="e">
            <v>#REF!</v>
          </cell>
          <cell r="T1251" t="str">
            <v>4.02.0019</v>
          </cell>
          <cell r="U1251" t="str">
            <v>GESTÃO DE RISCO</v>
          </cell>
          <cell r="W1251">
            <v>0</v>
          </cell>
          <cell r="X1251">
            <v>0</v>
          </cell>
          <cell r="Y1251">
            <v>0</v>
          </cell>
          <cell r="Z1251">
            <v>0</v>
          </cell>
          <cell r="AA1251" t="e">
            <v>#REF!</v>
          </cell>
          <cell r="AB1251" t="e">
            <v>#REF!</v>
          </cell>
          <cell r="AC1251" t="e">
            <v>#REF!</v>
          </cell>
          <cell r="AD1251" t="e">
            <v>#REF!</v>
          </cell>
          <cell r="AE1251" t="e">
            <v>#REF!</v>
          </cell>
          <cell r="AF1251" t="e">
            <v>#REF!</v>
          </cell>
          <cell r="AG1251" t="e">
            <v>#REF!</v>
          </cell>
          <cell r="AH1251" t="e">
            <v>#REF!</v>
          </cell>
        </row>
        <row r="1252">
          <cell r="A1252" t="str">
            <v>4.02.00202.4.3.1</v>
          </cell>
          <cell r="B1252" t="str">
            <v>2.4.3.1</v>
          </cell>
          <cell r="C1252" t="str">
            <v>GESTÃO DE RISCO</v>
          </cell>
          <cell r="D1252" t="str">
            <v>4.02.0020</v>
          </cell>
          <cell r="E1252">
            <v>0</v>
          </cell>
          <cell r="F1252">
            <v>0</v>
          </cell>
          <cell r="G1252">
            <v>0</v>
          </cell>
          <cell r="H1252">
            <v>0</v>
          </cell>
          <cell r="I1252" t="e">
            <v>#REF!</v>
          </cell>
          <cell r="J1252">
            <v>0</v>
          </cell>
          <cell r="K1252">
            <v>0</v>
          </cell>
          <cell r="L1252">
            <v>0</v>
          </cell>
          <cell r="M1252">
            <v>0</v>
          </cell>
          <cell r="N1252">
            <v>0</v>
          </cell>
          <cell r="O1252">
            <v>0</v>
          </cell>
          <cell r="P1252">
            <v>0</v>
          </cell>
          <cell r="Q1252" t="e">
            <v>#REF!</v>
          </cell>
          <cell r="T1252" t="str">
            <v>4.02.0020</v>
          </cell>
          <cell r="U1252" t="str">
            <v>GESTÃO DE RISCO</v>
          </cell>
          <cell r="W1252">
            <v>0</v>
          </cell>
          <cell r="X1252">
            <v>0</v>
          </cell>
          <cell r="Y1252">
            <v>0</v>
          </cell>
          <cell r="Z1252">
            <v>0</v>
          </cell>
          <cell r="AA1252" t="e">
            <v>#REF!</v>
          </cell>
          <cell r="AB1252" t="e">
            <v>#REF!</v>
          </cell>
          <cell r="AC1252" t="e">
            <v>#REF!</v>
          </cell>
          <cell r="AD1252" t="e">
            <v>#REF!</v>
          </cell>
          <cell r="AE1252" t="e">
            <v>#REF!</v>
          </cell>
          <cell r="AF1252" t="e">
            <v>#REF!</v>
          </cell>
          <cell r="AG1252" t="e">
            <v>#REF!</v>
          </cell>
          <cell r="AH1252" t="e">
            <v>#REF!</v>
          </cell>
        </row>
        <row r="1253">
          <cell r="A1253" t="str">
            <v>4.02.00212.4.3.1</v>
          </cell>
          <cell r="B1253" t="str">
            <v>2.4.3.1</v>
          </cell>
          <cell r="C1253" t="str">
            <v>GESTÃO DE RISCO</v>
          </cell>
          <cell r="D1253" t="str">
            <v>4.02.0021</v>
          </cell>
          <cell r="E1253">
            <v>0</v>
          </cell>
          <cell r="F1253">
            <v>0</v>
          </cell>
          <cell r="G1253">
            <v>163.53</v>
          </cell>
          <cell r="H1253">
            <v>2320</v>
          </cell>
          <cell r="I1253" t="e">
            <v>#REF!</v>
          </cell>
          <cell r="J1253">
            <v>1329.75</v>
          </cell>
          <cell r="K1253">
            <v>0</v>
          </cell>
          <cell r="L1253">
            <v>1420</v>
          </cell>
          <cell r="M1253">
            <v>0</v>
          </cell>
          <cell r="N1253">
            <v>0</v>
          </cell>
          <cell r="O1253">
            <v>580</v>
          </cell>
          <cell r="P1253">
            <v>0</v>
          </cell>
          <cell r="Q1253" t="e">
            <v>#REF!</v>
          </cell>
          <cell r="T1253" t="str">
            <v>4.02.0021</v>
          </cell>
          <cell r="U1253" t="str">
            <v>GESTÃO DE RISCO</v>
          </cell>
          <cell r="W1253">
            <v>0</v>
          </cell>
          <cell r="X1253">
            <v>0</v>
          </cell>
          <cell r="Y1253">
            <v>163.53</v>
          </cell>
          <cell r="Z1253">
            <v>2483.5300000000002</v>
          </cell>
          <cell r="AA1253" t="e">
            <v>#REF!</v>
          </cell>
          <cell r="AB1253" t="e">
            <v>#REF!</v>
          </cell>
          <cell r="AC1253" t="e">
            <v>#REF!</v>
          </cell>
          <cell r="AD1253" t="e">
            <v>#REF!</v>
          </cell>
          <cell r="AE1253" t="e">
            <v>#REF!</v>
          </cell>
          <cell r="AF1253" t="e">
            <v>#REF!</v>
          </cell>
          <cell r="AG1253" t="e">
            <v>#REF!</v>
          </cell>
          <cell r="AH1253" t="e">
            <v>#REF!</v>
          </cell>
        </row>
        <row r="1254">
          <cell r="A1254" t="str">
            <v>4.02.00222.4.3.1</v>
          </cell>
          <cell r="B1254" t="str">
            <v>2.4.3.1</v>
          </cell>
          <cell r="C1254" t="str">
            <v>GESTÃO DE RISCO</v>
          </cell>
          <cell r="D1254" t="str">
            <v>4.02.0022</v>
          </cell>
          <cell r="E1254">
            <v>207</v>
          </cell>
          <cell r="F1254">
            <v>180</v>
          </cell>
          <cell r="G1254">
            <v>157.94999999999999</v>
          </cell>
          <cell r="H1254">
            <v>359.91</v>
          </cell>
          <cell r="I1254" t="e">
            <v>#REF!</v>
          </cell>
          <cell r="J1254">
            <v>121</v>
          </cell>
          <cell r="K1254">
            <v>200.61</v>
          </cell>
          <cell r="L1254">
            <v>1579.7</v>
          </cell>
          <cell r="M1254">
            <v>1306.9000000000001</v>
          </cell>
          <cell r="N1254">
            <v>1017.7</v>
          </cell>
          <cell r="O1254">
            <v>50</v>
          </cell>
          <cell r="P1254">
            <v>1372.63</v>
          </cell>
          <cell r="Q1254" t="e">
            <v>#REF!</v>
          </cell>
          <cell r="T1254" t="str">
            <v>4.02.0022</v>
          </cell>
          <cell r="U1254" t="str">
            <v>GESTÃO DE RISCO</v>
          </cell>
          <cell r="W1254">
            <v>207</v>
          </cell>
          <cell r="X1254">
            <v>387</v>
          </cell>
          <cell r="Y1254">
            <v>544.95000000000005</v>
          </cell>
          <cell r="Z1254">
            <v>904.86000000000013</v>
          </cell>
          <cell r="AA1254" t="e">
            <v>#REF!</v>
          </cell>
          <cell r="AB1254" t="e">
            <v>#REF!</v>
          </cell>
          <cell r="AC1254" t="e">
            <v>#REF!</v>
          </cell>
          <cell r="AD1254" t="e">
            <v>#REF!</v>
          </cell>
          <cell r="AE1254" t="e">
            <v>#REF!</v>
          </cell>
          <cell r="AF1254" t="e">
            <v>#REF!</v>
          </cell>
          <cell r="AG1254" t="e">
            <v>#REF!</v>
          </cell>
          <cell r="AH1254" t="e">
            <v>#REF!</v>
          </cell>
        </row>
        <row r="1255">
          <cell r="A1255" t="str">
            <v>4.02.00232.4.3.1</v>
          </cell>
          <cell r="B1255" t="str">
            <v>2.4.3.1</v>
          </cell>
          <cell r="C1255" t="str">
            <v>GESTÃO DE RISCO</v>
          </cell>
          <cell r="D1255" t="str">
            <v>4.02.0023</v>
          </cell>
          <cell r="E1255">
            <v>61.48</v>
          </cell>
          <cell r="F1255">
            <v>60.589999999999996</v>
          </cell>
          <cell r="G1255">
            <v>48.620000000000005</v>
          </cell>
          <cell r="H1255">
            <v>75.72</v>
          </cell>
          <cell r="I1255" t="e">
            <v>#REF!</v>
          </cell>
          <cell r="J1255">
            <v>47.23</v>
          </cell>
          <cell r="K1255">
            <v>942.58</v>
          </cell>
          <cell r="L1255">
            <v>59.9</v>
          </cell>
          <cell r="M1255">
            <v>156.69999999999999</v>
          </cell>
          <cell r="N1255">
            <v>308.72000000000003</v>
          </cell>
          <cell r="O1255">
            <v>719.12999999999977</v>
          </cell>
          <cell r="P1255">
            <v>818.39</v>
          </cell>
          <cell r="Q1255" t="e">
            <v>#REF!</v>
          </cell>
          <cell r="T1255" t="str">
            <v>4.02.0023</v>
          </cell>
          <cell r="U1255" t="str">
            <v>GESTÃO DE RISCO</v>
          </cell>
          <cell r="W1255">
            <v>61.48</v>
          </cell>
          <cell r="X1255">
            <v>122.07</v>
          </cell>
          <cell r="Y1255">
            <v>170.69</v>
          </cell>
          <cell r="Z1255">
            <v>246.41</v>
          </cell>
          <cell r="AA1255" t="e">
            <v>#REF!</v>
          </cell>
          <cell r="AB1255" t="e">
            <v>#REF!</v>
          </cell>
          <cell r="AC1255" t="e">
            <v>#REF!</v>
          </cell>
          <cell r="AD1255" t="e">
            <v>#REF!</v>
          </cell>
          <cell r="AE1255" t="e">
            <v>#REF!</v>
          </cell>
          <cell r="AF1255" t="e">
            <v>#REF!</v>
          </cell>
          <cell r="AG1255" t="e">
            <v>#REF!</v>
          </cell>
          <cell r="AH1255" t="e">
            <v>#REF!</v>
          </cell>
        </row>
        <row r="1256">
          <cell r="A1256" t="str">
            <v>4.02.00242.4.3.1</v>
          </cell>
          <cell r="B1256" t="str">
            <v>2.4.3.1</v>
          </cell>
          <cell r="C1256" t="str">
            <v>GESTÃO DE RISCO</v>
          </cell>
          <cell r="D1256" t="str">
            <v>4.02.0024</v>
          </cell>
          <cell r="E1256">
            <v>0</v>
          </cell>
          <cell r="F1256">
            <v>0</v>
          </cell>
          <cell r="G1256">
            <v>0</v>
          </cell>
          <cell r="H1256">
            <v>0</v>
          </cell>
          <cell r="I1256" t="e">
            <v>#REF!</v>
          </cell>
          <cell r="J1256">
            <v>0</v>
          </cell>
          <cell r="K1256">
            <v>0</v>
          </cell>
          <cell r="L1256">
            <v>0</v>
          </cell>
          <cell r="M1256">
            <v>0</v>
          </cell>
          <cell r="N1256">
            <v>0</v>
          </cell>
          <cell r="O1256">
            <v>0</v>
          </cell>
          <cell r="P1256">
            <v>0</v>
          </cell>
          <cell r="Q1256" t="e">
            <v>#REF!</v>
          </cell>
          <cell r="T1256" t="str">
            <v>4.02.0024</v>
          </cell>
          <cell r="U1256" t="str">
            <v>GESTÃO DE RISCO</v>
          </cell>
          <cell r="W1256">
            <v>0</v>
          </cell>
          <cell r="X1256">
            <v>0</v>
          </cell>
          <cell r="Y1256">
            <v>0</v>
          </cell>
          <cell r="Z1256">
            <v>0</v>
          </cell>
          <cell r="AA1256" t="e">
            <v>#REF!</v>
          </cell>
          <cell r="AB1256" t="e">
            <v>#REF!</v>
          </cell>
          <cell r="AC1256" t="e">
            <v>#REF!</v>
          </cell>
          <cell r="AD1256" t="e">
            <v>#REF!</v>
          </cell>
          <cell r="AE1256" t="e">
            <v>#REF!</v>
          </cell>
          <cell r="AF1256" t="e">
            <v>#REF!</v>
          </cell>
          <cell r="AG1256" t="e">
            <v>#REF!</v>
          </cell>
          <cell r="AH1256" t="e">
            <v>#REF!</v>
          </cell>
        </row>
        <row r="1257">
          <cell r="A1257" t="str">
            <v>4.02.00252.4.3.1</v>
          </cell>
          <cell r="B1257" t="str">
            <v>2.4.3.1</v>
          </cell>
          <cell r="C1257" t="str">
            <v>GESTÃO DE RISCO</v>
          </cell>
          <cell r="D1257" t="str">
            <v>4.02.0025</v>
          </cell>
          <cell r="E1257">
            <v>0</v>
          </cell>
          <cell r="F1257">
            <v>0</v>
          </cell>
          <cell r="G1257">
            <v>0</v>
          </cell>
          <cell r="H1257">
            <v>0</v>
          </cell>
          <cell r="I1257" t="e">
            <v>#REF!</v>
          </cell>
          <cell r="J1257">
            <v>0</v>
          </cell>
          <cell r="K1257">
            <v>0</v>
          </cell>
          <cell r="L1257">
            <v>0</v>
          </cell>
          <cell r="M1257">
            <v>20</v>
          </cell>
          <cell r="N1257">
            <v>0</v>
          </cell>
          <cell r="O1257">
            <v>0</v>
          </cell>
          <cell r="P1257">
            <v>537.77</v>
          </cell>
          <cell r="Q1257" t="e">
            <v>#REF!</v>
          </cell>
          <cell r="T1257" t="str">
            <v>4.02.0025</v>
          </cell>
          <cell r="U1257" t="str">
            <v>GESTÃO DE RISCO</v>
          </cell>
          <cell r="W1257">
            <v>0</v>
          </cell>
          <cell r="X1257">
            <v>0</v>
          </cell>
          <cell r="Y1257">
            <v>0</v>
          </cell>
          <cell r="Z1257">
            <v>0</v>
          </cell>
          <cell r="AA1257" t="e">
            <v>#REF!</v>
          </cell>
          <cell r="AB1257" t="e">
            <v>#REF!</v>
          </cell>
          <cell r="AC1257" t="e">
            <v>#REF!</v>
          </cell>
          <cell r="AD1257" t="e">
            <v>#REF!</v>
          </cell>
          <cell r="AE1257" t="e">
            <v>#REF!</v>
          </cell>
          <cell r="AF1257" t="e">
            <v>#REF!</v>
          </cell>
          <cell r="AG1257" t="e">
            <v>#REF!</v>
          </cell>
          <cell r="AH1257" t="e">
            <v>#REF!</v>
          </cell>
        </row>
        <row r="1258">
          <cell r="A1258" t="str">
            <v>4.02.00262.4.3.1</v>
          </cell>
          <cell r="B1258" t="str">
            <v>2.4.3.1</v>
          </cell>
          <cell r="C1258" t="str">
            <v>GESTÃO DE RISCO</v>
          </cell>
          <cell r="D1258" t="str">
            <v>4.02.0026</v>
          </cell>
          <cell r="E1258">
            <v>63.37</v>
          </cell>
          <cell r="F1258">
            <v>0</v>
          </cell>
          <cell r="G1258">
            <v>37.5</v>
          </cell>
          <cell r="H1258">
            <v>0</v>
          </cell>
          <cell r="I1258" t="e">
            <v>#REF!</v>
          </cell>
          <cell r="J1258">
            <v>7</v>
          </cell>
          <cell r="K1258">
            <v>41.5</v>
          </cell>
          <cell r="L1258">
            <v>77.5</v>
          </cell>
          <cell r="M1258">
            <v>37.5</v>
          </cell>
          <cell r="N1258">
            <v>169.72</v>
          </cell>
          <cell r="O1258">
            <v>36</v>
          </cell>
          <cell r="P1258">
            <v>133.19999999999999</v>
          </cell>
          <cell r="Q1258" t="e">
            <v>#REF!</v>
          </cell>
          <cell r="T1258" t="str">
            <v>4.02.0026</v>
          </cell>
          <cell r="U1258" t="str">
            <v>GESTÃO DE RISCO</v>
          </cell>
          <cell r="W1258">
            <v>63.37</v>
          </cell>
          <cell r="X1258">
            <v>63.37</v>
          </cell>
          <cell r="Y1258">
            <v>100.87</v>
          </cell>
          <cell r="Z1258">
            <v>100.87</v>
          </cell>
          <cell r="AA1258" t="e">
            <v>#REF!</v>
          </cell>
          <cell r="AB1258" t="e">
            <v>#REF!</v>
          </cell>
          <cell r="AC1258" t="e">
            <v>#REF!</v>
          </cell>
          <cell r="AD1258" t="e">
            <v>#REF!</v>
          </cell>
          <cell r="AE1258" t="e">
            <v>#REF!</v>
          </cell>
          <cell r="AF1258" t="e">
            <v>#REF!</v>
          </cell>
          <cell r="AG1258" t="e">
            <v>#REF!</v>
          </cell>
          <cell r="AH1258" t="e">
            <v>#REF!</v>
          </cell>
        </row>
        <row r="1259">
          <cell r="A1259" t="str">
            <v>4.02.00272.4.3.1</v>
          </cell>
          <cell r="B1259" t="str">
            <v>2.4.3.1</v>
          </cell>
          <cell r="C1259" t="str">
            <v>GESTÃO DE RISCO</v>
          </cell>
          <cell r="D1259" t="str">
            <v>4.02.0027</v>
          </cell>
          <cell r="E1259">
            <v>0</v>
          </cell>
          <cell r="F1259">
            <v>0</v>
          </cell>
          <cell r="G1259">
            <v>0</v>
          </cell>
          <cell r="H1259">
            <v>0</v>
          </cell>
          <cell r="I1259" t="e">
            <v>#REF!</v>
          </cell>
          <cell r="J1259">
            <v>0</v>
          </cell>
          <cell r="K1259">
            <v>0</v>
          </cell>
          <cell r="L1259">
            <v>0</v>
          </cell>
          <cell r="M1259">
            <v>0</v>
          </cell>
          <cell r="N1259">
            <v>0</v>
          </cell>
          <cell r="O1259">
            <v>0</v>
          </cell>
          <cell r="P1259">
            <v>0</v>
          </cell>
          <cell r="Q1259" t="e">
            <v>#REF!</v>
          </cell>
          <cell r="T1259" t="str">
            <v>4.02.0027</v>
          </cell>
          <cell r="U1259" t="str">
            <v>GESTÃO DE RISCO</v>
          </cell>
          <cell r="W1259">
            <v>0</v>
          </cell>
          <cell r="X1259">
            <v>0</v>
          </cell>
          <cell r="Y1259">
            <v>0</v>
          </cell>
          <cell r="Z1259">
            <v>0</v>
          </cell>
          <cell r="AA1259" t="e">
            <v>#REF!</v>
          </cell>
          <cell r="AB1259" t="e">
            <v>#REF!</v>
          </cell>
          <cell r="AC1259" t="e">
            <v>#REF!</v>
          </cell>
          <cell r="AD1259" t="e">
            <v>#REF!</v>
          </cell>
          <cell r="AE1259" t="e">
            <v>#REF!</v>
          </cell>
          <cell r="AF1259" t="e">
            <v>#REF!</v>
          </cell>
          <cell r="AG1259" t="e">
            <v>#REF!</v>
          </cell>
          <cell r="AH1259" t="e">
            <v>#REF!</v>
          </cell>
        </row>
        <row r="1260">
          <cell r="A1260" t="str">
            <v>4.02.00282.4.3.1</v>
          </cell>
          <cell r="B1260" t="str">
            <v>2.4.3.1</v>
          </cell>
          <cell r="C1260" t="str">
            <v>GESTÃO DE RISCO</v>
          </cell>
          <cell r="D1260" t="str">
            <v>4.02.0028</v>
          </cell>
          <cell r="E1260">
            <v>189.3</v>
          </cell>
          <cell r="F1260">
            <v>0</v>
          </cell>
          <cell r="G1260">
            <v>0</v>
          </cell>
          <cell r="H1260">
            <v>0</v>
          </cell>
          <cell r="I1260" t="e">
            <v>#REF!</v>
          </cell>
          <cell r="J1260">
            <v>0</v>
          </cell>
          <cell r="K1260">
            <v>467.15</v>
          </cell>
          <cell r="L1260">
            <v>467.15</v>
          </cell>
          <cell r="M1260">
            <v>467.15</v>
          </cell>
          <cell r="N1260">
            <v>0</v>
          </cell>
          <cell r="O1260">
            <v>0</v>
          </cell>
          <cell r="P1260">
            <v>0</v>
          </cell>
          <cell r="Q1260" t="e">
            <v>#REF!</v>
          </cell>
          <cell r="T1260" t="str">
            <v>4.02.0028</v>
          </cell>
          <cell r="U1260" t="str">
            <v>GESTÃO DE RISCO</v>
          </cell>
          <cell r="W1260">
            <v>189.3</v>
          </cell>
          <cell r="X1260">
            <v>189.3</v>
          </cell>
          <cell r="Y1260">
            <v>189.3</v>
          </cell>
          <cell r="Z1260">
            <v>189.3</v>
          </cell>
          <cell r="AA1260" t="e">
            <v>#REF!</v>
          </cell>
          <cell r="AB1260" t="e">
            <v>#REF!</v>
          </cell>
          <cell r="AC1260" t="e">
            <v>#REF!</v>
          </cell>
          <cell r="AD1260" t="e">
            <v>#REF!</v>
          </cell>
          <cell r="AE1260" t="e">
            <v>#REF!</v>
          </cell>
          <cell r="AF1260" t="e">
            <v>#REF!</v>
          </cell>
          <cell r="AG1260" t="e">
            <v>#REF!</v>
          </cell>
          <cell r="AH1260" t="e">
            <v>#REF!</v>
          </cell>
        </row>
        <row r="1261">
          <cell r="A1261" t="str">
            <v>4.02.00292.4.3.1</v>
          </cell>
          <cell r="B1261" t="str">
            <v>2.4.3.1</v>
          </cell>
          <cell r="C1261" t="str">
            <v>GESTÃO DE RISCO</v>
          </cell>
          <cell r="D1261" t="str">
            <v>4.02.0029</v>
          </cell>
          <cell r="E1261">
            <v>1486.94</v>
          </cell>
          <cell r="F1261">
            <v>0</v>
          </cell>
          <cell r="G1261">
            <v>0</v>
          </cell>
          <cell r="H1261">
            <v>0</v>
          </cell>
          <cell r="I1261" t="e">
            <v>#REF!</v>
          </cell>
          <cell r="J1261">
            <v>0</v>
          </cell>
          <cell r="K1261">
            <v>0</v>
          </cell>
          <cell r="L1261">
            <v>0</v>
          </cell>
          <cell r="M1261">
            <v>0</v>
          </cell>
          <cell r="N1261">
            <v>136.19999999999999</v>
          </cell>
          <cell r="O1261">
            <v>0</v>
          </cell>
          <cell r="P1261">
            <v>0</v>
          </cell>
          <cell r="Q1261" t="e">
            <v>#REF!</v>
          </cell>
          <cell r="T1261" t="str">
            <v>4.02.0029</v>
          </cell>
          <cell r="U1261" t="str">
            <v>GESTÃO DE RISCO</v>
          </cell>
          <cell r="W1261">
            <v>1486.94</v>
          </cell>
          <cell r="X1261">
            <v>1486.94</v>
          </cell>
          <cell r="Y1261">
            <v>1486.94</v>
          </cell>
          <cell r="Z1261">
            <v>1486.94</v>
          </cell>
          <cell r="AA1261" t="e">
            <v>#REF!</v>
          </cell>
          <cell r="AB1261" t="e">
            <v>#REF!</v>
          </cell>
          <cell r="AC1261" t="e">
            <v>#REF!</v>
          </cell>
          <cell r="AD1261" t="e">
            <v>#REF!</v>
          </cell>
          <cell r="AE1261" t="e">
            <v>#REF!</v>
          </cell>
          <cell r="AF1261" t="e">
            <v>#REF!</v>
          </cell>
          <cell r="AG1261" t="e">
            <v>#REF!</v>
          </cell>
          <cell r="AH1261" t="e">
            <v>#REF!</v>
          </cell>
        </row>
        <row r="1262">
          <cell r="A1262" t="str">
            <v>4.02.00302.4.3.1</v>
          </cell>
          <cell r="B1262" t="str">
            <v>2.4.3.1</v>
          </cell>
          <cell r="C1262" t="str">
            <v>GESTÃO DE RISCO</v>
          </cell>
          <cell r="D1262" t="str">
            <v>4.02.0030</v>
          </cell>
          <cell r="E1262">
            <v>0</v>
          </cell>
          <cell r="F1262">
            <v>0</v>
          </cell>
          <cell r="G1262">
            <v>0</v>
          </cell>
          <cell r="H1262">
            <v>0</v>
          </cell>
          <cell r="I1262" t="e">
            <v>#REF!</v>
          </cell>
          <cell r="J1262">
            <v>0</v>
          </cell>
          <cell r="K1262">
            <v>0</v>
          </cell>
          <cell r="L1262">
            <v>0</v>
          </cell>
          <cell r="M1262">
            <v>0</v>
          </cell>
          <cell r="N1262">
            <v>0</v>
          </cell>
          <cell r="O1262">
            <v>0</v>
          </cell>
          <cell r="P1262">
            <v>0</v>
          </cell>
          <cell r="Q1262" t="e">
            <v>#REF!</v>
          </cell>
          <cell r="T1262" t="str">
            <v>4.02.0030</v>
          </cell>
          <cell r="U1262" t="str">
            <v>GESTÃO DE RISCO</v>
          </cell>
          <cell r="W1262">
            <v>0</v>
          </cell>
          <cell r="X1262">
            <v>0</v>
          </cell>
          <cell r="Y1262">
            <v>0</v>
          </cell>
          <cell r="Z1262">
            <v>0</v>
          </cell>
          <cell r="AA1262" t="e">
            <v>#REF!</v>
          </cell>
          <cell r="AB1262" t="e">
            <v>#REF!</v>
          </cell>
          <cell r="AC1262" t="e">
            <v>#REF!</v>
          </cell>
          <cell r="AD1262" t="e">
            <v>#REF!</v>
          </cell>
          <cell r="AE1262" t="e">
            <v>#REF!</v>
          </cell>
          <cell r="AF1262" t="e">
            <v>#REF!</v>
          </cell>
          <cell r="AG1262" t="e">
            <v>#REF!</v>
          </cell>
          <cell r="AH1262" t="e">
            <v>#REF!</v>
          </cell>
        </row>
        <row r="1263">
          <cell r="A1263" t="str">
            <v>4.02.00362.4.3.1</v>
          </cell>
          <cell r="B1263" t="str">
            <v>2.4.3.1</v>
          </cell>
          <cell r="C1263" t="str">
            <v>GESTÃO DE RISCO</v>
          </cell>
          <cell r="D1263" t="str">
            <v>4.02.0036</v>
          </cell>
          <cell r="E1263">
            <v>0</v>
          </cell>
          <cell r="F1263">
            <v>0</v>
          </cell>
          <cell r="G1263">
            <v>0</v>
          </cell>
          <cell r="H1263">
            <v>0</v>
          </cell>
          <cell r="I1263" t="e">
            <v>#REF!</v>
          </cell>
          <cell r="J1263">
            <v>0</v>
          </cell>
          <cell r="K1263">
            <v>0</v>
          </cell>
          <cell r="L1263">
            <v>0</v>
          </cell>
          <cell r="M1263">
            <v>0</v>
          </cell>
          <cell r="N1263">
            <v>0</v>
          </cell>
          <cell r="O1263">
            <v>0</v>
          </cell>
          <cell r="P1263">
            <v>0</v>
          </cell>
          <cell r="Q1263" t="e">
            <v>#REF!</v>
          </cell>
          <cell r="T1263" t="str">
            <v>4.02.0036</v>
          </cell>
          <cell r="U1263" t="str">
            <v>GESTÃO DE RISCO</v>
          </cell>
          <cell r="W1263">
            <v>0</v>
          </cell>
          <cell r="X1263">
            <v>0</v>
          </cell>
          <cell r="Y1263">
            <v>0</v>
          </cell>
          <cell r="Z1263">
            <v>0</v>
          </cell>
          <cell r="AA1263" t="e">
            <v>#REF!</v>
          </cell>
          <cell r="AB1263" t="e">
            <v>#REF!</v>
          </cell>
          <cell r="AC1263" t="e">
            <v>#REF!</v>
          </cell>
          <cell r="AD1263" t="e">
            <v>#REF!</v>
          </cell>
          <cell r="AE1263" t="e">
            <v>#REF!</v>
          </cell>
          <cell r="AF1263" t="e">
            <v>#REF!</v>
          </cell>
          <cell r="AG1263" t="e">
            <v>#REF!</v>
          </cell>
          <cell r="AH1263" t="e">
            <v>#REF!</v>
          </cell>
        </row>
        <row r="1264">
          <cell r="A1264" t="str">
            <v>4.02.00392.4.3.1</v>
          </cell>
          <cell r="B1264" t="str">
            <v>2.4.3.1</v>
          </cell>
          <cell r="C1264" t="str">
            <v>GESTÃO DE RISCO</v>
          </cell>
          <cell r="D1264" t="str">
            <v>4.02.0039</v>
          </cell>
          <cell r="E1264">
            <v>0</v>
          </cell>
          <cell r="F1264">
            <v>0</v>
          </cell>
          <cell r="G1264">
            <v>0</v>
          </cell>
          <cell r="H1264">
            <v>0</v>
          </cell>
          <cell r="I1264" t="e">
            <v>#REF!</v>
          </cell>
          <cell r="J1264">
            <v>0</v>
          </cell>
          <cell r="K1264">
            <v>0</v>
          </cell>
          <cell r="L1264">
            <v>0</v>
          </cell>
          <cell r="M1264">
            <v>609.37</v>
          </cell>
          <cell r="N1264">
            <v>0</v>
          </cell>
          <cell r="O1264">
            <v>0</v>
          </cell>
          <cell r="P1264">
            <v>1500.05</v>
          </cell>
          <cell r="Q1264" t="e">
            <v>#REF!</v>
          </cell>
          <cell r="T1264" t="str">
            <v>4.02.0039</v>
          </cell>
          <cell r="U1264" t="str">
            <v>GESTÃO DE RISCO</v>
          </cell>
          <cell r="W1264">
            <v>0</v>
          </cell>
          <cell r="X1264">
            <v>0</v>
          </cell>
          <cell r="Y1264">
            <v>0</v>
          </cell>
          <cell r="Z1264">
            <v>0</v>
          </cell>
          <cell r="AA1264" t="e">
            <v>#REF!</v>
          </cell>
          <cell r="AB1264" t="e">
            <v>#REF!</v>
          </cell>
          <cell r="AC1264" t="e">
            <v>#REF!</v>
          </cell>
          <cell r="AD1264" t="e">
            <v>#REF!</v>
          </cell>
          <cell r="AE1264" t="e">
            <v>#REF!</v>
          </cell>
          <cell r="AF1264" t="e">
            <v>#REF!</v>
          </cell>
          <cell r="AG1264" t="e">
            <v>#REF!</v>
          </cell>
          <cell r="AH1264" t="e">
            <v>#REF!</v>
          </cell>
        </row>
        <row r="1265">
          <cell r="A1265" t="str">
            <v>4.02.00442.4.3.1</v>
          </cell>
          <cell r="B1265" t="str">
            <v>2.4.3.1</v>
          </cell>
          <cell r="C1265" t="str">
            <v>GESTÃO DE RISCO</v>
          </cell>
          <cell r="D1265" t="str">
            <v>4.02.0044</v>
          </cell>
          <cell r="E1265">
            <v>0</v>
          </cell>
          <cell r="F1265">
            <v>0</v>
          </cell>
          <cell r="G1265">
            <v>0</v>
          </cell>
          <cell r="H1265">
            <v>0</v>
          </cell>
          <cell r="I1265" t="e">
            <v>#REF!</v>
          </cell>
          <cell r="J1265">
            <v>0</v>
          </cell>
          <cell r="K1265">
            <v>0</v>
          </cell>
          <cell r="L1265">
            <v>0</v>
          </cell>
          <cell r="M1265">
            <v>0</v>
          </cell>
          <cell r="N1265">
            <v>0</v>
          </cell>
          <cell r="O1265">
            <v>0</v>
          </cell>
          <cell r="P1265">
            <v>0</v>
          </cell>
          <cell r="Q1265" t="e">
            <v>#REF!</v>
          </cell>
          <cell r="T1265" t="str">
            <v>4.02.0044</v>
          </cell>
          <cell r="U1265" t="str">
            <v>GESTÃO DE RISCO</v>
          </cell>
          <cell r="W1265">
            <v>0</v>
          </cell>
          <cell r="X1265">
            <v>0</v>
          </cell>
          <cell r="Y1265">
            <v>0</v>
          </cell>
          <cell r="Z1265">
            <v>0</v>
          </cell>
          <cell r="AA1265" t="e">
            <v>#REF!</v>
          </cell>
          <cell r="AB1265" t="e">
            <v>#REF!</v>
          </cell>
          <cell r="AC1265" t="e">
            <v>#REF!</v>
          </cell>
          <cell r="AD1265" t="e">
            <v>#REF!</v>
          </cell>
          <cell r="AE1265" t="e">
            <v>#REF!</v>
          </cell>
          <cell r="AF1265" t="e">
            <v>#REF!</v>
          </cell>
          <cell r="AG1265" t="e">
            <v>#REF!</v>
          </cell>
          <cell r="AH1265" t="e">
            <v>#REF!</v>
          </cell>
        </row>
        <row r="1266">
          <cell r="A1266" t="str">
            <v>4.03.00012.4.3.1</v>
          </cell>
          <cell r="B1266" t="str">
            <v>2.4.3.1</v>
          </cell>
          <cell r="C1266" t="str">
            <v>GESTÃO DE RISCO</v>
          </cell>
          <cell r="D1266" t="str">
            <v>4.03.0001</v>
          </cell>
          <cell r="E1266">
            <v>0</v>
          </cell>
          <cell r="F1266">
            <v>0</v>
          </cell>
          <cell r="G1266">
            <v>0</v>
          </cell>
          <cell r="H1266">
            <v>0</v>
          </cell>
          <cell r="I1266" t="e">
            <v>#REF!</v>
          </cell>
          <cell r="J1266">
            <v>0</v>
          </cell>
          <cell r="K1266">
            <v>0</v>
          </cell>
          <cell r="L1266">
            <v>0</v>
          </cell>
          <cell r="M1266">
            <v>0</v>
          </cell>
          <cell r="N1266">
            <v>0</v>
          </cell>
          <cell r="O1266">
            <v>0</v>
          </cell>
          <cell r="P1266">
            <v>0</v>
          </cell>
          <cell r="Q1266" t="e">
            <v>#REF!</v>
          </cell>
          <cell r="T1266" t="str">
            <v>4.03.0001</v>
          </cell>
          <cell r="U1266" t="str">
            <v>GESTÃO DE RISCO</v>
          </cell>
          <cell r="W1266">
            <v>0</v>
          </cell>
          <cell r="X1266">
            <v>0</v>
          </cell>
          <cell r="Y1266">
            <v>0</v>
          </cell>
          <cell r="Z1266">
            <v>0</v>
          </cell>
          <cell r="AA1266" t="e">
            <v>#REF!</v>
          </cell>
          <cell r="AB1266" t="e">
            <v>#REF!</v>
          </cell>
          <cell r="AC1266" t="e">
            <v>#REF!</v>
          </cell>
          <cell r="AD1266" t="e">
            <v>#REF!</v>
          </cell>
          <cell r="AE1266" t="e">
            <v>#REF!</v>
          </cell>
          <cell r="AF1266" t="e">
            <v>#REF!</v>
          </cell>
          <cell r="AG1266" t="e">
            <v>#REF!</v>
          </cell>
          <cell r="AH1266" t="e">
            <v>#REF!</v>
          </cell>
        </row>
        <row r="1267">
          <cell r="A1267" t="str">
            <v>4.03.00022.4.3.1</v>
          </cell>
          <cell r="B1267" t="str">
            <v>2.4.3.1</v>
          </cell>
          <cell r="C1267" t="str">
            <v>GESTÃO DE RISCO</v>
          </cell>
          <cell r="D1267" t="str">
            <v>4.03.0002</v>
          </cell>
          <cell r="E1267">
            <v>6531.75</v>
          </cell>
          <cell r="F1267">
            <v>7781.09</v>
          </cell>
          <cell r="G1267">
            <v>10406.049999999999</v>
          </cell>
          <cell r="H1267">
            <v>9021.7499999999982</v>
          </cell>
          <cell r="I1267" t="e">
            <v>#REF!</v>
          </cell>
          <cell r="J1267">
            <v>10318.51</v>
          </cell>
          <cell r="K1267">
            <v>12345.18</v>
          </cell>
          <cell r="L1267">
            <v>15213.65</v>
          </cell>
          <cell r="M1267">
            <v>13342.84</v>
          </cell>
          <cell r="N1267">
            <v>13554.11</v>
          </cell>
          <cell r="O1267">
            <v>12270.740000000002</v>
          </cell>
          <cell r="P1267">
            <v>15542.810000000001</v>
          </cell>
          <cell r="Q1267" t="e">
            <v>#REF!</v>
          </cell>
          <cell r="T1267" t="str">
            <v>4.03.0002</v>
          </cell>
          <cell r="U1267" t="str">
            <v>GESTÃO DE RISCO</v>
          </cell>
          <cell r="W1267">
            <v>6531.75</v>
          </cell>
          <cell r="X1267">
            <v>14312.84</v>
          </cell>
          <cell r="Y1267">
            <v>24718.89</v>
          </cell>
          <cell r="Z1267">
            <v>33740.639999999999</v>
          </cell>
          <cell r="AA1267" t="e">
            <v>#REF!</v>
          </cell>
          <cell r="AB1267" t="e">
            <v>#REF!</v>
          </cell>
          <cell r="AC1267" t="e">
            <v>#REF!</v>
          </cell>
          <cell r="AD1267" t="e">
            <v>#REF!</v>
          </cell>
          <cell r="AE1267" t="e">
            <v>#REF!</v>
          </cell>
          <cell r="AF1267" t="e">
            <v>#REF!</v>
          </cell>
          <cell r="AG1267" t="e">
            <v>#REF!</v>
          </cell>
          <cell r="AH1267" t="e">
            <v>#REF!</v>
          </cell>
        </row>
        <row r="1268">
          <cell r="A1268" t="str">
            <v>4.03.00032.4.3.1</v>
          </cell>
          <cell r="B1268" t="str">
            <v>2.4.3.1</v>
          </cell>
          <cell r="C1268" t="str">
            <v>GESTÃO DE RISCO</v>
          </cell>
          <cell r="D1268" t="str">
            <v>4.03.0003</v>
          </cell>
          <cell r="E1268">
            <v>0</v>
          </cell>
          <cell r="F1268">
            <v>0</v>
          </cell>
          <cell r="G1268">
            <v>0</v>
          </cell>
          <cell r="H1268">
            <v>0</v>
          </cell>
          <cell r="I1268" t="e">
            <v>#REF!</v>
          </cell>
          <cell r="J1268">
            <v>0</v>
          </cell>
          <cell r="K1268">
            <v>0</v>
          </cell>
          <cell r="L1268">
            <v>0</v>
          </cell>
          <cell r="M1268">
            <v>2792.39</v>
          </cell>
          <cell r="N1268">
            <v>0</v>
          </cell>
          <cell r="O1268">
            <v>0</v>
          </cell>
          <cell r="P1268">
            <v>5807.14</v>
          </cell>
          <cell r="Q1268" t="e">
            <v>#REF!</v>
          </cell>
          <cell r="T1268" t="str">
            <v>4.03.0003</v>
          </cell>
          <cell r="U1268" t="str">
            <v>GESTÃO DE RISCO</v>
          </cell>
          <cell r="W1268">
            <v>0</v>
          </cell>
          <cell r="X1268">
            <v>0</v>
          </cell>
          <cell r="Y1268">
            <v>0</v>
          </cell>
          <cell r="Z1268">
            <v>0</v>
          </cell>
          <cell r="AA1268" t="e">
            <v>#REF!</v>
          </cell>
          <cell r="AB1268" t="e">
            <v>#REF!</v>
          </cell>
          <cell r="AC1268" t="e">
            <v>#REF!</v>
          </cell>
          <cell r="AD1268" t="e">
            <v>#REF!</v>
          </cell>
          <cell r="AE1268" t="e">
            <v>#REF!</v>
          </cell>
          <cell r="AF1268" t="e">
            <v>#REF!</v>
          </cell>
          <cell r="AG1268" t="e">
            <v>#REF!</v>
          </cell>
          <cell r="AH1268" t="e">
            <v>#REF!</v>
          </cell>
        </row>
        <row r="1269">
          <cell r="A1269" t="str">
            <v>4.03.00042.4.3.1</v>
          </cell>
          <cell r="B1269" t="str">
            <v>2.4.3.1</v>
          </cell>
          <cell r="C1269" t="str">
            <v>GESTÃO DE RISCO</v>
          </cell>
          <cell r="D1269" t="str">
            <v>4.03.0004</v>
          </cell>
          <cell r="E1269">
            <v>13855.25</v>
          </cell>
          <cell r="F1269">
            <v>10814.75</v>
          </cell>
          <cell r="G1269">
            <v>12167.650000000001</v>
          </cell>
          <cell r="H1269">
            <v>12167.650000000001</v>
          </cell>
          <cell r="I1269" t="e">
            <v>#REF!</v>
          </cell>
          <cell r="J1269">
            <v>12099.52</v>
          </cell>
          <cell r="K1269">
            <v>12099.52</v>
          </cell>
          <cell r="L1269">
            <v>13656.119999999999</v>
          </cell>
          <cell r="M1269">
            <v>14601</v>
          </cell>
          <cell r="N1269">
            <v>14551</v>
          </cell>
          <cell r="O1269">
            <v>14551</v>
          </cell>
          <cell r="P1269">
            <v>28752</v>
          </cell>
          <cell r="Q1269" t="e">
            <v>#REF!</v>
          </cell>
          <cell r="T1269" t="str">
            <v>4.03.0004</v>
          </cell>
          <cell r="U1269" t="str">
            <v>GESTÃO DE RISCO</v>
          </cell>
          <cell r="W1269">
            <v>13855.25</v>
          </cell>
          <cell r="X1269">
            <v>24670</v>
          </cell>
          <cell r="Y1269">
            <v>36837.65</v>
          </cell>
          <cell r="Z1269">
            <v>49005.3</v>
          </cell>
          <cell r="AA1269" t="e">
            <v>#REF!</v>
          </cell>
          <cell r="AB1269" t="e">
            <v>#REF!</v>
          </cell>
          <cell r="AC1269" t="e">
            <v>#REF!</v>
          </cell>
          <cell r="AD1269" t="e">
            <v>#REF!</v>
          </cell>
          <cell r="AE1269" t="e">
            <v>#REF!</v>
          </cell>
          <cell r="AF1269" t="e">
            <v>#REF!</v>
          </cell>
          <cell r="AG1269" t="e">
            <v>#REF!</v>
          </cell>
          <cell r="AH1269" t="e">
            <v>#REF!</v>
          </cell>
        </row>
        <row r="1270">
          <cell r="A1270" t="str">
            <v>4.03.00052.4.3.1</v>
          </cell>
          <cell r="B1270" t="str">
            <v>2.4.3.1</v>
          </cell>
          <cell r="C1270" t="str">
            <v>GESTÃO DE RISCO</v>
          </cell>
          <cell r="D1270" t="str">
            <v>4.03.0005</v>
          </cell>
          <cell r="E1270">
            <v>0</v>
          </cell>
          <cell r="F1270">
            <v>0</v>
          </cell>
          <cell r="G1270">
            <v>0</v>
          </cell>
          <cell r="H1270">
            <v>0</v>
          </cell>
          <cell r="I1270" t="e">
            <v>#REF!</v>
          </cell>
          <cell r="J1270">
            <v>0</v>
          </cell>
          <cell r="K1270">
            <v>0</v>
          </cell>
          <cell r="L1270">
            <v>0</v>
          </cell>
          <cell r="M1270">
            <v>0</v>
          </cell>
          <cell r="N1270">
            <v>681.49</v>
          </cell>
          <cell r="O1270">
            <v>0</v>
          </cell>
          <cell r="P1270">
            <v>1279.0999999999999</v>
          </cell>
          <cell r="Q1270" t="e">
            <v>#REF!</v>
          </cell>
          <cell r="T1270" t="str">
            <v>4.03.0005</v>
          </cell>
          <cell r="U1270" t="str">
            <v>GESTÃO DE RISCO</v>
          </cell>
        </row>
        <row r="1271">
          <cell r="A1271" t="str">
            <v>4.03.00062.4.3.1</v>
          </cell>
          <cell r="B1271" t="str">
            <v>2.4.3.1</v>
          </cell>
          <cell r="C1271" t="str">
            <v>GESTÃO DE RISCO</v>
          </cell>
          <cell r="D1271" t="str">
            <v>4.03.0006</v>
          </cell>
          <cell r="E1271">
            <v>0</v>
          </cell>
          <cell r="F1271">
            <v>0</v>
          </cell>
          <cell r="G1271">
            <v>0</v>
          </cell>
          <cell r="H1271">
            <v>0</v>
          </cell>
          <cell r="I1271" t="e">
            <v>#REF!</v>
          </cell>
          <cell r="J1271">
            <v>0</v>
          </cell>
          <cell r="K1271">
            <v>0</v>
          </cell>
          <cell r="L1271">
            <v>0</v>
          </cell>
          <cell r="M1271">
            <v>0</v>
          </cell>
          <cell r="N1271">
            <v>0</v>
          </cell>
          <cell r="O1271">
            <v>6025.75</v>
          </cell>
          <cell r="P1271">
            <v>6363.83</v>
          </cell>
          <cell r="Q1271" t="e">
            <v>#REF!</v>
          </cell>
          <cell r="T1271" t="str">
            <v>4.03.0006</v>
          </cell>
        </row>
        <row r="1272">
          <cell r="A1272" t="str">
            <v>4.03.00072.4.3.1</v>
          </cell>
          <cell r="B1272" t="str">
            <v>2.4.3.1</v>
          </cell>
          <cell r="C1272" t="str">
            <v>GESTÃO DE RISCO</v>
          </cell>
          <cell r="D1272" t="str">
            <v>4.03.0007</v>
          </cell>
          <cell r="E1272">
            <v>0</v>
          </cell>
          <cell r="F1272">
            <v>0</v>
          </cell>
          <cell r="G1272">
            <v>0</v>
          </cell>
          <cell r="H1272">
            <v>0</v>
          </cell>
          <cell r="I1272" t="e">
            <v>#REF!</v>
          </cell>
          <cell r="J1272">
            <v>0</v>
          </cell>
          <cell r="K1272">
            <v>0</v>
          </cell>
          <cell r="L1272">
            <v>0</v>
          </cell>
          <cell r="M1272">
            <v>0</v>
          </cell>
          <cell r="N1272">
            <v>0</v>
          </cell>
          <cell r="O1272">
            <v>0</v>
          </cell>
          <cell r="P1272">
            <v>0</v>
          </cell>
          <cell r="Q1272" t="e">
            <v>#REF!</v>
          </cell>
          <cell r="T1272" t="str">
            <v>4.03.0007</v>
          </cell>
          <cell r="U1272" t="str">
            <v>GESTÃO DE RISCO</v>
          </cell>
          <cell r="W1272">
            <v>0</v>
          </cell>
          <cell r="X1272">
            <v>0</v>
          </cell>
          <cell r="Y1272">
            <v>0</v>
          </cell>
          <cell r="Z1272">
            <v>0</v>
          </cell>
          <cell r="AA1272" t="e">
            <v>#REF!</v>
          </cell>
          <cell r="AB1272" t="e">
            <v>#REF!</v>
          </cell>
          <cell r="AC1272" t="e">
            <v>#REF!</v>
          </cell>
          <cell r="AD1272" t="e">
            <v>#REF!</v>
          </cell>
          <cell r="AE1272" t="e">
            <v>#REF!</v>
          </cell>
          <cell r="AF1272" t="e">
            <v>#REF!</v>
          </cell>
          <cell r="AG1272" t="e">
            <v>#REF!</v>
          </cell>
          <cell r="AH1272" t="e">
            <v>#REF!</v>
          </cell>
        </row>
        <row r="1273">
          <cell r="A1273" t="str">
            <v>4.03.00082.4.3.1</v>
          </cell>
          <cell r="B1273" t="str">
            <v>2.4.3.1</v>
          </cell>
          <cell r="C1273" t="str">
            <v>GESTÃO DE RISCO</v>
          </cell>
          <cell r="D1273" t="str">
            <v>4.03.0008</v>
          </cell>
          <cell r="E1273">
            <v>25429.71</v>
          </cell>
          <cell r="F1273">
            <v>1437.753618751256</v>
          </cell>
          <cell r="G1273">
            <v>1112.56</v>
          </cell>
          <cell r="H1273">
            <v>1219.7</v>
          </cell>
          <cell r="I1273" t="e">
            <v>#REF!</v>
          </cell>
          <cell r="J1273">
            <v>1089.78</v>
          </cell>
          <cell r="K1273">
            <v>1431.48</v>
          </cell>
          <cell r="L1273">
            <v>1165.3399999999999</v>
          </cell>
          <cell r="M1273">
            <v>1615.4</v>
          </cell>
          <cell r="N1273">
            <v>1343.12</v>
          </cell>
          <cell r="O1273">
            <v>0</v>
          </cell>
          <cell r="P1273">
            <v>1498.11</v>
          </cell>
          <cell r="Q1273" t="e">
            <v>#REF!</v>
          </cell>
          <cell r="T1273" t="str">
            <v>4.03.0008</v>
          </cell>
          <cell r="U1273" t="str">
            <v>GESTÃO DE RISCO</v>
          </cell>
          <cell r="W1273">
            <v>25429.71</v>
          </cell>
          <cell r="X1273">
            <v>26867.463618751255</v>
          </cell>
          <cell r="Y1273">
            <v>27980.023618751256</v>
          </cell>
          <cell r="Z1273">
            <v>29199.723618751257</v>
          </cell>
          <cell r="AA1273" t="e">
            <v>#REF!</v>
          </cell>
          <cell r="AB1273" t="e">
            <v>#REF!</v>
          </cell>
          <cell r="AC1273" t="e">
            <v>#REF!</v>
          </cell>
          <cell r="AD1273" t="e">
            <v>#REF!</v>
          </cell>
          <cell r="AE1273" t="e">
            <v>#REF!</v>
          </cell>
          <cell r="AF1273" t="e">
            <v>#REF!</v>
          </cell>
          <cell r="AG1273" t="e">
            <v>#REF!</v>
          </cell>
          <cell r="AH1273" t="e">
            <v>#REF!</v>
          </cell>
        </row>
        <row r="1274">
          <cell r="A1274" t="str">
            <v>4.03.00092.4.3.1</v>
          </cell>
          <cell r="B1274" t="str">
            <v>2.4.3.1</v>
          </cell>
          <cell r="C1274" t="str">
            <v>GESTÃO DE RISCO</v>
          </cell>
          <cell r="D1274" t="str">
            <v>4.03.0009</v>
          </cell>
          <cell r="E1274">
            <v>2435.5400000000004</v>
          </cell>
          <cell r="F1274">
            <v>2301.71</v>
          </cell>
          <cell r="G1274">
            <v>2856.58</v>
          </cell>
          <cell r="H1274">
            <v>1851.13</v>
          </cell>
          <cell r="I1274" t="e">
            <v>#REF!</v>
          </cell>
          <cell r="J1274">
            <v>2557.46</v>
          </cell>
          <cell r="K1274">
            <v>0</v>
          </cell>
          <cell r="L1274">
            <v>5358.43</v>
          </cell>
          <cell r="M1274">
            <v>2520.91</v>
          </cell>
          <cell r="N1274">
            <v>2654.8500000000004</v>
          </cell>
          <cell r="O1274">
            <v>2679.35</v>
          </cell>
          <cell r="P1274">
            <v>2679.2</v>
          </cell>
          <cell r="Q1274" t="e">
            <v>#REF!</v>
          </cell>
          <cell r="T1274" t="str">
            <v>4.03.0009</v>
          </cell>
          <cell r="U1274" t="str">
            <v>GESTÃO DE RISCO</v>
          </cell>
          <cell r="W1274">
            <v>2435.5400000000004</v>
          </cell>
          <cell r="X1274">
            <v>4737.25</v>
          </cell>
          <cell r="Y1274">
            <v>7593.83</v>
          </cell>
          <cell r="Z1274">
            <v>9444.9599999999991</v>
          </cell>
          <cell r="AA1274" t="e">
            <v>#REF!</v>
          </cell>
          <cell r="AB1274" t="e">
            <v>#REF!</v>
          </cell>
          <cell r="AC1274" t="e">
            <v>#REF!</v>
          </cell>
          <cell r="AD1274" t="e">
            <v>#REF!</v>
          </cell>
          <cell r="AE1274" t="e">
            <v>#REF!</v>
          </cell>
          <cell r="AF1274" t="e">
            <v>#REF!</v>
          </cell>
          <cell r="AG1274" t="e">
            <v>#REF!</v>
          </cell>
          <cell r="AH1274" t="e">
            <v>#REF!</v>
          </cell>
        </row>
        <row r="1275">
          <cell r="A1275" t="str">
            <v>4.03.00102.4.3.1</v>
          </cell>
          <cell r="B1275" t="str">
            <v>2.4.3.1</v>
          </cell>
          <cell r="C1275" t="str">
            <v>GESTÃO DE RISCO</v>
          </cell>
          <cell r="D1275" t="str">
            <v>4.03.0010</v>
          </cell>
          <cell r="E1275">
            <v>889.36999999999989</v>
          </cell>
          <cell r="F1275">
            <v>490.89599999999996</v>
          </cell>
          <cell r="G1275">
            <v>310.95</v>
          </cell>
          <cell r="H1275">
            <v>748.95999999999992</v>
          </cell>
          <cell r="I1275" t="e">
            <v>#REF!</v>
          </cell>
          <cell r="J1275">
            <v>1331.44</v>
          </cell>
          <cell r="K1275">
            <v>975.79</v>
          </cell>
          <cell r="L1275">
            <v>544.26</v>
          </cell>
          <cell r="M1275">
            <v>575.55999999999995</v>
          </cell>
          <cell r="N1275">
            <v>0</v>
          </cell>
          <cell r="O1275">
            <v>496.57</v>
          </cell>
          <cell r="P1275">
            <v>611.45000000000005</v>
          </cell>
          <cell r="Q1275" t="e">
            <v>#REF!</v>
          </cell>
          <cell r="T1275" t="str">
            <v>4.03.0010</v>
          </cell>
          <cell r="U1275" t="str">
            <v>GESTÃO DE RISCO</v>
          </cell>
          <cell r="W1275">
            <v>889.36999999999989</v>
          </cell>
          <cell r="X1275">
            <v>1380.2659999999998</v>
          </cell>
          <cell r="Y1275">
            <v>1691.2159999999999</v>
          </cell>
          <cell r="Z1275">
            <v>2440.1759999999999</v>
          </cell>
          <cell r="AA1275" t="e">
            <v>#REF!</v>
          </cell>
          <cell r="AB1275" t="e">
            <v>#REF!</v>
          </cell>
          <cell r="AC1275" t="e">
            <v>#REF!</v>
          </cell>
          <cell r="AD1275" t="e">
            <v>#REF!</v>
          </cell>
          <cell r="AE1275" t="e">
            <v>#REF!</v>
          </cell>
          <cell r="AF1275" t="e">
            <v>#REF!</v>
          </cell>
          <cell r="AG1275" t="e">
            <v>#REF!</v>
          </cell>
          <cell r="AH1275" t="e">
            <v>#REF!</v>
          </cell>
        </row>
        <row r="1276">
          <cell r="A1276" t="str">
            <v>4.03.00112.4.3.1</v>
          </cell>
          <cell r="B1276" t="str">
            <v>2.4.3.1</v>
          </cell>
          <cell r="C1276" t="str">
            <v>GESTÃO DE RISCO</v>
          </cell>
          <cell r="D1276" t="str">
            <v>4.03.0011</v>
          </cell>
          <cell r="E1276">
            <v>2985.46</v>
          </cell>
          <cell r="F1276">
            <v>3584.1499999999996</v>
          </cell>
          <cell r="G1276">
            <v>3473.75</v>
          </cell>
          <cell r="H1276">
            <v>4654.83</v>
          </cell>
          <cell r="I1276" t="e">
            <v>#REF!</v>
          </cell>
          <cell r="J1276">
            <v>4671.3999999999996</v>
          </cell>
          <cell r="K1276">
            <v>6036.13</v>
          </cell>
          <cell r="L1276">
            <v>5816.11</v>
          </cell>
          <cell r="M1276">
            <v>5427.09</v>
          </cell>
          <cell r="N1276">
            <v>6525.75</v>
          </cell>
          <cell r="O1276">
            <v>6340.7800000000007</v>
          </cell>
          <cell r="P1276">
            <v>6912.92</v>
          </cell>
          <cell r="Q1276" t="e">
            <v>#REF!</v>
          </cell>
          <cell r="T1276" t="str">
            <v>4.03.0011</v>
          </cell>
          <cell r="U1276" t="str">
            <v>GESTÃO DE RISCO</v>
          </cell>
          <cell r="W1276">
            <v>2985.46</v>
          </cell>
          <cell r="X1276">
            <v>6569.61</v>
          </cell>
          <cell r="Y1276">
            <v>10043.36</v>
          </cell>
          <cell r="Z1276">
            <v>14698.19</v>
          </cell>
          <cell r="AA1276" t="e">
            <v>#REF!</v>
          </cell>
          <cell r="AB1276" t="e">
            <v>#REF!</v>
          </cell>
          <cell r="AC1276" t="e">
            <v>#REF!</v>
          </cell>
          <cell r="AD1276" t="e">
            <v>#REF!</v>
          </cell>
          <cell r="AE1276" t="e">
            <v>#REF!</v>
          </cell>
          <cell r="AF1276" t="e">
            <v>#REF!</v>
          </cell>
          <cell r="AG1276" t="e">
            <v>#REF!</v>
          </cell>
          <cell r="AH1276" t="e">
            <v>#REF!</v>
          </cell>
        </row>
        <row r="1277">
          <cell r="A1277" t="str">
            <v>4.03.00122.4.3.1</v>
          </cell>
          <cell r="B1277" t="str">
            <v>2.4.3.1</v>
          </cell>
          <cell r="C1277" t="str">
            <v>GESTÃO DE RISCO</v>
          </cell>
          <cell r="D1277" t="str">
            <v>4.03.0012</v>
          </cell>
          <cell r="E1277">
            <v>932.25</v>
          </cell>
          <cell r="F1277">
            <v>819.27</v>
          </cell>
          <cell r="G1277">
            <v>794.82999999999993</v>
          </cell>
          <cell r="H1277">
            <v>1066.6300000000001</v>
          </cell>
          <cell r="I1277" t="e">
            <v>#REF!</v>
          </cell>
          <cell r="J1277">
            <v>5125.75</v>
          </cell>
          <cell r="K1277">
            <v>1415.96</v>
          </cell>
          <cell r="L1277">
            <v>0</v>
          </cell>
          <cell r="M1277">
            <v>1269.31</v>
          </cell>
          <cell r="N1277">
            <v>1566.04</v>
          </cell>
          <cell r="O1277">
            <v>1483.24</v>
          </cell>
          <cell r="P1277">
            <v>2144.25</v>
          </cell>
          <cell r="Q1277" t="e">
            <v>#REF!</v>
          </cell>
          <cell r="T1277" t="str">
            <v>4.03.0012</v>
          </cell>
          <cell r="U1277" t="str">
            <v>GESTÃO DE RISCO</v>
          </cell>
          <cell r="W1277">
            <v>932.25</v>
          </cell>
          <cell r="X1277">
            <v>1751.52</v>
          </cell>
          <cell r="Y1277">
            <v>2546.35</v>
          </cell>
          <cell r="Z1277">
            <v>3612.98</v>
          </cell>
          <cell r="AA1277" t="e">
            <v>#REF!</v>
          </cell>
          <cell r="AB1277" t="e">
            <v>#REF!</v>
          </cell>
          <cell r="AC1277" t="e">
            <v>#REF!</v>
          </cell>
          <cell r="AD1277" t="e">
            <v>#REF!</v>
          </cell>
          <cell r="AE1277" t="e">
            <v>#REF!</v>
          </cell>
          <cell r="AF1277" t="e">
            <v>#REF!</v>
          </cell>
          <cell r="AG1277" t="e">
            <v>#REF!</v>
          </cell>
          <cell r="AH1277" t="e">
            <v>#REF!</v>
          </cell>
        </row>
        <row r="1278">
          <cell r="A1278" t="str">
            <v>4.03.00132.4.3.1</v>
          </cell>
          <cell r="B1278" t="str">
            <v>2.4.3.1</v>
          </cell>
          <cell r="C1278" t="str">
            <v>GESTÃO DE RISCO</v>
          </cell>
          <cell r="D1278" t="str">
            <v>4.03.0013</v>
          </cell>
          <cell r="E1278">
            <v>56.260000000000005</v>
          </cell>
          <cell r="F1278">
            <v>0</v>
          </cell>
          <cell r="G1278">
            <v>0</v>
          </cell>
          <cell r="H1278">
            <v>0</v>
          </cell>
          <cell r="I1278" t="e">
            <v>#REF!</v>
          </cell>
          <cell r="J1278">
            <v>0</v>
          </cell>
          <cell r="K1278">
            <v>60</v>
          </cell>
          <cell r="L1278">
            <v>24</v>
          </cell>
          <cell r="M1278">
            <v>0</v>
          </cell>
          <cell r="N1278">
            <v>0</v>
          </cell>
          <cell r="O1278">
            <v>0</v>
          </cell>
          <cell r="P1278">
            <v>0</v>
          </cell>
          <cell r="Q1278" t="e">
            <v>#REF!</v>
          </cell>
          <cell r="T1278" t="str">
            <v>4.03.0013</v>
          </cell>
          <cell r="U1278" t="str">
            <v>GESTÃO DE RISCO</v>
          </cell>
          <cell r="W1278">
            <v>56.260000000000005</v>
          </cell>
          <cell r="X1278">
            <v>56.260000000000005</v>
          </cell>
          <cell r="Y1278">
            <v>56.260000000000005</v>
          </cell>
          <cell r="Z1278">
            <v>56.260000000000005</v>
          </cell>
          <cell r="AA1278" t="e">
            <v>#REF!</v>
          </cell>
          <cell r="AB1278" t="e">
            <v>#REF!</v>
          </cell>
          <cell r="AC1278" t="e">
            <v>#REF!</v>
          </cell>
          <cell r="AD1278" t="e">
            <v>#REF!</v>
          </cell>
          <cell r="AE1278" t="e">
            <v>#REF!</v>
          </cell>
          <cell r="AF1278" t="e">
            <v>#REF!</v>
          </cell>
          <cell r="AG1278" t="e">
            <v>#REF!</v>
          </cell>
          <cell r="AH1278" t="e">
            <v>#REF!</v>
          </cell>
        </row>
        <row r="1279">
          <cell r="A1279" t="str">
            <v>4.03.00162.4.3.1</v>
          </cell>
          <cell r="B1279" t="str">
            <v>2.4.3.1</v>
          </cell>
          <cell r="C1279" t="str">
            <v>GESTÃO DE RISCO</v>
          </cell>
          <cell r="D1279" t="str">
            <v>4.03.0016</v>
          </cell>
          <cell r="E1279">
            <v>0</v>
          </cell>
          <cell r="F1279">
            <v>0</v>
          </cell>
          <cell r="G1279">
            <v>0</v>
          </cell>
          <cell r="H1279">
            <v>0</v>
          </cell>
          <cell r="I1279" t="e">
            <v>#REF!</v>
          </cell>
          <cell r="J1279">
            <v>139</v>
          </cell>
          <cell r="K1279">
            <v>163.76</v>
          </cell>
          <cell r="L1279">
            <v>0</v>
          </cell>
          <cell r="M1279">
            <v>137.51999999999998</v>
          </cell>
          <cell r="N1279">
            <v>279.67</v>
          </cell>
          <cell r="O1279">
            <v>0</v>
          </cell>
          <cell r="P1279">
            <v>0</v>
          </cell>
          <cell r="Q1279" t="e">
            <v>#REF!</v>
          </cell>
          <cell r="T1279" t="str">
            <v>4.03.0016</v>
          </cell>
          <cell r="U1279" t="str">
            <v>GESTÃO DE RISCO</v>
          </cell>
          <cell r="W1279">
            <v>0</v>
          </cell>
          <cell r="X1279">
            <v>0</v>
          </cell>
          <cell r="Y1279">
            <v>0</v>
          </cell>
          <cell r="Z1279">
            <v>0</v>
          </cell>
          <cell r="AA1279" t="e">
            <v>#REF!</v>
          </cell>
          <cell r="AB1279" t="e">
            <v>#REF!</v>
          </cell>
          <cell r="AC1279" t="e">
            <v>#REF!</v>
          </cell>
          <cell r="AD1279" t="e">
            <v>#REF!</v>
          </cell>
          <cell r="AE1279" t="e">
            <v>#REF!</v>
          </cell>
          <cell r="AF1279" t="e">
            <v>#REF!</v>
          </cell>
          <cell r="AG1279" t="e">
            <v>#REF!</v>
          </cell>
          <cell r="AH1279" t="e">
            <v>#REF!</v>
          </cell>
        </row>
        <row r="1280">
          <cell r="A1280" t="str">
            <v>4.03.00172.4.3.1</v>
          </cell>
          <cell r="B1280" t="str">
            <v>2.4.3.1</v>
          </cell>
          <cell r="C1280" t="str">
            <v>GESTÃO DE RISCO</v>
          </cell>
          <cell r="D1280" t="str">
            <v>4.03.0017</v>
          </cell>
          <cell r="E1280">
            <v>0</v>
          </cell>
          <cell r="F1280">
            <v>0</v>
          </cell>
          <cell r="G1280">
            <v>0</v>
          </cell>
          <cell r="H1280">
            <v>0</v>
          </cell>
          <cell r="I1280" t="e">
            <v>#REF!</v>
          </cell>
          <cell r="J1280">
            <v>0</v>
          </cell>
          <cell r="K1280">
            <v>0</v>
          </cell>
          <cell r="L1280">
            <v>0</v>
          </cell>
          <cell r="M1280">
            <v>0</v>
          </cell>
          <cell r="N1280">
            <v>0</v>
          </cell>
          <cell r="O1280">
            <v>0</v>
          </cell>
          <cell r="P1280">
            <v>10.15</v>
          </cell>
          <cell r="Q1280" t="e">
            <v>#REF!</v>
          </cell>
          <cell r="T1280" t="str">
            <v>4.03.0017</v>
          </cell>
        </row>
        <row r="1281">
          <cell r="A1281" t="str">
            <v>4.03.00182.4.3.1</v>
          </cell>
          <cell r="B1281" t="str">
            <v>2.4.3.1</v>
          </cell>
          <cell r="C1281" t="str">
            <v>GESTÃO DE RISCO</v>
          </cell>
          <cell r="D1281" t="str">
            <v>4.03.0018</v>
          </cell>
          <cell r="E1281">
            <v>158.06</v>
          </cell>
          <cell r="F1281">
            <v>113.25</v>
          </cell>
          <cell r="G1281">
            <v>36.97</v>
          </cell>
          <cell r="H1281">
            <v>1149.1200000000001</v>
          </cell>
          <cell r="I1281" t="e">
            <v>#REF!</v>
          </cell>
          <cell r="J1281">
            <v>240.37</v>
          </cell>
          <cell r="K1281">
            <v>1173.19</v>
          </cell>
          <cell r="L1281">
            <v>0</v>
          </cell>
          <cell r="M1281">
            <v>0</v>
          </cell>
          <cell r="N1281">
            <v>1234.72</v>
          </cell>
          <cell r="O1281">
            <v>267.02</v>
          </cell>
          <cell r="P1281">
            <v>2191.6499999999996</v>
          </cell>
          <cell r="Q1281" t="e">
            <v>#REF!</v>
          </cell>
          <cell r="T1281" t="str">
            <v>4.03.0018</v>
          </cell>
          <cell r="U1281" t="str">
            <v>GESTÃO DE RISCO</v>
          </cell>
          <cell r="W1281">
            <v>158.06</v>
          </cell>
          <cell r="X1281">
            <v>271.31</v>
          </cell>
          <cell r="Y1281">
            <v>308.27999999999997</v>
          </cell>
          <cell r="Z1281">
            <v>1457.4</v>
          </cell>
          <cell r="AA1281" t="e">
            <v>#REF!</v>
          </cell>
          <cell r="AB1281" t="e">
            <v>#REF!</v>
          </cell>
          <cell r="AC1281" t="e">
            <v>#REF!</v>
          </cell>
          <cell r="AD1281" t="e">
            <v>#REF!</v>
          </cell>
          <cell r="AE1281" t="e">
            <v>#REF!</v>
          </cell>
          <cell r="AF1281" t="e">
            <v>#REF!</v>
          </cell>
          <cell r="AG1281" t="e">
            <v>#REF!</v>
          </cell>
          <cell r="AH1281" t="e">
            <v>#REF!</v>
          </cell>
        </row>
        <row r="1282">
          <cell r="A1282" t="str">
            <v>4.04.00012.4.3.1</v>
          </cell>
          <cell r="B1282" t="str">
            <v>2.4.3.1</v>
          </cell>
          <cell r="C1282" t="str">
            <v>GESTÃO DE RISCO</v>
          </cell>
          <cell r="D1282" t="str">
            <v>4.04.0001</v>
          </cell>
          <cell r="E1282">
            <v>0</v>
          </cell>
          <cell r="F1282">
            <v>0</v>
          </cell>
          <cell r="G1282">
            <v>0</v>
          </cell>
          <cell r="H1282">
            <v>0</v>
          </cell>
          <cell r="I1282" t="e">
            <v>#REF!</v>
          </cell>
          <cell r="J1282">
            <v>0</v>
          </cell>
          <cell r="K1282">
            <v>0</v>
          </cell>
          <cell r="L1282">
            <v>0</v>
          </cell>
          <cell r="M1282">
            <v>0</v>
          </cell>
          <cell r="N1282">
            <v>0</v>
          </cell>
          <cell r="O1282">
            <v>0</v>
          </cell>
          <cell r="P1282">
            <v>0</v>
          </cell>
          <cell r="Q1282" t="e">
            <v>#REF!</v>
          </cell>
          <cell r="T1282" t="str">
            <v>4.04.0001</v>
          </cell>
          <cell r="U1282" t="str">
            <v>GESTÃO DE RISCO</v>
          </cell>
          <cell r="W1282">
            <v>0</v>
          </cell>
          <cell r="X1282">
            <v>0</v>
          </cell>
          <cell r="Y1282">
            <v>0</v>
          </cell>
          <cell r="Z1282">
            <v>0</v>
          </cell>
          <cell r="AA1282" t="e">
            <v>#REF!</v>
          </cell>
          <cell r="AB1282" t="e">
            <v>#REF!</v>
          </cell>
          <cell r="AC1282" t="e">
            <v>#REF!</v>
          </cell>
          <cell r="AD1282" t="e">
            <v>#REF!</v>
          </cell>
          <cell r="AE1282" t="e">
            <v>#REF!</v>
          </cell>
          <cell r="AF1282" t="e">
            <v>#REF!</v>
          </cell>
          <cell r="AG1282" t="e">
            <v>#REF!</v>
          </cell>
          <cell r="AH1282" t="e">
            <v>#REF!</v>
          </cell>
        </row>
        <row r="1283">
          <cell r="A1283" t="str">
            <v>4.04.00022.4.3.1</v>
          </cell>
          <cell r="B1283" t="str">
            <v>2.4.3.1</v>
          </cell>
          <cell r="C1283" t="str">
            <v>GESTÃO DE RISCO</v>
          </cell>
          <cell r="D1283" t="str">
            <v>4.04.0002</v>
          </cell>
          <cell r="E1283">
            <v>0</v>
          </cell>
          <cell r="F1283">
            <v>0</v>
          </cell>
          <cell r="G1283">
            <v>0</v>
          </cell>
          <cell r="H1283">
            <v>0</v>
          </cell>
          <cell r="I1283" t="e">
            <v>#REF!</v>
          </cell>
          <cell r="J1283">
            <v>0</v>
          </cell>
          <cell r="K1283">
            <v>0</v>
          </cell>
          <cell r="L1283">
            <v>0</v>
          </cell>
          <cell r="M1283">
            <v>0</v>
          </cell>
          <cell r="N1283">
            <v>0</v>
          </cell>
          <cell r="O1283">
            <v>0</v>
          </cell>
          <cell r="P1283">
            <v>0</v>
          </cell>
          <cell r="Q1283" t="e">
            <v>#REF!</v>
          </cell>
          <cell r="T1283" t="str">
            <v>4.04.0002</v>
          </cell>
          <cell r="U1283" t="str">
            <v>GESTÃO DE RISCO</v>
          </cell>
          <cell r="W1283">
            <v>0</v>
          </cell>
          <cell r="X1283">
            <v>0</v>
          </cell>
          <cell r="Y1283">
            <v>0</v>
          </cell>
          <cell r="Z1283">
            <v>0</v>
          </cell>
          <cell r="AA1283" t="e">
            <v>#REF!</v>
          </cell>
          <cell r="AB1283" t="e">
            <v>#REF!</v>
          </cell>
          <cell r="AC1283" t="e">
            <v>#REF!</v>
          </cell>
          <cell r="AD1283" t="e">
            <v>#REF!</v>
          </cell>
          <cell r="AE1283" t="e">
            <v>#REF!</v>
          </cell>
          <cell r="AF1283" t="e">
            <v>#REF!</v>
          </cell>
          <cell r="AG1283" t="e">
            <v>#REF!</v>
          </cell>
          <cell r="AH1283" t="e">
            <v>#REF!</v>
          </cell>
        </row>
        <row r="1284">
          <cell r="A1284" t="str">
            <v>4.04.00032.4.3.1</v>
          </cell>
          <cell r="B1284" t="str">
            <v>2.4.3.1</v>
          </cell>
          <cell r="C1284" t="str">
            <v>GESTÃO DE RISCO</v>
          </cell>
          <cell r="D1284" t="str">
            <v>4.04.0003</v>
          </cell>
          <cell r="E1284">
            <v>0</v>
          </cell>
          <cell r="F1284">
            <v>0</v>
          </cell>
          <cell r="G1284">
            <v>0</v>
          </cell>
          <cell r="H1284">
            <v>70.03</v>
          </cell>
          <cell r="I1284" t="e">
            <v>#REF!</v>
          </cell>
          <cell r="J1284">
            <v>0</v>
          </cell>
          <cell r="K1284">
            <v>0</v>
          </cell>
          <cell r="L1284">
            <v>0</v>
          </cell>
          <cell r="M1284">
            <v>0</v>
          </cell>
          <cell r="N1284">
            <v>0</v>
          </cell>
          <cell r="O1284">
            <v>0</v>
          </cell>
          <cell r="P1284">
            <v>0</v>
          </cell>
          <cell r="Q1284" t="e">
            <v>#REF!</v>
          </cell>
          <cell r="T1284" t="str">
            <v>4.04.0003</v>
          </cell>
          <cell r="U1284" t="str">
            <v>GESTÃO DE RISCO</v>
          </cell>
          <cell r="W1284">
            <v>0</v>
          </cell>
          <cell r="X1284">
            <v>0</v>
          </cell>
          <cell r="Y1284">
            <v>0</v>
          </cell>
          <cell r="Z1284">
            <v>70.03</v>
          </cell>
          <cell r="AA1284" t="e">
            <v>#REF!</v>
          </cell>
          <cell r="AB1284" t="e">
            <v>#REF!</v>
          </cell>
          <cell r="AC1284" t="e">
            <v>#REF!</v>
          </cell>
          <cell r="AD1284" t="e">
            <v>#REF!</v>
          </cell>
          <cell r="AE1284" t="e">
            <v>#REF!</v>
          </cell>
          <cell r="AF1284" t="e">
            <v>#REF!</v>
          </cell>
          <cell r="AG1284" t="e">
            <v>#REF!</v>
          </cell>
          <cell r="AH1284" t="e">
            <v>#REF!</v>
          </cell>
        </row>
        <row r="1285">
          <cell r="A1285" t="str">
            <v>4.04.00042.4.3.1</v>
          </cell>
          <cell r="B1285" t="str">
            <v>2.4.3.1</v>
          </cell>
          <cell r="C1285" t="str">
            <v>GESTÃO DE RISCO</v>
          </cell>
          <cell r="D1285" t="str">
            <v>4.04.0004</v>
          </cell>
          <cell r="E1285">
            <v>0</v>
          </cell>
          <cell r="F1285">
            <v>0</v>
          </cell>
          <cell r="G1285">
            <v>0</v>
          </cell>
          <cell r="H1285">
            <v>0</v>
          </cell>
          <cell r="I1285" t="e">
            <v>#REF!</v>
          </cell>
          <cell r="J1285">
            <v>0</v>
          </cell>
          <cell r="K1285">
            <v>0</v>
          </cell>
          <cell r="L1285">
            <v>0</v>
          </cell>
          <cell r="M1285">
            <v>0</v>
          </cell>
          <cell r="N1285">
            <v>0</v>
          </cell>
          <cell r="O1285">
            <v>0</v>
          </cell>
          <cell r="P1285">
            <v>0</v>
          </cell>
          <cell r="Q1285" t="e">
            <v>#REF!</v>
          </cell>
          <cell r="T1285" t="str">
            <v>4.04.0004</v>
          </cell>
          <cell r="U1285" t="str">
            <v>GESTÃO DE RISCO</v>
          </cell>
          <cell r="W1285">
            <v>0</v>
          </cell>
          <cell r="X1285">
            <v>0</v>
          </cell>
          <cell r="Y1285">
            <v>0</v>
          </cell>
          <cell r="Z1285">
            <v>0</v>
          </cell>
          <cell r="AA1285" t="e">
            <v>#REF!</v>
          </cell>
          <cell r="AB1285" t="e">
            <v>#REF!</v>
          </cell>
          <cell r="AC1285" t="e">
            <v>#REF!</v>
          </cell>
          <cell r="AD1285" t="e">
            <v>#REF!</v>
          </cell>
          <cell r="AE1285" t="e">
            <v>#REF!</v>
          </cell>
          <cell r="AF1285" t="e">
            <v>#REF!</v>
          </cell>
          <cell r="AG1285" t="e">
            <v>#REF!</v>
          </cell>
          <cell r="AH1285" t="e">
            <v>#REF!</v>
          </cell>
        </row>
        <row r="1286">
          <cell r="A1286" t="str">
            <v>4.04.00052.4.3.1</v>
          </cell>
          <cell r="B1286" t="str">
            <v>2.4.3.1</v>
          </cell>
          <cell r="C1286" t="str">
            <v>GESTÃO DE RISCO</v>
          </cell>
          <cell r="D1286" t="str">
            <v>4.04.0005</v>
          </cell>
          <cell r="E1286">
            <v>0</v>
          </cell>
          <cell r="F1286">
            <v>0</v>
          </cell>
          <cell r="G1286">
            <v>300</v>
          </cell>
          <cell r="H1286">
            <v>0</v>
          </cell>
          <cell r="I1286" t="e">
            <v>#REF!</v>
          </cell>
          <cell r="J1286">
            <v>48.28</v>
          </cell>
          <cell r="K1286">
            <v>0</v>
          </cell>
          <cell r="L1286">
            <v>0</v>
          </cell>
          <cell r="M1286">
            <v>0</v>
          </cell>
          <cell r="N1286">
            <v>0</v>
          </cell>
          <cell r="O1286">
            <v>0</v>
          </cell>
          <cell r="P1286">
            <v>0</v>
          </cell>
          <cell r="Q1286" t="e">
            <v>#REF!</v>
          </cell>
          <cell r="T1286" t="str">
            <v>4.04.0005</v>
          </cell>
          <cell r="U1286" t="str">
            <v>GESTÃO DE RISCO</v>
          </cell>
          <cell r="W1286">
            <v>0</v>
          </cell>
          <cell r="X1286">
            <v>0</v>
          </cell>
          <cell r="Y1286">
            <v>300</v>
          </cell>
          <cell r="Z1286">
            <v>300</v>
          </cell>
          <cell r="AA1286" t="e">
            <v>#REF!</v>
          </cell>
          <cell r="AB1286" t="e">
            <v>#REF!</v>
          </cell>
          <cell r="AC1286" t="e">
            <v>#REF!</v>
          </cell>
          <cell r="AD1286" t="e">
            <v>#REF!</v>
          </cell>
          <cell r="AE1286" t="e">
            <v>#REF!</v>
          </cell>
          <cell r="AF1286" t="e">
            <v>#REF!</v>
          </cell>
          <cell r="AG1286" t="e">
            <v>#REF!</v>
          </cell>
          <cell r="AH1286" t="e">
            <v>#REF!</v>
          </cell>
        </row>
        <row r="1287">
          <cell r="A1287" t="str">
            <v>4.04.00062.4.3.1</v>
          </cell>
          <cell r="B1287" t="str">
            <v>2.4.3.1</v>
          </cell>
          <cell r="C1287" t="str">
            <v>GESTÃO DE RISCO</v>
          </cell>
          <cell r="D1287" t="str">
            <v>4.04.0006</v>
          </cell>
          <cell r="E1287">
            <v>38.25</v>
          </cell>
          <cell r="F1287">
            <v>0</v>
          </cell>
          <cell r="G1287">
            <v>0</v>
          </cell>
          <cell r="H1287">
            <v>37.950000000000003</v>
          </cell>
          <cell r="I1287" t="e">
            <v>#REF!</v>
          </cell>
          <cell r="J1287">
            <v>49.17</v>
          </cell>
          <cell r="K1287">
            <v>0</v>
          </cell>
          <cell r="L1287">
            <v>0</v>
          </cell>
          <cell r="M1287">
            <v>8.3699999999999992</v>
          </cell>
          <cell r="N1287">
            <v>0</v>
          </cell>
          <cell r="O1287">
            <v>17</v>
          </cell>
          <cell r="P1287">
            <v>10.8</v>
          </cell>
          <cell r="Q1287" t="e">
            <v>#REF!</v>
          </cell>
          <cell r="T1287" t="str">
            <v>4.04.0006</v>
          </cell>
          <cell r="U1287" t="str">
            <v>GESTÃO DE RISCO</v>
          </cell>
          <cell r="W1287">
            <v>38.25</v>
          </cell>
          <cell r="X1287">
            <v>38.25</v>
          </cell>
          <cell r="Y1287">
            <v>38.25</v>
          </cell>
          <cell r="Z1287">
            <v>76.2</v>
          </cell>
          <cell r="AA1287" t="e">
            <v>#REF!</v>
          </cell>
          <cell r="AB1287" t="e">
            <v>#REF!</v>
          </cell>
          <cell r="AC1287" t="e">
            <v>#REF!</v>
          </cell>
          <cell r="AD1287" t="e">
            <v>#REF!</v>
          </cell>
          <cell r="AE1287" t="e">
            <v>#REF!</v>
          </cell>
          <cell r="AF1287" t="e">
            <v>#REF!</v>
          </cell>
          <cell r="AG1287" t="e">
            <v>#REF!</v>
          </cell>
          <cell r="AH1287" t="e">
            <v>#REF!</v>
          </cell>
        </row>
        <row r="1288">
          <cell r="A1288" t="str">
            <v>4.04.00072.4.3.1</v>
          </cell>
          <cell r="B1288" t="str">
            <v>2.4.3.1</v>
          </cell>
          <cell r="C1288" t="str">
            <v>GESTÃO DE RISCO</v>
          </cell>
          <cell r="D1288" t="str">
            <v>4.04.0007</v>
          </cell>
          <cell r="E1288">
            <v>0</v>
          </cell>
          <cell r="F1288">
            <v>0</v>
          </cell>
          <cell r="G1288">
            <v>0</v>
          </cell>
          <cell r="H1288">
            <v>0</v>
          </cell>
          <cell r="I1288" t="e">
            <v>#REF!</v>
          </cell>
          <cell r="J1288">
            <v>0</v>
          </cell>
          <cell r="K1288">
            <v>47.65</v>
          </cell>
          <cell r="L1288">
            <v>24.59</v>
          </cell>
          <cell r="M1288">
            <v>25.37</v>
          </cell>
          <cell r="N1288">
            <v>25.37</v>
          </cell>
          <cell r="O1288">
            <v>0</v>
          </cell>
          <cell r="P1288">
            <v>0</v>
          </cell>
          <cell r="Q1288" t="e">
            <v>#REF!</v>
          </cell>
          <cell r="T1288" t="str">
            <v>4.04.0007</v>
          </cell>
          <cell r="U1288" t="str">
            <v>GESTÃO DE RISCO</v>
          </cell>
          <cell r="W1288">
            <v>0</v>
          </cell>
          <cell r="X1288">
            <v>0</v>
          </cell>
          <cell r="Y1288">
            <v>0</v>
          </cell>
          <cell r="Z1288">
            <v>0</v>
          </cell>
          <cell r="AA1288" t="e">
            <v>#REF!</v>
          </cell>
          <cell r="AB1288" t="e">
            <v>#REF!</v>
          </cell>
          <cell r="AC1288" t="e">
            <v>#REF!</v>
          </cell>
          <cell r="AD1288" t="e">
            <v>#REF!</v>
          </cell>
          <cell r="AE1288" t="e">
            <v>#REF!</v>
          </cell>
          <cell r="AF1288" t="e">
            <v>#REF!</v>
          </cell>
          <cell r="AG1288" t="e">
            <v>#REF!</v>
          </cell>
          <cell r="AH1288" t="e">
            <v>#REF!</v>
          </cell>
        </row>
        <row r="1289">
          <cell r="A1289" t="str">
            <v>4.04.00082.4.3.1</v>
          </cell>
          <cell r="B1289" t="str">
            <v>2.4.3.1</v>
          </cell>
          <cell r="C1289" t="str">
            <v>GESTÃO DE RISCO</v>
          </cell>
          <cell r="D1289" t="str">
            <v>4.04.0008</v>
          </cell>
          <cell r="E1289">
            <v>684.81</v>
          </cell>
          <cell r="F1289">
            <v>464.9</v>
          </cell>
          <cell r="G1289">
            <v>721.46999999999991</v>
          </cell>
          <cell r="H1289">
            <v>670.56</v>
          </cell>
          <cell r="I1289" t="e">
            <v>#REF!</v>
          </cell>
          <cell r="J1289">
            <v>677.18</v>
          </cell>
          <cell r="K1289">
            <v>633.27</v>
          </cell>
          <cell r="L1289">
            <v>608.07000000000005</v>
          </cell>
          <cell r="M1289">
            <v>0</v>
          </cell>
          <cell r="N1289">
            <v>0</v>
          </cell>
          <cell r="O1289">
            <v>0</v>
          </cell>
          <cell r="P1289">
            <v>797</v>
          </cell>
          <cell r="Q1289" t="e">
            <v>#REF!</v>
          </cell>
          <cell r="T1289" t="str">
            <v>4.04.0008</v>
          </cell>
          <cell r="U1289" t="str">
            <v>GESTÃO DE RISCO</v>
          </cell>
          <cell r="W1289">
            <v>684.81</v>
          </cell>
          <cell r="X1289">
            <v>1149.71</v>
          </cell>
          <cell r="Y1289">
            <v>1871.1799999999998</v>
          </cell>
          <cell r="Z1289">
            <v>2541.7399999999998</v>
          </cell>
          <cell r="AA1289" t="e">
            <v>#REF!</v>
          </cell>
          <cell r="AB1289" t="e">
            <v>#REF!</v>
          </cell>
          <cell r="AC1289" t="e">
            <v>#REF!</v>
          </cell>
          <cell r="AD1289" t="e">
            <v>#REF!</v>
          </cell>
          <cell r="AE1289" t="e">
            <v>#REF!</v>
          </cell>
          <cell r="AF1289" t="e">
            <v>#REF!</v>
          </cell>
          <cell r="AG1289" t="e">
            <v>#REF!</v>
          </cell>
          <cell r="AH1289" t="e">
            <v>#REF!</v>
          </cell>
        </row>
        <row r="1290">
          <cell r="A1290" t="str">
            <v>4.04.00092.4.3.1</v>
          </cell>
          <cell r="B1290" t="str">
            <v>2.4.3.1</v>
          </cell>
          <cell r="C1290" t="str">
            <v>GESTÃO DE RISCO</v>
          </cell>
          <cell r="D1290" t="str">
            <v>4.04.0009</v>
          </cell>
          <cell r="E1290">
            <v>3.15</v>
          </cell>
          <cell r="F1290">
            <v>5.97</v>
          </cell>
          <cell r="G1290">
            <v>0</v>
          </cell>
          <cell r="H1290">
            <v>169.82</v>
          </cell>
          <cell r="I1290" t="e">
            <v>#REF!</v>
          </cell>
          <cell r="J1290">
            <v>0</v>
          </cell>
          <cell r="K1290">
            <v>0</v>
          </cell>
          <cell r="L1290">
            <v>109.9</v>
          </cell>
          <cell r="M1290">
            <v>0</v>
          </cell>
          <cell r="N1290">
            <v>0</v>
          </cell>
          <cell r="O1290">
            <v>0</v>
          </cell>
          <cell r="P1290">
            <v>0</v>
          </cell>
          <cell r="Q1290" t="e">
            <v>#REF!</v>
          </cell>
          <cell r="T1290" t="str">
            <v>4.04.0009</v>
          </cell>
          <cell r="U1290" t="str">
            <v>GESTÃO DE RISCO</v>
          </cell>
          <cell r="W1290">
            <v>3.15</v>
          </cell>
          <cell r="X1290">
            <v>9.1199999999999992</v>
          </cell>
          <cell r="Y1290">
            <v>9.1199999999999992</v>
          </cell>
          <cell r="Z1290">
            <v>178.94</v>
          </cell>
          <cell r="AA1290" t="e">
            <v>#REF!</v>
          </cell>
          <cell r="AB1290" t="e">
            <v>#REF!</v>
          </cell>
          <cell r="AC1290" t="e">
            <v>#REF!</v>
          </cell>
          <cell r="AD1290" t="e">
            <v>#REF!</v>
          </cell>
          <cell r="AE1290" t="e">
            <v>#REF!</v>
          </cell>
          <cell r="AF1290" t="e">
            <v>#REF!</v>
          </cell>
          <cell r="AG1290" t="e">
            <v>#REF!</v>
          </cell>
          <cell r="AH1290" t="e">
            <v>#REF!</v>
          </cell>
        </row>
        <row r="1291">
          <cell r="A1291" t="str">
            <v>4.04.00102.4.3.1</v>
          </cell>
          <cell r="B1291" t="str">
            <v>2.4.3.1</v>
          </cell>
          <cell r="C1291" t="str">
            <v>GESTÃO DE RISCO</v>
          </cell>
          <cell r="D1291" t="str">
            <v>4.04.0010</v>
          </cell>
          <cell r="E1291">
            <v>1068.2799999999997</v>
          </cell>
          <cell r="F1291">
            <v>37358.57</v>
          </cell>
          <cell r="G1291">
            <v>42350.079999999987</v>
          </cell>
          <cell r="H1291">
            <v>55981</v>
          </cell>
          <cell r="I1291" t="e">
            <v>#REF!</v>
          </cell>
          <cell r="J1291">
            <v>90409.01999999999</v>
          </cell>
          <cell r="K1291">
            <v>59064.240000000005</v>
          </cell>
          <cell r="L1291">
            <v>7178.5709332082088</v>
          </cell>
          <cell r="M1291">
            <v>4610.3100000000004</v>
          </cell>
          <cell r="N1291">
            <v>3780.2799999999997</v>
          </cell>
          <cell r="O1291">
            <v>69161.62999999999</v>
          </cell>
          <cell r="P1291">
            <v>73754.33</v>
          </cell>
          <cell r="Q1291" t="e">
            <v>#REF!</v>
          </cell>
          <cell r="T1291" t="str">
            <v>4.04.0010</v>
          </cell>
          <cell r="U1291" t="str">
            <v>GESTÃO DE RISCO</v>
          </cell>
          <cell r="W1291">
            <v>1068.2799999999997</v>
          </cell>
          <cell r="X1291">
            <v>38426.85</v>
          </cell>
          <cell r="Y1291">
            <v>80776.929999999993</v>
          </cell>
          <cell r="Z1291">
            <v>136757.93</v>
          </cell>
          <cell r="AA1291" t="e">
            <v>#REF!</v>
          </cell>
          <cell r="AB1291" t="e">
            <v>#REF!</v>
          </cell>
          <cell r="AC1291" t="e">
            <v>#REF!</v>
          </cell>
          <cell r="AD1291" t="e">
            <v>#REF!</v>
          </cell>
          <cell r="AE1291" t="e">
            <v>#REF!</v>
          </cell>
          <cell r="AF1291" t="e">
            <v>#REF!</v>
          </cell>
          <cell r="AG1291" t="e">
            <v>#REF!</v>
          </cell>
          <cell r="AH1291" t="e">
            <v>#REF!</v>
          </cell>
        </row>
        <row r="1292">
          <cell r="A1292" t="str">
            <v>4.04.00112.4.3.1</v>
          </cell>
          <cell r="B1292" t="str">
            <v>2.4.3.1</v>
          </cell>
          <cell r="C1292" t="str">
            <v>GESTÃO DE RISCO</v>
          </cell>
          <cell r="D1292" t="str">
            <v>4.04.0011</v>
          </cell>
          <cell r="E1292">
            <v>0</v>
          </cell>
          <cell r="F1292">
            <v>0</v>
          </cell>
          <cell r="G1292">
            <v>0</v>
          </cell>
          <cell r="H1292">
            <v>0</v>
          </cell>
          <cell r="I1292" t="e">
            <v>#REF!</v>
          </cell>
          <cell r="J1292">
            <v>0</v>
          </cell>
          <cell r="K1292">
            <v>0</v>
          </cell>
          <cell r="L1292">
            <v>0</v>
          </cell>
          <cell r="M1292">
            <v>0</v>
          </cell>
          <cell r="N1292">
            <v>0</v>
          </cell>
          <cell r="O1292">
            <v>0</v>
          </cell>
          <cell r="P1292">
            <v>0</v>
          </cell>
          <cell r="Q1292" t="e">
            <v>#REF!</v>
          </cell>
          <cell r="T1292" t="str">
            <v>4.04.0011</v>
          </cell>
          <cell r="U1292" t="str">
            <v>GESTÃO DE RISCO</v>
          </cell>
          <cell r="W1292">
            <v>0</v>
          </cell>
          <cell r="X1292">
            <v>0</v>
          </cell>
          <cell r="Y1292">
            <v>0</v>
          </cell>
          <cell r="Z1292">
            <v>0</v>
          </cell>
          <cell r="AA1292" t="e">
            <v>#REF!</v>
          </cell>
          <cell r="AB1292" t="e">
            <v>#REF!</v>
          </cell>
          <cell r="AC1292" t="e">
            <v>#REF!</v>
          </cell>
          <cell r="AD1292" t="e">
            <v>#REF!</v>
          </cell>
          <cell r="AE1292" t="e">
            <v>#REF!</v>
          </cell>
          <cell r="AF1292" t="e">
            <v>#REF!</v>
          </cell>
          <cell r="AG1292" t="e">
            <v>#REF!</v>
          </cell>
          <cell r="AH1292" t="e">
            <v>#REF!</v>
          </cell>
        </row>
        <row r="1293">
          <cell r="A1293" t="str">
            <v>4.04.00122.4.3.1</v>
          </cell>
          <cell r="B1293" t="str">
            <v>2.4.3.1</v>
          </cell>
          <cell r="C1293" t="str">
            <v>GESTÃO DE RISCO</v>
          </cell>
          <cell r="D1293" t="str">
            <v>4.04.0012</v>
          </cell>
          <cell r="E1293">
            <v>0</v>
          </cell>
          <cell r="F1293">
            <v>0</v>
          </cell>
          <cell r="G1293">
            <v>0</v>
          </cell>
          <cell r="H1293">
            <v>0</v>
          </cell>
          <cell r="I1293" t="e">
            <v>#REF!</v>
          </cell>
          <cell r="J1293">
            <v>0</v>
          </cell>
          <cell r="K1293">
            <v>0</v>
          </cell>
          <cell r="L1293">
            <v>0</v>
          </cell>
          <cell r="M1293">
            <v>0</v>
          </cell>
          <cell r="N1293">
            <v>0</v>
          </cell>
          <cell r="O1293">
            <v>0</v>
          </cell>
          <cell r="P1293">
            <v>0</v>
          </cell>
          <cell r="Q1293" t="e">
            <v>#REF!</v>
          </cell>
          <cell r="T1293" t="str">
            <v>4.04.0012</v>
          </cell>
          <cell r="U1293" t="str">
            <v>GESTÃO DE RISCO</v>
          </cell>
          <cell r="W1293">
            <v>0</v>
          </cell>
          <cell r="X1293">
            <v>0</v>
          </cell>
          <cell r="Y1293">
            <v>0</v>
          </cell>
          <cell r="Z1293">
            <v>0</v>
          </cell>
          <cell r="AA1293" t="e">
            <v>#REF!</v>
          </cell>
          <cell r="AB1293" t="e">
            <v>#REF!</v>
          </cell>
          <cell r="AC1293" t="e">
            <v>#REF!</v>
          </cell>
          <cell r="AD1293" t="e">
            <v>#REF!</v>
          </cell>
          <cell r="AE1293" t="e">
            <v>#REF!</v>
          </cell>
          <cell r="AF1293" t="e">
            <v>#REF!</v>
          </cell>
          <cell r="AG1293" t="e">
            <v>#REF!</v>
          </cell>
          <cell r="AH1293" t="e">
            <v>#REF!</v>
          </cell>
        </row>
        <row r="1294">
          <cell r="A1294" t="str">
            <v>4.05.00032.4.3.1</v>
          </cell>
          <cell r="B1294" t="str">
            <v>2.4.3.1</v>
          </cell>
          <cell r="C1294" t="str">
            <v>GESTÃO DE RISCO</v>
          </cell>
          <cell r="D1294" t="str">
            <v>4.05.0003</v>
          </cell>
          <cell r="E1294">
            <v>0</v>
          </cell>
          <cell r="F1294">
            <v>0</v>
          </cell>
          <cell r="G1294">
            <v>0</v>
          </cell>
          <cell r="H1294">
            <v>0</v>
          </cell>
          <cell r="I1294" t="e">
            <v>#REF!</v>
          </cell>
          <cell r="J1294">
            <v>0</v>
          </cell>
          <cell r="K1294">
            <v>0</v>
          </cell>
          <cell r="L1294">
            <v>0</v>
          </cell>
          <cell r="M1294">
            <v>0</v>
          </cell>
          <cell r="N1294">
            <v>0</v>
          </cell>
          <cell r="O1294">
            <v>0</v>
          </cell>
          <cell r="P1294">
            <v>0</v>
          </cell>
          <cell r="Q1294" t="e">
            <v>#REF!</v>
          </cell>
          <cell r="T1294" t="str">
            <v>4.05.0003</v>
          </cell>
          <cell r="U1294" t="str">
            <v>GESTÃO DE RISCO</v>
          </cell>
          <cell r="W1294">
            <v>0</v>
          </cell>
          <cell r="X1294">
            <v>0</v>
          </cell>
          <cell r="Y1294">
            <v>0</v>
          </cell>
          <cell r="Z1294">
            <v>0</v>
          </cell>
          <cell r="AA1294" t="e">
            <v>#REF!</v>
          </cell>
          <cell r="AB1294" t="e">
            <v>#REF!</v>
          </cell>
          <cell r="AC1294" t="e">
            <v>#REF!</v>
          </cell>
          <cell r="AD1294" t="e">
            <v>#REF!</v>
          </cell>
          <cell r="AE1294" t="e">
            <v>#REF!</v>
          </cell>
          <cell r="AF1294" t="e">
            <v>#REF!</v>
          </cell>
          <cell r="AG1294" t="e">
            <v>#REF!</v>
          </cell>
          <cell r="AH1294" t="e">
            <v>#REF!</v>
          </cell>
        </row>
        <row r="1295">
          <cell r="A1295" t="str">
            <v>4.08.00042.4.3.1</v>
          </cell>
          <cell r="B1295" t="str">
            <v>2.4.3.1</v>
          </cell>
          <cell r="C1295" t="str">
            <v>GESTÃO DE RISCO</v>
          </cell>
          <cell r="D1295" t="str">
            <v>4.08.0004</v>
          </cell>
          <cell r="E1295">
            <v>790.5</v>
          </cell>
          <cell r="F1295">
            <v>1099.0700000000002</v>
          </cell>
          <cell r="G1295">
            <v>1453.27</v>
          </cell>
          <cell r="H1295">
            <v>2228.6499999999996</v>
          </cell>
          <cell r="I1295" t="e">
            <v>#REF!</v>
          </cell>
          <cell r="J1295">
            <v>1531.01</v>
          </cell>
          <cell r="K1295">
            <v>1772.41</v>
          </cell>
          <cell r="L1295">
            <v>0</v>
          </cell>
          <cell r="M1295">
            <v>0</v>
          </cell>
          <cell r="N1295">
            <v>876.87</v>
          </cell>
          <cell r="O1295">
            <v>0</v>
          </cell>
          <cell r="P1295">
            <v>0</v>
          </cell>
          <cell r="Q1295" t="e">
            <v>#REF!</v>
          </cell>
          <cell r="T1295" t="str">
            <v>4.08.0004</v>
          </cell>
          <cell r="U1295" t="str">
            <v>GESTÃO DE RISCO</v>
          </cell>
          <cell r="W1295">
            <v>790.5</v>
          </cell>
          <cell r="X1295">
            <v>1889.5700000000002</v>
          </cell>
          <cell r="Y1295">
            <v>3342.84</v>
          </cell>
          <cell r="Z1295">
            <v>5571.49</v>
          </cell>
          <cell r="AA1295" t="e">
            <v>#REF!</v>
          </cell>
          <cell r="AB1295" t="e">
            <v>#REF!</v>
          </cell>
          <cell r="AC1295" t="e">
            <v>#REF!</v>
          </cell>
          <cell r="AD1295" t="e">
            <v>#REF!</v>
          </cell>
          <cell r="AE1295" t="e">
            <v>#REF!</v>
          </cell>
          <cell r="AF1295" t="e">
            <v>#REF!</v>
          </cell>
          <cell r="AG1295" t="e">
            <v>#REF!</v>
          </cell>
          <cell r="AH1295" t="e">
            <v>#REF!</v>
          </cell>
        </row>
        <row r="1296">
          <cell r="A1296" t="str">
            <v>4.08.00102.4.3.1</v>
          </cell>
          <cell r="B1296" t="str">
            <v>2.4.3.1</v>
          </cell>
          <cell r="C1296" t="str">
            <v>GESTÃO DE RISCO</v>
          </cell>
          <cell r="D1296" t="str">
            <v>4.08.0010</v>
          </cell>
          <cell r="E1296">
            <v>0</v>
          </cell>
          <cell r="F1296">
            <v>609.54</v>
          </cell>
          <cell r="G1296">
            <v>150.15</v>
          </cell>
          <cell r="H1296">
            <v>0</v>
          </cell>
          <cell r="I1296" t="e">
            <v>#REF!</v>
          </cell>
          <cell r="J1296">
            <v>0</v>
          </cell>
          <cell r="K1296">
            <v>193.39</v>
          </cell>
          <cell r="L1296">
            <v>1429.97</v>
          </cell>
          <cell r="M1296">
            <v>0</v>
          </cell>
          <cell r="N1296">
            <v>113.75</v>
          </cell>
          <cell r="O1296">
            <v>0</v>
          </cell>
          <cell r="P1296">
            <v>0</v>
          </cell>
          <cell r="Q1296" t="e">
            <v>#REF!</v>
          </cell>
          <cell r="T1296" t="str">
            <v>4.08.0010</v>
          </cell>
          <cell r="U1296" t="str">
            <v>GESTÃO DE RISCO</v>
          </cell>
          <cell r="W1296">
            <v>0</v>
          </cell>
          <cell r="X1296">
            <v>609.54</v>
          </cell>
          <cell r="Y1296">
            <v>759.68999999999994</v>
          </cell>
          <cell r="Z1296">
            <v>759.68999999999994</v>
          </cell>
          <cell r="AA1296" t="e">
            <v>#REF!</v>
          </cell>
          <cell r="AB1296" t="e">
            <v>#REF!</v>
          </cell>
          <cell r="AC1296" t="e">
            <v>#REF!</v>
          </cell>
          <cell r="AD1296" t="e">
            <v>#REF!</v>
          </cell>
          <cell r="AE1296" t="e">
            <v>#REF!</v>
          </cell>
          <cell r="AF1296" t="e">
            <v>#REF!</v>
          </cell>
          <cell r="AG1296" t="e">
            <v>#REF!</v>
          </cell>
          <cell r="AH1296" t="e">
            <v>#REF!</v>
          </cell>
        </row>
        <row r="1297">
          <cell r="A1297" t="str">
            <v>4.08.00162.4.3.1</v>
          </cell>
          <cell r="B1297" t="str">
            <v>2.4.3.1</v>
          </cell>
          <cell r="C1297" t="str">
            <v>GESTÃO DE RISCO</v>
          </cell>
          <cell r="D1297" t="str">
            <v>4.08.0016</v>
          </cell>
          <cell r="E1297">
            <v>0</v>
          </cell>
          <cell r="F1297">
            <v>0</v>
          </cell>
          <cell r="G1297">
            <v>0</v>
          </cell>
          <cell r="H1297">
            <v>0</v>
          </cell>
          <cell r="I1297" t="e">
            <v>#REF!</v>
          </cell>
          <cell r="J1297">
            <v>0</v>
          </cell>
          <cell r="K1297">
            <v>89.99</v>
          </cell>
          <cell r="L1297">
            <v>0</v>
          </cell>
          <cell r="M1297">
            <v>0</v>
          </cell>
          <cell r="N1297">
            <v>0</v>
          </cell>
          <cell r="O1297">
            <v>0</v>
          </cell>
          <cell r="P1297">
            <v>0</v>
          </cell>
          <cell r="Q1297" t="e">
            <v>#REF!</v>
          </cell>
          <cell r="T1297" t="str">
            <v>4.08.0016</v>
          </cell>
          <cell r="U1297" t="str">
            <v>GESTÃO DE RISCO</v>
          </cell>
          <cell r="W1297">
            <v>0</v>
          </cell>
          <cell r="X1297">
            <v>0</v>
          </cell>
          <cell r="Y1297">
            <v>0</v>
          </cell>
          <cell r="Z1297">
            <v>0</v>
          </cell>
          <cell r="AA1297" t="e">
            <v>#REF!</v>
          </cell>
          <cell r="AB1297" t="e">
            <v>#REF!</v>
          </cell>
          <cell r="AC1297" t="e">
            <v>#REF!</v>
          </cell>
          <cell r="AD1297" t="e">
            <v>#REF!</v>
          </cell>
          <cell r="AE1297" t="e">
            <v>#REF!</v>
          </cell>
          <cell r="AF1297" t="e">
            <v>#REF!</v>
          </cell>
          <cell r="AG1297" t="e">
            <v>#REF!</v>
          </cell>
          <cell r="AH1297" t="e">
            <v>#REF!</v>
          </cell>
        </row>
        <row r="1298">
          <cell r="A1298" t="str">
            <v>4.08.00172.4.3.1</v>
          </cell>
          <cell r="B1298" t="str">
            <v>2.4.3.1</v>
          </cell>
          <cell r="C1298" t="str">
            <v>GESTÃO DE RISCO</v>
          </cell>
          <cell r="D1298" t="str">
            <v>4.08.0017</v>
          </cell>
          <cell r="E1298">
            <v>0</v>
          </cell>
          <cell r="F1298">
            <v>0</v>
          </cell>
          <cell r="G1298">
            <v>0</v>
          </cell>
          <cell r="H1298">
            <v>0</v>
          </cell>
          <cell r="I1298" t="e">
            <v>#REF!</v>
          </cell>
          <cell r="J1298">
            <v>0</v>
          </cell>
          <cell r="K1298">
            <v>0</v>
          </cell>
          <cell r="L1298">
            <v>0</v>
          </cell>
          <cell r="M1298">
            <v>0</v>
          </cell>
          <cell r="N1298">
            <v>0</v>
          </cell>
          <cell r="O1298">
            <v>0</v>
          </cell>
          <cell r="P1298">
            <v>0</v>
          </cell>
          <cell r="Q1298" t="e">
            <v>#REF!</v>
          </cell>
          <cell r="T1298" t="str">
            <v>4.08.0017</v>
          </cell>
          <cell r="U1298" t="str">
            <v>GESTÃO DE RISCO</v>
          </cell>
          <cell r="W1298">
            <v>0</v>
          </cell>
          <cell r="X1298">
            <v>0</v>
          </cell>
          <cell r="Y1298">
            <v>0</v>
          </cell>
          <cell r="Z1298">
            <v>0</v>
          </cell>
          <cell r="AA1298" t="e">
            <v>#REF!</v>
          </cell>
          <cell r="AB1298" t="e">
            <v>#REF!</v>
          </cell>
          <cell r="AC1298" t="e">
            <v>#REF!</v>
          </cell>
          <cell r="AD1298" t="e">
            <v>#REF!</v>
          </cell>
          <cell r="AE1298" t="e">
            <v>#REF!</v>
          </cell>
          <cell r="AF1298" t="e">
            <v>#REF!</v>
          </cell>
          <cell r="AG1298" t="e">
            <v>#REF!</v>
          </cell>
          <cell r="AH1298" t="e">
            <v>#REF!</v>
          </cell>
        </row>
        <row r="1299">
          <cell r="A1299" t="str">
            <v>4.08.00202.4.3.1</v>
          </cell>
          <cell r="B1299" t="str">
            <v>2.4.3.1</v>
          </cell>
          <cell r="C1299" t="str">
            <v>GESTÃO DE RISCO</v>
          </cell>
          <cell r="D1299" t="str">
            <v>4.08.0020</v>
          </cell>
          <cell r="E1299">
            <v>0</v>
          </cell>
          <cell r="F1299">
            <v>0</v>
          </cell>
          <cell r="G1299">
            <v>0</v>
          </cell>
          <cell r="H1299">
            <v>0</v>
          </cell>
          <cell r="I1299" t="e">
            <v>#REF!</v>
          </cell>
          <cell r="J1299">
            <v>0</v>
          </cell>
          <cell r="K1299">
            <v>0</v>
          </cell>
          <cell r="L1299">
            <v>0</v>
          </cell>
          <cell r="M1299">
            <v>0</v>
          </cell>
          <cell r="N1299">
            <v>0</v>
          </cell>
          <cell r="O1299">
            <v>0</v>
          </cell>
          <cell r="P1299">
            <v>0</v>
          </cell>
          <cell r="Q1299" t="e">
            <v>#REF!</v>
          </cell>
          <cell r="T1299" t="str">
            <v>4.08.0020</v>
          </cell>
          <cell r="U1299" t="str">
            <v>GESTÃO DE RISCO</v>
          </cell>
          <cell r="W1299">
            <v>0</v>
          </cell>
          <cell r="X1299">
            <v>0</v>
          </cell>
          <cell r="Y1299">
            <v>0</v>
          </cell>
          <cell r="Z1299">
            <v>0</v>
          </cell>
          <cell r="AA1299" t="e">
            <v>#REF!</v>
          </cell>
          <cell r="AB1299" t="e">
            <v>#REF!</v>
          </cell>
          <cell r="AC1299" t="e">
            <v>#REF!</v>
          </cell>
          <cell r="AD1299" t="e">
            <v>#REF!</v>
          </cell>
          <cell r="AE1299" t="e">
            <v>#REF!</v>
          </cell>
          <cell r="AF1299" t="e">
            <v>#REF!</v>
          </cell>
          <cell r="AG1299" t="e">
            <v>#REF!</v>
          </cell>
          <cell r="AH1299" t="e">
            <v>#REF!</v>
          </cell>
        </row>
        <row r="1300">
          <cell r="A1300" t="str">
            <v>4.13.00042.4.3.1</v>
          </cell>
          <cell r="B1300" t="str">
            <v>2.4.3.1</v>
          </cell>
          <cell r="C1300" t="str">
            <v>GESTÃO DE RISCO</v>
          </cell>
          <cell r="D1300" t="str">
            <v>4.13.0004</v>
          </cell>
          <cell r="E1300">
            <v>0</v>
          </cell>
          <cell r="F1300">
            <v>0</v>
          </cell>
          <cell r="G1300">
            <v>0</v>
          </cell>
          <cell r="H1300">
            <v>0</v>
          </cell>
          <cell r="I1300" t="e">
            <v>#REF!</v>
          </cell>
          <cell r="J1300">
            <v>0</v>
          </cell>
          <cell r="K1300">
            <v>0</v>
          </cell>
          <cell r="L1300">
            <v>0</v>
          </cell>
          <cell r="M1300">
            <v>0</v>
          </cell>
          <cell r="N1300">
            <v>0</v>
          </cell>
          <cell r="O1300">
            <v>0</v>
          </cell>
          <cell r="P1300">
            <v>0</v>
          </cell>
          <cell r="Q1300" t="e">
            <v>#REF!</v>
          </cell>
          <cell r="T1300" t="str">
            <v>4.13.0004</v>
          </cell>
          <cell r="U1300" t="str">
            <v>GESTÃO DE RISCO</v>
          </cell>
          <cell r="W1300">
            <v>0</v>
          </cell>
          <cell r="X1300">
            <v>0</v>
          </cell>
          <cell r="Y1300">
            <v>0</v>
          </cell>
          <cell r="Z1300">
            <v>0</v>
          </cell>
          <cell r="AA1300" t="e">
            <v>#REF!</v>
          </cell>
          <cell r="AB1300" t="e">
            <v>#REF!</v>
          </cell>
          <cell r="AC1300" t="e">
            <v>#REF!</v>
          </cell>
          <cell r="AD1300" t="e">
            <v>#REF!</v>
          </cell>
          <cell r="AE1300" t="e">
            <v>#REF!</v>
          </cell>
          <cell r="AF1300" t="e">
            <v>#REF!</v>
          </cell>
          <cell r="AG1300" t="e">
            <v>#REF!</v>
          </cell>
          <cell r="AH1300" t="e">
            <v>#REF!</v>
          </cell>
        </row>
        <row r="1301">
          <cell r="A1301" t="str">
            <v>4.13.00052.4.3.1</v>
          </cell>
          <cell r="B1301" t="str">
            <v>2.4.3.1</v>
          </cell>
          <cell r="C1301" t="str">
            <v>GESTÃO DE RISCO</v>
          </cell>
          <cell r="D1301" t="str">
            <v>4.13.0005</v>
          </cell>
          <cell r="E1301">
            <v>0</v>
          </cell>
          <cell r="F1301">
            <v>0</v>
          </cell>
          <cell r="G1301">
            <v>0</v>
          </cell>
          <cell r="H1301">
            <v>0</v>
          </cell>
          <cell r="I1301" t="e">
            <v>#REF!</v>
          </cell>
          <cell r="J1301">
            <v>0</v>
          </cell>
          <cell r="K1301">
            <v>0</v>
          </cell>
          <cell r="L1301">
            <v>0</v>
          </cell>
          <cell r="M1301">
            <v>0</v>
          </cell>
          <cell r="N1301">
            <v>0</v>
          </cell>
          <cell r="O1301">
            <v>0</v>
          </cell>
          <cell r="P1301">
            <v>0</v>
          </cell>
          <cell r="Q1301" t="e">
            <v>#REF!</v>
          </cell>
          <cell r="T1301" t="str">
            <v>4.13.0005</v>
          </cell>
          <cell r="U1301" t="str">
            <v>GESTÃO DE RISCO</v>
          </cell>
          <cell r="W1301">
            <v>0</v>
          </cell>
          <cell r="X1301">
            <v>0</v>
          </cell>
          <cell r="Y1301">
            <v>0</v>
          </cell>
          <cell r="Z1301">
            <v>0</v>
          </cell>
          <cell r="AA1301" t="e">
            <v>#REF!</v>
          </cell>
          <cell r="AB1301" t="e">
            <v>#REF!</v>
          </cell>
          <cell r="AC1301" t="e">
            <v>#REF!</v>
          </cell>
          <cell r="AD1301" t="e">
            <v>#REF!</v>
          </cell>
          <cell r="AE1301" t="e">
            <v>#REF!</v>
          </cell>
          <cell r="AF1301" t="e">
            <v>#REF!</v>
          </cell>
          <cell r="AG1301" t="e">
            <v>#REF!</v>
          </cell>
          <cell r="AH1301" t="e">
            <v>#REF!</v>
          </cell>
        </row>
        <row r="1302">
          <cell r="A1302" t="str">
            <v>4.13.00062.4.3.1</v>
          </cell>
          <cell r="B1302" t="str">
            <v>2.4.3.1</v>
          </cell>
          <cell r="C1302" t="str">
            <v>GESTÃO DE RISCO</v>
          </cell>
          <cell r="D1302" t="str">
            <v>4.13.0006</v>
          </cell>
          <cell r="E1302">
            <v>0</v>
          </cell>
          <cell r="F1302">
            <v>0</v>
          </cell>
          <cell r="G1302">
            <v>0</v>
          </cell>
          <cell r="H1302">
            <v>0</v>
          </cell>
          <cell r="I1302" t="e">
            <v>#REF!</v>
          </cell>
          <cell r="J1302">
            <v>0</v>
          </cell>
          <cell r="K1302">
            <v>0</v>
          </cell>
          <cell r="L1302">
            <v>0</v>
          </cell>
          <cell r="M1302">
            <v>0</v>
          </cell>
          <cell r="N1302">
            <v>0</v>
          </cell>
          <cell r="O1302">
            <v>215</v>
          </cell>
          <cell r="P1302">
            <v>0</v>
          </cell>
          <cell r="Q1302" t="e">
            <v>#REF!</v>
          </cell>
          <cell r="T1302" t="str">
            <v>4.13.0006</v>
          </cell>
          <cell r="U1302" t="str">
            <v>GESTÃO DE RISCO</v>
          </cell>
          <cell r="W1302">
            <v>0</v>
          </cell>
          <cell r="X1302">
            <v>0</v>
          </cell>
          <cell r="Y1302">
            <v>0</v>
          </cell>
          <cell r="Z1302">
            <v>0</v>
          </cell>
          <cell r="AA1302" t="e">
            <v>#REF!</v>
          </cell>
          <cell r="AB1302" t="e">
            <v>#REF!</v>
          </cell>
          <cell r="AC1302" t="e">
            <v>#REF!</v>
          </cell>
          <cell r="AD1302" t="e">
            <v>#REF!</v>
          </cell>
          <cell r="AE1302" t="e">
            <v>#REF!</v>
          </cell>
          <cell r="AF1302" t="e">
            <v>#REF!</v>
          </cell>
          <cell r="AG1302" t="e">
            <v>#REF!</v>
          </cell>
          <cell r="AH1302" t="e">
            <v>#REF!</v>
          </cell>
        </row>
        <row r="1303">
          <cell r="A1303" t="str">
            <v>4.13.00072.4.3.1</v>
          </cell>
          <cell r="B1303" t="str">
            <v>2.4.3.1</v>
          </cell>
          <cell r="C1303" t="str">
            <v>GESTÃO DE RISCO</v>
          </cell>
          <cell r="D1303" t="str">
            <v>4.13.0007</v>
          </cell>
          <cell r="E1303">
            <v>0</v>
          </cell>
          <cell r="F1303">
            <v>0</v>
          </cell>
          <cell r="G1303">
            <v>0</v>
          </cell>
          <cell r="H1303">
            <v>0</v>
          </cell>
          <cell r="I1303" t="e">
            <v>#REF!</v>
          </cell>
          <cell r="J1303">
            <v>0</v>
          </cell>
          <cell r="K1303">
            <v>0</v>
          </cell>
          <cell r="L1303">
            <v>0</v>
          </cell>
          <cell r="M1303">
            <v>0</v>
          </cell>
          <cell r="N1303">
            <v>0</v>
          </cell>
          <cell r="O1303">
            <v>0</v>
          </cell>
          <cell r="P1303">
            <v>0</v>
          </cell>
          <cell r="T1303" t="str">
            <v>4.13.0007</v>
          </cell>
          <cell r="U1303" t="str">
            <v>GESTÃO DE RISCO</v>
          </cell>
          <cell r="W1303">
            <v>0</v>
          </cell>
          <cell r="X1303">
            <v>0</v>
          </cell>
          <cell r="Y1303">
            <v>0</v>
          </cell>
          <cell r="Z1303">
            <v>0</v>
          </cell>
          <cell r="AA1303" t="e">
            <v>#REF!</v>
          </cell>
          <cell r="AB1303" t="e">
            <v>#REF!</v>
          </cell>
          <cell r="AC1303" t="e">
            <v>#REF!</v>
          </cell>
          <cell r="AD1303" t="e">
            <v>#REF!</v>
          </cell>
          <cell r="AE1303" t="e">
            <v>#REF!</v>
          </cell>
          <cell r="AF1303" t="e">
            <v>#REF!</v>
          </cell>
          <cell r="AG1303" t="e">
            <v>#REF!</v>
          </cell>
          <cell r="AH1303" t="e">
            <v>#REF!</v>
          </cell>
        </row>
        <row r="1304">
          <cell r="A1304" t="str">
            <v>4.90.00012.4.3.1</v>
          </cell>
          <cell r="B1304" t="str">
            <v>2.4.3.1</v>
          </cell>
          <cell r="C1304" t="str">
            <v>GESTÃO DE RISCO</v>
          </cell>
          <cell r="D1304" t="str">
            <v>4.90.0001</v>
          </cell>
          <cell r="E1304">
            <v>0</v>
          </cell>
          <cell r="F1304">
            <v>0</v>
          </cell>
          <cell r="G1304">
            <v>0</v>
          </cell>
          <cell r="H1304">
            <v>0</v>
          </cell>
          <cell r="I1304" t="e">
            <v>#REF!</v>
          </cell>
          <cell r="J1304">
            <v>0</v>
          </cell>
          <cell r="K1304">
            <v>0</v>
          </cell>
          <cell r="L1304">
            <v>0</v>
          </cell>
          <cell r="M1304">
            <v>0</v>
          </cell>
          <cell r="N1304">
            <v>500.45</v>
          </cell>
          <cell r="O1304">
            <v>0</v>
          </cell>
          <cell r="P1304">
            <v>0</v>
          </cell>
          <cell r="Q1304" t="e">
            <v>#REF!</v>
          </cell>
          <cell r="T1304" t="str">
            <v>4.90.0001</v>
          </cell>
          <cell r="U1304" t="str">
            <v>GESTÃO DE RISCO</v>
          </cell>
          <cell r="W1304">
            <v>0</v>
          </cell>
          <cell r="X1304">
            <v>0</v>
          </cell>
          <cell r="Y1304">
            <v>0</v>
          </cell>
          <cell r="Z1304">
            <v>0</v>
          </cell>
          <cell r="AA1304" t="e">
            <v>#REF!</v>
          </cell>
          <cell r="AB1304" t="e">
            <v>#REF!</v>
          </cell>
          <cell r="AC1304" t="e">
            <v>#REF!</v>
          </cell>
          <cell r="AD1304" t="e">
            <v>#REF!</v>
          </cell>
          <cell r="AE1304" t="e">
            <v>#REF!</v>
          </cell>
          <cell r="AF1304" t="e">
            <v>#REF!</v>
          </cell>
          <cell r="AG1304" t="e">
            <v>#REF!</v>
          </cell>
          <cell r="AH1304" t="e">
            <v>#REF!</v>
          </cell>
        </row>
        <row r="1305">
          <cell r="A1305" t="str">
            <v>4.01.00012.4.4.1.1</v>
          </cell>
          <cell r="B1305" t="str">
            <v>2.4.4.1.1</v>
          </cell>
          <cell r="C1305" t="str">
            <v>DESENVOLVIMENTO DE SISTEMA</v>
          </cell>
          <cell r="D1305" t="str">
            <v>4.01.0001</v>
          </cell>
          <cell r="E1305">
            <v>0</v>
          </cell>
          <cell r="F1305">
            <v>0</v>
          </cell>
          <cell r="G1305">
            <v>0</v>
          </cell>
          <cell r="H1305">
            <v>0</v>
          </cell>
          <cell r="I1305" t="e">
            <v>#REF!</v>
          </cell>
          <cell r="J1305">
            <v>0</v>
          </cell>
          <cell r="K1305">
            <v>0</v>
          </cell>
          <cell r="L1305">
            <v>0</v>
          </cell>
          <cell r="M1305">
            <v>0</v>
          </cell>
          <cell r="N1305">
            <v>0</v>
          </cell>
          <cell r="O1305">
            <v>0</v>
          </cell>
          <cell r="P1305">
            <v>0</v>
          </cell>
          <cell r="Q1305" t="e">
            <v>#REF!</v>
          </cell>
          <cell r="T1305" t="str">
            <v>4.01.0001</v>
          </cell>
          <cell r="U1305" t="str">
            <v>DESENVOLVIMENTO DE SISTEMA</v>
          </cell>
          <cell r="W1305">
            <v>0</v>
          </cell>
          <cell r="X1305">
            <v>0</v>
          </cell>
          <cell r="Y1305">
            <v>0</v>
          </cell>
          <cell r="Z1305">
            <v>0</v>
          </cell>
          <cell r="AA1305" t="e">
            <v>#REF!</v>
          </cell>
          <cell r="AB1305" t="e">
            <v>#REF!</v>
          </cell>
          <cell r="AC1305" t="e">
            <v>#REF!</v>
          </cell>
          <cell r="AD1305" t="e">
            <v>#REF!</v>
          </cell>
          <cell r="AE1305" t="e">
            <v>#REF!</v>
          </cell>
          <cell r="AF1305" t="e">
            <v>#REF!</v>
          </cell>
          <cell r="AG1305" t="e">
            <v>#REF!</v>
          </cell>
          <cell r="AH1305" t="e">
            <v>#REF!</v>
          </cell>
        </row>
        <row r="1306">
          <cell r="A1306" t="str">
            <v>4.01.00022.4.4.1.1</v>
          </cell>
          <cell r="B1306" t="str">
            <v>2.4.4.1.1</v>
          </cell>
          <cell r="C1306" t="str">
            <v>DESENVOLVIMENTO DE SISTEMA</v>
          </cell>
          <cell r="D1306" t="str">
            <v>4.01.0002</v>
          </cell>
          <cell r="E1306">
            <v>0</v>
          </cell>
          <cell r="F1306">
            <v>0</v>
          </cell>
          <cell r="G1306">
            <v>0</v>
          </cell>
          <cell r="H1306">
            <v>0</v>
          </cell>
          <cell r="I1306" t="e">
            <v>#REF!</v>
          </cell>
          <cell r="J1306">
            <v>0</v>
          </cell>
          <cell r="K1306">
            <v>0</v>
          </cell>
          <cell r="L1306">
            <v>0</v>
          </cell>
          <cell r="M1306">
            <v>0</v>
          </cell>
          <cell r="N1306">
            <v>0</v>
          </cell>
          <cell r="O1306">
            <v>0</v>
          </cell>
          <cell r="P1306">
            <v>0</v>
          </cell>
          <cell r="Q1306" t="e">
            <v>#REF!</v>
          </cell>
          <cell r="T1306" t="str">
            <v>4.01.0002</v>
          </cell>
          <cell r="U1306" t="str">
            <v>DESENVOLVIMENTO DE SISTEMA</v>
          </cell>
          <cell r="W1306">
            <v>0</v>
          </cell>
          <cell r="X1306">
            <v>0</v>
          </cell>
          <cell r="Y1306">
            <v>0</v>
          </cell>
          <cell r="Z1306">
            <v>0</v>
          </cell>
          <cell r="AA1306" t="e">
            <v>#REF!</v>
          </cell>
          <cell r="AB1306" t="e">
            <v>#REF!</v>
          </cell>
          <cell r="AC1306" t="e">
            <v>#REF!</v>
          </cell>
          <cell r="AD1306" t="e">
            <v>#REF!</v>
          </cell>
          <cell r="AE1306" t="e">
            <v>#REF!</v>
          </cell>
          <cell r="AF1306" t="e">
            <v>#REF!</v>
          </cell>
          <cell r="AG1306" t="e">
            <v>#REF!</v>
          </cell>
          <cell r="AH1306" t="e">
            <v>#REF!</v>
          </cell>
        </row>
        <row r="1307">
          <cell r="A1307" t="str">
            <v>4.01.00032.4.4.1.1</v>
          </cell>
          <cell r="B1307" t="str">
            <v>2.4.4.1.1</v>
          </cell>
          <cell r="C1307" t="str">
            <v>DESENVOLVIMENTO DE SISTEMA</v>
          </cell>
          <cell r="D1307" t="str">
            <v>4.01.0003</v>
          </cell>
          <cell r="E1307">
            <v>0</v>
          </cell>
          <cell r="F1307">
            <v>0</v>
          </cell>
          <cell r="G1307">
            <v>0</v>
          </cell>
          <cell r="H1307">
            <v>0</v>
          </cell>
          <cell r="I1307" t="e">
            <v>#REF!</v>
          </cell>
          <cell r="J1307">
            <v>0</v>
          </cell>
          <cell r="K1307">
            <v>0</v>
          </cell>
          <cell r="L1307">
            <v>0</v>
          </cell>
          <cell r="M1307">
            <v>0</v>
          </cell>
          <cell r="N1307">
            <v>0</v>
          </cell>
          <cell r="O1307">
            <v>0</v>
          </cell>
          <cell r="P1307">
            <v>0</v>
          </cell>
          <cell r="Q1307" t="e">
            <v>#REF!</v>
          </cell>
          <cell r="T1307" t="str">
            <v>4.01.0003</v>
          </cell>
          <cell r="U1307" t="str">
            <v>DESENVOLVIMENTO DE SISTEMA</v>
          </cell>
          <cell r="W1307">
            <v>0</v>
          </cell>
          <cell r="X1307">
            <v>0</v>
          </cell>
          <cell r="Y1307">
            <v>0</v>
          </cell>
          <cell r="Z1307">
            <v>0</v>
          </cell>
          <cell r="AA1307" t="e">
            <v>#REF!</v>
          </cell>
          <cell r="AB1307" t="e">
            <v>#REF!</v>
          </cell>
          <cell r="AC1307" t="e">
            <v>#REF!</v>
          </cell>
          <cell r="AD1307" t="e">
            <v>#REF!</v>
          </cell>
          <cell r="AE1307" t="e">
            <v>#REF!</v>
          </cell>
          <cell r="AF1307" t="e">
            <v>#REF!</v>
          </cell>
          <cell r="AG1307" t="e">
            <v>#REF!</v>
          </cell>
          <cell r="AH1307" t="e">
            <v>#REF!</v>
          </cell>
        </row>
        <row r="1308">
          <cell r="A1308" t="str">
            <v>4.01.00042.4.4.1.1</v>
          </cell>
          <cell r="B1308" t="str">
            <v>2.4.4.1.1</v>
          </cell>
          <cell r="C1308" t="str">
            <v>DESENVOLVIMENTO DE SISTEMA</v>
          </cell>
          <cell r="D1308" t="str">
            <v>4.01.0004</v>
          </cell>
          <cell r="E1308">
            <v>0</v>
          </cell>
          <cell r="F1308">
            <v>0</v>
          </cell>
          <cell r="G1308">
            <v>0</v>
          </cell>
          <cell r="H1308">
            <v>0</v>
          </cell>
          <cell r="I1308" t="e">
            <v>#REF!</v>
          </cell>
          <cell r="J1308">
            <v>0</v>
          </cell>
          <cell r="K1308">
            <v>0</v>
          </cell>
          <cell r="L1308">
            <v>0</v>
          </cell>
          <cell r="M1308">
            <v>0</v>
          </cell>
          <cell r="N1308">
            <v>0</v>
          </cell>
          <cell r="O1308">
            <v>0</v>
          </cell>
          <cell r="P1308">
            <v>0</v>
          </cell>
          <cell r="Q1308" t="e">
            <v>#REF!</v>
          </cell>
          <cell r="T1308" t="str">
            <v>4.01.0004</v>
          </cell>
          <cell r="U1308" t="str">
            <v>DESENVOLVIMENTO DE SISTEMA</v>
          </cell>
          <cell r="W1308">
            <v>0</v>
          </cell>
          <cell r="X1308">
            <v>0</v>
          </cell>
          <cell r="Y1308">
            <v>0</v>
          </cell>
          <cell r="Z1308">
            <v>0</v>
          </cell>
          <cell r="AA1308" t="e">
            <v>#REF!</v>
          </cell>
          <cell r="AB1308" t="e">
            <v>#REF!</v>
          </cell>
          <cell r="AC1308" t="e">
            <v>#REF!</v>
          </cell>
          <cell r="AD1308" t="e">
            <v>#REF!</v>
          </cell>
          <cell r="AE1308" t="e">
            <v>#REF!</v>
          </cell>
          <cell r="AF1308" t="e">
            <v>#REF!</v>
          </cell>
          <cell r="AG1308" t="e">
            <v>#REF!</v>
          </cell>
          <cell r="AH1308" t="e">
            <v>#REF!</v>
          </cell>
        </row>
        <row r="1309">
          <cell r="A1309" t="str">
            <v>4.01.00052.4.4.1.1</v>
          </cell>
          <cell r="B1309" t="str">
            <v>2.4.4.1.1</v>
          </cell>
          <cell r="C1309" t="str">
            <v>DESENVOLVIMENTO DE SISTEMA</v>
          </cell>
          <cell r="D1309" t="str">
            <v>4.01.0005</v>
          </cell>
          <cell r="E1309">
            <v>22.51</v>
          </cell>
          <cell r="F1309">
            <v>0</v>
          </cell>
          <cell r="G1309">
            <v>0</v>
          </cell>
          <cell r="H1309">
            <v>0</v>
          </cell>
          <cell r="I1309" t="e">
            <v>#REF!</v>
          </cell>
          <cell r="J1309">
            <v>0</v>
          </cell>
          <cell r="K1309">
            <v>0</v>
          </cell>
          <cell r="L1309">
            <v>0</v>
          </cell>
          <cell r="M1309">
            <v>0</v>
          </cell>
          <cell r="N1309">
            <v>0</v>
          </cell>
          <cell r="O1309">
            <v>0</v>
          </cell>
          <cell r="P1309">
            <v>0</v>
          </cell>
          <cell r="Q1309" t="e">
            <v>#REF!</v>
          </cell>
          <cell r="T1309" t="str">
            <v>4.01.0005</v>
          </cell>
          <cell r="U1309" t="str">
            <v>DESENVOLVIMENTO DE SISTEMA</v>
          </cell>
          <cell r="W1309">
            <v>22.51</v>
          </cell>
          <cell r="X1309">
            <v>22.51</v>
          </cell>
          <cell r="Y1309">
            <v>22.51</v>
          </cell>
          <cell r="Z1309">
            <v>22.51</v>
          </cell>
          <cell r="AA1309" t="e">
            <v>#REF!</v>
          </cell>
          <cell r="AB1309" t="e">
            <v>#REF!</v>
          </cell>
          <cell r="AC1309" t="e">
            <v>#REF!</v>
          </cell>
          <cell r="AD1309" t="e">
            <v>#REF!</v>
          </cell>
          <cell r="AE1309" t="e">
            <v>#REF!</v>
          </cell>
          <cell r="AF1309" t="e">
            <v>#REF!</v>
          </cell>
          <cell r="AG1309" t="e">
            <v>#REF!</v>
          </cell>
          <cell r="AH1309" t="e">
            <v>#REF!</v>
          </cell>
        </row>
        <row r="1310">
          <cell r="A1310" t="str">
            <v>4.01.00062.4.4.1.1</v>
          </cell>
          <cell r="B1310" t="str">
            <v>2.4.4.1.1</v>
          </cell>
          <cell r="C1310" t="str">
            <v>DESENVOLVIMENTO DE SISTEMA</v>
          </cell>
          <cell r="D1310" t="str">
            <v>4.01.0006</v>
          </cell>
          <cell r="E1310">
            <v>825.38000000000011</v>
          </cell>
          <cell r="F1310">
            <v>0</v>
          </cell>
          <cell r="G1310">
            <v>0</v>
          </cell>
          <cell r="H1310">
            <v>0</v>
          </cell>
          <cell r="I1310" t="e">
            <v>#REF!</v>
          </cell>
          <cell r="J1310">
            <v>0</v>
          </cell>
          <cell r="K1310">
            <v>0</v>
          </cell>
          <cell r="L1310">
            <v>0</v>
          </cell>
          <cell r="M1310">
            <v>0</v>
          </cell>
          <cell r="N1310">
            <v>0</v>
          </cell>
          <cell r="O1310">
            <v>0</v>
          </cell>
          <cell r="P1310">
            <v>0</v>
          </cell>
          <cell r="Q1310" t="e">
            <v>#REF!</v>
          </cell>
          <cell r="T1310" t="str">
            <v>4.01.0006</v>
          </cell>
          <cell r="U1310" t="str">
            <v>DESENVOLVIMENTO DE SISTEMA</v>
          </cell>
          <cell r="W1310">
            <v>825.38000000000011</v>
          </cell>
          <cell r="X1310">
            <v>825.38000000000011</v>
          </cell>
          <cell r="Y1310">
            <v>825.38000000000011</v>
          </cell>
          <cell r="Z1310">
            <v>825.38000000000011</v>
          </cell>
          <cell r="AA1310" t="e">
            <v>#REF!</v>
          </cell>
          <cell r="AB1310" t="e">
            <v>#REF!</v>
          </cell>
          <cell r="AC1310" t="e">
            <v>#REF!</v>
          </cell>
          <cell r="AD1310" t="e">
            <v>#REF!</v>
          </cell>
          <cell r="AE1310" t="e">
            <v>#REF!</v>
          </cell>
          <cell r="AF1310" t="e">
            <v>#REF!</v>
          </cell>
          <cell r="AG1310" t="e">
            <v>#REF!</v>
          </cell>
          <cell r="AH1310" t="e">
            <v>#REF!</v>
          </cell>
        </row>
        <row r="1311">
          <cell r="A1311" t="str">
            <v>4.01.00072.4.4.1.1</v>
          </cell>
          <cell r="B1311" t="str">
            <v>2.4.4.1.1</v>
          </cell>
          <cell r="C1311" t="str">
            <v>DESENVOLVIMENTO DE SISTEMA</v>
          </cell>
          <cell r="D1311" t="str">
            <v>4.01.0007</v>
          </cell>
          <cell r="E1311">
            <v>0</v>
          </cell>
          <cell r="F1311">
            <v>0</v>
          </cell>
          <cell r="G1311">
            <v>0</v>
          </cell>
          <cell r="H1311">
            <v>0</v>
          </cell>
          <cell r="I1311" t="e">
            <v>#REF!</v>
          </cell>
          <cell r="J1311">
            <v>0</v>
          </cell>
          <cell r="K1311">
            <v>0</v>
          </cell>
          <cell r="L1311">
            <v>0</v>
          </cell>
          <cell r="M1311">
            <v>0</v>
          </cell>
          <cell r="N1311">
            <v>0</v>
          </cell>
          <cell r="O1311">
            <v>0</v>
          </cell>
          <cell r="P1311">
            <v>0</v>
          </cell>
          <cell r="Q1311" t="e">
            <v>#REF!</v>
          </cell>
          <cell r="T1311" t="str">
            <v>4.01.0007</v>
          </cell>
          <cell r="U1311" t="str">
            <v>DESENVOLVIMENTO DE SISTEMA</v>
          </cell>
          <cell r="W1311">
            <v>0</v>
          </cell>
          <cell r="X1311">
            <v>0</v>
          </cell>
          <cell r="Y1311">
            <v>0</v>
          </cell>
          <cell r="Z1311">
            <v>0</v>
          </cell>
          <cell r="AA1311" t="e">
            <v>#REF!</v>
          </cell>
          <cell r="AB1311" t="e">
            <v>#REF!</v>
          </cell>
          <cell r="AC1311" t="e">
            <v>#REF!</v>
          </cell>
          <cell r="AD1311" t="e">
            <v>#REF!</v>
          </cell>
          <cell r="AE1311" t="e">
            <v>#REF!</v>
          </cell>
          <cell r="AF1311" t="e">
            <v>#REF!</v>
          </cell>
          <cell r="AG1311" t="e">
            <v>#REF!</v>
          </cell>
          <cell r="AH1311" t="e">
            <v>#REF!</v>
          </cell>
        </row>
        <row r="1312">
          <cell r="A1312" t="str">
            <v>4.02.00012.4.4.1.1</v>
          </cell>
          <cell r="B1312" t="str">
            <v>2.4.4.1.1</v>
          </cell>
          <cell r="C1312" t="str">
            <v>DESENVOLVIMENTO DE SISTEMA</v>
          </cell>
          <cell r="D1312" t="str">
            <v>4.02.0001</v>
          </cell>
          <cell r="E1312">
            <v>0</v>
          </cell>
          <cell r="F1312">
            <v>0</v>
          </cell>
          <cell r="G1312">
            <v>0</v>
          </cell>
          <cell r="H1312">
            <v>0</v>
          </cell>
          <cell r="I1312" t="e">
            <v>#REF!</v>
          </cell>
          <cell r="J1312">
            <v>0</v>
          </cell>
          <cell r="K1312">
            <v>0</v>
          </cell>
          <cell r="L1312">
            <v>0</v>
          </cell>
          <cell r="M1312">
            <v>0</v>
          </cell>
          <cell r="N1312">
            <v>0</v>
          </cell>
          <cell r="O1312">
            <v>0</v>
          </cell>
          <cell r="P1312">
            <v>0</v>
          </cell>
          <cell r="Q1312" t="e">
            <v>#REF!</v>
          </cell>
          <cell r="T1312" t="str">
            <v>4.02.0001</v>
          </cell>
          <cell r="U1312" t="str">
            <v>DESENVOLVIMENTO DE SISTEMA</v>
          </cell>
          <cell r="W1312">
            <v>0</v>
          </cell>
          <cell r="X1312">
            <v>0</v>
          </cell>
          <cell r="Y1312">
            <v>0</v>
          </cell>
          <cell r="Z1312">
            <v>0</v>
          </cell>
          <cell r="AA1312" t="e">
            <v>#REF!</v>
          </cell>
          <cell r="AB1312" t="e">
            <v>#REF!</v>
          </cell>
          <cell r="AC1312" t="e">
            <v>#REF!</v>
          </cell>
          <cell r="AD1312" t="e">
            <v>#REF!</v>
          </cell>
          <cell r="AE1312" t="e">
            <v>#REF!</v>
          </cell>
          <cell r="AF1312" t="e">
            <v>#REF!</v>
          </cell>
          <cell r="AG1312" t="e">
            <v>#REF!</v>
          </cell>
          <cell r="AH1312" t="e">
            <v>#REF!</v>
          </cell>
        </row>
        <row r="1313">
          <cell r="A1313" t="str">
            <v>4.02.00032.4.4.1.1</v>
          </cell>
          <cell r="B1313" t="str">
            <v>2.4.4.1.1</v>
          </cell>
          <cell r="C1313" t="str">
            <v>DESENVOLVIMENTO DE SISTEMA</v>
          </cell>
          <cell r="D1313" t="str">
            <v>4.02.0003</v>
          </cell>
          <cell r="E1313">
            <v>483.93</v>
          </cell>
          <cell r="F1313">
            <v>3.79</v>
          </cell>
          <cell r="G1313">
            <v>454.33</v>
          </cell>
          <cell r="H1313">
            <v>462.44</v>
          </cell>
          <cell r="I1313" t="e">
            <v>#REF!</v>
          </cell>
          <cell r="J1313">
            <v>528.98</v>
          </cell>
          <cell r="K1313">
            <v>429.19</v>
          </cell>
          <cell r="L1313">
            <v>401.6</v>
          </cell>
          <cell r="M1313">
            <v>764.09</v>
          </cell>
          <cell r="N1313">
            <v>0</v>
          </cell>
          <cell r="O1313">
            <v>790.98</v>
          </cell>
          <cell r="P1313">
            <v>776.23</v>
          </cell>
          <cell r="Q1313" t="e">
            <v>#REF!</v>
          </cell>
          <cell r="T1313" t="str">
            <v>4.02.0003</v>
          </cell>
          <cell r="U1313" t="str">
            <v>DESENVOLVIMENTO DE SISTEMA</v>
          </cell>
          <cell r="W1313">
            <v>483.93</v>
          </cell>
          <cell r="X1313">
            <v>487.72</v>
          </cell>
          <cell r="Y1313">
            <v>942.05</v>
          </cell>
          <cell r="Z1313">
            <v>1404.49</v>
          </cell>
          <cell r="AA1313" t="e">
            <v>#REF!</v>
          </cell>
          <cell r="AB1313" t="e">
            <v>#REF!</v>
          </cell>
          <cell r="AC1313" t="e">
            <v>#REF!</v>
          </cell>
          <cell r="AD1313" t="e">
            <v>#REF!</v>
          </cell>
          <cell r="AE1313" t="e">
            <v>#REF!</v>
          </cell>
          <cell r="AF1313" t="e">
            <v>#REF!</v>
          </cell>
          <cell r="AG1313" t="e">
            <v>#REF!</v>
          </cell>
          <cell r="AH1313" t="e">
            <v>#REF!</v>
          </cell>
        </row>
        <row r="1314">
          <cell r="A1314" t="str">
            <v>4.02.00042.4.4.1.1</v>
          </cell>
          <cell r="B1314" t="str">
            <v>2.4.4.1.1</v>
          </cell>
          <cell r="C1314" t="str">
            <v>DESENVOLVIMENTO DE SISTEMA</v>
          </cell>
          <cell r="D1314" t="str">
            <v>4.02.0004</v>
          </cell>
          <cell r="M1314">
            <v>0</v>
          </cell>
          <cell r="N1314">
            <v>0</v>
          </cell>
          <cell r="O1314">
            <v>72.83</v>
          </cell>
          <cell r="P1314">
            <v>37.92</v>
          </cell>
          <cell r="Q1314">
            <v>110.75</v>
          </cell>
          <cell r="T1314" t="str">
            <v>4.02.0004</v>
          </cell>
        </row>
        <row r="1315">
          <cell r="A1315" t="str">
            <v>4.02.00052.4.4.1.1</v>
          </cell>
          <cell r="B1315" t="str">
            <v>2.4.4.1.1</v>
          </cell>
          <cell r="C1315" t="str">
            <v>DESENVOLVIMENTO DE SISTEMA</v>
          </cell>
          <cell r="D1315" t="str">
            <v>4.02.0005</v>
          </cell>
          <cell r="E1315">
            <v>1165.42</v>
          </cell>
          <cell r="F1315">
            <v>407.21</v>
          </cell>
          <cell r="G1315">
            <v>964.5</v>
          </cell>
          <cell r="H1315">
            <v>1039.57</v>
          </cell>
          <cell r="I1315" t="e">
            <v>#REF!</v>
          </cell>
          <cell r="J1315">
            <v>764.56000000000006</v>
          </cell>
          <cell r="K1315">
            <v>255.26</v>
          </cell>
          <cell r="L1315">
            <v>356.34</v>
          </cell>
          <cell r="M1315">
            <v>466.4</v>
          </cell>
          <cell r="N1315">
            <v>0</v>
          </cell>
          <cell r="O1315">
            <v>409.90000000000009</v>
          </cell>
          <cell r="P1315">
            <v>320.01</v>
          </cell>
          <cell r="Q1315" t="e">
            <v>#REF!</v>
          </cell>
          <cell r="T1315" t="str">
            <v>4.02.0005</v>
          </cell>
          <cell r="U1315" t="str">
            <v>DESENVOLVIMENTO DE SISTEMA</v>
          </cell>
          <cell r="W1315">
            <v>1165.42</v>
          </cell>
          <cell r="X1315">
            <v>1572.63</v>
          </cell>
          <cell r="Y1315">
            <v>2537.13</v>
          </cell>
          <cell r="Z1315">
            <v>3576.7</v>
          </cell>
          <cell r="AA1315" t="e">
            <v>#REF!</v>
          </cell>
          <cell r="AB1315" t="e">
            <v>#REF!</v>
          </cell>
          <cell r="AC1315" t="e">
            <v>#REF!</v>
          </cell>
          <cell r="AD1315" t="e">
            <v>#REF!</v>
          </cell>
          <cell r="AE1315" t="e">
            <v>#REF!</v>
          </cell>
          <cell r="AF1315" t="e">
            <v>#REF!</v>
          </cell>
          <cell r="AG1315" t="e">
            <v>#REF!</v>
          </cell>
          <cell r="AH1315" t="e">
            <v>#REF!</v>
          </cell>
        </row>
        <row r="1316">
          <cell r="A1316" t="str">
            <v>4.02.00062.4.4.1.1</v>
          </cell>
          <cell r="B1316" t="str">
            <v>2.4.4.1.1</v>
          </cell>
          <cell r="C1316" t="str">
            <v>DESENVOLVIMENTO DE SISTEMA</v>
          </cell>
          <cell r="D1316" t="str">
            <v>4.02.0006</v>
          </cell>
          <cell r="E1316">
            <v>0</v>
          </cell>
          <cell r="F1316">
            <v>0</v>
          </cell>
          <cell r="G1316">
            <v>0</v>
          </cell>
          <cell r="H1316">
            <v>0</v>
          </cell>
          <cell r="I1316" t="e">
            <v>#REF!</v>
          </cell>
          <cell r="J1316">
            <v>0</v>
          </cell>
          <cell r="K1316">
            <v>0</v>
          </cell>
          <cell r="L1316">
            <v>0</v>
          </cell>
          <cell r="M1316">
            <v>16.149999999999999</v>
          </cell>
          <cell r="N1316">
            <v>0</v>
          </cell>
          <cell r="O1316">
            <v>368.79999999999995</v>
          </cell>
          <cell r="P1316">
            <v>369.40000000000003</v>
          </cell>
          <cell r="Q1316" t="e">
            <v>#REF!</v>
          </cell>
          <cell r="T1316" t="str">
            <v>4.02.0006</v>
          </cell>
          <cell r="U1316" t="str">
            <v>DESENVOLVIMENTO DE SISTEMA</v>
          </cell>
          <cell r="W1316">
            <v>0</v>
          </cell>
          <cell r="X1316">
            <v>0</v>
          </cell>
          <cell r="Y1316">
            <v>0</v>
          </cell>
          <cell r="Z1316">
            <v>0</v>
          </cell>
          <cell r="AA1316" t="e">
            <v>#REF!</v>
          </cell>
          <cell r="AB1316" t="e">
            <v>#REF!</v>
          </cell>
          <cell r="AC1316" t="e">
            <v>#REF!</v>
          </cell>
          <cell r="AD1316" t="e">
            <v>#REF!</v>
          </cell>
          <cell r="AE1316" t="e">
            <v>#REF!</v>
          </cell>
          <cell r="AF1316" t="e">
            <v>#REF!</v>
          </cell>
          <cell r="AG1316" t="e">
            <v>#REF!</v>
          </cell>
          <cell r="AH1316" t="e">
            <v>#REF!</v>
          </cell>
        </row>
        <row r="1317">
          <cell r="A1317" t="str">
            <v>4.02.00072.4.4.1.1</v>
          </cell>
          <cell r="B1317" t="str">
            <v>2.4.4.1.1</v>
          </cell>
          <cell r="C1317" t="str">
            <v>DESENVOLVIMENTO DE SISTEMA</v>
          </cell>
          <cell r="D1317" t="str">
            <v>4.02.0007</v>
          </cell>
          <cell r="E1317">
            <v>0</v>
          </cell>
          <cell r="F1317">
            <v>30</v>
          </cell>
          <cell r="G1317">
            <v>0</v>
          </cell>
          <cell r="H1317">
            <v>75.47</v>
          </cell>
          <cell r="I1317" t="e">
            <v>#REF!</v>
          </cell>
          <cell r="J1317">
            <v>0</v>
          </cell>
          <cell r="K1317">
            <v>1908.52</v>
          </cell>
          <cell r="L1317">
            <v>0</v>
          </cell>
          <cell r="M1317">
            <v>0</v>
          </cell>
          <cell r="N1317">
            <v>0</v>
          </cell>
          <cell r="O1317">
            <v>0</v>
          </cell>
          <cell r="P1317">
            <v>0</v>
          </cell>
          <cell r="Q1317" t="e">
            <v>#REF!</v>
          </cell>
          <cell r="T1317" t="str">
            <v>4.02.0007</v>
          </cell>
          <cell r="U1317" t="str">
            <v>DESENVOLVIMENTO DE SISTEMA</v>
          </cell>
          <cell r="W1317">
            <v>0</v>
          </cell>
          <cell r="X1317">
            <v>30</v>
          </cell>
          <cell r="Y1317">
            <v>30</v>
          </cell>
          <cell r="Z1317">
            <v>105.47</v>
          </cell>
          <cell r="AA1317" t="e">
            <v>#REF!</v>
          </cell>
          <cell r="AB1317" t="e">
            <v>#REF!</v>
          </cell>
          <cell r="AC1317" t="e">
            <v>#REF!</v>
          </cell>
          <cell r="AD1317" t="e">
            <v>#REF!</v>
          </cell>
          <cell r="AE1317" t="e">
            <v>#REF!</v>
          </cell>
          <cell r="AF1317" t="e">
            <v>#REF!</v>
          </cell>
          <cell r="AG1317" t="e">
            <v>#REF!</v>
          </cell>
          <cell r="AH1317" t="e">
            <v>#REF!</v>
          </cell>
        </row>
        <row r="1318">
          <cell r="A1318" t="str">
            <v>4.02.00082.4.4.1.1</v>
          </cell>
          <cell r="B1318" t="str">
            <v>2.4.4.1.1</v>
          </cell>
          <cell r="C1318" t="str">
            <v>DESENVOLVIMENTO DE SISTEMA</v>
          </cell>
          <cell r="D1318" t="str">
            <v>4.02.0008</v>
          </cell>
          <cell r="E1318">
            <v>40.229999999999997</v>
          </cell>
          <cell r="F1318">
            <v>0</v>
          </cell>
          <cell r="G1318">
            <v>0</v>
          </cell>
          <cell r="H1318">
            <v>24.94</v>
          </cell>
          <cell r="I1318" t="e">
            <v>#REF!</v>
          </cell>
          <cell r="J1318">
            <v>227.67</v>
          </cell>
          <cell r="K1318">
            <v>150.88</v>
          </cell>
          <cell r="L1318">
            <v>0</v>
          </cell>
          <cell r="M1318">
            <v>515</v>
          </cell>
          <cell r="N1318">
            <v>0</v>
          </cell>
          <cell r="O1318">
            <v>27.73</v>
          </cell>
          <cell r="P1318">
            <v>0</v>
          </cell>
          <cell r="Q1318" t="e">
            <v>#REF!</v>
          </cell>
          <cell r="T1318" t="str">
            <v>4.02.0008</v>
          </cell>
          <cell r="U1318" t="str">
            <v>DESENVOLVIMENTO DE SISTEMA</v>
          </cell>
          <cell r="W1318">
            <v>40.229999999999997</v>
          </cell>
          <cell r="X1318">
            <v>40.229999999999997</v>
          </cell>
          <cell r="Y1318">
            <v>40.229999999999997</v>
          </cell>
          <cell r="Z1318">
            <v>65.17</v>
          </cell>
          <cell r="AA1318" t="e">
            <v>#REF!</v>
          </cell>
          <cell r="AB1318" t="e">
            <v>#REF!</v>
          </cell>
          <cell r="AC1318" t="e">
            <v>#REF!</v>
          </cell>
          <cell r="AD1318" t="e">
            <v>#REF!</v>
          </cell>
          <cell r="AE1318" t="e">
            <v>#REF!</v>
          </cell>
          <cell r="AF1318" t="e">
            <v>#REF!</v>
          </cell>
          <cell r="AG1318" t="e">
            <v>#REF!</v>
          </cell>
          <cell r="AH1318" t="e">
            <v>#REF!</v>
          </cell>
        </row>
        <row r="1319">
          <cell r="A1319" t="str">
            <v>4.02.00092.4.4.1.1</v>
          </cell>
          <cell r="B1319" t="str">
            <v>2.4.4.1.1</v>
          </cell>
          <cell r="C1319" t="str">
            <v>DESENVOLVIMENTO DE SISTEMA</v>
          </cell>
          <cell r="D1319" t="str">
            <v>4.02.0009</v>
          </cell>
          <cell r="E1319">
            <v>0</v>
          </cell>
          <cell r="F1319">
            <v>0</v>
          </cell>
          <cell r="G1319">
            <v>13.08</v>
          </cell>
          <cell r="H1319">
            <v>10.52</v>
          </cell>
          <cell r="I1319" t="e">
            <v>#REF!</v>
          </cell>
          <cell r="J1319">
            <v>10.23</v>
          </cell>
          <cell r="K1319">
            <v>1004.77</v>
          </cell>
          <cell r="L1319">
            <v>3.72</v>
          </cell>
          <cell r="M1319">
            <v>3.72</v>
          </cell>
          <cell r="N1319">
            <v>0</v>
          </cell>
          <cell r="O1319">
            <v>4.87</v>
          </cell>
          <cell r="P1319">
            <v>6.25</v>
          </cell>
          <cell r="Q1319" t="e">
            <v>#REF!</v>
          </cell>
          <cell r="T1319" t="str">
            <v>4.02.0009</v>
          </cell>
          <cell r="U1319" t="str">
            <v>DESENVOLVIMENTO DE SISTEMA</v>
          </cell>
          <cell r="W1319">
            <v>0</v>
          </cell>
          <cell r="X1319">
            <v>0</v>
          </cell>
          <cell r="Y1319">
            <v>13.08</v>
          </cell>
          <cell r="Z1319">
            <v>23.6</v>
          </cell>
          <cell r="AA1319" t="e">
            <v>#REF!</v>
          </cell>
          <cell r="AB1319" t="e">
            <v>#REF!</v>
          </cell>
          <cell r="AC1319" t="e">
            <v>#REF!</v>
          </cell>
          <cell r="AD1319" t="e">
            <v>#REF!</v>
          </cell>
          <cell r="AE1319" t="e">
            <v>#REF!</v>
          </cell>
          <cell r="AF1319" t="e">
            <v>#REF!</v>
          </cell>
          <cell r="AG1319" t="e">
            <v>#REF!</v>
          </cell>
          <cell r="AH1319" t="e">
            <v>#REF!</v>
          </cell>
        </row>
        <row r="1320">
          <cell r="A1320" t="str">
            <v>4.02.00102.4.4.1.1</v>
          </cell>
          <cell r="B1320" t="str">
            <v>2.4.4.1.1</v>
          </cell>
          <cell r="C1320" t="str">
            <v>DESENVOLVIMENTO DE SISTEMA</v>
          </cell>
          <cell r="D1320" t="str">
            <v>4.02.0010</v>
          </cell>
          <cell r="E1320">
            <v>992.08</v>
          </cell>
          <cell r="F1320">
            <v>0</v>
          </cell>
          <cell r="G1320">
            <v>0</v>
          </cell>
          <cell r="H1320">
            <v>0</v>
          </cell>
          <cell r="I1320" t="e">
            <v>#REF!</v>
          </cell>
          <cell r="J1320">
            <v>0</v>
          </cell>
          <cell r="K1320">
            <v>0</v>
          </cell>
          <cell r="L1320">
            <v>0</v>
          </cell>
          <cell r="M1320">
            <v>0</v>
          </cell>
          <cell r="N1320">
            <v>0</v>
          </cell>
          <cell r="O1320">
            <v>26.15</v>
          </cell>
          <cell r="P1320">
            <v>0</v>
          </cell>
          <cell r="Q1320" t="e">
            <v>#REF!</v>
          </cell>
          <cell r="T1320" t="str">
            <v>4.02.0010</v>
          </cell>
          <cell r="U1320" t="str">
            <v>DESENVOLVIMENTO DE SISTEMA</v>
          </cell>
          <cell r="W1320">
            <v>992.08</v>
          </cell>
          <cell r="X1320">
            <v>992.08</v>
          </cell>
          <cell r="Y1320">
            <v>992.08</v>
          </cell>
          <cell r="Z1320">
            <v>992.08</v>
          </cell>
          <cell r="AA1320" t="e">
            <v>#REF!</v>
          </cell>
          <cell r="AB1320" t="e">
            <v>#REF!</v>
          </cell>
          <cell r="AC1320" t="e">
            <v>#REF!</v>
          </cell>
          <cell r="AD1320" t="e">
            <v>#REF!</v>
          </cell>
          <cell r="AE1320" t="e">
            <v>#REF!</v>
          </cell>
          <cell r="AF1320" t="e">
            <v>#REF!</v>
          </cell>
          <cell r="AG1320" t="e">
            <v>#REF!</v>
          </cell>
          <cell r="AH1320" t="e">
            <v>#REF!</v>
          </cell>
        </row>
        <row r="1321">
          <cell r="A1321" t="str">
            <v>4.02.00112.4.4.1.1</v>
          </cell>
          <cell r="B1321" t="str">
            <v>2.4.4.1.1</v>
          </cell>
          <cell r="C1321" t="str">
            <v>DESENVOLVIMENTO DE SISTEMA</v>
          </cell>
          <cell r="D1321" t="str">
            <v>4.02.0011</v>
          </cell>
          <cell r="E1321">
            <v>2.84</v>
          </cell>
          <cell r="F1321">
            <v>62.07</v>
          </cell>
          <cell r="G1321">
            <v>17.28</v>
          </cell>
          <cell r="H1321">
            <v>70.28</v>
          </cell>
          <cell r="I1321" t="e">
            <v>#REF!</v>
          </cell>
          <cell r="J1321">
            <v>21.759999999999998</v>
          </cell>
          <cell r="K1321">
            <v>129.20999999999998</v>
          </cell>
          <cell r="L1321">
            <v>20.66</v>
          </cell>
          <cell r="M1321">
            <v>43.24</v>
          </cell>
          <cell r="N1321">
            <v>0</v>
          </cell>
          <cell r="O1321">
            <v>86.06</v>
          </cell>
          <cell r="P1321">
            <v>59.34</v>
          </cell>
          <cell r="Q1321" t="e">
            <v>#REF!</v>
          </cell>
          <cell r="T1321" t="str">
            <v>4.02.0011</v>
          </cell>
          <cell r="U1321" t="str">
            <v>DESENVOLVIMENTO DE SISTEMA</v>
          </cell>
          <cell r="W1321">
            <v>2.84</v>
          </cell>
          <cell r="X1321">
            <v>64.91</v>
          </cell>
          <cell r="Y1321">
            <v>82.19</v>
          </cell>
          <cell r="Z1321">
            <v>152.47</v>
          </cell>
          <cell r="AA1321" t="e">
            <v>#REF!</v>
          </cell>
          <cell r="AB1321" t="e">
            <v>#REF!</v>
          </cell>
          <cell r="AC1321" t="e">
            <v>#REF!</v>
          </cell>
          <cell r="AD1321" t="e">
            <v>#REF!</v>
          </cell>
          <cell r="AE1321" t="e">
            <v>#REF!</v>
          </cell>
          <cell r="AF1321" t="e">
            <v>#REF!</v>
          </cell>
          <cell r="AG1321" t="e">
            <v>#REF!</v>
          </cell>
          <cell r="AH1321" t="e">
            <v>#REF!</v>
          </cell>
        </row>
        <row r="1322">
          <cell r="A1322" t="str">
            <v>4.02.00122.4.4.1.1</v>
          </cell>
          <cell r="B1322" t="str">
            <v>2.4.4.1.1</v>
          </cell>
          <cell r="C1322" t="str">
            <v>DESENVOLVIMENTO DE SISTEMA</v>
          </cell>
          <cell r="D1322" t="str">
            <v>4.02.0012</v>
          </cell>
          <cell r="E1322">
            <v>0</v>
          </cell>
          <cell r="F1322">
            <v>0</v>
          </cell>
          <cell r="G1322">
            <v>0</v>
          </cell>
          <cell r="H1322">
            <v>0</v>
          </cell>
          <cell r="I1322" t="e">
            <v>#REF!</v>
          </cell>
          <cell r="J1322">
            <v>0</v>
          </cell>
          <cell r="K1322">
            <v>-7914.36</v>
          </cell>
          <cell r="L1322">
            <v>0</v>
          </cell>
          <cell r="M1322">
            <v>0</v>
          </cell>
          <cell r="N1322">
            <v>0</v>
          </cell>
          <cell r="O1322">
            <v>0</v>
          </cell>
          <cell r="P1322">
            <v>0</v>
          </cell>
          <cell r="Q1322" t="e">
            <v>#REF!</v>
          </cell>
          <cell r="T1322" t="str">
            <v>4.02.0012</v>
          </cell>
          <cell r="U1322" t="str">
            <v>DESENVOLVIMENTO DE SISTEMA</v>
          </cell>
          <cell r="W1322">
            <v>0</v>
          </cell>
          <cell r="X1322">
            <v>0</v>
          </cell>
          <cell r="Y1322">
            <v>0</v>
          </cell>
          <cell r="Z1322">
            <v>0</v>
          </cell>
          <cell r="AA1322" t="e">
            <v>#REF!</v>
          </cell>
          <cell r="AB1322" t="e">
            <v>#REF!</v>
          </cell>
          <cell r="AC1322" t="e">
            <v>#REF!</v>
          </cell>
          <cell r="AD1322" t="e">
            <v>#REF!</v>
          </cell>
          <cell r="AE1322" t="e">
            <v>#REF!</v>
          </cell>
          <cell r="AF1322" t="e">
            <v>#REF!</v>
          </cell>
          <cell r="AG1322" t="e">
            <v>#REF!</v>
          </cell>
          <cell r="AH1322" t="e">
            <v>#REF!</v>
          </cell>
        </row>
        <row r="1323">
          <cell r="A1323" t="str">
            <v>4.02.00132.4.4.1.1</v>
          </cell>
          <cell r="B1323" t="str">
            <v>2.4.4.1.1</v>
          </cell>
          <cell r="C1323" t="str">
            <v>DESENVOLVIMENTO DE SISTEMA</v>
          </cell>
          <cell r="D1323" t="str">
            <v>4.02.0013</v>
          </cell>
          <cell r="E1323">
            <v>101.81</v>
          </cell>
          <cell r="F1323">
            <v>50.52</v>
          </cell>
          <cell r="G1323">
            <v>83.53</v>
          </cell>
          <cell r="H1323">
            <v>43.17</v>
          </cell>
          <cell r="I1323" t="e">
            <v>#REF!</v>
          </cell>
          <cell r="J1323">
            <v>118.6</v>
          </cell>
          <cell r="K1323">
            <v>54.54</v>
          </cell>
          <cell r="L1323">
            <v>26.59</v>
          </cell>
          <cell r="M1323">
            <v>151.05000000000001</v>
          </cell>
          <cell r="N1323">
            <v>0</v>
          </cell>
          <cell r="O1323">
            <v>99.56</v>
          </cell>
          <cell r="P1323">
            <v>153.6</v>
          </cell>
          <cell r="Q1323" t="e">
            <v>#REF!</v>
          </cell>
          <cell r="T1323" t="str">
            <v>4.02.0013</v>
          </cell>
          <cell r="U1323" t="str">
            <v>DESENVOLVIMENTO DE SISTEMA</v>
          </cell>
          <cell r="W1323">
            <v>101.81</v>
          </cell>
          <cell r="X1323">
            <v>152.33000000000001</v>
          </cell>
          <cell r="Y1323">
            <v>235.86</v>
          </cell>
          <cell r="Z1323">
            <v>279.03000000000003</v>
          </cell>
          <cell r="AA1323" t="e">
            <v>#REF!</v>
          </cell>
          <cell r="AB1323" t="e">
            <v>#REF!</v>
          </cell>
          <cell r="AC1323" t="e">
            <v>#REF!</v>
          </cell>
          <cell r="AD1323" t="e">
            <v>#REF!</v>
          </cell>
          <cell r="AE1323" t="e">
            <v>#REF!</v>
          </cell>
          <cell r="AF1323" t="e">
            <v>#REF!</v>
          </cell>
          <cell r="AG1323" t="e">
            <v>#REF!</v>
          </cell>
          <cell r="AH1323" t="e">
            <v>#REF!</v>
          </cell>
        </row>
        <row r="1324">
          <cell r="A1324" t="str">
            <v>4.02.00142.4.4.1.1</v>
          </cell>
          <cell r="B1324" t="str">
            <v>2.4.4.1.1</v>
          </cell>
          <cell r="C1324" t="str">
            <v>DESENVOLVIMENTO DE SISTEMA</v>
          </cell>
          <cell r="D1324" t="str">
            <v>4.02.0014</v>
          </cell>
          <cell r="E1324">
            <v>0</v>
          </cell>
          <cell r="F1324">
            <v>0</v>
          </cell>
          <cell r="G1324">
            <v>18.82</v>
          </cell>
          <cell r="H1324">
            <v>0</v>
          </cell>
          <cell r="I1324" t="e">
            <v>#REF!</v>
          </cell>
          <cell r="J1324">
            <v>0</v>
          </cell>
          <cell r="K1324">
            <v>0</v>
          </cell>
          <cell r="L1324">
            <v>0</v>
          </cell>
          <cell r="M1324">
            <v>0</v>
          </cell>
          <cell r="N1324">
            <v>0</v>
          </cell>
          <cell r="O1324">
            <v>0</v>
          </cell>
          <cell r="P1324">
            <v>0</v>
          </cell>
          <cell r="Q1324" t="e">
            <v>#REF!</v>
          </cell>
          <cell r="T1324" t="str">
            <v>4.02.0014</v>
          </cell>
          <cell r="U1324" t="str">
            <v>DESENVOLVIMENTO DE SISTEMA</v>
          </cell>
          <cell r="W1324">
            <v>0</v>
          </cell>
          <cell r="X1324">
            <v>0</v>
          </cell>
          <cell r="Y1324">
            <v>18.82</v>
          </cell>
          <cell r="Z1324">
            <v>18.82</v>
          </cell>
          <cell r="AA1324" t="e">
            <v>#REF!</v>
          </cell>
          <cell r="AB1324" t="e">
            <v>#REF!</v>
          </cell>
          <cell r="AC1324" t="e">
            <v>#REF!</v>
          </cell>
          <cell r="AD1324" t="e">
            <v>#REF!</v>
          </cell>
          <cell r="AE1324" t="e">
            <v>#REF!</v>
          </cell>
          <cell r="AF1324" t="e">
            <v>#REF!</v>
          </cell>
          <cell r="AG1324" t="e">
            <v>#REF!</v>
          </cell>
          <cell r="AH1324" t="e">
            <v>#REF!</v>
          </cell>
        </row>
        <row r="1325">
          <cell r="A1325" t="str">
            <v>4.02.00152.4.4.1.1</v>
          </cell>
          <cell r="B1325" t="str">
            <v>2.4.4.1.1</v>
          </cell>
          <cell r="C1325" t="str">
            <v>DESENVOLVIMENTO DE SISTEMA</v>
          </cell>
          <cell r="D1325" t="str">
            <v>4.02.0015</v>
          </cell>
          <cell r="E1325">
            <v>0</v>
          </cell>
          <cell r="F1325">
            <v>0</v>
          </cell>
          <cell r="G1325">
            <v>289.68</v>
          </cell>
          <cell r="H1325">
            <v>0</v>
          </cell>
          <cell r="I1325" t="e">
            <v>#REF!</v>
          </cell>
          <cell r="J1325">
            <v>0</v>
          </cell>
          <cell r="K1325">
            <v>0</v>
          </cell>
          <cell r="L1325">
            <v>0</v>
          </cell>
          <cell r="M1325">
            <v>0</v>
          </cell>
          <cell r="N1325">
            <v>0</v>
          </cell>
          <cell r="O1325">
            <v>0</v>
          </cell>
          <cell r="P1325">
            <v>0</v>
          </cell>
          <cell r="Q1325" t="e">
            <v>#REF!</v>
          </cell>
          <cell r="T1325" t="str">
            <v>4.02.0015</v>
          </cell>
          <cell r="U1325" t="str">
            <v>DESENVOLVIMENTO DE SISTEMA</v>
          </cell>
          <cell r="W1325">
            <v>0</v>
          </cell>
          <cell r="X1325">
            <v>0</v>
          </cell>
          <cell r="Y1325">
            <v>289.68</v>
          </cell>
          <cell r="Z1325">
            <v>289.68</v>
          </cell>
          <cell r="AA1325" t="e">
            <v>#REF!</v>
          </cell>
          <cell r="AB1325" t="e">
            <v>#REF!</v>
          </cell>
          <cell r="AC1325" t="e">
            <v>#REF!</v>
          </cell>
          <cell r="AD1325" t="e">
            <v>#REF!</v>
          </cell>
          <cell r="AE1325" t="e">
            <v>#REF!</v>
          </cell>
          <cell r="AF1325" t="e">
            <v>#REF!</v>
          </cell>
          <cell r="AG1325" t="e">
            <v>#REF!</v>
          </cell>
          <cell r="AH1325" t="e">
            <v>#REF!</v>
          </cell>
        </row>
        <row r="1326">
          <cell r="A1326" t="str">
            <v>4.02.00162.4.4.1.1</v>
          </cell>
          <cell r="B1326" t="str">
            <v>2.4.4.1.1</v>
          </cell>
          <cell r="C1326" t="str">
            <v>DESENVOLVIMENTO DE SISTEMA</v>
          </cell>
          <cell r="D1326" t="str">
            <v>4.02.0016</v>
          </cell>
          <cell r="E1326">
            <v>4734.83</v>
          </cell>
          <cell r="F1326">
            <v>4034.6499999999996</v>
          </cell>
          <cell r="G1326">
            <v>4719.58</v>
          </cell>
          <cell r="H1326">
            <v>4682.8900000000003</v>
          </cell>
          <cell r="I1326" t="e">
            <v>#REF!</v>
          </cell>
          <cell r="J1326">
            <v>5310.11</v>
          </cell>
          <cell r="K1326">
            <v>4751.8600000000006</v>
          </cell>
          <cell r="L1326">
            <v>3528.75</v>
          </cell>
          <cell r="M1326">
            <v>6476.54</v>
          </cell>
          <cell r="N1326">
            <v>0</v>
          </cell>
          <cell r="O1326">
            <v>6665.19</v>
          </cell>
          <cell r="P1326">
            <v>5981.2300000000005</v>
          </cell>
          <cell r="Q1326" t="e">
            <v>#REF!</v>
          </cell>
          <cell r="T1326" t="str">
            <v>4.02.0016</v>
          </cell>
          <cell r="U1326" t="str">
            <v>DESENVOLVIMENTO DE SISTEMA</v>
          </cell>
          <cell r="W1326">
            <v>4734.83</v>
          </cell>
          <cell r="X1326">
            <v>8769.48</v>
          </cell>
          <cell r="Y1326">
            <v>13489.06</v>
          </cell>
          <cell r="Z1326">
            <v>18171.95</v>
          </cell>
          <cell r="AA1326" t="e">
            <v>#REF!</v>
          </cell>
          <cell r="AB1326" t="e">
            <v>#REF!</v>
          </cell>
          <cell r="AC1326" t="e">
            <v>#REF!</v>
          </cell>
          <cell r="AD1326" t="e">
            <v>#REF!</v>
          </cell>
          <cell r="AE1326" t="e">
            <v>#REF!</v>
          </cell>
          <cell r="AF1326" t="e">
            <v>#REF!</v>
          </cell>
          <cell r="AG1326" t="e">
            <v>#REF!</v>
          </cell>
          <cell r="AH1326" t="e">
            <v>#REF!</v>
          </cell>
        </row>
        <row r="1327">
          <cell r="A1327" t="str">
            <v>4.02.00172.4.4.1.1</v>
          </cell>
          <cell r="B1327" t="str">
            <v>2.4.4.1.1</v>
          </cell>
          <cell r="C1327" t="str">
            <v>DESENVOLVIMENTO DE SISTEMA</v>
          </cell>
          <cell r="D1327" t="str">
            <v>4.02.0017</v>
          </cell>
          <cell r="E1327">
            <v>0</v>
          </cell>
          <cell r="F1327">
            <v>0</v>
          </cell>
          <cell r="G1327">
            <v>0</v>
          </cell>
          <cell r="H1327">
            <v>0</v>
          </cell>
          <cell r="I1327" t="e">
            <v>#REF!</v>
          </cell>
          <cell r="J1327">
            <v>0</v>
          </cell>
          <cell r="K1327">
            <v>0</v>
          </cell>
          <cell r="L1327">
            <v>0</v>
          </cell>
          <cell r="M1327">
            <v>0</v>
          </cell>
          <cell r="N1327">
            <v>0</v>
          </cell>
          <cell r="O1327">
            <v>0</v>
          </cell>
          <cell r="P1327">
            <v>0</v>
          </cell>
          <cell r="Q1327" t="e">
            <v>#REF!</v>
          </cell>
          <cell r="T1327" t="str">
            <v>4.02.0017</v>
          </cell>
          <cell r="U1327" t="str">
            <v>DESENVOLVIMENTO DE SISTEMA</v>
          </cell>
          <cell r="W1327">
            <v>0</v>
          </cell>
          <cell r="X1327">
            <v>0</v>
          </cell>
          <cell r="Y1327">
            <v>0</v>
          </cell>
          <cell r="Z1327">
            <v>0</v>
          </cell>
          <cell r="AA1327" t="e">
            <v>#REF!</v>
          </cell>
          <cell r="AB1327" t="e">
            <v>#REF!</v>
          </cell>
          <cell r="AC1327" t="e">
            <v>#REF!</v>
          </cell>
          <cell r="AD1327" t="e">
            <v>#REF!</v>
          </cell>
          <cell r="AE1327" t="e">
            <v>#REF!</v>
          </cell>
          <cell r="AF1327" t="e">
            <v>#REF!</v>
          </cell>
          <cell r="AG1327" t="e">
            <v>#REF!</v>
          </cell>
          <cell r="AH1327" t="e">
            <v>#REF!</v>
          </cell>
        </row>
        <row r="1328">
          <cell r="A1328" t="str">
            <v>4.02.00182.4.4.1.1</v>
          </cell>
          <cell r="B1328" t="str">
            <v>2.4.4.1.1</v>
          </cell>
          <cell r="C1328" t="str">
            <v>DESENVOLVIMENTO DE SISTEMA</v>
          </cell>
          <cell r="D1328" t="str">
            <v>4.02.0018</v>
          </cell>
          <cell r="E1328">
            <v>0</v>
          </cell>
          <cell r="F1328">
            <v>0</v>
          </cell>
          <cell r="G1328">
            <v>0</v>
          </cell>
          <cell r="H1328">
            <v>0</v>
          </cell>
          <cell r="I1328" t="e">
            <v>#REF!</v>
          </cell>
          <cell r="J1328">
            <v>0</v>
          </cell>
          <cell r="K1328">
            <v>0</v>
          </cell>
          <cell r="L1328">
            <v>0</v>
          </cell>
          <cell r="M1328">
            <v>0</v>
          </cell>
          <cell r="N1328">
            <v>0</v>
          </cell>
          <cell r="O1328">
            <v>0</v>
          </cell>
          <cell r="P1328">
            <v>0</v>
          </cell>
          <cell r="Q1328" t="e">
            <v>#REF!</v>
          </cell>
          <cell r="T1328" t="str">
            <v>4.02.0018</v>
          </cell>
          <cell r="U1328" t="str">
            <v>DESENVOLVIMENTO DE SISTEMA</v>
          </cell>
          <cell r="W1328">
            <v>0</v>
          </cell>
          <cell r="X1328">
            <v>0</v>
          </cell>
          <cell r="Y1328">
            <v>0</v>
          </cell>
          <cell r="Z1328">
            <v>0</v>
          </cell>
          <cell r="AA1328" t="e">
            <v>#REF!</v>
          </cell>
          <cell r="AB1328" t="e">
            <v>#REF!</v>
          </cell>
          <cell r="AC1328" t="e">
            <v>#REF!</v>
          </cell>
          <cell r="AD1328" t="e">
            <v>#REF!</v>
          </cell>
          <cell r="AE1328" t="e">
            <v>#REF!</v>
          </cell>
          <cell r="AF1328" t="e">
            <v>#REF!</v>
          </cell>
          <cell r="AG1328" t="e">
            <v>#REF!</v>
          </cell>
          <cell r="AH1328" t="e">
            <v>#REF!</v>
          </cell>
        </row>
        <row r="1329">
          <cell r="A1329" t="str">
            <v>4.02.00192.4.4.1.1</v>
          </cell>
          <cell r="B1329" t="str">
            <v>2.4.4.1.1</v>
          </cell>
          <cell r="C1329" t="str">
            <v>DESENVOLVIMENTO DE SISTEMA</v>
          </cell>
          <cell r="D1329" t="str">
            <v>4.02.0019</v>
          </cell>
          <cell r="E1329">
            <v>0</v>
          </cell>
          <cell r="F1329">
            <v>0</v>
          </cell>
          <cell r="G1329">
            <v>0</v>
          </cell>
          <cell r="H1329">
            <v>0</v>
          </cell>
          <cell r="I1329" t="e">
            <v>#REF!</v>
          </cell>
          <cell r="J1329">
            <v>0</v>
          </cell>
          <cell r="K1329">
            <v>0</v>
          </cell>
          <cell r="L1329">
            <v>0</v>
          </cell>
          <cell r="M1329">
            <v>0</v>
          </cell>
          <cell r="N1329">
            <v>0</v>
          </cell>
          <cell r="O1329">
            <v>0</v>
          </cell>
          <cell r="P1329">
            <v>0</v>
          </cell>
          <cell r="Q1329" t="e">
            <v>#REF!</v>
          </cell>
          <cell r="T1329" t="str">
            <v>4.02.0019</v>
          </cell>
          <cell r="U1329" t="str">
            <v>DESENVOLVIMENTO DE SISTEMA</v>
          </cell>
          <cell r="W1329">
            <v>0</v>
          </cell>
          <cell r="X1329">
            <v>0</v>
          </cell>
          <cell r="Y1329">
            <v>0</v>
          </cell>
          <cell r="Z1329">
            <v>0</v>
          </cell>
          <cell r="AA1329" t="e">
            <v>#REF!</v>
          </cell>
          <cell r="AB1329" t="e">
            <v>#REF!</v>
          </cell>
          <cell r="AC1329" t="e">
            <v>#REF!</v>
          </cell>
          <cell r="AD1329" t="e">
            <v>#REF!</v>
          </cell>
          <cell r="AE1329" t="e">
            <v>#REF!</v>
          </cell>
          <cell r="AF1329" t="e">
            <v>#REF!</v>
          </cell>
          <cell r="AG1329" t="e">
            <v>#REF!</v>
          </cell>
          <cell r="AH1329" t="e">
            <v>#REF!</v>
          </cell>
        </row>
        <row r="1330">
          <cell r="A1330" t="str">
            <v>4.02.00202.4.4.1.1</v>
          </cell>
          <cell r="B1330" t="str">
            <v>2.4.4.1.1</v>
          </cell>
          <cell r="C1330" t="str">
            <v>DESENVOLVIMENTO DE SISTEMA</v>
          </cell>
          <cell r="D1330" t="str">
            <v>4.02.0020</v>
          </cell>
          <cell r="E1330">
            <v>0</v>
          </cell>
          <cell r="F1330">
            <v>0</v>
          </cell>
          <cell r="G1330">
            <v>0</v>
          </cell>
          <cell r="H1330">
            <v>0</v>
          </cell>
          <cell r="I1330" t="e">
            <v>#REF!</v>
          </cell>
          <cell r="J1330">
            <v>0</v>
          </cell>
          <cell r="K1330">
            <v>0</v>
          </cell>
          <cell r="L1330">
            <v>0</v>
          </cell>
          <cell r="M1330">
            <v>0</v>
          </cell>
          <cell r="N1330">
            <v>0</v>
          </cell>
          <cell r="O1330">
            <v>0</v>
          </cell>
          <cell r="P1330">
            <v>0</v>
          </cell>
          <cell r="Q1330" t="e">
            <v>#REF!</v>
          </cell>
          <cell r="T1330" t="str">
            <v>4.02.0020</v>
          </cell>
          <cell r="U1330" t="str">
            <v>DESENVOLVIMENTO DE SISTEMA</v>
          </cell>
          <cell r="W1330">
            <v>0</v>
          </cell>
          <cell r="X1330">
            <v>0</v>
          </cell>
          <cell r="Y1330">
            <v>0</v>
          </cell>
          <cell r="Z1330">
            <v>0</v>
          </cell>
          <cell r="AA1330" t="e">
            <v>#REF!</v>
          </cell>
          <cell r="AB1330" t="e">
            <v>#REF!</v>
          </cell>
          <cell r="AC1330" t="e">
            <v>#REF!</v>
          </cell>
          <cell r="AD1330" t="e">
            <v>#REF!</v>
          </cell>
          <cell r="AE1330" t="e">
            <v>#REF!</v>
          </cell>
          <cell r="AF1330" t="e">
            <v>#REF!</v>
          </cell>
          <cell r="AG1330" t="e">
            <v>#REF!</v>
          </cell>
          <cell r="AH1330" t="e">
            <v>#REF!</v>
          </cell>
        </row>
        <row r="1331">
          <cell r="A1331" t="str">
            <v>4.02.00212.4.4.1.1</v>
          </cell>
          <cell r="B1331" t="str">
            <v>2.4.4.1.1</v>
          </cell>
          <cell r="C1331" t="str">
            <v>DESENVOLVIMENTO DE SISTEMA</v>
          </cell>
          <cell r="D1331" t="str">
            <v>4.02.0021</v>
          </cell>
          <cell r="E1331">
            <v>0</v>
          </cell>
          <cell r="F1331">
            <v>2387.5</v>
          </cell>
          <cell r="G1331">
            <v>2663.53</v>
          </cell>
          <cell r="H1331">
            <v>2500</v>
          </cell>
          <cell r="I1331" t="e">
            <v>#REF!</v>
          </cell>
          <cell r="J1331">
            <v>1815.55</v>
          </cell>
          <cell r="K1331">
            <v>0</v>
          </cell>
          <cell r="L1331">
            <v>0</v>
          </cell>
          <cell r="M1331">
            <v>0</v>
          </cell>
          <cell r="N1331">
            <v>0</v>
          </cell>
          <cell r="O1331">
            <v>0</v>
          </cell>
          <cell r="P1331">
            <v>0</v>
          </cell>
          <cell r="Q1331" t="e">
            <v>#REF!</v>
          </cell>
          <cell r="T1331" t="str">
            <v>4.02.0021</v>
          </cell>
          <cell r="U1331" t="str">
            <v>DESENVOLVIMENTO DE SISTEMA</v>
          </cell>
          <cell r="W1331">
            <v>0</v>
          </cell>
          <cell r="X1331">
            <v>2387.5</v>
          </cell>
          <cell r="Y1331">
            <v>5051.0300000000007</v>
          </cell>
          <cell r="Z1331">
            <v>7551.0300000000007</v>
          </cell>
          <cell r="AA1331" t="e">
            <v>#REF!</v>
          </cell>
          <cell r="AB1331" t="e">
            <v>#REF!</v>
          </cell>
          <cell r="AC1331" t="e">
            <v>#REF!</v>
          </cell>
          <cell r="AD1331" t="e">
            <v>#REF!</v>
          </cell>
          <cell r="AE1331" t="e">
            <v>#REF!</v>
          </cell>
          <cell r="AF1331" t="e">
            <v>#REF!</v>
          </cell>
          <cell r="AG1331" t="e">
            <v>#REF!</v>
          </cell>
          <cell r="AH1331" t="e">
            <v>#REF!</v>
          </cell>
        </row>
        <row r="1332">
          <cell r="A1332" t="str">
            <v>4.02.00222.4.4.1.1</v>
          </cell>
          <cell r="B1332" t="str">
            <v>2.4.4.1.1</v>
          </cell>
          <cell r="C1332" t="str">
            <v>DESENVOLVIMENTO DE SISTEMA</v>
          </cell>
          <cell r="D1332" t="str">
            <v>4.02.0022</v>
          </cell>
          <cell r="E1332">
            <v>25</v>
          </cell>
          <cell r="F1332">
            <v>0</v>
          </cell>
          <cell r="G1332">
            <v>140.39999999999998</v>
          </cell>
          <cell r="H1332">
            <v>288.99</v>
          </cell>
          <cell r="I1332" t="e">
            <v>#REF!</v>
          </cell>
          <cell r="J1332">
            <v>0</v>
          </cell>
          <cell r="K1332">
            <v>20.43</v>
          </cell>
          <cell r="L1332">
            <v>691.21</v>
          </cell>
          <cell r="M1332">
            <v>768.30000000000007</v>
          </cell>
          <cell r="N1332">
            <v>0</v>
          </cell>
          <cell r="O1332">
            <v>9.5</v>
          </cell>
          <cell r="P1332">
            <v>335.9</v>
          </cell>
          <cell r="Q1332" t="e">
            <v>#REF!</v>
          </cell>
          <cell r="T1332" t="str">
            <v>4.02.0022</v>
          </cell>
          <cell r="U1332" t="str">
            <v>DESENVOLVIMENTO DE SISTEMA</v>
          </cell>
          <cell r="W1332">
            <v>25</v>
          </cell>
          <cell r="X1332">
            <v>25</v>
          </cell>
          <cell r="Y1332">
            <v>165.39999999999998</v>
          </cell>
          <cell r="Z1332">
            <v>454.39</v>
          </cell>
          <cell r="AA1332" t="e">
            <v>#REF!</v>
          </cell>
          <cell r="AB1332" t="e">
            <v>#REF!</v>
          </cell>
          <cell r="AC1332" t="e">
            <v>#REF!</v>
          </cell>
          <cell r="AD1332" t="e">
            <v>#REF!</v>
          </cell>
          <cell r="AE1332" t="e">
            <v>#REF!</v>
          </cell>
          <cell r="AF1332" t="e">
            <v>#REF!</v>
          </cell>
          <cell r="AG1332" t="e">
            <v>#REF!</v>
          </cell>
          <cell r="AH1332" t="e">
            <v>#REF!</v>
          </cell>
        </row>
        <row r="1333">
          <cell r="A1333" t="str">
            <v>4.02.00232.4.4.1.1</v>
          </cell>
          <cell r="B1333" t="str">
            <v>2.4.4.1.1</v>
          </cell>
          <cell r="C1333" t="str">
            <v>DESENVOLVIMENTO DE SISTEMA</v>
          </cell>
          <cell r="D1333" t="str">
            <v>4.02.0023</v>
          </cell>
          <cell r="E1333">
            <v>49.68</v>
          </cell>
          <cell r="F1333">
            <v>48.97</v>
          </cell>
          <cell r="G1333">
            <v>39.29</v>
          </cell>
          <cell r="H1333">
            <v>61.19</v>
          </cell>
          <cell r="I1333" t="e">
            <v>#REF!</v>
          </cell>
          <cell r="J1333">
            <v>38.17</v>
          </cell>
          <cell r="K1333">
            <v>627.25999999999988</v>
          </cell>
          <cell r="L1333">
            <v>35.799999999999997</v>
          </cell>
          <cell r="M1333">
            <v>1267.2399999999998</v>
          </cell>
          <cell r="N1333">
            <v>0</v>
          </cell>
          <cell r="O1333">
            <v>382.71000000000004</v>
          </cell>
          <cell r="P1333">
            <v>673.8900000000001</v>
          </cell>
          <cell r="Q1333" t="e">
            <v>#REF!</v>
          </cell>
          <cell r="T1333" t="str">
            <v>4.02.0023</v>
          </cell>
          <cell r="U1333" t="str">
            <v>DESENVOLVIMENTO DE SISTEMA</v>
          </cell>
          <cell r="W1333">
            <v>49.68</v>
          </cell>
          <cell r="X1333">
            <v>98.65</v>
          </cell>
          <cell r="Y1333">
            <v>137.94</v>
          </cell>
          <cell r="Z1333">
            <v>199.13</v>
          </cell>
          <cell r="AA1333" t="e">
            <v>#REF!</v>
          </cell>
          <cell r="AB1333" t="e">
            <v>#REF!</v>
          </cell>
          <cell r="AC1333" t="e">
            <v>#REF!</v>
          </cell>
          <cell r="AD1333" t="e">
            <v>#REF!</v>
          </cell>
          <cell r="AE1333" t="e">
            <v>#REF!</v>
          </cell>
          <cell r="AF1333" t="e">
            <v>#REF!</v>
          </cell>
          <cell r="AG1333" t="e">
            <v>#REF!</v>
          </cell>
          <cell r="AH1333" t="e">
            <v>#REF!</v>
          </cell>
        </row>
        <row r="1334">
          <cell r="A1334" t="str">
            <v>4.02.00242.4.4.1.1</v>
          </cell>
          <cell r="B1334" t="str">
            <v>2.4.4.1.1</v>
          </cell>
          <cell r="C1334" t="str">
            <v>DESENVOLVIMENTO DE SISTEMA</v>
          </cell>
          <cell r="D1334" t="str">
            <v>4.02.0024</v>
          </cell>
          <cell r="E1334">
            <v>0</v>
          </cell>
          <cell r="F1334">
            <v>0</v>
          </cell>
          <cell r="G1334">
            <v>0</v>
          </cell>
          <cell r="H1334">
            <v>0</v>
          </cell>
          <cell r="I1334" t="e">
            <v>#REF!</v>
          </cell>
          <cell r="J1334">
            <v>0</v>
          </cell>
          <cell r="K1334">
            <v>0</v>
          </cell>
          <cell r="L1334">
            <v>0</v>
          </cell>
          <cell r="M1334">
            <v>0</v>
          </cell>
          <cell r="N1334">
            <v>0</v>
          </cell>
          <cell r="O1334">
            <v>0</v>
          </cell>
          <cell r="P1334">
            <v>0</v>
          </cell>
          <cell r="Q1334" t="e">
            <v>#REF!</v>
          </cell>
          <cell r="T1334" t="str">
            <v>4.02.0024</v>
          </cell>
          <cell r="U1334" t="str">
            <v>DESENVOLVIMENTO DE SISTEMA</v>
          </cell>
          <cell r="W1334">
            <v>0</v>
          </cell>
          <cell r="X1334">
            <v>0</v>
          </cell>
          <cell r="Y1334">
            <v>0</v>
          </cell>
          <cell r="Z1334">
            <v>0</v>
          </cell>
          <cell r="AA1334" t="e">
            <v>#REF!</v>
          </cell>
          <cell r="AB1334" t="e">
            <v>#REF!</v>
          </cell>
          <cell r="AC1334" t="e">
            <v>#REF!</v>
          </cell>
          <cell r="AD1334" t="e">
            <v>#REF!</v>
          </cell>
          <cell r="AE1334" t="e">
            <v>#REF!</v>
          </cell>
          <cell r="AF1334" t="e">
            <v>#REF!</v>
          </cell>
          <cell r="AG1334" t="e">
            <v>#REF!</v>
          </cell>
          <cell r="AH1334" t="e">
            <v>#REF!</v>
          </cell>
        </row>
        <row r="1335">
          <cell r="A1335" t="str">
            <v>4.02.00252.4.4.1.1</v>
          </cell>
          <cell r="B1335" t="str">
            <v>2.4.4.1.1</v>
          </cell>
          <cell r="C1335" t="str">
            <v>DESENVOLVIMENTO DE SISTEMA</v>
          </cell>
          <cell r="D1335" t="str">
            <v>4.02.0025</v>
          </cell>
          <cell r="E1335">
            <v>0</v>
          </cell>
          <cell r="F1335">
            <v>0</v>
          </cell>
          <cell r="G1335">
            <v>0</v>
          </cell>
          <cell r="H1335">
            <v>0</v>
          </cell>
          <cell r="I1335" t="e">
            <v>#REF!</v>
          </cell>
          <cell r="J1335">
            <v>0</v>
          </cell>
          <cell r="K1335">
            <v>0</v>
          </cell>
          <cell r="L1335">
            <v>0</v>
          </cell>
          <cell r="M1335">
            <v>0</v>
          </cell>
          <cell r="N1335">
            <v>0</v>
          </cell>
          <cell r="O1335">
            <v>0</v>
          </cell>
          <cell r="P1335">
            <v>83.09</v>
          </cell>
          <cell r="Q1335" t="e">
            <v>#REF!</v>
          </cell>
          <cell r="T1335" t="str">
            <v>4.02.0025</v>
          </cell>
          <cell r="U1335" t="str">
            <v>DESENVOLVIMENTO DE SISTEMA</v>
          </cell>
          <cell r="W1335">
            <v>0</v>
          </cell>
          <cell r="X1335">
            <v>0</v>
          </cell>
          <cell r="Y1335">
            <v>0</v>
          </cell>
          <cell r="Z1335">
            <v>0</v>
          </cell>
          <cell r="AA1335" t="e">
            <v>#REF!</v>
          </cell>
          <cell r="AB1335" t="e">
            <v>#REF!</v>
          </cell>
          <cell r="AC1335" t="e">
            <v>#REF!</v>
          </cell>
          <cell r="AD1335" t="e">
            <v>#REF!</v>
          </cell>
          <cell r="AE1335" t="e">
            <v>#REF!</v>
          </cell>
          <cell r="AF1335" t="e">
            <v>#REF!</v>
          </cell>
          <cell r="AG1335" t="e">
            <v>#REF!</v>
          </cell>
          <cell r="AH1335" t="e">
            <v>#REF!</v>
          </cell>
        </row>
        <row r="1336">
          <cell r="A1336" t="str">
            <v>4.02.00262.4.4.1.1</v>
          </cell>
          <cell r="B1336" t="str">
            <v>2.4.4.1.1</v>
          </cell>
          <cell r="C1336" t="str">
            <v>DESENVOLVIMENTO DE SISTEMA</v>
          </cell>
          <cell r="D1336" t="str">
            <v>4.02.0026</v>
          </cell>
          <cell r="E1336">
            <v>0</v>
          </cell>
          <cell r="F1336">
            <v>0</v>
          </cell>
          <cell r="G1336">
            <v>0</v>
          </cell>
          <cell r="H1336">
            <v>0</v>
          </cell>
          <cell r="I1336" t="e">
            <v>#REF!</v>
          </cell>
          <cell r="J1336">
            <v>0</v>
          </cell>
          <cell r="K1336">
            <v>0</v>
          </cell>
          <cell r="L1336">
            <v>0</v>
          </cell>
          <cell r="M1336">
            <v>0</v>
          </cell>
          <cell r="N1336">
            <v>0</v>
          </cell>
          <cell r="O1336">
            <v>0</v>
          </cell>
          <cell r="P1336">
            <v>0</v>
          </cell>
          <cell r="Q1336" t="e">
            <v>#REF!</v>
          </cell>
          <cell r="T1336" t="str">
            <v>4.02.0026</v>
          </cell>
          <cell r="U1336" t="str">
            <v>DESENVOLVIMENTO DE SISTEMA</v>
          </cell>
          <cell r="W1336">
            <v>0</v>
          </cell>
          <cell r="X1336">
            <v>0</v>
          </cell>
          <cell r="Y1336">
            <v>0</v>
          </cell>
          <cell r="Z1336">
            <v>0</v>
          </cell>
          <cell r="AA1336" t="e">
            <v>#REF!</v>
          </cell>
          <cell r="AB1336" t="e">
            <v>#REF!</v>
          </cell>
          <cell r="AC1336" t="e">
            <v>#REF!</v>
          </cell>
          <cell r="AD1336" t="e">
            <v>#REF!</v>
          </cell>
          <cell r="AE1336" t="e">
            <v>#REF!</v>
          </cell>
          <cell r="AF1336" t="e">
            <v>#REF!</v>
          </cell>
          <cell r="AG1336" t="e">
            <v>#REF!</v>
          </cell>
          <cell r="AH1336" t="e">
            <v>#REF!</v>
          </cell>
        </row>
        <row r="1337">
          <cell r="A1337" t="str">
            <v>4.02.00272.4.4.1.1</v>
          </cell>
          <cell r="B1337" t="str">
            <v>2.4.4.1.1</v>
          </cell>
          <cell r="C1337" t="str">
            <v>DESENVOLVIMENTO DE SISTEMA</v>
          </cell>
          <cell r="D1337" t="str">
            <v>4.02.0027</v>
          </cell>
          <cell r="E1337">
            <v>0</v>
          </cell>
          <cell r="F1337">
            <v>0</v>
          </cell>
          <cell r="G1337">
            <v>0</v>
          </cell>
          <cell r="H1337">
            <v>0</v>
          </cell>
          <cell r="I1337" t="e">
            <v>#REF!</v>
          </cell>
          <cell r="J1337">
            <v>0</v>
          </cell>
          <cell r="K1337">
            <v>0</v>
          </cell>
          <cell r="L1337">
            <v>0</v>
          </cell>
          <cell r="M1337">
            <v>0</v>
          </cell>
          <cell r="N1337">
            <v>0</v>
          </cell>
          <cell r="O1337">
            <v>96</v>
          </cell>
          <cell r="P1337">
            <v>0</v>
          </cell>
          <cell r="Q1337" t="e">
            <v>#REF!</v>
          </cell>
          <cell r="T1337" t="str">
            <v>4.02.0027</v>
          </cell>
          <cell r="U1337" t="str">
            <v>DESENVOLVIMENTO DE SISTEMA</v>
          </cell>
          <cell r="W1337">
            <v>0</v>
          </cell>
          <cell r="X1337">
            <v>0</v>
          </cell>
          <cell r="Y1337">
            <v>0</v>
          </cell>
          <cell r="Z1337">
            <v>0</v>
          </cell>
          <cell r="AA1337" t="e">
            <v>#REF!</v>
          </cell>
          <cell r="AB1337" t="e">
            <v>#REF!</v>
          </cell>
          <cell r="AC1337" t="e">
            <v>#REF!</v>
          </cell>
          <cell r="AD1337" t="e">
            <v>#REF!</v>
          </cell>
          <cell r="AE1337" t="e">
            <v>#REF!</v>
          </cell>
          <cell r="AF1337" t="e">
            <v>#REF!</v>
          </cell>
          <cell r="AG1337" t="e">
            <v>#REF!</v>
          </cell>
          <cell r="AH1337" t="e">
            <v>#REF!</v>
          </cell>
        </row>
        <row r="1338">
          <cell r="A1338" t="str">
            <v>4.02.00282.4.4.1.1</v>
          </cell>
          <cell r="B1338" t="str">
            <v>2.4.4.1.1</v>
          </cell>
          <cell r="C1338" t="str">
            <v>DESENVOLVIMENTO DE SISTEMA</v>
          </cell>
          <cell r="D1338" t="str">
            <v>4.02.0028</v>
          </cell>
          <cell r="E1338">
            <v>189.3</v>
          </cell>
          <cell r="F1338">
            <v>0</v>
          </cell>
          <cell r="G1338">
            <v>0</v>
          </cell>
          <cell r="H1338">
            <v>0</v>
          </cell>
          <cell r="I1338" t="e">
            <v>#REF!</v>
          </cell>
          <cell r="J1338">
            <v>0</v>
          </cell>
          <cell r="K1338">
            <v>351.48</v>
          </cell>
          <cell r="L1338">
            <v>351.48</v>
          </cell>
          <cell r="M1338">
            <v>351.48</v>
          </cell>
          <cell r="N1338">
            <v>0</v>
          </cell>
          <cell r="O1338">
            <v>0</v>
          </cell>
          <cell r="P1338">
            <v>0</v>
          </cell>
          <cell r="Q1338" t="e">
            <v>#REF!</v>
          </cell>
          <cell r="T1338" t="str">
            <v>4.02.0028</v>
          </cell>
          <cell r="U1338" t="str">
            <v>DESENVOLVIMENTO DE SISTEMA</v>
          </cell>
          <cell r="W1338">
            <v>189.3</v>
          </cell>
          <cell r="X1338">
            <v>189.3</v>
          </cell>
          <cell r="Y1338">
            <v>189.3</v>
          </cell>
          <cell r="Z1338">
            <v>189.3</v>
          </cell>
          <cell r="AA1338" t="e">
            <v>#REF!</v>
          </cell>
          <cell r="AB1338" t="e">
            <v>#REF!</v>
          </cell>
          <cell r="AC1338" t="e">
            <v>#REF!</v>
          </cell>
          <cell r="AD1338" t="e">
            <v>#REF!</v>
          </cell>
          <cell r="AE1338" t="e">
            <v>#REF!</v>
          </cell>
          <cell r="AF1338" t="e">
            <v>#REF!</v>
          </cell>
          <cell r="AG1338" t="e">
            <v>#REF!</v>
          </cell>
          <cell r="AH1338" t="e">
            <v>#REF!</v>
          </cell>
        </row>
        <row r="1339">
          <cell r="A1339" t="str">
            <v>4.02.00292.4.4.1.1</v>
          </cell>
          <cell r="B1339" t="str">
            <v>2.4.4.1.1</v>
          </cell>
          <cell r="C1339" t="str">
            <v>DESENVOLVIMENTO DE SISTEMA</v>
          </cell>
          <cell r="D1339" t="str">
            <v>4.02.0029</v>
          </cell>
          <cell r="E1339">
            <v>1486.94</v>
          </cell>
          <cell r="F1339">
            <v>0</v>
          </cell>
          <cell r="G1339">
            <v>0</v>
          </cell>
          <cell r="H1339">
            <v>0</v>
          </cell>
          <cell r="I1339" t="e">
            <v>#REF!</v>
          </cell>
          <cell r="J1339">
            <v>0</v>
          </cell>
          <cell r="K1339">
            <v>0</v>
          </cell>
          <cell r="L1339">
            <v>0</v>
          </cell>
          <cell r="M1339">
            <v>0</v>
          </cell>
          <cell r="N1339">
            <v>0</v>
          </cell>
          <cell r="O1339">
            <v>0</v>
          </cell>
          <cell r="P1339">
            <v>0</v>
          </cell>
          <cell r="Q1339" t="e">
            <v>#REF!</v>
          </cell>
          <cell r="T1339" t="str">
            <v>4.02.0029</v>
          </cell>
          <cell r="U1339" t="str">
            <v>DESENVOLVIMENTO DE SISTEMA</v>
          </cell>
          <cell r="W1339">
            <v>1486.94</v>
          </cell>
          <cell r="X1339">
            <v>1486.94</v>
          </cell>
          <cell r="Y1339">
            <v>1486.94</v>
          </cell>
          <cell r="Z1339">
            <v>1486.94</v>
          </cell>
          <cell r="AA1339" t="e">
            <v>#REF!</v>
          </cell>
          <cell r="AB1339" t="e">
            <v>#REF!</v>
          </cell>
          <cell r="AC1339" t="e">
            <v>#REF!</v>
          </cell>
          <cell r="AD1339" t="e">
            <v>#REF!</v>
          </cell>
          <cell r="AE1339" t="e">
            <v>#REF!</v>
          </cell>
          <cell r="AF1339" t="e">
            <v>#REF!</v>
          </cell>
          <cell r="AG1339" t="e">
            <v>#REF!</v>
          </cell>
          <cell r="AH1339" t="e">
            <v>#REF!</v>
          </cell>
        </row>
        <row r="1340">
          <cell r="A1340" t="str">
            <v>4.02.00302.4.4.1.1</v>
          </cell>
          <cell r="B1340" t="str">
            <v>2.4.4.1.1</v>
          </cell>
          <cell r="C1340" t="str">
            <v>DESENVOLVIMENTO DE SISTEMA</v>
          </cell>
          <cell r="D1340" t="str">
            <v>4.02.0030</v>
          </cell>
          <cell r="E1340">
            <v>0</v>
          </cell>
          <cell r="F1340">
            <v>0</v>
          </cell>
          <cell r="G1340">
            <v>0</v>
          </cell>
          <cell r="H1340">
            <v>0</v>
          </cell>
          <cell r="I1340" t="e">
            <v>#REF!</v>
          </cell>
          <cell r="J1340">
            <v>0</v>
          </cell>
          <cell r="K1340">
            <v>0</v>
          </cell>
          <cell r="L1340">
            <v>0</v>
          </cell>
          <cell r="M1340">
            <v>0</v>
          </cell>
          <cell r="N1340">
            <v>0</v>
          </cell>
          <cell r="O1340">
            <v>0</v>
          </cell>
          <cell r="P1340">
            <v>0</v>
          </cell>
          <cell r="Q1340" t="e">
            <v>#REF!</v>
          </cell>
          <cell r="T1340" t="str">
            <v>4.02.0030</v>
          </cell>
          <cell r="U1340" t="str">
            <v>DESENVOLVIMENTO DE SISTEMA</v>
          </cell>
          <cell r="W1340">
            <v>0</v>
          </cell>
          <cell r="X1340">
            <v>0</v>
          </cell>
          <cell r="Y1340">
            <v>0</v>
          </cell>
          <cell r="Z1340">
            <v>0</v>
          </cell>
          <cell r="AA1340" t="e">
            <v>#REF!</v>
          </cell>
          <cell r="AB1340" t="e">
            <v>#REF!</v>
          </cell>
          <cell r="AC1340" t="e">
            <v>#REF!</v>
          </cell>
          <cell r="AD1340" t="e">
            <v>#REF!</v>
          </cell>
          <cell r="AE1340" t="e">
            <v>#REF!</v>
          </cell>
          <cell r="AF1340" t="e">
            <v>#REF!</v>
          </cell>
          <cell r="AG1340" t="e">
            <v>#REF!</v>
          </cell>
          <cell r="AH1340" t="e">
            <v>#REF!</v>
          </cell>
        </row>
        <row r="1341">
          <cell r="A1341" t="str">
            <v>4.02.00362.4.4.1.1</v>
          </cell>
          <cell r="B1341" t="str">
            <v>2.4.4.1.1</v>
          </cell>
          <cell r="C1341" t="str">
            <v>DESENVOLVIMENTO DE SISTEMA</v>
          </cell>
          <cell r="D1341" t="str">
            <v>4.02.0036</v>
          </cell>
          <cell r="E1341">
            <v>0</v>
          </cell>
          <cell r="F1341">
            <v>0</v>
          </cell>
          <cell r="G1341">
            <v>0</v>
          </cell>
          <cell r="H1341">
            <v>0</v>
          </cell>
          <cell r="I1341" t="e">
            <v>#REF!</v>
          </cell>
          <cell r="J1341">
            <v>0</v>
          </cell>
          <cell r="K1341">
            <v>0</v>
          </cell>
          <cell r="L1341">
            <v>0</v>
          </cell>
          <cell r="M1341">
            <v>0</v>
          </cell>
          <cell r="N1341">
            <v>0</v>
          </cell>
          <cell r="O1341">
            <v>0</v>
          </cell>
          <cell r="P1341">
            <v>0</v>
          </cell>
          <cell r="Q1341" t="e">
            <v>#REF!</v>
          </cell>
          <cell r="T1341" t="str">
            <v>4.02.0036</v>
          </cell>
          <cell r="U1341" t="str">
            <v>DESENVOLVIMENTO DE SISTEMA</v>
          </cell>
          <cell r="W1341">
            <v>0</v>
          </cell>
          <cell r="X1341">
            <v>0</v>
          </cell>
          <cell r="Y1341">
            <v>0</v>
          </cell>
          <cell r="Z1341">
            <v>0</v>
          </cell>
          <cell r="AA1341" t="e">
            <v>#REF!</v>
          </cell>
          <cell r="AB1341" t="e">
            <v>#REF!</v>
          </cell>
          <cell r="AC1341" t="e">
            <v>#REF!</v>
          </cell>
          <cell r="AD1341" t="e">
            <v>#REF!</v>
          </cell>
          <cell r="AE1341" t="e">
            <v>#REF!</v>
          </cell>
          <cell r="AF1341" t="e">
            <v>#REF!</v>
          </cell>
          <cell r="AG1341" t="e">
            <v>#REF!</v>
          </cell>
          <cell r="AH1341" t="e">
            <v>#REF!</v>
          </cell>
        </row>
        <row r="1342">
          <cell r="A1342" t="str">
            <v>4.02.00392.4.4.1.1</v>
          </cell>
          <cell r="B1342" t="str">
            <v>2.4.4.1.1</v>
          </cell>
          <cell r="C1342" t="str">
            <v>DESENVOLVIMENTO DE SISTEMA</v>
          </cell>
          <cell r="D1342" t="str">
            <v>4.02.0039</v>
          </cell>
          <cell r="E1342">
            <v>0</v>
          </cell>
          <cell r="F1342">
            <v>0</v>
          </cell>
          <cell r="G1342">
            <v>0</v>
          </cell>
          <cell r="H1342">
            <v>0</v>
          </cell>
          <cell r="I1342" t="e">
            <v>#REF!</v>
          </cell>
          <cell r="J1342">
            <v>0</v>
          </cell>
          <cell r="K1342">
            <v>0</v>
          </cell>
          <cell r="L1342">
            <v>0</v>
          </cell>
          <cell r="M1342">
            <v>0</v>
          </cell>
          <cell r="N1342">
            <v>0</v>
          </cell>
          <cell r="O1342">
            <v>0</v>
          </cell>
          <cell r="P1342">
            <v>8.99</v>
          </cell>
          <cell r="Q1342" t="e">
            <v>#REF!</v>
          </cell>
          <cell r="T1342" t="str">
            <v>4.02.0039</v>
          </cell>
          <cell r="U1342" t="str">
            <v>DESENVOLVIMENTO DE SISTEMA</v>
          </cell>
          <cell r="W1342">
            <v>0</v>
          </cell>
          <cell r="X1342">
            <v>0</v>
          </cell>
          <cell r="Y1342">
            <v>0</v>
          </cell>
          <cell r="Z1342">
            <v>0</v>
          </cell>
          <cell r="AA1342" t="e">
            <v>#REF!</v>
          </cell>
          <cell r="AB1342" t="e">
            <v>#REF!</v>
          </cell>
          <cell r="AC1342" t="e">
            <v>#REF!</v>
          </cell>
          <cell r="AD1342" t="e">
            <v>#REF!</v>
          </cell>
          <cell r="AE1342" t="e">
            <v>#REF!</v>
          </cell>
          <cell r="AF1342" t="e">
            <v>#REF!</v>
          </cell>
          <cell r="AG1342" t="e">
            <v>#REF!</v>
          </cell>
          <cell r="AH1342" t="e">
            <v>#REF!</v>
          </cell>
        </row>
        <row r="1343">
          <cell r="A1343" t="str">
            <v>4.02.00442.4.4.1.1</v>
          </cell>
          <cell r="B1343" t="str">
            <v>2.4.4.1.1</v>
          </cell>
          <cell r="C1343" t="str">
            <v>DESENVOLVIMENTO DE SISTEMA</v>
          </cell>
          <cell r="D1343" t="str">
            <v>4.02.0044</v>
          </cell>
          <cell r="E1343">
            <v>0</v>
          </cell>
          <cell r="F1343">
            <v>0</v>
          </cell>
          <cell r="G1343">
            <v>0</v>
          </cell>
          <cell r="H1343">
            <v>0</v>
          </cell>
          <cell r="I1343" t="e">
            <v>#REF!</v>
          </cell>
          <cell r="J1343">
            <v>0</v>
          </cell>
          <cell r="K1343">
            <v>0</v>
          </cell>
          <cell r="L1343">
            <v>0</v>
          </cell>
          <cell r="M1343">
            <v>0</v>
          </cell>
          <cell r="N1343">
            <v>0</v>
          </cell>
          <cell r="O1343">
            <v>0</v>
          </cell>
          <cell r="P1343">
            <v>0</v>
          </cell>
          <cell r="Q1343" t="e">
            <v>#REF!</v>
          </cell>
          <cell r="T1343" t="str">
            <v>4.02.0044</v>
          </cell>
          <cell r="U1343" t="str">
            <v>DESENVOLVIMENTO DE SISTEMA</v>
          </cell>
          <cell r="W1343">
            <v>0</v>
          </cell>
          <cell r="X1343">
            <v>0</v>
          </cell>
          <cell r="Y1343">
            <v>0</v>
          </cell>
          <cell r="Z1343">
            <v>0</v>
          </cell>
          <cell r="AA1343" t="e">
            <v>#REF!</v>
          </cell>
          <cell r="AB1343" t="e">
            <v>#REF!</v>
          </cell>
          <cell r="AC1343" t="e">
            <v>#REF!</v>
          </cell>
          <cell r="AD1343" t="e">
            <v>#REF!</v>
          </cell>
          <cell r="AE1343" t="e">
            <v>#REF!</v>
          </cell>
          <cell r="AF1343" t="e">
            <v>#REF!</v>
          </cell>
          <cell r="AG1343" t="e">
            <v>#REF!</v>
          </cell>
          <cell r="AH1343" t="e">
            <v>#REF!</v>
          </cell>
        </row>
        <row r="1344">
          <cell r="A1344" t="str">
            <v>4.03.00012.4.4.1.1</v>
          </cell>
          <cell r="B1344" t="str">
            <v>2.4.4.1.1</v>
          </cell>
          <cell r="C1344" t="str">
            <v>DESENVOLVIMENTO DE SISTEMA</v>
          </cell>
          <cell r="D1344" t="str">
            <v>4.03.0001</v>
          </cell>
          <cell r="E1344">
            <v>0</v>
          </cell>
          <cell r="F1344">
            <v>0</v>
          </cell>
          <cell r="G1344">
            <v>0</v>
          </cell>
          <cell r="H1344">
            <v>0</v>
          </cell>
          <cell r="I1344" t="e">
            <v>#REF!</v>
          </cell>
          <cell r="J1344">
            <v>0</v>
          </cell>
          <cell r="K1344">
            <v>0</v>
          </cell>
          <cell r="L1344">
            <v>0</v>
          </cell>
          <cell r="M1344">
            <v>0</v>
          </cell>
          <cell r="N1344">
            <v>0</v>
          </cell>
          <cell r="O1344">
            <v>0</v>
          </cell>
          <cell r="P1344">
            <v>0</v>
          </cell>
          <cell r="Q1344" t="e">
            <v>#REF!</v>
          </cell>
          <cell r="T1344" t="str">
            <v>4.03.0001</v>
          </cell>
          <cell r="U1344" t="str">
            <v>DESENVOLVIMENTO DE SISTEMA</v>
          </cell>
          <cell r="W1344">
            <v>0</v>
          </cell>
          <cell r="X1344">
            <v>0</v>
          </cell>
          <cell r="Y1344">
            <v>0</v>
          </cell>
          <cell r="Z1344">
            <v>0</v>
          </cell>
          <cell r="AA1344" t="e">
            <v>#REF!</v>
          </cell>
          <cell r="AB1344" t="e">
            <v>#REF!</v>
          </cell>
          <cell r="AC1344" t="e">
            <v>#REF!</v>
          </cell>
          <cell r="AD1344" t="e">
            <v>#REF!</v>
          </cell>
          <cell r="AE1344" t="e">
            <v>#REF!</v>
          </cell>
          <cell r="AF1344" t="e">
            <v>#REF!</v>
          </cell>
          <cell r="AG1344" t="e">
            <v>#REF!</v>
          </cell>
          <cell r="AH1344" t="e">
            <v>#REF!</v>
          </cell>
        </row>
        <row r="1345">
          <cell r="A1345" t="str">
            <v>4.03.00022.4.4.1.1</v>
          </cell>
          <cell r="B1345" t="str">
            <v>2.4.4.1.1</v>
          </cell>
          <cell r="C1345" t="str">
            <v>DESENVOLVIMENTO DE SISTEMA</v>
          </cell>
          <cell r="D1345" t="str">
            <v>4.03.0002</v>
          </cell>
          <cell r="E1345">
            <v>6678.28</v>
          </cell>
          <cell r="F1345">
            <v>9611.09</v>
          </cell>
          <cell r="G1345">
            <v>13652.07</v>
          </cell>
          <cell r="H1345">
            <v>10931.39</v>
          </cell>
          <cell r="I1345" t="e">
            <v>#REF!</v>
          </cell>
          <cell r="J1345">
            <v>0</v>
          </cell>
          <cell r="K1345">
            <v>2499.96</v>
          </cell>
          <cell r="L1345">
            <v>15767.02</v>
          </cell>
          <cell r="M1345">
            <v>18837.98</v>
          </cell>
          <cell r="N1345">
            <v>0</v>
          </cell>
          <cell r="O1345">
            <v>26186.690000000002</v>
          </cell>
          <cell r="P1345">
            <v>25103.93</v>
          </cell>
          <cell r="Q1345" t="e">
            <v>#REF!</v>
          </cell>
          <cell r="T1345" t="str">
            <v>4.03.0002</v>
          </cell>
          <cell r="U1345" t="str">
            <v>DESENVOLVIMENTO DE SISTEMA</v>
          </cell>
          <cell r="W1345">
            <v>6678.28</v>
          </cell>
          <cell r="X1345">
            <v>16289.369999999999</v>
          </cell>
          <cell r="Y1345">
            <v>29941.439999999999</v>
          </cell>
          <cell r="Z1345">
            <v>40872.83</v>
          </cell>
          <cell r="AA1345" t="e">
            <v>#REF!</v>
          </cell>
          <cell r="AB1345" t="e">
            <v>#REF!</v>
          </cell>
          <cell r="AC1345" t="e">
            <v>#REF!</v>
          </cell>
          <cell r="AD1345" t="e">
            <v>#REF!</v>
          </cell>
          <cell r="AE1345" t="e">
            <v>#REF!</v>
          </cell>
          <cell r="AF1345" t="e">
            <v>#REF!</v>
          </cell>
          <cell r="AG1345" t="e">
            <v>#REF!</v>
          </cell>
          <cell r="AH1345" t="e">
            <v>#REF!</v>
          </cell>
        </row>
        <row r="1346">
          <cell r="A1346" t="str">
            <v>4.03.00032.4.4.1.1</v>
          </cell>
          <cell r="B1346" t="str">
            <v>2.4.4.1.1</v>
          </cell>
          <cell r="C1346" t="str">
            <v>DESENVOLVIMENTO DE SISTEMA</v>
          </cell>
          <cell r="D1346" t="str">
            <v>4.03.0003</v>
          </cell>
          <cell r="E1346">
            <v>0</v>
          </cell>
          <cell r="F1346">
            <v>0</v>
          </cell>
          <cell r="G1346">
            <v>0</v>
          </cell>
          <cell r="H1346">
            <v>0</v>
          </cell>
          <cell r="I1346" t="e">
            <v>#REF!</v>
          </cell>
          <cell r="J1346">
            <v>0</v>
          </cell>
          <cell r="K1346">
            <v>0</v>
          </cell>
          <cell r="L1346">
            <v>0</v>
          </cell>
          <cell r="M1346">
            <v>0</v>
          </cell>
          <cell r="N1346">
            <v>0</v>
          </cell>
          <cell r="O1346">
            <v>0</v>
          </cell>
          <cell r="P1346">
            <v>8847.11</v>
          </cell>
          <cell r="Q1346" t="e">
            <v>#REF!</v>
          </cell>
          <cell r="T1346" t="str">
            <v>4.03.0003</v>
          </cell>
        </row>
        <row r="1347">
          <cell r="A1347" t="str">
            <v>4.03.00042.4.4.1.1</v>
          </cell>
          <cell r="B1347" t="str">
            <v>2.4.4.1.1</v>
          </cell>
          <cell r="C1347" t="str">
            <v>DESENVOLVIMENTO DE SISTEMA</v>
          </cell>
          <cell r="D1347" t="str">
            <v>4.03.0004</v>
          </cell>
          <cell r="E1347">
            <v>18989.739999999998</v>
          </cell>
          <cell r="F1347">
            <v>15850.13</v>
          </cell>
          <cell r="G1347">
            <v>26047.800000000003</v>
          </cell>
          <cell r="H1347">
            <v>9462</v>
          </cell>
          <cell r="I1347" t="e">
            <v>#REF!</v>
          </cell>
          <cell r="J1347">
            <v>6867.94</v>
          </cell>
          <cell r="K1347">
            <v>24628.119999999995</v>
          </cell>
          <cell r="L1347">
            <v>8880.09</v>
          </cell>
          <cell r="M1347">
            <v>9462</v>
          </cell>
          <cell r="N1347">
            <v>0</v>
          </cell>
          <cell r="O1347">
            <v>9462</v>
          </cell>
          <cell r="P1347">
            <v>18574</v>
          </cell>
          <cell r="Q1347" t="e">
            <v>#REF!</v>
          </cell>
          <cell r="T1347" t="str">
            <v>4.03.0004</v>
          </cell>
          <cell r="U1347" t="str">
            <v>DESENVOLVIMENTO DE SISTEMA</v>
          </cell>
          <cell r="W1347">
            <v>18989.739999999998</v>
          </cell>
          <cell r="X1347">
            <v>34839.869999999995</v>
          </cell>
          <cell r="Y1347">
            <v>60887.67</v>
          </cell>
          <cell r="Z1347">
            <v>70349.67</v>
          </cell>
          <cell r="AA1347" t="e">
            <v>#REF!</v>
          </cell>
          <cell r="AB1347" t="e">
            <v>#REF!</v>
          </cell>
          <cell r="AC1347" t="e">
            <v>#REF!</v>
          </cell>
          <cell r="AD1347" t="e">
            <v>#REF!</v>
          </cell>
          <cell r="AE1347" t="e">
            <v>#REF!</v>
          </cell>
          <cell r="AF1347" t="e">
            <v>#REF!</v>
          </cell>
          <cell r="AG1347" t="e">
            <v>#REF!</v>
          </cell>
          <cell r="AH1347" t="e">
            <v>#REF!</v>
          </cell>
        </row>
        <row r="1348">
          <cell r="A1348" t="str">
            <v>4.03.00062.4.4.1.1</v>
          </cell>
          <cell r="B1348" t="str">
            <v>2.4.4.1.1</v>
          </cell>
          <cell r="C1348" t="str">
            <v>DESENVOLVIMENTO DE SISTEMA</v>
          </cell>
          <cell r="D1348" t="str">
            <v>4.03.0006</v>
          </cell>
          <cell r="E1348">
            <v>0</v>
          </cell>
          <cell r="F1348">
            <v>0</v>
          </cell>
          <cell r="G1348">
            <v>0</v>
          </cell>
          <cell r="H1348">
            <v>0</v>
          </cell>
          <cell r="I1348">
            <v>0</v>
          </cell>
          <cell r="J1348">
            <v>0</v>
          </cell>
          <cell r="K1348">
            <v>0</v>
          </cell>
          <cell r="L1348">
            <v>0</v>
          </cell>
          <cell r="M1348">
            <v>0</v>
          </cell>
          <cell r="N1348">
            <v>0</v>
          </cell>
          <cell r="O1348">
            <v>12005.5</v>
          </cell>
          <cell r="P1348">
            <v>9907.5600000000013</v>
          </cell>
          <cell r="T1348" t="str">
            <v>4.03.0006</v>
          </cell>
        </row>
        <row r="1349">
          <cell r="A1349" t="str">
            <v>4.03.00072.4.4.1.1</v>
          </cell>
          <cell r="B1349" t="str">
            <v>2.4.4.1.1</v>
          </cell>
          <cell r="C1349" t="str">
            <v>DESENVOLVIMENTO DE SISTEMA</v>
          </cell>
          <cell r="D1349" t="str">
            <v>4.03.0007</v>
          </cell>
          <cell r="E1349">
            <v>0</v>
          </cell>
          <cell r="F1349">
            <v>0</v>
          </cell>
          <cell r="G1349">
            <v>3851.24</v>
          </cell>
          <cell r="H1349">
            <v>0</v>
          </cell>
          <cell r="I1349" t="e">
            <v>#REF!</v>
          </cell>
          <cell r="J1349">
            <v>0</v>
          </cell>
          <cell r="K1349">
            <v>2929.97</v>
          </cell>
          <cell r="L1349">
            <v>0</v>
          </cell>
          <cell r="M1349">
            <v>0</v>
          </cell>
          <cell r="N1349">
            <v>0</v>
          </cell>
          <cell r="O1349">
            <v>0</v>
          </cell>
          <cell r="P1349">
            <v>0</v>
          </cell>
          <cell r="Q1349" t="e">
            <v>#REF!</v>
          </cell>
          <cell r="T1349" t="str">
            <v>4.03.0007</v>
          </cell>
          <cell r="U1349" t="str">
            <v>DESENVOLVIMENTO DE SISTEMA</v>
          </cell>
          <cell r="W1349">
            <v>0</v>
          </cell>
          <cell r="X1349">
            <v>0</v>
          </cell>
          <cell r="Y1349">
            <v>3851.24</v>
          </cell>
          <cell r="Z1349">
            <v>3851.24</v>
          </cell>
          <cell r="AA1349" t="e">
            <v>#REF!</v>
          </cell>
          <cell r="AB1349" t="e">
            <v>#REF!</v>
          </cell>
          <cell r="AC1349" t="e">
            <v>#REF!</v>
          </cell>
          <cell r="AD1349" t="e">
            <v>#REF!</v>
          </cell>
          <cell r="AE1349" t="e">
            <v>#REF!</v>
          </cell>
          <cell r="AF1349" t="e">
            <v>#REF!</v>
          </cell>
          <cell r="AG1349" t="e">
            <v>#REF!</v>
          </cell>
          <cell r="AH1349" t="e">
            <v>#REF!</v>
          </cell>
        </row>
        <row r="1350">
          <cell r="A1350" t="str">
            <v>4.03.00082.4.4.1.1</v>
          </cell>
          <cell r="B1350" t="str">
            <v>2.4.4.1.1</v>
          </cell>
          <cell r="C1350" t="str">
            <v>DESENVOLVIMENTO DE SISTEMA</v>
          </cell>
          <cell r="D1350" t="str">
            <v>4.03.0008</v>
          </cell>
          <cell r="E1350">
            <v>1341.83</v>
          </cell>
          <cell r="F1350">
            <v>1627.802157939137</v>
          </cell>
          <cell r="G1350">
            <v>2277.9700000000003</v>
          </cell>
          <cell r="H1350">
            <v>1803.85</v>
          </cell>
          <cell r="I1350" t="e">
            <v>#REF!</v>
          </cell>
          <cell r="J1350">
            <v>0</v>
          </cell>
          <cell r="K1350">
            <v>1337.92</v>
          </cell>
          <cell r="L1350">
            <v>1637.24</v>
          </cell>
          <cell r="M1350">
            <v>1637.24</v>
          </cell>
          <cell r="N1350">
            <v>0</v>
          </cell>
          <cell r="O1350">
            <v>0</v>
          </cell>
          <cell r="P1350">
            <v>1467.3400000000001</v>
          </cell>
          <cell r="Q1350" t="e">
            <v>#REF!</v>
          </cell>
          <cell r="T1350" t="str">
            <v>4.03.0008</v>
          </cell>
          <cell r="U1350" t="str">
            <v>DESENVOLVIMENTO DE SISTEMA</v>
          </cell>
          <cell r="W1350">
            <v>1341.83</v>
          </cell>
          <cell r="X1350">
            <v>2969.632157939137</v>
          </cell>
          <cell r="Y1350">
            <v>5247.6021579391372</v>
          </cell>
          <cell r="Z1350">
            <v>7051.4521579391367</v>
          </cell>
          <cell r="AA1350" t="e">
            <v>#REF!</v>
          </cell>
          <cell r="AB1350" t="e">
            <v>#REF!</v>
          </cell>
          <cell r="AC1350" t="e">
            <v>#REF!</v>
          </cell>
          <cell r="AD1350" t="e">
            <v>#REF!</v>
          </cell>
          <cell r="AE1350" t="e">
            <v>#REF!</v>
          </cell>
          <cell r="AF1350" t="e">
            <v>#REF!</v>
          </cell>
          <cell r="AG1350" t="e">
            <v>#REF!</v>
          </cell>
          <cell r="AH1350" t="e">
            <v>#REF!</v>
          </cell>
        </row>
        <row r="1351">
          <cell r="A1351" t="str">
            <v>4.03.00092.4.4.1.1</v>
          </cell>
          <cell r="B1351" t="str">
            <v>2.4.4.1.1</v>
          </cell>
          <cell r="C1351" t="str">
            <v>DESENVOLVIMENTO DE SISTEMA</v>
          </cell>
          <cell r="D1351" t="str">
            <v>4.03.0009</v>
          </cell>
          <cell r="E1351">
            <v>1607.54</v>
          </cell>
          <cell r="F1351">
            <v>1534.47</v>
          </cell>
          <cell r="G1351">
            <v>2111.25</v>
          </cell>
          <cell r="H1351">
            <v>1610.86</v>
          </cell>
          <cell r="I1351" t="e">
            <v>#REF!</v>
          </cell>
          <cell r="J1351">
            <v>0</v>
          </cell>
          <cell r="K1351">
            <v>0</v>
          </cell>
          <cell r="L1351">
            <v>4371.9799999999996</v>
          </cell>
          <cell r="M1351">
            <v>2192.09</v>
          </cell>
          <cell r="N1351">
            <v>0</v>
          </cell>
          <cell r="O1351">
            <v>2435.77</v>
          </cell>
          <cell r="P1351">
            <v>3412.87</v>
          </cell>
          <cell r="Q1351" t="e">
            <v>#REF!</v>
          </cell>
          <cell r="T1351" t="str">
            <v>4.03.0009</v>
          </cell>
          <cell r="U1351" t="str">
            <v>DESENVOLVIMENTO DE SISTEMA</v>
          </cell>
          <cell r="W1351">
            <v>1607.54</v>
          </cell>
          <cell r="X1351">
            <v>3142.01</v>
          </cell>
          <cell r="Y1351">
            <v>5253.26</v>
          </cell>
          <cell r="Z1351">
            <v>6864.12</v>
          </cell>
          <cell r="AA1351" t="e">
            <v>#REF!</v>
          </cell>
          <cell r="AB1351" t="e">
            <v>#REF!</v>
          </cell>
          <cell r="AC1351" t="e">
            <v>#REF!</v>
          </cell>
          <cell r="AD1351" t="e">
            <v>#REF!</v>
          </cell>
          <cell r="AE1351" t="e">
            <v>#REF!</v>
          </cell>
          <cell r="AF1351" t="e">
            <v>#REF!</v>
          </cell>
          <cell r="AG1351" t="e">
            <v>#REF!</v>
          </cell>
          <cell r="AH1351" t="e">
            <v>#REF!</v>
          </cell>
        </row>
        <row r="1352">
          <cell r="A1352" t="str">
            <v>4.03.00102.4.4.1.1</v>
          </cell>
          <cell r="B1352" t="str">
            <v>2.4.4.1.1</v>
          </cell>
          <cell r="C1352" t="str">
            <v>DESENVOLVIMENTO DE SISTEMA</v>
          </cell>
          <cell r="D1352" t="str">
            <v>4.03.0010</v>
          </cell>
          <cell r="E1352">
            <v>587.82000000000005</v>
          </cell>
          <cell r="F1352">
            <v>192.18799999999999</v>
          </cell>
          <cell r="G1352">
            <v>409.05</v>
          </cell>
          <cell r="H1352">
            <v>183.83</v>
          </cell>
          <cell r="I1352" t="e">
            <v>#REF!</v>
          </cell>
          <cell r="J1352">
            <v>1374.6599999999999</v>
          </cell>
          <cell r="K1352">
            <v>559.09</v>
          </cell>
          <cell r="L1352">
            <v>498.38</v>
          </cell>
          <cell r="M1352">
            <v>602.5</v>
          </cell>
          <cell r="N1352">
            <v>0</v>
          </cell>
          <cell r="O1352">
            <v>701.4</v>
          </cell>
          <cell r="P1352">
            <v>825.46</v>
          </cell>
          <cell r="Q1352" t="e">
            <v>#REF!</v>
          </cell>
          <cell r="T1352" t="str">
            <v>4.03.0010</v>
          </cell>
          <cell r="U1352" t="str">
            <v>DESENVOLVIMENTO DE SISTEMA</v>
          </cell>
          <cell r="W1352">
            <v>587.82000000000005</v>
          </cell>
          <cell r="X1352">
            <v>780.00800000000004</v>
          </cell>
          <cell r="Y1352">
            <v>1189.058</v>
          </cell>
          <cell r="Z1352">
            <v>1372.8879999999999</v>
          </cell>
          <cell r="AA1352" t="e">
            <v>#REF!</v>
          </cell>
          <cell r="AB1352" t="e">
            <v>#REF!</v>
          </cell>
          <cell r="AC1352" t="e">
            <v>#REF!</v>
          </cell>
          <cell r="AD1352" t="e">
            <v>#REF!</v>
          </cell>
          <cell r="AE1352" t="e">
            <v>#REF!</v>
          </cell>
          <cell r="AF1352" t="e">
            <v>#REF!</v>
          </cell>
          <cell r="AG1352" t="e">
            <v>#REF!</v>
          </cell>
          <cell r="AH1352" t="e">
            <v>#REF!</v>
          </cell>
        </row>
        <row r="1353">
          <cell r="A1353" t="str">
            <v>4.03.00112.4.4.1.1</v>
          </cell>
          <cell r="B1353" t="str">
            <v>2.4.4.1.1</v>
          </cell>
          <cell r="C1353" t="str">
            <v>DESENVOLVIMENTO DE SISTEMA</v>
          </cell>
          <cell r="D1353" t="str">
            <v>4.03.0011</v>
          </cell>
          <cell r="E1353">
            <v>3138.4</v>
          </cell>
          <cell r="F1353">
            <v>4196.96</v>
          </cell>
          <cell r="G1353">
            <v>6325.38</v>
          </cell>
          <cell r="H1353">
            <v>6089.68</v>
          </cell>
          <cell r="I1353" t="e">
            <v>#REF!</v>
          </cell>
          <cell r="J1353">
            <v>0</v>
          </cell>
          <cell r="K1353">
            <v>5992.39</v>
          </cell>
          <cell r="L1353">
            <v>7438.56</v>
          </cell>
          <cell r="M1353">
            <v>10320.93</v>
          </cell>
          <cell r="N1353">
            <v>0</v>
          </cell>
          <cell r="O1353">
            <v>11351.83</v>
          </cell>
          <cell r="P1353">
            <v>10953.79</v>
          </cell>
          <cell r="Q1353" t="e">
            <v>#REF!</v>
          </cell>
          <cell r="T1353" t="str">
            <v>4.03.0011</v>
          </cell>
          <cell r="U1353" t="str">
            <v>DESENVOLVIMENTO DE SISTEMA</v>
          </cell>
          <cell r="W1353">
            <v>3138.4</v>
          </cell>
          <cell r="X1353">
            <v>7335.3600000000006</v>
          </cell>
          <cell r="Y1353">
            <v>13660.740000000002</v>
          </cell>
          <cell r="Z1353">
            <v>19750.420000000002</v>
          </cell>
          <cell r="AA1353" t="e">
            <v>#REF!</v>
          </cell>
          <cell r="AB1353" t="e">
            <v>#REF!</v>
          </cell>
          <cell r="AC1353" t="e">
            <v>#REF!</v>
          </cell>
          <cell r="AD1353" t="e">
            <v>#REF!</v>
          </cell>
          <cell r="AE1353" t="e">
            <v>#REF!</v>
          </cell>
          <cell r="AF1353" t="e">
            <v>#REF!</v>
          </cell>
          <cell r="AG1353" t="e">
            <v>#REF!</v>
          </cell>
          <cell r="AH1353" t="e">
            <v>#REF!</v>
          </cell>
        </row>
        <row r="1354">
          <cell r="A1354" t="str">
            <v>4.03.00122.4.4.1.1</v>
          </cell>
          <cell r="B1354" t="str">
            <v>2.4.4.1.1</v>
          </cell>
          <cell r="C1354" t="str">
            <v>DESENVOLVIMENTO DE SISTEMA</v>
          </cell>
          <cell r="D1354" t="str">
            <v>4.03.0012</v>
          </cell>
          <cell r="E1354">
            <v>887.21</v>
          </cell>
          <cell r="F1354">
            <v>1008.41</v>
          </cell>
          <cell r="G1354">
            <v>1581.61</v>
          </cell>
          <cell r="H1354">
            <v>1257.4100000000001</v>
          </cell>
          <cell r="I1354" t="e">
            <v>#REF!</v>
          </cell>
          <cell r="J1354">
            <v>0</v>
          </cell>
          <cell r="K1354">
            <v>3222.1400000000003</v>
          </cell>
          <cell r="L1354">
            <v>0</v>
          </cell>
          <cell r="M1354">
            <v>2583.3200000000002</v>
          </cell>
          <cell r="N1354">
            <v>0</v>
          </cell>
          <cell r="O1354">
            <v>2866.29</v>
          </cell>
          <cell r="P1354">
            <v>3760.38</v>
          </cell>
          <cell r="Q1354" t="e">
            <v>#REF!</v>
          </cell>
          <cell r="T1354" t="str">
            <v>4.03.0012</v>
          </cell>
          <cell r="U1354" t="str">
            <v>DESENVOLVIMENTO DE SISTEMA</v>
          </cell>
          <cell r="W1354">
            <v>887.21</v>
          </cell>
          <cell r="X1354">
            <v>1895.62</v>
          </cell>
          <cell r="Y1354">
            <v>3477.2299999999996</v>
          </cell>
          <cell r="Z1354">
            <v>4734.6399999999994</v>
          </cell>
          <cell r="AA1354" t="e">
            <v>#REF!</v>
          </cell>
          <cell r="AB1354" t="e">
            <v>#REF!</v>
          </cell>
          <cell r="AC1354" t="e">
            <v>#REF!</v>
          </cell>
          <cell r="AD1354" t="e">
            <v>#REF!</v>
          </cell>
          <cell r="AE1354" t="e">
            <v>#REF!</v>
          </cell>
          <cell r="AF1354" t="e">
            <v>#REF!</v>
          </cell>
          <cell r="AG1354" t="e">
            <v>#REF!</v>
          </cell>
          <cell r="AH1354" t="e">
            <v>#REF!</v>
          </cell>
        </row>
        <row r="1355">
          <cell r="A1355" t="str">
            <v>4.03.00132.4.4.1.1</v>
          </cell>
          <cell r="B1355" t="str">
            <v>2.4.4.1.1</v>
          </cell>
          <cell r="C1355" t="str">
            <v>DESENVOLVIMENTO DE SISTEMA</v>
          </cell>
          <cell r="D1355" t="str">
            <v>4.03.0013</v>
          </cell>
          <cell r="E1355">
            <v>91.18</v>
          </cell>
          <cell r="F1355">
            <v>0</v>
          </cell>
          <cell r="G1355">
            <v>0</v>
          </cell>
          <cell r="H1355">
            <v>0</v>
          </cell>
          <cell r="I1355" t="e">
            <v>#REF!</v>
          </cell>
          <cell r="J1355">
            <v>0</v>
          </cell>
          <cell r="K1355">
            <v>0</v>
          </cell>
          <cell r="L1355">
            <v>24</v>
          </cell>
          <cell r="M1355">
            <v>0</v>
          </cell>
          <cell r="N1355">
            <v>0</v>
          </cell>
          <cell r="O1355">
            <v>0</v>
          </cell>
          <cell r="P1355">
            <v>0</v>
          </cell>
          <cell r="Q1355" t="e">
            <v>#REF!</v>
          </cell>
          <cell r="T1355" t="str">
            <v>4.03.0013</v>
          </cell>
          <cell r="U1355" t="str">
            <v>DESENVOLVIMENTO DE SISTEMA</v>
          </cell>
          <cell r="W1355">
            <v>91.18</v>
          </cell>
          <cell r="X1355">
            <v>91.18</v>
          </cell>
          <cell r="Y1355">
            <v>91.18</v>
          </cell>
          <cell r="Z1355">
            <v>91.18</v>
          </cell>
          <cell r="AA1355" t="e">
            <v>#REF!</v>
          </cell>
          <cell r="AB1355" t="e">
            <v>#REF!</v>
          </cell>
          <cell r="AC1355" t="e">
            <v>#REF!</v>
          </cell>
          <cell r="AD1355" t="e">
            <v>#REF!</v>
          </cell>
          <cell r="AE1355" t="e">
            <v>#REF!</v>
          </cell>
          <cell r="AF1355" t="e">
            <v>#REF!</v>
          </cell>
          <cell r="AG1355" t="e">
            <v>#REF!</v>
          </cell>
          <cell r="AH1355" t="e">
            <v>#REF!</v>
          </cell>
        </row>
        <row r="1356">
          <cell r="A1356" t="str">
            <v>4.03.00162.4.4.1.1</v>
          </cell>
          <cell r="B1356" t="str">
            <v>2.4.4.1.1</v>
          </cell>
          <cell r="C1356" t="str">
            <v>DESENVOLVIMENTO DE SISTEMA</v>
          </cell>
          <cell r="D1356" t="str">
            <v>4.03.0016</v>
          </cell>
          <cell r="E1356">
            <v>0</v>
          </cell>
          <cell r="F1356">
            <v>0</v>
          </cell>
          <cell r="G1356">
            <v>0</v>
          </cell>
          <cell r="H1356">
            <v>0</v>
          </cell>
          <cell r="I1356" t="e">
            <v>#REF!</v>
          </cell>
          <cell r="J1356">
            <v>0</v>
          </cell>
          <cell r="K1356">
            <v>104.21</v>
          </cell>
          <cell r="L1356">
            <v>0</v>
          </cell>
          <cell r="M1356">
            <v>0</v>
          </cell>
          <cell r="N1356">
            <v>0</v>
          </cell>
          <cell r="O1356">
            <v>0</v>
          </cell>
          <cell r="P1356">
            <v>0</v>
          </cell>
          <cell r="Q1356" t="e">
            <v>#REF!</v>
          </cell>
          <cell r="T1356" t="str">
            <v>4.03.0016</v>
          </cell>
          <cell r="U1356" t="str">
            <v>DESENVOLVIMENTO DE SISTEMA</v>
          </cell>
          <cell r="W1356">
            <v>0</v>
          </cell>
          <cell r="X1356">
            <v>0</v>
          </cell>
          <cell r="Y1356">
            <v>0</v>
          </cell>
          <cell r="Z1356">
            <v>0</v>
          </cell>
          <cell r="AA1356" t="e">
            <v>#REF!</v>
          </cell>
          <cell r="AB1356" t="e">
            <v>#REF!</v>
          </cell>
          <cell r="AC1356" t="e">
            <v>#REF!</v>
          </cell>
          <cell r="AD1356" t="e">
            <v>#REF!</v>
          </cell>
          <cell r="AE1356" t="e">
            <v>#REF!</v>
          </cell>
          <cell r="AF1356" t="e">
            <v>#REF!</v>
          </cell>
          <cell r="AG1356" t="e">
            <v>#REF!</v>
          </cell>
          <cell r="AH1356" t="e">
            <v>#REF!</v>
          </cell>
        </row>
        <row r="1357">
          <cell r="A1357" t="str">
            <v>4.03.00172.4.4.1.1</v>
          </cell>
          <cell r="B1357" t="str">
            <v>2.4.4.1.1</v>
          </cell>
          <cell r="C1357" t="str">
            <v>DESENVOLVIMENTO DE SISTEMA</v>
          </cell>
          <cell r="D1357" t="str">
            <v>4.03.0017</v>
          </cell>
          <cell r="E1357">
            <v>0</v>
          </cell>
          <cell r="F1357">
            <v>0</v>
          </cell>
          <cell r="G1357">
            <v>0</v>
          </cell>
          <cell r="H1357">
            <v>0</v>
          </cell>
          <cell r="I1357" t="e">
            <v>#REF!</v>
          </cell>
          <cell r="J1357">
            <v>0</v>
          </cell>
          <cell r="K1357">
            <v>0</v>
          </cell>
          <cell r="L1357">
            <v>0</v>
          </cell>
          <cell r="M1357">
            <v>0</v>
          </cell>
          <cell r="N1357">
            <v>0</v>
          </cell>
          <cell r="O1357">
            <v>0</v>
          </cell>
          <cell r="P1357">
            <v>30.45</v>
          </cell>
          <cell r="Q1357" t="e">
            <v>#REF!</v>
          </cell>
        </row>
        <row r="1358">
          <cell r="A1358" t="str">
            <v>4.03.00182.4.4.1.1</v>
          </cell>
          <cell r="B1358" t="str">
            <v>2.4.4.1.1</v>
          </cell>
          <cell r="C1358" t="str">
            <v>DESENVOLVIMENTO DE SISTEMA</v>
          </cell>
          <cell r="D1358" t="str">
            <v>4.03.0018</v>
          </cell>
          <cell r="E1358">
            <v>1094.1300000000001</v>
          </cell>
          <cell r="F1358">
            <v>0</v>
          </cell>
          <cell r="G1358">
            <v>0</v>
          </cell>
          <cell r="H1358">
            <v>3032.3100000000004</v>
          </cell>
          <cell r="I1358" t="e">
            <v>#REF!</v>
          </cell>
          <cell r="J1358">
            <v>0</v>
          </cell>
          <cell r="K1358">
            <v>0</v>
          </cell>
          <cell r="L1358">
            <v>58.63</v>
          </cell>
          <cell r="M1358">
            <v>0</v>
          </cell>
          <cell r="N1358">
            <v>0</v>
          </cell>
          <cell r="O1358">
            <v>0</v>
          </cell>
          <cell r="P1358">
            <v>7091.8</v>
          </cell>
          <cell r="Q1358" t="e">
            <v>#REF!</v>
          </cell>
          <cell r="T1358" t="str">
            <v>4.03.0018</v>
          </cell>
          <cell r="U1358" t="str">
            <v>DESENVOLVIMENTO DE SISTEMA</v>
          </cell>
          <cell r="W1358">
            <v>1094.1300000000001</v>
          </cell>
          <cell r="X1358">
            <v>1094.1300000000001</v>
          </cell>
          <cell r="Y1358">
            <v>1094.1300000000001</v>
          </cell>
          <cell r="Z1358">
            <v>4126.4400000000005</v>
          </cell>
          <cell r="AA1358" t="e">
            <v>#REF!</v>
          </cell>
          <cell r="AB1358" t="e">
            <v>#REF!</v>
          </cell>
          <cell r="AC1358" t="e">
            <v>#REF!</v>
          </cell>
          <cell r="AD1358" t="e">
            <v>#REF!</v>
          </cell>
          <cell r="AE1358" t="e">
            <v>#REF!</v>
          </cell>
          <cell r="AF1358" t="e">
            <v>#REF!</v>
          </cell>
          <cell r="AG1358" t="e">
            <v>#REF!</v>
          </cell>
          <cell r="AH1358" t="e">
            <v>#REF!</v>
          </cell>
        </row>
        <row r="1359">
          <cell r="A1359" t="str">
            <v>4.04.00012.4.4.1.1</v>
          </cell>
          <cell r="B1359" t="str">
            <v>2.4.4.1.1</v>
          </cell>
          <cell r="C1359" t="str">
            <v>DESENVOLVIMENTO DE SISTEMA</v>
          </cell>
          <cell r="D1359" t="str">
            <v>4.04.0001</v>
          </cell>
          <cell r="E1359">
            <v>0</v>
          </cell>
          <cell r="F1359">
            <v>0</v>
          </cell>
          <cell r="G1359">
            <v>0</v>
          </cell>
          <cell r="H1359">
            <v>0</v>
          </cell>
          <cell r="I1359" t="e">
            <v>#REF!</v>
          </cell>
          <cell r="J1359">
            <v>0</v>
          </cell>
          <cell r="K1359">
            <v>0</v>
          </cell>
          <cell r="L1359">
            <v>0</v>
          </cell>
          <cell r="M1359">
            <v>0</v>
          </cell>
          <cell r="N1359">
            <v>0</v>
          </cell>
          <cell r="O1359">
            <v>0</v>
          </cell>
          <cell r="P1359">
            <v>0</v>
          </cell>
          <cell r="Q1359" t="e">
            <v>#REF!</v>
          </cell>
          <cell r="T1359" t="str">
            <v>4.04.0001</v>
          </cell>
          <cell r="U1359" t="str">
            <v>DESENVOLVIMENTO DE SISTEMA</v>
          </cell>
          <cell r="W1359">
            <v>0</v>
          </cell>
          <cell r="X1359">
            <v>0</v>
          </cell>
          <cell r="Y1359">
            <v>0</v>
          </cell>
          <cell r="Z1359">
            <v>0</v>
          </cell>
          <cell r="AA1359" t="e">
            <v>#REF!</v>
          </cell>
          <cell r="AB1359" t="e">
            <v>#REF!</v>
          </cell>
          <cell r="AC1359" t="e">
            <v>#REF!</v>
          </cell>
          <cell r="AD1359" t="e">
            <v>#REF!</v>
          </cell>
          <cell r="AE1359" t="e">
            <v>#REF!</v>
          </cell>
          <cell r="AF1359" t="e">
            <v>#REF!</v>
          </cell>
          <cell r="AG1359" t="e">
            <v>#REF!</v>
          </cell>
          <cell r="AH1359" t="e">
            <v>#REF!</v>
          </cell>
        </row>
        <row r="1360">
          <cell r="A1360" t="str">
            <v>4.04.00022.4.4.1.1</v>
          </cell>
          <cell r="B1360" t="str">
            <v>2.4.4.1.1</v>
          </cell>
          <cell r="C1360" t="str">
            <v>DESENVOLVIMENTO DE SISTEMA</v>
          </cell>
          <cell r="D1360" t="str">
            <v>4.04.0002</v>
          </cell>
          <cell r="E1360">
            <v>0</v>
          </cell>
          <cell r="F1360">
            <v>0</v>
          </cell>
          <cell r="G1360">
            <v>0</v>
          </cell>
          <cell r="H1360">
            <v>0</v>
          </cell>
          <cell r="I1360" t="e">
            <v>#REF!</v>
          </cell>
          <cell r="J1360">
            <v>0</v>
          </cell>
          <cell r="K1360">
            <v>0</v>
          </cell>
          <cell r="L1360">
            <v>0</v>
          </cell>
          <cell r="M1360">
            <v>0</v>
          </cell>
          <cell r="N1360">
            <v>0</v>
          </cell>
          <cell r="O1360">
            <v>0</v>
          </cell>
          <cell r="P1360">
            <v>0</v>
          </cell>
          <cell r="Q1360" t="e">
            <v>#REF!</v>
          </cell>
          <cell r="T1360" t="str">
            <v>4.04.0002</v>
          </cell>
          <cell r="U1360" t="str">
            <v>DESENVOLVIMENTO DE SISTEMA</v>
          </cell>
          <cell r="W1360">
            <v>0</v>
          </cell>
          <cell r="X1360">
            <v>0</v>
          </cell>
          <cell r="Y1360">
            <v>0</v>
          </cell>
          <cell r="Z1360">
            <v>0</v>
          </cell>
          <cell r="AA1360" t="e">
            <v>#REF!</v>
          </cell>
          <cell r="AB1360" t="e">
            <v>#REF!</v>
          </cell>
          <cell r="AC1360" t="e">
            <v>#REF!</v>
          </cell>
          <cell r="AD1360" t="e">
            <v>#REF!</v>
          </cell>
          <cell r="AE1360" t="e">
            <v>#REF!</v>
          </cell>
          <cell r="AF1360" t="e">
            <v>#REF!</v>
          </cell>
          <cell r="AG1360" t="e">
            <v>#REF!</v>
          </cell>
          <cell r="AH1360" t="e">
            <v>#REF!</v>
          </cell>
        </row>
        <row r="1361">
          <cell r="A1361" t="str">
            <v>4.04.00032.4.4.1.1</v>
          </cell>
          <cell r="B1361" t="str">
            <v>2.4.4.1.1</v>
          </cell>
          <cell r="C1361" t="str">
            <v>DESENVOLVIMENTO DE SISTEMA</v>
          </cell>
          <cell r="D1361" t="str">
            <v>4.04.0003</v>
          </cell>
          <cell r="E1361">
            <v>0</v>
          </cell>
          <cell r="F1361">
            <v>0</v>
          </cell>
          <cell r="G1361">
            <v>0</v>
          </cell>
          <cell r="H1361">
            <v>56.6</v>
          </cell>
          <cell r="I1361" t="e">
            <v>#REF!</v>
          </cell>
          <cell r="J1361">
            <v>0</v>
          </cell>
          <cell r="K1361">
            <v>7035.36</v>
          </cell>
          <cell r="L1361">
            <v>0</v>
          </cell>
          <cell r="M1361">
            <v>11173.76</v>
          </cell>
          <cell r="N1361">
            <v>0</v>
          </cell>
          <cell r="O1361">
            <v>9500</v>
          </cell>
          <cell r="P1361">
            <v>0</v>
          </cell>
          <cell r="Q1361" t="e">
            <v>#REF!</v>
          </cell>
          <cell r="T1361" t="str">
            <v>4.04.0003</v>
          </cell>
          <cell r="U1361" t="str">
            <v>DESENVOLVIMENTO DE SISTEMA</v>
          </cell>
          <cell r="W1361">
            <v>0</v>
          </cell>
          <cell r="X1361">
            <v>0</v>
          </cell>
          <cell r="Y1361">
            <v>0</v>
          </cell>
          <cell r="Z1361">
            <v>56.6</v>
          </cell>
          <cell r="AA1361" t="e">
            <v>#REF!</v>
          </cell>
          <cell r="AB1361" t="e">
            <v>#REF!</v>
          </cell>
          <cell r="AC1361" t="e">
            <v>#REF!</v>
          </cell>
          <cell r="AD1361" t="e">
            <v>#REF!</v>
          </cell>
          <cell r="AE1361" t="e">
            <v>#REF!</v>
          </cell>
          <cell r="AF1361" t="e">
            <v>#REF!</v>
          </cell>
          <cell r="AG1361" t="e">
            <v>#REF!</v>
          </cell>
          <cell r="AH1361" t="e">
            <v>#REF!</v>
          </cell>
        </row>
        <row r="1362">
          <cell r="A1362" t="str">
            <v>4.04.00042.4.4.1.1</v>
          </cell>
          <cell r="B1362" t="str">
            <v>2.4.4.1.1</v>
          </cell>
          <cell r="C1362" t="str">
            <v>DESENVOLVIMENTO DE SISTEMA</v>
          </cell>
          <cell r="D1362" t="str">
            <v>4.04.0004</v>
          </cell>
          <cell r="E1362">
            <v>0</v>
          </cell>
          <cell r="F1362">
            <v>0</v>
          </cell>
          <cell r="G1362">
            <v>0</v>
          </cell>
          <cell r="H1362">
            <v>0</v>
          </cell>
          <cell r="I1362" t="e">
            <v>#REF!</v>
          </cell>
          <cell r="J1362">
            <v>0</v>
          </cell>
          <cell r="K1362">
            <v>0</v>
          </cell>
          <cell r="L1362">
            <v>0</v>
          </cell>
          <cell r="M1362">
            <v>25000</v>
          </cell>
          <cell r="N1362">
            <v>0</v>
          </cell>
          <cell r="O1362">
            <v>0</v>
          </cell>
          <cell r="P1362">
            <v>0</v>
          </cell>
          <cell r="Q1362" t="e">
            <v>#REF!</v>
          </cell>
          <cell r="T1362" t="str">
            <v>4.04.0004</v>
          </cell>
          <cell r="U1362" t="str">
            <v>DESENVOLVIMENTO DE SISTEMA</v>
          </cell>
          <cell r="W1362">
            <v>0</v>
          </cell>
          <cell r="X1362">
            <v>0</v>
          </cell>
          <cell r="Y1362">
            <v>0</v>
          </cell>
          <cell r="Z1362">
            <v>0</v>
          </cell>
          <cell r="AA1362" t="e">
            <v>#REF!</v>
          </cell>
          <cell r="AB1362" t="e">
            <v>#REF!</v>
          </cell>
          <cell r="AC1362" t="e">
            <v>#REF!</v>
          </cell>
          <cell r="AD1362" t="e">
            <v>#REF!</v>
          </cell>
          <cell r="AE1362" t="e">
            <v>#REF!</v>
          </cell>
          <cell r="AF1362" t="e">
            <v>#REF!</v>
          </cell>
          <cell r="AG1362" t="e">
            <v>#REF!</v>
          </cell>
          <cell r="AH1362" t="e">
            <v>#REF!</v>
          </cell>
        </row>
        <row r="1363">
          <cell r="A1363" t="str">
            <v>4.04.00052.4.4.1.1</v>
          </cell>
          <cell r="B1363" t="str">
            <v>2.4.4.1.1</v>
          </cell>
          <cell r="C1363" t="str">
            <v>DESENVOLVIMENTO DE SISTEMA</v>
          </cell>
          <cell r="D1363" t="str">
            <v>4.04.0005</v>
          </cell>
          <cell r="E1363">
            <v>0</v>
          </cell>
          <cell r="F1363">
            <v>0</v>
          </cell>
          <cell r="G1363">
            <v>150</v>
          </cell>
          <cell r="H1363">
            <v>0</v>
          </cell>
          <cell r="I1363" t="e">
            <v>#REF!</v>
          </cell>
          <cell r="J1363">
            <v>15044.1</v>
          </cell>
          <cell r="K1363">
            <v>5545.9</v>
          </cell>
          <cell r="L1363">
            <v>8282.26</v>
          </cell>
          <cell r="M1363">
            <v>0</v>
          </cell>
          <cell r="N1363">
            <v>0</v>
          </cell>
          <cell r="O1363">
            <v>0</v>
          </cell>
          <cell r="P1363">
            <v>0</v>
          </cell>
          <cell r="Q1363" t="e">
            <v>#REF!</v>
          </cell>
          <cell r="T1363" t="str">
            <v>4.04.0005</v>
          </cell>
          <cell r="U1363" t="str">
            <v>DESENVOLVIMENTO DE SISTEMA</v>
          </cell>
          <cell r="W1363">
            <v>0</v>
          </cell>
          <cell r="X1363">
            <v>0</v>
          </cell>
          <cell r="Y1363">
            <v>150</v>
          </cell>
          <cell r="Z1363">
            <v>150</v>
          </cell>
          <cell r="AA1363" t="e">
            <v>#REF!</v>
          </cell>
          <cell r="AB1363" t="e">
            <v>#REF!</v>
          </cell>
          <cell r="AC1363" t="e">
            <v>#REF!</v>
          </cell>
          <cell r="AD1363" t="e">
            <v>#REF!</v>
          </cell>
          <cell r="AE1363" t="e">
            <v>#REF!</v>
          </cell>
          <cell r="AF1363" t="e">
            <v>#REF!</v>
          </cell>
          <cell r="AG1363" t="e">
            <v>#REF!</v>
          </cell>
          <cell r="AH1363" t="e">
            <v>#REF!</v>
          </cell>
        </row>
        <row r="1364">
          <cell r="A1364" t="str">
            <v>4.04.00062.4.4.1.1</v>
          </cell>
          <cell r="B1364" t="str">
            <v>2.4.4.1.1</v>
          </cell>
          <cell r="C1364" t="str">
            <v>DESENVOLVIMENTO DE SISTEMA</v>
          </cell>
          <cell r="D1364" t="str">
            <v>4.04.0006</v>
          </cell>
          <cell r="E1364">
            <v>0</v>
          </cell>
          <cell r="F1364">
            <v>0</v>
          </cell>
          <cell r="G1364">
            <v>0</v>
          </cell>
          <cell r="H1364">
            <v>0</v>
          </cell>
          <cell r="I1364" t="e">
            <v>#REF!</v>
          </cell>
          <cell r="J1364">
            <v>0</v>
          </cell>
          <cell r="K1364">
            <v>0</v>
          </cell>
          <cell r="L1364">
            <v>0</v>
          </cell>
          <cell r="M1364">
            <v>34</v>
          </cell>
          <cell r="N1364">
            <v>0</v>
          </cell>
          <cell r="O1364">
            <v>0</v>
          </cell>
          <cell r="P1364">
            <v>0</v>
          </cell>
          <cell r="Q1364" t="e">
            <v>#REF!</v>
          </cell>
          <cell r="T1364" t="str">
            <v>4.04.0006</v>
          </cell>
          <cell r="U1364" t="str">
            <v>DESENVOLVIMENTO DE SISTEMA</v>
          </cell>
          <cell r="W1364">
            <v>0</v>
          </cell>
          <cell r="X1364">
            <v>0</v>
          </cell>
          <cell r="Y1364">
            <v>0</v>
          </cell>
          <cell r="Z1364">
            <v>0</v>
          </cell>
          <cell r="AA1364" t="e">
            <v>#REF!</v>
          </cell>
          <cell r="AB1364" t="e">
            <v>#REF!</v>
          </cell>
          <cell r="AC1364" t="e">
            <v>#REF!</v>
          </cell>
          <cell r="AD1364" t="e">
            <v>#REF!</v>
          </cell>
          <cell r="AE1364" t="e">
            <v>#REF!</v>
          </cell>
          <cell r="AF1364" t="e">
            <v>#REF!</v>
          </cell>
          <cell r="AG1364" t="e">
            <v>#REF!</v>
          </cell>
          <cell r="AH1364" t="e">
            <v>#REF!</v>
          </cell>
        </row>
        <row r="1365">
          <cell r="A1365" t="str">
            <v>4.04.00072.4.4.1.1</v>
          </cell>
          <cell r="B1365" t="str">
            <v>2.4.4.1.1</v>
          </cell>
          <cell r="C1365" t="str">
            <v>DESENVOLVIMENTO DE SISTEMA</v>
          </cell>
          <cell r="D1365" t="str">
            <v>4.04.0007</v>
          </cell>
          <cell r="E1365">
            <v>0</v>
          </cell>
          <cell r="F1365">
            <v>0</v>
          </cell>
          <cell r="G1365">
            <v>0</v>
          </cell>
          <cell r="H1365">
            <v>0</v>
          </cell>
          <cell r="I1365" t="e">
            <v>#REF!</v>
          </cell>
          <cell r="J1365">
            <v>0</v>
          </cell>
          <cell r="K1365">
            <v>47.65</v>
          </cell>
          <cell r="L1365">
            <v>24.59</v>
          </cell>
          <cell r="M1365">
            <v>0</v>
          </cell>
          <cell r="N1365">
            <v>0</v>
          </cell>
          <cell r="O1365">
            <v>9.4</v>
          </cell>
          <cell r="P1365">
            <v>9.9</v>
          </cell>
          <cell r="Q1365" t="e">
            <v>#REF!</v>
          </cell>
          <cell r="T1365" t="str">
            <v>4.04.0007</v>
          </cell>
          <cell r="U1365" t="str">
            <v>DESENVOLVIMENTO DE SISTEMA</v>
          </cell>
          <cell r="W1365">
            <v>0</v>
          </cell>
          <cell r="X1365">
            <v>0</v>
          </cell>
          <cell r="Y1365">
            <v>0</v>
          </cell>
          <cell r="Z1365">
            <v>0</v>
          </cell>
          <cell r="AA1365" t="e">
            <v>#REF!</v>
          </cell>
          <cell r="AB1365" t="e">
            <v>#REF!</v>
          </cell>
          <cell r="AC1365" t="e">
            <v>#REF!</v>
          </cell>
          <cell r="AD1365" t="e">
            <v>#REF!</v>
          </cell>
          <cell r="AE1365" t="e">
            <v>#REF!</v>
          </cell>
          <cell r="AF1365" t="e">
            <v>#REF!</v>
          </cell>
          <cell r="AG1365" t="e">
            <v>#REF!</v>
          </cell>
          <cell r="AH1365" t="e">
            <v>#REF!</v>
          </cell>
        </row>
        <row r="1366">
          <cell r="A1366" t="str">
            <v>4.04.00082.4.4.1.1</v>
          </cell>
          <cell r="B1366" t="str">
            <v>2.4.4.1.1</v>
          </cell>
          <cell r="C1366" t="str">
            <v>DESENVOLVIMENTO DE SISTEMA</v>
          </cell>
          <cell r="D1366" t="str">
            <v>4.04.0008</v>
          </cell>
          <cell r="E1366">
            <v>553.52</v>
          </cell>
          <cell r="F1366">
            <v>375.77</v>
          </cell>
          <cell r="G1366">
            <v>583.16999999999996</v>
          </cell>
          <cell r="H1366">
            <v>542.03</v>
          </cell>
          <cell r="I1366" t="e">
            <v>#REF!</v>
          </cell>
          <cell r="J1366">
            <v>547.36</v>
          </cell>
          <cell r="K1366">
            <v>378.55</v>
          </cell>
          <cell r="L1366">
            <v>363.48</v>
          </cell>
          <cell r="M1366">
            <v>894.06000000000006</v>
          </cell>
          <cell r="N1366">
            <v>0</v>
          </cell>
          <cell r="O1366">
            <v>766.56</v>
          </cell>
          <cell r="P1366">
            <v>858.78</v>
          </cell>
          <cell r="Q1366" t="e">
            <v>#REF!</v>
          </cell>
          <cell r="T1366" t="str">
            <v>4.04.0008</v>
          </cell>
          <cell r="U1366" t="str">
            <v>DESENVOLVIMENTO DE SISTEMA</v>
          </cell>
          <cell r="W1366">
            <v>553.52</v>
          </cell>
          <cell r="X1366">
            <v>929.29</v>
          </cell>
          <cell r="Y1366">
            <v>1512.46</v>
          </cell>
          <cell r="Z1366">
            <v>2054.4899999999998</v>
          </cell>
          <cell r="AA1366" t="e">
            <v>#REF!</v>
          </cell>
          <cell r="AB1366" t="e">
            <v>#REF!</v>
          </cell>
          <cell r="AC1366" t="e">
            <v>#REF!</v>
          </cell>
          <cell r="AD1366" t="e">
            <v>#REF!</v>
          </cell>
          <cell r="AE1366" t="e">
            <v>#REF!</v>
          </cell>
          <cell r="AF1366" t="e">
            <v>#REF!</v>
          </cell>
          <cell r="AG1366" t="e">
            <v>#REF!</v>
          </cell>
          <cell r="AH1366" t="e">
            <v>#REF!</v>
          </cell>
        </row>
        <row r="1367">
          <cell r="A1367" t="str">
            <v>4.04.00092.4.4.1.1</v>
          </cell>
          <cell r="B1367" t="str">
            <v>2.4.4.1.1</v>
          </cell>
          <cell r="C1367" t="str">
            <v>DESENVOLVIMENTO DE SISTEMA</v>
          </cell>
          <cell r="D1367" t="str">
            <v>4.04.0009</v>
          </cell>
          <cell r="E1367">
            <v>1.89</v>
          </cell>
          <cell r="F1367">
            <v>4.82</v>
          </cell>
          <cell r="G1367">
            <v>0</v>
          </cell>
          <cell r="H1367">
            <v>137.76</v>
          </cell>
          <cell r="I1367" t="e">
            <v>#REF!</v>
          </cell>
          <cell r="J1367">
            <v>0</v>
          </cell>
          <cell r="K1367">
            <v>0</v>
          </cell>
          <cell r="L1367">
            <v>0</v>
          </cell>
          <cell r="M1367">
            <v>116.3</v>
          </cell>
          <cell r="N1367">
            <v>0</v>
          </cell>
          <cell r="O1367">
            <v>118.35</v>
          </cell>
          <cell r="P1367">
            <v>120.47</v>
          </cell>
          <cell r="Q1367" t="e">
            <v>#REF!</v>
          </cell>
          <cell r="T1367" t="str">
            <v>4.04.0009</v>
          </cell>
          <cell r="U1367" t="str">
            <v>DESENVOLVIMENTO DE SISTEMA</v>
          </cell>
          <cell r="W1367">
            <v>1.89</v>
          </cell>
          <cell r="X1367">
            <v>6.71</v>
          </cell>
          <cell r="Y1367">
            <v>6.71</v>
          </cell>
          <cell r="Z1367">
            <v>144.47</v>
          </cell>
          <cell r="AA1367" t="e">
            <v>#REF!</v>
          </cell>
          <cell r="AB1367" t="e">
            <v>#REF!</v>
          </cell>
          <cell r="AC1367" t="e">
            <v>#REF!</v>
          </cell>
          <cell r="AD1367" t="e">
            <v>#REF!</v>
          </cell>
          <cell r="AE1367" t="e">
            <v>#REF!</v>
          </cell>
          <cell r="AF1367" t="e">
            <v>#REF!</v>
          </cell>
          <cell r="AG1367" t="e">
            <v>#REF!</v>
          </cell>
          <cell r="AH1367" t="e">
            <v>#REF!</v>
          </cell>
        </row>
        <row r="1368">
          <cell r="A1368" t="str">
            <v>4.04.00102.4.4.1.1</v>
          </cell>
          <cell r="B1368" t="str">
            <v>2.4.4.1.1</v>
          </cell>
          <cell r="C1368" t="str">
            <v>DESENVOLVIMENTO DE SISTEMA</v>
          </cell>
          <cell r="D1368" t="str">
            <v>4.04.0010</v>
          </cell>
          <cell r="E1368">
            <v>873.02000000000021</v>
          </cell>
          <cell r="F1368">
            <v>747.58999999999992</v>
          </cell>
          <cell r="G1368">
            <v>5384.4399999999987</v>
          </cell>
          <cell r="H1368">
            <v>10264.18</v>
          </cell>
          <cell r="I1368" t="e">
            <v>#REF!</v>
          </cell>
          <cell r="J1368">
            <v>708.68999999999994</v>
          </cell>
          <cell r="K1368">
            <v>13.88</v>
          </cell>
          <cell r="L1368">
            <v>134.3582656552766</v>
          </cell>
          <cell r="M1368">
            <v>189.49</v>
          </cell>
          <cell r="N1368">
            <v>0</v>
          </cell>
          <cell r="O1368">
            <v>152.96</v>
          </cell>
          <cell r="P1368">
            <v>909.61</v>
          </cell>
          <cell r="Q1368" t="e">
            <v>#REF!</v>
          </cell>
          <cell r="T1368" t="str">
            <v>4.04.0010</v>
          </cell>
          <cell r="U1368" t="str">
            <v>DESENVOLVIMENTO DE SISTEMA</v>
          </cell>
          <cell r="W1368">
            <v>873.02000000000021</v>
          </cell>
          <cell r="X1368">
            <v>1620.6100000000001</v>
          </cell>
          <cell r="Y1368">
            <v>7005.0499999999993</v>
          </cell>
          <cell r="Z1368">
            <v>17269.23</v>
          </cell>
          <cell r="AA1368" t="e">
            <v>#REF!</v>
          </cell>
          <cell r="AB1368" t="e">
            <v>#REF!</v>
          </cell>
          <cell r="AC1368" t="e">
            <v>#REF!</v>
          </cell>
          <cell r="AD1368" t="e">
            <v>#REF!</v>
          </cell>
          <cell r="AE1368" t="e">
            <v>#REF!</v>
          </cell>
          <cell r="AF1368" t="e">
            <v>#REF!</v>
          </cell>
          <cell r="AG1368" t="e">
            <v>#REF!</v>
          </cell>
          <cell r="AH1368" t="e">
            <v>#REF!</v>
          </cell>
        </row>
        <row r="1369">
          <cell r="A1369" t="str">
            <v>4.04.00112.4.4.1.1</v>
          </cell>
          <cell r="B1369" t="str">
            <v>2.4.4.1.1</v>
          </cell>
          <cell r="C1369" t="str">
            <v>DESENVOLVIMENTO DE SISTEMA</v>
          </cell>
          <cell r="D1369" t="str">
            <v>4.04.0011</v>
          </cell>
          <cell r="E1369">
            <v>0</v>
          </cell>
          <cell r="F1369">
            <v>0</v>
          </cell>
          <cell r="G1369">
            <v>0</v>
          </cell>
          <cell r="H1369">
            <v>0</v>
          </cell>
          <cell r="I1369" t="e">
            <v>#REF!</v>
          </cell>
          <cell r="J1369">
            <v>0</v>
          </cell>
          <cell r="K1369">
            <v>0</v>
          </cell>
          <cell r="L1369">
            <v>0</v>
          </cell>
          <cell r="M1369">
            <v>0</v>
          </cell>
          <cell r="N1369">
            <v>0</v>
          </cell>
          <cell r="O1369">
            <v>0</v>
          </cell>
          <cell r="P1369">
            <v>0</v>
          </cell>
          <cell r="Q1369" t="e">
            <v>#REF!</v>
          </cell>
          <cell r="T1369" t="str">
            <v>4.04.0011</v>
          </cell>
          <cell r="U1369" t="str">
            <v>DESENVOLVIMENTO DE SISTEMA</v>
          </cell>
          <cell r="W1369">
            <v>0</v>
          </cell>
          <cell r="X1369">
            <v>0</v>
          </cell>
          <cell r="Y1369">
            <v>0</v>
          </cell>
          <cell r="Z1369">
            <v>0</v>
          </cell>
          <cell r="AA1369" t="e">
            <v>#REF!</v>
          </cell>
          <cell r="AB1369" t="e">
            <v>#REF!</v>
          </cell>
          <cell r="AC1369" t="e">
            <v>#REF!</v>
          </cell>
          <cell r="AD1369" t="e">
            <v>#REF!</v>
          </cell>
          <cell r="AE1369" t="e">
            <v>#REF!</v>
          </cell>
          <cell r="AF1369" t="e">
            <v>#REF!</v>
          </cell>
          <cell r="AG1369" t="e">
            <v>#REF!</v>
          </cell>
          <cell r="AH1369" t="e">
            <v>#REF!</v>
          </cell>
        </row>
        <row r="1370">
          <cell r="A1370" t="str">
            <v>4.04.00122.4.4.1.1</v>
          </cell>
          <cell r="B1370" t="str">
            <v>2.4.4.1.1</v>
          </cell>
          <cell r="C1370" t="str">
            <v>DESENVOLVIMENTO DE SISTEMA</v>
          </cell>
          <cell r="D1370" t="str">
            <v>4.04.0012</v>
          </cell>
          <cell r="E1370">
            <v>0</v>
          </cell>
          <cell r="F1370">
            <v>0</v>
          </cell>
          <cell r="G1370">
            <v>0</v>
          </cell>
          <cell r="H1370">
            <v>0</v>
          </cell>
          <cell r="I1370" t="e">
            <v>#REF!</v>
          </cell>
          <cell r="J1370">
            <v>0</v>
          </cell>
          <cell r="K1370">
            <v>0</v>
          </cell>
          <cell r="L1370">
            <v>0</v>
          </cell>
          <cell r="M1370">
            <v>0</v>
          </cell>
          <cell r="N1370">
            <v>0</v>
          </cell>
          <cell r="O1370">
            <v>0</v>
          </cell>
          <cell r="P1370">
            <v>0</v>
          </cell>
          <cell r="Q1370" t="e">
            <v>#REF!</v>
          </cell>
          <cell r="T1370" t="str">
            <v>4.04.0012</v>
          </cell>
          <cell r="U1370" t="str">
            <v>DESENVOLVIMENTO DE SISTEMA</v>
          </cell>
          <cell r="W1370">
            <v>0</v>
          </cell>
          <cell r="X1370">
            <v>0</v>
          </cell>
          <cell r="Y1370">
            <v>0</v>
          </cell>
          <cell r="Z1370">
            <v>0</v>
          </cell>
          <cell r="AA1370" t="e">
            <v>#REF!</v>
          </cell>
          <cell r="AB1370" t="e">
            <v>#REF!</v>
          </cell>
          <cell r="AC1370" t="e">
            <v>#REF!</v>
          </cell>
          <cell r="AD1370" t="e">
            <v>#REF!</v>
          </cell>
          <cell r="AE1370" t="e">
            <v>#REF!</v>
          </cell>
          <cell r="AF1370" t="e">
            <v>#REF!</v>
          </cell>
          <cell r="AG1370" t="e">
            <v>#REF!</v>
          </cell>
          <cell r="AH1370" t="e">
            <v>#REF!</v>
          </cell>
        </row>
        <row r="1371">
          <cell r="A1371" t="str">
            <v>4.05.00032.4.4.1.1</v>
          </cell>
          <cell r="B1371" t="str">
            <v>2.4.4.1.1</v>
          </cell>
          <cell r="C1371" t="str">
            <v>DESENVOLVIMENTO DE SISTEMA</v>
          </cell>
          <cell r="D1371" t="str">
            <v>4.05.0003</v>
          </cell>
          <cell r="E1371">
            <v>0</v>
          </cell>
          <cell r="F1371">
            <v>0</v>
          </cell>
          <cell r="G1371">
            <v>0</v>
          </cell>
          <cell r="H1371">
            <v>0</v>
          </cell>
          <cell r="I1371" t="e">
            <v>#REF!</v>
          </cell>
          <cell r="J1371">
            <v>0</v>
          </cell>
          <cell r="K1371">
            <v>0</v>
          </cell>
          <cell r="L1371">
            <v>0</v>
          </cell>
          <cell r="M1371">
            <v>0</v>
          </cell>
          <cell r="N1371">
            <v>0</v>
          </cell>
          <cell r="O1371">
            <v>0</v>
          </cell>
          <cell r="P1371">
            <v>0</v>
          </cell>
          <cell r="Q1371" t="e">
            <v>#REF!</v>
          </cell>
          <cell r="T1371" t="str">
            <v>4.05.0003</v>
          </cell>
          <cell r="U1371" t="str">
            <v>DESENVOLVIMENTO DE SISTEMA</v>
          </cell>
          <cell r="W1371">
            <v>0</v>
          </cell>
          <cell r="X1371">
            <v>0</v>
          </cell>
          <cell r="Y1371">
            <v>0</v>
          </cell>
          <cell r="Z1371">
            <v>0</v>
          </cell>
          <cell r="AA1371" t="e">
            <v>#REF!</v>
          </cell>
          <cell r="AB1371" t="e">
            <v>#REF!</v>
          </cell>
          <cell r="AC1371" t="e">
            <v>#REF!</v>
          </cell>
          <cell r="AD1371" t="e">
            <v>#REF!</v>
          </cell>
          <cell r="AE1371" t="e">
            <v>#REF!</v>
          </cell>
          <cell r="AF1371" t="e">
            <v>#REF!</v>
          </cell>
          <cell r="AG1371" t="e">
            <v>#REF!</v>
          </cell>
          <cell r="AH1371" t="e">
            <v>#REF!</v>
          </cell>
        </row>
        <row r="1372">
          <cell r="A1372" t="str">
            <v>4.08.00042.4.4.1.1</v>
          </cell>
          <cell r="B1372" t="str">
            <v>2.4.4.1.1</v>
          </cell>
          <cell r="C1372" t="str">
            <v>DESENVOLVIMENTO DE SISTEMA</v>
          </cell>
          <cell r="D1372" t="str">
            <v>4.08.0004</v>
          </cell>
          <cell r="E1372">
            <v>0</v>
          </cell>
          <cell r="F1372">
            <v>306.89999999999998</v>
          </cell>
          <cell r="G1372">
            <v>518.39</v>
          </cell>
          <cell r="H1372">
            <v>327.83</v>
          </cell>
          <cell r="I1372" t="e">
            <v>#REF!</v>
          </cell>
          <cell r="J1372">
            <v>742.24</v>
          </cell>
          <cell r="K1372">
            <v>2496.37</v>
          </cell>
          <cell r="L1372">
            <v>0</v>
          </cell>
          <cell r="M1372">
            <v>0</v>
          </cell>
          <cell r="N1372">
            <v>0</v>
          </cell>
          <cell r="O1372">
            <v>0</v>
          </cell>
          <cell r="P1372">
            <v>0</v>
          </cell>
          <cell r="Q1372" t="e">
            <v>#REF!</v>
          </cell>
          <cell r="T1372" t="str">
            <v>4.08.0004</v>
          </cell>
          <cell r="U1372" t="str">
            <v>DESENVOLVIMENTO DE SISTEMA</v>
          </cell>
          <cell r="W1372">
            <v>0</v>
          </cell>
          <cell r="X1372">
            <v>306.89999999999998</v>
          </cell>
          <cell r="Y1372">
            <v>825.29</v>
          </cell>
          <cell r="Z1372">
            <v>1153.1199999999999</v>
          </cell>
          <cell r="AA1372" t="e">
            <v>#REF!</v>
          </cell>
          <cell r="AB1372" t="e">
            <v>#REF!</v>
          </cell>
          <cell r="AC1372" t="e">
            <v>#REF!</v>
          </cell>
          <cell r="AD1372" t="e">
            <v>#REF!</v>
          </cell>
          <cell r="AE1372" t="e">
            <v>#REF!</v>
          </cell>
          <cell r="AF1372" t="e">
            <v>#REF!</v>
          </cell>
          <cell r="AG1372" t="e">
            <v>#REF!</v>
          </cell>
          <cell r="AH1372" t="e">
            <v>#REF!</v>
          </cell>
        </row>
        <row r="1373">
          <cell r="A1373" t="str">
            <v>4.08.00102.4.4.1.1</v>
          </cell>
          <cell r="B1373" t="str">
            <v>2.4.4.1.1</v>
          </cell>
          <cell r="C1373" t="str">
            <v>DESENVOLVIMENTO DE SISTEMA</v>
          </cell>
          <cell r="D1373" t="str">
            <v>4.08.0010</v>
          </cell>
          <cell r="E1373">
            <v>0</v>
          </cell>
          <cell r="F1373">
            <v>99</v>
          </cell>
          <cell r="G1373">
            <v>0</v>
          </cell>
          <cell r="H1373">
            <v>0</v>
          </cell>
          <cell r="I1373" t="e">
            <v>#REF!</v>
          </cell>
          <cell r="J1373">
            <v>0</v>
          </cell>
          <cell r="K1373">
            <v>109.77</v>
          </cell>
          <cell r="L1373">
            <v>1338.95</v>
          </cell>
          <cell r="M1373">
            <v>41.57</v>
          </cell>
          <cell r="N1373">
            <v>0</v>
          </cell>
          <cell r="O1373">
            <v>0</v>
          </cell>
          <cell r="P1373">
            <v>0</v>
          </cell>
          <cell r="Q1373" t="e">
            <v>#REF!</v>
          </cell>
          <cell r="T1373" t="str">
            <v>4.08.0010</v>
          </cell>
          <cell r="U1373" t="str">
            <v>DESENVOLVIMENTO DE SISTEMA</v>
          </cell>
          <cell r="W1373">
            <v>0</v>
          </cell>
          <cell r="X1373">
            <v>99</v>
          </cell>
          <cell r="Y1373">
            <v>99</v>
          </cell>
          <cell r="Z1373">
            <v>99</v>
          </cell>
          <cell r="AA1373" t="e">
            <v>#REF!</v>
          </cell>
          <cell r="AB1373" t="e">
            <v>#REF!</v>
          </cell>
          <cell r="AC1373" t="e">
            <v>#REF!</v>
          </cell>
          <cell r="AD1373" t="e">
            <v>#REF!</v>
          </cell>
          <cell r="AE1373" t="e">
            <v>#REF!</v>
          </cell>
          <cell r="AF1373" t="e">
            <v>#REF!</v>
          </cell>
          <cell r="AG1373" t="e">
            <v>#REF!</v>
          </cell>
          <cell r="AH1373" t="e">
            <v>#REF!</v>
          </cell>
        </row>
        <row r="1374">
          <cell r="A1374" t="str">
            <v>4.08.00162.4.4.1.1</v>
          </cell>
          <cell r="B1374" t="str">
            <v>2.4.4.1.1</v>
          </cell>
          <cell r="C1374" t="str">
            <v>DESENVOLVIMENTO DE SISTEMA</v>
          </cell>
          <cell r="D1374" t="str">
            <v>4.08.0016</v>
          </cell>
          <cell r="E1374">
            <v>0</v>
          </cell>
          <cell r="F1374">
            <v>0</v>
          </cell>
          <cell r="G1374">
            <v>0</v>
          </cell>
          <cell r="H1374">
            <v>0</v>
          </cell>
          <cell r="I1374" t="e">
            <v>#REF!</v>
          </cell>
          <cell r="J1374">
            <v>0</v>
          </cell>
          <cell r="K1374">
            <v>53.75</v>
          </cell>
          <cell r="L1374">
            <v>0</v>
          </cell>
          <cell r="M1374">
            <v>0</v>
          </cell>
          <cell r="N1374">
            <v>0</v>
          </cell>
          <cell r="O1374">
            <v>0</v>
          </cell>
          <cell r="P1374">
            <v>0</v>
          </cell>
          <cell r="Q1374" t="e">
            <v>#REF!</v>
          </cell>
          <cell r="T1374" t="str">
            <v>4.08.0016</v>
          </cell>
          <cell r="U1374" t="str">
            <v>DESENVOLVIMENTO DE SISTEMA</v>
          </cell>
          <cell r="W1374">
            <v>0</v>
          </cell>
          <cell r="X1374">
            <v>0</v>
          </cell>
          <cell r="Y1374">
            <v>0</v>
          </cell>
          <cell r="Z1374">
            <v>0</v>
          </cell>
          <cell r="AA1374" t="e">
            <v>#REF!</v>
          </cell>
          <cell r="AB1374" t="e">
            <v>#REF!</v>
          </cell>
          <cell r="AC1374" t="e">
            <v>#REF!</v>
          </cell>
          <cell r="AD1374" t="e">
            <v>#REF!</v>
          </cell>
          <cell r="AE1374" t="e">
            <v>#REF!</v>
          </cell>
          <cell r="AF1374" t="e">
            <v>#REF!</v>
          </cell>
          <cell r="AG1374" t="e">
            <v>#REF!</v>
          </cell>
          <cell r="AH1374" t="e">
            <v>#REF!</v>
          </cell>
        </row>
        <row r="1375">
          <cell r="A1375" t="str">
            <v>4.08.00172.4.4.1.1</v>
          </cell>
          <cell r="B1375" t="str">
            <v>2.4.4.1.1</v>
          </cell>
          <cell r="C1375" t="str">
            <v>DESENVOLVIMENTO DE SISTEMA</v>
          </cell>
          <cell r="D1375" t="str">
            <v>4.08.0017</v>
          </cell>
          <cell r="E1375">
            <v>0</v>
          </cell>
          <cell r="F1375">
            <v>0</v>
          </cell>
          <cell r="G1375">
            <v>0</v>
          </cell>
          <cell r="H1375">
            <v>0</v>
          </cell>
          <cell r="I1375" t="e">
            <v>#REF!</v>
          </cell>
          <cell r="J1375">
            <v>0</v>
          </cell>
          <cell r="K1375">
            <v>0</v>
          </cell>
          <cell r="L1375">
            <v>0</v>
          </cell>
          <cell r="M1375">
            <v>0</v>
          </cell>
          <cell r="N1375">
            <v>0</v>
          </cell>
          <cell r="O1375">
            <v>0</v>
          </cell>
          <cell r="P1375">
            <v>0</v>
          </cell>
          <cell r="Q1375" t="e">
            <v>#REF!</v>
          </cell>
          <cell r="T1375" t="str">
            <v>4.08.0017</v>
          </cell>
          <cell r="U1375" t="str">
            <v>DESENVOLVIMENTO DE SISTEMA</v>
          </cell>
          <cell r="W1375">
            <v>0</v>
          </cell>
          <cell r="X1375">
            <v>0</v>
          </cell>
          <cell r="Y1375">
            <v>0</v>
          </cell>
          <cell r="Z1375">
            <v>0</v>
          </cell>
          <cell r="AA1375" t="e">
            <v>#REF!</v>
          </cell>
          <cell r="AB1375" t="e">
            <v>#REF!</v>
          </cell>
          <cell r="AC1375" t="e">
            <v>#REF!</v>
          </cell>
          <cell r="AD1375" t="e">
            <v>#REF!</v>
          </cell>
          <cell r="AE1375" t="e">
            <v>#REF!</v>
          </cell>
          <cell r="AF1375" t="e">
            <v>#REF!</v>
          </cell>
          <cell r="AG1375" t="e">
            <v>#REF!</v>
          </cell>
          <cell r="AH1375" t="e">
            <v>#REF!</v>
          </cell>
        </row>
        <row r="1376">
          <cell r="A1376" t="str">
            <v>4.08.00202.4.4.1.1</v>
          </cell>
          <cell r="B1376" t="str">
            <v>2.4.4.1.1</v>
          </cell>
          <cell r="C1376" t="str">
            <v>DESENVOLVIMENTO DE SISTEMA</v>
          </cell>
          <cell r="D1376" t="str">
            <v>4.08.0020</v>
          </cell>
          <cell r="E1376">
            <v>0</v>
          </cell>
          <cell r="F1376">
            <v>0</v>
          </cell>
          <cell r="G1376">
            <v>0</v>
          </cell>
          <cell r="H1376">
            <v>0</v>
          </cell>
          <cell r="I1376" t="e">
            <v>#REF!</v>
          </cell>
          <cell r="J1376">
            <v>0</v>
          </cell>
          <cell r="K1376">
            <v>0</v>
          </cell>
          <cell r="L1376">
            <v>0</v>
          </cell>
          <cell r="M1376">
            <v>0</v>
          </cell>
          <cell r="N1376">
            <v>0</v>
          </cell>
          <cell r="O1376">
            <v>0</v>
          </cell>
          <cell r="P1376">
            <v>0</v>
          </cell>
          <cell r="Q1376" t="e">
            <v>#REF!</v>
          </cell>
          <cell r="T1376" t="str">
            <v>4.08.0020</v>
          </cell>
          <cell r="U1376" t="str">
            <v>DESENVOLVIMENTO DE SISTEMA</v>
          </cell>
          <cell r="W1376">
            <v>0</v>
          </cell>
          <cell r="X1376">
            <v>0</v>
          </cell>
          <cell r="Y1376">
            <v>0</v>
          </cell>
          <cell r="Z1376">
            <v>0</v>
          </cell>
          <cell r="AA1376" t="e">
            <v>#REF!</v>
          </cell>
          <cell r="AB1376" t="e">
            <v>#REF!</v>
          </cell>
          <cell r="AC1376" t="e">
            <v>#REF!</v>
          </cell>
          <cell r="AD1376" t="e">
            <v>#REF!</v>
          </cell>
          <cell r="AE1376" t="e">
            <v>#REF!</v>
          </cell>
          <cell r="AF1376" t="e">
            <v>#REF!</v>
          </cell>
          <cell r="AG1376" t="e">
            <v>#REF!</v>
          </cell>
          <cell r="AH1376" t="e">
            <v>#REF!</v>
          </cell>
        </row>
        <row r="1377">
          <cell r="A1377" t="str">
            <v>4.13.00042.4.4.1.1</v>
          </cell>
          <cell r="B1377" t="str">
            <v>2.4.4.1.1</v>
          </cell>
          <cell r="C1377" t="str">
            <v>DESENVOLVIMENTO DE SISTEMA</v>
          </cell>
          <cell r="D1377" t="str">
            <v>4.13.0004</v>
          </cell>
          <cell r="E1377">
            <v>0</v>
          </cell>
          <cell r="F1377">
            <v>0</v>
          </cell>
          <cell r="G1377">
            <v>0</v>
          </cell>
          <cell r="H1377">
            <v>0</v>
          </cell>
          <cell r="I1377" t="e">
            <v>#REF!</v>
          </cell>
          <cell r="J1377">
            <v>0</v>
          </cell>
          <cell r="K1377">
            <v>0</v>
          </cell>
          <cell r="L1377">
            <v>0</v>
          </cell>
          <cell r="M1377">
            <v>0</v>
          </cell>
          <cell r="N1377">
            <v>0</v>
          </cell>
          <cell r="O1377">
            <v>0</v>
          </cell>
          <cell r="P1377">
            <v>0</v>
          </cell>
          <cell r="Q1377" t="e">
            <v>#REF!</v>
          </cell>
          <cell r="T1377" t="str">
            <v>4.13.0004</v>
          </cell>
          <cell r="U1377" t="str">
            <v>DESENVOLVIMENTO DE SISTEMA</v>
          </cell>
          <cell r="W1377">
            <v>0</v>
          </cell>
          <cell r="X1377">
            <v>0</v>
          </cell>
          <cell r="Y1377">
            <v>0</v>
          </cell>
          <cell r="Z1377">
            <v>0</v>
          </cell>
          <cell r="AA1377" t="e">
            <v>#REF!</v>
          </cell>
          <cell r="AB1377" t="e">
            <v>#REF!</v>
          </cell>
          <cell r="AC1377" t="e">
            <v>#REF!</v>
          </cell>
          <cell r="AD1377" t="e">
            <v>#REF!</v>
          </cell>
          <cell r="AE1377" t="e">
            <v>#REF!</v>
          </cell>
          <cell r="AF1377" t="e">
            <v>#REF!</v>
          </cell>
          <cell r="AG1377" t="e">
            <v>#REF!</v>
          </cell>
          <cell r="AH1377" t="e">
            <v>#REF!</v>
          </cell>
        </row>
        <row r="1378">
          <cell r="A1378" t="str">
            <v>4.13.00052.4.4.1.1</v>
          </cell>
          <cell r="B1378" t="str">
            <v>2.4.4.1.1</v>
          </cell>
          <cell r="C1378" t="str">
            <v>DESENVOLVIMENTO DE SISTEMA</v>
          </cell>
          <cell r="D1378" t="str">
            <v>4.13.0005</v>
          </cell>
          <cell r="E1378">
            <v>0</v>
          </cell>
          <cell r="F1378">
            <v>0</v>
          </cell>
          <cell r="G1378">
            <v>0</v>
          </cell>
          <cell r="H1378">
            <v>0</v>
          </cell>
          <cell r="I1378" t="e">
            <v>#REF!</v>
          </cell>
          <cell r="J1378">
            <v>0</v>
          </cell>
          <cell r="K1378">
            <v>0</v>
          </cell>
          <cell r="L1378">
            <v>0</v>
          </cell>
          <cell r="M1378">
            <v>0</v>
          </cell>
          <cell r="N1378">
            <v>0</v>
          </cell>
          <cell r="O1378">
            <v>0</v>
          </cell>
          <cell r="P1378">
            <v>0</v>
          </cell>
          <cell r="Q1378" t="e">
            <v>#REF!</v>
          </cell>
          <cell r="T1378" t="str">
            <v>4.13.0005</v>
          </cell>
          <cell r="U1378" t="str">
            <v>DESENVOLVIMENTO DE SISTEMA</v>
          </cell>
          <cell r="W1378">
            <v>0</v>
          </cell>
          <cell r="X1378">
            <v>0</v>
          </cell>
          <cell r="Y1378">
            <v>0</v>
          </cell>
          <cell r="Z1378">
            <v>0</v>
          </cell>
          <cell r="AA1378" t="e">
            <v>#REF!</v>
          </cell>
          <cell r="AB1378" t="e">
            <v>#REF!</v>
          </cell>
          <cell r="AC1378" t="e">
            <v>#REF!</v>
          </cell>
          <cell r="AD1378" t="e">
            <v>#REF!</v>
          </cell>
          <cell r="AE1378" t="e">
            <v>#REF!</v>
          </cell>
          <cell r="AF1378" t="e">
            <v>#REF!</v>
          </cell>
          <cell r="AG1378" t="e">
            <v>#REF!</v>
          </cell>
          <cell r="AH1378" t="e">
            <v>#REF!</v>
          </cell>
        </row>
        <row r="1379">
          <cell r="A1379" t="str">
            <v>4.13.00062.4.4.1.1</v>
          </cell>
          <cell r="B1379" t="str">
            <v>2.4.4.1.1</v>
          </cell>
          <cell r="C1379" t="str">
            <v>DESENVOLVIMENTO DE SISTEMA</v>
          </cell>
          <cell r="D1379" t="str">
            <v>4.13.0006</v>
          </cell>
          <cell r="E1379">
            <v>0</v>
          </cell>
          <cell r="F1379">
            <v>0</v>
          </cell>
          <cell r="G1379">
            <v>0</v>
          </cell>
          <cell r="H1379">
            <v>0</v>
          </cell>
          <cell r="I1379" t="e">
            <v>#REF!</v>
          </cell>
          <cell r="J1379">
            <v>0</v>
          </cell>
          <cell r="K1379">
            <v>0</v>
          </cell>
          <cell r="L1379">
            <v>0</v>
          </cell>
          <cell r="M1379">
            <v>0</v>
          </cell>
          <cell r="N1379">
            <v>0</v>
          </cell>
          <cell r="O1379">
            <v>0</v>
          </cell>
          <cell r="P1379">
            <v>0</v>
          </cell>
          <cell r="Q1379" t="e">
            <v>#REF!</v>
          </cell>
          <cell r="T1379" t="str">
            <v>4.13.0006</v>
          </cell>
          <cell r="U1379" t="str">
            <v>DESENVOLVIMENTO DE SISTEMA</v>
          </cell>
          <cell r="W1379">
            <v>0</v>
          </cell>
          <cell r="X1379">
            <v>0</v>
          </cell>
          <cell r="Y1379">
            <v>0</v>
          </cell>
          <cell r="Z1379">
            <v>0</v>
          </cell>
          <cell r="AA1379" t="e">
            <v>#REF!</v>
          </cell>
          <cell r="AB1379" t="e">
            <v>#REF!</v>
          </cell>
          <cell r="AC1379" t="e">
            <v>#REF!</v>
          </cell>
          <cell r="AD1379" t="e">
            <v>#REF!</v>
          </cell>
          <cell r="AE1379" t="e">
            <v>#REF!</v>
          </cell>
          <cell r="AF1379" t="e">
            <v>#REF!</v>
          </cell>
          <cell r="AG1379" t="e">
            <v>#REF!</v>
          </cell>
          <cell r="AH1379" t="e">
            <v>#REF!</v>
          </cell>
        </row>
        <row r="1380">
          <cell r="A1380" t="str">
            <v>4.13.00072.4.4.1.1</v>
          </cell>
          <cell r="B1380" t="str">
            <v>2.4.4.1.1</v>
          </cell>
          <cell r="C1380" t="str">
            <v>DESENVOLVIMENTO DE SISTEMA</v>
          </cell>
          <cell r="D1380" t="str">
            <v>4.13.0007</v>
          </cell>
          <cell r="E1380">
            <v>0</v>
          </cell>
          <cell r="F1380">
            <v>0</v>
          </cell>
          <cell r="G1380">
            <v>0</v>
          </cell>
          <cell r="H1380">
            <v>0</v>
          </cell>
          <cell r="I1380" t="e">
            <v>#REF!</v>
          </cell>
          <cell r="J1380">
            <v>0</v>
          </cell>
          <cell r="K1380">
            <v>0</v>
          </cell>
          <cell r="L1380">
            <v>0</v>
          </cell>
          <cell r="M1380">
            <v>0</v>
          </cell>
          <cell r="N1380">
            <v>0</v>
          </cell>
          <cell r="O1380">
            <v>0</v>
          </cell>
          <cell r="P1380">
            <v>0</v>
          </cell>
          <cell r="T1380" t="str">
            <v>4.13.0007</v>
          </cell>
          <cell r="U1380" t="str">
            <v>DESENVOLVIMENTO DE SISTEMA</v>
          </cell>
          <cell r="W1380">
            <v>0</v>
          </cell>
          <cell r="X1380">
            <v>0</v>
          </cell>
          <cell r="Y1380">
            <v>0</v>
          </cell>
          <cell r="Z1380">
            <v>0</v>
          </cell>
          <cell r="AA1380" t="e">
            <v>#REF!</v>
          </cell>
          <cell r="AB1380" t="e">
            <v>#REF!</v>
          </cell>
          <cell r="AC1380" t="e">
            <v>#REF!</v>
          </cell>
          <cell r="AD1380" t="e">
            <v>#REF!</v>
          </cell>
          <cell r="AE1380" t="e">
            <v>#REF!</v>
          </cell>
          <cell r="AF1380" t="e">
            <v>#REF!</v>
          </cell>
          <cell r="AG1380" t="e">
            <v>#REF!</v>
          </cell>
          <cell r="AH1380" t="e">
            <v>#REF!</v>
          </cell>
        </row>
        <row r="1381">
          <cell r="A1381" t="str">
            <v>4.90.00012.4.4.1.1</v>
          </cell>
          <cell r="B1381" t="str">
            <v>2.4.4.1.1</v>
          </cell>
          <cell r="C1381" t="str">
            <v>DESENVOLVIMENTO DE SISTEMA</v>
          </cell>
          <cell r="D1381" t="str">
            <v>4.90.0001</v>
          </cell>
          <cell r="E1381">
            <v>0</v>
          </cell>
          <cell r="F1381">
            <v>0</v>
          </cell>
          <cell r="G1381">
            <v>0</v>
          </cell>
          <cell r="H1381">
            <v>0</v>
          </cell>
          <cell r="I1381" t="e">
            <v>#REF!</v>
          </cell>
          <cell r="J1381">
            <v>0</v>
          </cell>
          <cell r="K1381">
            <v>0</v>
          </cell>
          <cell r="L1381">
            <v>0</v>
          </cell>
          <cell r="M1381">
            <v>0</v>
          </cell>
          <cell r="N1381">
            <v>0</v>
          </cell>
          <cell r="O1381">
            <v>0</v>
          </cell>
          <cell r="P1381">
            <v>0</v>
          </cell>
          <cell r="Q1381" t="e">
            <v>#REF!</v>
          </cell>
          <cell r="T1381" t="str">
            <v>4.90.0001</v>
          </cell>
          <cell r="U1381" t="str">
            <v>DESENVOLVIMENTO DE SISTEMA</v>
          </cell>
          <cell r="W1381">
            <v>0</v>
          </cell>
          <cell r="X1381">
            <v>0</v>
          </cell>
          <cell r="Y1381">
            <v>0</v>
          </cell>
          <cell r="Z1381">
            <v>0</v>
          </cell>
          <cell r="AA1381" t="e">
            <v>#REF!</v>
          </cell>
          <cell r="AB1381" t="e">
            <v>#REF!</v>
          </cell>
          <cell r="AC1381" t="e">
            <v>#REF!</v>
          </cell>
          <cell r="AD1381" t="e">
            <v>#REF!</v>
          </cell>
          <cell r="AE1381" t="e">
            <v>#REF!</v>
          </cell>
          <cell r="AF1381" t="e">
            <v>#REF!</v>
          </cell>
          <cell r="AG1381" t="e">
            <v>#REF!</v>
          </cell>
          <cell r="AH1381" t="e">
            <v>#REF!</v>
          </cell>
        </row>
        <row r="1382">
          <cell r="A1382" t="str">
            <v>4.01.00012.4.4.1.2</v>
          </cell>
          <cell r="B1382" t="str">
            <v>2.4.4.1.2</v>
          </cell>
          <cell r="C1382" t="str">
            <v>INFRA</v>
          </cell>
          <cell r="D1382" t="str">
            <v>4.01.0001</v>
          </cell>
          <cell r="E1382">
            <v>0</v>
          </cell>
          <cell r="F1382">
            <v>0</v>
          </cell>
          <cell r="G1382">
            <v>0</v>
          </cell>
          <cell r="H1382">
            <v>0</v>
          </cell>
          <cell r="I1382" t="e">
            <v>#REF!</v>
          </cell>
          <cell r="J1382">
            <v>0</v>
          </cell>
          <cell r="K1382">
            <v>0</v>
          </cell>
          <cell r="L1382">
            <v>0</v>
          </cell>
          <cell r="M1382">
            <v>0</v>
          </cell>
          <cell r="N1382">
            <v>0</v>
          </cell>
          <cell r="O1382">
            <v>0</v>
          </cell>
          <cell r="P1382">
            <v>0</v>
          </cell>
          <cell r="Q1382" t="e">
            <v>#REF!</v>
          </cell>
          <cell r="T1382" t="str">
            <v>4.01.0001</v>
          </cell>
          <cell r="U1382" t="str">
            <v>INFRA</v>
          </cell>
          <cell r="W1382">
            <v>0</v>
          </cell>
          <cell r="X1382">
            <v>0</v>
          </cell>
          <cell r="Y1382">
            <v>0</v>
          </cell>
          <cell r="Z1382">
            <v>0</v>
          </cell>
          <cell r="AA1382" t="e">
            <v>#REF!</v>
          </cell>
          <cell r="AB1382" t="e">
            <v>#REF!</v>
          </cell>
          <cell r="AC1382" t="e">
            <v>#REF!</v>
          </cell>
          <cell r="AD1382" t="e">
            <v>#REF!</v>
          </cell>
          <cell r="AE1382" t="e">
            <v>#REF!</v>
          </cell>
          <cell r="AF1382" t="e">
            <v>#REF!</v>
          </cell>
          <cell r="AG1382" t="e">
            <v>#REF!</v>
          </cell>
          <cell r="AH1382" t="e">
            <v>#REF!</v>
          </cell>
        </row>
        <row r="1383">
          <cell r="A1383" t="str">
            <v>4.01.00022.4.4.1.2</v>
          </cell>
          <cell r="B1383" t="str">
            <v>2.4.4.1.2</v>
          </cell>
          <cell r="C1383" t="str">
            <v>INFRA</v>
          </cell>
          <cell r="D1383" t="str">
            <v>4.01.0002</v>
          </cell>
          <cell r="E1383">
            <v>0</v>
          </cell>
          <cell r="F1383">
            <v>0</v>
          </cell>
          <cell r="G1383">
            <v>0</v>
          </cell>
          <cell r="H1383">
            <v>0</v>
          </cell>
          <cell r="I1383" t="e">
            <v>#REF!</v>
          </cell>
          <cell r="J1383">
            <v>0</v>
          </cell>
          <cell r="K1383">
            <v>0</v>
          </cell>
          <cell r="L1383">
            <v>0</v>
          </cell>
          <cell r="M1383">
            <v>0</v>
          </cell>
          <cell r="N1383">
            <v>0</v>
          </cell>
          <cell r="O1383">
            <v>0</v>
          </cell>
          <cell r="P1383">
            <v>0</v>
          </cell>
          <cell r="Q1383" t="e">
            <v>#REF!</v>
          </cell>
          <cell r="T1383" t="str">
            <v>4.01.0002</v>
          </cell>
          <cell r="U1383" t="str">
            <v>INFRA</v>
          </cell>
          <cell r="W1383">
            <v>0</v>
          </cell>
          <cell r="X1383">
            <v>0</v>
          </cell>
          <cell r="Y1383">
            <v>0</v>
          </cell>
          <cell r="Z1383">
            <v>0</v>
          </cell>
          <cell r="AA1383" t="e">
            <v>#REF!</v>
          </cell>
          <cell r="AB1383" t="e">
            <v>#REF!</v>
          </cell>
          <cell r="AC1383" t="e">
            <v>#REF!</v>
          </cell>
          <cell r="AD1383" t="e">
            <v>#REF!</v>
          </cell>
          <cell r="AE1383" t="e">
            <v>#REF!</v>
          </cell>
          <cell r="AF1383" t="e">
            <v>#REF!</v>
          </cell>
          <cell r="AG1383" t="e">
            <v>#REF!</v>
          </cell>
          <cell r="AH1383" t="e">
            <v>#REF!</v>
          </cell>
        </row>
        <row r="1384">
          <cell r="A1384" t="str">
            <v>4.01.00032.4.4.1.2</v>
          </cell>
          <cell r="B1384" t="str">
            <v>2.4.4.1.2</v>
          </cell>
          <cell r="C1384" t="str">
            <v>INFRA</v>
          </cell>
          <cell r="D1384" t="str">
            <v>4.01.0003</v>
          </cell>
          <cell r="E1384">
            <v>0</v>
          </cell>
          <cell r="F1384">
            <v>0</v>
          </cell>
          <cell r="G1384">
            <v>0</v>
          </cell>
          <cell r="H1384">
            <v>0</v>
          </cell>
          <cell r="I1384" t="e">
            <v>#REF!</v>
          </cell>
          <cell r="J1384">
            <v>0</v>
          </cell>
          <cell r="K1384">
            <v>0</v>
          </cell>
          <cell r="L1384">
            <v>0</v>
          </cell>
          <cell r="M1384">
            <v>0</v>
          </cell>
          <cell r="N1384">
            <v>0</v>
          </cell>
          <cell r="O1384">
            <v>0</v>
          </cell>
          <cell r="P1384">
            <v>0</v>
          </cell>
          <cell r="Q1384" t="e">
            <v>#REF!</v>
          </cell>
          <cell r="T1384" t="str">
            <v>4.01.0003</v>
          </cell>
          <cell r="U1384" t="str">
            <v>INFRA</v>
          </cell>
          <cell r="W1384">
            <v>0</v>
          </cell>
          <cell r="X1384">
            <v>0</v>
          </cell>
          <cell r="Y1384">
            <v>0</v>
          </cell>
          <cell r="Z1384">
            <v>0</v>
          </cell>
          <cell r="AA1384" t="e">
            <v>#REF!</v>
          </cell>
          <cell r="AB1384" t="e">
            <v>#REF!</v>
          </cell>
          <cell r="AC1384" t="e">
            <v>#REF!</v>
          </cell>
          <cell r="AD1384" t="e">
            <v>#REF!</v>
          </cell>
          <cell r="AE1384" t="e">
            <v>#REF!</v>
          </cell>
          <cell r="AF1384" t="e">
            <v>#REF!</v>
          </cell>
          <cell r="AG1384" t="e">
            <v>#REF!</v>
          </cell>
          <cell r="AH1384" t="e">
            <v>#REF!</v>
          </cell>
        </row>
        <row r="1385">
          <cell r="A1385" t="str">
            <v>4.01.00042.4.4.1.2</v>
          </cell>
          <cell r="B1385" t="str">
            <v>2.4.4.1.2</v>
          </cell>
          <cell r="C1385" t="str">
            <v>INFRA</v>
          </cell>
          <cell r="D1385" t="str">
            <v>4.01.0004</v>
          </cell>
          <cell r="E1385">
            <v>0</v>
          </cell>
          <cell r="F1385">
            <v>0</v>
          </cell>
          <cell r="G1385">
            <v>0</v>
          </cell>
          <cell r="H1385">
            <v>0</v>
          </cell>
          <cell r="I1385" t="e">
            <v>#REF!</v>
          </cell>
          <cell r="J1385">
            <v>0</v>
          </cell>
          <cell r="K1385">
            <v>0</v>
          </cell>
          <cell r="L1385">
            <v>0</v>
          </cell>
          <cell r="M1385">
            <v>0</v>
          </cell>
          <cell r="N1385">
            <v>0</v>
          </cell>
          <cell r="O1385">
            <v>0</v>
          </cell>
          <cell r="P1385">
            <v>0</v>
          </cell>
          <cell r="Q1385" t="e">
            <v>#REF!</v>
          </cell>
          <cell r="T1385" t="str">
            <v>4.01.0004</v>
          </cell>
          <cell r="U1385" t="str">
            <v>INFRA</v>
          </cell>
          <cell r="W1385">
            <v>0</v>
          </cell>
          <cell r="X1385">
            <v>0</v>
          </cell>
          <cell r="Y1385">
            <v>0</v>
          </cell>
          <cell r="Z1385">
            <v>0</v>
          </cell>
          <cell r="AA1385" t="e">
            <v>#REF!</v>
          </cell>
          <cell r="AB1385" t="e">
            <v>#REF!</v>
          </cell>
          <cell r="AC1385" t="e">
            <v>#REF!</v>
          </cell>
          <cell r="AD1385" t="e">
            <v>#REF!</v>
          </cell>
          <cell r="AE1385" t="e">
            <v>#REF!</v>
          </cell>
          <cell r="AF1385" t="e">
            <v>#REF!</v>
          </cell>
          <cell r="AG1385" t="e">
            <v>#REF!</v>
          </cell>
          <cell r="AH1385" t="e">
            <v>#REF!</v>
          </cell>
        </row>
        <row r="1386">
          <cell r="A1386" t="str">
            <v>4.01.00052.4.4.1.2</v>
          </cell>
          <cell r="B1386" t="str">
            <v>2.4.4.1.2</v>
          </cell>
          <cell r="C1386" t="str">
            <v>INFRA</v>
          </cell>
          <cell r="D1386" t="str">
            <v>4.01.0005</v>
          </cell>
          <cell r="E1386">
            <v>31.17</v>
          </cell>
          <cell r="F1386">
            <v>0</v>
          </cell>
          <cell r="G1386">
            <v>0</v>
          </cell>
          <cell r="H1386">
            <v>0</v>
          </cell>
          <cell r="I1386" t="e">
            <v>#REF!</v>
          </cell>
          <cell r="J1386">
            <v>0</v>
          </cell>
          <cell r="K1386">
            <v>0</v>
          </cell>
          <cell r="L1386">
            <v>0</v>
          </cell>
          <cell r="M1386">
            <v>0</v>
          </cell>
          <cell r="N1386">
            <v>0</v>
          </cell>
          <cell r="O1386">
            <v>0</v>
          </cell>
          <cell r="P1386">
            <v>0</v>
          </cell>
          <cell r="Q1386" t="e">
            <v>#REF!</v>
          </cell>
          <cell r="T1386" t="str">
            <v>4.01.0005</v>
          </cell>
          <cell r="U1386" t="str">
            <v>INFRA</v>
          </cell>
          <cell r="W1386">
            <v>31.17</v>
          </cell>
          <cell r="X1386">
            <v>31.17</v>
          </cell>
          <cell r="Y1386">
            <v>31.17</v>
          </cell>
          <cell r="Z1386">
            <v>31.17</v>
          </cell>
          <cell r="AA1386" t="e">
            <v>#REF!</v>
          </cell>
          <cell r="AB1386" t="e">
            <v>#REF!</v>
          </cell>
          <cell r="AC1386" t="e">
            <v>#REF!</v>
          </cell>
          <cell r="AD1386" t="e">
            <v>#REF!</v>
          </cell>
          <cell r="AE1386" t="e">
            <v>#REF!</v>
          </cell>
          <cell r="AF1386" t="e">
            <v>#REF!</v>
          </cell>
          <cell r="AG1386" t="e">
            <v>#REF!</v>
          </cell>
          <cell r="AH1386" t="e">
            <v>#REF!</v>
          </cell>
        </row>
        <row r="1387">
          <cell r="A1387" t="str">
            <v>4.01.00062.4.4.1.2</v>
          </cell>
          <cell r="B1387" t="str">
            <v>2.4.4.1.2</v>
          </cell>
          <cell r="C1387" t="str">
            <v>INFRA</v>
          </cell>
          <cell r="D1387" t="str">
            <v>4.01.0006</v>
          </cell>
          <cell r="E1387">
            <v>412.70000000000005</v>
          </cell>
          <cell r="F1387">
            <v>0</v>
          </cell>
          <cell r="G1387">
            <v>0</v>
          </cell>
          <cell r="H1387">
            <v>0</v>
          </cell>
          <cell r="I1387" t="e">
            <v>#REF!</v>
          </cell>
          <cell r="J1387">
            <v>0</v>
          </cell>
          <cell r="K1387">
            <v>0</v>
          </cell>
          <cell r="L1387">
            <v>0</v>
          </cell>
          <cell r="M1387">
            <v>0</v>
          </cell>
          <cell r="N1387">
            <v>0</v>
          </cell>
          <cell r="O1387">
            <v>0</v>
          </cell>
          <cell r="P1387">
            <v>0</v>
          </cell>
          <cell r="Q1387" t="e">
            <v>#REF!</v>
          </cell>
          <cell r="T1387" t="str">
            <v>4.01.0006</v>
          </cell>
          <cell r="U1387" t="str">
            <v>INFRA</v>
          </cell>
          <cell r="W1387">
            <v>412.70000000000005</v>
          </cell>
          <cell r="X1387">
            <v>412.70000000000005</v>
          </cell>
          <cell r="Y1387">
            <v>412.70000000000005</v>
          </cell>
          <cell r="Z1387">
            <v>412.70000000000005</v>
          </cell>
          <cell r="AA1387" t="e">
            <v>#REF!</v>
          </cell>
          <cell r="AB1387" t="e">
            <v>#REF!</v>
          </cell>
          <cell r="AC1387" t="e">
            <v>#REF!</v>
          </cell>
          <cell r="AD1387" t="e">
            <v>#REF!</v>
          </cell>
          <cell r="AE1387" t="e">
            <v>#REF!</v>
          </cell>
          <cell r="AF1387" t="e">
            <v>#REF!</v>
          </cell>
          <cell r="AG1387" t="e">
            <v>#REF!</v>
          </cell>
          <cell r="AH1387" t="e">
            <v>#REF!</v>
          </cell>
        </row>
        <row r="1388">
          <cell r="A1388" t="str">
            <v>4.01.00072.4.4.1.2</v>
          </cell>
          <cell r="B1388" t="str">
            <v>2.4.4.1.2</v>
          </cell>
          <cell r="C1388" t="str">
            <v>INFRA</v>
          </cell>
          <cell r="D1388" t="str">
            <v>4.01.0007</v>
          </cell>
          <cell r="E1388">
            <v>0</v>
          </cell>
          <cell r="F1388">
            <v>0</v>
          </cell>
          <cell r="G1388">
            <v>0</v>
          </cell>
          <cell r="H1388">
            <v>0</v>
          </cell>
          <cell r="I1388" t="e">
            <v>#REF!</v>
          </cell>
          <cell r="J1388">
            <v>0</v>
          </cell>
          <cell r="K1388">
            <v>0</v>
          </cell>
          <cell r="L1388">
            <v>0</v>
          </cell>
          <cell r="M1388">
            <v>0</v>
          </cell>
          <cell r="N1388">
            <v>0</v>
          </cell>
          <cell r="O1388">
            <v>0</v>
          </cell>
          <cell r="P1388">
            <v>0</v>
          </cell>
          <cell r="Q1388" t="e">
            <v>#REF!</v>
          </cell>
          <cell r="T1388" t="str">
            <v>4.01.0007</v>
          </cell>
          <cell r="U1388" t="str">
            <v>INFRA</v>
          </cell>
          <cell r="W1388">
            <v>0</v>
          </cell>
          <cell r="X1388">
            <v>0</v>
          </cell>
          <cell r="Y1388">
            <v>0</v>
          </cell>
          <cell r="Z1388">
            <v>0</v>
          </cell>
          <cell r="AA1388" t="e">
            <v>#REF!</v>
          </cell>
          <cell r="AB1388" t="e">
            <v>#REF!</v>
          </cell>
          <cell r="AC1388" t="e">
            <v>#REF!</v>
          </cell>
          <cell r="AD1388" t="e">
            <v>#REF!</v>
          </cell>
          <cell r="AE1388" t="e">
            <v>#REF!</v>
          </cell>
          <cell r="AF1388" t="e">
            <v>#REF!</v>
          </cell>
          <cell r="AG1388" t="e">
            <v>#REF!</v>
          </cell>
          <cell r="AH1388" t="e">
            <v>#REF!</v>
          </cell>
        </row>
        <row r="1389">
          <cell r="A1389" t="str">
            <v>4.02.00012.4.4.1.2</v>
          </cell>
          <cell r="B1389" t="str">
            <v>2.4.4.1.2</v>
          </cell>
          <cell r="C1389" t="str">
            <v>INFRA</v>
          </cell>
          <cell r="D1389" t="str">
            <v>4.02.0001</v>
          </cell>
          <cell r="E1389">
            <v>0</v>
          </cell>
          <cell r="F1389">
            <v>0</v>
          </cell>
          <cell r="G1389">
            <v>0</v>
          </cell>
          <cell r="H1389">
            <v>0</v>
          </cell>
          <cell r="I1389" t="e">
            <v>#REF!</v>
          </cell>
          <cell r="J1389">
            <v>0</v>
          </cell>
          <cell r="K1389">
            <v>0</v>
          </cell>
          <cell r="L1389">
            <v>0</v>
          </cell>
          <cell r="M1389">
            <v>0</v>
          </cell>
          <cell r="N1389">
            <v>0</v>
          </cell>
          <cell r="O1389">
            <v>0</v>
          </cell>
          <cell r="P1389">
            <v>0</v>
          </cell>
          <cell r="Q1389" t="e">
            <v>#REF!</v>
          </cell>
          <cell r="T1389" t="str">
            <v>4.02.0001</v>
          </cell>
          <cell r="U1389" t="str">
            <v>INFRA</v>
          </cell>
          <cell r="W1389">
            <v>0</v>
          </cell>
          <cell r="X1389">
            <v>0</v>
          </cell>
          <cell r="Y1389">
            <v>0</v>
          </cell>
          <cell r="Z1389">
            <v>0</v>
          </cell>
          <cell r="AA1389" t="e">
            <v>#REF!</v>
          </cell>
          <cell r="AB1389" t="e">
            <v>#REF!</v>
          </cell>
          <cell r="AC1389" t="e">
            <v>#REF!</v>
          </cell>
          <cell r="AD1389" t="e">
            <v>#REF!</v>
          </cell>
          <cell r="AE1389" t="e">
            <v>#REF!</v>
          </cell>
          <cell r="AF1389" t="e">
            <v>#REF!</v>
          </cell>
          <cell r="AG1389" t="e">
            <v>#REF!</v>
          </cell>
          <cell r="AH1389" t="e">
            <v>#REF!</v>
          </cell>
        </row>
        <row r="1390">
          <cell r="A1390" t="str">
            <v>4.02.00032.4.4.1.2</v>
          </cell>
          <cell r="B1390" t="str">
            <v>2.4.4.1.2</v>
          </cell>
          <cell r="C1390" t="str">
            <v>INFRA</v>
          </cell>
          <cell r="D1390" t="str">
            <v>4.02.0003</v>
          </cell>
          <cell r="E1390">
            <v>670.31999999999994</v>
          </cell>
          <cell r="F1390">
            <v>5.24</v>
          </cell>
          <cell r="G1390">
            <v>621.98</v>
          </cell>
          <cell r="H1390">
            <v>640.54999999999995</v>
          </cell>
          <cell r="I1390" t="e">
            <v>#REF!</v>
          </cell>
          <cell r="J1390">
            <v>732.74</v>
          </cell>
          <cell r="K1390">
            <v>782.18</v>
          </cell>
          <cell r="L1390">
            <v>731.89</v>
          </cell>
          <cell r="M1390">
            <v>1106.26</v>
          </cell>
          <cell r="N1390">
            <v>1067.5</v>
          </cell>
          <cell r="O1390">
            <v>981.18</v>
          </cell>
          <cell r="P1390">
            <v>962.99</v>
          </cell>
          <cell r="Q1390" t="e">
            <v>#REF!</v>
          </cell>
          <cell r="T1390" t="str">
            <v>4.02.0003</v>
          </cell>
          <cell r="U1390" t="str">
            <v>INFRA</v>
          </cell>
          <cell r="W1390">
            <v>670.31999999999994</v>
          </cell>
          <cell r="X1390">
            <v>675.56</v>
          </cell>
          <cell r="Y1390">
            <v>1297.54</v>
          </cell>
          <cell r="Z1390">
            <v>1938.09</v>
          </cell>
          <cell r="AA1390" t="e">
            <v>#REF!</v>
          </cell>
          <cell r="AB1390" t="e">
            <v>#REF!</v>
          </cell>
          <cell r="AC1390" t="e">
            <v>#REF!</v>
          </cell>
          <cell r="AD1390" t="e">
            <v>#REF!</v>
          </cell>
          <cell r="AE1390" t="e">
            <v>#REF!</v>
          </cell>
          <cell r="AF1390" t="e">
            <v>#REF!</v>
          </cell>
          <cell r="AG1390" t="e">
            <v>#REF!</v>
          </cell>
          <cell r="AH1390" t="e">
            <v>#REF!</v>
          </cell>
        </row>
        <row r="1391">
          <cell r="A1391" t="str">
            <v>4.02.00042.4.4.1.2</v>
          </cell>
          <cell r="B1391" t="str">
            <v>2.4.4.1.2</v>
          </cell>
          <cell r="C1391" t="str">
            <v>INFRA</v>
          </cell>
          <cell r="D1391" t="str">
            <v>4.02.0004</v>
          </cell>
          <cell r="E1391">
            <v>0</v>
          </cell>
          <cell r="F1391">
            <v>0</v>
          </cell>
          <cell r="G1391">
            <v>0</v>
          </cell>
          <cell r="H1391">
            <v>0</v>
          </cell>
          <cell r="I1391" t="e">
            <v>#REF!</v>
          </cell>
          <cell r="J1391">
            <v>0</v>
          </cell>
          <cell r="K1391">
            <v>0</v>
          </cell>
          <cell r="L1391">
            <v>0</v>
          </cell>
          <cell r="M1391">
            <v>59.8</v>
          </cell>
          <cell r="N1391">
            <v>61.370000000000005</v>
          </cell>
          <cell r="O1391">
            <v>0</v>
          </cell>
          <cell r="P1391">
            <v>46.89</v>
          </cell>
          <cell r="Q1391" t="e">
            <v>#REF!</v>
          </cell>
          <cell r="T1391" t="str">
            <v>4.02.0004</v>
          </cell>
          <cell r="U1391" t="str">
            <v>INFRA</v>
          </cell>
          <cell r="W1391">
            <v>0</v>
          </cell>
          <cell r="X1391">
            <v>0</v>
          </cell>
          <cell r="Y1391">
            <v>0</v>
          </cell>
          <cell r="Z1391">
            <v>0</v>
          </cell>
          <cell r="AA1391" t="e">
            <v>#REF!</v>
          </cell>
          <cell r="AB1391" t="e">
            <v>#REF!</v>
          </cell>
          <cell r="AC1391" t="e">
            <v>#REF!</v>
          </cell>
          <cell r="AD1391" t="e">
            <v>#REF!</v>
          </cell>
          <cell r="AE1391" t="e">
            <v>#REF!</v>
          </cell>
          <cell r="AF1391" t="e">
            <v>#REF!</v>
          </cell>
          <cell r="AG1391" t="e">
            <v>#REF!</v>
          </cell>
          <cell r="AH1391" t="e">
            <v>#REF!</v>
          </cell>
        </row>
        <row r="1392">
          <cell r="A1392" t="str">
            <v>4.02.00052.4.4.1.2</v>
          </cell>
          <cell r="B1392" t="str">
            <v>2.4.4.1.2</v>
          </cell>
          <cell r="C1392" t="str">
            <v>INFRA</v>
          </cell>
          <cell r="D1392" t="str">
            <v>4.02.0005</v>
          </cell>
          <cell r="E1392">
            <v>1757.53</v>
          </cell>
          <cell r="F1392">
            <v>713.30000000000007</v>
          </cell>
          <cell r="G1392">
            <v>1450.3400000000001</v>
          </cell>
          <cell r="H1392">
            <v>1119.1200000000001</v>
          </cell>
          <cell r="I1392" t="e">
            <v>#REF!</v>
          </cell>
          <cell r="J1392">
            <v>1953.62</v>
          </cell>
          <cell r="K1392">
            <v>4562.8499999999995</v>
          </cell>
          <cell r="L1392">
            <v>1015.36</v>
          </cell>
          <cell r="M1392">
            <v>3360</v>
          </cell>
          <cell r="N1392">
            <v>1833.77</v>
          </cell>
          <cell r="O1392">
            <v>1531.6200000000003</v>
          </cell>
          <cell r="P1392">
            <v>1370.01</v>
          </cell>
          <cell r="Q1392" t="e">
            <v>#REF!</v>
          </cell>
          <cell r="T1392" t="str">
            <v>4.02.0005</v>
          </cell>
          <cell r="U1392" t="str">
            <v>INFRA</v>
          </cell>
          <cell r="W1392">
            <v>1757.53</v>
          </cell>
          <cell r="X1392">
            <v>2470.83</v>
          </cell>
          <cell r="Y1392">
            <v>3921.17</v>
          </cell>
          <cell r="Z1392">
            <v>5040.29</v>
          </cell>
          <cell r="AA1392" t="e">
            <v>#REF!</v>
          </cell>
          <cell r="AB1392" t="e">
            <v>#REF!</v>
          </cell>
          <cell r="AC1392" t="e">
            <v>#REF!</v>
          </cell>
          <cell r="AD1392" t="e">
            <v>#REF!</v>
          </cell>
          <cell r="AE1392" t="e">
            <v>#REF!</v>
          </cell>
          <cell r="AF1392" t="e">
            <v>#REF!</v>
          </cell>
          <cell r="AG1392" t="e">
            <v>#REF!</v>
          </cell>
          <cell r="AH1392" t="e">
            <v>#REF!</v>
          </cell>
        </row>
        <row r="1393">
          <cell r="A1393" t="str">
            <v>4.02.00062.4.4.1.2</v>
          </cell>
          <cell r="B1393" t="str">
            <v>2.4.4.1.2</v>
          </cell>
          <cell r="C1393" t="str">
            <v>INFRA</v>
          </cell>
          <cell r="D1393" t="str">
            <v>4.02.0006</v>
          </cell>
          <cell r="E1393">
            <v>0</v>
          </cell>
          <cell r="F1393">
            <v>0</v>
          </cell>
          <cell r="G1393">
            <v>0</v>
          </cell>
          <cell r="H1393">
            <v>0</v>
          </cell>
          <cell r="I1393" t="e">
            <v>#REF!</v>
          </cell>
          <cell r="J1393">
            <v>0</v>
          </cell>
          <cell r="K1393">
            <v>0</v>
          </cell>
          <cell r="L1393">
            <v>0</v>
          </cell>
          <cell r="M1393">
            <v>40.31</v>
          </cell>
          <cell r="N1393">
            <v>42.65</v>
          </cell>
          <cell r="O1393">
            <v>727.83999999999992</v>
          </cell>
          <cell r="P1393">
            <v>525.13</v>
          </cell>
          <cell r="Q1393" t="e">
            <v>#REF!</v>
          </cell>
          <cell r="T1393" t="str">
            <v>4.02.0006</v>
          </cell>
          <cell r="U1393" t="str">
            <v>INFRA</v>
          </cell>
          <cell r="W1393">
            <v>0</v>
          </cell>
          <cell r="X1393">
            <v>0</v>
          </cell>
          <cell r="Y1393">
            <v>0</v>
          </cell>
          <cell r="Z1393">
            <v>0</v>
          </cell>
          <cell r="AA1393" t="e">
            <v>#REF!</v>
          </cell>
          <cell r="AB1393" t="e">
            <v>#REF!</v>
          </cell>
          <cell r="AC1393" t="e">
            <v>#REF!</v>
          </cell>
          <cell r="AD1393" t="e">
            <v>#REF!</v>
          </cell>
          <cell r="AE1393" t="e">
            <v>#REF!</v>
          </cell>
          <cell r="AF1393" t="e">
            <v>#REF!</v>
          </cell>
          <cell r="AG1393" t="e">
            <v>#REF!</v>
          </cell>
          <cell r="AH1393" t="e">
            <v>#REF!</v>
          </cell>
        </row>
        <row r="1394">
          <cell r="A1394" t="str">
            <v>4.02.00072.4.4.1.2</v>
          </cell>
          <cell r="B1394" t="str">
            <v>2.4.4.1.2</v>
          </cell>
          <cell r="C1394" t="str">
            <v>INFRA</v>
          </cell>
          <cell r="D1394" t="str">
            <v>4.02.0007</v>
          </cell>
          <cell r="E1394">
            <v>606.12</v>
          </cell>
          <cell r="F1394">
            <v>590.62</v>
          </cell>
          <cell r="G1394">
            <v>338.9</v>
          </cell>
          <cell r="H1394">
            <v>253.86</v>
          </cell>
          <cell r="I1394" t="e">
            <v>#REF!</v>
          </cell>
          <cell r="J1394">
            <v>480</v>
          </cell>
          <cell r="K1394">
            <v>446.8</v>
          </cell>
          <cell r="L1394">
            <v>2365.29</v>
          </cell>
          <cell r="M1394">
            <v>368.9</v>
          </cell>
          <cell r="N1394">
            <v>166.9</v>
          </cell>
          <cell r="O1394">
            <v>169.9</v>
          </cell>
          <cell r="P1394">
            <v>511.61</v>
          </cell>
          <cell r="Q1394" t="e">
            <v>#REF!</v>
          </cell>
          <cell r="T1394" t="str">
            <v>4.02.0007</v>
          </cell>
          <cell r="U1394" t="str">
            <v>INFRA</v>
          </cell>
          <cell r="W1394">
            <v>606.12</v>
          </cell>
          <cell r="X1394">
            <v>1196.74</v>
          </cell>
          <cell r="Y1394">
            <v>1535.6399999999999</v>
          </cell>
          <cell r="Z1394">
            <v>1789.5</v>
          </cell>
          <cell r="AA1394" t="e">
            <v>#REF!</v>
          </cell>
          <cell r="AB1394" t="e">
            <v>#REF!</v>
          </cell>
          <cell r="AC1394" t="e">
            <v>#REF!</v>
          </cell>
          <cell r="AD1394" t="e">
            <v>#REF!</v>
          </cell>
          <cell r="AE1394" t="e">
            <v>#REF!</v>
          </cell>
          <cell r="AF1394" t="e">
            <v>#REF!</v>
          </cell>
          <cell r="AG1394" t="e">
            <v>#REF!</v>
          </cell>
          <cell r="AH1394" t="e">
            <v>#REF!</v>
          </cell>
        </row>
        <row r="1395">
          <cell r="A1395" t="str">
            <v>4.02.00082.4.4.1.2</v>
          </cell>
          <cell r="B1395" t="str">
            <v>2.4.4.1.2</v>
          </cell>
          <cell r="C1395" t="str">
            <v>INFRA</v>
          </cell>
          <cell r="D1395" t="str">
            <v>4.02.0008</v>
          </cell>
          <cell r="E1395">
            <v>302.79000000000002</v>
          </cell>
          <cell r="F1395">
            <v>0</v>
          </cell>
          <cell r="G1395">
            <v>296.95</v>
          </cell>
          <cell r="H1395">
            <v>34.549999999999997</v>
          </cell>
          <cell r="I1395" t="e">
            <v>#REF!</v>
          </cell>
          <cell r="J1395">
            <v>315.33</v>
          </cell>
          <cell r="K1395">
            <v>341.01</v>
          </cell>
          <cell r="L1395">
            <v>0</v>
          </cell>
          <cell r="M1395">
            <v>499.55</v>
          </cell>
          <cell r="N1395">
            <v>35.68</v>
          </cell>
          <cell r="O1395">
            <v>41.21</v>
          </cell>
          <cell r="P1395">
            <v>419.07</v>
          </cell>
          <cell r="Q1395" t="e">
            <v>#REF!</v>
          </cell>
          <cell r="T1395" t="str">
            <v>4.02.0008</v>
          </cell>
          <cell r="U1395" t="str">
            <v>INFRA</v>
          </cell>
          <cell r="W1395">
            <v>302.79000000000002</v>
          </cell>
          <cell r="X1395">
            <v>302.79000000000002</v>
          </cell>
          <cell r="Y1395">
            <v>599.74</v>
          </cell>
          <cell r="Z1395">
            <v>634.29</v>
          </cell>
          <cell r="AA1395" t="e">
            <v>#REF!</v>
          </cell>
          <cell r="AB1395" t="e">
            <v>#REF!</v>
          </cell>
          <cell r="AC1395" t="e">
            <v>#REF!</v>
          </cell>
          <cell r="AD1395" t="e">
            <v>#REF!</v>
          </cell>
          <cell r="AE1395" t="e">
            <v>#REF!</v>
          </cell>
          <cell r="AF1395" t="e">
            <v>#REF!</v>
          </cell>
          <cell r="AG1395" t="e">
            <v>#REF!</v>
          </cell>
          <cell r="AH1395" t="e">
            <v>#REF!</v>
          </cell>
        </row>
        <row r="1396">
          <cell r="A1396" t="str">
            <v>4.02.00092.4.4.1.2</v>
          </cell>
          <cell r="B1396" t="str">
            <v>2.4.4.1.2</v>
          </cell>
          <cell r="C1396" t="str">
            <v>INFRA</v>
          </cell>
          <cell r="D1396" t="str">
            <v>4.02.0009</v>
          </cell>
          <cell r="E1396">
            <v>0</v>
          </cell>
          <cell r="F1396">
            <v>0</v>
          </cell>
          <cell r="G1396">
            <v>18.12</v>
          </cell>
          <cell r="H1396">
            <v>14.57</v>
          </cell>
          <cell r="I1396" t="e">
            <v>#REF!</v>
          </cell>
          <cell r="J1396">
            <v>14.17</v>
          </cell>
          <cell r="K1396">
            <v>0</v>
          </cell>
          <cell r="L1396">
            <v>4.96</v>
          </cell>
          <cell r="M1396">
            <v>4.96</v>
          </cell>
          <cell r="N1396">
            <v>5.04</v>
          </cell>
          <cell r="O1396">
            <v>3.65</v>
          </cell>
          <cell r="P1396">
            <v>4.17</v>
          </cell>
          <cell r="Q1396" t="e">
            <v>#REF!</v>
          </cell>
          <cell r="T1396" t="str">
            <v>4.02.0009</v>
          </cell>
          <cell r="U1396" t="str">
            <v>INFRA</v>
          </cell>
          <cell r="W1396">
            <v>0</v>
          </cell>
          <cell r="X1396">
            <v>0</v>
          </cell>
          <cell r="Y1396">
            <v>18.12</v>
          </cell>
          <cell r="Z1396">
            <v>32.69</v>
          </cell>
          <cell r="AA1396" t="e">
            <v>#REF!</v>
          </cell>
          <cell r="AB1396" t="e">
            <v>#REF!</v>
          </cell>
          <cell r="AC1396" t="e">
            <v>#REF!</v>
          </cell>
          <cell r="AD1396" t="e">
            <v>#REF!</v>
          </cell>
          <cell r="AE1396" t="e">
            <v>#REF!</v>
          </cell>
          <cell r="AF1396" t="e">
            <v>#REF!</v>
          </cell>
          <cell r="AG1396" t="e">
            <v>#REF!</v>
          </cell>
          <cell r="AH1396" t="e">
            <v>#REF!</v>
          </cell>
        </row>
        <row r="1397">
          <cell r="A1397" t="str">
            <v>4.02.00102.4.4.1.2</v>
          </cell>
          <cell r="B1397" t="str">
            <v>2.4.4.1.2</v>
          </cell>
          <cell r="C1397" t="str">
            <v>INFRA</v>
          </cell>
          <cell r="D1397" t="str">
            <v>4.02.0010</v>
          </cell>
          <cell r="E1397">
            <v>416.94</v>
          </cell>
          <cell r="F1397">
            <v>0</v>
          </cell>
          <cell r="G1397">
            <v>0</v>
          </cell>
          <cell r="H1397">
            <v>0</v>
          </cell>
          <cell r="I1397" t="e">
            <v>#REF!</v>
          </cell>
          <cell r="J1397">
            <v>0</v>
          </cell>
          <cell r="K1397">
            <v>0</v>
          </cell>
          <cell r="L1397">
            <v>0</v>
          </cell>
          <cell r="M1397">
            <v>0</v>
          </cell>
          <cell r="N1397">
            <v>0</v>
          </cell>
          <cell r="O1397">
            <v>37.86</v>
          </cell>
          <cell r="P1397">
            <v>0</v>
          </cell>
          <cell r="Q1397" t="e">
            <v>#REF!</v>
          </cell>
          <cell r="T1397" t="str">
            <v>4.02.0010</v>
          </cell>
          <cell r="U1397" t="str">
            <v>INFRA</v>
          </cell>
          <cell r="W1397">
            <v>416.94</v>
          </cell>
          <cell r="X1397">
            <v>416.94</v>
          </cell>
          <cell r="Y1397">
            <v>416.94</v>
          </cell>
          <cell r="Z1397">
            <v>416.94</v>
          </cell>
          <cell r="AA1397" t="e">
            <v>#REF!</v>
          </cell>
          <cell r="AB1397" t="e">
            <v>#REF!</v>
          </cell>
          <cell r="AC1397" t="e">
            <v>#REF!</v>
          </cell>
          <cell r="AD1397" t="e">
            <v>#REF!</v>
          </cell>
          <cell r="AE1397" t="e">
            <v>#REF!</v>
          </cell>
          <cell r="AF1397" t="e">
            <v>#REF!</v>
          </cell>
          <cell r="AG1397" t="e">
            <v>#REF!</v>
          </cell>
          <cell r="AH1397" t="e">
            <v>#REF!</v>
          </cell>
        </row>
        <row r="1398">
          <cell r="A1398" t="str">
            <v>4.02.00112.4.4.1.2</v>
          </cell>
          <cell r="B1398" t="str">
            <v>2.4.4.1.2</v>
          </cell>
          <cell r="C1398" t="str">
            <v>INFRA</v>
          </cell>
          <cell r="D1398" t="str">
            <v>4.02.0011</v>
          </cell>
          <cell r="E1398">
            <v>1.42</v>
          </cell>
          <cell r="F1398">
            <v>31.03</v>
          </cell>
          <cell r="G1398">
            <v>8.64</v>
          </cell>
          <cell r="H1398">
            <v>64.05</v>
          </cell>
          <cell r="I1398" t="e">
            <v>#REF!</v>
          </cell>
          <cell r="J1398">
            <v>282.40466165413534</v>
          </cell>
          <cell r="K1398">
            <v>188.45</v>
          </cell>
          <cell r="L1398">
            <v>27.54</v>
          </cell>
          <cell r="M1398">
            <v>57.660000000000004</v>
          </cell>
          <cell r="N1398">
            <v>58.819999999999993</v>
          </cell>
          <cell r="O1398">
            <v>83.910000000000011</v>
          </cell>
          <cell r="P1398">
            <v>40.369999999999997</v>
          </cell>
          <cell r="Q1398" t="e">
            <v>#REF!</v>
          </cell>
          <cell r="T1398" t="str">
            <v>4.02.0011</v>
          </cell>
          <cell r="U1398" t="str">
            <v>INFRA</v>
          </cell>
          <cell r="W1398">
            <v>1.42</v>
          </cell>
          <cell r="X1398">
            <v>32.450000000000003</v>
          </cell>
          <cell r="Y1398">
            <v>41.09</v>
          </cell>
          <cell r="Z1398">
            <v>105.14</v>
          </cell>
          <cell r="AA1398" t="e">
            <v>#REF!</v>
          </cell>
          <cell r="AB1398" t="e">
            <v>#REF!</v>
          </cell>
          <cell r="AC1398" t="e">
            <v>#REF!</v>
          </cell>
          <cell r="AD1398" t="e">
            <v>#REF!</v>
          </cell>
          <cell r="AE1398" t="e">
            <v>#REF!</v>
          </cell>
          <cell r="AF1398" t="e">
            <v>#REF!</v>
          </cell>
          <cell r="AG1398" t="e">
            <v>#REF!</v>
          </cell>
          <cell r="AH1398" t="e">
            <v>#REF!</v>
          </cell>
        </row>
        <row r="1399">
          <cell r="A1399" t="str">
            <v>4.02.00122.4.4.1.2</v>
          </cell>
          <cell r="B1399" t="str">
            <v>2.4.4.1.2</v>
          </cell>
          <cell r="C1399" t="str">
            <v>INFRA</v>
          </cell>
          <cell r="D1399" t="str">
            <v>4.02.0012</v>
          </cell>
          <cell r="E1399">
            <v>2723.53</v>
          </cell>
          <cell r="F1399">
            <v>0</v>
          </cell>
          <cell r="G1399">
            <v>0</v>
          </cell>
          <cell r="H1399">
            <v>0</v>
          </cell>
          <cell r="I1399" t="e">
            <v>#REF!</v>
          </cell>
          <cell r="J1399">
            <v>0</v>
          </cell>
          <cell r="K1399">
            <v>180</v>
          </cell>
          <cell r="L1399">
            <v>0</v>
          </cell>
          <cell r="M1399">
            <v>2624.47</v>
          </cell>
          <cell r="N1399">
            <v>136.6</v>
          </cell>
          <cell r="O1399">
            <v>3318.08</v>
          </cell>
          <cell r="P1399">
            <v>0</v>
          </cell>
          <cell r="Q1399" t="e">
            <v>#REF!</v>
          </cell>
          <cell r="T1399" t="str">
            <v>4.02.0012</v>
          </cell>
          <cell r="U1399" t="str">
            <v>INFRA</v>
          </cell>
          <cell r="W1399">
            <v>2723.53</v>
          </cell>
          <cell r="X1399">
            <v>2723.53</v>
          </cell>
          <cell r="Y1399">
            <v>2723.53</v>
          </cell>
          <cell r="Z1399">
            <v>2723.53</v>
          </cell>
          <cell r="AA1399" t="e">
            <v>#REF!</v>
          </cell>
          <cell r="AB1399" t="e">
            <v>#REF!</v>
          </cell>
          <cell r="AC1399" t="e">
            <v>#REF!</v>
          </cell>
          <cell r="AD1399" t="e">
            <v>#REF!</v>
          </cell>
          <cell r="AE1399" t="e">
            <v>#REF!</v>
          </cell>
          <cell r="AF1399" t="e">
            <v>#REF!</v>
          </cell>
          <cell r="AG1399" t="e">
            <v>#REF!</v>
          </cell>
          <cell r="AH1399" t="e">
            <v>#REF!</v>
          </cell>
        </row>
        <row r="1400">
          <cell r="A1400" t="str">
            <v>4.02.00132.4.4.1.2</v>
          </cell>
          <cell r="B1400" t="str">
            <v>2.4.4.1.2</v>
          </cell>
          <cell r="C1400" t="str">
            <v>INFRA</v>
          </cell>
          <cell r="D1400" t="str">
            <v>4.02.0013</v>
          </cell>
          <cell r="E1400">
            <v>50.95</v>
          </cell>
          <cell r="F1400">
            <v>25.26</v>
          </cell>
          <cell r="G1400">
            <v>115.7</v>
          </cell>
          <cell r="H1400">
            <v>59.82</v>
          </cell>
          <cell r="I1400" t="e">
            <v>#REF!</v>
          </cell>
          <cell r="J1400">
            <v>164.3</v>
          </cell>
          <cell r="K1400">
            <v>127.26</v>
          </cell>
          <cell r="L1400">
            <v>169.75</v>
          </cell>
          <cell r="M1400">
            <v>201.4</v>
          </cell>
          <cell r="N1400">
            <v>142.13</v>
          </cell>
          <cell r="O1400">
            <v>74.67</v>
          </cell>
          <cell r="P1400">
            <v>107.59</v>
          </cell>
          <cell r="Q1400" t="e">
            <v>#REF!</v>
          </cell>
          <cell r="T1400" t="str">
            <v>4.02.0013</v>
          </cell>
          <cell r="U1400" t="str">
            <v>INFRA</v>
          </cell>
          <cell r="W1400">
            <v>50.95</v>
          </cell>
          <cell r="X1400">
            <v>76.210000000000008</v>
          </cell>
          <cell r="Y1400">
            <v>191.91000000000003</v>
          </cell>
          <cell r="Z1400">
            <v>251.73000000000002</v>
          </cell>
          <cell r="AA1400" t="e">
            <v>#REF!</v>
          </cell>
          <cell r="AB1400" t="e">
            <v>#REF!</v>
          </cell>
          <cell r="AC1400" t="e">
            <v>#REF!</v>
          </cell>
          <cell r="AD1400" t="e">
            <v>#REF!</v>
          </cell>
          <cell r="AE1400" t="e">
            <v>#REF!</v>
          </cell>
          <cell r="AF1400" t="e">
            <v>#REF!</v>
          </cell>
          <cell r="AG1400" t="e">
            <v>#REF!</v>
          </cell>
          <cell r="AH1400" t="e">
            <v>#REF!</v>
          </cell>
        </row>
        <row r="1401">
          <cell r="A1401" t="str">
            <v>4.02.00142.4.4.1.2</v>
          </cell>
          <cell r="B1401" t="str">
            <v>2.4.4.1.2</v>
          </cell>
          <cell r="C1401" t="str">
            <v>INFRA</v>
          </cell>
          <cell r="D1401" t="str">
            <v>4.02.0014</v>
          </cell>
          <cell r="E1401">
            <v>330</v>
          </cell>
          <cell r="F1401">
            <v>330</v>
          </cell>
          <cell r="G1401">
            <v>706.89999999999986</v>
          </cell>
          <cell r="H1401">
            <v>330</v>
          </cell>
          <cell r="I1401" t="e">
            <v>#REF!</v>
          </cell>
          <cell r="J1401">
            <v>59</v>
          </cell>
          <cell r="K1401">
            <v>570</v>
          </cell>
          <cell r="L1401">
            <v>330</v>
          </cell>
          <cell r="M1401">
            <v>0</v>
          </cell>
          <cell r="N1401">
            <v>448</v>
          </cell>
          <cell r="O1401">
            <v>749.22</v>
          </cell>
          <cell r="P1401">
            <v>613.9</v>
          </cell>
          <cell r="Q1401" t="e">
            <v>#REF!</v>
          </cell>
          <cell r="T1401" t="str">
            <v>4.02.0014</v>
          </cell>
          <cell r="U1401" t="str">
            <v>INFRA</v>
          </cell>
          <cell r="W1401">
            <v>330</v>
          </cell>
          <cell r="X1401">
            <v>660</v>
          </cell>
          <cell r="Y1401">
            <v>1366.8999999999999</v>
          </cell>
          <cell r="Z1401">
            <v>1696.8999999999999</v>
          </cell>
          <cell r="AA1401" t="e">
            <v>#REF!</v>
          </cell>
          <cell r="AB1401" t="e">
            <v>#REF!</v>
          </cell>
          <cell r="AC1401" t="e">
            <v>#REF!</v>
          </cell>
          <cell r="AD1401" t="e">
            <v>#REF!</v>
          </cell>
          <cell r="AE1401" t="e">
            <v>#REF!</v>
          </cell>
          <cell r="AF1401" t="e">
            <v>#REF!</v>
          </cell>
          <cell r="AG1401" t="e">
            <v>#REF!</v>
          </cell>
          <cell r="AH1401" t="e">
            <v>#REF!</v>
          </cell>
        </row>
        <row r="1402">
          <cell r="A1402" t="str">
            <v>4.02.00152.4.4.1.2</v>
          </cell>
          <cell r="B1402" t="str">
            <v>2.4.4.1.2</v>
          </cell>
          <cell r="C1402" t="str">
            <v>INFRA</v>
          </cell>
          <cell r="D1402" t="str">
            <v>4.02.0015</v>
          </cell>
          <cell r="E1402">
            <v>0</v>
          </cell>
          <cell r="F1402">
            <v>0</v>
          </cell>
          <cell r="G1402">
            <v>401.26</v>
          </cell>
          <cell r="H1402">
            <v>0</v>
          </cell>
          <cell r="I1402" t="e">
            <v>#REF!</v>
          </cell>
          <cell r="J1402">
            <v>0</v>
          </cell>
          <cell r="K1402">
            <v>0</v>
          </cell>
          <cell r="L1402">
            <v>0</v>
          </cell>
          <cell r="M1402">
            <v>0</v>
          </cell>
          <cell r="N1402">
            <v>0</v>
          </cell>
          <cell r="O1402">
            <v>0</v>
          </cell>
          <cell r="P1402">
            <v>0</v>
          </cell>
          <cell r="Q1402" t="e">
            <v>#REF!</v>
          </cell>
          <cell r="T1402" t="str">
            <v>4.02.0015</v>
          </cell>
          <cell r="U1402" t="str">
            <v>INFRA</v>
          </cell>
          <cell r="W1402">
            <v>0</v>
          </cell>
          <cell r="X1402">
            <v>0</v>
          </cell>
          <cell r="Y1402">
            <v>401.26</v>
          </cell>
          <cell r="Z1402">
            <v>401.26</v>
          </cell>
          <cell r="AA1402" t="e">
            <v>#REF!</v>
          </cell>
          <cell r="AB1402" t="e">
            <v>#REF!</v>
          </cell>
          <cell r="AC1402" t="e">
            <v>#REF!</v>
          </cell>
          <cell r="AD1402" t="e">
            <v>#REF!</v>
          </cell>
          <cell r="AE1402" t="e">
            <v>#REF!</v>
          </cell>
          <cell r="AF1402" t="e">
            <v>#REF!</v>
          </cell>
          <cell r="AG1402" t="e">
            <v>#REF!</v>
          </cell>
          <cell r="AH1402" t="e">
            <v>#REF!</v>
          </cell>
        </row>
        <row r="1403">
          <cell r="A1403" t="str">
            <v>4.02.00162.4.4.1.2</v>
          </cell>
          <cell r="B1403" t="str">
            <v>2.4.4.1.2</v>
          </cell>
          <cell r="C1403" t="str">
            <v>INFRA</v>
          </cell>
          <cell r="D1403" t="str">
            <v>4.02.0016</v>
          </cell>
          <cell r="E1403">
            <v>6545.2</v>
          </cell>
          <cell r="F1403">
            <v>5588.6600000000008</v>
          </cell>
          <cell r="G1403">
            <v>6537.39</v>
          </cell>
          <cell r="H1403">
            <v>6486.5700000000006</v>
          </cell>
          <cell r="I1403" t="e">
            <v>#REF!</v>
          </cell>
          <cell r="J1403">
            <v>7355.3899999999994</v>
          </cell>
          <cell r="K1403">
            <v>6582.08</v>
          </cell>
          <cell r="L1403">
            <v>6430.9</v>
          </cell>
          <cell r="M1403">
            <v>9376.9699999999993</v>
          </cell>
          <cell r="N1403">
            <v>9855.9</v>
          </cell>
          <cell r="O1403">
            <v>9989.34</v>
          </cell>
          <cell r="P1403">
            <v>7301.22</v>
          </cell>
          <cell r="Q1403" t="e">
            <v>#REF!</v>
          </cell>
          <cell r="T1403" t="str">
            <v>4.02.0016</v>
          </cell>
          <cell r="U1403" t="str">
            <v>INFRA</v>
          </cell>
          <cell r="W1403">
            <v>6545.2</v>
          </cell>
          <cell r="X1403">
            <v>12133.86</v>
          </cell>
          <cell r="Y1403">
            <v>18671.25</v>
          </cell>
          <cell r="Z1403">
            <v>25157.82</v>
          </cell>
          <cell r="AA1403" t="e">
            <v>#REF!</v>
          </cell>
          <cell r="AB1403" t="e">
            <v>#REF!</v>
          </cell>
          <cell r="AC1403" t="e">
            <v>#REF!</v>
          </cell>
          <cell r="AD1403" t="e">
            <v>#REF!</v>
          </cell>
          <cell r="AE1403" t="e">
            <v>#REF!</v>
          </cell>
          <cell r="AF1403" t="e">
            <v>#REF!</v>
          </cell>
          <cell r="AG1403" t="e">
            <v>#REF!</v>
          </cell>
          <cell r="AH1403" t="e">
            <v>#REF!</v>
          </cell>
        </row>
        <row r="1404">
          <cell r="A1404" t="str">
            <v>4.02.00172.4.4.1.2</v>
          </cell>
          <cell r="B1404" t="str">
            <v>2.4.4.1.2</v>
          </cell>
          <cell r="C1404" t="str">
            <v>INFRA</v>
          </cell>
          <cell r="D1404" t="str">
            <v>4.02.0017</v>
          </cell>
          <cell r="E1404">
            <v>0</v>
          </cell>
          <cell r="F1404">
            <v>0</v>
          </cell>
          <cell r="G1404">
            <v>0</v>
          </cell>
          <cell r="H1404">
            <v>0</v>
          </cell>
          <cell r="I1404" t="e">
            <v>#REF!</v>
          </cell>
          <cell r="J1404">
            <v>0</v>
          </cell>
          <cell r="K1404">
            <v>0</v>
          </cell>
          <cell r="L1404">
            <v>0</v>
          </cell>
          <cell r="M1404">
            <v>0</v>
          </cell>
          <cell r="N1404">
            <v>161.4</v>
          </cell>
          <cell r="O1404">
            <v>157.02000000000001</v>
          </cell>
          <cell r="P1404">
            <v>163.44</v>
          </cell>
          <cell r="Q1404" t="e">
            <v>#REF!</v>
          </cell>
          <cell r="T1404" t="str">
            <v>4.02.0017</v>
          </cell>
          <cell r="U1404" t="str">
            <v>INFRA</v>
          </cell>
          <cell r="W1404">
            <v>0</v>
          </cell>
          <cell r="X1404">
            <v>0</v>
          </cell>
          <cell r="Y1404">
            <v>0</v>
          </cell>
          <cell r="Z1404">
            <v>0</v>
          </cell>
          <cell r="AA1404" t="e">
            <v>#REF!</v>
          </cell>
          <cell r="AB1404" t="e">
            <v>#REF!</v>
          </cell>
          <cell r="AC1404" t="e">
            <v>#REF!</v>
          </cell>
          <cell r="AD1404" t="e">
            <v>#REF!</v>
          </cell>
          <cell r="AE1404" t="e">
            <v>#REF!</v>
          </cell>
          <cell r="AF1404" t="e">
            <v>#REF!</v>
          </cell>
          <cell r="AG1404" t="e">
            <v>#REF!</v>
          </cell>
          <cell r="AH1404" t="e">
            <v>#REF!</v>
          </cell>
        </row>
        <row r="1405">
          <cell r="A1405" t="str">
            <v>4.02.00182.4.4.1.2</v>
          </cell>
          <cell r="B1405" t="str">
            <v>2.4.4.1.2</v>
          </cell>
          <cell r="C1405" t="str">
            <v>INFRA</v>
          </cell>
          <cell r="D1405" t="str">
            <v>4.02.0018</v>
          </cell>
          <cell r="E1405">
            <v>0</v>
          </cell>
          <cell r="F1405">
            <v>0</v>
          </cell>
          <cell r="G1405">
            <v>0</v>
          </cell>
          <cell r="H1405">
            <v>0</v>
          </cell>
          <cell r="I1405" t="e">
            <v>#REF!</v>
          </cell>
          <cell r="J1405">
            <v>0</v>
          </cell>
          <cell r="K1405">
            <v>0</v>
          </cell>
          <cell r="L1405">
            <v>0</v>
          </cell>
          <cell r="M1405">
            <v>0</v>
          </cell>
          <cell r="N1405">
            <v>0</v>
          </cell>
          <cell r="O1405">
            <v>0</v>
          </cell>
          <cell r="P1405">
            <v>0</v>
          </cell>
          <cell r="Q1405" t="e">
            <v>#REF!</v>
          </cell>
          <cell r="T1405" t="str">
            <v>4.02.0018</v>
          </cell>
          <cell r="U1405" t="str">
            <v>INFRA</v>
          </cell>
          <cell r="W1405">
            <v>0</v>
          </cell>
          <cell r="X1405">
            <v>0</v>
          </cell>
          <cell r="Y1405">
            <v>0</v>
          </cell>
          <cell r="Z1405">
            <v>0</v>
          </cell>
          <cell r="AA1405" t="e">
            <v>#REF!</v>
          </cell>
          <cell r="AB1405" t="e">
            <v>#REF!</v>
          </cell>
          <cell r="AC1405" t="e">
            <v>#REF!</v>
          </cell>
          <cell r="AD1405" t="e">
            <v>#REF!</v>
          </cell>
          <cell r="AE1405" t="e">
            <v>#REF!</v>
          </cell>
          <cell r="AF1405" t="e">
            <v>#REF!</v>
          </cell>
          <cell r="AG1405" t="e">
            <v>#REF!</v>
          </cell>
          <cell r="AH1405" t="e">
            <v>#REF!</v>
          </cell>
        </row>
        <row r="1406">
          <cell r="A1406" t="str">
            <v>4.02.00192.4.4.1.2</v>
          </cell>
          <cell r="B1406" t="str">
            <v>2.4.4.1.2</v>
          </cell>
          <cell r="C1406" t="str">
            <v>INFRA</v>
          </cell>
          <cell r="D1406" t="str">
            <v>4.02.0019</v>
          </cell>
          <cell r="E1406">
            <v>0</v>
          </cell>
          <cell r="F1406">
            <v>0</v>
          </cell>
          <cell r="G1406">
            <v>0</v>
          </cell>
          <cell r="H1406">
            <v>0</v>
          </cell>
          <cell r="I1406" t="e">
            <v>#REF!</v>
          </cell>
          <cell r="J1406">
            <v>0</v>
          </cell>
          <cell r="K1406">
            <v>0</v>
          </cell>
          <cell r="L1406">
            <v>0</v>
          </cell>
          <cell r="M1406">
            <v>0</v>
          </cell>
          <cell r="N1406">
            <v>0</v>
          </cell>
          <cell r="O1406">
            <v>0</v>
          </cell>
          <cell r="P1406">
            <v>0</v>
          </cell>
          <cell r="Q1406" t="e">
            <v>#REF!</v>
          </cell>
          <cell r="T1406" t="str">
            <v>4.02.0019</v>
          </cell>
          <cell r="U1406" t="str">
            <v>INFRA</v>
          </cell>
          <cell r="W1406">
            <v>0</v>
          </cell>
          <cell r="X1406">
            <v>0</v>
          </cell>
          <cell r="Y1406">
            <v>0</v>
          </cell>
          <cell r="Z1406">
            <v>0</v>
          </cell>
          <cell r="AA1406" t="e">
            <v>#REF!</v>
          </cell>
          <cell r="AB1406" t="e">
            <v>#REF!</v>
          </cell>
          <cell r="AC1406" t="e">
            <v>#REF!</v>
          </cell>
          <cell r="AD1406" t="e">
            <v>#REF!</v>
          </cell>
          <cell r="AE1406" t="e">
            <v>#REF!</v>
          </cell>
          <cell r="AF1406" t="e">
            <v>#REF!</v>
          </cell>
          <cell r="AG1406" t="e">
            <v>#REF!</v>
          </cell>
          <cell r="AH1406" t="e">
            <v>#REF!</v>
          </cell>
        </row>
        <row r="1407">
          <cell r="A1407" t="str">
            <v>4.02.00202.4.4.1.2</v>
          </cell>
          <cell r="B1407" t="str">
            <v>2.4.4.1.2</v>
          </cell>
          <cell r="C1407" t="str">
            <v>INFRA</v>
          </cell>
          <cell r="D1407" t="str">
            <v>4.02.0020</v>
          </cell>
          <cell r="E1407">
            <v>0</v>
          </cell>
          <cell r="F1407">
            <v>0</v>
          </cell>
          <cell r="G1407">
            <v>10.5</v>
          </cell>
          <cell r="H1407">
            <v>0</v>
          </cell>
          <cell r="I1407" t="e">
            <v>#REF!</v>
          </cell>
          <cell r="J1407">
            <v>0</v>
          </cell>
          <cell r="K1407">
            <v>0</v>
          </cell>
          <cell r="L1407">
            <v>33.950000000000003</v>
          </cell>
          <cell r="M1407">
            <v>18.350000000000001</v>
          </cell>
          <cell r="N1407">
            <v>10.399999999999999</v>
          </cell>
          <cell r="O1407">
            <v>28</v>
          </cell>
          <cell r="P1407">
            <v>0</v>
          </cell>
          <cell r="Q1407" t="e">
            <v>#REF!</v>
          </cell>
          <cell r="T1407" t="str">
            <v>4.02.0020</v>
          </cell>
          <cell r="U1407" t="str">
            <v>INFRA</v>
          </cell>
          <cell r="W1407">
            <v>0</v>
          </cell>
          <cell r="X1407">
            <v>0</v>
          </cell>
          <cell r="Y1407">
            <v>10.5</v>
          </cell>
          <cell r="Z1407">
            <v>10.5</v>
          </cell>
          <cell r="AA1407" t="e">
            <v>#REF!</v>
          </cell>
          <cell r="AB1407" t="e">
            <v>#REF!</v>
          </cell>
          <cell r="AC1407" t="e">
            <v>#REF!</v>
          </cell>
          <cell r="AD1407" t="e">
            <v>#REF!</v>
          </cell>
          <cell r="AE1407" t="e">
            <v>#REF!</v>
          </cell>
          <cell r="AF1407" t="e">
            <v>#REF!</v>
          </cell>
          <cell r="AG1407" t="e">
            <v>#REF!</v>
          </cell>
          <cell r="AH1407" t="e">
            <v>#REF!</v>
          </cell>
        </row>
        <row r="1408">
          <cell r="A1408" t="str">
            <v>4.02.00212.4.4.1.2</v>
          </cell>
          <cell r="B1408" t="str">
            <v>2.4.4.1.2</v>
          </cell>
          <cell r="C1408" t="str">
            <v>INFRA</v>
          </cell>
          <cell r="D1408" t="str">
            <v>4.02.0021</v>
          </cell>
          <cell r="E1408">
            <v>240</v>
          </cell>
          <cell r="F1408">
            <v>1422</v>
          </cell>
          <cell r="G1408">
            <v>540</v>
          </cell>
          <cell r="H1408">
            <v>50</v>
          </cell>
          <cell r="I1408" t="e">
            <v>#REF!</v>
          </cell>
          <cell r="J1408">
            <v>0</v>
          </cell>
          <cell r="K1408">
            <v>1468.4</v>
          </cell>
          <cell r="L1408">
            <v>0</v>
          </cell>
          <cell r="M1408">
            <v>500</v>
          </cell>
          <cell r="N1408">
            <v>0</v>
          </cell>
          <cell r="O1408">
            <v>0</v>
          </cell>
          <cell r="P1408">
            <v>0</v>
          </cell>
          <cell r="Q1408" t="e">
            <v>#REF!</v>
          </cell>
          <cell r="T1408" t="str">
            <v>4.02.0021</v>
          </cell>
          <cell r="U1408" t="str">
            <v>INFRA</v>
          </cell>
          <cell r="W1408">
            <v>240</v>
          </cell>
          <cell r="X1408">
            <v>1662</v>
          </cell>
          <cell r="Y1408">
            <v>2202</v>
          </cell>
          <cell r="Z1408">
            <v>2252</v>
          </cell>
          <cell r="AA1408" t="e">
            <v>#REF!</v>
          </cell>
          <cell r="AB1408" t="e">
            <v>#REF!</v>
          </cell>
          <cell r="AC1408" t="e">
            <v>#REF!</v>
          </cell>
          <cell r="AD1408" t="e">
            <v>#REF!</v>
          </cell>
          <cell r="AE1408" t="e">
            <v>#REF!</v>
          </cell>
          <cell r="AF1408" t="e">
            <v>#REF!</v>
          </cell>
          <cell r="AG1408" t="e">
            <v>#REF!</v>
          </cell>
          <cell r="AH1408" t="e">
            <v>#REF!</v>
          </cell>
        </row>
        <row r="1409">
          <cell r="A1409" t="str">
            <v>4.02.00222.4.4.1.2</v>
          </cell>
          <cell r="B1409" t="str">
            <v>2.4.4.1.2</v>
          </cell>
          <cell r="C1409" t="str">
            <v>INFRA</v>
          </cell>
          <cell r="D1409" t="str">
            <v>4.02.0022</v>
          </cell>
          <cell r="E1409">
            <v>29.9</v>
          </cell>
          <cell r="F1409">
            <v>124.1</v>
          </cell>
          <cell r="G1409">
            <v>0</v>
          </cell>
          <cell r="H1409">
            <v>0</v>
          </cell>
          <cell r="I1409" t="e">
            <v>#REF!</v>
          </cell>
          <cell r="J1409">
            <v>0</v>
          </cell>
          <cell r="K1409">
            <v>0</v>
          </cell>
          <cell r="L1409">
            <v>0</v>
          </cell>
          <cell r="M1409">
            <v>248.29000000000002</v>
          </cell>
          <cell r="N1409">
            <v>103.23</v>
          </cell>
          <cell r="O1409">
            <v>0</v>
          </cell>
          <cell r="P1409">
            <v>247.84</v>
          </cell>
          <cell r="Q1409" t="e">
            <v>#REF!</v>
          </cell>
          <cell r="T1409" t="str">
            <v>4.02.0022</v>
          </cell>
          <cell r="U1409" t="str">
            <v>INFRA</v>
          </cell>
          <cell r="W1409">
            <v>29.9</v>
          </cell>
          <cell r="X1409">
            <v>154</v>
          </cell>
          <cell r="Y1409">
            <v>154</v>
          </cell>
          <cell r="Z1409">
            <v>154</v>
          </cell>
          <cell r="AA1409" t="e">
            <v>#REF!</v>
          </cell>
          <cell r="AB1409" t="e">
            <v>#REF!</v>
          </cell>
          <cell r="AC1409" t="e">
            <v>#REF!</v>
          </cell>
          <cell r="AD1409" t="e">
            <v>#REF!</v>
          </cell>
          <cell r="AE1409" t="e">
            <v>#REF!</v>
          </cell>
          <cell r="AF1409" t="e">
            <v>#REF!</v>
          </cell>
          <cell r="AG1409" t="e">
            <v>#REF!</v>
          </cell>
          <cell r="AH1409" t="e">
            <v>#REF!</v>
          </cell>
        </row>
        <row r="1410">
          <cell r="A1410" t="str">
            <v>4.02.00232.4.4.1.2</v>
          </cell>
          <cell r="B1410" t="str">
            <v>2.4.4.1.2</v>
          </cell>
          <cell r="C1410" t="str">
            <v>INFRA</v>
          </cell>
          <cell r="D1410" t="str">
            <v>4.02.0023</v>
          </cell>
          <cell r="E1410">
            <v>22359.08</v>
          </cell>
          <cell r="F1410">
            <v>24311.430000000004</v>
          </cell>
          <cell r="G1410">
            <v>26787.050000000003</v>
          </cell>
          <cell r="H1410">
            <v>23129.119999999999</v>
          </cell>
          <cell r="I1410" t="e">
            <v>#REF!</v>
          </cell>
          <cell r="J1410">
            <v>3661.37</v>
          </cell>
          <cell r="K1410">
            <v>4087.8999999999996</v>
          </cell>
          <cell r="L1410">
            <v>20336.830000000002</v>
          </cell>
          <cell r="M1410">
            <v>203.42000000000002</v>
          </cell>
          <cell r="N1410">
            <v>7410.6100000000006</v>
          </cell>
          <cell r="O1410">
            <v>4148.5800000000008</v>
          </cell>
          <cell r="P1410">
            <v>318.67999999999995</v>
          </cell>
          <cell r="Q1410" t="e">
            <v>#REF!</v>
          </cell>
          <cell r="T1410" t="str">
            <v>4.02.0023</v>
          </cell>
          <cell r="U1410" t="str">
            <v>INFRA</v>
          </cell>
          <cell r="W1410">
            <v>22359.08</v>
          </cell>
          <cell r="X1410">
            <v>46670.510000000009</v>
          </cell>
          <cell r="Y1410">
            <v>73457.560000000012</v>
          </cell>
          <cell r="Z1410">
            <v>96586.680000000008</v>
          </cell>
          <cell r="AA1410" t="e">
            <v>#REF!</v>
          </cell>
          <cell r="AB1410" t="e">
            <v>#REF!</v>
          </cell>
          <cell r="AC1410" t="e">
            <v>#REF!</v>
          </cell>
          <cell r="AD1410" t="e">
            <v>#REF!</v>
          </cell>
          <cell r="AE1410" t="e">
            <v>#REF!</v>
          </cell>
          <cell r="AF1410" t="e">
            <v>#REF!</v>
          </cell>
          <cell r="AG1410" t="e">
            <v>#REF!</v>
          </cell>
          <cell r="AH1410" t="e">
            <v>#REF!</v>
          </cell>
        </row>
        <row r="1411">
          <cell r="A1411" t="str">
            <v>4.02.00242.4.4.1.2</v>
          </cell>
          <cell r="B1411" t="str">
            <v>2.4.4.1.2</v>
          </cell>
          <cell r="C1411" t="str">
            <v>INFRA</v>
          </cell>
          <cell r="D1411" t="str">
            <v>4.02.0024</v>
          </cell>
          <cell r="E1411">
            <v>0</v>
          </cell>
          <cell r="F1411">
            <v>0</v>
          </cell>
          <cell r="G1411">
            <v>0</v>
          </cell>
          <cell r="H1411">
            <v>0</v>
          </cell>
          <cell r="I1411" t="e">
            <v>#REF!</v>
          </cell>
          <cell r="J1411">
            <v>0</v>
          </cell>
          <cell r="K1411">
            <v>0</v>
          </cell>
          <cell r="L1411">
            <v>0</v>
          </cell>
          <cell r="M1411">
            <v>0</v>
          </cell>
          <cell r="N1411">
            <v>80.7</v>
          </cell>
          <cell r="O1411">
            <v>0</v>
          </cell>
          <cell r="P1411">
            <v>0</v>
          </cell>
          <cell r="Q1411" t="e">
            <v>#REF!</v>
          </cell>
          <cell r="T1411" t="str">
            <v>4.02.0024</v>
          </cell>
          <cell r="U1411" t="str">
            <v>INFRA</v>
          </cell>
          <cell r="W1411">
            <v>0</v>
          </cell>
          <cell r="X1411">
            <v>0</v>
          </cell>
          <cell r="Y1411">
            <v>0</v>
          </cell>
          <cell r="Z1411">
            <v>0</v>
          </cell>
          <cell r="AA1411" t="e">
            <v>#REF!</v>
          </cell>
          <cell r="AB1411" t="e">
            <v>#REF!</v>
          </cell>
          <cell r="AC1411" t="e">
            <v>#REF!</v>
          </cell>
          <cell r="AD1411" t="e">
            <v>#REF!</v>
          </cell>
          <cell r="AE1411" t="e">
            <v>#REF!</v>
          </cell>
          <cell r="AF1411" t="e">
            <v>#REF!</v>
          </cell>
          <cell r="AG1411" t="e">
            <v>#REF!</v>
          </cell>
          <cell r="AH1411" t="e">
            <v>#REF!</v>
          </cell>
        </row>
        <row r="1412">
          <cell r="A1412" t="str">
            <v>4.02.00252.4.4.1.2</v>
          </cell>
          <cell r="B1412" t="str">
            <v>2.4.4.1.2</v>
          </cell>
          <cell r="C1412" t="str">
            <v>INFRA</v>
          </cell>
          <cell r="D1412" t="str">
            <v>4.02.0025</v>
          </cell>
          <cell r="E1412">
            <v>0</v>
          </cell>
          <cell r="F1412">
            <v>0</v>
          </cell>
          <cell r="G1412">
            <v>0</v>
          </cell>
          <cell r="H1412">
            <v>0</v>
          </cell>
          <cell r="I1412" t="e">
            <v>#REF!</v>
          </cell>
          <cell r="J1412">
            <v>0</v>
          </cell>
          <cell r="K1412">
            <v>0</v>
          </cell>
          <cell r="L1412">
            <v>0</v>
          </cell>
          <cell r="M1412">
            <v>5.6</v>
          </cell>
          <cell r="N1412">
            <v>0</v>
          </cell>
          <cell r="O1412">
            <v>38.5</v>
          </cell>
          <cell r="P1412">
            <v>418.84000000000003</v>
          </cell>
          <cell r="Q1412" t="e">
            <v>#REF!</v>
          </cell>
          <cell r="T1412" t="str">
            <v>4.02.0025</v>
          </cell>
          <cell r="U1412" t="str">
            <v>INFRA</v>
          </cell>
          <cell r="W1412">
            <v>0</v>
          </cell>
          <cell r="X1412">
            <v>0</v>
          </cell>
          <cell r="Y1412">
            <v>0</v>
          </cell>
          <cell r="Z1412">
            <v>0</v>
          </cell>
          <cell r="AA1412" t="e">
            <v>#REF!</v>
          </cell>
          <cell r="AB1412" t="e">
            <v>#REF!</v>
          </cell>
          <cell r="AC1412" t="e">
            <v>#REF!</v>
          </cell>
          <cell r="AD1412" t="e">
            <v>#REF!</v>
          </cell>
          <cell r="AE1412" t="e">
            <v>#REF!</v>
          </cell>
          <cell r="AF1412" t="e">
            <v>#REF!</v>
          </cell>
          <cell r="AG1412" t="e">
            <v>#REF!</v>
          </cell>
          <cell r="AH1412" t="e">
            <v>#REF!</v>
          </cell>
        </row>
        <row r="1413">
          <cell r="A1413" t="str">
            <v>4.02.00262.4.4.1.2</v>
          </cell>
          <cell r="B1413" t="str">
            <v>2.4.4.1.2</v>
          </cell>
          <cell r="C1413" t="str">
            <v>INFRA</v>
          </cell>
          <cell r="D1413" t="str">
            <v>4.02.0026</v>
          </cell>
          <cell r="E1413">
            <v>22</v>
          </cell>
          <cell r="F1413">
            <v>4</v>
          </cell>
          <cell r="G1413">
            <v>12</v>
          </cell>
          <cell r="H1413">
            <v>32</v>
          </cell>
          <cell r="I1413" t="e">
            <v>#REF!</v>
          </cell>
          <cell r="J1413">
            <v>0</v>
          </cell>
          <cell r="K1413">
            <v>0</v>
          </cell>
          <cell r="L1413">
            <v>0</v>
          </cell>
          <cell r="M1413">
            <v>112.2</v>
          </cell>
          <cell r="N1413">
            <v>0</v>
          </cell>
          <cell r="O1413">
            <v>51</v>
          </cell>
          <cell r="P1413">
            <v>0</v>
          </cell>
          <cell r="Q1413" t="e">
            <v>#REF!</v>
          </cell>
          <cell r="T1413" t="str">
            <v>4.02.0026</v>
          </cell>
          <cell r="U1413" t="str">
            <v>INFRA</v>
          </cell>
          <cell r="W1413">
            <v>22</v>
          </cell>
          <cell r="X1413">
            <v>26</v>
          </cell>
          <cell r="Y1413">
            <v>38</v>
          </cell>
          <cell r="Z1413">
            <v>70</v>
          </cell>
          <cell r="AA1413" t="e">
            <v>#REF!</v>
          </cell>
          <cell r="AB1413" t="e">
            <v>#REF!</v>
          </cell>
          <cell r="AC1413" t="e">
            <v>#REF!</v>
          </cell>
          <cell r="AD1413" t="e">
            <v>#REF!</v>
          </cell>
          <cell r="AE1413" t="e">
            <v>#REF!</v>
          </cell>
          <cell r="AF1413" t="e">
            <v>#REF!</v>
          </cell>
          <cell r="AG1413" t="e">
            <v>#REF!</v>
          </cell>
          <cell r="AH1413" t="e">
            <v>#REF!</v>
          </cell>
        </row>
        <row r="1414">
          <cell r="A1414" t="str">
            <v>4.02.00272.4.4.1.2</v>
          </cell>
          <cell r="B1414" t="str">
            <v>2.4.4.1.2</v>
          </cell>
          <cell r="C1414" t="str">
            <v>INFRA</v>
          </cell>
          <cell r="D1414" t="str">
            <v>4.02.0027</v>
          </cell>
          <cell r="E1414">
            <v>0</v>
          </cell>
          <cell r="F1414">
            <v>0</v>
          </cell>
          <cell r="G1414">
            <v>0</v>
          </cell>
          <cell r="H1414">
            <v>0</v>
          </cell>
          <cell r="I1414" t="e">
            <v>#REF!</v>
          </cell>
          <cell r="J1414">
            <v>0</v>
          </cell>
          <cell r="K1414">
            <v>304.26</v>
          </cell>
          <cell r="L1414">
            <v>0</v>
          </cell>
          <cell r="M1414">
            <v>0</v>
          </cell>
          <cell r="N1414">
            <v>0</v>
          </cell>
          <cell r="O1414">
            <v>0</v>
          </cell>
          <cell r="P1414">
            <v>0</v>
          </cell>
          <cell r="Q1414" t="e">
            <v>#REF!</v>
          </cell>
          <cell r="T1414" t="str">
            <v>4.02.0027</v>
          </cell>
          <cell r="U1414" t="str">
            <v>INFRA</v>
          </cell>
          <cell r="W1414">
            <v>0</v>
          </cell>
          <cell r="X1414">
            <v>0</v>
          </cell>
          <cell r="Y1414">
            <v>0</v>
          </cell>
          <cell r="Z1414">
            <v>0</v>
          </cell>
          <cell r="AA1414" t="e">
            <v>#REF!</v>
          </cell>
          <cell r="AB1414" t="e">
            <v>#REF!</v>
          </cell>
          <cell r="AC1414" t="e">
            <v>#REF!</v>
          </cell>
          <cell r="AD1414" t="e">
            <v>#REF!</v>
          </cell>
          <cell r="AE1414" t="e">
            <v>#REF!</v>
          </cell>
          <cell r="AF1414" t="e">
            <v>#REF!</v>
          </cell>
          <cell r="AG1414" t="e">
            <v>#REF!</v>
          </cell>
          <cell r="AH1414" t="e">
            <v>#REF!</v>
          </cell>
        </row>
        <row r="1415">
          <cell r="A1415" t="str">
            <v>4.02.00282.4.4.1.2</v>
          </cell>
          <cell r="B1415" t="str">
            <v>2.4.4.1.2</v>
          </cell>
          <cell r="C1415" t="str">
            <v>INFRA</v>
          </cell>
          <cell r="D1415" t="str">
            <v>4.02.0028</v>
          </cell>
          <cell r="E1415">
            <v>189.3</v>
          </cell>
          <cell r="F1415">
            <v>0</v>
          </cell>
          <cell r="G1415">
            <v>0</v>
          </cell>
          <cell r="H1415">
            <v>0</v>
          </cell>
          <cell r="I1415" t="e">
            <v>#REF!</v>
          </cell>
          <cell r="J1415">
            <v>0</v>
          </cell>
          <cell r="K1415">
            <v>351.14</v>
          </cell>
          <cell r="L1415">
            <v>351.14</v>
          </cell>
          <cell r="M1415">
            <v>351.14</v>
          </cell>
          <cell r="N1415">
            <v>0</v>
          </cell>
          <cell r="O1415">
            <v>0</v>
          </cell>
          <cell r="P1415">
            <v>0</v>
          </cell>
          <cell r="Q1415" t="e">
            <v>#REF!</v>
          </cell>
          <cell r="T1415" t="str">
            <v>4.02.0028</v>
          </cell>
          <cell r="U1415" t="str">
            <v>INFRA</v>
          </cell>
          <cell r="W1415">
            <v>189.3</v>
          </cell>
          <cell r="X1415">
            <v>189.3</v>
          </cell>
          <cell r="Y1415">
            <v>189.3</v>
          </cell>
          <cell r="Z1415">
            <v>189.3</v>
          </cell>
          <cell r="AA1415" t="e">
            <v>#REF!</v>
          </cell>
          <cell r="AB1415" t="e">
            <v>#REF!</v>
          </cell>
          <cell r="AC1415" t="e">
            <v>#REF!</v>
          </cell>
          <cell r="AD1415" t="e">
            <v>#REF!</v>
          </cell>
          <cell r="AE1415" t="e">
            <v>#REF!</v>
          </cell>
          <cell r="AF1415" t="e">
            <v>#REF!</v>
          </cell>
          <cell r="AG1415" t="e">
            <v>#REF!</v>
          </cell>
          <cell r="AH1415" t="e">
            <v>#REF!</v>
          </cell>
        </row>
        <row r="1416">
          <cell r="A1416" t="str">
            <v>4.02.00292.4.4.1.2</v>
          </cell>
          <cell r="B1416" t="str">
            <v>2.4.4.1.2</v>
          </cell>
          <cell r="C1416" t="str">
            <v>INFRA</v>
          </cell>
          <cell r="D1416" t="str">
            <v>4.02.0029</v>
          </cell>
          <cell r="E1416">
            <v>1486.94</v>
          </cell>
          <cell r="F1416">
            <v>0</v>
          </cell>
          <cell r="G1416">
            <v>0</v>
          </cell>
          <cell r="H1416">
            <v>102.16</v>
          </cell>
          <cell r="I1416" t="e">
            <v>#REF!</v>
          </cell>
          <cell r="J1416">
            <v>0</v>
          </cell>
          <cell r="K1416">
            <v>0</v>
          </cell>
          <cell r="L1416">
            <v>0</v>
          </cell>
          <cell r="M1416">
            <v>0</v>
          </cell>
          <cell r="N1416">
            <v>0</v>
          </cell>
          <cell r="O1416">
            <v>0</v>
          </cell>
          <cell r="P1416">
            <v>0</v>
          </cell>
          <cell r="Q1416" t="e">
            <v>#REF!</v>
          </cell>
          <cell r="T1416" t="str">
            <v>4.02.0029</v>
          </cell>
          <cell r="U1416" t="str">
            <v>INFRA</v>
          </cell>
          <cell r="W1416">
            <v>1486.94</v>
          </cell>
          <cell r="X1416">
            <v>1486.94</v>
          </cell>
          <cell r="Y1416">
            <v>1486.94</v>
          </cell>
          <cell r="Z1416">
            <v>1589.1000000000001</v>
          </cell>
          <cell r="AA1416" t="e">
            <v>#REF!</v>
          </cell>
          <cell r="AB1416" t="e">
            <v>#REF!</v>
          </cell>
          <cell r="AC1416" t="e">
            <v>#REF!</v>
          </cell>
          <cell r="AD1416" t="e">
            <v>#REF!</v>
          </cell>
          <cell r="AE1416" t="e">
            <v>#REF!</v>
          </cell>
          <cell r="AF1416" t="e">
            <v>#REF!</v>
          </cell>
          <cell r="AG1416" t="e">
            <v>#REF!</v>
          </cell>
          <cell r="AH1416" t="e">
            <v>#REF!</v>
          </cell>
        </row>
        <row r="1417">
          <cell r="A1417" t="str">
            <v>4.02.00302.4.4.1.2</v>
          </cell>
          <cell r="B1417" t="str">
            <v>2.4.4.1.2</v>
          </cell>
          <cell r="C1417" t="str">
            <v>INFRA</v>
          </cell>
          <cell r="D1417" t="str">
            <v>4.02.0030</v>
          </cell>
          <cell r="E1417">
            <v>0</v>
          </cell>
          <cell r="F1417">
            <v>0</v>
          </cell>
          <cell r="G1417">
            <v>0</v>
          </cell>
          <cell r="H1417">
            <v>0</v>
          </cell>
          <cell r="I1417" t="e">
            <v>#REF!</v>
          </cell>
          <cell r="J1417">
            <v>0</v>
          </cell>
          <cell r="K1417">
            <v>0</v>
          </cell>
          <cell r="L1417">
            <v>0</v>
          </cell>
          <cell r="M1417">
            <v>0</v>
          </cell>
          <cell r="N1417">
            <v>0</v>
          </cell>
          <cell r="O1417">
            <v>0</v>
          </cell>
          <cell r="P1417">
            <v>0</v>
          </cell>
          <cell r="Q1417" t="e">
            <v>#REF!</v>
          </cell>
          <cell r="T1417" t="str">
            <v>4.02.0030</v>
          </cell>
          <cell r="U1417" t="str">
            <v>INFRA</v>
          </cell>
          <cell r="W1417">
            <v>0</v>
          </cell>
          <cell r="X1417">
            <v>0</v>
          </cell>
          <cell r="Y1417">
            <v>0</v>
          </cell>
          <cell r="Z1417">
            <v>0</v>
          </cell>
          <cell r="AA1417" t="e">
            <v>#REF!</v>
          </cell>
          <cell r="AB1417" t="e">
            <v>#REF!</v>
          </cell>
          <cell r="AC1417" t="e">
            <v>#REF!</v>
          </cell>
          <cell r="AD1417" t="e">
            <v>#REF!</v>
          </cell>
          <cell r="AE1417" t="e">
            <v>#REF!</v>
          </cell>
          <cell r="AF1417" t="e">
            <v>#REF!</v>
          </cell>
          <cell r="AG1417" t="e">
            <v>#REF!</v>
          </cell>
          <cell r="AH1417" t="e">
            <v>#REF!</v>
          </cell>
        </row>
        <row r="1418">
          <cell r="A1418" t="str">
            <v>4.02.00362.4.4.1.2</v>
          </cell>
          <cell r="B1418" t="str">
            <v>2.4.4.1.2</v>
          </cell>
          <cell r="C1418" t="str">
            <v>INFRA</v>
          </cell>
          <cell r="D1418" t="str">
            <v>4.02.0036</v>
          </cell>
          <cell r="E1418">
            <v>0</v>
          </cell>
          <cell r="F1418">
            <v>0</v>
          </cell>
          <cell r="G1418">
            <v>0</v>
          </cell>
          <cell r="H1418">
            <v>0</v>
          </cell>
          <cell r="I1418" t="e">
            <v>#REF!</v>
          </cell>
          <cell r="J1418">
            <v>0</v>
          </cell>
          <cell r="K1418">
            <v>0</v>
          </cell>
          <cell r="L1418">
            <v>0</v>
          </cell>
          <cell r="M1418">
            <v>0</v>
          </cell>
          <cell r="N1418">
            <v>0</v>
          </cell>
          <cell r="O1418">
            <v>0</v>
          </cell>
          <cell r="P1418">
            <v>0</v>
          </cell>
          <cell r="Q1418" t="e">
            <v>#REF!</v>
          </cell>
          <cell r="T1418" t="str">
            <v>4.02.0036</v>
          </cell>
          <cell r="U1418" t="str">
            <v>INFRA</v>
          </cell>
          <cell r="W1418">
            <v>0</v>
          </cell>
          <cell r="X1418">
            <v>0</v>
          </cell>
          <cell r="Y1418">
            <v>0</v>
          </cell>
          <cell r="Z1418">
            <v>0</v>
          </cell>
          <cell r="AA1418" t="e">
            <v>#REF!</v>
          </cell>
          <cell r="AB1418" t="e">
            <v>#REF!</v>
          </cell>
          <cell r="AC1418" t="e">
            <v>#REF!</v>
          </cell>
          <cell r="AD1418" t="e">
            <v>#REF!</v>
          </cell>
          <cell r="AE1418" t="e">
            <v>#REF!</v>
          </cell>
          <cell r="AF1418" t="e">
            <v>#REF!</v>
          </cell>
          <cell r="AG1418" t="e">
            <v>#REF!</v>
          </cell>
          <cell r="AH1418" t="e">
            <v>#REF!</v>
          </cell>
        </row>
        <row r="1419">
          <cell r="A1419" t="str">
            <v>4.02.00392.4.4.1.2</v>
          </cell>
          <cell r="B1419" t="str">
            <v>2.4.4.1.2</v>
          </cell>
          <cell r="C1419" t="str">
            <v>INFRA</v>
          </cell>
          <cell r="D1419" t="str">
            <v>4.02.0039</v>
          </cell>
          <cell r="E1419">
            <v>0</v>
          </cell>
          <cell r="F1419">
            <v>0</v>
          </cell>
          <cell r="G1419">
            <v>0</v>
          </cell>
          <cell r="H1419">
            <v>0</v>
          </cell>
          <cell r="I1419" t="e">
            <v>#REF!</v>
          </cell>
          <cell r="J1419">
            <v>0</v>
          </cell>
          <cell r="K1419">
            <v>0</v>
          </cell>
          <cell r="L1419">
            <v>0</v>
          </cell>
          <cell r="M1419">
            <v>0</v>
          </cell>
          <cell r="N1419">
            <v>0</v>
          </cell>
          <cell r="O1419">
            <v>839.68</v>
          </cell>
          <cell r="P1419">
            <v>11.22</v>
          </cell>
          <cell r="Q1419" t="e">
            <v>#REF!</v>
          </cell>
          <cell r="T1419" t="str">
            <v>4.02.0039</v>
          </cell>
          <cell r="U1419" t="str">
            <v>INFRA</v>
          </cell>
          <cell r="W1419">
            <v>0</v>
          </cell>
          <cell r="X1419">
            <v>0</v>
          </cell>
          <cell r="Y1419">
            <v>0</v>
          </cell>
          <cell r="Z1419">
            <v>0</v>
          </cell>
          <cell r="AA1419" t="e">
            <v>#REF!</v>
          </cell>
          <cell r="AB1419" t="e">
            <v>#REF!</v>
          </cell>
          <cell r="AC1419" t="e">
            <v>#REF!</v>
          </cell>
          <cell r="AD1419" t="e">
            <v>#REF!</v>
          </cell>
          <cell r="AE1419" t="e">
            <v>#REF!</v>
          </cell>
          <cell r="AF1419" t="e">
            <v>#REF!</v>
          </cell>
          <cell r="AG1419" t="e">
            <v>#REF!</v>
          </cell>
          <cell r="AH1419" t="e">
            <v>#REF!</v>
          </cell>
        </row>
        <row r="1420">
          <cell r="A1420" t="str">
            <v>4.02.00442.4.4.1.2</v>
          </cell>
          <cell r="B1420" t="str">
            <v>2.4.4.1.2</v>
          </cell>
          <cell r="C1420" t="str">
            <v>INFRA</v>
          </cell>
          <cell r="D1420" t="str">
            <v>4.02.0044</v>
          </cell>
          <cell r="E1420">
            <v>0</v>
          </cell>
          <cell r="F1420">
            <v>0</v>
          </cell>
          <cell r="G1420">
            <v>0</v>
          </cell>
          <cell r="H1420">
            <v>0</v>
          </cell>
          <cell r="I1420" t="e">
            <v>#REF!</v>
          </cell>
          <cell r="J1420">
            <v>0</v>
          </cell>
          <cell r="K1420">
            <v>0</v>
          </cell>
          <cell r="L1420">
            <v>0</v>
          </cell>
          <cell r="M1420">
            <v>0</v>
          </cell>
          <cell r="N1420">
            <v>0</v>
          </cell>
          <cell r="O1420">
            <v>0</v>
          </cell>
          <cell r="P1420">
            <v>0</v>
          </cell>
          <cell r="Q1420" t="e">
            <v>#REF!</v>
          </cell>
          <cell r="T1420" t="str">
            <v>4.02.0044</v>
          </cell>
          <cell r="U1420" t="str">
            <v>INFRA</v>
          </cell>
          <cell r="W1420">
            <v>0</v>
          </cell>
          <cell r="X1420">
            <v>0</v>
          </cell>
          <cell r="Y1420">
            <v>0</v>
          </cell>
          <cell r="Z1420">
            <v>0</v>
          </cell>
          <cell r="AA1420" t="e">
            <v>#REF!</v>
          </cell>
          <cell r="AB1420" t="e">
            <v>#REF!</v>
          </cell>
          <cell r="AC1420" t="e">
            <v>#REF!</v>
          </cell>
          <cell r="AD1420" t="e">
            <v>#REF!</v>
          </cell>
          <cell r="AE1420" t="e">
            <v>#REF!</v>
          </cell>
          <cell r="AF1420" t="e">
            <v>#REF!</v>
          </cell>
          <cell r="AG1420" t="e">
            <v>#REF!</v>
          </cell>
          <cell r="AH1420" t="e">
            <v>#REF!</v>
          </cell>
        </row>
        <row r="1421">
          <cell r="A1421" t="str">
            <v>4.03.00012.4.4.1.2</v>
          </cell>
          <cell r="B1421" t="str">
            <v>2.4.4.1.2</v>
          </cell>
          <cell r="C1421" t="str">
            <v>INFRA</v>
          </cell>
          <cell r="D1421" t="str">
            <v>4.03.0001</v>
          </cell>
          <cell r="E1421">
            <v>0</v>
          </cell>
          <cell r="F1421">
            <v>0</v>
          </cell>
          <cell r="G1421">
            <v>0</v>
          </cell>
          <cell r="H1421">
            <v>0</v>
          </cell>
          <cell r="I1421" t="e">
            <v>#REF!</v>
          </cell>
          <cell r="J1421">
            <v>0</v>
          </cell>
          <cell r="K1421">
            <v>0</v>
          </cell>
          <cell r="L1421">
            <v>0</v>
          </cell>
          <cell r="M1421">
            <v>0</v>
          </cell>
          <cell r="N1421">
            <v>0</v>
          </cell>
          <cell r="O1421">
            <v>0</v>
          </cell>
          <cell r="P1421">
            <v>0</v>
          </cell>
          <cell r="Q1421" t="e">
            <v>#REF!</v>
          </cell>
          <cell r="T1421" t="str">
            <v>4.03.0001</v>
          </cell>
          <cell r="U1421" t="str">
            <v>INFRA</v>
          </cell>
          <cell r="W1421">
            <v>0</v>
          </cell>
          <cell r="X1421">
            <v>0</v>
          </cell>
          <cell r="Y1421">
            <v>0</v>
          </cell>
          <cell r="Z1421">
            <v>0</v>
          </cell>
          <cell r="AA1421" t="e">
            <v>#REF!</v>
          </cell>
          <cell r="AB1421" t="e">
            <v>#REF!</v>
          </cell>
          <cell r="AC1421" t="e">
            <v>#REF!</v>
          </cell>
          <cell r="AD1421" t="e">
            <v>#REF!</v>
          </cell>
          <cell r="AE1421" t="e">
            <v>#REF!</v>
          </cell>
          <cell r="AF1421" t="e">
            <v>#REF!</v>
          </cell>
          <cell r="AG1421" t="e">
            <v>#REF!</v>
          </cell>
          <cell r="AH1421" t="e">
            <v>#REF!</v>
          </cell>
        </row>
        <row r="1422">
          <cell r="A1422" t="str">
            <v>4.03.00022.4.4.1.2</v>
          </cell>
          <cell r="B1422" t="str">
            <v>2.4.4.1.2</v>
          </cell>
          <cell r="C1422" t="str">
            <v>INFRA</v>
          </cell>
          <cell r="D1422" t="str">
            <v>4.03.0002</v>
          </cell>
          <cell r="E1422">
            <v>4004.83</v>
          </cell>
          <cell r="F1422">
            <v>3703.26</v>
          </cell>
          <cell r="G1422">
            <v>6438.6900000000005</v>
          </cell>
          <cell r="H1422">
            <v>6412.41</v>
          </cell>
          <cell r="I1422" t="e">
            <v>#REF!</v>
          </cell>
          <cell r="J1422">
            <v>22005.37</v>
          </cell>
          <cell r="K1422">
            <v>23123.65</v>
          </cell>
          <cell r="L1422">
            <v>10062.58</v>
          </cell>
          <cell r="M1422">
            <v>11207.57</v>
          </cell>
          <cell r="N1422">
            <v>8575.64</v>
          </cell>
          <cell r="O1422">
            <v>9605.9399999999987</v>
          </cell>
          <cell r="P1422">
            <v>8009.63</v>
          </cell>
          <cell r="Q1422" t="e">
            <v>#REF!</v>
          </cell>
          <cell r="T1422" t="str">
            <v>4.03.0002</v>
          </cell>
          <cell r="U1422" t="str">
            <v>INFRA</v>
          </cell>
          <cell r="W1422">
            <v>4004.83</v>
          </cell>
          <cell r="X1422">
            <v>7708.09</v>
          </cell>
          <cell r="Y1422">
            <v>14146.78</v>
          </cell>
          <cell r="Z1422">
            <v>20559.190000000002</v>
          </cell>
          <cell r="AA1422" t="e">
            <v>#REF!</v>
          </cell>
          <cell r="AB1422" t="e">
            <v>#REF!</v>
          </cell>
          <cell r="AC1422" t="e">
            <v>#REF!</v>
          </cell>
          <cell r="AD1422" t="e">
            <v>#REF!</v>
          </cell>
          <cell r="AE1422" t="e">
            <v>#REF!</v>
          </cell>
          <cell r="AF1422" t="e">
            <v>#REF!</v>
          </cell>
          <cell r="AG1422" t="e">
            <v>#REF!</v>
          </cell>
          <cell r="AH1422" t="e">
            <v>#REF!</v>
          </cell>
        </row>
        <row r="1423">
          <cell r="A1423" t="str">
            <v>4.03.00032.4.4.1.2</v>
          </cell>
          <cell r="B1423" t="str">
            <v>2.4.4.1.2</v>
          </cell>
          <cell r="C1423" t="str">
            <v>INFRA</v>
          </cell>
          <cell r="D1423" t="str">
            <v>4.03.0003</v>
          </cell>
          <cell r="E1423">
            <v>0</v>
          </cell>
          <cell r="F1423">
            <v>0</v>
          </cell>
          <cell r="G1423">
            <v>0</v>
          </cell>
          <cell r="H1423">
            <v>0</v>
          </cell>
          <cell r="I1423" t="e">
            <v>#REF!</v>
          </cell>
          <cell r="J1423">
            <v>0</v>
          </cell>
          <cell r="K1423">
            <v>0</v>
          </cell>
          <cell r="L1423">
            <v>0</v>
          </cell>
          <cell r="M1423">
            <v>0</v>
          </cell>
          <cell r="N1423">
            <v>0</v>
          </cell>
          <cell r="O1423">
            <v>0</v>
          </cell>
          <cell r="P1423">
            <v>4807.3100000000004</v>
          </cell>
          <cell r="Q1423" t="e">
            <v>#REF!</v>
          </cell>
          <cell r="T1423" t="str">
            <v>4.03.0003</v>
          </cell>
        </row>
        <row r="1424">
          <cell r="A1424" t="str">
            <v>4.03.00042.4.4.1.2</v>
          </cell>
          <cell r="B1424" t="str">
            <v>2.4.4.1.2</v>
          </cell>
          <cell r="C1424" t="str">
            <v>INFRA</v>
          </cell>
          <cell r="D1424" t="str">
            <v>4.03.0004</v>
          </cell>
          <cell r="E1424">
            <v>0</v>
          </cell>
          <cell r="F1424">
            <v>0</v>
          </cell>
          <cell r="G1424">
            <v>0</v>
          </cell>
          <cell r="H1424">
            <v>7119.46</v>
          </cell>
          <cell r="I1424" t="e">
            <v>#REF!</v>
          </cell>
          <cell r="J1424">
            <v>0</v>
          </cell>
          <cell r="K1424">
            <v>0</v>
          </cell>
          <cell r="L1424">
            <v>8174.33</v>
          </cell>
          <cell r="M1424">
            <v>8710</v>
          </cell>
          <cell r="N1424">
            <v>8710</v>
          </cell>
          <cell r="O1424">
            <v>8710</v>
          </cell>
          <cell r="P1424">
            <v>18119.810000000001</v>
          </cell>
          <cell r="Q1424" t="e">
            <v>#REF!</v>
          </cell>
          <cell r="T1424" t="str">
            <v>4.03.0004</v>
          </cell>
          <cell r="U1424" t="str">
            <v>INFRA</v>
          </cell>
          <cell r="W1424">
            <v>0</v>
          </cell>
          <cell r="X1424">
            <v>0</v>
          </cell>
          <cell r="Y1424">
            <v>0</v>
          </cell>
          <cell r="Z1424">
            <v>7119.46</v>
          </cell>
          <cell r="AA1424" t="e">
            <v>#REF!</v>
          </cell>
          <cell r="AB1424" t="e">
            <v>#REF!</v>
          </cell>
          <cell r="AC1424" t="e">
            <v>#REF!</v>
          </cell>
          <cell r="AD1424" t="e">
            <v>#REF!</v>
          </cell>
          <cell r="AE1424" t="e">
            <v>#REF!</v>
          </cell>
          <cell r="AF1424" t="e">
            <v>#REF!</v>
          </cell>
          <cell r="AG1424" t="e">
            <v>#REF!</v>
          </cell>
          <cell r="AH1424" t="e">
            <v>#REF!</v>
          </cell>
        </row>
        <row r="1425">
          <cell r="A1425" t="str">
            <v>4.03.00062.4.4.1.2</v>
          </cell>
          <cell r="B1425" t="str">
            <v>2.4.4.1.2</v>
          </cell>
          <cell r="C1425" t="str">
            <v>INFRA</v>
          </cell>
          <cell r="D1425" t="str">
            <v>4.03.0006</v>
          </cell>
          <cell r="E1425">
            <v>0</v>
          </cell>
          <cell r="F1425">
            <v>0</v>
          </cell>
          <cell r="G1425">
            <v>0</v>
          </cell>
          <cell r="H1425">
            <v>0</v>
          </cell>
          <cell r="I1425" t="e">
            <v>#REF!</v>
          </cell>
          <cell r="J1425">
            <v>0</v>
          </cell>
          <cell r="K1425">
            <v>0</v>
          </cell>
          <cell r="L1425">
            <v>0</v>
          </cell>
          <cell r="M1425">
            <v>0</v>
          </cell>
          <cell r="N1425">
            <v>0</v>
          </cell>
          <cell r="O1425">
            <v>4103.45</v>
          </cell>
          <cell r="P1425">
            <v>3425.73</v>
          </cell>
          <cell r="Q1425" t="e">
            <v>#REF!</v>
          </cell>
          <cell r="T1425" t="str">
            <v>4.03.0006</v>
          </cell>
        </row>
        <row r="1426">
          <cell r="A1426" t="str">
            <v>4.03.00072.4.4.1.2</v>
          </cell>
          <cell r="B1426" t="str">
            <v>2.4.4.1.2</v>
          </cell>
          <cell r="C1426" t="str">
            <v>INFRA</v>
          </cell>
          <cell r="D1426" t="str">
            <v>4.03.0007</v>
          </cell>
          <cell r="E1426">
            <v>0</v>
          </cell>
          <cell r="F1426">
            <v>0</v>
          </cell>
          <cell r="G1426">
            <v>0</v>
          </cell>
          <cell r="H1426">
            <v>0</v>
          </cell>
          <cell r="I1426" t="e">
            <v>#REF!</v>
          </cell>
          <cell r="J1426">
            <v>0</v>
          </cell>
          <cell r="K1426">
            <v>0</v>
          </cell>
          <cell r="L1426">
            <v>0</v>
          </cell>
          <cell r="M1426">
            <v>0</v>
          </cell>
          <cell r="N1426">
            <v>0</v>
          </cell>
          <cell r="O1426">
            <v>0</v>
          </cell>
          <cell r="P1426">
            <v>0</v>
          </cell>
          <cell r="Q1426" t="e">
            <v>#REF!</v>
          </cell>
          <cell r="T1426" t="str">
            <v>4.03.0007</v>
          </cell>
          <cell r="U1426" t="str">
            <v>INFRA</v>
          </cell>
          <cell r="W1426">
            <v>0</v>
          </cell>
          <cell r="X1426">
            <v>0</v>
          </cell>
          <cell r="Y1426">
            <v>0</v>
          </cell>
          <cell r="Z1426">
            <v>0</v>
          </cell>
          <cell r="AA1426" t="e">
            <v>#REF!</v>
          </cell>
          <cell r="AB1426" t="e">
            <v>#REF!</v>
          </cell>
          <cell r="AC1426" t="e">
            <v>#REF!</v>
          </cell>
          <cell r="AD1426" t="e">
            <v>#REF!</v>
          </cell>
          <cell r="AE1426" t="e">
            <v>#REF!</v>
          </cell>
          <cell r="AF1426" t="e">
            <v>#REF!</v>
          </cell>
          <cell r="AG1426" t="e">
            <v>#REF!</v>
          </cell>
          <cell r="AH1426" t="e">
            <v>#REF!</v>
          </cell>
        </row>
        <row r="1427">
          <cell r="A1427" t="str">
            <v>4.03.00082.4.4.1.2</v>
          </cell>
          <cell r="B1427" t="str">
            <v>2.4.4.1.2</v>
          </cell>
          <cell r="C1427" t="str">
            <v>INFRA</v>
          </cell>
          <cell r="D1427" t="str">
            <v>4.03.0008</v>
          </cell>
          <cell r="E1427">
            <v>904.9</v>
          </cell>
          <cell r="F1427">
            <v>1073.1079667346933</v>
          </cell>
          <cell r="G1427">
            <v>710.52</v>
          </cell>
          <cell r="H1427">
            <v>97.899999999999991</v>
          </cell>
          <cell r="I1427" t="e">
            <v>#REF!</v>
          </cell>
          <cell r="J1427">
            <v>3422.87</v>
          </cell>
          <cell r="K1427">
            <v>974.62</v>
          </cell>
          <cell r="L1427">
            <v>1113.02</v>
          </cell>
          <cell r="M1427">
            <v>914.53</v>
          </cell>
          <cell r="N1427">
            <v>1150.8399999999999</v>
          </cell>
          <cell r="O1427">
            <v>0</v>
          </cell>
          <cell r="P1427">
            <v>1782.23</v>
          </cell>
          <cell r="Q1427" t="e">
            <v>#REF!</v>
          </cell>
          <cell r="T1427" t="str">
            <v>4.03.0008</v>
          </cell>
          <cell r="U1427" t="str">
            <v>INFRA</v>
          </cell>
          <cell r="W1427">
            <v>904.9</v>
          </cell>
          <cell r="X1427">
            <v>1978.0079667346931</v>
          </cell>
          <cell r="Y1427">
            <v>2688.5279667346931</v>
          </cell>
          <cell r="Z1427">
            <v>2786.4279667346932</v>
          </cell>
          <cell r="AA1427" t="e">
            <v>#REF!</v>
          </cell>
          <cell r="AB1427" t="e">
            <v>#REF!</v>
          </cell>
          <cell r="AC1427" t="e">
            <v>#REF!</v>
          </cell>
          <cell r="AD1427" t="e">
            <v>#REF!</v>
          </cell>
          <cell r="AE1427" t="e">
            <v>#REF!</v>
          </cell>
          <cell r="AF1427" t="e">
            <v>#REF!</v>
          </cell>
          <cell r="AG1427" t="e">
            <v>#REF!</v>
          </cell>
          <cell r="AH1427" t="e">
            <v>#REF!</v>
          </cell>
        </row>
        <row r="1428">
          <cell r="A1428" t="str">
            <v>4.03.00092.4.4.1.2</v>
          </cell>
          <cell r="B1428" t="str">
            <v>2.4.4.1.2</v>
          </cell>
          <cell r="C1428" t="str">
            <v>INFRA</v>
          </cell>
          <cell r="D1428" t="str">
            <v>4.03.0009</v>
          </cell>
          <cell r="E1428">
            <v>1059.44</v>
          </cell>
          <cell r="F1428">
            <v>1022.97</v>
          </cell>
          <cell r="G1428">
            <v>1553.74</v>
          </cell>
          <cell r="H1428">
            <v>1254.6899999999998</v>
          </cell>
          <cell r="I1428" t="e">
            <v>#REF!</v>
          </cell>
          <cell r="J1428">
            <v>3580.43</v>
          </cell>
          <cell r="K1428">
            <v>0</v>
          </cell>
          <cell r="L1428">
            <v>4061.37</v>
          </cell>
          <cell r="M1428">
            <v>1704.96</v>
          </cell>
          <cell r="N1428">
            <v>2048.2400000000002</v>
          </cell>
          <cell r="O1428">
            <v>1705.04</v>
          </cell>
          <cell r="P1428">
            <v>1704.95</v>
          </cell>
          <cell r="Q1428" t="e">
            <v>#REF!</v>
          </cell>
          <cell r="T1428" t="str">
            <v>4.03.0009</v>
          </cell>
          <cell r="U1428" t="str">
            <v>INFRA</v>
          </cell>
          <cell r="W1428">
            <v>1059.44</v>
          </cell>
          <cell r="X1428">
            <v>2082.41</v>
          </cell>
          <cell r="Y1428">
            <v>3636.1499999999996</v>
          </cell>
          <cell r="Z1428">
            <v>4890.8399999999992</v>
          </cell>
          <cell r="AA1428" t="e">
            <v>#REF!</v>
          </cell>
          <cell r="AB1428" t="e">
            <v>#REF!</v>
          </cell>
          <cell r="AC1428" t="e">
            <v>#REF!</v>
          </cell>
          <cell r="AD1428" t="e">
            <v>#REF!</v>
          </cell>
          <cell r="AE1428" t="e">
            <v>#REF!</v>
          </cell>
          <cell r="AF1428" t="e">
            <v>#REF!</v>
          </cell>
          <cell r="AG1428" t="e">
            <v>#REF!</v>
          </cell>
          <cell r="AH1428" t="e">
            <v>#REF!</v>
          </cell>
        </row>
        <row r="1429">
          <cell r="A1429" t="str">
            <v>4.03.00102.4.4.1.2</v>
          </cell>
          <cell r="B1429" t="str">
            <v>2.4.4.1.2</v>
          </cell>
          <cell r="C1429" t="str">
            <v>INFRA</v>
          </cell>
          <cell r="D1429" t="str">
            <v>4.03.0010</v>
          </cell>
          <cell r="E1429">
            <v>237.94</v>
          </cell>
          <cell r="F1429">
            <v>298.70399999999995</v>
          </cell>
          <cell r="G1429">
            <v>382.42</v>
          </cell>
          <cell r="H1429">
            <v>1538.3600000000001</v>
          </cell>
          <cell r="I1429" t="e">
            <v>#REF!</v>
          </cell>
          <cell r="J1429">
            <v>0</v>
          </cell>
          <cell r="K1429">
            <v>790.15</v>
          </cell>
          <cell r="L1429">
            <v>943.57</v>
          </cell>
          <cell r="M1429">
            <v>766.37</v>
          </cell>
          <cell r="N1429">
            <v>82.52</v>
          </cell>
          <cell r="O1429">
            <v>231.94</v>
          </cell>
          <cell r="P1429">
            <v>745.97</v>
          </cell>
          <cell r="Q1429" t="e">
            <v>#REF!</v>
          </cell>
          <cell r="T1429" t="str">
            <v>4.03.0010</v>
          </cell>
          <cell r="U1429" t="str">
            <v>INFRA</v>
          </cell>
          <cell r="W1429">
            <v>237.94</v>
          </cell>
          <cell r="X1429">
            <v>536.64400000000001</v>
          </cell>
          <cell r="Y1429">
            <v>919.06400000000008</v>
          </cell>
          <cell r="Z1429">
            <v>2457.424</v>
          </cell>
          <cell r="AA1429" t="e">
            <v>#REF!</v>
          </cell>
          <cell r="AB1429" t="e">
            <v>#REF!</v>
          </cell>
          <cell r="AC1429" t="e">
            <v>#REF!</v>
          </cell>
          <cell r="AD1429" t="e">
            <v>#REF!</v>
          </cell>
          <cell r="AE1429" t="e">
            <v>#REF!</v>
          </cell>
          <cell r="AF1429" t="e">
            <v>#REF!</v>
          </cell>
          <cell r="AG1429" t="e">
            <v>#REF!</v>
          </cell>
          <cell r="AH1429" t="e">
            <v>#REF!</v>
          </cell>
        </row>
        <row r="1430">
          <cell r="A1430" t="str">
            <v>4.03.00112.4.4.1.2</v>
          </cell>
          <cell r="B1430" t="str">
            <v>2.4.4.1.2</v>
          </cell>
          <cell r="C1430" t="str">
            <v>INFRA</v>
          </cell>
          <cell r="D1430" t="str">
            <v>4.03.0011</v>
          </cell>
          <cell r="E1430">
            <v>1817.0800000000002</v>
          </cell>
          <cell r="F1430">
            <v>2038.5</v>
          </cell>
          <cell r="G1430">
            <v>2552.56</v>
          </cell>
          <cell r="H1430">
            <v>2462.02</v>
          </cell>
          <cell r="I1430" t="e">
            <v>#REF!</v>
          </cell>
          <cell r="J1430">
            <v>9607.2099999999991</v>
          </cell>
          <cell r="K1430">
            <v>4432.41</v>
          </cell>
          <cell r="L1430">
            <v>4435.96</v>
          </cell>
          <cell r="M1430">
            <v>3198.59</v>
          </cell>
          <cell r="N1430">
            <v>3812.27</v>
          </cell>
          <cell r="O1430">
            <v>4224.25</v>
          </cell>
          <cell r="P1430">
            <v>3454.35</v>
          </cell>
          <cell r="Q1430" t="e">
            <v>#REF!</v>
          </cell>
          <cell r="T1430" t="str">
            <v>4.03.0011</v>
          </cell>
          <cell r="U1430" t="str">
            <v>INFRA</v>
          </cell>
          <cell r="W1430">
            <v>1817.0800000000002</v>
          </cell>
          <cell r="X1430">
            <v>3855.58</v>
          </cell>
          <cell r="Y1430">
            <v>6408.1399999999994</v>
          </cell>
          <cell r="Z1430">
            <v>8870.16</v>
          </cell>
          <cell r="AA1430" t="e">
            <v>#REF!</v>
          </cell>
          <cell r="AB1430" t="e">
            <v>#REF!</v>
          </cell>
          <cell r="AC1430" t="e">
            <v>#REF!</v>
          </cell>
          <cell r="AD1430" t="e">
            <v>#REF!</v>
          </cell>
          <cell r="AE1430" t="e">
            <v>#REF!</v>
          </cell>
          <cell r="AF1430" t="e">
            <v>#REF!</v>
          </cell>
          <cell r="AG1430" t="e">
            <v>#REF!</v>
          </cell>
          <cell r="AH1430" t="e">
            <v>#REF!</v>
          </cell>
        </row>
        <row r="1431">
          <cell r="A1431" t="str">
            <v>4.03.00122.4.4.1.2</v>
          </cell>
          <cell r="B1431" t="str">
            <v>2.4.4.1.2</v>
          </cell>
          <cell r="C1431" t="str">
            <v>INFRA</v>
          </cell>
          <cell r="D1431" t="str">
            <v>4.03.0012</v>
          </cell>
          <cell r="E1431">
            <v>519.11</v>
          </cell>
          <cell r="F1431">
            <v>496.79</v>
          </cell>
          <cell r="G1431">
            <v>607.86</v>
          </cell>
          <cell r="H1431">
            <v>576.4</v>
          </cell>
          <cell r="I1431" t="e">
            <v>#REF!</v>
          </cell>
          <cell r="J1431">
            <v>2339.4899999999998</v>
          </cell>
          <cell r="K1431">
            <v>0</v>
          </cell>
          <cell r="L1431">
            <v>0</v>
          </cell>
          <cell r="M1431">
            <v>734.13</v>
          </cell>
          <cell r="N1431">
            <v>877.74</v>
          </cell>
          <cell r="O1431">
            <v>967.78</v>
          </cell>
          <cell r="P1431">
            <v>1143.02</v>
          </cell>
          <cell r="Q1431" t="e">
            <v>#REF!</v>
          </cell>
          <cell r="T1431" t="str">
            <v>4.03.0012</v>
          </cell>
          <cell r="U1431" t="str">
            <v>INFRA</v>
          </cell>
          <cell r="W1431">
            <v>519.11</v>
          </cell>
          <cell r="X1431">
            <v>1015.9000000000001</v>
          </cell>
          <cell r="Y1431">
            <v>1623.7600000000002</v>
          </cell>
          <cell r="Z1431">
            <v>2200.1600000000003</v>
          </cell>
          <cell r="AA1431" t="e">
            <v>#REF!</v>
          </cell>
          <cell r="AB1431" t="e">
            <v>#REF!</v>
          </cell>
          <cell r="AC1431" t="e">
            <v>#REF!</v>
          </cell>
          <cell r="AD1431" t="e">
            <v>#REF!</v>
          </cell>
          <cell r="AE1431" t="e">
            <v>#REF!</v>
          </cell>
          <cell r="AF1431" t="e">
            <v>#REF!</v>
          </cell>
          <cell r="AG1431" t="e">
            <v>#REF!</v>
          </cell>
          <cell r="AH1431" t="e">
            <v>#REF!</v>
          </cell>
        </row>
        <row r="1432">
          <cell r="A1432" t="str">
            <v>4.03.00132.4.4.1.2</v>
          </cell>
          <cell r="B1432" t="str">
            <v>2.4.4.1.2</v>
          </cell>
          <cell r="C1432" t="str">
            <v>INFRA</v>
          </cell>
          <cell r="D1432" t="str">
            <v>4.03.0013</v>
          </cell>
          <cell r="E1432">
            <v>8.2200000000000006</v>
          </cell>
          <cell r="F1432">
            <v>0</v>
          </cell>
          <cell r="G1432">
            <v>0</v>
          </cell>
          <cell r="H1432">
            <v>0</v>
          </cell>
          <cell r="I1432" t="e">
            <v>#REF!</v>
          </cell>
          <cell r="J1432">
            <v>0</v>
          </cell>
          <cell r="K1432">
            <v>0</v>
          </cell>
          <cell r="L1432">
            <v>0</v>
          </cell>
          <cell r="M1432">
            <v>0</v>
          </cell>
          <cell r="N1432">
            <v>0</v>
          </cell>
          <cell r="O1432">
            <v>0</v>
          </cell>
          <cell r="P1432">
            <v>0</v>
          </cell>
          <cell r="Q1432" t="e">
            <v>#REF!</v>
          </cell>
          <cell r="T1432" t="str">
            <v>4.03.0013</v>
          </cell>
          <cell r="U1432" t="str">
            <v>INFRA</v>
          </cell>
          <cell r="W1432">
            <v>8.2200000000000006</v>
          </cell>
          <cell r="X1432">
            <v>8.2200000000000006</v>
          </cell>
          <cell r="Y1432">
            <v>8.2200000000000006</v>
          </cell>
          <cell r="Z1432">
            <v>8.2200000000000006</v>
          </cell>
          <cell r="AA1432" t="e">
            <v>#REF!</v>
          </cell>
          <cell r="AB1432" t="e">
            <v>#REF!</v>
          </cell>
          <cell r="AC1432" t="e">
            <v>#REF!</v>
          </cell>
          <cell r="AD1432" t="e">
            <v>#REF!</v>
          </cell>
          <cell r="AE1432" t="e">
            <v>#REF!</v>
          </cell>
          <cell r="AF1432" t="e">
            <v>#REF!</v>
          </cell>
          <cell r="AG1432" t="e">
            <v>#REF!</v>
          </cell>
          <cell r="AH1432" t="e">
            <v>#REF!</v>
          </cell>
        </row>
        <row r="1433">
          <cell r="A1433" t="str">
            <v>4.03.00162.4.4.1.2</v>
          </cell>
          <cell r="B1433" t="str">
            <v>2.4.4.1.2</v>
          </cell>
          <cell r="C1433" t="str">
            <v>INFRA</v>
          </cell>
          <cell r="D1433" t="str">
            <v>4.03.0016</v>
          </cell>
          <cell r="E1433">
            <v>0</v>
          </cell>
          <cell r="F1433">
            <v>0</v>
          </cell>
          <cell r="G1433">
            <v>0</v>
          </cell>
          <cell r="H1433">
            <v>0</v>
          </cell>
          <cell r="I1433" t="e">
            <v>#REF!</v>
          </cell>
          <cell r="J1433">
            <v>537.35</v>
          </cell>
          <cell r="K1433">
            <v>104.21</v>
          </cell>
          <cell r="L1433">
            <v>0</v>
          </cell>
          <cell r="M1433">
            <v>198.64</v>
          </cell>
          <cell r="N1433">
            <v>501.93</v>
          </cell>
          <cell r="O1433">
            <v>0</v>
          </cell>
          <cell r="P1433">
            <v>0</v>
          </cell>
          <cell r="Q1433" t="e">
            <v>#REF!</v>
          </cell>
          <cell r="T1433" t="str">
            <v>4.03.0016</v>
          </cell>
          <cell r="U1433" t="str">
            <v>INFRA</v>
          </cell>
          <cell r="W1433">
            <v>0</v>
          </cell>
          <cell r="X1433">
            <v>0</v>
          </cell>
          <cell r="Y1433">
            <v>0</v>
          </cell>
          <cell r="Z1433">
            <v>0</v>
          </cell>
          <cell r="AA1433" t="e">
            <v>#REF!</v>
          </cell>
          <cell r="AB1433" t="e">
            <v>#REF!</v>
          </cell>
          <cell r="AC1433" t="e">
            <v>#REF!</v>
          </cell>
          <cell r="AD1433" t="e">
            <v>#REF!</v>
          </cell>
          <cell r="AE1433" t="e">
            <v>#REF!</v>
          </cell>
          <cell r="AF1433" t="e">
            <v>#REF!</v>
          </cell>
          <cell r="AG1433" t="e">
            <v>#REF!</v>
          </cell>
          <cell r="AH1433" t="e">
            <v>#REF!</v>
          </cell>
        </row>
        <row r="1434">
          <cell r="A1434" t="str">
            <v>4.03.00182.4.4.1.2</v>
          </cell>
          <cell r="B1434" t="str">
            <v>2.4.4.1.2</v>
          </cell>
          <cell r="C1434" t="str">
            <v>INFRA</v>
          </cell>
          <cell r="D1434" t="str">
            <v>4.03.0018</v>
          </cell>
          <cell r="E1434">
            <v>498.70000000000005</v>
          </cell>
          <cell r="F1434">
            <v>0</v>
          </cell>
          <cell r="G1434">
            <v>0</v>
          </cell>
          <cell r="H1434">
            <v>416.56</v>
          </cell>
          <cell r="I1434" t="e">
            <v>#REF!</v>
          </cell>
          <cell r="J1434">
            <v>2640.68</v>
          </cell>
          <cell r="K1434">
            <v>119.48</v>
          </cell>
          <cell r="L1434">
            <v>1362.85</v>
          </cell>
          <cell r="M1434">
            <v>0</v>
          </cell>
          <cell r="N1434">
            <v>334.15</v>
          </cell>
          <cell r="O1434">
            <v>0</v>
          </cell>
          <cell r="P1434">
            <v>1611.6</v>
          </cell>
          <cell r="Q1434" t="e">
            <v>#REF!</v>
          </cell>
          <cell r="T1434" t="str">
            <v>4.03.0018</v>
          </cell>
          <cell r="U1434" t="str">
            <v>INFRA</v>
          </cell>
          <cell r="W1434">
            <v>498.70000000000005</v>
          </cell>
          <cell r="X1434">
            <v>498.70000000000005</v>
          </cell>
          <cell r="Y1434">
            <v>498.70000000000005</v>
          </cell>
          <cell r="Z1434">
            <v>915.26</v>
          </cell>
          <cell r="AA1434" t="e">
            <v>#REF!</v>
          </cell>
          <cell r="AB1434" t="e">
            <v>#REF!</v>
          </cell>
          <cell r="AC1434" t="e">
            <v>#REF!</v>
          </cell>
          <cell r="AD1434" t="e">
            <v>#REF!</v>
          </cell>
          <cell r="AE1434" t="e">
            <v>#REF!</v>
          </cell>
          <cell r="AF1434" t="e">
            <v>#REF!</v>
          </cell>
          <cell r="AG1434" t="e">
            <v>#REF!</v>
          </cell>
          <cell r="AH1434" t="e">
            <v>#REF!</v>
          </cell>
        </row>
        <row r="1435">
          <cell r="A1435" t="str">
            <v>4.04.00012.4.4.1.2</v>
          </cell>
          <cell r="B1435" t="str">
            <v>2.4.4.1.2</v>
          </cell>
          <cell r="C1435" t="str">
            <v>INFRA</v>
          </cell>
          <cell r="D1435" t="str">
            <v>4.04.0001</v>
          </cell>
          <cell r="E1435">
            <v>0</v>
          </cell>
          <cell r="F1435">
            <v>0</v>
          </cell>
          <cell r="G1435">
            <v>0</v>
          </cell>
          <cell r="H1435">
            <v>0</v>
          </cell>
          <cell r="I1435" t="e">
            <v>#REF!</v>
          </cell>
          <cell r="J1435">
            <v>0</v>
          </cell>
          <cell r="K1435">
            <v>0</v>
          </cell>
          <cell r="L1435">
            <v>0</v>
          </cell>
          <cell r="M1435">
            <v>0</v>
          </cell>
          <cell r="N1435">
            <v>0</v>
          </cell>
          <cell r="O1435">
            <v>0</v>
          </cell>
          <cell r="P1435">
            <v>0</v>
          </cell>
          <cell r="Q1435" t="e">
            <v>#REF!</v>
          </cell>
          <cell r="T1435" t="str">
            <v>4.04.0001</v>
          </cell>
          <cell r="U1435" t="str">
            <v>INFRA</v>
          </cell>
          <cell r="W1435">
            <v>0</v>
          </cell>
          <cell r="X1435">
            <v>0</v>
          </cell>
          <cell r="Y1435">
            <v>0</v>
          </cell>
          <cell r="Z1435">
            <v>0</v>
          </cell>
          <cell r="AA1435" t="e">
            <v>#REF!</v>
          </cell>
          <cell r="AB1435" t="e">
            <v>#REF!</v>
          </cell>
          <cell r="AC1435" t="e">
            <v>#REF!</v>
          </cell>
          <cell r="AD1435" t="e">
            <v>#REF!</v>
          </cell>
          <cell r="AE1435" t="e">
            <v>#REF!</v>
          </cell>
          <cell r="AF1435" t="e">
            <v>#REF!</v>
          </cell>
          <cell r="AG1435" t="e">
            <v>#REF!</v>
          </cell>
          <cell r="AH1435" t="e">
            <v>#REF!</v>
          </cell>
        </row>
        <row r="1436">
          <cell r="A1436" t="str">
            <v>4.04.00022.4.4.1.2</v>
          </cell>
          <cell r="B1436" t="str">
            <v>2.4.4.1.2</v>
          </cell>
          <cell r="C1436" t="str">
            <v>INFRA</v>
          </cell>
          <cell r="D1436" t="str">
            <v>4.04.0002</v>
          </cell>
          <cell r="E1436">
            <v>0</v>
          </cell>
          <cell r="F1436">
            <v>0</v>
          </cell>
          <cell r="G1436">
            <v>0</v>
          </cell>
          <cell r="H1436">
            <v>0</v>
          </cell>
          <cell r="I1436" t="e">
            <v>#REF!</v>
          </cell>
          <cell r="J1436">
            <v>0</v>
          </cell>
          <cell r="K1436">
            <v>0</v>
          </cell>
          <cell r="L1436">
            <v>0</v>
          </cell>
          <cell r="M1436">
            <v>0</v>
          </cell>
          <cell r="N1436">
            <v>0</v>
          </cell>
          <cell r="O1436">
            <v>0</v>
          </cell>
          <cell r="P1436">
            <v>0</v>
          </cell>
          <cell r="Q1436" t="e">
            <v>#REF!</v>
          </cell>
          <cell r="T1436" t="str">
            <v>4.04.0002</v>
          </cell>
          <cell r="U1436" t="str">
            <v>INFRA</v>
          </cell>
          <cell r="W1436">
            <v>0</v>
          </cell>
          <cell r="X1436">
            <v>0</v>
          </cell>
          <cell r="Y1436">
            <v>0</v>
          </cell>
          <cell r="Z1436">
            <v>0</v>
          </cell>
          <cell r="AA1436" t="e">
            <v>#REF!</v>
          </cell>
          <cell r="AB1436" t="e">
            <v>#REF!</v>
          </cell>
          <cell r="AC1436" t="e">
            <v>#REF!</v>
          </cell>
          <cell r="AD1436" t="e">
            <v>#REF!</v>
          </cell>
          <cell r="AE1436" t="e">
            <v>#REF!</v>
          </cell>
          <cell r="AF1436" t="e">
            <v>#REF!</v>
          </cell>
          <cell r="AG1436" t="e">
            <v>#REF!</v>
          </cell>
          <cell r="AH1436" t="e">
            <v>#REF!</v>
          </cell>
        </row>
        <row r="1437">
          <cell r="A1437" t="str">
            <v>4.04.00032.4.4.1.2</v>
          </cell>
          <cell r="B1437" t="str">
            <v>2.4.4.1.2</v>
          </cell>
          <cell r="C1437" t="str">
            <v>INFRA</v>
          </cell>
          <cell r="D1437" t="str">
            <v>4.04.0003</v>
          </cell>
          <cell r="E1437">
            <v>0</v>
          </cell>
          <cell r="F1437">
            <v>0</v>
          </cell>
          <cell r="G1437">
            <v>0</v>
          </cell>
          <cell r="H1437">
            <v>375.59000000000003</v>
          </cell>
          <cell r="I1437" t="e">
            <v>#REF!</v>
          </cell>
          <cell r="J1437">
            <v>57.8</v>
          </cell>
          <cell r="K1437">
            <v>330</v>
          </cell>
          <cell r="L1437">
            <v>3500</v>
          </cell>
          <cell r="M1437">
            <v>300.02</v>
          </cell>
          <cell r="N1437">
            <v>5440.09</v>
          </cell>
          <cell r="O1437">
            <v>8415.25</v>
          </cell>
          <cell r="P1437">
            <v>11105.4</v>
          </cell>
          <cell r="Q1437" t="e">
            <v>#REF!</v>
          </cell>
          <cell r="T1437" t="str">
            <v>4.04.0003</v>
          </cell>
          <cell r="U1437" t="str">
            <v>INFRA</v>
          </cell>
          <cell r="W1437">
            <v>0</v>
          </cell>
          <cell r="X1437">
            <v>0</v>
          </cell>
          <cell r="Y1437">
            <v>0</v>
          </cell>
          <cell r="Z1437">
            <v>375.59000000000003</v>
          </cell>
          <cell r="AA1437" t="e">
            <v>#REF!</v>
          </cell>
          <cell r="AB1437" t="e">
            <v>#REF!</v>
          </cell>
          <cell r="AC1437" t="e">
            <v>#REF!</v>
          </cell>
          <cell r="AD1437" t="e">
            <v>#REF!</v>
          </cell>
          <cell r="AE1437" t="e">
            <v>#REF!</v>
          </cell>
          <cell r="AF1437" t="e">
            <v>#REF!</v>
          </cell>
          <cell r="AG1437" t="e">
            <v>#REF!</v>
          </cell>
          <cell r="AH1437" t="e">
            <v>#REF!</v>
          </cell>
        </row>
        <row r="1438">
          <cell r="A1438" t="str">
            <v>4.04.00042.4.4.1.2</v>
          </cell>
          <cell r="B1438" t="str">
            <v>2.4.4.1.2</v>
          </cell>
          <cell r="C1438" t="str">
            <v>INFRA</v>
          </cell>
          <cell r="D1438" t="str">
            <v>4.04.0004</v>
          </cell>
          <cell r="E1438">
            <v>0</v>
          </cell>
          <cell r="F1438">
            <v>0</v>
          </cell>
          <cell r="G1438">
            <v>0</v>
          </cell>
          <cell r="H1438">
            <v>0</v>
          </cell>
          <cell r="I1438" t="e">
            <v>#REF!</v>
          </cell>
          <cell r="J1438">
            <v>0</v>
          </cell>
          <cell r="K1438">
            <v>0</v>
          </cell>
          <cell r="L1438">
            <v>0</v>
          </cell>
          <cell r="M1438">
            <v>0</v>
          </cell>
          <cell r="N1438">
            <v>0</v>
          </cell>
          <cell r="O1438">
            <v>0</v>
          </cell>
          <cell r="P1438">
            <v>0</v>
          </cell>
          <cell r="Q1438" t="e">
            <v>#REF!</v>
          </cell>
          <cell r="T1438" t="str">
            <v>4.04.0004</v>
          </cell>
          <cell r="U1438" t="str">
            <v>INFRA</v>
          </cell>
          <cell r="W1438">
            <v>0</v>
          </cell>
          <cell r="X1438">
            <v>0</v>
          </cell>
          <cell r="Y1438">
            <v>0</v>
          </cell>
          <cell r="Z1438">
            <v>0</v>
          </cell>
          <cell r="AA1438" t="e">
            <v>#REF!</v>
          </cell>
          <cell r="AB1438" t="e">
            <v>#REF!</v>
          </cell>
          <cell r="AC1438" t="e">
            <v>#REF!</v>
          </cell>
          <cell r="AD1438" t="e">
            <v>#REF!</v>
          </cell>
          <cell r="AE1438" t="e">
            <v>#REF!</v>
          </cell>
          <cell r="AF1438" t="e">
            <v>#REF!</v>
          </cell>
          <cell r="AG1438" t="e">
            <v>#REF!</v>
          </cell>
          <cell r="AH1438" t="e">
            <v>#REF!</v>
          </cell>
        </row>
        <row r="1439">
          <cell r="A1439" t="str">
            <v>4.04.00052.4.4.1.2</v>
          </cell>
          <cell r="B1439" t="str">
            <v>2.4.4.1.2</v>
          </cell>
          <cell r="C1439" t="str">
            <v>INFRA</v>
          </cell>
          <cell r="D1439" t="str">
            <v>4.04.0005</v>
          </cell>
          <cell r="E1439">
            <v>0</v>
          </cell>
          <cell r="F1439">
            <v>0</v>
          </cell>
          <cell r="G1439">
            <v>0</v>
          </cell>
          <cell r="H1439">
            <v>0</v>
          </cell>
          <cell r="I1439" t="e">
            <v>#REF!</v>
          </cell>
          <cell r="J1439">
            <v>6067.66</v>
          </cell>
          <cell r="K1439">
            <v>3219.65</v>
          </cell>
          <cell r="L1439">
            <v>3197.9300000000003</v>
          </cell>
          <cell r="M1439">
            <v>3232.64</v>
          </cell>
          <cell r="N1439">
            <v>780.66</v>
          </cell>
          <cell r="O1439">
            <v>0</v>
          </cell>
          <cell r="P1439">
            <v>8275</v>
          </cell>
          <cell r="Q1439" t="e">
            <v>#REF!</v>
          </cell>
          <cell r="T1439" t="str">
            <v>4.04.0005</v>
          </cell>
          <cell r="U1439" t="str">
            <v>INFRA</v>
          </cell>
          <cell r="W1439">
            <v>0</v>
          </cell>
          <cell r="X1439">
            <v>0</v>
          </cell>
          <cell r="Y1439">
            <v>0</v>
          </cell>
          <cell r="Z1439">
            <v>0</v>
          </cell>
          <cell r="AA1439" t="e">
            <v>#REF!</v>
          </cell>
          <cell r="AB1439" t="e">
            <v>#REF!</v>
          </cell>
          <cell r="AC1439" t="e">
            <v>#REF!</v>
          </cell>
          <cell r="AD1439" t="e">
            <v>#REF!</v>
          </cell>
          <cell r="AE1439" t="e">
            <v>#REF!</v>
          </cell>
          <cell r="AF1439" t="e">
            <v>#REF!</v>
          </cell>
          <cell r="AG1439" t="e">
            <v>#REF!</v>
          </cell>
          <cell r="AH1439" t="e">
            <v>#REF!</v>
          </cell>
        </row>
        <row r="1440">
          <cell r="A1440" t="str">
            <v>4.04.00062.4.4.1.2</v>
          </cell>
          <cell r="B1440" t="str">
            <v>2.4.4.1.2</v>
          </cell>
          <cell r="C1440" t="str">
            <v>INFRA</v>
          </cell>
          <cell r="D1440" t="str">
            <v>4.04.0006</v>
          </cell>
          <cell r="E1440">
            <v>25.5</v>
          </cell>
          <cell r="F1440">
            <v>8.02</v>
          </cell>
          <cell r="G1440">
            <v>0</v>
          </cell>
          <cell r="H1440">
            <v>15.37</v>
          </cell>
          <cell r="I1440" t="e">
            <v>#REF!</v>
          </cell>
          <cell r="J1440">
            <v>8.01</v>
          </cell>
          <cell r="K1440">
            <v>29.61</v>
          </cell>
          <cell r="L1440">
            <v>0</v>
          </cell>
          <cell r="M1440">
            <v>0</v>
          </cell>
          <cell r="N1440">
            <v>36.64</v>
          </cell>
          <cell r="O1440">
            <v>19.64</v>
          </cell>
          <cell r="P1440">
            <v>0</v>
          </cell>
          <cell r="Q1440" t="e">
            <v>#REF!</v>
          </cell>
          <cell r="T1440" t="str">
            <v>4.04.0006</v>
          </cell>
          <cell r="U1440" t="str">
            <v>INFRA</v>
          </cell>
          <cell r="W1440">
            <v>25.5</v>
          </cell>
          <cell r="X1440">
            <v>33.519999999999996</v>
          </cell>
          <cell r="Y1440">
            <v>33.519999999999996</v>
          </cell>
          <cell r="Z1440">
            <v>48.889999999999993</v>
          </cell>
          <cell r="AA1440" t="e">
            <v>#REF!</v>
          </cell>
          <cell r="AB1440" t="e">
            <v>#REF!</v>
          </cell>
          <cell r="AC1440" t="e">
            <v>#REF!</v>
          </cell>
          <cell r="AD1440" t="e">
            <v>#REF!</v>
          </cell>
          <cell r="AE1440" t="e">
            <v>#REF!</v>
          </cell>
          <cell r="AF1440" t="e">
            <v>#REF!</v>
          </cell>
          <cell r="AG1440" t="e">
            <v>#REF!</v>
          </cell>
          <cell r="AH1440" t="e">
            <v>#REF!</v>
          </cell>
        </row>
        <row r="1441">
          <cell r="A1441" t="str">
            <v>4.04.00072.4.4.1.2</v>
          </cell>
          <cell r="B1441" t="str">
            <v>2.4.4.1.2</v>
          </cell>
          <cell r="C1441" t="str">
            <v>INFRA</v>
          </cell>
          <cell r="D1441" t="str">
            <v>4.04.0007</v>
          </cell>
          <cell r="E1441">
            <v>0</v>
          </cell>
          <cell r="F1441">
            <v>0</v>
          </cell>
          <cell r="G1441">
            <v>0</v>
          </cell>
          <cell r="H1441">
            <v>0</v>
          </cell>
          <cell r="I1441" t="e">
            <v>#REF!</v>
          </cell>
          <cell r="J1441">
            <v>0</v>
          </cell>
          <cell r="K1441">
            <v>47.65</v>
          </cell>
          <cell r="L1441">
            <v>24.59</v>
          </cell>
          <cell r="M1441">
            <v>84.88</v>
          </cell>
          <cell r="N1441">
            <v>100.11999999999999</v>
          </cell>
          <cell r="O1441">
            <v>118.74</v>
          </cell>
          <cell r="P1441">
            <v>14.72</v>
          </cell>
          <cell r="Q1441" t="e">
            <v>#REF!</v>
          </cell>
          <cell r="T1441" t="str">
            <v>4.04.0007</v>
          </cell>
          <cell r="U1441" t="str">
            <v>INFRA</v>
          </cell>
          <cell r="W1441">
            <v>0</v>
          </cell>
          <cell r="X1441">
            <v>0</v>
          </cell>
          <cell r="Y1441">
            <v>0</v>
          </cell>
          <cell r="Z1441">
            <v>0</v>
          </cell>
          <cell r="AA1441" t="e">
            <v>#REF!</v>
          </cell>
          <cell r="AB1441" t="e">
            <v>#REF!</v>
          </cell>
          <cell r="AC1441" t="e">
            <v>#REF!</v>
          </cell>
          <cell r="AD1441" t="e">
            <v>#REF!</v>
          </cell>
          <cell r="AE1441" t="e">
            <v>#REF!</v>
          </cell>
          <cell r="AF1441" t="e">
            <v>#REF!</v>
          </cell>
          <cell r="AG1441" t="e">
            <v>#REF!</v>
          </cell>
          <cell r="AH1441" t="e">
            <v>#REF!</v>
          </cell>
        </row>
        <row r="1442">
          <cell r="A1442" t="str">
            <v>4.04.00082.4.4.1.2</v>
          </cell>
          <cell r="B1442" t="str">
            <v>2.4.4.1.2</v>
          </cell>
          <cell r="C1442" t="str">
            <v>INFRA</v>
          </cell>
          <cell r="D1442" t="str">
            <v>4.04.0008</v>
          </cell>
          <cell r="E1442">
            <v>766.73</v>
          </cell>
          <cell r="F1442">
            <v>520.51</v>
          </cell>
          <cell r="G1442">
            <v>807.78</v>
          </cell>
          <cell r="H1442">
            <v>750.78</v>
          </cell>
          <cell r="I1442" t="e">
            <v>#REF!</v>
          </cell>
          <cell r="J1442">
            <v>758.18</v>
          </cell>
          <cell r="K1442">
            <v>689.87</v>
          </cell>
          <cell r="L1442">
            <v>662.42</v>
          </cell>
          <cell r="M1442">
            <v>1138.3399999999999</v>
          </cell>
          <cell r="N1442">
            <v>1105.19</v>
          </cell>
          <cell r="O1442">
            <v>1216.2399999999998</v>
          </cell>
          <cell r="P1442">
            <v>1191.3499999999999</v>
          </cell>
          <cell r="Q1442" t="e">
            <v>#REF!</v>
          </cell>
          <cell r="T1442" t="str">
            <v>4.04.0008</v>
          </cell>
          <cell r="U1442" t="str">
            <v>INFRA</v>
          </cell>
          <cell r="W1442">
            <v>766.73</v>
          </cell>
          <cell r="X1442">
            <v>1287.24</v>
          </cell>
          <cell r="Y1442">
            <v>2095.02</v>
          </cell>
          <cell r="Z1442">
            <v>2845.8</v>
          </cell>
          <cell r="AA1442" t="e">
            <v>#REF!</v>
          </cell>
          <cell r="AB1442" t="e">
            <v>#REF!</v>
          </cell>
          <cell r="AC1442" t="e">
            <v>#REF!</v>
          </cell>
          <cell r="AD1442" t="e">
            <v>#REF!</v>
          </cell>
          <cell r="AE1442" t="e">
            <v>#REF!</v>
          </cell>
          <cell r="AF1442" t="e">
            <v>#REF!</v>
          </cell>
          <cell r="AG1442" t="e">
            <v>#REF!</v>
          </cell>
          <cell r="AH1442" t="e">
            <v>#REF!</v>
          </cell>
        </row>
        <row r="1443">
          <cell r="A1443" t="str">
            <v>4.04.00092.4.4.1.2</v>
          </cell>
          <cell r="B1443" t="str">
            <v>2.4.4.1.2</v>
          </cell>
          <cell r="C1443" t="str">
            <v>INFRA</v>
          </cell>
          <cell r="D1443" t="str">
            <v>4.04.0009</v>
          </cell>
          <cell r="E1443">
            <v>1.89</v>
          </cell>
          <cell r="F1443">
            <v>6.68</v>
          </cell>
          <cell r="G1443">
            <v>0</v>
          </cell>
          <cell r="H1443">
            <v>189.8</v>
          </cell>
          <cell r="I1443" t="e">
            <v>#REF!</v>
          </cell>
          <cell r="J1443">
            <v>0</v>
          </cell>
          <cell r="K1443">
            <v>0</v>
          </cell>
          <cell r="L1443">
            <v>50</v>
          </cell>
          <cell r="M1443">
            <v>168.38</v>
          </cell>
          <cell r="N1443">
            <v>836.09</v>
          </cell>
          <cell r="O1443">
            <v>171.36</v>
          </cell>
          <cell r="P1443">
            <v>150.43</v>
          </cell>
          <cell r="Q1443" t="e">
            <v>#REF!</v>
          </cell>
          <cell r="T1443" t="str">
            <v>4.04.0009</v>
          </cell>
          <cell r="U1443" t="str">
            <v>INFRA</v>
          </cell>
          <cell r="W1443">
            <v>1.89</v>
          </cell>
          <cell r="X1443">
            <v>8.57</v>
          </cell>
          <cell r="Y1443">
            <v>8.57</v>
          </cell>
          <cell r="Z1443">
            <v>198.37</v>
          </cell>
          <cell r="AA1443" t="e">
            <v>#REF!</v>
          </cell>
          <cell r="AB1443" t="e">
            <v>#REF!</v>
          </cell>
          <cell r="AC1443" t="e">
            <v>#REF!</v>
          </cell>
          <cell r="AD1443" t="e">
            <v>#REF!</v>
          </cell>
          <cell r="AE1443" t="e">
            <v>#REF!</v>
          </cell>
          <cell r="AF1443" t="e">
            <v>#REF!</v>
          </cell>
          <cell r="AG1443" t="e">
            <v>#REF!</v>
          </cell>
          <cell r="AH1443" t="e">
            <v>#REF!</v>
          </cell>
        </row>
        <row r="1444">
          <cell r="A1444" t="str">
            <v>4.04.00102.4.4.1.2</v>
          </cell>
          <cell r="B1444" t="str">
            <v>2.4.4.1.2</v>
          </cell>
          <cell r="C1444" t="str">
            <v>INFRA</v>
          </cell>
          <cell r="D1444" t="str">
            <v>4.04.0010</v>
          </cell>
          <cell r="E1444">
            <v>1897.58</v>
          </cell>
          <cell r="F1444">
            <v>3265.9800000000005</v>
          </cell>
          <cell r="G1444">
            <v>627.88000000000011</v>
          </cell>
          <cell r="H1444">
            <v>1418.1400000000003</v>
          </cell>
          <cell r="I1444" t="e">
            <v>#REF!</v>
          </cell>
          <cell r="J1444">
            <v>217.73999999999998</v>
          </cell>
          <cell r="K1444">
            <v>19.48</v>
          </cell>
          <cell r="L1444">
            <v>373.31459943174258</v>
          </cell>
          <cell r="M1444">
            <v>260.3</v>
          </cell>
          <cell r="N1444">
            <v>205.55</v>
          </cell>
          <cell r="O1444">
            <v>162.97</v>
          </cell>
          <cell r="P1444">
            <v>2913.39</v>
          </cell>
          <cell r="Q1444" t="e">
            <v>#REF!</v>
          </cell>
          <cell r="T1444" t="str">
            <v>4.04.0010</v>
          </cell>
          <cell r="U1444" t="str">
            <v>INFRA</v>
          </cell>
          <cell r="W1444">
            <v>1897.58</v>
          </cell>
          <cell r="X1444">
            <v>5163.5600000000004</v>
          </cell>
          <cell r="Y1444">
            <v>5791.4400000000005</v>
          </cell>
          <cell r="Z1444">
            <v>7209.5800000000008</v>
          </cell>
          <cell r="AA1444" t="e">
            <v>#REF!</v>
          </cell>
          <cell r="AB1444" t="e">
            <v>#REF!</v>
          </cell>
          <cell r="AC1444" t="e">
            <v>#REF!</v>
          </cell>
          <cell r="AD1444" t="e">
            <v>#REF!</v>
          </cell>
          <cell r="AE1444" t="e">
            <v>#REF!</v>
          </cell>
          <cell r="AF1444" t="e">
            <v>#REF!</v>
          </cell>
          <cell r="AG1444" t="e">
            <v>#REF!</v>
          </cell>
          <cell r="AH1444" t="e">
            <v>#REF!</v>
          </cell>
        </row>
        <row r="1445">
          <cell r="A1445" t="str">
            <v>4.04.00112.4.4.1.2</v>
          </cell>
          <cell r="B1445" t="str">
            <v>2.4.4.1.2</v>
          </cell>
          <cell r="C1445" t="str">
            <v>INFRA</v>
          </cell>
          <cell r="D1445" t="str">
            <v>4.04.0011</v>
          </cell>
          <cell r="E1445">
            <v>0</v>
          </cell>
          <cell r="F1445">
            <v>0</v>
          </cell>
          <cell r="G1445">
            <v>0</v>
          </cell>
          <cell r="H1445">
            <v>0</v>
          </cell>
          <cell r="I1445" t="e">
            <v>#REF!</v>
          </cell>
          <cell r="J1445">
            <v>0</v>
          </cell>
          <cell r="K1445">
            <v>0</v>
          </cell>
          <cell r="L1445">
            <v>0</v>
          </cell>
          <cell r="M1445">
            <v>0</v>
          </cell>
          <cell r="N1445">
            <v>0</v>
          </cell>
          <cell r="O1445">
            <v>0</v>
          </cell>
          <cell r="P1445">
            <v>0</v>
          </cell>
          <cell r="Q1445" t="e">
            <v>#REF!</v>
          </cell>
          <cell r="T1445" t="str">
            <v>4.04.0011</v>
          </cell>
          <cell r="U1445" t="str">
            <v>INFRA</v>
          </cell>
          <cell r="W1445">
            <v>0</v>
          </cell>
          <cell r="X1445">
            <v>0</v>
          </cell>
          <cell r="Y1445">
            <v>0</v>
          </cell>
          <cell r="Z1445">
            <v>0</v>
          </cell>
          <cell r="AA1445" t="e">
            <v>#REF!</v>
          </cell>
          <cell r="AB1445" t="e">
            <v>#REF!</v>
          </cell>
          <cell r="AC1445" t="e">
            <v>#REF!</v>
          </cell>
          <cell r="AD1445" t="e">
            <v>#REF!</v>
          </cell>
          <cell r="AE1445" t="e">
            <v>#REF!</v>
          </cell>
          <cell r="AF1445" t="e">
            <v>#REF!</v>
          </cell>
          <cell r="AG1445" t="e">
            <v>#REF!</v>
          </cell>
          <cell r="AH1445" t="e">
            <v>#REF!</v>
          </cell>
        </row>
        <row r="1446">
          <cell r="A1446" t="str">
            <v>4.04.00122.4.4.1.2</v>
          </cell>
          <cell r="B1446" t="str">
            <v>2.4.4.1.2</v>
          </cell>
          <cell r="C1446" t="str">
            <v>INFRA</v>
          </cell>
          <cell r="D1446" t="str">
            <v>4.04.0012</v>
          </cell>
          <cell r="E1446">
            <v>0</v>
          </cell>
          <cell r="F1446">
            <v>0</v>
          </cell>
          <cell r="G1446">
            <v>0</v>
          </cell>
          <cell r="H1446">
            <v>0</v>
          </cell>
          <cell r="I1446" t="e">
            <v>#REF!</v>
          </cell>
          <cell r="J1446">
            <v>0</v>
          </cell>
          <cell r="K1446">
            <v>0</v>
          </cell>
          <cell r="L1446">
            <v>0</v>
          </cell>
          <cell r="M1446">
            <v>0</v>
          </cell>
          <cell r="N1446">
            <v>0</v>
          </cell>
          <cell r="O1446">
            <v>0</v>
          </cell>
          <cell r="P1446">
            <v>0</v>
          </cell>
          <cell r="Q1446" t="e">
            <v>#REF!</v>
          </cell>
          <cell r="T1446" t="str">
            <v>4.04.0012</v>
          </cell>
          <cell r="U1446" t="str">
            <v>INFRA</v>
          </cell>
          <cell r="W1446">
            <v>0</v>
          </cell>
          <cell r="X1446">
            <v>0</v>
          </cell>
          <cell r="Y1446">
            <v>0</v>
          </cell>
          <cell r="Z1446">
            <v>0</v>
          </cell>
          <cell r="AA1446" t="e">
            <v>#REF!</v>
          </cell>
          <cell r="AB1446" t="e">
            <v>#REF!</v>
          </cell>
          <cell r="AC1446" t="e">
            <v>#REF!</v>
          </cell>
          <cell r="AD1446" t="e">
            <v>#REF!</v>
          </cell>
          <cell r="AE1446" t="e">
            <v>#REF!</v>
          </cell>
          <cell r="AF1446" t="e">
            <v>#REF!</v>
          </cell>
          <cell r="AG1446" t="e">
            <v>#REF!</v>
          </cell>
          <cell r="AH1446" t="e">
            <v>#REF!</v>
          </cell>
        </row>
        <row r="1447">
          <cell r="A1447" t="str">
            <v>4.05.00032.4.4.1.2</v>
          </cell>
          <cell r="B1447" t="str">
            <v>2.4.4.1.2</v>
          </cell>
          <cell r="C1447" t="str">
            <v>INFRA</v>
          </cell>
          <cell r="D1447" t="str">
            <v>4.05.0003</v>
          </cell>
          <cell r="E1447">
            <v>0</v>
          </cell>
          <cell r="F1447">
            <v>0</v>
          </cell>
          <cell r="G1447">
            <v>0</v>
          </cell>
          <cell r="H1447">
            <v>0</v>
          </cell>
          <cell r="I1447" t="e">
            <v>#REF!</v>
          </cell>
          <cell r="J1447">
            <v>0</v>
          </cell>
          <cell r="K1447">
            <v>0</v>
          </cell>
          <cell r="L1447">
            <v>0</v>
          </cell>
          <cell r="M1447">
            <v>0</v>
          </cell>
          <cell r="N1447">
            <v>0</v>
          </cell>
          <cell r="O1447">
            <v>0</v>
          </cell>
          <cell r="P1447">
            <v>0</v>
          </cell>
          <cell r="Q1447" t="e">
            <v>#REF!</v>
          </cell>
          <cell r="T1447" t="str">
            <v>4.05.0003</v>
          </cell>
          <cell r="U1447" t="str">
            <v>INFRA</v>
          </cell>
          <cell r="W1447">
            <v>0</v>
          </cell>
          <cell r="X1447">
            <v>0</v>
          </cell>
          <cell r="Y1447">
            <v>0</v>
          </cell>
          <cell r="Z1447">
            <v>0</v>
          </cell>
          <cell r="AA1447" t="e">
            <v>#REF!</v>
          </cell>
          <cell r="AB1447" t="e">
            <v>#REF!</v>
          </cell>
          <cell r="AC1447" t="e">
            <v>#REF!</v>
          </cell>
          <cell r="AD1447" t="e">
            <v>#REF!</v>
          </cell>
          <cell r="AE1447" t="e">
            <v>#REF!</v>
          </cell>
          <cell r="AF1447" t="e">
            <v>#REF!</v>
          </cell>
          <cell r="AG1447" t="e">
            <v>#REF!</v>
          </cell>
          <cell r="AH1447" t="e">
            <v>#REF!</v>
          </cell>
        </row>
        <row r="1448">
          <cell r="A1448" t="str">
            <v>4.08.00042.4.4.1.2</v>
          </cell>
          <cell r="B1448" t="str">
            <v>2.4.4.1.2</v>
          </cell>
          <cell r="C1448" t="str">
            <v>INFRA</v>
          </cell>
          <cell r="D1448" t="str">
            <v>4.08.0004</v>
          </cell>
          <cell r="E1448">
            <v>0</v>
          </cell>
          <cell r="F1448">
            <v>0</v>
          </cell>
          <cell r="G1448">
            <v>0</v>
          </cell>
          <cell r="H1448">
            <v>0</v>
          </cell>
          <cell r="I1448" t="e">
            <v>#REF!</v>
          </cell>
          <cell r="J1448">
            <v>150.32</v>
          </cell>
          <cell r="K1448">
            <v>39.43</v>
          </cell>
          <cell r="L1448">
            <v>0</v>
          </cell>
          <cell r="M1448">
            <v>0</v>
          </cell>
          <cell r="N1448">
            <v>527.63</v>
          </cell>
          <cell r="O1448">
            <v>0</v>
          </cell>
          <cell r="P1448">
            <v>0</v>
          </cell>
          <cell r="Q1448" t="e">
            <v>#REF!</v>
          </cell>
          <cell r="T1448" t="str">
            <v>4.08.0004</v>
          </cell>
          <cell r="U1448" t="str">
            <v>INFRA</v>
          </cell>
          <cell r="W1448">
            <v>0</v>
          </cell>
          <cell r="X1448">
            <v>0</v>
          </cell>
          <cell r="Y1448">
            <v>0</v>
          </cell>
          <cell r="Z1448">
            <v>0</v>
          </cell>
          <cell r="AA1448" t="e">
            <v>#REF!</v>
          </cell>
          <cell r="AB1448" t="e">
            <v>#REF!</v>
          </cell>
          <cell r="AC1448" t="e">
            <v>#REF!</v>
          </cell>
          <cell r="AD1448" t="e">
            <v>#REF!</v>
          </cell>
          <cell r="AE1448" t="e">
            <v>#REF!</v>
          </cell>
          <cell r="AF1448" t="e">
            <v>#REF!</v>
          </cell>
          <cell r="AG1448" t="e">
            <v>#REF!</v>
          </cell>
          <cell r="AH1448" t="e">
            <v>#REF!</v>
          </cell>
        </row>
        <row r="1449">
          <cell r="A1449" t="str">
            <v>4.08.00102.4.4.1.2</v>
          </cell>
          <cell r="B1449" t="str">
            <v>2.4.4.1.2</v>
          </cell>
          <cell r="C1449" t="str">
            <v>INFRA</v>
          </cell>
          <cell r="D1449" t="str">
            <v>4.08.0010</v>
          </cell>
          <cell r="E1449">
            <v>0</v>
          </cell>
          <cell r="F1449">
            <v>0</v>
          </cell>
          <cell r="G1449">
            <v>0</v>
          </cell>
          <cell r="H1449">
            <v>0</v>
          </cell>
          <cell r="I1449" t="e">
            <v>#REF!</v>
          </cell>
          <cell r="J1449">
            <v>0</v>
          </cell>
          <cell r="K1449">
            <v>75.210000000000008</v>
          </cell>
          <cell r="L1449">
            <v>97.550000000000011</v>
          </cell>
          <cell r="M1449">
            <v>52.93</v>
          </cell>
          <cell r="N1449">
            <v>0</v>
          </cell>
          <cell r="O1449">
            <v>0</v>
          </cell>
          <cell r="P1449">
            <v>0</v>
          </cell>
          <cell r="Q1449" t="e">
            <v>#REF!</v>
          </cell>
          <cell r="T1449" t="str">
            <v>4.08.0010</v>
          </cell>
          <cell r="U1449" t="str">
            <v>INFRA</v>
          </cell>
          <cell r="W1449">
            <v>0</v>
          </cell>
          <cell r="X1449">
            <v>0</v>
          </cell>
          <cell r="Y1449">
            <v>0</v>
          </cell>
          <cell r="Z1449">
            <v>0</v>
          </cell>
          <cell r="AA1449" t="e">
            <v>#REF!</v>
          </cell>
          <cell r="AB1449" t="e">
            <v>#REF!</v>
          </cell>
          <cell r="AC1449" t="e">
            <v>#REF!</v>
          </cell>
          <cell r="AD1449" t="e">
            <v>#REF!</v>
          </cell>
          <cell r="AE1449" t="e">
            <v>#REF!</v>
          </cell>
          <cell r="AF1449" t="e">
            <v>#REF!</v>
          </cell>
          <cell r="AG1449" t="e">
            <v>#REF!</v>
          </cell>
          <cell r="AH1449" t="e">
            <v>#REF!</v>
          </cell>
        </row>
        <row r="1450">
          <cell r="A1450" t="str">
            <v>4.08.00162.4.4.1.2</v>
          </cell>
          <cell r="B1450" t="str">
            <v>2.4.4.1.2</v>
          </cell>
          <cell r="C1450" t="str">
            <v>INFRA</v>
          </cell>
          <cell r="D1450" t="str">
            <v>4.08.0016</v>
          </cell>
          <cell r="E1450">
            <v>0</v>
          </cell>
          <cell r="F1450">
            <v>0</v>
          </cell>
          <cell r="G1450">
            <v>0</v>
          </cell>
          <cell r="H1450">
            <v>0</v>
          </cell>
          <cell r="I1450" t="e">
            <v>#REF!</v>
          </cell>
          <cell r="J1450">
            <v>0</v>
          </cell>
          <cell r="K1450">
            <v>98.02</v>
          </cell>
          <cell r="L1450">
            <v>0</v>
          </cell>
          <cell r="M1450">
            <v>0</v>
          </cell>
          <cell r="N1450">
            <v>0</v>
          </cell>
          <cell r="O1450">
            <v>0</v>
          </cell>
          <cell r="P1450">
            <v>0</v>
          </cell>
          <cell r="Q1450" t="e">
            <v>#REF!</v>
          </cell>
          <cell r="T1450" t="str">
            <v>4.08.0016</v>
          </cell>
          <cell r="U1450" t="str">
            <v>INFRA</v>
          </cell>
          <cell r="W1450">
            <v>0</v>
          </cell>
          <cell r="X1450">
            <v>0</v>
          </cell>
          <cell r="Y1450">
            <v>0</v>
          </cell>
          <cell r="Z1450">
            <v>0</v>
          </cell>
          <cell r="AA1450" t="e">
            <v>#REF!</v>
          </cell>
          <cell r="AB1450" t="e">
            <v>#REF!</v>
          </cell>
          <cell r="AC1450" t="e">
            <v>#REF!</v>
          </cell>
          <cell r="AD1450" t="e">
            <v>#REF!</v>
          </cell>
          <cell r="AE1450" t="e">
            <v>#REF!</v>
          </cell>
          <cell r="AF1450" t="e">
            <v>#REF!</v>
          </cell>
          <cell r="AG1450" t="e">
            <v>#REF!</v>
          </cell>
          <cell r="AH1450" t="e">
            <v>#REF!</v>
          </cell>
        </row>
        <row r="1451">
          <cell r="A1451" t="str">
            <v>4.08.00172.4.4.1.2</v>
          </cell>
          <cell r="B1451" t="str">
            <v>2.4.4.1.2</v>
          </cell>
          <cell r="C1451" t="str">
            <v>INFRA</v>
          </cell>
          <cell r="D1451" t="str">
            <v>4.08.0017</v>
          </cell>
          <cell r="E1451">
            <v>0</v>
          </cell>
          <cell r="F1451">
            <v>0</v>
          </cell>
          <cell r="G1451">
            <v>0</v>
          </cell>
          <cell r="H1451">
            <v>0</v>
          </cell>
          <cell r="I1451" t="e">
            <v>#REF!</v>
          </cell>
          <cell r="J1451">
            <v>0</v>
          </cell>
          <cell r="K1451">
            <v>0</v>
          </cell>
          <cell r="L1451">
            <v>0</v>
          </cell>
          <cell r="M1451">
            <v>0</v>
          </cell>
          <cell r="N1451">
            <v>0</v>
          </cell>
          <cell r="O1451">
            <v>0</v>
          </cell>
          <cell r="P1451">
            <v>0</v>
          </cell>
          <cell r="Q1451" t="e">
            <v>#REF!</v>
          </cell>
          <cell r="T1451" t="str">
            <v>4.08.0017</v>
          </cell>
          <cell r="U1451" t="str">
            <v>INFRA</v>
          </cell>
          <cell r="W1451">
            <v>0</v>
          </cell>
          <cell r="X1451">
            <v>0</v>
          </cell>
          <cell r="Y1451">
            <v>0</v>
          </cell>
          <cell r="Z1451">
            <v>0</v>
          </cell>
          <cell r="AA1451" t="e">
            <v>#REF!</v>
          </cell>
          <cell r="AB1451" t="e">
            <v>#REF!</v>
          </cell>
          <cell r="AC1451" t="e">
            <v>#REF!</v>
          </cell>
          <cell r="AD1451" t="e">
            <v>#REF!</v>
          </cell>
          <cell r="AE1451" t="e">
            <v>#REF!</v>
          </cell>
          <cell r="AF1451" t="e">
            <v>#REF!</v>
          </cell>
          <cell r="AG1451" t="e">
            <v>#REF!</v>
          </cell>
          <cell r="AH1451" t="e">
            <v>#REF!</v>
          </cell>
        </row>
        <row r="1452">
          <cell r="A1452" t="str">
            <v>4.08.00202.4.4.1.2</v>
          </cell>
          <cell r="B1452" t="str">
            <v>2.4.4.1.2</v>
          </cell>
          <cell r="C1452" t="str">
            <v>INFRA</v>
          </cell>
          <cell r="D1452" t="str">
            <v>4.08.0020</v>
          </cell>
          <cell r="E1452">
            <v>0</v>
          </cell>
          <cell r="F1452">
            <v>0</v>
          </cell>
          <cell r="G1452">
            <v>0</v>
          </cell>
          <cell r="H1452">
            <v>0</v>
          </cell>
          <cell r="I1452" t="e">
            <v>#REF!</v>
          </cell>
          <cell r="J1452">
            <v>0</v>
          </cell>
          <cell r="K1452">
            <v>0</v>
          </cell>
          <cell r="L1452">
            <v>0</v>
          </cell>
          <cell r="M1452">
            <v>0</v>
          </cell>
          <cell r="N1452">
            <v>0</v>
          </cell>
          <cell r="O1452">
            <v>0</v>
          </cell>
          <cell r="P1452">
            <v>0</v>
          </cell>
          <cell r="Q1452" t="e">
            <v>#REF!</v>
          </cell>
          <cell r="T1452" t="str">
            <v>4.08.0020</v>
          </cell>
          <cell r="U1452" t="str">
            <v>INFRA</v>
          </cell>
          <cell r="W1452">
            <v>0</v>
          </cell>
          <cell r="X1452">
            <v>0</v>
          </cell>
          <cell r="Y1452">
            <v>0</v>
          </cell>
          <cell r="Z1452">
            <v>0</v>
          </cell>
          <cell r="AA1452" t="e">
            <v>#REF!</v>
          </cell>
          <cell r="AB1452" t="e">
            <v>#REF!</v>
          </cell>
          <cell r="AC1452" t="e">
            <v>#REF!</v>
          </cell>
          <cell r="AD1452" t="e">
            <v>#REF!</v>
          </cell>
          <cell r="AE1452" t="e">
            <v>#REF!</v>
          </cell>
          <cell r="AF1452" t="e">
            <v>#REF!</v>
          </cell>
          <cell r="AG1452" t="e">
            <v>#REF!</v>
          </cell>
          <cell r="AH1452" t="e">
            <v>#REF!</v>
          </cell>
        </row>
        <row r="1453">
          <cell r="A1453" t="str">
            <v>4.13.00042.4.4.1.2</v>
          </cell>
          <cell r="B1453" t="str">
            <v>2.4.4.1.2</v>
          </cell>
          <cell r="C1453" t="str">
            <v>INFRA</v>
          </cell>
          <cell r="D1453" t="str">
            <v>4.13.0004</v>
          </cell>
          <cell r="E1453">
            <v>0</v>
          </cell>
          <cell r="F1453">
            <v>0</v>
          </cell>
          <cell r="G1453">
            <v>0</v>
          </cell>
          <cell r="H1453">
            <v>0</v>
          </cell>
          <cell r="I1453" t="e">
            <v>#REF!</v>
          </cell>
          <cell r="J1453">
            <v>0</v>
          </cell>
          <cell r="K1453">
            <v>0</v>
          </cell>
          <cell r="L1453">
            <v>0</v>
          </cell>
          <cell r="M1453">
            <v>0</v>
          </cell>
          <cell r="N1453">
            <v>0</v>
          </cell>
          <cell r="O1453">
            <v>0</v>
          </cell>
          <cell r="P1453">
            <v>0</v>
          </cell>
          <cell r="Q1453" t="e">
            <v>#REF!</v>
          </cell>
          <cell r="T1453" t="str">
            <v>4.13.0004</v>
          </cell>
          <cell r="U1453" t="str">
            <v>INFRA</v>
          </cell>
          <cell r="W1453">
            <v>0</v>
          </cell>
          <cell r="X1453">
            <v>0</v>
          </cell>
          <cell r="Y1453">
            <v>0</v>
          </cell>
          <cell r="Z1453">
            <v>0</v>
          </cell>
          <cell r="AA1453" t="e">
            <v>#REF!</v>
          </cell>
          <cell r="AB1453" t="e">
            <v>#REF!</v>
          </cell>
          <cell r="AC1453" t="e">
            <v>#REF!</v>
          </cell>
          <cell r="AD1453" t="e">
            <v>#REF!</v>
          </cell>
          <cell r="AE1453" t="e">
            <v>#REF!</v>
          </cell>
          <cell r="AF1453" t="e">
            <v>#REF!</v>
          </cell>
          <cell r="AG1453" t="e">
            <v>#REF!</v>
          </cell>
          <cell r="AH1453" t="e">
            <v>#REF!</v>
          </cell>
        </row>
        <row r="1454">
          <cell r="A1454" t="str">
            <v>4.13.00052.4.4.1.2</v>
          </cell>
          <cell r="B1454" t="str">
            <v>2.4.4.1.2</v>
          </cell>
          <cell r="C1454" t="str">
            <v>INFRA</v>
          </cell>
          <cell r="D1454" t="str">
            <v>4.13.0005</v>
          </cell>
          <cell r="E1454">
            <v>0</v>
          </cell>
          <cell r="F1454">
            <v>0</v>
          </cell>
          <cell r="G1454">
            <v>0</v>
          </cell>
          <cell r="H1454">
            <v>0</v>
          </cell>
          <cell r="I1454" t="e">
            <v>#REF!</v>
          </cell>
          <cell r="J1454">
            <v>0</v>
          </cell>
          <cell r="K1454">
            <v>0</v>
          </cell>
          <cell r="L1454">
            <v>0</v>
          </cell>
          <cell r="M1454">
            <v>0</v>
          </cell>
          <cell r="N1454">
            <v>0</v>
          </cell>
          <cell r="O1454">
            <v>0</v>
          </cell>
          <cell r="P1454">
            <v>0</v>
          </cell>
          <cell r="Q1454" t="e">
            <v>#REF!</v>
          </cell>
          <cell r="T1454" t="str">
            <v>4.13.0005</v>
          </cell>
          <cell r="U1454" t="str">
            <v>INFRA</v>
          </cell>
          <cell r="W1454">
            <v>0</v>
          </cell>
          <cell r="X1454">
            <v>0</v>
          </cell>
          <cell r="Y1454">
            <v>0</v>
          </cell>
          <cell r="Z1454">
            <v>0</v>
          </cell>
          <cell r="AA1454" t="e">
            <v>#REF!</v>
          </cell>
          <cell r="AB1454" t="e">
            <v>#REF!</v>
          </cell>
          <cell r="AC1454" t="e">
            <v>#REF!</v>
          </cell>
          <cell r="AD1454" t="e">
            <v>#REF!</v>
          </cell>
          <cell r="AE1454" t="e">
            <v>#REF!</v>
          </cell>
          <cell r="AF1454" t="e">
            <v>#REF!</v>
          </cell>
          <cell r="AG1454" t="e">
            <v>#REF!</v>
          </cell>
          <cell r="AH1454" t="e">
            <v>#REF!</v>
          </cell>
        </row>
        <row r="1455">
          <cell r="A1455" t="str">
            <v>4.13.00062.4.4.1.2</v>
          </cell>
          <cell r="B1455" t="str">
            <v>2.4.4.1.2</v>
          </cell>
          <cell r="C1455" t="str">
            <v>INFRA</v>
          </cell>
          <cell r="D1455" t="str">
            <v>4.13.0006</v>
          </cell>
          <cell r="E1455">
            <v>0</v>
          </cell>
          <cell r="F1455">
            <v>0</v>
          </cell>
          <cell r="G1455">
            <v>0</v>
          </cell>
          <cell r="H1455">
            <v>0</v>
          </cell>
          <cell r="I1455" t="e">
            <v>#REF!</v>
          </cell>
          <cell r="J1455">
            <v>0</v>
          </cell>
          <cell r="K1455">
            <v>0</v>
          </cell>
          <cell r="L1455">
            <v>0</v>
          </cell>
          <cell r="M1455">
            <v>0</v>
          </cell>
          <cell r="N1455">
            <v>0</v>
          </cell>
          <cell r="O1455">
            <v>0</v>
          </cell>
          <cell r="P1455">
            <v>0</v>
          </cell>
          <cell r="Q1455" t="e">
            <v>#REF!</v>
          </cell>
          <cell r="T1455" t="str">
            <v>4.13.0006</v>
          </cell>
          <cell r="U1455" t="str">
            <v>INFRA</v>
          </cell>
          <cell r="W1455">
            <v>0</v>
          </cell>
          <cell r="X1455">
            <v>0</v>
          </cell>
          <cell r="Y1455">
            <v>0</v>
          </cell>
          <cell r="Z1455">
            <v>0</v>
          </cell>
          <cell r="AA1455" t="e">
            <v>#REF!</v>
          </cell>
          <cell r="AB1455" t="e">
            <v>#REF!</v>
          </cell>
          <cell r="AC1455" t="e">
            <v>#REF!</v>
          </cell>
          <cell r="AD1455" t="e">
            <v>#REF!</v>
          </cell>
          <cell r="AE1455" t="e">
            <v>#REF!</v>
          </cell>
          <cell r="AF1455" t="e">
            <v>#REF!</v>
          </cell>
          <cell r="AG1455" t="e">
            <v>#REF!</v>
          </cell>
          <cell r="AH1455" t="e">
            <v>#REF!</v>
          </cell>
        </row>
        <row r="1456">
          <cell r="A1456" t="str">
            <v>4.13.00072.4.4.1.2</v>
          </cell>
          <cell r="B1456" t="str">
            <v>2.4.4.1.2</v>
          </cell>
          <cell r="C1456" t="str">
            <v>INFRA</v>
          </cell>
          <cell r="D1456" t="str">
            <v>4.13.0007</v>
          </cell>
          <cell r="E1456">
            <v>0</v>
          </cell>
          <cell r="F1456">
            <v>0</v>
          </cell>
          <cell r="G1456">
            <v>0</v>
          </cell>
          <cell r="H1456">
            <v>0</v>
          </cell>
          <cell r="I1456" t="e">
            <v>#REF!</v>
          </cell>
          <cell r="J1456">
            <v>0</v>
          </cell>
          <cell r="K1456">
            <v>0</v>
          </cell>
          <cell r="L1456">
            <v>0</v>
          </cell>
          <cell r="M1456">
            <v>0</v>
          </cell>
          <cell r="N1456">
            <v>0</v>
          </cell>
          <cell r="O1456">
            <v>0</v>
          </cell>
          <cell r="P1456">
            <v>0</v>
          </cell>
          <cell r="T1456" t="str">
            <v>4.13.0007</v>
          </cell>
          <cell r="U1456" t="str">
            <v>INFRA</v>
          </cell>
          <cell r="W1456">
            <v>0</v>
          </cell>
          <cell r="X1456">
            <v>0</v>
          </cell>
          <cell r="Y1456">
            <v>0</v>
          </cell>
          <cell r="Z1456">
            <v>0</v>
          </cell>
          <cell r="AA1456" t="e">
            <v>#REF!</v>
          </cell>
          <cell r="AB1456" t="e">
            <v>#REF!</v>
          </cell>
          <cell r="AC1456" t="e">
            <v>#REF!</v>
          </cell>
          <cell r="AD1456" t="e">
            <v>#REF!</v>
          </cell>
          <cell r="AE1456" t="e">
            <v>#REF!</v>
          </cell>
          <cell r="AF1456" t="e">
            <v>#REF!</v>
          </cell>
          <cell r="AG1456" t="e">
            <v>#REF!</v>
          </cell>
          <cell r="AH1456" t="e">
            <v>#REF!</v>
          </cell>
        </row>
        <row r="1457">
          <cell r="A1457" t="str">
            <v>4.90.00012.4.4.1.2</v>
          </cell>
          <cell r="B1457" t="str">
            <v>2.4.4.1.2</v>
          </cell>
          <cell r="C1457" t="str">
            <v>INFRA</v>
          </cell>
          <cell r="D1457" t="str">
            <v>4.90.0001</v>
          </cell>
          <cell r="E1457">
            <v>0</v>
          </cell>
          <cell r="F1457">
            <v>0</v>
          </cell>
          <cell r="G1457">
            <v>0</v>
          </cell>
          <cell r="H1457">
            <v>0</v>
          </cell>
          <cell r="I1457" t="e">
            <v>#REF!</v>
          </cell>
          <cell r="J1457">
            <v>0</v>
          </cell>
          <cell r="K1457">
            <v>0</v>
          </cell>
          <cell r="L1457">
            <v>0</v>
          </cell>
          <cell r="M1457">
            <v>0</v>
          </cell>
          <cell r="N1457">
            <v>2230.1400000000003</v>
          </cell>
          <cell r="O1457">
            <v>0</v>
          </cell>
          <cell r="P1457">
            <v>0</v>
          </cell>
          <cell r="Q1457" t="e">
            <v>#REF!</v>
          </cell>
          <cell r="T1457" t="str">
            <v>4.90.0001</v>
          </cell>
          <cell r="U1457" t="str">
            <v>INFRA</v>
          </cell>
          <cell r="W1457">
            <v>0</v>
          </cell>
          <cell r="X1457">
            <v>0</v>
          </cell>
          <cell r="Y1457">
            <v>0</v>
          </cell>
          <cell r="Z1457">
            <v>0</v>
          </cell>
          <cell r="AA1457" t="e">
            <v>#REF!</v>
          </cell>
          <cell r="AB1457" t="e">
            <v>#REF!</v>
          </cell>
          <cell r="AC1457" t="e">
            <v>#REF!</v>
          </cell>
          <cell r="AD1457" t="e">
            <v>#REF!</v>
          </cell>
          <cell r="AE1457" t="e">
            <v>#REF!</v>
          </cell>
          <cell r="AF1457" t="e">
            <v>#REF!</v>
          </cell>
          <cell r="AG1457" t="e">
            <v>#REF!</v>
          </cell>
          <cell r="AH1457" t="e">
            <v>#REF!</v>
          </cell>
        </row>
        <row r="1458">
          <cell r="A1458" t="str">
            <v>4.01.00011.04.02</v>
          </cell>
          <cell r="B1458" t="str">
            <v>1.04.02</v>
          </cell>
          <cell r="C1458" t="str">
            <v>SUPERINTENDÊNCIA MÉDICA</v>
          </cell>
          <cell r="D1458" t="str">
            <v>4.01.0001</v>
          </cell>
          <cell r="E1458">
            <v>0</v>
          </cell>
          <cell r="F1458">
            <v>0</v>
          </cell>
          <cell r="G1458">
            <v>0</v>
          </cell>
          <cell r="H1458">
            <v>0</v>
          </cell>
          <cell r="I1458" t="e">
            <v>#REF!</v>
          </cell>
          <cell r="J1458">
            <v>0</v>
          </cell>
          <cell r="K1458">
            <v>0</v>
          </cell>
          <cell r="L1458">
            <v>0</v>
          </cell>
          <cell r="M1458">
            <v>0</v>
          </cell>
          <cell r="N1458">
            <v>0</v>
          </cell>
          <cell r="O1458">
            <v>0</v>
          </cell>
          <cell r="P1458">
            <v>0</v>
          </cell>
          <cell r="Q1458" t="e">
            <v>#REF!</v>
          </cell>
          <cell r="T1458" t="str">
            <v>4.01.0001</v>
          </cell>
          <cell r="U1458" t="str">
            <v>SUPERINTENDÊNCIA MÉDICA</v>
          </cell>
          <cell r="W1458">
            <v>0</v>
          </cell>
          <cell r="X1458">
            <v>0</v>
          </cell>
          <cell r="Y1458">
            <v>0</v>
          </cell>
          <cell r="Z1458">
            <v>0</v>
          </cell>
          <cell r="AA1458" t="e">
            <v>#REF!</v>
          </cell>
          <cell r="AB1458" t="e">
            <v>#REF!</v>
          </cell>
          <cell r="AC1458" t="e">
            <v>#REF!</v>
          </cell>
          <cell r="AD1458" t="e">
            <v>#REF!</v>
          </cell>
          <cell r="AE1458" t="e">
            <v>#REF!</v>
          </cell>
          <cell r="AF1458" t="e">
            <v>#REF!</v>
          </cell>
          <cell r="AG1458" t="e">
            <v>#REF!</v>
          </cell>
          <cell r="AH1458" t="e">
            <v>#REF!</v>
          </cell>
        </row>
        <row r="1459">
          <cell r="A1459" t="str">
            <v>4.01.00021.04.02</v>
          </cell>
          <cell r="B1459" t="str">
            <v>1.04.02</v>
          </cell>
          <cell r="C1459" t="str">
            <v>SUPERINTENDÊNCIA MÉDICA</v>
          </cell>
          <cell r="D1459" t="str">
            <v>4.01.0002</v>
          </cell>
          <cell r="E1459">
            <v>0</v>
          </cell>
          <cell r="F1459">
            <v>0</v>
          </cell>
          <cell r="G1459">
            <v>0</v>
          </cell>
          <cell r="H1459">
            <v>0</v>
          </cell>
          <cell r="I1459" t="e">
            <v>#REF!</v>
          </cell>
          <cell r="J1459">
            <v>0</v>
          </cell>
          <cell r="K1459">
            <v>0</v>
          </cell>
          <cell r="L1459">
            <v>0</v>
          </cell>
          <cell r="M1459">
            <v>0</v>
          </cell>
          <cell r="N1459">
            <v>0</v>
          </cell>
          <cell r="O1459">
            <v>0</v>
          </cell>
          <cell r="P1459">
            <v>0</v>
          </cell>
          <cell r="Q1459" t="e">
            <v>#REF!</v>
          </cell>
          <cell r="T1459" t="str">
            <v>4.01.0002</v>
          </cell>
          <cell r="U1459" t="str">
            <v>SUPERINTENDÊNCIA MÉDICA</v>
          </cell>
          <cell r="W1459">
            <v>0</v>
          </cell>
          <cell r="X1459">
            <v>0</v>
          </cell>
          <cell r="Y1459">
            <v>0</v>
          </cell>
          <cell r="Z1459">
            <v>0</v>
          </cell>
          <cell r="AA1459" t="e">
            <v>#REF!</v>
          </cell>
          <cell r="AB1459" t="e">
            <v>#REF!</v>
          </cell>
          <cell r="AC1459" t="e">
            <v>#REF!</v>
          </cell>
          <cell r="AD1459" t="e">
            <v>#REF!</v>
          </cell>
          <cell r="AE1459" t="e">
            <v>#REF!</v>
          </cell>
          <cell r="AF1459" t="e">
            <v>#REF!</v>
          </cell>
          <cell r="AG1459" t="e">
            <v>#REF!</v>
          </cell>
          <cell r="AH1459" t="e">
            <v>#REF!</v>
          </cell>
        </row>
        <row r="1460">
          <cell r="A1460" t="str">
            <v>4.01.00031.04.02</v>
          </cell>
          <cell r="B1460" t="str">
            <v>1.04.02</v>
          </cell>
          <cell r="C1460" t="str">
            <v>SUPERINTENDÊNCIA MÉDICA</v>
          </cell>
          <cell r="D1460" t="str">
            <v>4.01.0003</v>
          </cell>
          <cell r="E1460">
            <v>0</v>
          </cell>
          <cell r="F1460">
            <v>0</v>
          </cell>
          <cell r="G1460">
            <v>0</v>
          </cell>
          <cell r="H1460">
            <v>0</v>
          </cell>
          <cell r="I1460" t="e">
            <v>#REF!</v>
          </cell>
          <cell r="J1460">
            <v>0</v>
          </cell>
          <cell r="K1460">
            <v>0</v>
          </cell>
          <cell r="L1460">
            <v>0</v>
          </cell>
          <cell r="M1460">
            <v>0</v>
          </cell>
          <cell r="N1460">
            <v>0</v>
          </cell>
          <cell r="O1460">
            <v>0</v>
          </cell>
          <cell r="P1460">
            <v>0</v>
          </cell>
          <cell r="Q1460" t="e">
            <v>#REF!</v>
          </cell>
          <cell r="T1460" t="str">
            <v>4.01.0003</v>
          </cell>
          <cell r="U1460" t="str">
            <v>SUPERINTENDÊNCIA MÉDICA</v>
          </cell>
          <cell r="W1460">
            <v>0</v>
          </cell>
          <cell r="X1460">
            <v>0</v>
          </cell>
          <cell r="Y1460">
            <v>0</v>
          </cell>
          <cell r="Z1460">
            <v>0</v>
          </cell>
          <cell r="AA1460" t="e">
            <v>#REF!</v>
          </cell>
          <cell r="AB1460" t="e">
            <v>#REF!</v>
          </cell>
          <cell r="AC1460" t="e">
            <v>#REF!</v>
          </cell>
          <cell r="AD1460" t="e">
            <v>#REF!</v>
          </cell>
          <cell r="AE1460" t="e">
            <v>#REF!</v>
          </cell>
          <cell r="AF1460" t="e">
            <v>#REF!</v>
          </cell>
          <cell r="AG1460" t="e">
            <v>#REF!</v>
          </cell>
          <cell r="AH1460" t="e">
            <v>#REF!</v>
          </cell>
        </row>
        <row r="1461">
          <cell r="A1461" t="str">
            <v>4.01.00041.04.02</v>
          </cell>
          <cell r="B1461" t="str">
            <v>1.04.02</v>
          </cell>
          <cell r="C1461" t="str">
            <v>SUPERINTENDÊNCIA MÉDICA</v>
          </cell>
          <cell r="D1461" t="str">
            <v>4.01.0004</v>
          </cell>
          <cell r="E1461">
            <v>0</v>
          </cell>
          <cell r="F1461">
            <v>0</v>
          </cell>
          <cell r="G1461">
            <v>0</v>
          </cell>
          <cell r="H1461">
            <v>0</v>
          </cell>
          <cell r="I1461" t="e">
            <v>#REF!</v>
          </cell>
          <cell r="J1461">
            <v>0</v>
          </cell>
          <cell r="K1461">
            <v>0</v>
          </cell>
          <cell r="L1461">
            <v>0</v>
          </cell>
          <cell r="M1461">
            <v>0</v>
          </cell>
          <cell r="N1461">
            <v>0</v>
          </cell>
          <cell r="O1461">
            <v>0</v>
          </cell>
          <cell r="P1461">
            <v>0</v>
          </cell>
          <cell r="Q1461" t="e">
            <v>#REF!</v>
          </cell>
          <cell r="T1461" t="str">
            <v>4.01.0004</v>
          </cell>
          <cell r="U1461" t="str">
            <v>SUPERINTENDÊNCIA MÉDICA</v>
          </cell>
          <cell r="W1461">
            <v>0</v>
          </cell>
          <cell r="X1461">
            <v>0</v>
          </cell>
          <cell r="Y1461">
            <v>0</v>
          </cell>
          <cell r="Z1461">
            <v>0</v>
          </cell>
          <cell r="AA1461" t="e">
            <v>#REF!</v>
          </cell>
          <cell r="AB1461" t="e">
            <v>#REF!</v>
          </cell>
          <cell r="AC1461" t="e">
            <v>#REF!</v>
          </cell>
          <cell r="AD1461" t="e">
            <v>#REF!</v>
          </cell>
          <cell r="AE1461" t="e">
            <v>#REF!</v>
          </cell>
          <cell r="AF1461" t="e">
            <v>#REF!</v>
          </cell>
          <cell r="AG1461" t="e">
            <v>#REF!</v>
          </cell>
          <cell r="AH1461" t="e">
            <v>#REF!</v>
          </cell>
        </row>
        <row r="1462">
          <cell r="A1462" t="str">
            <v>4.01.00051.04.02</v>
          </cell>
          <cell r="B1462" t="str">
            <v>1.04.02</v>
          </cell>
          <cell r="C1462" t="str">
            <v>SUPERINTENDÊNCIA MÉDICA</v>
          </cell>
          <cell r="D1462" t="str">
            <v>4.01.0005</v>
          </cell>
          <cell r="E1462">
            <v>0</v>
          </cell>
          <cell r="F1462">
            <v>0</v>
          </cell>
          <cell r="G1462">
            <v>0</v>
          </cell>
          <cell r="H1462">
            <v>0</v>
          </cell>
          <cell r="I1462" t="e">
            <v>#REF!</v>
          </cell>
          <cell r="J1462">
            <v>0</v>
          </cell>
          <cell r="K1462">
            <v>0</v>
          </cell>
          <cell r="L1462">
            <v>0</v>
          </cell>
          <cell r="M1462">
            <v>0</v>
          </cell>
          <cell r="N1462">
            <v>0</v>
          </cell>
          <cell r="O1462">
            <v>0</v>
          </cell>
          <cell r="P1462">
            <v>0</v>
          </cell>
          <cell r="Q1462" t="e">
            <v>#REF!</v>
          </cell>
          <cell r="T1462" t="str">
            <v>4.01.0005</v>
          </cell>
          <cell r="U1462" t="str">
            <v>SUPERINTENDÊNCIA MÉDICA</v>
          </cell>
          <cell r="W1462">
            <v>0</v>
          </cell>
          <cell r="X1462">
            <v>0</v>
          </cell>
          <cell r="Y1462">
            <v>0</v>
          </cell>
          <cell r="Z1462">
            <v>0</v>
          </cell>
          <cell r="AA1462" t="e">
            <v>#REF!</v>
          </cell>
          <cell r="AB1462" t="e">
            <v>#REF!</v>
          </cell>
          <cell r="AC1462" t="e">
            <v>#REF!</v>
          </cell>
          <cell r="AD1462" t="e">
            <v>#REF!</v>
          </cell>
          <cell r="AE1462" t="e">
            <v>#REF!</v>
          </cell>
          <cell r="AF1462" t="e">
            <v>#REF!</v>
          </cell>
          <cell r="AG1462" t="e">
            <v>#REF!</v>
          </cell>
          <cell r="AH1462" t="e">
            <v>#REF!</v>
          </cell>
        </row>
        <row r="1463">
          <cell r="A1463" t="str">
            <v>4.01.00061.04.02</v>
          </cell>
          <cell r="B1463" t="str">
            <v>1.04.02</v>
          </cell>
          <cell r="C1463" t="str">
            <v>SUPERINTENDÊNCIA MÉDICA</v>
          </cell>
          <cell r="D1463" t="str">
            <v>4.01.0006</v>
          </cell>
          <cell r="E1463">
            <v>0</v>
          </cell>
          <cell r="F1463">
            <v>0</v>
          </cell>
          <cell r="G1463">
            <v>0</v>
          </cell>
          <cell r="H1463">
            <v>0</v>
          </cell>
          <cell r="I1463" t="e">
            <v>#REF!</v>
          </cell>
          <cell r="J1463">
            <v>0</v>
          </cell>
          <cell r="K1463">
            <v>0</v>
          </cell>
          <cell r="L1463">
            <v>0</v>
          </cell>
          <cell r="M1463">
            <v>0</v>
          </cell>
          <cell r="N1463">
            <v>0</v>
          </cell>
          <cell r="O1463">
            <v>0</v>
          </cell>
          <cell r="P1463">
            <v>0</v>
          </cell>
          <cell r="Q1463" t="e">
            <v>#REF!</v>
          </cell>
          <cell r="T1463" t="str">
            <v>4.01.0006</v>
          </cell>
          <cell r="U1463" t="str">
            <v>SUPERINTENDÊNCIA MÉDICA</v>
          </cell>
          <cell r="W1463">
            <v>0</v>
          </cell>
          <cell r="X1463">
            <v>0</v>
          </cell>
          <cell r="Y1463">
            <v>0</v>
          </cell>
          <cell r="Z1463">
            <v>0</v>
          </cell>
          <cell r="AA1463" t="e">
            <v>#REF!</v>
          </cell>
          <cell r="AB1463" t="e">
            <v>#REF!</v>
          </cell>
          <cell r="AC1463" t="e">
            <v>#REF!</v>
          </cell>
          <cell r="AD1463" t="e">
            <v>#REF!</v>
          </cell>
          <cell r="AE1463" t="e">
            <v>#REF!</v>
          </cell>
          <cell r="AF1463" t="e">
            <v>#REF!</v>
          </cell>
          <cell r="AG1463" t="e">
            <v>#REF!</v>
          </cell>
          <cell r="AH1463" t="e">
            <v>#REF!</v>
          </cell>
        </row>
        <row r="1464">
          <cell r="A1464" t="str">
            <v>4.01.00071.04.02</v>
          </cell>
          <cell r="B1464" t="str">
            <v>1.04.02</v>
          </cell>
          <cell r="C1464" t="str">
            <v>SUPERINTENDÊNCIA MÉDICA</v>
          </cell>
          <cell r="D1464" t="str">
            <v>4.01.0007</v>
          </cell>
          <cell r="E1464">
            <v>0</v>
          </cell>
          <cell r="F1464">
            <v>0</v>
          </cell>
          <cell r="G1464">
            <v>0</v>
          </cell>
          <cell r="H1464">
            <v>0</v>
          </cell>
          <cell r="I1464" t="e">
            <v>#REF!</v>
          </cell>
          <cell r="J1464">
            <v>0</v>
          </cell>
          <cell r="K1464">
            <v>0</v>
          </cell>
          <cell r="L1464">
            <v>0</v>
          </cell>
          <cell r="M1464">
            <v>0</v>
          </cell>
          <cell r="N1464">
            <v>0</v>
          </cell>
          <cell r="O1464">
            <v>0</v>
          </cell>
          <cell r="P1464">
            <v>0</v>
          </cell>
          <cell r="Q1464" t="e">
            <v>#REF!</v>
          </cell>
          <cell r="T1464" t="str">
            <v>4.01.0007</v>
          </cell>
          <cell r="U1464" t="str">
            <v>SUPERINTENDÊNCIA MÉDICA</v>
          </cell>
          <cell r="W1464">
            <v>0</v>
          </cell>
          <cell r="X1464">
            <v>0</v>
          </cell>
          <cell r="Y1464">
            <v>0</v>
          </cell>
          <cell r="Z1464">
            <v>0</v>
          </cell>
          <cell r="AA1464" t="e">
            <v>#REF!</v>
          </cell>
          <cell r="AB1464" t="e">
            <v>#REF!</v>
          </cell>
          <cell r="AC1464" t="e">
            <v>#REF!</v>
          </cell>
          <cell r="AD1464" t="e">
            <v>#REF!</v>
          </cell>
          <cell r="AE1464" t="e">
            <v>#REF!</v>
          </cell>
          <cell r="AF1464" t="e">
            <v>#REF!</v>
          </cell>
          <cell r="AG1464" t="e">
            <v>#REF!</v>
          </cell>
          <cell r="AH1464" t="e">
            <v>#REF!</v>
          </cell>
        </row>
        <row r="1465">
          <cell r="A1465" t="str">
            <v>4.02.00011.04.02</v>
          </cell>
          <cell r="B1465" t="str">
            <v>1.04.02</v>
          </cell>
          <cell r="C1465" t="str">
            <v>SUPERINTENDÊNCIA MÉDICA</v>
          </cell>
          <cell r="D1465" t="str">
            <v>4.02.0001</v>
          </cell>
          <cell r="E1465">
            <v>0</v>
          </cell>
          <cell r="F1465">
            <v>0</v>
          </cell>
          <cell r="G1465">
            <v>0</v>
          </cell>
          <cell r="H1465">
            <v>0</v>
          </cell>
          <cell r="I1465" t="e">
            <v>#REF!</v>
          </cell>
          <cell r="J1465">
            <v>0</v>
          </cell>
          <cell r="K1465">
            <v>0</v>
          </cell>
          <cell r="L1465">
            <v>0</v>
          </cell>
          <cell r="M1465">
            <v>0</v>
          </cell>
          <cell r="N1465">
            <v>0</v>
          </cell>
          <cell r="O1465">
            <v>0</v>
          </cell>
          <cell r="P1465">
            <v>0</v>
          </cell>
          <cell r="Q1465" t="e">
            <v>#REF!</v>
          </cell>
          <cell r="T1465" t="str">
            <v>4.02.0001</v>
          </cell>
          <cell r="U1465" t="str">
            <v>SUPERINTENDÊNCIA MÉDICA</v>
          </cell>
          <cell r="W1465">
            <v>0</v>
          </cell>
          <cell r="X1465">
            <v>0</v>
          </cell>
          <cell r="Y1465">
            <v>0</v>
          </cell>
          <cell r="Z1465">
            <v>0</v>
          </cell>
          <cell r="AA1465" t="e">
            <v>#REF!</v>
          </cell>
          <cell r="AB1465" t="e">
            <v>#REF!</v>
          </cell>
          <cell r="AC1465" t="e">
            <v>#REF!</v>
          </cell>
          <cell r="AD1465" t="e">
            <v>#REF!</v>
          </cell>
          <cell r="AE1465" t="e">
            <v>#REF!</v>
          </cell>
          <cell r="AF1465" t="e">
            <v>#REF!</v>
          </cell>
          <cell r="AG1465" t="e">
            <v>#REF!</v>
          </cell>
          <cell r="AH1465" t="e">
            <v>#REF!</v>
          </cell>
        </row>
        <row r="1466">
          <cell r="A1466" t="str">
            <v>4.02.00031.04.02</v>
          </cell>
          <cell r="B1466" t="str">
            <v>1.04.02</v>
          </cell>
          <cell r="C1466" t="str">
            <v>SUPERINTENDÊNCIA MÉDICA</v>
          </cell>
          <cell r="D1466" t="str">
            <v>4.02.0003</v>
          </cell>
          <cell r="E1466">
            <v>0</v>
          </cell>
          <cell r="F1466">
            <v>0</v>
          </cell>
          <cell r="G1466">
            <v>0</v>
          </cell>
          <cell r="H1466">
            <v>0</v>
          </cell>
          <cell r="I1466" t="e">
            <v>#REF!</v>
          </cell>
          <cell r="J1466">
            <v>0</v>
          </cell>
          <cell r="K1466">
            <v>0</v>
          </cell>
          <cell r="L1466">
            <v>0</v>
          </cell>
          <cell r="M1466">
            <v>612.74</v>
          </cell>
          <cell r="N1466">
            <v>619.6</v>
          </cell>
          <cell r="O1466">
            <v>396.03000000000003</v>
          </cell>
          <cell r="P1466">
            <v>409.73</v>
          </cell>
          <cell r="Q1466" t="e">
            <v>#REF!</v>
          </cell>
          <cell r="T1466" t="str">
            <v>4.02.0003</v>
          </cell>
          <cell r="U1466" t="str">
            <v>SUPERINTENDÊNCIA MÉDICA</v>
          </cell>
          <cell r="W1466">
            <v>0</v>
          </cell>
          <cell r="X1466">
            <v>0</v>
          </cell>
          <cell r="Y1466">
            <v>0</v>
          </cell>
          <cell r="Z1466">
            <v>0</v>
          </cell>
          <cell r="AA1466" t="e">
            <v>#REF!</v>
          </cell>
          <cell r="AB1466" t="e">
            <v>#REF!</v>
          </cell>
          <cell r="AC1466" t="e">
            <v>#REF!</v>
          </cell>
          <cell r="AD1466" t="e">
            <v>#REF!</v>
          </cell>
          <cell r="AE1466" t="e">
            <v>#REF!</v>
          </cell>
          <cell r="AF1466" t="e">
            <v>#REF!</v>
          </cell>
          <cell r="AG1466" t="e">
            <v>#REF!</v>
          </cell>
          <cell r="AH1466" t="e">
            <v>#REF!</v>
          </cell>
        </row>
        <row r="1467">
          <cell r="A1467" t="str">
            <v>4.02.00051.04.02</v>
          </cell>
          <cell r="B1467" t="str">
            <v>1.04.02</v>
          </cell>
          <cell r="C1467" t="str">
            <v>SUPERINTENDÊNCIA MÉDICA</v>
          </cell>
          <cell r="D1467" t="str">
            <v>4.02.0005</v>
          </cell>
          <cell r="E1467">
            <v>0</v>
          </cell>
          <cell r="F1467">
            <v>0</v>
          </cell>
          <cell r="G1467">
            <v>0</v>
          </cell>
          <cell r="H1467">
            <v>0</v>
          </cell>
          <cell r="I1467" t="e">
            <v>#REF!</v>
          </cell>
          <cell r="J1467">
            <v>0</v>
          </cell>
          <cell r="K1467">
            <v>0</v>
          </cell>
          <cell r="L1467">
            <v>0</v>
          </cell>
          <cell r="M1467">
            <v>4.04</v>
          </cell>
          <cell r="N1467">
            <v>448.13</v>
          </cell>
          <cell r="O1467">
            <v>422.03000000000003</v>
          </cell>
          <cell r="P1467">
            <v>984.94</v>
          </cell>
          <cell r="Q1467" t="e">
            <v>#REF!</v>
          </cell>
          <cell r="T1467" t="str">
            <v>4.02.0005</v>
          </cell>
          <cell r="U1467" t="str">
            <v>SUPERINTENDÊNCIA MÉDICA</v>
          </cell>
          <cell r="W1467">
            <v>0</v>
          </cell>
          <cell r="X1467">
            <v>0</v>
          </cell>
          <cell r="Y1467">
            <v>0</v>
          </cell>
          <cell r="Z1467">
            <v>0</v>
          </cell>
          <cell r="AA1467" t="e">
            <v>#REF!</v>
          </cell>
          <cell r="AB1467" t="e">
            <v>#REF!</v>
          </cell>
          <cell r="AC1467" t="e">
            <v>#REF!</v>
          </cell>
          <cell r="AD1467" t="e">
            <v>#REF!</v>
          </cell>
          <cell r="AE1467" t="e">
            <v>#REF!</v>
          </cell>
          <cell r="AF1467" t="e">
            <v>#REF!</v>
          </cell>
          <cell r="AG1467" t="e">
            <v>#REF!</v>
          </cell>
          <cell r="AH1467" t="e">
            <v>#REF!</v>
          </cell>
        </row>
        <row r="1468">
          <cell r="A1468" t="str">
            <v>4.02.00061.04.02</v>
          </cell>
          <cell r="B1468" t="str">
            <v>1.04.02</v>
          </cell>
          <cell r="C1468" t="str">
            <v>SUPERINTENDÊNCIA MÉDICA</v>
          </cell>
          <cell r="D1468" t="str">
            <v>4.02.0006</v>
          </cell>
          <cell r="E1468">
            <v>0</v>
          </cell>
          <cell r="F1468">
            <v>0</v>
          </cell>
          <cell r="G1468">
            <v>0</v>
          </cell>
          <cell r="H1468">
            <v>0</v>
          </cell>
          <cell r="I1468" t="e">
            <v>#REF!</v>
          </cell>
          <cell r="J1468">
            <v>0</v>
          </cell>
          <cell r="K1468">
            <v>0</v>
          </cell>
          <cell r="L1468">
            <v>0</v>
          </cell>
          <cell r="M1468">
            <v>0</v>
          </cell>
          <cell r="N1468">
            <v>0</v>
          </cell>
          <cell r="O1468">
            <v>0</v>
          </cell>
          <cell r="P1468">
            <v>0</v>
          </cell>
          <cell r="Q1468" t="e">
            <v>#REF!</v>
          </cell>
          <cell r="T1468" t="str">
            <v>4.02.0006</v>
          </cell>
          <cell r="U1468" t="str">
            <v>SUPERINTENDÊNCIA MÉDICA</v>
          </cell>
          <cell r="W1468">
            <v>0</v>
          </cell>
          <cell r="X1468">
            <v>0</v>
          </cell>
          <cell r="Y1468">
            <v>0</v>
          </cell>
          <cell r="Z1468">
            <v>0</v>
          </cell>
          <cell r="AA1468" t="e">
            <v>#REF!</v>
          </cell>
          <cell r="AB1468" t="e">
            <v>#REF!</v>
          </cell>
          <cell r="AC1468" t="e">
            <v>#REF!</v>
          </cell>
          <cell r="AD1468" t="e">
            <v>#REF!</v>
          </cell>
          <cell r="AE1468" t="e">
            <v>#REF!</v>
          </cell>
          <cell r="AF1468" t="e">
            <v>#REF!</v>
          </cell>
          <cell r="AG1468" t="e">
            <v>#REF!</v>
          </cell>
          <cell r="AH1468" t="e">
            <v>#REF!</v>
          </cell>
        </row>
        <row r="1469">
          <cell r="A1469" t="str">
            <v>4.02.00071.04.02</v>
          </cell>
          <cell r="B1469" t="str">
            <v>1.04.02</v>
          </cell>
          <cell r="C1469" t="str">
            <v>SUPERINTENDÊNCIA MÉDICA</v>
          </cell>
          <cell r="D1469" t="str">
            <v>4.02.0007</v>
          </cell>
          <cell r="E1469">
            <v>0</v>
          </cell>
          <cell r="F1469">
            <v>0</v>
          </cell>
          <cell r="G1469">
            <v>0</v>
          </cell>
          <cell r="H1469">
            <v>0</v>
          </cell>
          <cell r="I1469" t="e">
            <v>#REF!</v>
          </cell>
          <cell r="J1469">
            <v>0</v>
          </cell>
          <cell r="K1469">
            <v>0</v>
          </cell>
          <cell r="L1469">
            <v>0</v>
          </cell>
          <cell r="M1469">
            <v>0</v>
          </cell>
          <cell r="N1469">
            <v>0</v>
          </cell>
          <cell r="O1469">
            <v>0</v>
          </cell>
          <cell r="P1469">
            <v>0</v>
          </cell>
          <cell r="Q1469" t="e">
            <v>#REF!</v>
          </cell>
          <cell r="T1469" t="str">
            <v>4.02.0007</v>
          </cell>
          <cell r="U1469" t="str">
            <v>SUPERINTENDÊNCIA MÉDICA</v>
          </cell>
          <cell r="W1469">
            <v>0</v>
          </cell>
          <cell r="X1469">
            <v>0</v>
          </cell>
          <cell r="Y1469">
            <v>0</v>
          </cell>
          <cell r="Z1469">
            <v>0</v>
          </cell>
          <cell r="AA1469" t="e">
            <v>#REF!</v>
          </cell>
          <cell r="AB1469" t="e">
            <v>#REF!</v>
          </cell>
          <cell r="AC1469" t="e">
            <v>#REF!</v>
          </cell>
          <cell r="AD1469" t="e">
            <v>#REF!</v>
          </cell>
          <cell r="AE1469" t="e">
            <v>#REF!</v>
          </cell>
          <cell r="AF1469" t="e">
            <v>#REF!</v>
          </cell>
          <cell r="AG1469" t="e">
            <v>#REF!</v>
          </cell>
          <cell r="AH1469" t="e">
            <v>#REF!</v>
          </cell>
        </row>
        <row r="1470">
          <cell r="A1470" t="str">
            <v>4.02.00081.04.02</v>
          </cell>
          <cell r="B1470" t="str">
            <v>1.04.02</v>
          </cell>
          <cell r="C1470" t="str">
            <v>SUPERINTENDÊNCIA MÉDICA</v>
          </cell>
          <cell r="D1470" t="str">
            <v>4.02.0008</v>
          </cell>
          <cell r="E1470">
            <v>0</v>
          </cell>
          <cell r="F1470">
            <v>0</v>
          </cell>
          <cell r="G1470">
            <v>0</v>
          </cell>
          <cell r="H1470">
            <v>0</v>
          </cell>
          <cell r="I1470" t="e">
            <v>#REF!</v>
          </cell>
          <cell r="J1470">
            <v>0</v>
          </cell>
          <cell r="K1470">
            <v>0</v>
          </cell>
          <cell r="L1470">
            <v>0</v>
          </cell>
          <cell r="M1470">
            <v>0</v>
          </cell>
          <cell r="N1470">
            <v>0</v>
          </cell>
          <cell r="O1470">
            <v>46.01</v>
          </cell>
          <cell r="P1470">
            <v>16</v>
          </cell>
          <cell r="Q1470" t="e">
            <v>#REF!</v>
          </cell>
          <cell r="T1470" t="str">
            <v>4.02.0008</v>
          </cell>
          <cell r="U1470" t="str">
            <v>SUPERINTENDÊNCIA MÉDICA</v>
          </cell>
          <cell r="W1470">
            <v>0</v>
          </cell>
          <cell r="X1470">
            <v>0</v>
          </cell>
          <cell r="Y1470">
            <v>0</v>
          </cell>
          <cell r="Z1470">
            <v>0</v>
          </cell>
          <cell r="AA1470" t="e">
            <v>#REF!</v>
          </cell>
          <cell r="AB1470" t="e">
            <v>#REF!</v>
          </cell>
          <cell r="AC1470" t="e">
            <v>#REF!</v>
          </cell>
          <cell r="AD1470" t="e">
            <v>#REF!</v>
          </cell>
          <cell r="AE1470" t="e">
            <v>#REF!</v>
          </cell>
          <cell r="AF1470" t="e">
            <v>#REF!</v>
          </cell>
          <cell r="AG1470" t="e">
            <v>#REF!</v>
          </cell>
          <cell r="AH1470" t="e">
            <v>#REF!</v>
          </cell>
        </row>
        <row r="1471">
          <cell r="A1471" t="str">
            <v>4.02.00091.04.02</v>
          </cell>
          <cell r="B1471" t="str">
            <v>1.04.02</v>
          </cell>
          <cell r="C1471" t="str">
            <v>SUPERINTENDÊNCIA MÉDICA</v>
          </cell>
          <cell r="D1471" t="str">
            <v>4.02.0009</v>
          </cell>
          <cell r="E1471">
            <v>0</v>
          </cell>
          <cell r="F1471">
            <v>0</v>
          </cell>
          <cell r="G1471">
            <v>0</v>
          </cell>
          <cell r="H1471">
            <v>0</v>
          </cell>
          <cell r="I1471" t="e">
            <v>#REF!</v>
          </cell>
          <cell r="J1471">
            <v>0</v>
          </cell>
          <cell r="K1471">
            <v>0</v>
          </cell>
          <cell r="L1471">
            <v>0</v>
          </cell>
          <cell r="M1471">
            <v>0</v>
          </cell>
          <cell r="N1471">
            <v>0</v>
          </cell>
          <cell r="O1471">
            <v>0</v>
          </cell>
          <cell r="P1471">
            <v>0</v>
          </cell>
          <cell r="Q1471" t="e">
            <v>#REF!</v>
          </cell>
          <cell r="T1471" t="str">
            <v>4.02.0009</v>
          </cell>
          <cell r="U1471" t="str">
            <v>SUPERINTENDÊNCIA MÉDICA</v>
          </cell>
          <cell r="W1471">
            <v>0</v>
          </cell>
          <cell r="X1471">
            <v>0</v>
          </cell>
          <cell r="Y1471">
            <v>0</v>
          </cell>
          <cell r="Z1471">
            <v>0</v>
          </cell>
          <cell r="AA1471" t="e">
            <v>#REF!</v>
          </cell>
          <cell r="AB1471" t="e">
            <v>#REF!</v>
          </cell>
          <cell r="AC1471" t="e">
            <v>#REF!</v>
          </cell>
          <cell r="AD1471" t="e">
            <v>#REF!</v>
          </cell>
          <cell r="AE1471" t="e">
            <v>#REF!</v>
          </cell>
          <cell r="AF1471" t="e">
            <v>#REF!</v>
          </cell>
          <cell r="AG1471" t="e">
            <v>#REF!</v>
          </cell>
          <cell r="AH1471" t="e">
            <v>#REF!</v>
          </cell>
        </row>
        <row r="1472">
          <cell r="A1472" t="str">
            <v>4.02.00101.04.02</v>
          </cell>
          <cell r="B1472" t="str">
            <v>1.04.02</v>
          </cell>
          <cell r="C1472" t="str">
            <v>SUPERINTENDÊNCIA MÉDICA</v>
          </cell>
          <cell r="D1472" t="str">
            <v>4.02.0010</v>
          </cell>
          <cell r="E1472">
            <v>0</v>
          </cell>
          <cell r="F1472">
            <v>0</v>
          </cell>
          <cell r="G1472">
            <v>0</v>
          </cell>
          <cell r="H1472">
            <v>0</v>
          </cell>
          <cell r="I1472" t="e">
            <v>#REF!</v>
          </cell>
          <cell r="J1472">
            <v>0</v>
          </cell>
          <cell r="K1472">
            <v>0</v>
          </cell>
          <cell r="L1472">
            <v>0</v>
          </cell>
          <cell r="M1472">
            <v>0</v>
          </cell>
          <cell r="N1472">
            <v>0</v>
          </cell>
          <cell r="O1472">
            <v>76.739999999999995</v>
          </cell>
          <cell r="P1472">
            <v>976</v>
          </cell>
          <cell r="Q1472" t="e">
            <v>#REF!</v>
          </cell>
          <cell r="T1472" t="str">
            <v>4.02.0010</v>
          </cell>
          <cell r="U1472" t="str">
            <v>SUPERINTENDÊNCIA MÉDICA</v>
          </cell>
          <cell r="W1472">
            <v>0</v>
          </cell>
          <cell r="X1472">
            <v>0</v>
          </cell>
          <cell r="Y1472">
            <v>0</v>
          </cell>
          <cell r="Z1472">
            <v>0</v>
          </cell>
          <cell r="AA1472" t="e">
            <v>#REF!</v>
          </cell>
          <cell r="AB1472" t="e">
            <v>#REF!</v>
          </cell>
          <cell r="AC1472" t="e">
            <v>#REF!</v>
          </cell>
          <cell r="AD1472" t="e">
            <v>#REF!</v>
          </cell>
          <cell r="AE1472" t="e">
            <v>#REF!</v>
          </cell>
          <cell r="AF1472" t="e">
            <v>#REF!</v>
          </cell>
          <cell r="AG1472" t="e">
            <v>#REF!</v>
          </cell>
          <cell r="AH1472" t="e">
            <v>#REF!</v>
          </cell>
        </row>
        <row r="1473">
          <cell r="A1473" t="str">
            <v>4.02.00111.04.02</v>
          </cell>
          <cell r="B1473" t="str">
            <v>1.04.02</v>
          </cell>
          <cell r="C1473" t="str">
            <v>SUPERINTENDÊNCIA MÉDICA</v>
          </cell>
          <cell r="D1473" t="str">
            <v>4.02.0011</v>
          </cell>
          <cell r="E1473">
            <v>0</v>
          </cell>
          <cell r="F1473">
            <v>0</v>
          </cell>
          <cell r="G1473">
            <v>0</v>
          </cell>
          <cell r="H1473">
            <v>0</v>
          </cell>
          <cell r="I1473" t="e">
            <v>#REF!</v>
          </cell>
          <cell r="J1473">
            <v>0</v>
          </cell>
          <cell r="K1473">
            <v>0</v>
          </cell>
          <cell r="L1473">
            <v>0</v>
          </cell>
          <cell r="M1473">
            <v>0</v>
          </cell>
          <cell r="N1473">
            <v>0</v>
          </cell>
          <cell r="O1473">
            <v>138.84</v>
          </cell>
          <cell r="P1473">
            <v>0</v>
          </cell>
          <cell r="Q1473" t="e">
            <v>#REF!</v>
          </cell>
          <cell r="T1473" t="str">
            <v>4.02.0011</v>
          </cell>
          <cell r="U1473" t="str">
            <v>SUPERINTENDÊNCIA MÉDICA</v>
          </cell>
          <cell r="W1473">
            <v>0</v>
          </cell>
          <cell r="X1473">
            <v>0</v>
          </cell>
          <cell r="Y1473">
            <v>0</v>
          </cell>
          <cell r="Z1473">
            <v>0</v>
          </cell>
          <cell r="AA1473" t="e">
            <v>#REF!</v>
          </cell>
          <cell r="AB1473" t="e">
            <v>#REF!</v>
          </cell>
          <cell r="AC1473" t="e">
            <v>#REF!</v>
          </cell>
          <cell r="AD1473" t="e">
            <v>#REF!</v>
          </cell>
          <cell r="AE1473" t="e">
            <v>#REF!</v>
          </cell>
          <cell r="AF1473" t="e">
            <v>#REF!</v>
          </cell>
          <cell r="AG1473" t="e">
            <v>#REF!</v>
          </cell>
          <cell r="AH1473" t="e">
            <v>#REF!</v>
          </cell>
        </row>
        <row r="1474">
          <cell r="A1474" t="str">
            <v>4.02.00121.04.02</v>
          </cell>
          <cell r="B1474" t="str">
            <v>1.04.02</v>
          </cell>
          <cell r="C1474" t="str">
            <v>SUPERINTENDÊNCIA MÉDICA</v>
          </cell>
          <cell r="D1474" t="str">
            <v>4.02.0012</v>
          </cell>
          <cell r="E1474">
            <v>0</v>
          </cell>
          <cell r="F1474">
            <v>0</v>
          </cell>
          <cell r="G1474">
            <v>0</v>
          </cell>
          <cell r="H1474">
            <v>0</v>
          </cell>
          <cell r="I1474" t="e">
            <v>#REF!</v>
          </cell>
          <cell r="J1474">
            <v>0</v>
          </cell>
          <cell r="K1474">
            <v>0</v>
          </cell>
          <cell r="L1474">
            <v>0</v>
          </cell>
          <cell r="M1474">
            <v>0</v>
          </cell>
          <cell r="N1474">
            <v>0</v>
          </cell>
          <cell r="O1474">
            <v>0</v>
          </cell>
          <cell r="P1474">
            <v>0</v>
          </cell>
          <cell r="Q1474" t="e">
            <v>#REF!</v>
          </cell>
          <cell r="T1474" t="str">
            <v>4.02.0012</v>
          </cell>
          <cell r="U1474" t="str">
            <v>SUPERINTENDÊNCIA MÉDICA</v>
          </cell>
          <cell r="W1474">
            <v>0</v>
          </cell>
          <cell r="X1474">
            <v>0</v>
          </cell>
          <cell r="Y1474">
            <v>0</v>
          </cell>
          <cell r="Z1474">
            <v>0</v>
          </cell>
          <cell r="AA1474" t="e">
            <v>#REF!</v>
          </cell>
          <cell r="AB1474" t="e">
            <v>#REF!</v>
          </cell>
          <cell r="AC1474" t="e">
            <v>#REF!</v>
          </cell>
          <cell r="AD1474" t="e">
            <v>#REF!</v>
          </cell>
          <cell r="AE1474" t="e">
            <v>#REF!</v>
          </cell>
          <cell r="AF1474" t="e">
            <v>#REF!</v>
          </cell>
          <cell r="AG1474" t="e">
            <v>#REF!</v>
          </cell>
          <cell r="AH1474" t="e">
            <v>#REF!</v>
          </cell>
        </row>
        <row r="1475">
          <cell r="A1475" t="str">
            <v>4.02.00131.04.02</v>
          </cell>
          <cell r="B1475" t="str">
            <v>1.04.02</v>
          </cell>
          <cell r="C1475" t="str">
            <v>SUPERINTENDÊNCIA MÉDICA</v>
          </cell>
          <cell r="D1475" t="str">
            <v>4.02.0013</v>
          </cell>
          <cell r="E1475">
            <v>0</v>
          </cell>
          <cell r="F1475">
            <v>0</v>
          </cell>
          <cell r="G1475">
            <v>0</v>
          </cell>
          <cell r="H1475">
            <v>0</v>
          </cell>
          <cell r="I1475" t="e">
            <v>#REF!</v>
          </cell>
          <cell r="J1475">
            <v>0</v>
          </cell>
          <cell r="K1475">
            <v>0</v>
          </cell>
          <cell r="L1475">
            <v>0</v>
          </cell>
          <cell r="M1475">
            <v>0</v>
          </cell>
          <cell r="N1475">
            <v>0</v>
          </cell>
          <cell r="O1475">
            <v>0</v>
          </cell>
          <cell r="P1475">
            <v>0</v>
          </cell>
          <cell r="Q1475" t="e">
            <v>#REF!</v>
          </cell>
          <cell r="T1475" t="str">
            <v>4.02.0013</v>
          </cell>
          <cell r="U1475" t="str">
            <v>SUPERINTENDÊNCIA MÉDICA</v>
          </cell>
          <cell r="W1475">
            <v>0</v>
          </cell>
          <cell r="X1475">
            <v>0</v>
          </cell>
          <cell r="Y1475">
            <v>0</v>
          </cell>
          <cell r="Z1475">
            <v>0</v>
          </cell>
          <cell r="AA1475" t="e">
            <v>#REF!</v>
          </cell>
          <cell r="AB1475" t="e">
            <v>#REF!</v>
          </cell>
          <cell r="AC1475" t="e">
            <v>#REF!</v>
          </cell>
          <cell r="AD1475" t="e">
            <v>#REF!</v>
          </cell>
          <cell r="AE1475" t="e">
            <v>#REF!</v>
          </cell>
          <cell r="AF1475" t="e">
            <v>#REF!</v>
          </cell>
          <cell r="AG1475" t="e">
            <v>#REF!</v>
          </cell>
          <cell r="AH1475" t="e">
            <v>#REF!</v>
          </cell>
        </row>
        <row r="1476">
          <cell r="A1476" t="str">
            <v>4.02.00141.04.02</v>
          </cell>
          <cell r="B1476" t="str">
            <v>1.04.02</v>
          </cell>
          <cell r="C1476" t="str">
            <v>SUPERINTENDÊNCIA MÉDICA</v>
          </cell>
          <cell r="D1476" t="str">
            <v>4.02.0014</v>
          </cell>
          <cell r="E1476">
            <v>0</v>
          </cell>
          <cell r="F1476">
            <v>0</v>
          </cell>
          <cell r="G1476">
            <v>0</v>
          </cell>
          <cell r="H1476">
            <v>0</v>
          </cell>
          <cell r="I1476" t="e">
            <v>#REF!</v>
          </cell>
          <cell r="J1476">
            <v>0</v>
          </cell>
          <cell r="K1476">
            <v>0</v>
          </cell>
          <cell r="L1476">
            <v>0</v>
          </cell>
          <cell r="M1476">
            <v>0</v>
          </cell>
          <cell r="N1476">
            <v>0</v>
          </cell>
          <cell r="O1476">
            <v>0</v>
          </cell>
          <cell r="P1476">
            <v>0</v>
          </cell>
          <cell r="Q1476" t="e">
            <v>#REF!</v>
          </cell>
          <cell r="T1476" t="str">
            <v>4.02.0014</v>
          </cell>
          <cell r="U1476" t="str">
            <v>SUPERINTENDÊNCIA MÉDICA</v>
          </cell>
          <cell r="W1476">
            <v>0</v>
          </cell>
          <cell r="X1476">
            <v>0</v>
          </cell>
          <cell r="Y1476">
            <v>0</v>
          </cell>
          <cell r="Z1476">
            <v>0</v>
          </cell>
          <cell r="AA1476" t="e">
            <v>#REF!</v>
          </cell>
          <cell r="AB1476" t="e">
            <v>#REF!</v>
          </cell>
          <cell r="AC1476" t="e">
            <v>#REF!</v>
          </cell>
          <cell r="AD1476" t="e">
            <v>#REF!</v>
          </cell>
          <cell r="AE1476" t="e">
            <v>#REF!</v>
          </cell>
          <cell r="AF1476" t="e">
            <v>#REF!</v>
          </cell>
          <cell r="AG1476" t="e">
            <v>#REF!</v>
          </cell>
          <cell r="AH1476" t="e">
            <v>#REF!</v>
          </cell>
        </row>
        <row r="1477">
          <cell r="A1477" t="str">
            <v>4.02.00151.04.02</v>
          </cell>
          <cell r="B1477" t="str">
            <v>1.04.02</v>
          </cell>
          <cell r="C1477" t="str">
            <v>SUPERINTENDÊNCIA MÉDICA</v>
          </cell>
          <cell r="D1477" t="str">
            <v>4.02.0015</v>
          </cell>
          <cell r="E1477">
            <v>0</v>
          </cell>
          <cell r="F1477">
            <v>0</v>
          </cell>
          <cell r="G1477">
            <v>0</v>
          </cell>
          <cell r="H1477">
            <v>0</v>
          </cell>
          <cell r="I1477" t="e">
            <v>#REF!</v>
          </cell>
          <cell r="J1477">
            <v>0</v>
          </cell>
          <cell r="K1477">
            <v>0</v>
          </cell>
          <cell r="L1477">
            <v>0</v>
          </cell>
          <cell r="M1477">
            <v>0</v>
          </cell>
          <cell r="N1477">
            <v>0</v>
          </cell>
          <cell r="O1477">
            <v>0</v>
          </cell>
          <cell r="P1477">
            <v>0</v>
          </cell>
          <cell r="Q1477" t="e">
            <v>#REF!</v>
          </cell>
          <cell r="T1477" t="str">
            <v>4.02.0015</v>
          </cell>
          <cell r="U1477" t="str">
            <v>SUPERINTENDÊNCIA MÉDICA</v>
          </cell>
          <cell r="W1477">
            <v>0</v>
          </cell>
          <cell r="X1477">
            <v>0</v>
          </cell>
          <cell r="Y1477">
            <v>0</v>
          </cell>
          <cell r="Z1477">
            <v>0</v>
          </cell>
          <cell r="AA1477" t="e">
            <v>#REF!</v>
          </cell>
          <cell r="AB1477" t="e">
            <v>#REF!</v>
          </cell>
          <cell r="AC1477" t="e">
            <v>#REF!</v>
          </cell>
          <cell r="AD1477" t="e">
            <v>#REF!</v>
          </cell>
          <cell r="AE1477" t="e">
            <v>#REF!</v>
          </cell>
          <cell r="AF1477" t="e">
            <v>#REF!</v>
          </cell>
          <cell r="AG1477" t="e">
            <v>#REF!</v>
          </cell>
          <cell r="AH1477" t="e">
            <v>#REF!</v>
          </cell>
        </row>
        <row r="1478">
          <cell r="A1478" t="str">
            <v>4.02.00161.04.02</v>
          </cell>
          <cell r="B1478" t="str">
            <v>1.04.02</v>
          </cell>
          <cell r="C1478" t="str">
            <v>SUPERINTENDÊNCIA MÉDICA</v>
          </cell>
          <cell r="D1478" t="str">
            <v>4.02.0016</v>
          </cell>
          <cell r="E1478">
            <v>0</v>
          </cell>
          <cell r="F1478">
            <v>0</v>
          </cell>
          <cell r="G1478">
            <v>0</v>
          </cell>
          <cell r="H1478">
            <v>0</v>
          </cell>
          <cell r="I1478" t="e">
            <v>#REF!</v>
          </cell>
          <cell r="J1478">
            <v>0</v>
          </cell>
          <cell r="K1478">
            <v>0</v>
          </cell>
          <cell r="L1478">
            <v>0</v>
          </cell>
          <cell r="M1478">
            <v>21583.85</v>
          </cell>
          <cell r="N1478">
            <v>19804.740000000002</v>
          </cell>
          <cell r="O1478">
            <v>19752.71</v>
          </cell>
          <cell r="P1478">
            <v>9963.3700000000008</v>
          </cell>
          <cell r="Q1478" t="e">
            <v>#REF!</v>
          </cell>
          <cell r="T1478" t="str">
            <v>4.02.0016</v>
          </cell>
          <cell r="U1478" t="str">
            <v>SUPERINTENDÊNCIA MÉDICA</v>
          </cell>
          <cell r="W1478">
            <v>0</v>
          </cell>
          <cell r="X1478">
            <v>0</v>
          </cell>
          <cell r="Y1478">
            <v>0</v>
          </cell>
          <cell r="Z1478">
            <v>0</v>
          </cell>
          <cell r="AA1478" t="e">
            <v>#REF!</v>
          </cell>
          <cell r="AB1478" t="e">
            <v>#REF!</v>
          </cell>
          <cell r="AC1478" t="e">
            <v>#REF!</v>
          </cell>
          <cell r="AD1478" t="e">
            <v>#REF!</v>
          </cell>
          <cell r="AE1478" t="e">
            <v>#REF!</v>
          </cell>
          <cell r="AF1478" t="e">
            <v>#REF!</v>
          </cell>
          <cell r="AG1478" t="e">
            <v>#REF!</v>
          </cell>
          <cell r="AH1478" t="e">
            <v>#REF!</v>
          </cell>
        </row>
        <row r="1479">
          <cell r="A1479" t="str">
            <v>4.02.00171.04.02</v>
          </cell>
          <cell r="B1479" t="str">
            <v>1.04.02</v>
          </cell>
          <cell r="C1479" t="str">
            <v>SUPERINTENDÊNCIA MÉDICA</v>
          </cell>
          <cell r="D1479" t="str">
            <v>4.02.0017</v>
          </cell>
          <cell r="E1479">
            <v>0</v>
          </cell>
          <cell r="F1479">
            <v>0</v>
          </cell>
          <cell r="G1479">
            <v>0</v>
          </cell>
          <cell r="H1479">
            <v>0</v>
          </cell>
          <cell r="I1479" t="e">
            <v>#REF!</v>
          </cell>
          <cell r="J1479">
            <v>0</v>
          </cell>
          <cell r="K1479">
            <v>0</v>
          </cell>
          <cell r="L1479">
            <v>0</v>
          </cell>
          <cell r="M1479">
            <v>0</v>
          </cell>
          <cell r="N1479">
            <v>0</v>
          </cell>
          <cell r="O1479">
            <v>0</v>
          </cell>
          <cell r="P1479">
            <v>0</v>
          </cell>
          <cell r="Q1479" t="e">
            <v>#REF!</v>
          </cell>
          <cell r="T1479" t="str">
            <v>4.02.0017</v>
          </cell>
          <cell r="U1479" t="str">
            <v>SUPERINTENDÊNCIA MÉDICA</v>
          </cell>
          <cell r="W1479">
            <v>0</v>
          </cell>
          <cell r="X1479">
            <v>0</v>
          </cell>
          <cell r="Y1479">
            <v>0</v>
          </cell>
          <cell r="Z1479">
            <v>0</v>
          </cell>
          <cell r="AA1479" t="e">
            <v>#REF!</v>
          </cell>
          <cell r="AB1479" t="e">
            <v>#REF!</v>
          </cell>
          <cell r="AC1479" t="e">
            <v>#REF!</v>
          </cell>
          <cell r="AD1479" t="e">
            <v>#REF!</v>
          </cell>
          <cell r="AE1479" t="e">
            <v>#REF!</v>
          </cell>
          <cell r="AF1479" t="e">
            <v>#REF!</v>
          </cell>
          <cell r="AG1479" t="e">
            <v>#REF!</v>
          </cell>
          <cell r="AH1479" t="e">
            <v>#REF!</v>
          </cell>
        </row>
        <row r="1480">
          <cell r="A1480" t="str">
            <v>4.02.00181.04.02</v>
          </cell>
          <cell r="B1480" t="str">
            <v>1.04.02</v>
          </cell>
          <cell r="C1480" t="str">
            <v>SUPERINTENDÊNCIA MÉDICA</v>
          </cell>
          <cell r="D1480" t="str">
            <v>4.02.0018</v>
          </cell>
          <cell r="E1480">
            <v>0</v>
          </cell>
          <cell r="F1480">
            <v>0</v>
          </cell>
          <cell r="G1480">
            <v>0</v>
          </cell>
          <cell r="H1480">
            <v>0</v>
          </cell>
          <cell r="I1480" t="e">
            <v>#REF!</v>
          </cell>
          <cell r="J1480">
            <v>0</v>
          </cell>
          <cell r="K1480">
            <v>0</v>
          </cell>
          <cell r="L1480">
            <v>0</v>
          </cell>
          <cell r="M1480">
            <v>0</v>
          </cell>
          <cell r="N1480">
            <v>0</v>
          </cell>
          <cell r="O1480">
            <v>0</v>
          </cell>
          <cell r="P1480">
            <v>0</v>
          </cell>
          <cell r="Q1480" t="e">
            <v>#REF!</v>
          </cell>
          <cell r="T1480" t="str">
            <v>4.02.0018</v>
          </cell>
          <cell r="U1480" t="str">
            <v>SUPERINTENDÊNCIA MÉDICA</v>
          </cell>
          <cell r="W1480">
            <v>0</v>
          </cell>
          <cell r="X1480">
            <v>0</v>
          </cell>
          <cell r="Y1480">
            <v>0</v>
          </cell>
          <cell r="Z1480">
            <v>0</v>
          </cell>
          <cell r="AA1480" t="e">
            <v>#REF!</v>
          </cell>
          <cell r="AB1480" t="e">
            <v>#REF!</v>
          </cell>
          <cell r="AC1480" t="e">
            <v>#REF!</v>
          </cell>
          <cell r="AD1480" t="e">
            <v>#REF!</v>
          </cell>
          <cell r="AE1480" t="e">
            <v>#REF!</v>
          </cell>
          <cell r="AF1480" t="e">
            <v>#REF!</v>
          </cell>
          <cell r="AG1480" t="e">
            <v>#REF!</v>
          </cell>
          <cell r="AH1480" t="e">
            <v>#REF!</v>
          </cell>
        </row>
        <row r="1481">
          <cell r="A1481" t="str">
            <v>4.02.00191.04.02</v>
          </cell>
          <cell r="B1481" t="str">
            <v>1.04.02</v>
          </cell>
          <cell r="C1481" t="str">
            <v>SUPERINTENDÊNCIA MÉDICA</v>
          </cell>
          <cell r="D1481" t="str">
            <v>4.02.0019</v>
          </cell>
          <cell r="E1481">
            <v>0</v>
          </cell>
          <cell r="F1481">
            <v>0</v>
          </cell>
          <cell r="G1481">
            <v>0</v>
          </cell>
          <cell r="H1481">
            <v>0</v>
          </cell>
          <cell r="I1481" t="e">
            <v>#REF!</v>
          </cell>
          <cell r="J1481">
            <v>0</v>
          </cell>
          <cell r="K1481">
            <v>0</v>
          </cell>
          <cell r="L1481">
            <v>0</v>
          </cell>
          <cell r="M1481">
            <v>0</v>
          </cell>
          <cell r="N1481">
            <v>0</v>
          </cell>
          <cell r="O1481">
            <v>0</v>
          </cell>
          <cell r="P1481">
            <v>0</v>
          </cell>
          <cell r="Q1481" t="e">
            <v>#REF!</v>
          </cell>
          <cell r="T1481" t="str">
            <v>4.02.0019</v>
          </cell>
          <cell r="U1481" t="str">
            <v>SUPERINTENDÊNCIA MÉDICA</v>
          </cell>
          <cell r="W1481">
            <v>0</v>
          </cell>
          <cell r="X1481">
            <v>0</v>
          </cell>
          <cell r="Y1481">
            <v>0</v>
          </cell>
          <cell r="Z1481">
            <v>0</v>
          </cell>
          <cell r="AA1481" t="e">
            <v>#REF!</v>
          </cell>
          <cell r="AB1481" t="e">
            <v>#REF!</v>
          </cell>
          <cell r="AC1481" t="e">
            <v>#REF!</v>
          </cell>
          <cell r="AD1481" t="e">
            <v>#REF!</v>
          </cell>
          <cell r="AE1481" t="e">
            <v>#REF!</v>
          </cell>
          <cell r="AF1481" t="e">
            <v>#REF!</v>
          </cell>
          <cell r="AG1481" t="e">
            <v>#REF!</v>
          </cell>
          <cell r="AH1481" t="e">
            <v>#REF!</v>
          </cell>
        </row>
        <row r="1482">
          <cell r="A1482" t="str">
            <v>4.02.00201.04.02</v>
          </cell>
          <cell r="B1482" t="str">
            <v>1.04.02</v>
          </cell>
          <cell r="C1482" t="str">
            <v>SUPERINTENDÊNCIA MÉDICA</v>
          </cell>
          <cell r="D1482" t="str">
            <v>4.02.0020</v>
          </cell>
          <cell r="E1482">
            <v>0</v>
          </cell>
          <cell r="F1482">
            <v>0</v>
          </cell>
          <cell r="G1482">
            <v>0</v>
          </cell>
          <cell r="H1482">
            <v>0</v>
          </cell>
          <cell r="I1482" t="e">
            <v>#REF!</v>
          </cell>
          <cell r="J1482">
            <v>0</v>
          </cell>
          <cell r="K1482">
            <v>0</v>
          </cell>
          <cell r="L1482">
            <v>0</v>
          </cell>
          <cell r="M1482">
            <v>0</v>
          </cell>
          <cell r="N1482">
            <v>7.55</v>
          </cell>
          <cell r="O1482">
            <v>0</v>
          </cell>
          <cell r="P1482">
            <v>0</v>
          </cell>
          <cell r="Q1482" t="e">
            <v>#REF!</v>
          </cell>
          <cell r="T1482" t="str">
            <v>4.02.0020</v>
          </cell>
          <cell r="U1482" t="str">
            <v>SUPERINTENDÊNCIA MÉDICA</v>
          </cell>
          <cell r="W1482">
            <v>0</v>
          </cell>
          <cell r="X1482">
            <v>0</v>
          </cell>
          <cell r="Y1482">
            <v>0</v>
          </cell>
          <cell r="Z1482">
            <v>0</v>
          </cell>
          <cell r="AA1482" t="e">
            <v>#REF!</v>
          </cell>
          <cell r="AB1482" t="e">
            <v>#REF!</v>
          </cell>
          <cell r="AC1482" t="e">
            <v>#REF!</v>
          </cell>
          <cell r="AD1482" t="e">
            <v>#REF!</v>
          </cell>
          <cell r="AE1482" t="e">
            <v>#REF!</v>
          </cell>
          <cell r="AF1482" t="e">
            <v>#REF!</v>
          </cell>
          <cell r="AG1482" t="e">
            <v>#REF!</v>
          </cell>
          <cell r="AH1482" t="e">
            <v>#REF!</v>
          </cell>
        </row>
        <row r="1483">
          <cell r="A1483" t="str">
            <v>4.02.00211.04.02</v>
          </cell>
          <cell r="B1483" t="str">
            <v>1.04.02</v>
          </cell>
          <cell r="C1483" t="str">
            <v>SUPERINTENDÊNCIA MÉDICA</v>
          </cell>
          <cell r="D1483" t="str">
            <v>4.02.0021</v>
          </cell>
          <cell r="E1483">
            <v>0</v>
          </cell>
          <cell r="F1483">
            <v>0</v>
          </cell>
          <cell r="G1483">
            <v>0</v>
          </cell>
          <cell r="H1483">
            <v>0</v>
          </cell>
          <cell r="I1483" t="e">
            <v>#REF!</v>
          </cell>
          <cell r="J1483">
            <v>0</v>
          </cell>
          <cell r="K1483">
            <v>0</v>
          </cell>
          <cell r="L1483">
            <v>0</v>
          </cell>
          <cell r="M1483">
            <v>0</v>
          </cell>
          <cell r="N1483">
            <v>0</v>
          </cell>
          <cell r="O1483">
            <v>0</v>
          </cell>
          <cell r="P1483">
            <v>1870</v>
          </cell>
          <cell r="Q1483" t="e">
            <v>#REF!</v>
          </cell>
          <cell r="T1483" t="str">
            <v>4.02.0021</v>
          </cell>
          <cell r="U1483" t="str">
            <v>SUPERINTENDÊNCIA MÉDICA</v>
          </cell>
          <cell r="W1483">
            <v>0</v>
          </cell>
          <cell r="X1483">
            <v>0</v>
          </cell>
          <cell r="Y1483">
            <v>0</v>
          </cell>
          <cell r="Z1483">
            <v>0</v>
          </cell>
          <cell r="AA1483" t="e">
            <v>#REF!</v>
          </cell>
          <cell r="AB1483" t="e">
            <v>#REF!</v>
          </cell>
          <cell r="AC1483" t="e">
            <v>#REF!</v>
          </cell>
          <cell r="AD1483" t="e">
            <v>#REF!</v>
          </cell>
          <cell r="AE1483" t="e">
            <v>#REF!</v>
          </cell>
          <cell r="AF1483" t="e">
            <v>#REF!</v>
          </cell>
          <cell r="AG1483" t="e">
            <v>#REF!</v>
          </cell>
          <cell r="AH1483" t="e">
            <v>#REF!</v>
          </cell>
        </row>
        <row r="1484">
          <cell r="A1484" t="str">
            <v>4.02.00221.04.02</v>
          </cell>
          <cell r="B1484" t="str">
            <v>1.04.02</v>
          </cell>
          <cell r="C1484" t="str">
            <v>SUPERINTENDÊNCIA MÉDICA</v>
          </cell>
          <cell r="D1484" t="str">
            <v>4.02.0022</v>
          </cell>
          <cell r="E1484">
            <v>0</v>
          </cell>
          <cell r="F1484">
            <v>0</v>
          </cell>
          <cell r="G1484">
            <v>0</v>
          </cell>
          <cell r="H1484">
            <v>0</v>
          </cell>
          <cell r="I1484" t="e">
            <v>#REF!</v>
          </cell>
          <cell r="J1484">
            <v>0</v>
          </cell>
          <cell r="K1484">
            <v>0</v>
          </cell>
          <cell r="L1484">
            <v>0</v>
          </cell>
          <cell r="M1484">
            <v>0</v>
          </cell>
          <cell r="N1484">
            <v>0</v>
          </cell>
          <cell r="O1484">
            <v>22</v>
          </cell>
          <cell r="P1484">
            <v>0</v>
          </cell>
          <cell r="Q1484" t="e">
            <v>#REF!</v>
          </cell>
          <cell r="T1484" t="str">
            <v>4.02.0022</v>
          </cell>
          <cell r="U1484" t="str">
            <v>SUPERINTENDÊNCIA MÉDICA</v>
          </cell>
          <cell r="W1484">
            <v>0</v>
          </cell>
          <cell r="X1484">
            <v>0</v>
          </cell>
          <cell r="Y1484">
            <v>0</v>
          </cell>
          <cell r="Z1484">
            <v>0</v>
          </cell>
          <cell r="AA1484" t="e">
            <v>#REF!</v>
          </cell>
          <cell r="AB1484" t="e">
            <v>#REF!</v>
          </cell>
          <cell r="AC1484" t="e">
            <v>#REF!</v>
          </cell>
          <cell r="AD1484" t="e">
            <v>#REF!</v>
          </cell>
          <cell r="AE1484" t="e">
            <v>#REF!</v>
          </cell>
          <cell r="AF1484" t="e">
            <v>#REF!</v>
          </cell>
          <cell r="AG1484" t="e">
            <v>#REF!</v>
          </cell>
          <cell r="AH1484" t="e">
            <v>#REF!</v>
          </cell>
        </row>
        <row r="1485">
          <cell r="A1485" t="str">
            <v>4.02.00231.04.02</v>
          </cell>
          <cell r="B1485" t="str">
            <v>1.04.02</v>
          </cell>
          <cell r="C1485" t="str">
            <v>SUPERINTENDÊNCIA MÉDICA</v>
          </cell>
          <cell r="D1485" t="str">
            <v>4.02.0023</v>
          </cell>
          <cell r="E1485">
            <v>0</v>
          </cell>
          <cell r="F1485">
            <v>0</v>
          </cell>
          <cell r="G1485">
            <v>0</v>
          </cell>
          <cell r="H1485">
            <v>0</v>
          </cell>
          <cell r="I1485" t="e">
            <v>#REF!</v>
          </cell>
          <cell r="J1485">
            <v>0</v>
          </cell>
          <cell r="K1485">
            <v>0</v>
          </cell>
          <cell r="L1485">
            <v>0</v>
          </cell>
          <cell r="M1485">
            <v>61.890000000000008</v>
          </cell>
          <cell r="N1485">
            <v>55.95</v>
          </cell>
          <cell r="O1485">
            <v>47.199999999999996</v>
          </cell>
          <cell r="P1485">
            <v>86.19</v>
          </cell>
          <cell r="Q1485" t="e">
            <v>#REF!</v>
          </cell>
          <cell r="T1485" t="str">
            <v>4.02.0023</v>
          </cell>
          <cell r="U1485" t="str">
            <v>SUPERINTENDÊNCIA MÉDICA</v>
          </cell>
          <cell r="W1485">
            <v>0</v>
          </cell>
          <cell r="X1485">
            <v>0</v>
          </cell>
          <cell r="Y1485">
            <v>0</v>
          </cell>
          <cell r="Z1485">
            <v>0</v>
          </cell>
          <cell r="AA1485" t="e">
            <v>#REF!</v>
          </cell>
          <cell r="AB1485" t="e">
            <v>#REF!</v>
          </cell>
          <cell r="AC1485" t="e">
            <v>#REF!</v>
          </cell>
          <cell r="AD1485" t="e">
            <v>#REF!</v>
          </cell>
          <cell r="AE1485" t="e">
            <v>#REF!</v>
          </cell>
          <cell r="AF1485" t="e">
            <v>#REF!</v>
          </cell>
          <cell r="AG1485" t="e">
            <v>#REF!</v>
          </cell>
          <cell r="AH1485" t="e">
            <v>#REF!</v>
          </cell>
        </row>
        <row r="1486">
          <cell r="A1486" t="str">
            <v>4.02.00241.04.02</v>
          </cell>
          <cell r="B1486" t="str">
            <v>1.04.02</v>
          </cell>
          <cell r="C1486" t="str">
            <v>SUPERINTENDÊNCIA MÉDICA</v>
          </cell>
          <cell r="D1486" t="str">
            <v>4.02.0024</v>
          </cell>
          <cell r="E1486">
            <v>0</v>
          </cell>
          <cell r="F1486">
            <v>0</v>
          </cell>
          <cell r="G1486">
            <v>0</v>
          </cell>
          <cell r="H1486">
            <v>0</v>
          </cell>
          <cell r="I1486" t="e">
            <v>#REF!</v>
          </cell>
          <cell r="J1486">
            <v>0</v>
          </cell>
          <cell r="K1486">
            <v>0</v>
          </cell>
          <cell r="L1486">
            <v>0</v>
          </cell>
          <cell r="M1486">
            <v>0</v>
          </cell>
          <cell r="N1486">
            <v>0</v>
          </cell>
          <cell r="O1486">
            <v>0</v>
          </cell>
          <cell r="P1486">
            <v>0</v>
          </cell>
          <cell r="Q1486" t="e">
            <v>#REF!</v>
          </cell>
          <cell r="T1486" t="str">
            <v>4.02.0024</v>
          </cell>
          <cell r="U1486" t="str">
            <v>SUPERINTENDÊNCIA MÉDICA</v>
          </cell>
          <cell r="W1486">
            <v>0</v>
          </cell>
          <cell r="X1486">
            <v>0</v>
          </cell>
          <cell r="Y1486">
            <v>0</v>
          </cell>
          <cell r="Z1486">
            <v>0</v>
          </cell>
          <cell r="AA1486" t="e">
            <v>#REF!</v>
          </cell>
          <cell r="AB1486" t="e">
            <v>#REF!</v>
          </cell>
          <cell r="AC1486" t="e">
            <v>#REF!</v>
          </cell>
          <cell r="AD1486" t="e">
            <v>#REF!</v>
          </cell>
          <cell r="AE1486" t="e">
            <v>#REF!</v>
          </cell>
          <cell r="AF1486" t="e">
            <v>#REF!</v>
          </cell>
          <cell r="AG1486" t="e">
            <v>#REF!</v>
          </cell>
          <cell r="AH1486" t="e">
            <v>#REF!</v>
          </cell>
        </row>
        <row r="1487">
          <cell r="A1487" t="str">
            <v>4.02.00251.04.02</v>
          </cell>
          <cell r="B1487" t="str">
            <v>1.04.02</v>
          </cell>
          <cell r="C1487" t="str">
            <v>SUPERINTENDÊNCIA MÉDICA</v>
          </cell>
          <cell r="D1487" t="str">
            <v>4.02.0025</v>
          </cell>
          <cell r="E1487">
            <v>0</v>
          </cell>
          <cell r="F1487">
            <v>0</v>
          </cell>
          <cell r="G1487">
            <v>0</v>
          </cell>
          <cell r="H1487">
            <v>0</v>
          </cell>
          <cell r="I1487" t="e">
            <v>#REF!</v>
          </cell>
          <cell r="J1487">
            <v>0</v>
          </cell>
          <cell r="K1487">
            <v>0</v>
          </cell>
          <cell r="L1487">
            <v>0</v>
          </cell>
          <cell r="M1487">
            <v>0</v>
          </cell>
          <cell r="N1487">
            <v>0</v>
          </cell>
          <cell r="O1487">
            <v>0</v>
          </cell>
          <cell r="P1487">
            <v>0</v>
          </cell>
          <cell r="Q1487" t="e">
            <v>#REF!</v>
          </cell>
          <cell r="T1487" t="str">
            <v>4.02.0025</v>
          </cell>
          <cell r="U1487" t="str">
            <v>SUPERINTENDÊNCIA MÉDICA</v>
          </cell>
          <cell r="W1487">
            <v>0</v>
          </cell>
          <cell r="X1487">
            <v>0</v>
          </cell>
          <cell r="Y1487">
            <v>0</v>
          </cell>
          <cell r="Z1487">
            <v>0</v>
          </cell>
          <cell r="AA1487" t="e">
            <v>#REF!</v>
          </cell>
          <cell r="AB1487" t="e">
            <v>#REF!</v>
          </cell>
          <cell r="AC1487" t="e">
            <v>#REF!</v>
          </cell>
          <cell r="AD1487" t="e">
            <v>#REF!</v>
          </cell>
          <cell r="AE1487" t="e">
            <v>#REF!</v>
          </cell>
          <cell r="AF1487" t="e">
            <v>#REF!</v>
          </cell>
          <cell r="AG1487" t="e">
            <v>#REF!</v>
          </cell>
          <cell r="AH1487" t="e">
            <v>#REF!</v>
          </cell>
        </row>
        <row r="1488">
          <cell r="A1488" t="str">
            <v>4.02.00261.04.02</v>
          </cell>
          <cell r="B1488" t="str">
            <v>1.04.02</v>
          </cell>
          <cell r="C1488" t="str">
            <v>SUPERINTENDÊNCIA MÉDICA</v>
          </cell>
          <cell r="D1488" t="str">
            <v>4.02.0026</v>
          </cell>
          <cell r="E1488">
            <v>0</v>
          </cell>
          <cell r="F1488">
            <v>0</v>
          </cell>
          <cell r="G1488">
            <v>0</v>
          </cell>
          <cell r="H1488">
            <v>0</v>
          </cell>
          <cell r="I1488" t="e">
            <v>#REF!</v>
          </cell>
          <cell r="J1488">
            <v>0</v>
          </cell>
          <cell r="K1488">
            <v>0</v>
          </cell>
          <cell r="L1488">
            <v>0</v>
          </cell>
          <cell r="M1488">
            <v>0</v>
          </cell>
          <cell r="N1488">
            <v>0</v>
          </cell>
          <cell r="O1488">
            <v>0</v>
          </cell>
          <cell r="P1488">
            <v>30</v>
          </cell>
          <cell r="Q1488" t="e">
            <v>#REF!</v>
          </cell>
          <cell r="T1488" t="str">
            <v>4.02.0026</v>
          </cell>
          <cell r="U1488" t="str">
            <v>SUPERINTENDÊNCIA MÉDICA</v>
          </cell>
          <cell r="W1488">
            <v>0</v>
          </cell>
          <cell r="X1488">
            <v>0</v>
          </cell>
          <cell r="Y1488">
            <v>0</v>
          </cell>
          <cell r="Z1488">
            <v>0</v>
          </cell>
          <cell r="AA1488" t="e">
            <v>#REF!</v>
          </cell>
          <cell r="AB1488" t="e">
            <v>#REF!</v>
          </cell>
          <cell r="AC1488" t="e">
            <v>#REF!</v>
          </cell>
          <cell r="AD1488" t="e">
            <v>#REF!</v>
          </cell>
          <cell r="AE1488" t="e">
            <v>#REF!</v>
          </cell>
          <cell r="AF1488" t="e">
            <v>#REF!</v>
          </cell>
          <cell r="AG1488" t="e">
            <v>#REF!</v>
          </cell>
          <cell r="AH1488" t="e">
            <v>#REF!</v>
          </cell>
        </row>
        <row r="1489">
          <cell r="A1489" t="str">
            <v>4.02.00271.04.02</v>
          </cell>
          <cell r="B1489" t="str">
            <v>1.04.02</v>
          </cell>
          <cell r="C1489" t="str">
            <v>SUPERINTENDÊNCIA MÉDICA</v>
          </cell>
          <cell r="D1489" t="str">
            <v>4.02.0027</v>
          </cell>
          <cell r="E1489">
            <v>0</v>
          </cell>
          <cell r="F1489">
            <v>0</v>
          </cell>
          <cell r="G1489">
            <v>0</v>
          </cell>
          <cell r="H1489">
            <v>0</v>
          </cell>
          <cell r="I1489" t="e">
            <v>#REF!</v>
          </cell>
          <cell r="J1489">
            <v>0</v>
          </cell>
          <cell r="K1489">
            <v>0</v>
          </cell>
          <cell r="L1489">
            <v>0</v>
          </cell>
          <cell r="M1489">
            <v>1590</v>
          </cell>
          <cell r="N1489">
            <v>0</v>
          </cell>
          <cell r="O1489">
            <v>0</v>
          </cell>
          <cell r="P1489">
            <v>0</v>
          </cell>
          <cell r="Q1489" t="e">
            <v>#REF!</v>
          </cell>
          <cell r="T1489" t="str">
            <v>4.02.0027</v>
          </cell>
          <cell r="U1489" t="str">
            <v>SUPERINTENDÊNCIA MÉDICA</v>
          </cell>
          <cell r="W1489">
            <v>0</v>
          </cell>
          <cell r="X1489">
            <v>0</v>
          </cell>
          <cell r="Y1489">
            <v>0</v>
          </cell>
          <cell r="Z1489">
            <v>0</v>
          </cell>
          <cell r="AA1489" t="e">
            <v>#REF!</v>
          </cell>
          <cell r="AB1489" t="e">
            <v>#REF!</v>
          </cell>
          <cell r="AC1489" t="e">
            <v>#REF!</v>
          </cell>
          <cell r="AD1489" t="e">
            <v>#REF!</v>
          </cell>
          <cell r="AE1489" t="e">
            <v>#REF!</v>
          </cell>
          <cell r="AF1489" t="e">
            <v>#REF!</v>
          </cell>
          <cell r="AG1489" t="e">
            <v>#REF!</v>
          </cell>
          <cell r="AH1489" t="e">
            <v>#REF!</v>
          </cell>
        </row>
        <row r="1490">
          <cell r="A1490" t="str">
            <v>4.02.00281.04.02</v>
          </cell>
          <cell r="B1490" t="str">
            <v>1.04.02</v>
          </cell>
          <cell r="C1490" t="str">
            <v>SUPERINTENDÊNCIA MÉDICA</v>
          </cell>
          <cell r="D1490" t="str">
            <v>4.02.0028</v>
          </cell>
          <cell r="E1490">
            <v>0</v>
          </cell>
          <cell r="F1490">
            <v>0</v>
          </cell>
          <cell r="G1490">
            <v>0</v>
          </cell>
          <cell r="H1490">
            <v>0</v>
          </cell>
          <cell r="I1490" t="e">
            <v>#REF!</v>
          </cell>
          <cell r="J1490">
            <v>0</v>
          </cell>
          <cell r="K1490">
            <v>0</v>
          </cell>
          <cell r="L1490">
            <v>0</v>
          </cell>
          <cell r="M1490">
            <v>691.9</v>
          </cell>
          <cell r="N1490">
            <v>0</v>
          </cell>
          <cell r="O1490">
            <v>0</v>
          </cell>
          <cell r="P1490">
            <v>0</v>
          </cell>
          <cell r="Q1490" t="e">
            <v>#REF!</v>
          </cell>
          <cell r="T1490" t="str">
            <v>4.02.0028</v>
          </cell>
          <cell r="U1490" t="str">
            <v>SUPERINTENDÊNCIA MÉDICA</v>
          </cell>
          <cell r="W1490">
            <v>0</v>
          </cell>
          <cell r="X1490">
            <v>0</v>
          </cell>
          <cell r="Y1490">
            <v>0</v>
          </cell>
          <cell r="Z1490">
            <v>0</v>
          </cell>
          <cell r="AA1490" t="e">
            <v>#REF!</v>
          </cell>
          <cell r="AB1490" t="e">
            <v>#REF!</v>
          </cell>
          <cell r="AC1490" t="e">
            <v>#REF!</v>
          </cell>
          <cell r="AD1490" t="e">
            <v>#REF!</v>
          </cell>
          <cell r="AE1490" t="e">
            <v>#REF!</v>
          </cell>
          <cell r="AF1490" t="e">
            <v>#REF!</v>
          </cell>
          <cell r="AG1490" t="e">
            <v>#REF!</v>
          </cell>
          <cell r="AH1490" t="e">
            <v>#REF!</v>
          </cell>
        </row>
        <row r="1491">
          <cell r="A1491" t="str">
            <v>4.02.00291.04.02</v>
          </cell>
          <cell r="B1491" t="str">
            <v>1.04.02</v>
          </cell>
          <cell r="C1491" t="str">
            <v>SUPERINTENDÊNCIA MÉDICA</v>
          </cell>
          <cell r="D1491" t="str">
            <v>4.02.0029</v>
          </cell>
          <cell r="E1491">
            <v>0</v>
          </cell>
          <cell r="F1491">
            <v>0</v>
          </cell>
          <cell r="G1491">
            <v>0</v>
          </cell>
          <cell r="H1491">
            <v>0</v>
          </cell>
          <cell r="I1491" t="e">
            <v>#REF!</v>
          </cell>
          <cell r="J1491">
            <v>0</v>
          </cell>
          <cell r="K1491">
            <v>0</v>
          </cell>
          <cell r="L1491">
            <v>1283.9000000000001</v>
          </cell>
          <cell r="M1491">
            <v>0</v>
          </cell>
          <cell r="N1491">
            <v>0</v>
          </cell>
          <cell r="O1491">
            <v>0</v>
          </cell>
          <cell r="P1491">
            <v>136.19999999999999</v>
          </cell>
          <cell r="Q1491" t="e">
            <v>#REF!</v>
          </cell>
          <cell r="T1491" t="str">
            <v>4.02.0029</v>
          </cell>
          <cell r="U1491" t="str">
            <v>SUPERINTENDÊNCIA MÉDICA</v>
          </cell>
          <cell r="W1491">
            <v>0</v>
          </cell>
          <cell r="X1491">
            <v>0</v>
          </cell>
          <cell r="Y1491">
            <v>0</v>
          </cell>
          <cell r="Z1491">
            <v>0</v>
          </cell>
          <cell r="AA1491" t="e">
            <v>#REF!</v>
          </cell>
          <cell r="AB1491" t="e">
            <v>#REF!</v>
          </cell>
          <cell r="AC1491" t="e">
            <v>#REF!</v>
          </cell>
          <cell r="AD1491" t="e">
            <v>#REF!</v>
          </cell>
          <cell r="AE1491" t="e">
            <v>#REF!</v>
          </cell>
          <cell r="AF1491" t="e">
            <v>#REF!</v>
          </cell>
          <cell r="AG1491" t="e">
            <v>#REF!</v>
          </cell>
          <cell r="AH1491" t="e">
            <v>#REF!</v>
          </cell>
        </row>
        <row r="1492">
          <cell r="A1492" t="str">
            <v>4.02.00301.04.02</v>
          </cell>
          <cell r="B1492" t="str">
            <v>1.04.02</v>
          </cell>
          <cell r="C1492" t="str">
            <v>SUPERINTENDÊNCIA MÉDICA</v>
          </cell>
          <cell r="D1492" t="str">
            <v>4.02.0030</v>
          </cell>
          <cell r="E1492">
            <v>0</v>
          </cell>
          <cell r="F1492">
            <v>0</v>
          </cell>
          <cell r="G1492">
            <v>0</v>
          </cell>
          <cell r="H1492">
            <v>0</v>
          </cell>
          <cell r="I1492" t="e">
            <v>#REF!</v>
          </cell>
          <cell r="J1492">
            <v>0</v>
          </cell>
          <cell r="K1492">
            <v>0</v>
          </cell>
          <cell r="L1492">
            <v>0</v>
          </cell>
          <cell r="M1492">
            <v>0</v>
          </cell>
          <cell r="N1492">
            <v>0</v>
          </cell>
          <cell r="O1492">
            <v>0</v>
          </cell>
          <cell r="P1492">
            <v>0</v>
          </cell>
          <cell r="Q1492" t="e">
            <v>#REF!</v>
          </cell>
          <cell r="T1492" t="str">
            <v>4.02.0030</v>
          </cell>
          <cell r="U1492" t="str">
            <v>SUPERINTENDÊNCIA MÉDICA</v>
          </cell>
          <cell r="W1492">
            <v>0</v>
          </cell>
          <cell r="X1492">
            <v>0</v>
          </cell>
          <cell r="Y1492">
            <v>0</v>
          </cell>
          <cell r="Z1492">
            <v>0</v>
          </cell>
          <cell r="AA1492" t="e">
            <v>#REF!</v>
          </cell>
          <cell r="AB1492" t="e">
            <v>#REF!</v>
          </cell>
          <cell r="AC1492" t="e">
            <v>#REF!</v>
          </cell>
          <cell r="AD1492" t="e">
            <v>#REF!</v>
          </cell>
          <cell r="AE1492" t="e">
            <v>#REF!</v>
          </cell>
          <cell r="AF1492" t="e">
            <v>#REF!</v>
          </cell>
          <cell r="AG1492" t="e">
            <v>#REF!</v>
          </cell>
          <cell r="AH1492" t="e">
            <v>#REF!</v>
          </cell>
        </row>
        <row r="1493">
          <cell r="A1493" t="str">
            <v>4.02.00361.04.02</v>
          </cell>
          <cell r="B1493" t="str">
            <v>1.04.02</v>
          </cell>
          <cell r="C1493" t="str">
            <v>SUPERINTENDÊNCIA MÉDICA</v>
          </cell>
          <cell r="D1493" t="str">
            <v>4.02.0036</v>
          </cell>
          <cell r="E1493">
            <v>0</v>
          </cell>
          <cell r="F1493">
            <v>0</v>
          </cell>
          <cell r="G1493">
            <v>0</v>
          </cell>
          <cell r="H1493">
            <v>0</v>
          </cell>
          <cell r="I1493" t="e">
            <v>#REF!</v>
          </cell>
          <cell r="J1493">
            <v>0</v>
          </cell>
          <cell r="K1493">
            <v>0</v>
          </cell>
          <cell r="L1493">
            <v>0</v>
          </cell>
          <cell r="M1493">
            <v>170.76</v>
          </cell>
          <cell r="N1493">
            <v>0</v>
          </cell>
          <cell r="O1493">
            <v>0</v>
          </cell>
          <cell r="P1493">
            <v>170.34</v>
          </cell>
          <cell r="Q1493" t="e">
            <v>#REF!</v>
          </cell>
          <cell r="T1493" t="str">
            <v>4.02.0036</v>
          </cell>
          <cell r="U1493" t="str">
            <v>SUPERINTENDÊNCIA MÉDICA</v>
          </cell>
          <cell r="W1493">
            <v>0</v>
          </cell>
          <cell r="X1493">
            <v>0</v>
          </cell>
          <cell r="Y1493">
            <v>0</v>
          </cell>
          <cell r="Z1493">
            <v>0</v>
          </cell>
          <cell r="AA1493" t="e">
            <v>#REF!</v>
          </cell>
          <cell r="AB1493" t="e">
            <v>#REF!</v>
          </cell>
          <cell r="AC1493" t="e">
            <v>#REF!</v>
          </cell>
          <cell r="AD1493" t="e">
            <v>#REF!</v>
          </cell>
          <cell r="AE1493" t="e">
            <v>#REF!</v>
          </cell>
          <cell r="AF1493" t="e">
            <v>#REF!</v>
          </cell>
          <cell r="AG1493" t="e">
            <v>#REF!</v>
          </cell>
          <cell r="AH1493" t="e">
            <v>#REF!</v>
          </cell>
        </row>
        <row r="1494">
          <cell r="A1494" t="str">
            <v>4.02.00391.04.02</v>
          </cell>
          <cell r="B1494" t="str">
            <v>1.04.02</v>
          </cell>
          <cell r="C1494" t="str">
            <v>SUPERINTENDÊNCIA MÉDICA</v>
          </cell>
          <cell r="D1494" t="str">
            <v>4.02.0039</v>
          </cell>
          <cell r="E1494">
            <v>0</v>
          </cell>
          <cell r="F1494">
            <v>0</v>
          </cell>
          <cell r="G1494">
            <v>0</v>
          </cell>
          <cell r="H1494">
            <v>0</v>
          </cell>
          <cell r="I1494" t="e">
            <v>#REF!</v>
          </cell>
          <cell r="J1494">
            <v>0</v>
          </cell>
          <cell r="K1494">
            <v>0</v>
          </cell>
          <cell r="L1494">
            <v>0</v>
          </cell>
          <cell r="M1494">
            <v>417.97</v>
          </cell>
          <cell r="N1494">
            <v>0</v>
          </cell>
          <cell r="O1494">
            <v>0</v>
          </cell>
          <cell r="P1494">
            <v>2681.29</v>
          </cell>
          <cell r="Q1494" t="e">
            <v>#REF!</v>
          </cell>
          <cell r="T1494" t="str">
            <v>4.02.0039</v>
          </cell>
          <cell r="U1494" t="str">
            <v>SUPERINTENDÊNCIA MÉDICA</v>
          </cell>
          <cell r="W1494">
            <v>0</v>
          </cell>
          <cell r="X1494">
            <v>0</v>
          </cell>
          <cell r="Y1494">
            <v>0</v>
          </cell>
          <cell r="Z1494">
            <v>0</v>
          </cell>
          <cell r="AA1494" t="e">
            <v>#REF!</v>
          </cell>
          <cell r="AB1494" t="e">
            <v>#REF!</v>
          </cell>
          <cell r="AC1494" t="e">
            <v>#REF!</v>
          </cell>
          <cell r="AD1494" t="e">
            <v>#REF!</v>
          </cell>
          <cell r="AE1494" t="e">
            <v>#REF!</v>
          </cell>
          <cell r="AF1494" t="e">
            <v>#REF!</v>
          </cell>
          <cell r="AG1494" t="e">
            <v>#REF!</v>
          </cell>
          <cell r="AH1494" t="e">
            <v>#REF!</v>
          </cell>
        </row>
        <row r="1495">
          <cell r="A1495" t="str">
            <v>4.02.00441.04.02</v>
          </cell>
          <cell r="B1495" t="str">
            <v>1.04.02</v>
          </cell>
          <cell r="C1495" t="str">
            <v>SUPERINTENDÊNCIA MÉDICA</v>
          </cell>
          <cell r="D1495" t="str">
            <v>4.02.0044</v>
          </cell>
          <cell r="E1495">
            <v>0</v>
          </cell>
          <cell r="F1495">
            <v>0</v>
          </cell>
          <cell r="G1495">
            <v>0</v>
          </cell>
          <cell r="H1495">
            <v>0</v>
          </cell>
          <cell r="I1495" t="e">
            <v>#REF!</v>
          </cell>
          <cell r="J1495">
            <v>0</v>
          </cell>
          <cell r="K1495">
            <v>0</v>
          </cell>
          <cell r="L1495">
            <v>0</v>
          </cell>
          <cell r="M1495">
            <v>0</v>
          </cell>
          <cell r="N1495">
            <v>0</v>
          </cell>
          <cell r="O1495">
            <v>0</v>
          </cell>
          <cell r="P1495">
            <v>0</v>
          </cell>
          <cell r="Q1495" t="e">
            <v>#REF!</v>
          </cell>
          <cell r="T1495" t="str">
            <v>4.02.0044</v>
          </cell>
          <cell r="U1495" t="str">
            <v>SUPERINTENDÊNCIA MÉDICA</v>
          </cell>
          <cell r="W1495">
            <v>0</v>
          </cell>
          <cell r="X1495">
            <v>0</v>
          </cell>
          <cell r="Y1495">
            <v>0</v>
          </cell>
          <cell r="Z1495">
            <v>0</v>
          </cell>
          <cell r="AA1495" t="e">
            <v>#REF!</v>
          </cell>
          <cell r="AB1495" t="e">
            <v>#REF!</v>
          </cell>
          <cell r="AC1495" t="e">
            <v>#REF!</v>
          </cell>
          <cell r="AD1495" t="e">
            <v>#REF!</v>
          </cell>
          <cell r="AE1495" t="e">
            <v>#REF!</v>
          </cell>
          <cell r="AF1495" t="e">
            <v>#REF!</v>
          </cell>
          <cell r="AG1495" t="e">
            <v>#REF!</v>
          </cell>
          <cell r="AH1495" t="e">
            <v>#REF!</v>
          </cell>
        </row>
        <row r="1496">
          <cell r="A1496" t="str">
            <v>4.03.00011.04.02</v>
          </cell>
          <cell r="B1496" t="str">
            <v>1.04.02</v>
          </cell>
          <cell r="C1496" t="str">
            <v>SUPERINTENDÊNCIA MÉDICA</v>
          </cell>
          <cell r="D1496" t="str">
            <v>4.03.0001</v>
          </cell>
          <cell r="E1496">
            <v>0</v>
          </cell>
          <cell r="F1496">
            <v>0</v>
          </cell>
          <cell r="G1496">
            <v>0</v>
          </cell>
          <cell r="H1496">
            <v>0</v>
          </cell>
          <cell r="I1496" t="e">
            <v>#REF!</v>
          </cell>
          <cell r="J1496">
            <v>0</v>
          </cell>
          <cell r="K1496">
            <v>0</v>
          </cell>
          <cell r="L1496">
            <v>0</v>
          </cell>
          <cell r="M1496">
            <v>0</v>
          </cell>
          <cell r="N1496">
            <v>0</v>
          </cell>
          <cell r="O1496">
            <v>0</v>
          </cell>
          <cell r="P1496">
            <v>0</v>
          </cell>
          <cell r="Q1496" t="e">
            <v>#REF!</v>
          </cell>
          <cell r="T1496" t="str">
            <v>4.03.0001</v>
          </cell>
          <cell r="U1496" t="str">
            <v>SUPERINTENDÊNCIA MÉDICA</v>
          </cell>
          <cell r="W1496">
            <v>0</v>
          </cell>
          <cell r="X1496">
            <v>0</v>
          </cell>
          <cell r="Y1496">
            <v>0</v>
          </cell>
          <cell r="Z1496">
            <v>0</v>
          </cell>
          <cell r="AA1496" t="e">
            <v>#REF!</v>
          </cell>
          <cell r="AB1496" t="e">
            <v>#REF!</v>
          </cell>
          <cell r="AC1496" t="e">
            <v>#REF!</v>
          </cell>
          <cell r="AD1496" t="e">
            <v>#REF!</v>
          </cell>
          <cell r="AE1496" t="e">
            <v>#REF!</v>
          </cell>
          <cell r="AF1496" t="e">
            <v>#REF!</v>
          </cell>
          <cell r="AG1496" t="e">
            <v>#REF!</v>
          </cell>
          <cell r="AH1496" t="e">
            <v>#REF!</v>
          </cell>
        </row>
        <row r="1497">
          <cell r="A1497" t="str">
            <v>4.03.00021.04.02</v>
          </cell>
          <cell r="B1497" t="str">
            <v>1.04.02</v>
          </cell>
          <cell r="C1497" t="str">
            <v>SUPERINTENDÊNCIA MÉDICA</v>
          </cell>
          <cell r="D1497" t="str">
            <v>4.03.0002</v>
          </cell>
          <cell r="E1497">
            <v>0</v>
          </cell>
          <cell r="F1497">
            <v>0</v>
          </cell>
          <cell r="G1497">
            <v>0</v>
          </cell>
          <cell r="H1497">
            <v>0</v>
          </cell>
          <cell r="I1497" t="e">
            <v>#REF!</v>
          </cell>
          <cell r="J1497">
            <v>0</v>
          </cell>
          <cell r="K1497">
            <v>0</v>
          </cell>
          <cell r="L1497">
            <v>0</v>
          </cell>
          <cell r="M1497">
            <v>0</v>
          </cell>
          <cell r="N1497">
            <v>0</v>
          </cell>
          <cell r="O1497">
            <v>61.42</v>
          </cell>
          <cell r="P1497">
            <v>0</v>
          </cell>
          <cell r="Q1497" t="e">
            <v>#REF!</v>
          </cell>
          <cell r="T1497" t="str">
            <v>4.03.0002</v>
          </cell>
          <cell r="U1497" t="str">
            <v>SUPERINTENDÊNCIA MÉDICA</v>
          </cell>
          <cell r="W1497">
            <v>0</v>
          </cell>
          <cell r="X1497">
            <v>0</v>
          </cell>
          <cell r="Y1497">
            <v>0</v>
          </cell>
          <cell r="Z1497">
            <v>0</v>
          </cell>
          <cell r="AA1497" t="e">
            <v>#REF!</v>
          </cell>
          <cell r="AB1497" t="e">
            <v>#REF!</v>
          </cell>
          <cell r="AC1497" t="e">
            <v>#REF!</v>
          </cell>
          <cell r="AD1497" t="e">
            <v>#REF!</v>
          </cell>
          <cell r="AE1497" t="e">
            <v>#REF!</v>
          </cell>
          <cell r="AF1497" t="e">
            <v>#REF!</v>
          </cell>
          <cell r="AG1497" t="e">
            <v>#REF!</v>
          </cell>
          <cell r="AH1497" t="e">
            <v>#REF!</v>
          </cell>
        </row>
        <row r="1498">
          <cell r="A1498" t="str">
            <v>4.03.00041.04.02</v>
          </cell>
          <cell r="B1498" t="str">
            <v>1.04.02</v>
          </cell>
          <cell r="C1498" t="str">
            <v>SUPERINTENDÊNCIA MÉDICA</v>
          </cell>
          <cell r="D1498" t="str">
            <v>4.03.0004</v>
          </cell>
          <cell r="E1498">
            <v>0</v>
          </cell>
          <cell r="F1498">
            <v>0</v>
          </cell>
          <cell r="G1498">
            <v>0</v>
          </cell>
          <cell r="H1498">
            <v>0</v>
          </cell>
          <cell r="I1498" t="e">
            <v>#REF!</v>
          </cell>
          <cell r="J1498">
            <v>0</v>
          </cell>
          <cell r="K1498">
            <v>0</v>
          </cell>
          <cell r="L1498">
            <v>0</v>
          </cell>
          <cell r="M1498">
            <v>18128.689999999999</v>
          </cell>
          <cell r="N1498">
            <v>0</v>
          </cell>
          <cell r="O1498">
            <v>35091.279999999999</v>
          </cell>
          <cell r="P1498">
            <v>23062.67</v>
          </cell>
          <cell r="Q1498" t="e">
            <v>#REF!</v>
          </cell>
          <cell r="T1498" t="str">
            <v>4.03.0004</v>
          </cell>
          <cell r="U1498" t="str">
            <v>SUPERINTENDÊNCIA MÉDICA</v>
          </cell>
          <cell r="W1498">
            <v>0</v>
          </cell>
          <cell r="X1498">
            <v>0</v>
          </cell>
          <cell r="Y1498">
            <v>0</v>
          </cell>
          <cell r="Z1498">
            <v>0</v>
          </cell>
          <cell r="AA1498" t="e">
            <v>#REF!</v>
          </cell>
          <cell r="AB1498" t="e">
            <v>#REF!</v>
          </cell>
          <cell r="AC1498" t="e">
            <v>#REF!</v>
          </cell>
          <cell r="AD1498" t="e">
            <v>#REF!</v>
          </cell>
          <cell r="AE1498" t="e">
            <v>#REF!</v>
          </cell>
          <cell r="AF1498" t="e">
            <v>#REF!</v>
          </cell>
          <cell r="AG1498" t="e">
            <v>#REF!</v>
          </cell>
          <cell r="AH1498" t="e">
            <v>#REF!</v>
          </cell>
        </row>
        <row r="1499">
          <cell r="A1499" t="str">
            <v>4.03.00071.04.02</v>
          </cell>
          <cell r="B1499" t="str">
            <v>1.04.02</v>
          </cell>
          <cell r="C1499" t="str">
            <v>SUPERINTENDÊNCIA MÉDICA</v>
          </cell>
          <cell r="D1499" t="str">
            <v>4.03.0007</v>
          </cell>
          <cell r="E1499">
            <v>0</v>
          </cell>
          <cell r="F1499">
            <v>0</v>
          </cell>
          <cell r="G1499">
            <v>0</v>
          </cell>
          <cell r="H1499">
            <v>0</v>
          </cell>
          <cell r="I1499" t="e">
            <v>#REF!</v>
          </cell>
          <cell r="J1499">
            <v>0</v>
          </cell>
          <cell r="K1499">
            <v>0</v>
          </cell>
          <cell r="L1499">
            <v>0</v>
          </cell>
          <cell r="M1499">
            <v>0</v>
          </cell>
          <cell r="N1499">
            <v>0</v>
          </cell>
          <cell r="O1499">
            <v>0</v>
          </cell>
          <cell r="P1499">
            <v>0</v>
          </cell>
          <cell r="Q1499" t="e">
            <v>#REF!</v>
          </cell>
          <cell r="T1499" t="str">
            <v>4.03.0007</v>
          </cell>
          <cell r="U1499" t="str">
            <v>SUPERINTENDÊNCIA MÉDICA</v>
          </cell>
          <cell r="W1499">
            <v>0</v>
          </cell>
          <cell r="X1499">
            <v>0</v>
          </cell>
          <cell r="Y1499">
            <v>0</v>
          </cell>
          <cell r="Z1499">
            <v>0</v>
          </cell>
          <cell r="AA1499" t="e">
            <v>#REF!</v>
          </cell>
          <cell r="AB1499" t="e">
            <v>#REF!</v>
          </cell>
          <cell r="AC1499" t="e">
            <v>#REF!</v>
          </cell>
          <cell r="AD1499" t="e">
            <v>#REF!</v>
          </cell>
          <cell r="AE1499" t="e">
            <v>#REF!</v>
          </cell>
          <cell r="AF1499" t="e">
            <v>#REF!</v>
          </cell>
          <cell r="AG1499" t="e">
            <v>#REF!</v>
          </cell>
          <cell r="AH1499" t="e">
            <v>#REF!</v>
          </cell>
        </row>
        <row r="1500">
          <cell r="A1500" t="str">
            <v>4.03.00081.04.02</v>
          </cell>
          <cell r="B1500" t="str">
            <v>1.04.02</v>
          </cell>
          <cell r="C1500" t="str">
            <v>SUPERINTENDÊNCIA MÉDICA</v>
          </cell>
          <cell r="D1500" t="str">
            <v>4.03.0008</v>
          </cell>
          <cell r="E1500">
            <v>0</v>
          </cell>
          <cell r="F1500">
            <v>0</v>
          </cell>
          <cell r="G1500">
            <v>0</v>
          </cell>
          <cell r="H1500">
            <v>0</v>
          </cell>
          <cell r="I1500" t="e">
            <v>#REF!</v>
          </cell>
          <cell r="J1500">
            <v>0</v>
          </cell>
          <cell r="K1500">
            <v>0</v>
          </cell>
          <cell r="L1500">
            <v>0</v>
          </cell>
          <cell r="M1500">
            <v>0</v>
          </cell>
          <cell r="N1500">
            <v>0</v>
          </cell>
          <cell r="O1500">
            <v>0</v>
          </cell>
          <cell r="P1500">
            <v>0</v>
          </cell>
          <cell r="Q1500" t="e">
            <v>#REF!</v>
          </cell>
          <cell r="T1500" t="str">
            <v>4.03.0008</v>
          </cell>
          <cell r="U1500" t="str">
            <v>SUPERINTENDÊNCIA MÉDICA</v>
          </cell>
          <cell r="W1500">
            <v>0</v>
          </cell>
          <cell r="X1500">
            <v>0</v>
          </cell>
          <cell r="Y1500">
            <v>0</v>
          </cell>
          <cell r="Z1500">
            <v>0</v>
          </cell>
          <cell r="AA1500" t="e">
            <v>#REF!</v>
          </cell>
          <cell r="AB1500" t="e">
            <v>#REF!</v>
          </cell>
          <cell r="AC1500" t="e">
            <v>#REF!</v>
          </cell>
          <cell r="AD1500" t="e">
            <v>#REF!</v>
          </cell>
          <cell r="AE1500" t="e">
            <v>#REF!</v>
          </cell>
          <cell r="AF1500" t="e">
            <v>#REF!</v>
          </cell>
          <cell r="AG1500" t="e">
            <v>#REF!</v>
          </cell>
          <cell r="AH1500" t="e">
            <v>#REF!</v>
          </cell>
        </row>
        <row r="1501">
          <cell r="A1501" t="str">
            <v>4.03.00091.04.02</v>
          </cell>
          <cell r="B1501" t="str">
            <v>1.04.02</v>
          </cell>
          <cell r="C1501" t="str">
            <v>SUPERINTENDÊNCIA MÉDICA</v>
          </cell>
          <cell r="D1501" t="str">
            <v>4.03.0009</v>
          </cell>
          <cell r="E1501">
            <v>0</v>
          </cell>
          <cell r="F1501">
            <v>0</v>
          </cell>
          <cell r="G1501">
            <v>0</v>
          </cell>
          <cell r="H1501">
            <v>0</v>
          </cell>
          <cell r="I1501" t="e">
            <v>#REF!</v>
          </cell>
          <cell r="J1501">
            <v>0</v>
          </cell>
          <cell r="K1501">
            <v>0</v>
          </cell>
          <cell r="L1501">
            <v>0</v>
          </cell>
          <cell r="M1501">
            <v>0</v>
          </cell>
          <cell r="N1501">
            <v>0</v>
          </cell>
          <cell r="O1501">
            <v>0</v>
          </cell>
          <cell r="P1501">
            <v>499.31</v>
          </cell>
          <cell r="Q1501" t="e">
            <v>#REF!</v>
          </cell>
          <cell r="T1501" t="str">
            <v>4.03.0009</v>
          </cell>
          <cell r="U1501" t="str">
            <v>SUPERINTENDÊNCIA MÉDICA</v>
          </cell>
          <cell r="W1501">
            <v>0</v>
          </cell>
          <cell r="X1501">
            <v>0</v>
          </cell>
          <cell r="Y1501">
            <v>0</v>
          </cell>
          <cell r="Z1501">
            <v>0</v>
          </cell>
          <cell r="AA1501" t="e">
            <v>#REF!</v>
          </cell>
          <cell r="AB1501" t="e">
            <v>#REF!</v>
          </cell>
          <cell r="AC1501" t="e">
            <v>#REF!</v>
          </cell>
          <cell r="AD1501" t="e">
            <v>#REF!</v>
          </cell>
          <cell r="AE1501" t="e">
            <v>#REF!</v>
          </cell>
          <cell r="AF1501" t="e">
            <v>#REF!</v>
          </cell>
          <cell r="AG1501" t="e">
            <v>#REF!</v>
          </cell>
          <cell r="AH1501" t="e">
            <v>#REF!</v>
          </cell>
        </row>
        <row r="1502">
          <cell r="A1502" t="str">
            <v>4.03.00101.04.02</v>
          </cell>
          <cell r="B1502" t="str">
            <v>1.04.02</v>
          </cell>
          <cell r="C1502" t="str">
            <v>SUPERINTENDÊNCIA MÉDICA</v>
          </cell>
          <cell r="D1502" t="str">
            <v>4.03.0010</v>
          </cell>
          <cell r="E1502">
            <v>0</v>
          </cell>
          <cell r="F1502">
            <v>0</v>
          </cell>
          <cell r="G1502">
            <v>0</v>
          </cell>
          <cell r="H1502">
            <v>0</v>
          </cell>
          <cell r="I1502" t="e">
            <v>#REF!</v>
          </cell>
          <cell r="J1502">
            <v>0</v>
          </cell>
          <cell r="K1502">
            <v>0</v>
          </cell>
          <cell r="L1502">
            <v>0</v>
          </cell>
          <cell r="M1502">
            <v>0</v>
          </cell>
          <cell r="N1502">
            <v>0</v>
          </cell>
          <cell r="O1502">
            <v>86.9</v>
          </cell>
          <cell r="P1502">
            <v>100.89</v>
          </cell>
          <cell r="Q1502" t="e">
            <v>#REF!</v>
          </cell>
          <cell r="T1502" t="str">
            <v>4.03.0010</v>
          </cell>
          <cell r="U1502" t="str">
            <v>SUPERINTENDÊNCIA MÉDICA</v>
          </cell>
          <cell r="W1502">
            <v>0</v>
          </cell>
          <cell r="X1502">
            <v>0</v>
          </cell>
          <cell r="Y1502">
            <v>0</v>
          </cell>
          <cell r="Z1502">
            <v>0</v>
          </cell>
          <cell r="AA1502" t="e">
            <v>#REF!</v>
          </cell>
          <cell r="AB1502" t="e">
            <v>#REF!</v>
          </cell>
          <cell r="AC1502" t="e">
            <v>#REF!</v>
          </cell>
          <cell r="AD1502" t="e">
            <v>#REF!</v>
          </cell>
          <cell r="AE1502" t="e">
            <v>#REF!</v>
          </cell>
          <cell r="AF1502" t="e">
            <v>#REF!</v>
          </cell>
          <cell r="AG1502" t="e">
            <v>#REF!</v>
          </cell>
          <cell r="AH1502" t="e">
            <v>#REF!</v>
          </cell>
        </row>
        <row r="1503">
          <cell r="A1503" t="str">
            <v>4.03.00111.04.02</v>
          </cell>
          <cell r="B1503" t="str">
            <v>1.04.02</v>
          </cell>
          <cell r="C1503" t="str">
            <v>SUPERINTENDÊNCIA MÉDICA</v>
          </cell>
          <cell r="D1503" t="str">
            <v>4.03.0011</v>
          </cell>
          <cell r="E1503">
            <v>0</v>
          </cell>
          <cell r="F1503">
            <v>0</v>
          </cell>
          <cell r="G1503">
            <v>0</v>
          </cell>
          <cell r="H1503">
            <v>0</v>
          </cell>
          <cell r="I1503" t="e">
            <v>#REF!</v>
          </cell>
          <cell r="J1503">
            <v>0</v>
          </cell>
          <cell r="K1503">
            <v>0</v>
          </cell>
          <cell r="L1503">
            <v>0</v>
          </cell>
          <cell r="M1503">
            <v>0</v>
          </cell>
          <cell r="N1503">
            <v>0</v>
          </cell>
          <cell r="O1503">
            <v>0</v>
          </cell>
          <cell r="P1503">
            <v>0</v>
          </cell>
          <cell r="Q1503" t="e">
            <v>#REF!</v>
          </cell>
          <cell r="T1503" t="str">
            <v>4.03.0011</v>
          </cell>
          <cell r="U1503" t="str">
            <v>SUPERINTENDÊNCIA MÉDICA</v>
          </cell>
          <cell r="W1503">
            <v>0</v>
          </cell>
          <cell r="X1503">
            <v>0</v>
          </cell>
          <cell r="Y1503">
            <v>0</v>
          </cell>
          <cell r="Z1503">
            <v>0</v>
          </cell>
          <cell r="AA1503" t="e">
            <v>#REF!</v>
          </cell>
          <cell r="AB1503" t="e">
            <v>#REF!</v>
          </cell>
          <cell r="AC1503" t="e">
            <v>#REF!</v>
          </cell>
          <cell r="AD1503" t="e">
            <v>#REF!</v>
          </cell>
          <cell r="AE1503" t="e">
            <v>#REF!</v>
          </cell>
          <cell r="AF1503" t="e">
            <v>#REF!</v>
          </cell>
          <cell r="AG1503" t="e">
            <v>#REF!</v>
          </cell>
          <cell r="AH1503" t="e">
            <v>#REF!</v>
          </cell>
        </row>
        <row r="1504">
          <cell r="A1504" t="str">
            <v>4.03.00121.04.02</v>
          </cell>
          <cell r="B1504" t="str">
            <v>1.04.02</v>
          </cell>
          <cell r="C1504" t="str">
            <v>SUPERINTENDÊNCIA MÉDICA</v>
          </cell>
          <cell r="D1504" t="str">
            <v>4.03.0012</v>
          </cell>
          <cell r="E1504">
            <v>0</v>
          </cell>
          <cell r="F1504">
            <v>0</v>
          </cell>
          <cell r="G1504">
            <v>0</v>
          </cell>
          <cell r="H1504">
            <v>0</v>
          </cell>
          <cell r="I1504" t="e">
            <v>#REF!</v>
          </cell>
          <cell r="J1504">
            <v>0</v>
          </cell>
          <cell r="K1504">
            <v>0</v>
          </cell>
          <cell r="L1504">
            <v>0</v>
          </cell>
          <cell r="M1504">
            <v>0</v>
          </cell>
          <cell r="N1504">
            <v>0</v>
          </cell>
          <cell r="O1504">
            <v>0</v>
          </cell>
          <cell r="P1504">
            <v>0</v>
          </cell>
          <cell r="Q1504" t="e">
            <v>#REF!</v>
          </cell>
          <cell r="T1504" t="str">
            <v>4.03.0012</v>
          </cell>
          <cell r="U1504" t="str">
            <v>SUPERINTENDÊNCIA MÉDICA</v>
          </cell>
          <cell r="W1504">
            <v>0</v>
          </cell>
          <cell r="X1504">
            <v>0</v>
          </cell>
          <cell r="Y1504">
            <v>0</v>
          </cell>
          <cell r="Z1504">
            <v>0</v>
          </cell>
          <cell r="AA1504" t="e">
            <v>#REF!</v>
          </cell>
          <cell r="AB1504" t="e">
            <v>#REF!</v>
          </cell>
          <cell r="AC1504" t="e">
            <v>#REF!</v>
          </cell>
          <cell r="AD1504" t="e">
            <v>#REF!</v>
          </cell>
          <cell r="AE1504" t="e">
            <v>#REF!</v>
          </cell>
          <cell r="AF1504" t="e">
            <v>#REF!</v>
          </cell>
          <cell r="AG1504" t="e">
            <v>#REF!</v>
          </cell>
          <cell r="AH1504" t="e">
            <v>#REF!</v>
          </cell>
        </row>
        <row r="1505">
          <cell r="A1505" t="str">
            <v>4.03.00131.04.02</v>
          </cell>
          <cell r="B1505" t="str">
            <v>1.04.02</v>
          </cell>
          <cell r="C1505" t="str">
            <v>SUPERINTENDÊNCIA MÉDICA</v>
          </cell>
          <cell r="D1505" t="str">
            <v>4.03.0013</v>
          </cell>
          <cell r="E1505">
            <v>0</v>
          </cell>
          <cell r="F1505">
            <v>0</v>
          </cell>
          <cell r="G1505">
            <v>0</v>
          </cell>
          <cell r="H1505">
            <v>0</v>
          </cell>
          <cell r="I1505" t="e">
            <v>#REF!</v>
          </cell>
          <cell r="J1505">
            <v>0</v>
          </cell>
          <cell r="K1505">
            <v>0</v>
          </cell>
          <cell r="L1505">
            <v>0</v>
          </cell>
          <cell r="M1505">
            <v>0</v>
          </cell>
          <cell r="N1505">
            <v>0</v>
          </cell>
          <cell r="O1505">
            <v>0</v>
          </cell>
          <cell r="P1505">
            <v>0</v>
          </cell>
          <cell r="Q1505" t="e">
            <v>#REF!</v>
          </cell>
          <cell r="T1505" t="str">
            <v>4.03.0013</v>
          </cell>
          <cell r="U1505" t="str">
            <v>SUPERINTENDÊNCIA MÉDICA</v>
          </cell>
          <cell r="W1505">
            <v>0</v>
          </cell>
          <cell r="X1505">
            <v>0</v>
          </cell>
          <cell r="Y1505">
            <v>0</v>
          </cell>
          <cell r="Z1505">
            <v>0</v>
          </cell>
          <cell r="AA1505" t="e">
            <v>#REF!</v>
          </cell>
          <cell r="AB1505" t="e">
            <v>#REF!</v>
          </cell>
          <cell r="AC1505" t="e">
            <v>#REF!</v>
          </cell>
          <cell r="AD1505" t="e">
            <v>#REF!</v>
          </cell>
          <cell r="AE1505" t="e">
            <v>#REF!</v>
          </cell>
          <cell r="AF1505" t="e">
            <v>#REF!</v>
          </cell>
          <cell r="AG1505" t="e">
            <v>#REF!</v>
          </cell>
          <cell r="AH1505" t="e">
            <v>#REF!</v>
          </cell>
        </row>
        <row r="1506">
          <cell r="A1506" t="str">
            <v>4.03.00161.04.02</v>
          </cell>
          <cell r="B1506" t="str">
            <v>1.04.02</v>
          </cell>
          <cell r="C1506" t="str">
            <v>SUPERINTENDÊNCIA MÉDICA</v>
          </cell>
          <cell r="D1506" t="str">
            <v>4.03.0016</v>
          </cell>
          <cell r="E1506">
            <v>0</v>
          </cell>
          <cell r="F1506">
            <v>0</v>
          </cell>
          <cell r="G1506">
            <v>0</v>
          </cell>
          <cell r="H1506">
            <v>0</v>
          </cell>
          <cell r="I1506" t="e">
            <v>#REF!</v>
          </cell>
          <cell r="J1506">
            <v>0</v>
          </cell>
          <cell r="K1506">
            <v>0</v>
          </cell>
          <cell r="L1506">
            <v>0</v>
          </cell>
          <cell r="M1506">
            <v>0</v>
          </cell>
          <cell r="N1506">
            <v>0</v>
          </cell>
          <cell r="O1506">
            <v>0</v>
          </cell>
          <cell r="P1506">
            <v>0</v>
          </cell>
          <cell r="Q1506" t="e">
            <v>#REF!</v>
          </cell>
          <cell r="T1506" t="str">
            <v>4.03.0016</v>
          </cell>
          <cell r="U1506" t="str">
            <v>SUPERINTENDÊNCIA MÉDICA</v>
          </cell>
          <cell r="W1506">
            <v>0</v>
          </cell>
          <cell r="X1506">
            <v>0</v>
          </cell>
          <cell r="Y1506">
            <v>0</v>
          </cell>
          <cell r="Z1506">
            <v>0</v>
          </cell>
          <cell r="AA1506" t="e">
            <v>#REF!</v>
          </cell>
          <cell r="AB1506" t="e">
            <v>#REF!</v>
          </cell>
          <cell r="AC1506" t="e">
            <v>#REF!</v>
          </cell>
          <cell r="AD1506" t="e">
            <v>#REF!</v>
          </cell>
          <cell r="AE1506" t="e">
            <v>#REF!</v>
          </cell>
          <cell r="AF1506" t="e">
            <v>#REF!</v>
          </cell>
          <cell r="AG1506" t="e">
            <v>#REF!</v>
          </cell>
          <cell r="AH1506" t="e">
            <v>#REF!</v>
          </cell>
        </row>
        <row r="1507">
          <cell r="A1507" t="str">
            <v>4.03.00181.04.02</v>
          </cell>
          <cell r="B1507" t="str">
            <v>1.04.02</v>
          </cell>
          <cell r="C1507" t="str">
            <v>SUPERINTENDÊNCIA MÉDICA</v>
          </cell>
          <cell r="D1507" t="str">
            <v>4.03.0018</v>
          </cell>
          <cell r="E1507">
            <v>0</v>
          </cell>
          <cell r="F1507">
            <v>0</v>
          </cell>
          <cell r="G1507">
            <v>0</v>
          </cell>
          <cell r="H1507">
            <v>0</v>
          </cell>
          <cell r="I1507" t="e">
            <v>#REF!</v>
          </cell>
          <cell r="J1507">
            <v>0</v>
          </cell>
          <cell r="K1507">
            <v>0</v>
          </cell>
          <cell r="L1507">
            <v>0</v>
          </cell>
          <cell r="M1507">
            <v>0</v>
          </cell>
          <cell r="N1507">
            <v>0</v>
          </cell>
          <cell r="O1507">
            <v>0</v>
          </cell>
          <cell r="P1507">
            <v>0</v>
          </cell>
          <cell r="Q1507" t="e">
            <v>#REF!</v>
          </cell>
          <cell r="T1507" t="str">
            <v>4.03.0018</v>
          </cell>
          <cell r="U1507" t="str">
            <v>SUPERINTENDÊNCIA MÉDICA</v>
          </cell>
          <cell r="W1507">
            <v>0</v>
          </cell>
          <cell r="X1507">
            <v>0</v>
          </cell>
          <cell r="Y1507">
            <v>0</v>
          </cell>
          <cell r="Z1507">
            <v>0</v>
          </cell>
          <cell r="AA1507" t="e">
            <v>#REF!</v>
          </cell>
          <cell r="AB1507" t="e">
            <v>#REF!</v>
          </cell>
          <cell r="AC1507" t="e">
            <v>#REF!</v>
          </cell>
          <cell r="AD1507" t="e">
            <v>#REF!</v>
          </cell>
          <cell r="AE1507" t="e">
            <v>#REF!</v>
          </cell>
          <cell r="AF1507" t="e">
            <v>#REF!</v>
          </cell>
          <cell r="AG1507" t="e">
            <v>#REF!</v>
          </cell>
          <cell r="AH1507" t="e">
            <v>#REF!</v>
          </cell>
        </row>
        <row r="1508">
          <cell r="A1508" t="str">
            <v>4.04.00011.04.02</v>
          </cell>
          <cell r="B1508" t="str">
            <v>1.04.02</v>
          </cell>
          <cell r="C1508" t="str">
            <v>SUPERINTENDÊNCIA MÉDICA</v>
          </cell>
          <cell r="D1508" t="str">
            <v>4.04.0001</v>
          </cell>
          <cell r="E1508">
            <v>0</v>
          </cell>
          <cell r="F1508">
            <v>0</v>
          </cell>
          <cell r="G1508">
            <v>0</v>
          </cell>
          <cell r="H1508">
            <v>0</v>
          </cell>
          <cell r="I1508" t="e">
            <v>#REF!</v>
          </cell>
          <cell r="J1508">
            <v>0</v>
          </cell>
          <cell r="K1508">
            <v>0</v>
          </cell>
          <cell r="L1508">
            <v>0</v>
          </cell>
          <cell r="M1508">
            <v>0</v>
          </cell>
          <cell r="N1508">
            <v>0</v>
          </cell>
          <cell r="O1508">
            <v>0</v>
          </cell>
          <cell r="P1508">
            <v>0</v>
          </cell>
          <cell r="Q1508" t="e">
            <v>#REF!</v>
          </cell>
          <cell r="T1508" t="str">
            <v>4.04.0001</v>
          </cell>
          <cell r="U1508" t="str">
            <v>SUPERINTENDÊNCIA MÉDICA</v>
          </cell>
          <cell r="W1508">
            <v>0</v>
          </cell>
          <cell r="X1508">
            <v>0</v>
          </cell>
          <cell r="Y1508">
            <v>0</v>
          </cell>
          <cell r="Z1508">
            <v>0</v>
          </cell>
          <cell r="AA1508" t="e">
            <v>#REF!</v>
          </cell>
          <cell r="AB1508" t="e">
            <v>#REF!</v>
          </cell>
          <cell r="AC1508" t="e">
            <v>#REF!</v>
          </cell>
          <cell r="AD1508" t="e">
            <v>#REF!</v>
          </cell>
          <cell r="AE1508" t="e">
            <v>#REF!</v>
          </cell>
          <cell r="AF1508" t="e">
            <v>#REF!</v>
          </cell>
          <cell r="AG1508" t="e">
            <v>#REF!</v>
          </cell>
          <cell r="AH1508" t="e">
            <v>#REF!</v>
          </cell>
        </row>
        <row r="1509">
          <cell r="A1509" t="str">
            <v>4.04.00021.04.02</v>
          </cell>
          <cell r="B1509" t="str">
            <v>1.04.02</v>
          </cell>
          <cell r="C1509" t="str">
            <v>SUPERINTENDÊNCIA MÉDICA</v>
          </cell>
          <cell r="D1509" t="str">
            <v>4.04.0002</v>
          </cell>
          <cell r="E1509">
            <v>0</v>
          </cell>
          <cell r="F1509">
            <v>0</v>
          </cell>
          <cell r="G1509">
            <v>0</v>
          </cell>
          <cell r="H1509">
            <v>0</v>
          </cell>
          <cell r="I1509" t="e">
            <v>#REF!</v>
          </cell>
          <cell r="J1509">
            <v>0</v>
          </cell>
          <cell r="K1509">
            <v>0</v>
          </cell>
          <cell r="L1509">
            <v>0</v>
          </cell>
          <cell r="M1509">
            <v>0</v>
          </cell>
          <cell r="N1509">
            <v>0</v>
          </cell>
          <cell r="O1509">
            <v>0</v>
          </cell>
          <cell r="P1509">
            <v>0</v>
          </cell>
          <cell r="Q1509" t="e">
            <v>#REF!</v>
          </cell>
          <cell r="T1509" t="str">
            <v>4.04.0002</v>
          </cell>
          <cell r="U1509" t="str">
            <v>SUPERINTENDÊNCIA MÉDICA</v>
          </cell>
          <cell r="W1509">
            <v>0</v>
          </cell>
          <cell r="X1509">
            <v>0</v>
          </cell>
          <cell r="Y1509">
            <v>0</v>
          </cell>
          <cell r="Z1509">
            <v>0</v>
          </cell>
          <cell r="AA1509" t="e">
            <v>#REF!</v>
          </cell>
          <cell r="AB1509" t="e">
            <v>#REF!</v>
          </cell>
          <cell r="AC1509" t="e">
            <v>#REF!</v>
          </cell>
          <cell r="AD1509" t="e">
            <v>#REF!</v>
          </cell>
          <cell r="AE1509" t="e">
            <v>#REF!</v>
          </cell>
          <cell r="AF1509" t="e">
            <v>#REF!</v>
          </cell>
          <cell r="AG1509" t="e">
            <v>#REF!</v>
          </cell>
          <cell r="AH1509" t="e">
            <v>#REF!</v>
          </cell>
        </row>
        <row r="1510">
          <cell r="A1510" t="str">
            <v>4.04.00031.04.02</v>
          </cell>
          <cell r="B1510" t="str">
            <v>1.04.02</v>
          </cell>
          <cell r="C1510" t="str">
            <v>SUPERINTENDÊNCIA MÉDICA</v>
          </cell>
          <cell r="D1510" t="str">
            <v>4.04.0003</v>
          </cell>
          <cell r="E1510">
            <v>0</v>
          </cell>
          <cell r="F1510">
            <v>0</v>
          </cell>
          <cell r="G1510">
            <v>0</v>
          </cell>
          <cell r="H1510">
            <v>0</v>
          </cell>
          <cell r="I1510" t="e">
            <v>#REF!</v>
          </cell>
          <cell r="J1510">
            <v>0</v>
          </cell>
          <cell r="K1510">
            <v>0</v>
          </cell>
          <cell r="L1510">
            <v>0</v>
          </cell>
          <cell r="M1510">
            <v>426.51</v>
          </cell>
          <cell r="N1510">
            <v>124.04</v>
          </cell>
          <cell r="O1510">
            <v>0</v>
          </cell>
          <cell r="P1510">
            <v>958.89</v>
          </cell>
          <cell r="Q1510" t="e">
            <v>#REF!</v>
          </cell>
          <cell r="T1510" t="str">
            <v>4.04.0003</v>
          </cell>
          <cell r="U1510" t="str">
            <v>SUPERINTENDÊNCIA MÉDICA</v>
          </cell>
          <cell r="W1510">
            <v>0</v>
          </cell>
          <cell r="X1510">
            <v>0</v>
          </cell>
          <cell r="Y1510">
            <v>0</v>
          </cell>
          <cell r="Z1510">
            <v>0</v>
          </cell>
          <cell r="AA1510" t="e">
            <v>#REF!</v>
          </cell>
          <cell r="AB1510" t="e">
            <v>#REF!</v>
          </cell>
          <cell r="AC1510" t="e">
            <v>#REF!</v>
          </cell>
          <cell r="AD1510" t="e">
            <v>#REF!</v>
          </cell>
          <cell r="AE1510" t="e">
            <v>#REF!</v>
          </cell>
          <cell r="AF1510" t="e">
            <v>#REF!</v>
          </cell>
          <cell r="AG1510" t="e">
            <v>#REF!</v>
          </cell>
          <cell r="AH1510" t="e">
            <v>#REF!</v>
          </cell>
        </row>
        <row r="1511">
          <cell r="A1511" t="str">
            <v>4.04.00041.04.02</v>
          </cell>
          <cell r="B1511" t="str">
            <v>1.04.02</v>
          </cell>
          <cell r="C1511" t="str">
            <v>SUPERINTENDÊNCIA MÉDICA</v>
          </cell>
          <cell r="D1511" t="str">
            <v>4.04.0004</v>
          </cell>
          <cell r="E1511">
            <v>0</v>
          </cell>
          <cell r="F1511">
            <v>0</v>
          </cell>
          <cell r="G1511">
            <v>0</v>
          </cell>
          <cell r="H1511">
            <v>0</v>
          </cell>
          <cell r="I1511" t="e">
            <v>#REF!</v>
          </cell>
          <cell r="J1511">
            <v>0</v>
          </cell>
          <cell r="K1511">
            <v>0</v>
          </cell>
          <cell r="L1511">
            <v>0</v>
          </cell>
          <cell r="M1511">
            <v>0</v>
          </cell>
          <cell r="N1511">
            <v>0</v>
          </cell>
          <cell r="O1511">
            <v>0</v>
          </cell>
          <cell r="P1511">
            <v>0</v>
          </cell>
          <cell r="Q1511" t="e">
            <v>#REF!</v>
          </cell>
          <cell r="T1511" t="str">
            <v>4.04.0004</v>
          </cell>
          <cell r="U1511" t="str">
            <v>SUPERINTENDÊNCIA MÉDICA</v>
          </cell>
          <cell r="W1511">
            <v>0</v>
          </cell>
          <cell r="X1511">
            <v>0</v>
          </cell>
          <cell r="Y1511">
            <v>0</v>
          </cell>
          <cell r="Z1511">
            <v>0</v>
          </cell>
          <cell r="AA1511" t="e">
            <v>#REF!</v>
          </cell>
          <cell r="AB1511" t="e">
            <v>#REF!</v>
          </cell>
          <cell r="AC1511" t="e">
            <v>#REF!</v>
          </cell>
          <cell r="AD1511" t="e">
            <v>#REF!</v>
          </cell>
          <cell r="AE1511" t="e">
            <v>#REF!</v>
          </cell>
          <cell r="AF1511" t="e">
            <v>#REF!</v>
          </cell>
          <cell r="AG1511" t="e">
            <v>#REF!</v>
          </cell>
          <cell r="AH1511" t="e">
            <v>#REF!</v>
          </cell>
        </row>
        <row r="1512">
          <cell r="A1512" t="str">
            <v>4.04.00051.04.02</v>
          </cell>
          <cell r="B1512" t="str">
            <v>1.04.02</v>
          </cell>
          <cell r="C1512" t="str">
            <v>SUPERINTENDÊNCIA MÉDICA</v>
          </cell>
          <cell r="D1512" t="str">
            <v>4.04.0005</v>
          </cell>
          <cell r="E1512">
            <v>0</v>
          </cell>
          <cell r="F1512">
            <v>0</v>
          </cell>
          <cell r="G1512">
            <v>0</v>
          </cell>
          <cell r="H1512">
            <v>0</v>
          </cell>
          <cell r="I1512" t="e">
            <v>#REF!</v>
          </cell>
          <cell r="J1512">
            <v>0</v>
          </cell>
          <cell r="K1512">
            <v>0</v>
          </cell>
          <cell r="L1512">
            <v>0</v>
          </cell>
          <cell r="M1512">
            <v>0</v>
          </cell>
          <cell r="N1512">
            <v>0</v>
          </cell>
          <cell r="O1512">
            <v>0</v>
          </cell>
          <cell r="P1512">
            <v>0</v>
          </cell>
          <cell r="Q1512" t="e">
            <v>#REF!</v>
          </cell>
          <cell r="T1512" t="str">
            <v>4.04.0005</v>
          </cell>
          <cell r="U1512" t="str">
            <v>SUPERINTENDÊNCIA MÉDICA</v>
          </cell>
          <cell r="W1512">
            <v>0</v>
          </cell>
          <cell r="X1512">
            <v>0</v>
          </cell>
          <cell r="Y1512">
            <v>0</v>
          </cell>
          <cell r="Z1512">
            <v>0</v>
          </cell>
          <cell r="AA1512" t="e">
            <v>#REF!</v>
          </cell>
          <cell r="AB1512" t="e">
            <v>#REF!</v>
          </cell>
          <cell r="AC1512" t="e">
            <v>#REF!</v>
          </cell>
          <cell r="AD1512" t="e">
            <v>#REF!</v>
          </cell>
          <cell r="AE1512" t="e">
            <v>#REF!</v>
          </cell>
          <cell r="AF1512" t="e">
            <v>#REF!</v>
          </cell>
          <cell r="AG1512" t="e">
            <v>#REF!</v>
          </cell>
          <cell r="AH1512" t="e">
            <v>#REF!</v>
          </cell>
        </row>
        <row r="1513">
          <cell r="A1513" t="str">
            <v>4.04.00061.04.02</v>
          </cell>
          <cell r="B1513" t="str">
            <v>1.04.02</v>
          </cell>
          <cell r="C1513" t="str">
            <v>SUPERINTENDÊNCIA MÉDICA</v>
          </cell>
          <cell r="D1513" t="str">
            <v>4.04.0006</v>
          </cell>
          <cell r="E1513">
            <v>0</v>
          </cell>
          <cell r="F1513">
            <v>0</v>
          </cell>
          <cell r="G1513">
            <v>0</v>
          </cell>
          <cell r="H1513">
            <v>0</v>
          </cell>
          <cell r="I1513" t="e">
            <v>#REF!</v>
          </cell>
          <cell r="J1513">
            <v>0</v>
          </cell>
          <cell r="K1513">
            <v>0</v>
          </cell>
          <cell r="L1513">
            <v>0</v>
          </cell>
          <cell r="M1513">
            <v>0</v>
          </cell>
          <cell r="N1513">
            <v>0</v>
          </cell>
          <cell r="O1513">
            <v>0</v>
          </cell>
          <cell r="P1513">
            <v>0</v>
          </cell>
          <cell r="Q1513" t="e">
            <v>#REF!</v>
          </cell>
          <cell r="T1513" t="str">
            <v>4.04.0006</v>
          </cell>
          <cell r="U1513" t="str">
            <v>SUPERINTENDÊNCIA MÉDICA</v>
          </cell>
          <cell r="W1513">
            <v>0</v>
          </cell>
          <cell r="X1513">
            <v>0</v>
          </cell>
          <cell r="Y1513">
            <v>0</v>
          </cell>
          <cell r="Z1513">
            <v>0</v>
          </cell>
          <cell r="AA1513" t="e">
            <v>#REF!</v>
          </cell>
          <cell r="AB1513" t="e">
            <v>#REF!</v>
          </cell>
          <cell r="AC1513" t="e">
            <v>#REF!</v>
          </cell>
          <cell r="AD1513" t="e">
            <v>#REF!</v>
          </cell>
          <cell r="AE1513" t="e">
            <v>#REF!</v>
          </cell>
          <cell r="AF1513" t="e">
            <v>#REF!</v>
          </cell>
          <cell r="AG1513" t="e">
            <v>#REF!</v>
          </cell>
          <cell r="AH1513" t="e">
            <v>#REF!</v>
          </cell>
        </row>
        <row r="1514">
          <cell r="A1514" t="str">
            <v>4.04.00071.04.02</v>
          </cell>
          <cell r="B1514" t="str">
            <v>1.04.02</v>
          </cell>
          <cell r="C1514" t="str">
            <v>SUPERINTENDÊNCIA MÉDICA</v>
          </cell>
          <cell r="D1514" t="str">
            <v>4.04.0007</v>
          </cell>
          <cell r="E1514">
            <v>0</v>
          </cell>
          <cell r="F1514">
            <v>0</v>
          </cell>
          <cell r="G1514">
            <v>0</v>
          </cell>
          <cell r="H1514">
            <v>0</v>
          </cell>
          <cell r="I1514" t="e">
            <v>#REF!</v>
          </cell>
          <cell r="J1514">
            <v>0</v>
          </cell>
          <cell r="K1514">
            <v>0</v>
          </cell>
          <cell r="L1514">
            <v>0</v>
          </cell>
          <cell r="M1514">
            <v>0</v>
          </cell>
          <cell r="N1514">
            <v>27.58</v>
          </cell>
          <cell r="O1514">
            <v>27.58</v>
          </cell>
          <cell r="P1514">
            <v>0</v>
          </cell>
          <cell r="Q1514" t="e">
            <v>#REF!</v>
          </cell>
          <cell r="T1514" t="str">
            <v>4.04.0007</v>
          </cell>
          <cell r="U1514" t="str">
            <v>SUPERINTENDÊNCIA MÉDICA</v>
          </cell>
          <cell r="W1514">
            <v>0</v>
          </cell>
          <cell r="X1514">
            <v>0</v>
          </cell>
          <cell r="Y1514">
            <v>0</v>
          </cell>
          <cell r="Z1514">
            <v>0</v>
          </cell>
          <cell r="AA1514" t="e">
            <v>#REF!</v>
          </cell>
          <cell r="AB1514" t="e">
            <v>#REF!</v>
          </cell>
          <cell r="AC1514" t="e">
            <v>#REF!</v>
          </cell>
          <cell r="AD1514" t="e">
            <v>#REF!</v>
          </cell>
          <cell r="AE1514" t="e">
            <v>#REF!</v>
          </cell>
          <cell r="AF1514" t="e">
            <v>#REF!</v>
          </cell>
          <cell r="AG1514" t="e">
            <v>#REF!</v>
          </cell>
          <cell r="AH1514" t="e">
            <v>#REF!</v>
          </cell>
        </row>
        <row r="1515">
          <cell r="A1515" t="str">
            <v>4.04.00081.04.02</v>
          </cell>
          <cell r="B1515" t="str">
            <v>1.04.02</v>
          </cell>
          <cell r="C1515" t="str">
            <v>SUPERINTENDÊNCIA MÉDICA</v>
          </cell>
          <cell r="D1515" t="str">
            <v>4.04.0008</v>
          </cell>
          <cell r="E1515">
            <v>0</v>
          </cell>
          <cell r="F1515">
            <v>0</v>
          </cell>
          <cell r="G1515">
            <v>0</v>
          </cell>
          <cell r="H1515">
            <v>0</v>
          </cell>
          <cell r="I1515" t="e">
            <v>#REF!</v>
          </cell>
          <cell r="J1515">
            <v>0</v>
          </cell>
          <cell r="K1515">
            <v>0</v>
          </cell>
          <cell r="L1515">
            <v>0</v>
          </cell>
          <cell r="M1515">
            <v>2307.35</v>
          </cell>
          <cell r="N1515">
            <v>2240.16</v>
          </cell>
          <cell r="O1515">
            <v>2330.44</v>
          </cell>
          <cell r="P1515">
            <v>1424.69</v>
          </cell>
          <cell r="Q1515" t="e">
            <v>#REF!</v>
          </cell>
          <cell r="T1515" t="str">
            <v>4.04.0008</v>
          </cell>
          <cell r="U1515" t="str">
            <v>SUPERINTENDÊNCIA MÉDICA</v>
          </cell>
          <cell r="W1515">
            <v>0</v>
          </cell>
          <cell r="X1515">
            <v>0</v>
          </cell>
          <cell r="Y1515">
            <v>0</v>
          </cell>
          <cell r="Z1515">
            <v>0</v>
          </cell>
          <cell r="AA1515" t="e">
            <v>#REF!</v>
          </cell>
          <cell r="AB1515" t="e">
            <v>#REF!</v>
          </cell>
          <cell r="AC1515" t="e">
            <v>#REF!</v>
          </cell>
          <cell r="AD1515" t="e">
            <v>#REF!</v>
          </cell>
          <cell r="AE1515" t="e">
            <v>#REF!</v>
          </cell>
          <cell r="AF1515" t="e">
            <v>#REF!</v>
          </cell>
          <cell r="AG1515" t="e">
            <v>#REF!</v>
          </cell>
          <cell r="AH1515" t="e">
            <v>#REF!</v>
          </cell>
        </row>
        <row r="1516">
          <cell r="A1516" t="str">
            <v>4.04.00091.04.02</v>
          </cell>
          <cell r="B1516" t="str">
            <v>1.04.02</v>
          </cell>
          <cell r="C1516" t="str">
            <v>SUPERINTENDÊNCIA MÉDICA</v>
          </cell>
          <cell r="D1516" t="str">
            <v>4.04.0009</v>
          </cell>
          <cell r="E1516">
            <v>0</v>
          </cell>
          <cell r="F1516">
            <v>0</v>
          </cell>
          <cell r="G1516">
            <v>0</v>
          </cell>
          <cell r="H1516">
            <v>0</v>
          </cell>
          <cell r="I1516" t="e">
            <v>#REF!</v>
          </cell>
          <cell r="J1516">
            <v>0</v>
          </cell>
          <cell r="K1516">
            <v>0</v>
          </cell>
          <cell r="L1516">
            <v>0</v>
          </cell>
          <cell r="M1516">
            <v>370.52</v>
          </cell>
          <cell r="N1516">
            <v>0</v>
          </cell>
          <cell r="O1516">
            <v>0</v>
          </cell>
          <cell r="P1516">
            <v>0</v>
          </cell>
          <cell r="Q1516" t="e">
            <v>#REF!</v>
          </cell>
          <cell r="T1516" t="str">
            <v>4.04.0009</v>
          </cell>
          <cell r="U1516" t="str">
            <v>SUPERINTENDÊNCIA MÉDICA</v>
          </cell>
          <cell r="W1516">
            <v>0</v>
          </cell>
          <cell r="X1516">
            <v>0</v>
          </cell>
          <cell r="Y1516">
            <v>0</v>
          </cell>
          <cell r="Z1516">
            <v>0</v>
          </cell>
          <cell r="AA1516" t="e">
            <v>#REF!</v>
          </cell>
          <cell r="AB1516" t="e">
            <v>#REF!</v>
          </cell>
          <cell r="AC1516" t="e">
            <v>#REF!</v>
          </cell>
          <cell r="AD1516" t="e">
            <v>#REF!</v>
          </cell>
          <cell r="AE1516" t="e">
            <v>#REF!</v>
          </cell>
          <cell r="AF1516" t="e">
            <v>#REF!</v>
          </cell>
          <cell r="AG1516" t="e">
            <v>#REF!</v>
          </cell>
          <cell r="AH1516" t="e">
            <v>#REF!</v>
          </cell>
        </row>
        <row r="1517">
          <cell r="A1517" t="str">
            <v>4.04.00101.04.02</v>
          </cell>
          <cell r="B1517" t="str">
            <v>1.04.02</v>
          </cell>
          <cell r="C1517" t="str">
            <v>SUPERINTENDÊNCIA MÉDICA</v>
          </cell>
          <cell r="D1517" t="str">
            <v>4.04.0010</v>
          </cell>
          <cell r="E1517">
            <v>0</v>
          </cell>
          <cell r="F1517">
            <v>0</v>
          </cell>
          <cell r="G1517">
            <v>0</v>
          </cell>
          <cell r="H1517">
            <v>0</v>
          </cell>
          <cell r="I1517" t="e">
            <v>#REF!</v>
          </cell>
          <cell r="J1517">
            <v>0</v>
          </cell>
          <cell r="K1517">
            <v>0</v>
          </cell>
          <cell r="L1517">
            <v>0</v>
          </cell>
          <cell r="M1517">
            <v>489.35</v>
          </cell>
          <cell r="N1517">
            <v>65.399999999999991</v>
          </cell>
          <cell r="O1517">
            <v>0</v>
          </cell>
          <cell r="P1517">
            <v>4889.12</v>
          </cell>
          <cell r="Q1517" t="e">
            <v>#REF!</v>
          </cell>
          <cell r="T1517" t="str">
            <v>4.04.0010</v>
          </cell>
          <cell r="U1517" t="str">
            <v>SUPERINTENDÊNCIA MÉDICA</v>
          </cell>
          <cell r="W1517">
            <v>0</v>
          </cell>
          <cell r="X1517">
            <v>0</v>
          </cell>
          <cell r="Y1517">
            <v>0</v>
          </cell>
          <cell r="Z1517">
            <v>0</v>
          </cell>
          <cell r="AA1517" t="e">
            <v>#REF!</v>
          </cell>
          <cell r="AB1517" t="e">
            <v>#REF!</v>
          </cell>
          <cell r="AC1517" t="e">
            <v>#REF!</v>
          </cell>
          <cell r="AD1517" t="e">
            <v>#REF!</v>
          </cell>
          <cell r="AE1517" t="e">
            <v>#REF!</v>
          </cell>
          <cell r="AF1517" t="e">
            <v>#REF!</v>
          </cell>
          <cell r="AG1517" t="e">
            <v>#REF!</v>
          </cell>
          <cell r="AH1517" t="e">
            <v>#REF!</v>
          </cell>
        </row>
        <row r="1518">
          <cell r="A1518" t="str">
            <v>4.04.00111.04.02</v>
          </cell>
          <cell r="B1518" t="str">
            <v>1.04.02</v>
          </cell>
          <cell r="C1518" t="str">
            <v>SUPERINTENDÊNCIA MÉDICA</v>
          </cell>
          <cell r="D1518" t="str">
            <v>4.04.0011</v>
          </cell>
          <cell r="E1518">
            <v>0</v>
          </cell>
          <cell r="F1518">
            <v>0</v>
          </cell>
          <cell r="G1518">
            <v>0</v>
          </cell>
          <cell r="H1518">
            <v>0</v>
          </cell>
          <cell r="I1518" t="e">
            <v>#REF!</v>
          </cell>
          <cell r="J1518">
            <v>0</v>
          </cell>
          <cell r="K1518">
            <v>0</v>
          </cell>
          <cell r="L1518">
            <v>0</v>
          </cell>
          <cell r="M1518">
            <v>0</v>
          </cell>
          <cell r="N1518">
            <v>0</v>
          </cell>
          <cell r="O1518">
            <v>0</v>
          </cell>
          <cell r="P1518">
            <v>0</v>
          </cell>
          <cell r="Q1518" t="e">
            <v>#REF!</v>
          </cell>
          <cell r="T1518" t="str">
            <v>4.04.0011</v>
          </cell>
          <cell r="U1518" t="str">
            <v>SUPERINTENDÊNCIA MÉDICA</v>
          </cell>
          <cell r="W1518">
            <v>0</v>
          </cell>
          <cell r="X1518">
            <v>0</v>
          </cell>
          <cell r="Y1518">
            <v>0</v>
          </cell>
          <cell r="Z1518">
            <v>0</v>
          </cell>
          <cell r="AA1518" t="e">
            <v>#REF!</v>
          </cell>
          <cell r="AB1518" t="e">
            <v>#REF!</v>
          </cell>
          <cell r="AC1518" t="e">
            <v>#REF!</v>
          </cell>
          <cell r="AD1518" t="e">
            <v>#REF!</v>
          </cell>
          <cell r="AE1518" t="e">
            <v>#REF!</v>
          </cell>
          <cell r="AF1518" t="e">
            <v>#REF!</v>
          </cell>
          <cell r="AG1518" t="e">
            <v>#REF!</v>
          </cell>
          <cell r="AH1518" t="e">
            <v>#REF!</v>
          </cell>
        </row>
        <row r="1519">
          <cell r="A1519" t="str">
            <v>4.04.00121.04.02</v>
          </cell>
          <cell r="B1519" t="str">
            <v>1.04.02</v>
          </cell>
          <cell r="C1519" t="str">
            <v>SUPERINTENDÊNCIA MÉDICA</v>
          </cell>
          <cell r="D1519" t="str">
            <v>4.04.0012</v>
          </cell>
          <cell r="E1519">
            <v>0</v>
          </cell>
          <cell r="F1519">
            <v>0</v>
          </cell>
          <cell r="G1519">
            <v>0</v>
          </cell>
          <cell r="H1519">
            <v>0</v>
          </cell>
          <cell r="I1519" t="e">
            <v>#REF!</v>
          </cell>
          <cell r="J1519">
            <v>0</v>
          </cell>
          <cell r="K1519">
            <v>0</v>
          </cell>
          <cell r="L1519">
            <v>0</v>
          </cell>
          <cell r="M1519">
            <v>0</v>
          </cell>
          <cell r="N1519">
            <v>0</v>
          </cell>
          <cell r="O1519">
            <v>0</v>
          </cell>
          <cell r="P1519">
            <v>0</v>
          </cell>
          <cell r="Q1519" t="e">
            <v>#REF!</v>
          </cell>
          <cell r="T1519" t="str">
            <v>4.04.0012</v>
          </cell>
          <cell r="U1519" t="str">
            <v>SUPERINTENDÊNCIA MÉDICA</v>
          </cell>
          <cell r="W1519">
            <v>0</v>
          </cell>
          <cell r="X1519">
            <v>0</v>
          </cell>
          <cell r="Y1519">
            <v>0</v>
          </cell>
          <cell r="Z1519">
            <v>0</v>
          </cell>
          <cell r="AA1519" t="e">
            <v>#REF!</v>
          </cell>
          <cell r="AB1519" t="e">
            <v>#REF!</v>
          </cell>
          <cell r="AC1519" t="e">
            <v>#REF!</v>
          </cell>
          <cell r="AD1519" t="e">
            <v>#REF!</v>
          </cell>
          <cell r="AE1519" t="e">
            <v>#REF!</v>
          </cell>
          <cell r="AF1519" t="e">
            <v>#REF!</v>
          </cell>
          <cell r="AG1519" t="e">
            <v>#REF!</v>
          </cell>
          <cell r="AH1519" t="e">
            <v>#REF!</v>
          </cell>
        </row>
        <row r="1520">
          <cell r="A1520" t="str">
            <v>4.05.00031.04.02</v>
          </cell>
          <cell r="B1520" t="str">
            <v>1.04.02</v>
          </cell>
          <cell r="C1520" t="str">
            <v>SUPERINTENDÊNCIA MÉDICA</v>
          </cell>
          <cell r="D1520" t="str">
            <v>4.05.0003</v>
          </cell>
          <cell r="E1520">
            <v>0</v>
          </cell>
          <cell r="F1520">
            <v>0</v>
          </cell>
          <cell r="G1520">
            <v>0</v>
          </cell>
          <cell r="H1520">
            <v>0</v>
          </cell>
          <cell r="I1520" t="e">
            <v>#REF!</v>
          </cell>
          <cell r="J1520">
            <v>0</v>
          </cell>
          <cell r="K1520">
            <v>0</v>
          </cell>
          <cell r="L1520">
            <v>0</v>
          </cell>
          <cell r="M1520">
            <v>0</v>
          </cell>
          <cell r="N1520">
            <v>0</v>
          </cell>
          <cell r="O1520">
            <v>0</v>
          </cell>
          <cell r="P1520">
            <v>4.22</v>
          </cell>
          <cell r="Q1520" t="e">
            <v>#REF!</v>
          </cell>
          <cell r="T1520" t="str">
            <v>4.05.0003</v>
          </cell>
          <cell r="U1520" t="str">
            <v>SUPERINTENDÊNCIA MÉDICA</v>
          </cell>
          <cell r="W1520">
            <v>0</v>
          </cell>
          <cell r="X1520">
            <v>0</v>
          </cell>
          <cell r="Y1520">
            <v>0</v>
          </cell>
          <cell r="Z1520">
            <v>0</v>
          </cell>
          <cell r="AA1520" t="e">
            <v>#REF!</v>
          </cell>
          <cell r="AB1520" t="e">
            <v>#REF!</v>
          </cell>
          <cell r="AC1520" t="e">
            <v>#REF!</v>
          </cell>
          <cell r="AD1520" t="e">
            <v>#REF!</v>
          </cell>
          <cell r="AE1520" t="e">
            <v>#REF!</v>
          </cell>
          <cell r="AF1520" t="e">
            <v>#REF!</v>
          </cell>
          <cell r="AG1520" t="e">
            <v>#REF!</v>
          </cell>
          <cell r="AH1520" t="e">
            <v>#REF!</v>
          </cell>
        </row>
        <row r="1521">
          <cell r="A1521" t="str">
            <v>4.08.00041.04.02</v>
          </cell>
          <cell r="B1521" t="str">
            <v>1.04.02</v>
          </cell>
          <cell r="C1521" t="str">
            <v>SUPERINTENDÊNCIA MÉDICA</v>
          </cell>
          <cell r="D1521" t="str">
            <v>4.08.0004</v>
          </cell>
          <cell r="E1521">
            <v>0</v>
          </cell>
          <cell r="F1521">
            <v>0</v>
          </cell>
          <cell r="G1521">
            <v>0</v>
          </cell>
          <cell r="H1521">
            <v>0</v>
          </cell>
          <cell r="I1521" t="e">
            <v>#REF!</v>
          </cell>
          <cell r="J1521">
            <v>0</v>
          </cell>
          <cell r="K1521">
            <v>0</v>
          </cell>
          <cell r="L1521">
            <v>0</v>
          </cell>
          <cell r="M1521">
            <v>0</v>
          </cell>
          <cell r="N1521">
            <v>380.84000000000003</v>
          </cell>
          <cell r="O1521">
            <v>0</v>
          </cell>
          <cell r="P1521">
            <v>0</v>
          </cell>
          <cell r="Q1521" t="e">
            <v>#REF!</v>
          </cell>
          <cell r="T1521" t="str">
            <v>4.08.0004</v>
          </cell>
          <cell r="U1521" t="str">
            <v>SUPERINTENDÊNCIA MÉDICA</v>
          </cell>
          <cell r="W1521">
            <v>0</v>
          </cell>
          <cell r="X1521">
            <v>0</v>
          </cell>
          <cell r="Y1521">
            <v>0</v>
          </cell>
          <cell r="Z1521">
            <v>0</v>
          </cell>
          <cell r="AA1521" t="e">
            <v>#REF!</v>
          </cell>
          <cell r="AB1521" t="e">
            <v>#REF!</v>
          </cell>
          <cell r="AC1521" t="e">
            <v>#REF!</v>
          </cell>
          <cell r="AD1521" t="e">
            <v>#REF!</v>
          </cell>
          <cell r="AE1521" t="e">
            <v>#REF!</v>
          </cell>
          <cell r="AF1521" t="e">
            <v>#REF!</v>
          </cell>
          <cell r="AG1521" t="e">
            <v>#REF!</v>
          </cell>
          <cell r="AH1521" t="e">
            <v>#REF!</v>
          </cell>
        </row>
        <row r="1522">
          <cell r="A1522" t="str">
            <v>4.08.00101.04.02</v>
          </cell>
          <cell r="B1522" t="str">
            <v>1.04.02</v>
          </cell>
          <cell r="C1522" t="str">
            <v>SUPERINTENDÊNCIA MÉDICA</v>
          </cell>
          <cell r="D1522" t="str">
            <v>4.08.0010</v>
          </cell>
          <cell r="E1522">
            <v>0</v>
          </cell>
          <cell r="F1522">
            <v>0</v>
          </cell>
          <cell r="G1522">
            <v>0</v>
          </cell>
          <cell r="H1522">
            <v>0</v>
          </cell>
          <cell r="I1522" t="e">
            <v>#REF!</v>
          </cell>
          <cell r="J1522">
            <v>0</v>
          </cell>
          <cell r="K1522">
            <v>0</v>
          </cell>
          <cell r="L1522">
            <v>0</v>
          </cell>
          <cell r="M1522">
            <v>740.34999999999991</v>
          </cell>
          <cell r="N1522">
            <v>0</v>
          </cell>
          <cell r="O1522">
            <v>0</v>
          </cell>
          <cell r="P1522">
            <v>0</v>
          </cell>
          <cell r="Q1522" t="e">
            <v>#REF!</v>
          </cell>
          <cell r="T1522" t="str">
            <v>4.08.0010</v>
          </cell>
          <cell r="U1522" t="str">
            <v>SUPERINTENDÊNCIA MÉDICA</v>
          </cell>
          <cell r="W1522">
            <v>0</v>
          </cell>
          <cell r="X1522">
            <v>0</v>
          </cell>
          <cell r="Y1522">
            <v>0</v>
          </cell>
          <cell r="Z1522">
            <v>0</v>
          </cell>
          <cell r="AA1522" t="e">
            <v>#REF!</v>
          </cell>
          <cell r="AB1522" t="e">
            <v>#REF!</v>
          </cell>
          <cell r="AC1522" t="e">
            <v>#REF!</v>
          </cell>
          <cell r="AD1522" t="e">
            <v>#REF!</v>
          </cell>
          <cell r="AE1522" t="e">
            <v>#REF!</v>
          </cell>
          <cell r="AF1522" t="e">
            <v>#REF!</v>
          </cell>
          <cell r="AG1522" t="e">
            <v>#REF!</v>
          </cell>
          <cell r="AH1522" t="e">
            <v>#REF!</v>
          </cell>
        </row>
        <row r="1523">
          <cell r="A1523" t="str">
            <v>4.08.00161.04.02</v>
          </cell>
          <cell r="B1523" t="str">
            <v>1.04.02</v>
          </cell>
          <cell r="C1523" t="str">
            <v>SUPERINTENDÊNCIA MÉDICA</v>
          </cell>
          <cell r="D1523" t="str">
            <v>4.08.0016</v>
          </cell>
          <cell r="E1523">
            <v>0</v>
          </cell>
          <cell r="F1523">
            <v>0</v>
          </cell>
          <cell r="G1523">
            <v>0</v>
          </cell>
          <cell r="H1523">
            <v>0</v>
          </cell>
          <cell r="I1523" t="e">
            <v>#REF!</v>
          </cell>
          <cell r="J1523">
            <v>0</v>
          </cell>
          <cell r="K1523">
            <v>0</v>
          </cell>
          <cell r="L1523">
            <v>0</v>
          </cell>
          <cell r="M1523">
            <v>0</v>
          </cell>
          <cell r="N1523">
            <v>0</v>
          </cell>
          <cell r="O1523">
            <v>0</v>
          </cell>
          <cell r="P1523">
            <v>0</v>
          </cell>
          <cell r="Q1523" t="e">
            <v>#REF!</v>
          </cell>
          <cell r="T1523" t="str">
            <v>4.08.0016</v>
          </cell>
          <cell r="U1523" t="str">
            <v>SUPERINTENDÊNCIA MÉDICA</v>
          </cell>
          <cell r="W1523">
            <v>0</v>
          </cell>
          <cell r="X1523">
            <v>0</v>
          </cell>
          <cell r="Y1523">
            <v>0</v>
          </cell>
          <cell r="Z1523">
            <v>0</v>
          </cell>
          <cell r="AA1523" t="e">
            <v>#REF!</v>
          </cell>
          <cell r="AB1523" t="e">
            <v>#REF!</v>
          </cell>
          <cell r="AC1523" t="e">
            <v>#REF!</v>
          </cell>
          <cell r="AD1523" t="e">
            <v>#REF!</v>
          </cell>
          <cell r="AE1523" t="e">
            <v>#REF!</v>
          </cell>
          <cell r="AF1523" t="e">
            <v>#REF!</v>
          </cell>
          <cell r="AG1523" t="e">
            <v>#REF!</v>
          </cell>
          <cell r="AH1523" t="e">
            <v>#REF!</v>
          </cell>
        </row>
        <row r="1524">
          <cell r="A1524" t="str">
            <v>4.08.00171.04.02</v>
          </cell>
          <cell r="B1524" t="str">
            <v>1.04.02</v>
          </cell>
          <cell r="C1524" t="str">
            <v>SUPERINTENDÊNCIA MÉDICA</v>
          </cell>
          <cell r="D1524" t="str">
            <v>4.08.0017</v>
          </cell>
          <cell r="E1524">
            <v>0</v>
          </cell>
          <cell r="F1524">
            <v>0</v>
          </cell>
          <cell r="G1524">
            <v>0</v>
          </cell>
          <cell r="H1524">
            <v>0</v>
          </cell>
          <cell r="I1524" t="e">
            <v>#REF!</v>
          </cell>
          <cell r="J1524">
            <v>0</v>
          </cell>
          <cell r="K1524">
            <v>0</v>
          </cell>
          <cell r="L1524">
            <v>0</v>
          </cell>
          <cell r="M1524">
            <v>0</v>
          </cell>
          <cell r="N1524">
            <v>0</v>
          </cell>
          <cell r="O1524">
            <v>0</v>
          </cell>
          <cell r="P1524">
            <v>0</v>
          </cell>
          <cell r="Q1524" t="e">
            <v>#REF!</v>
          </cell>
          <cell r="T1524" t="str">
            <v>4.08.0017</v>
          </cell>
          <cell r="U1524" t="str">
            <v>SUPERINTENDÊNCIA MÉDICA</v>
          </cell>
          <cell r="W1524">
            <v>0</v>
          </cell>
          <cell r="X1524">
            <v>0</v>
          </cell>
          <cell r="Y1524">
            <v>0</v>
          </cell>
          <cell r="Z1524">
            <v>0</v>
          </cell>
          <cell r="AA1524" t="e">
            <v>#REF!</v>
          </cell>
          <cell r="AB1524" t="e">
            <v>#REF!</v>
          </cell>
          <cell r="AC1524" t="e">
            <v>#REF!</v>
          </cell>
          <cell r="AD1524" t="e">
            <v>#REF!</v>
          </cell>
          <cell r="AE1524" t="e">
            <v>#REF!</v>
          </cell>
          <cell r="AF1524" t="e">
            <v>#REF!</v>
          </cell>
          <cell r="AG1524" t="e">
            <v>#REF!</v>
          </cell>
          <cell r="AH1524" t="e">
            <v>#REF!</v>
          </cell>
        </row>
        <row r="1525">
          <cell r="A1525" t="str">
            <v>4.08.00201.04.02</v>
          </cell>
          <cell r="B1525" t="str">
            <v>1.04.02</v>
          </cell>
          <cell r="C1525" t="str">
            <v>SUPERINTENDÊNCIA MÉDICA</v>
          </cell>
          <cell r="D1525" t="str">
            <v>4.08.0020</v>
          </cell>
          <cell r="E1525">
            <v>0</v>
          </cell>
          <cell r="F1525">
            <v>0</v>
          </cell>
          <cell r="G1525">
            <v>0</v>
          </cell>
          <cell r="H1525">
            <v>0</v>
          </cell>
          <cell r="I1525" t="e">
            <v>#REF!</v>
          </cell>
          <cell r="J1525">
            <v>0</v>
          </cell>
          <cell r="K1525">
            <v>0</v>
          </cell>
          <cell r="L1525">
            <v>0</v>
          </cell>
          <cell r="M1525">
            <v>0</v>
          </cell>
          <cell r="N1525">
            <v>0</v>
          </cell>
          <cell r="O1525">
            <v>0</v>
          </cell>
          <cell r="P1525">
            <v>0</v>
          </cell>
          <cell r="Q1525" t="e">
            <v>#REF!</v>
          </cell>
          <cell r="T1525" t="str">
            <v>4.08.0020</v>
          </cell>
          <cell r="U1525" t="str">
            <v>SUPERINTENDÊNCIA MÉDICA</v>
          </cell>
          <cell r="W1525">
            <v>0</v>
          </cell>
          <cell r="X1525">
            <v>0</v>
          </cell>
          <cell r="Y1525">
            <v>0</v>
          </cell>
          <cell r="Z1525">
            <v>0</v>
          </cell>
          <cell r="AA1525" t="e">
            <v>#REF!</v>
          </cell>
          <cell r="AB1525" t="e">
            <v>#REF!</v>
          </cell>
          <cell r="AC1525" t="e">
            <v>#REF!</v>
          </cell>
          <cell r="AD1525" t="e">
            <v>#REF!</v>
          </cell>
          <cell r="AE1525" t="e">
            <v>#REF!</v>
          </cell>
          <cell r="AF1525" t="e">
            <v>#REF!</v>
          </cell>
          <cell r="AG1525" t="e">
            <v>#REF!</v>
          </cell>
          <cell r="AH1525" t="e">
            <v>#REF!</v>
          </cell>
        </row>
        <row r="1526">
          <cell r="A1526" t="str">
            <v>4.13.00041.04.02</v>
          </cell>
          <cell r="B1526" t="str">
            <v>1.04.02</v>
          </cell>
          <cell r="C1526" t="str">
            <v>SUPERINTENDÊNCIA MÉDICA</v>
          </cell>
          <cell r="D1526" t="str">
            <v>4.13.0004</v>
          </cell>
          <cell r="E1526">
            <v>0</v>
          </cell>
          <cell r="F1526">
            <v>0</v>
          </cell>
          <cell r="G1526">
            <v>0</v>
          </cell>
          <cell r="H1526">
            <v>0</v>
          </cell>
          <cell r="I1526" t="e">
            <v>#REF!</v>
          </cell>
          <cell r="J1526">
            <v>0</v>
          </cell>
          <cell r="K1526">
            <v>0</v>
          </cell>
          <cell r="L1526">
            <v>0</v>
          </cell>
          <cell r="M1526">
            <v>0</v>
          </cell>
          <cell r="N1526">
            <v>0</v>
          </cell>
          <cell r="O1526">
            <v>0</v>
          </cell>
          <cell r="P1526">
            <v>0</v>
          </cell>
          <cell r="Q1526" t="e">
            <v>#REF!</v>
          </cell>
          <cell r="T1526" t="str">
            <v>4.13.0004</v>
          </cell>
          <cell r="U1526" t="str">
            <v>SUPERINTENDÊNCIA MÉDICA</v>
          </cell>
          <cell r="W1526">
            <v>0</v>
          </cell>
          <cell r="X1526">
            <v>0</v>
          </cell>
          <cell r="Y1526">
            <v>0</v>
          </cell>
          <cell r="Z1526">
            <v>0</v>
          </cell>
          <cell r="AA1526" t="e">
            <v>#REF!</v>
          </cell>
          <cell r="AB1526" t="e">
            <v>#REF!</v>
          </cell>
          <cell r="AC1526" t="e">
            <v>#REF!</v>
          </cell>
          <cell r="AD1526" t="e">
            <v>#REF!</v>
          </cell>
          <cell r="AE1526" t="e">
            <v>#REF!</v>
          </cell>
          <cell r="AF1526" t="e">
            <v>#REF!</v>
          </cell>
          <cell r="AG1526" t="e">
            <v>#REF!</v>
          </cell>
          <cell r="AH1526" t="e">
            <v>#REF!</v>
          </cell>
        </row>
        <row r="1527">
          <cell r="A1527" t="str">
            <v>4.13.00051.04.02</v>
          </cell>
          <cell r="B1527" t="str">
            <v>1.04.02</v>
          </cell>
          <cell r="C1527" t="str">
            <v>SUPERINTENDÊNCIA MÉDICA</v>
          </cell>
          <cell r="D1527" t="str">
            <v>4.13.0005</v>
          </cell>
          <cell r="E1527">
            <v>0</v>
          </cell>
          <cell r="F1527">
            <v>0</v>
          </cell>
          <cell r="G1527">
            <v>0</v>
          </cell>
          <cell r="H1527">
            <v>0</v>
          </cell>
          <cell r="I1527" t="e">
            <v>#REF!</v>
          </cell>
          <cell r="J1527">
            <v>0</v>
          </cell>
          <cell r="K1527">
            <v>0</v>
          </cell>
          <cell r="L1527">
            <v>0</v>
          </cell>
          <cell r="M1527">
            <v>0</v>
          </cell>
          <cell r="N1527">
            <v>0</v>
          </cell>
          <cell r="O1527">
            <v>0</v>
          </cell>
          <cell r="P1527">
            <v>0</v>
          </cell>
          <cell r="Q1527" t="e">
            <v>#REF!</v>
          </cell>
          <cell r="T1527" t="str">
            <v>4.13.0005</v>
          </cell>
          <cell r="U1527" t="str">
            <v>SUPERINTENDÊNCIA MÉDICA</v>
          </cell>
          <cell r="W1527">
            <v>0</v>
          </cell>
          <cell r="X1527">
            <v>0</v>
          </cell>
          <cell r="Y1527">
            <v>0</v>
          </cell>
          <cell r="Z1527">
            <v>0</v>
          </cell>
          <cell r="AA1527" t="e">
            <v>#REF!</v>
          </cell>
          <cell r="AB1527" t="e">
            <v>#REF!</v>
          </cell>
          <cell r="AC1527" t="e">
            <v>#REF!</v>
          </cell>
          <cell r="AD1527" t="e">
            <v>#REF!</v>
          </cell>
          <cell r="AE1527" t="e">
            <v>#REF!</v>
          </cell>
          <cell r="AF1527" t="e">
            <v>#REF!</v>
          </cell>
          <cell r="AG1527" t="e">
            <v>#REF!</v>
          </cell>
          <cell r="AH1527" t="e">
            <v>#REF!</v>
          </cell>
        </row>
        <row r="1528">
          <cell r="A1528" t="str">
            <v>4.13.00061.04.02</v>
          </cell>
          <cell r="B1528" t="str">
            <v>1.04.02</v>
          </cell>
          <cell r="C1528" t="str">
            <v>SUPERINTENDÊNCIA MÉDICA</v>
          </cell>
          <cell r="D1528" t="str">
            <v>4.13.0006</v>
          </cell>
          <cell r="E1528">
            <v>0</v>
          </cell>
          <cell r="F1528">
            <v>0</v>
          </cell>
          <cell r="G1528">
            <v>0</v>
          </cell>
          <cell r="H1528">
            <v>0</v>
          </cell>
          <cell r="I1528" t="e">
            <v>#REF!</v>
          </cell>
          <cell r="J1528">
            <v>0</v>
          </cell>
          <cell r="K1528">
            <v>0</v>
          </cell>
          <cell r="L1528">
            <v>0</v>
          </cell>
          <cell r="M1528">
            <v>0</v>
          </cell>
          <cell r="N1528">
            <v>0</v>
          </cell>
          <cell r="O1528">
            <v>396.85</v>
          </cell>
          <cell r="P1528">
            <v>0</v>
          </cell>
          <cell r="Q1528" t="e">
            <v>#REF!</v>
          </cell>
          <cell r="T1528" t="str">
            <v>4.13.0006</v>
          </cell>
          <cell r="U1528" t="str">
            <v>SUPERINTENDÊNCIA MÉDICA</v>
          </cell>
          <cell r="W1528">
            <v>0</v>
          </cell>
          <cell r="X1528">
            <v>0</v>
          </cell>
          <cell r="Y1528">
            <v>0</v>
          </cell>
          <cell r="Z1528">
            <v>0</v>
          </cell>
          <cell r="AA1528" t="e">
            <v>#REF!</v>
          </cell>
          <cell r="AB1528" t="e">
            <v>#REF!</v>
          </cell>
          <cell r="AC1528" t="e">
            <v>#REF!</v>
          </cell>
          <cell r="AD1528" t="e">
            <v>#REF!</v>
          </cell>
          <cell r="AE1528" t="e">
            <v>#REF!</v>
          </cell>
          <cell r="AF1528" t="e">
            <v>#REF!</v>
          </cell>
          <cell r="AG1528" t="e">
            <v>#REF!</v>
          </cell>
          <cell r="AH1528" t="e">
            <v>#REF!</v>
          </cell>
        </row>
        <row r="1529">
          <cell r="A1529" t="str">
            <v>4.13.00071.04.02</v>
          </cell>
          <cell r="B1529" t="str">
            <v>1.04.02</v>
          </cell>
          <cell r="C1529" t="str">
            <v>SUPERINTENDÊNCIA MÉDICA</v>
          </cell>
          <cell r="D1529" t="str">
            <v>4.13.0007</v>
          </cell>
          <cell r="E1529">
            <v>0</v>
          </cell>
          <cell r="F1529">
            <v>0</v>
          </cell>
          <cell r="G1529">
            <v>0</v>
          </cell>
          <cell r="H1529">
            <v>0</v>
          </cell>
          <cell r="I1529" t="e">
            <v>#REF!</v>
          </cell>
          <cell r="J1529">
            <v>0</v>
          </cell>
          <cell r="K1529">
            <v>0</v>
          </cell>
          <cell r="L1529">
            <v>0</v>
          </cell>
          <cell r="M1529">
            <v>0</v>
          </cell>
          <cell r="N1529">
            <v>0</v>
          </cell>
          <cell r="O1529">
            <v>0</v>
          </cell>
          <cell r="P1529">
            <v>0</v>
          </cell>
          <cell r="T1529" t="str">
            <v>4.13.0007</v>
          </cell>
          <cell r="U1529" t="str">
            <v>SUPERINTENDÊNCIA MÉDICA</v>
          </cell>
          <cell r="W1529">
            <v>0</v>
          </cell>
          <cell r="X1529">
            <v>0</v>
          </cell>
          <cell r="Y1529">
            <v>0</v>
          </cell>
          <cell r="Z1529">
            <v>0</v>
          </cell>
          <cell r="AA1529" t="e">
            <v>#REF!</v>
          </cell>
          <cell r="AB1529" t="e">
            <v>#REF!</v>
          </cell>
          <cell r="AC1529" t="e">
            <v>#REF!</v>
          </cell>
          <cell r="AD1529" t="e">
            <v>#REF!</v>
          </cell>
          <cell r="AE1529" t="e">
            <v>#REF!</v>
          </cell>
          <cell r="AF1529" t="e">
            <v>#REF!</v>
          </cell>
          <cell r="AG1529" t="e">
            <v>#REF!</v>
          </cell>
          <cell r="AH1529" t="e">
            <v>#REF!</v>
          </cell>
        </row>
        <row r="1530">
          <cell r="A1530" t="str">
            <v>4.90.00011.04.02</v>
          </cell>
          <cell r="B1530" t="str">
            <v>1.04.02</v>
          </cell>
          <cell r="C1530" t="str">
            <v>SUPERINTENDÊNCIA MÉDICA</v>
          </cell>
          <cell r="D1530" t="str">
            <v>4.90.0001</v>
          </cell>
          <cell r="E1530">
            <v>0</v>
          </cell>
          <cell r="F1530">
            <v>0</v>
          </cell>
          <cell r="G1530">
            <v>0</v>
          </cell>
          <cell r="H1530">
            <v>0</v>
          </cell>
          <cell r="I1530" t="e">
            <v>#REF!</v>
          </cell>
          <cell r="J1530">
            <v>0</v>
          </cell>
          <cell r="K1530">
            <v>0</v>
          </cell>
          <cell r="L1530">
            <v>0</v>
          </cell>
          <cell r="M1530">
            <v>0</v>
          </cell>
          <cell r="N1530">
            <v>1267.68</v>
          </cell>
          <cell r="O1530">
            <v>0</v>
          </cell>
          <cell r="P1530">
            <v>0</v>
          </cell>
          <cell r="Q1530" t="e">
            <v>#REF!</v>
          </cell>
          <cell r="T1530" t="str">
            <v>4.90.0001</v>
          </cell>
          <cell r="U1530" t="str">
            <v>SUPERINTENDÊNCIA MÉDICA</v>
          </cell>
          <cell r="W1530">
            <v>0</v>
          </cell>
          <cell r="X1530">
            <v>0</v>
          </cell>
          <cell r="Y1530">
            <v>0</v>
          </cell>
          <cell r="Z1530">
            <v>0</v>
          </cell>
          <cell r="AA1530" t="e">
            <v>#REF!</v>
          </cell>
          <cell r="AB1530" t="e">
            <v>#REF!</v>
          </cell>
          <cell r="AC1530" t="e">
            <v>#REF!</v>
          </cell>
          <cell r="AD1530" t="e">
            <v>#REF!</v>
          </cell>
          <cell r="AE1530" t="e">
            <v>#REF!</v>
          </cell>
          <cell r="AF1530" t="e">
            <v>#REF!</v>
          </cell>
          <cell r="AG1530" t="e">
            <v>#REF!</v>
          </cell>
          <cell r="AH1530" t="e">
            <v>#REF!</v>
          </cell>
        </row>
        <row r="1531">
          <cell r="A1531" t="str">
            <v>3.07.00042.4</v>
          </cell>
          <cell r="B1531" t="str">
            <v>2.4</v>
          </cell>
          <cell r="C1531" t="str">
            <v>TOTALIZADOR</v>
          </cell>
          <cell r="D1531" t="str">
            <v>3.07.0004</v>
          </cell>
          <cell r="E1531">
            <v>32310.37</v>
          </cell>
          <cell r="F1531">
            <v>16717.919999999998</v>
          </cell>
          <cell r="G1531">
            <v>58121.919999999991</v>
          </cell>
          <cell r="H1531">
            <v>26426.170000000002</v>
          </cell>
          <cell r="I1531" t="e">
            <v>#REF!</v>
          </cell>
          <cell r="J1531">
            <v>97275.739999999991</v>
          </cell>
          <cell r="K1531">
            <v>42348.819999999992</v>
          </cell>
          <cell r="L1531">
            <v>34314.28</v>
          </cell>
          <cell r="M1531">
            <v>0</v>
          </cell>
          <cell r="N1531">
            <v>0</v>
          </cell>
          <cell r="O1531">
            <v>4106.8100000000004</v>
          </cell>
          <cell r="P1531">
            <v>10650.65</v>
          </cell>
          <cell r="Q1531" t="e">
            <v>#REF!</v>
          </cell>
          <cell r="T1531" t="str">
            <v>3.07.0004</v>
          </cell>
          <cell r="U1531" t="str">
            <v>TOTALIZADOR</v>
          </cell>
          <cell r="W1531">
            <v>32310.37</v>
          </cell>
          <cell r="X1531">
            <v>49028.289999999994</v>
          </cell>
          <cell r="Y1531">
            <v>107150.20999999999</v>
          </cell>
          <cell r="Z1531">
            <v>133576.38</v>
          </cell>
          <cell r="AA1531" t="e">
            <v>#REF!</v>
          </cell>
          <cell r="AB1531" t="e">
            <v>#REF!</v>
          </cell>
          <cell r="AC1531" t="e">
            <v>#REF!</v>
          </cell>
          <cell r="AD1531" t="e">
            <v>#REF!</v>
          </cell>
          <cell r="AE1531" t="e">
            <v>#REF!</v>
          </cell>
          <cell r="AF1531" t="e">
            <v>#REF!</v>
          </cell>
          <cell r="AG1531" t="e">
            <v>#REF!</v>
          </cell>
          <cell r="AH1531" t="e">
            <v>#REF!</v>
          </cell>
        </row>
        <row r="1532">
          <cell r="A1532" t="str">
            <v>4.01.00012.4</v>
          </cell>
          <cell r="B1532" t="str">
            <v>2.4</v>
          </cell>
          <cell r="C1532" t="str">
            <v>TOTALIZADOR</v>
          </cell>
          <cell r="D1532" t="str">
            <v>4.01.0001</v>
          </cell>
          <cell r="E1532">
            <v>0</v>
          </cell>
          <cell r="F1532">
            <v>0</v>
          </cell>
          <cell r="G1532">
            <v>0</v>
          </cell>
          <cell r="H1532">
            <v>0</v>
          </cell>
          <cell r="I1532" t="e">
            <v>#REF!</v>
          </cell>
          <cell r="J1532">
            <v>0</v>
          </cell>
          <cell r="K1532">
            <v>0</v>
          </cell>
          <cell r="L1532">
            <v>0</v>
          </cell>
          <cell r="M1532">
            <v>0</v>
          </cell>
          <cell r="N1532">
            <v>0</v>
          </cell>
          <cell r="O1532">
            <v>0</v>
          </cell>
          <cell r="P1532">
            <v>0</v>
          </cell>
          <cell r="Q1532" t="e">
            <v>#REF!</v>
          </cell>
          <cell r="T1532" t="str">
            <v>4.01.0001</v>
          </cell>
          <cell r="U1532" t="str">
            <v>TOTALIZADOR</v>
          </cell>
          <cell r="W1532">
            <v>0</v>
          </cell>
          <cell r="X1532">
            <v>0</v>
          </cell>
          <cell r="Y1532">
            <v>0</v>
          </cell>
          <cell r="Z1532">
            <v>0</v>
          </cell>
          <cell r="AA1532" t="e">
            <v>#REF!</v>
          </cell>
          <cell r="AB1532" t="e">
            <v>#REF!</v>
          </cell>
          <cell r="AC1532" t="e">
            <v>#REF!</v>
          </cell>
          <cell r="AD1532" t="e">
            <v>#REF!</v>
          </cell>
          <cell r="AE1532" t="e">
            <v>#REF!</v>
          </cell>
          <cell r="AF1532" t="e">
            <v>#REF!</v>
          </cell>
          <cell r="AG1532" t="e">
            <v>#REF!</v>
          </cell>
          <cell r="AH1532" t="e">
            <v>#REF!</v>
          </cell>
        </row>
        <row r="1533">
          <cell r="A1533" t="str">
            <v>4.01.00022.4</v>
          </cell>
          <cell r="B1533" t="str">
            <v>2.4</v>
          </cell>
          <cell r="C1533" t="str">
            <v>TOTALIZADOR</v>
          </cell>
          <cell r="D1533" t="str">
            <v>4.01.0002</v>
          </cell>
          <cell r="E1533">
            <v>0</v>
          </cell>
          <cell r="F1533">
            <v>0</v>
          </cell>
          <cell r="G1533">
            <v>0</v>
          </cell>
          <cell r="H1533">
            <v>0</v>
          </cell>
          <cell r="I1533" t="e">
            <v>#REF!</v>
          </cell>
          <cell r="J1533">
            <v>0</v>
          </cell>
          <cell r="K1533">
            <v>0</v>
          </cell>
          <cell r="L1533">
            <v>0</v>
          </cell>
          <cell r="M1533">
            <v>0</v>
          </cell>
          <cell r="N1533">
            <v>0</v>
          </cell>
          <cell r="O1533">
            <v>0</v>
          </cell>
          <cell r="P1533">
            <v>0</v>
          </cell>
          <cell r="Q1533" t="e">
            <v>#REF!</v>
          </cell>
          <cell r="T1533" t="str">
            <v>4.01.0002</v>
          </cell>
          <cell r="U1533" t="str">
            <v>TOTALIZADOR</v>
          </cell>
          <cell r="W1533">
            <v>0</v>
          </cell>
          <cell r="X1533">
            <v>0</v>
          </cell>
          <cell r="Y1533">
            <v>0</v>
          </cell>
          <cell r="Z1533">
            <v>0</v>
          </cell>
          <cell r="AA1533" t="e">
            <v>#REF!</v>
          </cell>
          <cell r="AB1533" t="e">
            <v>#REF!</v>
          </cell>
          <cell r="AC1533" t="e">
            <v>#REF!</v>
          </cell>
          <cell r="AD1533" t="e">
            <v>#REF!</v>
          </cell>
          <cell r="AE1533" t="e">
            <v>#REF!</v>
          </cell>
          <cell r="AF1533" t="e">
            <v>#REF!</v>
          </cell>
          <cell r="AG1533" t="e">
            <v>#REF!</v>
          </cell>
          <cell r="AH1533" t="e">
            <v>#REF!</v>
          </cell>
        </row>
        <row r="1534">
          <cell r="A1534" t="str">
            <v>4.01.00032.4</v>
          </cell>
          <cell r="B1534" t="str">
            <v>2.4</v>
          </cell>
          <cell r="C1534" t="str">
            <v>TOTALIZADOR</v>
          </cell>
          <cell r="D1534" t="str">
            <v>4.01.0003</v>
          </cell>
          <cell r="E1534">
            <v>0</v>
          </cell>
          <cell r="F1534">
            <v>0</v>
          </cell>
          <cell r="G1534">
            <v>0</v>
          </cell>
          <cell r="H1534">
            <v>0</v>
          </cell>
          <cell r="I1534" t="e">
            <v>#REF!</v>
          </cell>
          <cell r="J1534">
            <v>0</v>
          </cell>
          <cell r="K1534">
            <v>0</v>
          </cell>
          <cell r="L1534">
            <v>0</v>
          </cell>
          <cell r="M1534">
            <v>0</v>
          </cell>
          <cell r="N1534">
            <v>0</v>
          </cell>
          <cell r="O1534">
            <v>0</v>
          </cell>
          <cell r="P1534">
            <v>0</v>
          </cell>
          <cell r="Q1534" t="e">
            <v>#REF!</v>
          </cell>
          <cell r="T1534" t="str">
            <v>4.01.0003</v>
          </cell>
          <cell r="U1534" t="str">
            <v>TOTALIZADOR</v>
          </cell>
          <cell r="W1534">
            <v>0</v>
          </cell>
          <cell r="X1534">
            <v>0</v>
          </cell>
          <cell r="Y1534">
            <v>0</v>
          </cell>
          <cell r="Z1534">
            <v>0</v>
          </cell>
          <cell r="AA1534" t="e">
            <v>#REF!</v>
          </cell>
          <cell r="AB1534" t="e">
            <v>#REF!</v>
          </cell>
          <cell r="AC1534" t="e">
            <v>#REF!</v>
          </cell>
          <cell r="AD1534" t="e">
            <v>#REF!</v>
          </cell>
          <cell r="AE1534" t="e">
            <v>#REF!</v>
          </cell>
          <cell r="AF1534" t="e">
            <v>#REF!</v>
          </cell>
          <cell r="AG1534" t="e">
            <v>#REF!</v>
          </cell>
          <cell r="AH1534" t="e">
            <v>#REF!</v>
          </cell>
        </row>
        <row r="1535">
          <cell r="A1535" t="str">
            <v>4.01.00042.4</v>
          </cell>
          <cell r="B1535" t="str">
            <v>2.4</v>
          </cell>
          <cell r="C1535" t="str">
            <v>TOTALIZADOR</v>
          </cell>
          <cell r="D1535" t="str">
            <v>4.01.0004</v>
          </cell>
          <cell r="E1535">
            <v>0</v>
          </cell>
          <cell r="F1535">
            <v>903.04</v>
          </cell>
          <cell r="G1535">
            <v>0</v>
          </cell>
          <cell r="H1535">
            <v>0</v>
          </cell>
          <cell r="I1535" t="e">
            <v>#REF!</v>
          </cell>
          <cell r="J1535">
            <v>0</v>
          </cell>
          <cell r="K1535">
            <v>1562.48</v>
          </cell>
          <cell r="L1535">
            <v>3149.5</v>
          </cell>
          <cell r="M1535">
            <v>854.04</v>
          </cell>
          <cell r="N1535">
            <v>0</v>
          </cell>
          <cell r="O1535">
            <v>0</v>
          </cell>
          <cell r="P1535">
            <v>3610.1800000000003</v>
          </cell>
          <cell r="Q1535" t="e">
            <v>#REF!</v>
          </cell>
          <cell r="T1535" t="str">
            <v>4.01.0004</v>
          </cell>
          <cell r="U1535" t="str">
            <v>TOTALIZADOR</v>
          </cell>
          <cell r="W1535">
            <v>0</v>
          </cell>
          <cell r="X1535">
            <v>903.04</v>
          </cell>
          <cell r="Y1535">
            <v>903.04</v>
          </cell>
          <cell r="Z1535">
            <v>903.04</v>
          </cell>
          <cell r="AA1535" t="e">
            <v>#REF!</v>
          </cell>
          <cell r="AB1535" t="e">
            <v>#REF!</v>
          </cell>
          <cell r="AC1535" t="e">
            <v>#REF!</v>
          </cell>
          <cell r="AD1535" t="e">
            <v>#REF!</v>
          </cell>
          <cell r="AE1535" t="e">
            <v>#REF!</v>
          </cell>
          <cell r="AF1535" t="e">
            <v>#REF!</v>
          </cell>
          <cell r="AG1535" t="e">
            <v>#REF!</v>
          </cell>
          <cell r="AH1535" t="e">
            <v>#REF!</v>
          </cell>
        </row>
        <row r="1536">
          <cell r="A1536" t="str">
            <v>4.01.00052.4</v>
          </cell>
          <cell r="B1536" t="str">
            <v>2.4</v>
          </cell>
          <cell r="C1536" t="str">
            <v>TOTALIZADOR</v>
          </cell>
          <cell r="D1536" t="str">
            <v>4.01.0005</v>
          </cell>
          <cell r="E1536">
            <v>450.6</v>
          </cell>
          <cell r="F1536">
            <v>224.5</v>
          </cell>
          <cell r="G1536">
            <v>0</v>
          </cell>
          <cell r="H1536">
            <v>0</v>
          </cell>
          <cell r="I1536" t="e">
            <v>#REF!</v>
          </cell>
          <cell r="J1536">
            <v>0</v>
          </cell>
          <cell r="K1536">
            <v>0</v>
          </cell>
          <cell r="L1536">
            <v>0</v>
          </cell>
          <cell r="M1536">
            <v>0</v>
          </cell>
          <cell r="N1536">
            <v>648.38</v>
          </cell>
          <cell r="O1536">
            <v>0</v>
          </cell>
          <cell r="P1536">
            <v>0</v>
          </cell>
          <cell r="Q1536" t="e">
            <v>#REF!</v>
          </cell>
          <cell r="T1536" t="str">
            <v>4.01.0005</v>
          </cell>
          <cell r="U1536" t="str">
            <v>TOTALIZADOR</v>
          </cell>
          <cell r="W1536">
            <v>450.6</v>
          </cell>
          <cell r="X1536">
            <v>675.1</v>
          </cell>
          <cell r="Y1536">
            <v>675.1</v>
          </cell>
          <cell r="Z1536">
            <v>675.1</v>
          </cell>
          <cell r="AA1536" t="e">
            <v>#REF!</v>
          </cell>
          <cell r="AB1536" t="e">
            <v>#REF!</v>
          </cell>
          <cell r="AC1536" t="e">
            <v>#REF!</v>
          </cell>
          <cell r="AD1536" t="e">
            <v>#REF!</v>
          </cell>
          <cell r="AE1536" t="e">
            <v>#REF!</v>
          </cell>
          <cell r="AF1536" t="e">
            <v>#REF!</v>
          </cell>
          <cell r="AG1536" t="e">
            <v>#REF!</v>
          </cell>
          <cell r="AH1536" t="e">
            <v>#REF!</v>
          </cell>
        </row>
        <row r="1537">
          <cell r="A1537" t="str">
            <v>4.01.00062.4</v>
          </cell>
          <cell r="B1537" t="str">
            <v>2.4</v>
          </cell>
          <cell r="C1537" t="str">
            <v>TOTALIZADOR</v>
          </cell>
          <cell r="D1537" t="str">
            <v>4.01.0006</v>
          </cell>
          <cell r="E1537">
            <v>12931.09</v>
          </cell>
          <cell r="F1537">
            <v>0</v>
          </cell>
          <cell r="G1537">
            <v>0</v>
          </cell>
          <cell r="H1537">
            <v>0</v>
          </cell>
          <cell r="I1537" t="e">
            <v>#REF!</v>
          </cell>
          <cell r="J1537">
            <v>0</v>
          </cell>
          <cell r="K1537">
            <v>3378.6</v>
          </cell>
          <cell r="L1537">
            <v>0</v>
          </cell>
          <cell r="M1537">
            <v>0</v>
          </cell>
          <cell r="N1537">
            <v>0</v>
          </cell>
          <cell r="O1537">
            <v>92.16</v>
          </cell>
          <cell r="P1537">
            <v>18246</v>
          </cell>
          <cell r="Q1537" t="e">
            <v>#REF!</v>
          </cell>
          <cell r="T1537" t="str">
            <v>4.01.0006</v>
          </cell>
          <cell r="U1537" t="str">
            <v>TOTALIZADOR</v>
          </cell>
          <cell r="W1537">
            <v>12931.09</v>
          </cell>
          <cell r="X1537">
            <v>12931.09</v>
          </cell>
          <cell r="Y1537">
            <v>12931.09</v>
          </cell>
          <cell r="Z1537">
            <v>12931.09</v>
          </cell>
          <cell r="AA1537" t="e">
            <v>#REF!</v>
          </cell>
          <cell r="AB1537" t="e">
            <v>#REF!</v>
          </cell>
          <cell r="AC1537" t="e">
            <v>#REF!</v>
          </cell>
          <cell r="AD1537" t="e">
            <v>#REF!</v>
          </cell>
          <cell r="AE1537" t="e">
            <v>#REF!</v>
          </cell>
          <cell r="AF1537" t="e">
            <v>#REF!</v>
          </cell>
          <cell r="AG1537" t="e">
            <v>#REF!</v>
          </cell>
          <cell r="AH1537" t="e">
            <v>#REF!</v>
          </cell>
        </row>
        <row r="1538">
          <cell r="A1538" t="str">
            <v>4.01.00072.4</v>
          </cell>
          <cell r="B1538" t="str">
            <v>2.4</v>
          </cell>
          <cell r="C1538" t="str">
            <v>TOTALIZADOR</v>
          </cell>
          <cell r="D1538" t="str">
            <v>4.01.0007</v>
          </cell>
          <cell r="E1538">
            <v>0</v>
          </cell>
          <cell r="F1538">
            <v>0</v>
          </cell>
          <cell r="G1538">
            <v>0</v>
          </cell>
          <cell r="H1538">
            <v>0</v>
          </cell>
          <cell r="I1538" t="e">
            <v>#REF!</v>
          </cell>
          <cell r="J1538">
            <v>0</v>
          </cell>
          <cell r="K1538">
            <v>0</v>
          </cell>
          <cell r="L1538">
            <v>0</v>
          </cell>
          <cell r="M1538">
            <v>0</v>
          </cell>
          <cell r="N1538">
            <v>0</v>
          </cell>
          <cell r="O1538">
            <v>0</v>
          </cell>
          <cell r="P1538">
            <v>0</v>
          </cell>
          <cell r="Q1538" t="e">
            <v>#REF!</v>
          </cell>
          <cell r="T1538" t="str">
            <v>4.01.0007</v>
          </cell>
          <cell r="U1538" t="str">
            <v>TOTALIZADOR</v>
          </cell>
          <cell r="W1538">
            <v>0</v>
          </cell>
          <cell r="X1538">
            <v>0</v>
          </cell>
          <cell r="Y1538">
            <v>0</v>
          </cell>
          <cell r="Z1538">
            <v>0</v>
          </cell>
          <cell r="AA1538" t="e">
            <v>#REF!</v>
          </cell>
          <cell r="AB1538" t="e">
            <v>#REF!</v>
          </cell>
          <cell r="AC1538" t="e">
            <v>#REF!</v>
          </cell>
          <cell r="AD1538" t="e">
            <v>#REF!</v>
          </cell>
          <cell r="AE1538" t="e">
            <v>#REF!</v>
          </cell>
          <cell r="AF1538" t="e">
            <v>#REF!</v>
          </cell>
          <cell r="AG1538" t="e">
            <v>#REF!</v>
          </cell>
          <cell r="AH1538" t="e">
            <v>#REF!</v>
          </cell>
        </row>
        <row r="1539">
          <cell r="A1539" t="str">
            <v>4.02.00012.4</v>
          </cell>
          <cell r="B1539" t="str">
            <v>2.4</v>
          </cell>
          <cell r="C1539" t="str">
            <v>TOTALIZADOR</v>
          </cell>
          <cell r="D1539" t="str">
            <v>4.02.0001</v>
          </cell>
          <cell r="E1539">
            <v>0</v>
          </cell>
          <cell r="F1539">
            <v>0</v>
          </cell>
          <cell r="G1539">
            <v>0</v>
          </cell>
          <cell r="H1539">
            <v>0</v>
          </cell>
          <cell r="I1539" t="e">
            <v>#REF!</v>
          </cell>
          <cell r="J1539">
            <v>0</v>
          </cell>
          <cell r="K1539">
            <v>0</v>
          </cell>
          <cell r="L1539">
            <v>0</v>
          </cell>
          <cell r="M1539">
            <v>0</v>
          </cell>
          <cell r="N1539">
            <v>0</v>
          </cell>
          <cell r="O1539">
            <v>0</v>
          </cell>
          <cell r="P1539">
            <v>0</v>
          </cell>
          <cell r="Q1539" t="e">
            <v>#REF!</v>
          </cell>
          <cell r="T1539" t="str">
            <v>4.02.0001</v>
          </cell>
          <cell r="U1539" t="str">
            <v>TOTALIZADOR</v>
          </cell>
          <cell r="W1539">
            <v>0</v>
          </cell>
          <cell r="X1539">
            <v>0</v>
          </cell>
          <cell r="Y1539">
            <v>0</v>
          </cell>
          <cell r="Z1539">
            <v>0</v>
          </cell>
          <cell r="AA1539" t="e">
            <v>#REF!</v>
          </cell>
          <cell r="AB1539" t="e">
            <v>#REF!</v>
          </cell>
          <cell r="AC1539" t="e">
            <v>#REF!</v>
          </cell>
          <cell r="AD1539" t="e">
            <v>#REF!</v>
          </cell>
          <cell r="AE1539" t="e">
            <v>#REF!</v>
          </cell>
          <cell r="AF1539" t="e">
            <v>#REF!</v>
          </cell>
          <cell r="AG1539" t="e">
            <v>#REF!</v>
          </cell>
          <cell r="AH1539" t="e">
            <v>#REF!</v>
          </cell>
        </row>
        <row r="1540">
          <cell r="A1540" t="str">
            <v>4.02.00032.4</v>
          </cell>
          <cell r="B1540" t="str">
            <v>2.4</v>
          </cell>
          <cell r="C1540" t="str">
            <v>TOTALIZADOR</v>
          </cell>
          <cell r="D1540" t="str">
            <v>4.02.0003</v>
          </cell>
          <cell r="E1540">
            <v>5764.32</v>
          </cell>
          <cell r="F1540">
            <v>3826.7499999999995</v>
          </cell>
          <cell r="G1540">
            <v>5864.2799999999988</v>
          </cell>
          <cell r="H1540">
            <v>4927.18</v>
          </cell>
          <cell r="I1540" t="e">
            <v>#REF!</v>
          </cell>
          <cell r="J1540">
            <v>5056.4799999999996</v>
          </cell>
          <cell r="K1540">
            <v>5295.95</v>
          </cell>
          <cell r="L1540">
            <v>5320.89</v>
          </cell>
          <cell r="M1540">
            <v>6116.29</v>
          </cell>
          <cell r="N1540">
            <v>5878.4900000000007</v>
          </cell>
          <cell r="O1540">
            <v>6814.0099999999993</v>
          </cell>
          <cell r="P1540">
            <v>6693.0599999999995</v>
          </cell>
          <cell r="Q1540" t="e">
            <v>#REF!</v>
          </cell>
          <cell r="T1540" t="str">
            <v>4.02.0003</v>
          </cell>
          <cell r="U1540" t="str">
            <v>TOTALIZADOR</v>
          </cell>
          <cell r="W1540">
            <v>5764.32</v>
          </cell>
          <cell r="X1540">
            <v>9591.07</v>
          </cell>
          <cell r="Y1540">
            <v>15455.349999999999</v>
          </cell>
          <cell r="Z1540">
            <v>20382.53</v>
          </cell>
          <cell r="AA1540" t="e">
            <v>#REF!</v>
          </cell>
          <cell r="AB1540" t="e">
            <v>#REF!</v>
          </cell>
          <cell r="AC1540" t="e">
            <v>#REF!</v>
          </cell>
          <cell r="AD1540" t="e">
            <v>#REF!</v>
          </cell>
          <cell r="AE1540" t="e">
            <v>#REF!</v>
          </cell>
          <cell r="AF1540" t="e">
            <v>#REF!</v>
          </cell>
          <cell r="AG1540" t="e">
            <v>#REF!</v>
          </cell>
          <cell r="AH1540" t="e">
            <v>#REF!</v>
          </cell>
        </row>
        <row r="1541">
          <cell r="A1541" t="str">
            <v>4.02.00052.4</v>
          </cell>
          <cell r="B1541" t="str">
            <v>2.4</v>
          </cell>
          <cell r="C1541" t="str">
            <v>TOTALIZADOR</v>
          </cell>
          <cell r="D1541" t="str">
            <v>4.02.0005</v>
          </cell>
          <cell r="E1541">
            <v>35198.069999999992</v>
          </cell>
          <cell r="F1541">
            <v>19072.080000000002</v>
          </cell>
          <cell r="G1541">
            <v>27752.260000000002</v>
          </cell>
          <cell r="H1541">
            <v>25630.589999999997</v>
          </cell>
          <cell r="I1541" t="e">
            <v>#REF!</v>
          </cell>
          <cell r="J1541">
            <v>21303.87</v>
          </cell>
          <cell r="K1541">
            <v>27910.629999999994</v>
          </cell>
          <cell r="L1541">
            <v>17837.210000000003</v>
          </cell>
          <cell r="M1541">
            <v>23212.510000000006</v>
          </cell>
          <cell r="N1541">
            <v>27348.18</v>
          </cell>
          <cell r="O1541">
            <v>36263.590000000004</v>
          </cell>
          <cell r="P1541">
            <v>16260.240000000002</v>
          </cell>
          <cell r="Q1541" t="e">
            <v>#REF!</v>
          </cell>
          <cell r="T1541" t="str">
            <v>4.02.0005</v>
          </cell>
          <cell r="U1541" t="str">
            <v>TOTALIZADOR</v>
          </cell>
          <cell r="W1541">
            <v>35198.069999999992</v>
          </cell>
          <cell r="X1541">
            <v>54270.149999999994</v>
          </cell>
          <cell r="Y1541">
            <v>82022.41</v>
          </cell>
          <cell r="Z1541">
            <v>107653</v>
          </cell>
          <cell r="AA1541" t="e">
            <v>#REF!</v>
          </cell>
          <cell r="AB1541" t="e">
            <v>#REF!</v>
          </cell>
          <cell r="AC1541" t="e">
            <v>#REF!</v>
          </cell>
          <cell r="AD1541" t="e">
            <v>#REF!</v>
          </cell>
          <cell r="AE1541" t="e">
            <v>#REF!</v>
          </cell>
          <cell r="AF1541" t="e">
            <v>#REF!</v>
          </cell>
          <cell r="AG1541" t="e">
            <v>#REF!</v>
          </cell>
          <cell r="AH1541" t="e">
            <v>#REF!</v>
          </cell>
        </row>
        <row r="1542">
          <cell r="A1542" t="str">
            <v>4.02.00062.4</v>
          </cell>
          <cell r="B1542" t="str">
            <v>2.4</v>
          </cell>
          <cell r="C1542" t="str">
            <v>TOTALIZADOR</v>
          </cell>
          <cell r="D1542" t="str">
            <v>4.02.0006</v>
          </cell>
          <cell r="E1542">
            <v>0</v>
          </cell>
          <cell r="F1542">
            <v>0</v>
          </cell>
          <cell r="G1542">
            <v>0</v>
          </cell>
          <cell r="H1542">
            <v>0</v>
          </cell>
          <cell r="I1542" t="e">
            <v>#REF!</v>
          </cell>
          <cell r="J1542">
            <v>0</v>
          </cell>
          <cell r="K1542">
            <v>0</v>
          </cell>
          <cell r="L1542">
            <v>0</v>
          </cell>
          <cell r="M1542">
            <v>4208.6499999999996</v>
          </cell>
          <cell r="N1542">
            <v>1475.54</v>
          </cell>
          <cell r="O1542">
            <v>4446.88</v>
          </cell>
          <cell r="P1542">
            <v>6137.61</v>
          </cell>
          <cell r="Q1542" t="e">
            <v>#REF!</v>
          </cell>
          <cell r="T1542" t="str">
            <v>4.02.0006</v>
          </cell>
          <cell r="U1542" t="str">
            <v>TOTALIZADOR</v>
          </cell>
          <cell r="W1542">
            <v>0</v>
          </cell>
          <cell r="X1542">
            <v>0</v>
          </cell>
          <cell r="Y1542">
            <v>0</v>
          </cell>
          <cell r="Z1542">
            <v>0</v>
          </cell>
          <cell r="AA1542" t="e">
            <v>#REF!</v>
          </cell>
          <cell r="AB1542" t="e">
            <v>#REF!</v>
          </cell>
          <cell r="AC1542" t="e">
            <v>#REF!</v>
          </cell>
          <cell r="AD1542" t="e">
            <v>#REF!</v>
          </cell>
          <cell r="AE1542" t="e">
            <v>#REF!</v>
          </cell>
          <cell r="AF1542" t="e">
            <v>#REF!</v>
          </cell>
          <cell r="AG1542" t="e">
            <v>#REF!</v>
          </cell>
          <cell r="AH1542" t="e">
            <v>#REF!</v>
          </cell>
        </row>
        <row r="1543">
          <cell r="A1543" t="str">
            <v>4.02.00072.4</v>
          </cell>
          <cell r="B1543" t="str">
            <v>2.4</v>
          </cell>
          <cell r="C1543" t="str">
            <v>TOTALIZADOR</v>
          </cell>
          <cell r="D1543" t="str">
            <v>4.02.0007</v>
          </cell>
          <cell r="E1543">
            <v>606.12</v>
          </cell>
          <cell r="F1543">
            <v>620.62</v>
          </cell>
          <cell r="G1543">
            <v>338.9</v>
          </cell>
          <cell r="H1543">
            <v>735.54</v>
          </cell>
          <cell r="I1543" t="e">
            <v>#REF!</v>
          </cell>
          <cell r="J1543">
            <v>480</v>
          </cell>
          <cell r="K1543">
            <v>2717.92</v>
          </cell>
          <cell r="L1543">
            <v>2727.89</v>
          </cell>
          <cell r="M1543">
            <v>668.3</v>
          </cell>
          <cell r="N1543">
            <v>494.20000000000005</v>
          </cell>
          <cell r="O1543">
            <v>497.19999999999993</v>
          </cell>
          <cell r="P1543">
            <v>838.91000000000008</v>
          </cell>
          <cell r="Q1543" t="e">
            <v>#REF!</v>
          </cell>
          <cell r="T1543" t="str">
            <v>4.02.0007</v>
          </cell>
          <cell r="U1543" t="str">
            <v>TOTALIZADOR</v>
          </cell>
          <cell r="W1543">
            <v>606.12</v>
          </cell>
          <cell r="X1543">
            <v>1226.74</v>
          </cell>
          <cell r="Y1543">
            <v>1565.6399999999999</v>
          </cell>
          <cell r="Z1543">
            <v>2301.1799999999998</v>
          </cell>
          <cell r="AA1543" t="e">
            <v>#REF!</v>
          </cell>
          <cell r="AB1543" t="e">
            <v>#REF!</v>
          </cell>
          <cell r="AC1543" t="e">
            <v>#REF!</v>
          </cell>
          <cell r="AD1543" t="e">
            <v>#REF!</v>
          </cell>
          <cell r="AE1543" t="e">
            <v>#REF!</v>
          </cell>
          <cell r="AF1543" t="e">
            <v>#REF!</v>
          </cell>
          <cell r="AG1543" t="e">
            <v>#REF!</v>
          </cell>
          <cell r="AH1543" t="e">
            <v>#REF!</v>
          </cell>
        </row>
        <row r="1544">
          <cell r="A1544" t="str">
            <v>4.02.00082.4</v>
          </cell>
          <cell r="B1544" t="str">
            <v>2.4</v>
          </cell>
          <cell r="C1544" t="str">
            <v>TOTALIZADOR</v>
          </cell>
          <cell r="D1544" t="str">
            <v>4.02.0008</v>
          </cell>
          <cell r="E1544">
            <v>3175.2599999999998</v>
          </cell>
          <cell r="F1544">
            <v>2586.4699999999998</v>
          </cell>
          <cell r="G1544">
            <v>5611.1799999999994</v>
          </cell>
          <cell r="H1544">
            <v>6166.52</v>
          </cell>
          <cell r="I1544" t="e">
            <v>#REF!</v>
          </cell>
          <cell r="J1544">
            <v>7323.66</v>
          </cell>
          <cell r="K1544">
            <v>7847.6100000000006</v>
          </cell>
          <cell r="L1544">
            <v>1345.46</v>
          </cell>
          <cell r="M1544">
            <v>6132.01</v>
          </cell>
          <cell r="N1544">
            <v>2908.66</v>
          </cell>
          <cell r="O1544">
            <v>4346.0599999999995</v>
          </cell>
          <cell r="P1544">
            <v>4141.49</v>
          </cell>
          <cell r="Q1544" t="e">
            <v>#REF!</v>
          </cell>
          <cell r="T1544" t="str">
            <v>4.02.0008</v>
          </cell>
          <cell r="U1544" t="str">
            <v>TOTALIZADOR</v>
          </cell>
          <cell r="W1544">
            <v>3175.2599999999998</v>
          </cell>
          <cell r="X1544">
            <v>5761.73</v>
          </cell>
          <cell r="Y1544">
            <v>11372.91</v>
          </cell>
          <cell r="Z1544">
            <v>17539.43</v>
          </cell>
          <cell r="AA1544" t="e">
            <v>#REF!</v>
          </cell>
          <cell r="AB1544" t="e">
            <v>#REF!</v>
          </cell>
          <cell r="AC1544" t="e">
            <v>#REF!</v>
          </cell>
          <cell r="AD1544" t="e">
            <v>#REF!</v>
          </cell>
          <cell r="AE1544" t="e">
            <v>#REF!</v>
          </cell>
          <cell r="AF1544" t="e">
            <v>#REF!</v>
          </cell>
          <cell r="AG1544" t="e">
            <v>#REF!</v>
          </cell>
          <cell r="AH1544" t="e">
            <v>#REF!</v>
          </cell>
        </row>
        <row r="1545">
          <cell r="A1545" t="str">
            <v>4.02.00092.4</v>
          </cell>
          <cell r="B1545" t="str">
            <v>2.4</v>
          </cell>
          <cell r="C1545" t="str">
            <v>TOTALIZADOR</v>
          </cell>
          <cell r="D1545" t="str">
            <v>4.02.0009</v>
          </cell>
          <cell r="E1545">
            <v>168.96</v>
          </cell>
          <cell r="F1545">
            <v>171.61</v>
          </cell>
          <cell r="G1545">
            <v>171.23000000000002</v>
          </cell>
          <cell r="H1545">
            <v>137.66</v>
          </cell>
          <cell r="I1545" t="e">
            <v>#REF!</v>
          </cell>
          <cell r="J1545">
            <v>632.91999999999996</v>
          </cell>
          <cell r="K1545">
            <v>1004.77</v>
          </cell>
          <cell r="L1545">
            <v>98.59</v>
          </cell>
          <cell r="M1545">
            <v>163.69</v>
          </cell>
          <cell r="N1545">
            <v>90.65000000000002</v>
          </cell>
          <cell r="O1545">
            <v>217.20000000000002</v>
          </cell>
          <cell r="P1545">
            <v>172.45999999999998</v>
          </cell>
          <cell r="Q1545" t="e">
            <v>#REF!</v>
          </cell>
          <cell r="T1545" t="str">
            <v>4.02.0009</v>
          </cell>
          <cell r="U1545" t="str">
            <v>TOTALIZADOR</v>
          </cell>
          <cell r="W1545">
            <v>168.96</v>
          </cell>
          <cell r="X1545">
            <v>340.57000000000005</v>
          </cell>
          <cell r="Y1545">
            <v>511.80000000000007</v>
          </cell>
          <cell r="Z1545">
            <v>649.46</v>
          </cell>
          <cell r="AA1545" t="e">
            <v>#REF!</v>
          </cell>
          <cell r="AB1545" t="e">
            <v>#REF!</v>
          </cell>
          <cell r="AC1545" t="e">
            <v>#REF!</v>
          </cell>
          <cell r="AD1545" t="e">
            <v>#REF!</v>
          </cell>
          <cell r="AE1545" t="e">
            <v>#REF!</v>
          </cell>
          <cell r="AF1545" t="e">
            <v>#REF!</v>
          </cell>
          <cell r="AG1545" t="e">
            <v>#REF!</v>
          </cell>
          <cell r="AH1545" t="e">
            <v>#REF!</v>
          </cell>
        </row>
        <row r="1546">
          <cell r="A1546" t="str">
            <v>4.02.00102.4</v>
          </cell>
          <cell r="B1546" t="str">
            <v>2.4</v>
          </cell>
          <cell r="C1546" t="str">
            <v>TOTALIZADOR</v>
          </cell>
          <cell r="D1546" t="str">
            <v>4.02.0010</v>
          </cell>
          <cell r="E1546">
            <v>15434.119999999997</v>
          </cell>
          <cell r="F1546">
            <v>0</v>
          </cell>
          <cell r="G1546">
            <v>30888.68</v>
          </cell>
          <cell r="H1546">
            <v>1567</v>
          </cell>
          <cell r="I1546" t="e">
            <v>#REF!</v>
          </cell>
          <cell r="J1546">
            <v>5215.1499999999996</v>
          </cell>
          <cell r="K1546">
            <v>6480</v>
          </cell>
          <cell r="L1546">
            <v>19283.86</v>
          </cell>
          <cell r="M1546">
            <v>1950</v>
          </cell>
          <cell r="N1546">
            <v>8766.15</v>
          </cell>
          <cell r="O1546">
            <v>10930.27</v>
          </cell>
          <cell r="P1546">
            <v>8470.16</v>
          </cell>
          <cell r="Q1546" t="e">
            <v>#REF!</v>
          </cell>
          <cell r="T1546" t="str">
            <v>4.02.0010</v>
          </cell>
          <cell r="U1546" t="str">
            <v>TOTALIZADOR</v>
          </cell>
          <cell r="W1546">
            <v>15434.119999999997</v>
          </cell>
          <cell r="X1546">
            <v>15434.119999999997</v>
          </cell>
          <cell r="Y1546">
            <v>46322.799999999996</v>
          </cell>
          <cell r="Z1546">
            <v>47889.799999999996</v>
          </cell>
          <cell r="AA1546" t="e">
            <v>#REF!</v>
          </cell>
          <cell r="AB1546" t="e">
            <v>#REF!</v>
          </cell>
          <cell r="AC1546" t="e">
            <v>#REF!</v>
          </cell>
          <cell r="AD1546" t="e">
            <v>#REF!</v>
          </cell>
          <cell r="AE1546" t="e">
            <v>#REF!</v>
          </cell>
          <cell r="AF1546" t="e">
            <v>#REF!</v>
          </cell>
          <cell r="AG1546" t="e">
            <v>#REF!</v>
          </cell>
          <cell r="AH1546" t="e">
            <v>#REF!</v>
          </cell>
        </row>
        <row r="1547">
          <cell r="A1547" t="str">
            <v>4.02.00112.4</v>
          </cell>
          <cell r="B1547" t="str">
            <v>2.4</v>
          </cell>
          <cell r="C1547" t="str">
            <v>TOTALIZADOR</v>
          </cell>
          <cell r="D1547" t="str">
            <v>4.02.0011</v>
          </cell>
          <cell r="E1547">
            <v>94.84</v>
          </cell>
          <cell r="F1547">
            <v>998.85000000000014</v>
          </cell>
          <cell r="G1547">
            <v>620.81999999999994</v>
          </cell>
          <cell r="H1547">
            <v>1227.05</v>
          </cell>
          <cell r="I1547" t="e">
            <v>#REF!</v>
          </cell>
          <cell r="J1547">
            <v>3136.8448120300754</v>
          </cell>
          <cell r="K1547">
            <v>8680.2000000000007</v>
          </cell>
          <cell r="L1547">
            <v>896.24</v>
          </cell>
          <cell r="M1547">
            <v>1089.4399999999998</v>
          </cell>
          <cell r="N1547">
            <v>1455.4399999999998</v>
          </cell>
          <cell r="O1547">
            <v>1292.24</v>
          </cell>
          <cell r="P1547">
            <v>1289.05</v>
          </cell>
          <cell r="Q1547" t="e">
            <v>#REF!</v>
          </cell>
          <cell r="T1547" t="str">
            <v>4.02.0011</v>
          </cell>
          <cell r="U1547" t="str">
            <v>TOTALIZADOR</v>
          </cell>
          <cell r="W1547">
            <v>94.84</v>
          </cell>
          <cell r="X1547">
            <v>1093.69</v>
          </cell>
          <cell r="Y1547">
            <v>1714.51</v>
          </cell>
          <cell r="Z1547">
            <v>2941.56</v>
          </cell>
          <cell r="AA1547" t="e">
            <v>#REF!</v>
          </cell>
          <cell r="AB1547" t="e">
            <v>#REF!</v>
          </cell>
          <cell r="AC1547" t="e">
            <v>#REF!</v>
          </cell>
          <cell r="AD1547" t="e">
            <v>#REF!</v>
          </cell>
          <cell r="AE1547" t="e">
            <v>#REF!</v>
          </cell>
          <cell r="AF1547" t="e">
            <v>#REF!</v>
          </cell>
          <cell r="AG1547" t="e">
            <v>#REF!</v>
          </cell>
          <cell r="AH1547" t="e">
            <v>#REF!</v>
          </cell>
        </row>
        <row r="1548">
          <cell r="A1548" t="str">
            <v>4.02.00122.4</v>
          </cell>
          <cell r="B1548" t="str">
            <v>2.4</v>
          </cell>
          <cell r="C1548" t="str">
            <v>TOTALIZADOR</v>
          </cell>
          <cell r="D1548" t="str">
            <v>4.02.0012</v>
          </cell>
          <cell r="E1548">
            <v>2723.53</v>
          </cell>
          <cell r="F1548">
            <v>0</v>
          </cell>
          <cell r="G1548">
            <v>0</v>
          </cell>
          <cell r="H1548">
            <v>0</v>
          </cell>
          <cell r="I1548" t="e">
            <v>#REF!</v>
          </cell>
          <cell r="J1548">
            <v>0</v>
          </cell>
          <cell r="K1548">
            <v>-46639.979999999996</v>
          </cell>
          <cell r="L1548">
            <v>1267.5</v>
          </cell>
          <cell r="M1548">
            <v>2624.47</v>
          </cell>
          <cell r="N1548">
            <v>136.6</v>
          </cell>
          <cell r="O1548">
            <v>3318.08</v>
          </cell>
          <cell r="P1548">
            <v>369</v>
          </cell>
          <cell r="Q1548" t="e">
            <v>#REF!</v>
          </cell>
          <cell r="T1548" t="str">
            <v>4.02.0012</v>
          </cell>
          <cell r="U1548" t="str">
            <v>TOTALIZADOR</v>
          </cell>
          <cell r="W1548">
            <v>2723.53</v>
          </cell>
          <cell r="X1548">
            <v>2723.53</v>
          </cell>
          <cell r="Y1548">
            <v>2723.53</v>
          </cell>
          <cell r="Z1548">
            <v>2723.53</v>
          </cell>
          <cell r="AA1548" t="e">
            <v>#REF!</v>
          </cell>
          <cell r="AB1548" t="e">
            <v>#REF!</v>
          </cell>
          <cell r="AC1548" t="e">
            <v>#REF!</v>
          </cell>
          <cell r="AD1548" t="e">
            <v>#REF!</v>
          </cell>
          <cell r="AE1548" t="e">
            <v>#REF!</v>
          </cell>
          <cell r="AF1548" t="e">
            <v>#REF!</v>
          </cell>
          <cell r="AG1548" t="e">
            <v>#REF!</v>
          </cell>
          <cell r="AH1548" t="e">
            <v>#REF!</v>
          </cell>
        </row>
        <row r="1549">
          <cell r="A1549" t="str">
            <v>4.02.00132.4</v>
          </cell>
          <cell r="B1549" t="str">
            <v>2.4</v>
          </cell>
          <cell r="C1549" t="str">
            <v>TOTALIZADOR</v>
          </cell>
          <cell r="D1549" t="str">
            <v>4.02.0013</v>
          </cell>
          <cell r="E1549">
            <v>1870.55</v>
          </cell>
          <cell r="F1549">
            <v>791.5200000000001</v>
          </cell>
          <cell r="G1549">
            <v>1093.4100000000001</v>
          </cell>
          <cell r="H1549">
            <v>565.30000000000007</v>
          </cell>
          <cell r="I1549" t="e">
            <v>#REF!</v>
          </cell>
          <cell r="J1549">
            <v>1552.52</v>
          </cell>
          <cell r="K1549">
            <v>1563.4399999999998</v>
          </cell>
          <cell r="L1549">
            <v>2736.7300000000005</v>
          </cell>
          <cell r="M1549">
            <v>4008.93</v>
          </cell>
          <cell r="N1549">
            <v>2981.08</v>
          </cell>
          <cell r="O1549">
            <v>2307.4300000000003</v>
          </cell>
          <cell r="P1549">
            <v>3330.1800000000003</v>
          </cell>
          <cell r="Q1549" t="e">
            <v>#REF!</v>
          </cell>
          <cell r="T1549" t="str">
            <v>4.02.0013</v>
          </cell>
          <cell r="U1549" t="str">
            <v>TOTALIZADOR</v>
          </cell>
          <cell r="W1549">
            <v>1870.55</v>
          </cell>
          <cell r="X1549">
            <v>2662.07</v>
          </cell>
          <cell r="Y1549">
            <v>3755.4800000000005</v>
          </cell>
          <cell r="Z1549">
            <v>4320.7800000000007</v>
          </cell>
          <cell r="AA1549" t="e">
            <v>#REF!</v>
          </cell>
          <cell r="AB1549" t="e">
            <v>#REF!</v>
          </cell>
          <cell r="AC1549" t="e">
            <v>#REF!</v>
          </cell>
          <cell r="AD1549" t="e">
            <v>#REF!</v>
          </cell>
          <cell r="AE1549" t="e">
            <v>#REF!</v>
          </cell>
          <cell r="AF1549" t="e">
            <v>#REF!</v>
          </cell>
          <cell r="AG1549" t="e">
            <v>#REF!</v>
          </cell>
          <cell r="AH1549" t="e">
            <v>#REF!</v>
          </cell>
        </row>
        <row r="1550">
          <cell r="A1550" t="str">
            <v>4.02.00142.4</v>
          </cell>
          <cell r="B1550" t="str">
            <v>2.4</v>
          </cell>
          <cell r="C1550" t="str">
            <v>TOTALIZADOR</v>
          </cell>
          <cell r="D1550" t="str">
            <v>4.02.0014</v>
          </cell>
          <cell r="E1550">
            <v>451.52</v>
          </cell>
          <cell r="F1550">
            <v>601</v>
          </cell>
          <cell r="G1550">
            <v>803.88999999999987</v>
          </cell>
          <cell r="H1550">
            <v>330</v>
          </cell>
          <cell r="I1550" t="e">
            <v>#REF!</v>
          </cell>
          <cell r="J1550">
            <v>351.8</v>
          </cell>
          <cell r="K1550">
            <v>717</v>
          </cell>
          <cell r="L1550">
            <v>926.74</v>
          </cell>
          <cell r="M1550">
            <v>200</v>
          </cell>
          <cell r="N1550">
            <v>673</v>
          </cell>
          <cell r="O1550">
            <v>1178.22</v>
          </cell>
          <cell r="P1550">
            <v>853.9</v>
          </cell>
          <cell r="Q1550" t="e">
            <v>#REF!</v>
          </cell>
          <cell r="T1550" t="str">
            <v>4.02.0014</v>
          </cell>
          <cell r="U1550" t="str">
            <v>TOTALIZADOR</v>
          </cell>
          <cell r="W1550">
            <v>451.52</v>
          </cell>
          <cell r="X1550">
            <v>1052.52</v>
          </cell>
          <cell r="Y1550">
            <v>1856.4099999999999</v>
          </cell>
          <cell r="Z1550">
            <v>2186.41</v>
          </cell>
          <cell r="AA1550" t="e">
            <v>#REF!</v>
          </cell>
          <cell r="AB1550" t="e">
            <v>#REF!</v>
          </cell>
          <cell r="AC1550" t="e">
            <v>#REF!</v>
          </cell>
          <cell r="AD1550" t="e">
            <v>#REF!</v>
          </cell>
          <cell r="AE1550" t="e">
            <v>#REF!</v>
          </cell>
          <cell r="AF1550" t="e">
            <v>#REF!</v>
          </cell>
          <cell r="AG1550" t="e">
            <v>#REF!</v>
          </cell>
          <cell r="AH1550" t="e">
            <v>#REF!</v>
          </cell>
        </row>
        <row r="1551">
          <cell r="A1551" t="str">
            <v>4.02.00152.4</v>
          </cell>
          <cell r="B1551" t="str">
            <v>2.4</v>
          </cell>
          <cell r="C1551" t="str">
            <v>TOTALIZADOR</v>
          </cell>
          <cell r="D1551" t="str">
            <v>4.02.0015</v>
          </cell>
          <cell r="E1551">
            <v>0</v>
          </cell>
          <cell r="F1551">
            <v>0</v>
          </cell>
          <cell r="G1551">
            <v>3792.05</v>
          </cell>
          <cell r="H1551">
            <v>0</v>
          </cell>
          <cell r="I1551" t="e">
            <v>#REF!</v>
          </cell>
          <cell r="J1551">
            <v>0</v>
          </cell>
          <cell r="K1551">
            <v>0</v>
          </cell>
          <cell r="L1551">
            <v>0</v>
          </cell>
          <cell r="M1551">
            <v>0</v>
          </cell>
          <cell r="N1551">
            <v>0</v>
          </cell>
          <cell r="O1551">
            <v>0</v>
          </cell>
          <cell r="P1551">
            <v>0</v>
          </cell>
          <cell r="Q1551" t="e">
            <v>#REF!</v>
          </cell>
          <cell r="T1551" t="str">
            <v>4.02.0015</v>
          </cell>
          <cell r="U1551" t="str">
            <v>TOTALIZADOR</v>
          </cell>
          <cell r="W1551">
            <v>0</v>
          </cell>
          <cell r="X1551">
            <v>0</v>
          </cell>
          <cell r="Y1551">
            <v>3792.05</v>
          </cell>
          <cell r="Z1551">
            <v>3792.05</v>
          </cell>
          <cell r="AA1551" t="e">
            <v>#REF!</v>
          </cell>
          <cell r="AB1551" t="e">
            <v>#REF!</v>
          </cell>
          <cell r="AC1551" t="e">
            <v>#REF!</v>
          </cell>
          <cell r="AD1551" t="e">
            <v>#REF!</v>
          </cell>
          <cell r="AE1551" t="e">
            <v>#REF!</v>
          </cell>
          <cell r="AF1551" t="e">
            <v>#REF!</v>
          </cell>
          <cell r="AG1551" t="e">
            <v>#REF!</v>
          </cell>
          <cell r="AH1551" t="e">
            <v>#REF!</v>
          </cell>
        </row>
        <row r="1552">
          <cell r="A1552" t="str">
            <v>4.02.00162.4</v>
          </cell>
          <cell r="B1552" t="str">
            <v>2.4</v>
          </cell>
          <cell r="C1552" t="str">
            <v>TOTALIZADOR</v>
          </cell>
          <cell r="D1552" t="str">
            <v>4.02.0016</v>
          </cell>
          <cell r="E1552">
            <v>73317.41</v>
          </cell>
          <cell r="F1552">
            <v>67016.58</v>
          </cell>
          <cell r="G1552">
            <v>84587.73</v>
          </cell>
          <cell r="H1552">
            <v>80138.27</v>
          </cell>
          <cell r="I1552" t="e">
            <v>#REF!</v>
          </cell>
          <cell r="J1552">
            <v>90298.73</v>
          </cell>
          <cell r="K1552">
            <v>74450.27</v>
          </cell>
          <cell r="L1552">
            <v>74577.289999999994</v>
          </cell>
          <cell r="M1552">
            <v>93262.65</v>
          </cell>
          <cell r="N1552">
            <v>82435.150000000009</v>
          </cell>
          <cell r="O1552">
            <v>89658.699999999983</v>
          </cell>
          <cell r="P1552">
            <v>86009.79</v>
          </cell>
          <cell r="Q1552" t="e">
            <v>#REF!</v>
          </cell>
          <cell r="T1552" t="str">
            <v>4.02.0016</v>
          </cell>
          <cell r="U1552" t="str">
            <v>TOTALIZADOR</v>
          </cell>
          <cell r="W1552">
            <v>73317.41</v>
          </cell>
          <cell r="X1552">
            <v>140333.99</v>
          </cell>
          <cell r="Y1552">
            <v>224921.71999999997</v>
          </cell>
          <cell r="Z1552">
            <v>305059.99</v>
          </cell>
          <cell r="AA1552" t="e">
            <v>#REF!</v>
          </cell>
          <cell r="AB1552" t="e">
            <v>#REF!</v>
          </cell>
          <cell r="AC1552" t="e">
            <v>#REF!</v>
          </cell>
          <cell r="AD1552" t="e">
            <v>#REF!</v>
          </cell>
          <cell r="AE1552" t="e">
            <v>#REF!</v>
          </cell>
          <cell r="AF1552" t="e">
            <v>#REF!</v>
          </cell>
          <cell r="AG1552" t="e">
            <v>#REF!</v>
          </cell>
          <cell r="AH1552" t="e">
            <v>#REF!</v>
          </cell>
        </row>
        <row r="1553">
          <cell r="A1553" t="str">
            <v>4.02.00172.4</v>
          </cell>
          <cell r="B1553" t="str">
            <v>2.4</v>
          </cell>
          <cell r="C1553" t="str">
            <v>TOTALIZADOR</v>
          </cell>
          <cell r="D1553" t="str">
            <v>4.02.0017</v>
          </cell>
          <cell r="E1553">
            <v>0</v>
          </cell>
          <cell r="F1553">
            <v>0</v>
          </cell>
          <cell r="G1553">
            <v>0</v>
          </cell>
          <cell r="H1553">
            <v>0</v>
          </cell>
          <cell r="I1553" t="e">
            <v>#REF!</v>
          </cell>
          <cell r="J1553">
            <v>0</v>
          </cell>
          <cell r="K1553">
            <v>0</v>
          </cell>
          <cell r="L1553">
            <v>0</v>
          </cell>
          <cell r="M1553">
            <v>2037.05</v>
          </cell>
          <cell r="N1553">
            <v>1944.7800000000002</v>
          </cell>
          <cell r="O1553">
            <v>1892.07</v>
          </cell>
          <cell r="P1553">
            <v>1550.96</v>
          </cell>
          <cell r="Q1553" t="e">
            <v>#REF!</v>
          </cell>
          <cell r="T1553" t="str">
            <v>4.02.0017</v>
          </cell>
          <cell r="U1553" t="str">
            <v>TOTALIZADOR</v>
          </cell>
          <cell r="W1553">
            <v>0</v>
          </cell>
          <cell r="X1553">
            <v>0</v>
          </cell>
          <cell r="Y1553">
            <v>0</v>
          </cell>
          <cell r="Z1553">
            <v>0</v>
          </cell>
          <cell r="AA1553" t="e">
            <v>#REF!</v>
          </cell>
          <cell r="AB1553" t="e">
            <v>#REF!</v>
          </cell>
          <cell r="AC1553" t="e">
            <v>#REF!</v>
          </cell>
          <cell r="AD1553" t="e">
            <v>#REF!</v>
          </cell>
          <cell r="AE1553" t="e">
            <v>#REF!</v>
          </cell>
          <cell r="AF1553" t="e">
            <v>#REF!</v>
          </cell>
          <cell r="AG1553" t="e">
            <v>#REF!</v>
          </cell>
          <cell r="AH1553" t="e">
            <v>#REF!</v>
          </cell>
        </row>
        <row r="1554">
          <cell r="A1554" t="str">
            <v>4.02.00182.4</v>
          </cell>
          <cell r="B1554" t="str">
            <v>2.4</v>
          </cell>
          <cell r="C1554" t="str">
            <v>TOTALIZADOR</v>
          </cell>
          <cell r="D1554" t="str">
            <v>4.02.0018</v>
          </cell>
          <cell r="E1554">
            <v>7828.52</v>
          </cell>
          <cell r="F1554">
            <v>3051.1000000000004</v>
          </cell>
          <cell r="G1554">
            <v>0</v>
          </cell>
          <cell r="H1554">
            <v>0</v>
          </cell>
          <cell r="I1554" t="e">
            <v>#REF!</v>
          </cell>
          <cell r="J1554">
            <v>0</v>
          </cell>
          <cell r="K1554">
            <v>159.28</v>
          </cell>
          <cell r="L1554">
            <v>0</v>
          </cell>
          <cell r="M1554">
            <v>0</v>
          </cell>
          <cell r="N1554">
            <v>0</v>
          </cell>
          <cell r="O1554">
            <v>0</v>
          </cell>
          <cell r="P1554">
            <v>0</v>
          </cell>
          <cell r="Q1554" t="e">
            <v>#REF!</v>
          </cell>
          <cell r="T1554" t="str">
            <v>4.02.0018</v>
          </cell>
          <cell r="U1554" t="str">
            <v>TOTALIZADOR</v>
          </cell>
          <cell r="W1554">
            <v>7828.52</v>
          </cell>
          <cell r="X1554">
            <v>10879.62</v>
          </cell>
          <cell r="Y1554">
            <v>10879.62</v>
          </cell>
          <cell r="Z1554">
            <v>10879.62</v>
          </cell>
          <cell r="AA1554" t="e">
            <v>#REF!</v>
          </cell>
          <cell r="AB1554" t="e">
            <v>#REF!</v>
          </cell>
          <cell r="AC1554" t="e">
            <v>#REF!</v>
          </cell>
          <cell r="AD1554" t="e">
            <v>#REF!</v>
          </cell>
          <cell r="AE1554" t="e">
            <v>#REF!</v>
          </cell>
          <cell r="AF1554" t="e">
            <v>#REF!</v>
          </cell>
          <cell r="AG1554" t="e">
            <v>#REF!</v>
          </cell>
          <cell r="AH1554" t="e">
            <v>#REF!</v>
          </cell>
        </row>
        <row r="1555">
          <cell r="A1555" t="str">
            <v>4.02.00192.4</v>
          </cell>
          <cell r="B1555" t="str">
            <v>2.4</v>
          </cell>
          <cell r="C1555" t="str">
            <v>TOTALIZADOR</v>
          </cell>
          <cell r="D1555" t="str">
            <v>4.02.0019</v>
          </cell>
          <cell r="E1555">
            <v>0</v>
          </cell>
          <cell r="F1555">
            <v>0</v>
          </cell>
          <cell r="G1555">
            <v>0</v>
          </cell>
          <cell r="H1555">
            <v>0</v>
          </cell>
          <cell r="I1555" t="e">
            <v>#REF!</v>
          </cell>
          <cell r="J1555">
            <v>0</v>
          </cell>
          <cell r="K1555">
            <v>86.64</v>
          </cell>
          <cell r="L1555">
            <v>0</v>
          </cell>
          <cell r="M1555">
            <v>0</v>
          </cell>
          <cell r="N1555">
            <v>0</v>
          </cell>
          <cell r="O1555">
            <v>0</v>
          </cell>
          <cell r="P1555">
            <v>0</v>
          </cell>
          <cell r="Q1555" t="e">
            <v>#REF!</v>
          </cell>
          <cell r="T1555" t="str">
            <v>4.02.0019</v>
          </cell>
          <cell r="U1555" t="str">
            <v>TOTALIZADOR</v>
          </cell>
          <cell r="W1555">
            <v>0</v>
          </cell>
          <cell r="X1555">
            <v>0</v>
          </cell>
          <cell r="Y1555">
            <v>0</v>
          </cell>
          <cell r="Z1555">
            <v>0</v>
          </cell>
          <cell r="AA1555" t="e">
            <v>#REF!</v>
          </cell>
          <cell r="AB1555" t="e">
            <v>#REF!</v>
          </cell>
          <cell r="AC1555" t="e">
            <v>#REF!</v>
          </cell>
          <cell r="AD1555" t="e">
            <v>#REF!</v>
          </cell>
          <cell r="AE1555" t="e">
            <v>#REF!</v>
          </cell>
          <cell r="AF1555" t="e">
            <v>#REF!</v>
          </cell>
          <cell r="AG1555" t="e">
            <v>#REF!</v>
          </cell>
          <cell r="AH1555" t="e">
            <v>#REF!</v>
          </cell>
        </row>
        <row r="1556">
          <cell r="A1556" t="str">
            <v>4.02.00202.4</v>
          </cell>
          <cell r="B1556" t="str">
            <v>2.4</v>
          </cell>
          <cell r="C1556" t="str">
            <v>TOTALIZADOR</v>
          </cell>
          <cell r="D1556" t="str">
            <v>4.02.0020</v>
          </cell>
          <cell r="E1556">
            <v>89097.29</v>
          </cell>
          <cell r="F1556">
            <v>74401.219999999987</v>
          </cell>
          <cell r="G1556">
            <v>136793.53</v>
          </cell>
          <cell r="H1556">
            <v>74539.680000000008</v>
          </cell>
          <cell r="I1556" t="e">
            <v>#REF!</v>
          </cell>
          <cell r="J1556">
            <v>93185.76</v>
          </cell>
          <cell r="K1556">
            <v>104668.26999999999</v>
          </cell>
          <cell r="L1556">
            <v>99478.59</v>
          </cell>
          <cell r="M1556">
            <v>87489.460000000021</v>
          </cell>
          <cell r="N1556">
            <v>117985.99999999999</v>
          </cell>
          <cell r="O1556">
            <v>109388.68999999997</v>
          </cell>
          <cell r="P1556">
            <v>37261.770000000004</v>
          </cell>
          <cell r="Q1556" t="e">
            <v>#REF!</v>
          </cell>
          <cell r="T1556" t="str">
            <v>4.02.0020</v>
          </cell>
          <cell r="U1556" t="str">
            <v>TOTALIZADOR</v>
          </cell>
          <cell r="W1556">
            <v>89097.29</v>
          </cell>
          <cell r="X1556">
            <v>163498.50999999998</v>
          </cell>
          <cell r="Y1556">
            <v>300292.03999999998</v>
          </cell>
          <cell r="Z1556">
            <v>374831.72</v>
          </cell>
          <cell r="AA1556" t="e">
            <v>#REF!</v>
          </cell>
          <cell r="AB1556" t="e">
            <v>#REF!</v>
          </cell>
          <cell r="AC1556" t="e">
            <v>#REF!</v>
          </cell>
          <cell r="AD1556" t="e">
            <v>#REF!</v>
          </cell>
          <cell r="AE1556" t="e">
            <v>#REF!</v>
          </cell>
          <cell r="AF1556" t="e">
            <v>#REF!</v>
          </cell>
          <cell r="AG1556" t="e">
            <v>#REF!</v>
          </cell>
          <cell r="AH1556" t="e">
            <v>#REF!</v>
          </cell>
        </row>
        <row r="1557">
          <cell r="A1557" t="str">
            <v>4.02.00212.4</v>
          </cell>
          <cell r="B1557" t="str">
            <v>2.4</v>
          </cell>
          <cell r="C1557" t="str">
            <v>TOTALIZADOR</v>
          </cell>
          <cell r="D1557" t="str">
            <v>4.02.0021</v>
          </cell>
          <cell r="E1557">
            <v>1498.1</v>
          </cell>
          <cell r="F1557">
            <v>3809.5</v>
          </cell>
          <cell r="G1557">
            <v>5109.5300000000007</v>
          </cell>
          <cell r="H1557">
            <v>23813.74</v>
          </cell>
          <cell r="I1557" t="e">
            <v>#REF!</v>
          </cell>
          <cell r="J1557">
            <v>3145.3</v>
          </cell>
          <cell r="K1557">
            <v>1468.4</v>
          </cell>
          <cell r="L1557">
            <v>1420</v>
          </cell>
          <cell r="M1557">
            <v>1100</v>
          </cell>
          <cell r="N1557">
            <v>0</v>
          </cell>
          <cell r="O1557">
            <v>3930</v>
          </cell>
          <cell r="P1557">
            <v>2515</v>
          </cell>
          <cell r="Q1557" t="e">
            <v>#REF!</v>
          </cell>
          <cell r="T1557" t="str">
            <v>4.02.0021</v>
          </cell>
          <cell r="U1557" t="str">
            <v>TOTALIZADOR</v>
          </cell>
          <cell r="W1557">
            <v>1498.1</v>
          </cell>
          <cell r="X1557">
            <v>5307.6</v>
          </cell>
          <cell r="Y1557">
            <v>10417.130000000001</v>
          </cell>
          <cell r="Z1557">
            <v>34230.870000000003</v>
          </cell>
          <cell r="AA1557" t="e">
            <v>#REF!</v>
          </cell>
          <cell r="AB1557" t="e">
            <v>#REF!</v>
          </cell>
          <cell r="AC1557" t="e">
            <v>#REF!</v>
          </cell>
          <cell r="AD1557" t="e">
            <v>#REF!</v>
          </cell>
          <cell r="AE1557" t="e">
            <v>#REF!</v>
          </cell>
          <cell r="AF1557" t="e">
            <v>#REF!</v>
          </cell>
          <cell r="AG1557" t="e">
            <v>#REF!</v>
          </cell>
          <cell r="AH1557" t="e">
            <v>#REF!</v>
          </cell>
        </row>
        <row r="1558">
          <cell r="A1558" t="str">
            <v>4.02.00222.4</v>
          </cell>
          <cell r="B1558" t="str">
            <v>2.4</v>
          </cell>
          <cell r="C1558" t="str">
            <v>TOTALIZADOR</v>
          </cell>
          <cell r="D1558" t="str">
            <v>4.02.0022</v>
          </cell>
          <cell r="E1558">
            <v>537.70000000000005</v>
          </cell>
          <cell r="F1558">
            <v>742.80000000000007</v>
          </cell>
          <cell r="G1558">
            <v>949.9</v>
          </cell>
          <cell r="H1558">
            <v>1272.69</v>
          </cell>
          <cell r="I1558" t="e">
            <v>#REF!</v>
          </cell>
          <cell r="J1558">
            <v>121</v>
          </cell>
          <cell r="K1558">
            <v>703.56999999999994</v>
          </cell>
          <cell r="L1558">
            <v>3049.51</v>
          </cell>
          <cell r="M1558">
            <v>2793.4900000000002</v>
          </cell>
          <cell r="N1558">
            <v>2617.2000000000003</v>
          </cell>
          <cell r="O1558">
            <v>318.89999999999998</v>
          </cell>
          <cell r="P1558">
            <v>3603.1100000000006</v>
          </cell>
          <cell r="Q1558" t="e">
            <v>#REF!</v>
          </cell>
          <cell r="T1558" t="str">
            <v>4.02.0022</v>
          </cell>
          <cell r="U1558" t="str">
            <v>TOTALIZADOR</v>
          </cell>
          <cell r="W1558">
            <v>537.70000000000005</v>
          </cell>
          <cell r="X1558">
            <v>1280.5</v>
          </cell>
          <cell r="Y1558">
            <v>2230.4</v>
          </cell>
          <cell r="Z1558">
            <v>3503.09</v>
          </cell>
          <cell r="AA1558" t="e">
            <v>#REF!</v>
          </cell>
          <cell r="AB1558" t="e">
            <v>#REF!</v>
          </cell>
          <cell r="AC1558" t="e">
            <v>#REF!</v>
          </cell>
          <cell r="AD1558" t="e">
            <v>#REF!</v>
          </cell>
          <cell r="AE1558" t="e">
            <v>#REF!</v>
          </cell>
          <cell r="AF1558" t="e">
            <v>#REF!</v>
          </cell>
          <cell r="AG1558" t="e">
            <v>#REF!</v>
          </cell>
          <cell r="AH1558" t="e">
            <v>#REF!</v>
          </cell>
        </row>
        <row r="1559">
          <cell r="A1559" t="str">
            <v>4.02.00232.4</v>
          </cell>
          <cell r="B1559" t="str">
            <v>2.4</v>
          </cell>
          <cell r="C1559" t="str">
            <v>TOTALIZADOR</v>
          </cell>
          <cell r="D1559" t="str">
            <v>4.02.0023</v>
          </cell>
          <cell r="E1559">
            <v>23647.730000000003</v>
          </cell>
          <cell r="F1559">
            <v>25401.090000000004</v>
          </cell>
          <cell r="G1559">
            <v>27841.450000000004</v>
          </cell>
          <cell r="H1559">
            <v>24318.36</v>
          </cell>
          <cell r="I1559" t="e">
            <v>#REF!</v>
          </cell>
          <cell r="J1559">
            <v>4510.1099999999997</v>
          </cell>
          <cell r="K1559">
            <v>20483.699999999997</v>
          </cell>
          <cell r="L1559">
            <v>21344.83</v>
          </cell>
          <cell r="M1559">
            <v>18072.369999999995</v>
          </cell>
          <cell r="N1559">
            <v>28540.039999999997</v>
          </cell>
          <cell r="O1559">
            <v>22405.090000000007</v>
          </cell>
          <cell r="P1559">
            <v>52994.04</v>
          </cell>
          <cell r="Q1559" t="e">
            <v>#REF!</v>
          </cell>
          <cell r="T1559" t="str">
            <v>4.02.0023</v>
          </cell>
          <cell r="U1559" t="str">
            <v>TOTALIZADOR</v>
          </cell>
          <cell r="W1559">
            <v>23647.730000000003</v>
          </cell>
          <cell r="X1559">
            <v>49048.820000000007</v>
          </cell>
          <cell r="Y1559">
            <v>76890.270000000019</v>
          </cell>
          <cell r="Z1559">
            <v>101208.63000000002</v>
          </cell>
          <cell r="AA1559" t="e">
            <v>#REF!</v>
          </cell>
          <cell r="AB1559" t="e">
            <v>#REF!</v>
          </cell>
          <cell r="AC1559" t="e">
            <v>#REF!</v>
          </cell>
          <cell r="AD1559" t="e">
            <v>#REF!</v>
          </cell>
          <cell r="AE1559" t="e">
            <v>#REF!</v>
          </cell>
          <cell r="AF1559" t="e">
            <v>#REF!</v>
          </cell>
          <cell r="AG1559" t="e">
            <v>#REF!</v>
          </cell>
          <cell r="AH1559" t="e">
            <v>#REF!</v>
          </cell>
        </row>
        <row r="1560">
          <cell r="A1560" t="str">
            <v>4.02.00242.4</v>
          </cell>
          <cell r="B1560" t="str">
            <v>2.4</v>
          </cell>
          <cell r="C1560" t="str">
            <v>TOTALIZADOR</v>
          </cell>
          <cell r="D1560" t="str">
            <v>4.02.0024</v>
          </cell>
          <cell r="E1560">
            <v>0</v>
          </cell>
          <cell r="F1560">
            <v>0</v>
          </cell>
          <cell r="G1560">
            <v>0</v>
          </cell>
          <cell r="H1560">
            <v>0</v>
          </cell>
          <cell r="I1560" t="e">
            <v>#REF!</v>
          </cell>
          <cell r="J1560">
            <v>0</v>
          </cell>
          <cell r="K1560">
            <v>0</v>
          </cell>
          <cell r="L1560">
            <v>0</v>
          </cell>
          <cell r="M1560">
            <v>0</v>
          </cell>
          <cell r="N1560">
            <v>80.7</v>
          </cell>
          <cell r="O1560">
            <v>0</v>
          </cell>
          <cell r="P1560">
            <v>0</v>
          </cell>
          <cell r="Q1560" t="e">
            <v>#REF!</v>
          </cell>
          <cell r="T1560" t="str">
            <v>4.02.0024</v>
          </cell>
          <cell r="U1560" t="str">
            <v>TOTALIZADOR</v>
          </cell>
          <cell r="W1560">
            <v>0</v>
          </cell>
          <cell r="X1560">
            <v>0</v>
          </cell>
          <cell r="Y1560">
            <v>0</v>
          </cell>
          <cell r="Z1560">
            <v>0</v>
          </cell>
          <cell r="AA1560" t="e">
            <v>#REF!</v>
          </cell>
          <cell r="AB1560" t="e">
            <v>#REF!</v>
          </cell>
          <cell r="AC1560" t="e">
            <v>#REF!</v>
          </cell>
          <cell r="AD1560" t="e">
            <v>#REF!</v>
          </cell>
          <cell r="AE1560" t="e">
            <v>#REF!</v>
          </cell>
          <cell r="AF1560" t="e">
            <v>#REF!</v>
          </cell>
          <cell r="AG1560" t="e">
            <v>#REF!</v>
          </cell>
          <cell r="AH1560" t="e">
            <v>#REF!</v>
          </cell>
        </row>
        <row r="1561">
          <cell r="A1561" t="str">
            <v>4.02.00252.4</v>
          </cell>
          <cell r="B1561" t="str">
            <v>2.4</v>
          </cell>
          <cell r="C1561" t="str">
            <v>TOTALIZADOR</v>
          </cell>
          <cell r="D1561" t="str">
            <v>4.02.0025</v>
          </cell>
          <cell r="E1561">
            <v>0</v>
          </cell>
          <cell r="F1561">
            <v>0</v>
          </cell>
          <cell r="G1561">
            <v>0</v>
          </cell>
          <cell r="H1561">
            <v>0</v>
          </cell>
          <cell r="I1561" t="e">
            <v>#REF!</v>
          </cell>
          <cell r="J1561">
            <v>0</v>
          </cell>
          <cell r="K1561">
            <v>0</v>
          </cell>
          <cell r="L1561">
            <v>0</v>
          </cell>
          <cell r="M1561">
            <v>60.1</v>
          </cell>
          <cell r="N1561">
            <v>2107.6</v>
          </cell>
          <cell r="O1561">
            <v>38.5</v>
          </cell>
          <cell r="P1561">
            <v>8912.2100000000009</v>
          </cell>
          <cell r="Q1561" t="e">
            <v>#REF!</v>
          </cell>
          <cell r="T1561" t="str">
            <v>4.02.0025</v>
          </cell>
          <cell r="U1561" t="str">
            <v>TOTALIZADOR</v>
          </cell>
          <cell r="W1561">
            <v>0</v>
          </cell>
          <cell r="X1561">
            <v>0</v>
          </cell>
          <cell r="Y1561">
            <v>0</v>
          </cell>
          <cell r="Z1561">
            <v>0</v>
          </cell>
          <cell r="AA1561" t="e">
            <v>#REF!</v>
          </cell>
          <cell r="AB1561" t="e">
            <v>#REF!</v>
          </cell>
          <cell r="AC1561" t="e">
            <v>#REF!</v>
          </cell>
          <cell r="AD1561" t="e">
            <v>#REF!</v>
          </cell>
          <cell r="AE1561" t="e">
            <v>#REF!</v>
          </cell>
          <cell r="AF1561" t="e">
            <v>#REF!</v>
          </cell>
          <cell r="AG1561" t="e">
            <v>#REF!</v>
          </cell>
          <cell r="AH1561" t="e">
            <v>#REF!</v>
          </cell>
        </row>
        <row r="1562">
          <cell r="A1562" t="str">
            <v>4.02.00262.4</v>
          </cell>
          <cell r="B1562" t="str">
            <v>2.4</v>
          </cell>
          <cell r="C1562" t="str">
            <v>TOTALIZADOR</v>
          </cell>
          <cell r="D1562" t="str">
            <v>4.02.0026</v>
          </cell>
          <cell r="E1562">
            <v>412.11</v>
          </cell>
          <cell r="F1562">
            <v>286.29999999999995</v>
          </cell>
          <cell r="G1562">
            <v>369.17</v>
          </cell>
          <cell r="H1562">
            <v>59</v>
          </cell>
          <cell r="I1562" t="e">
            <v>#REF!</v>
          </cell>
          <cell r="J1562">
            <v>90.8</v>
          </cell>
          <cell r="K1562">
            <v>54.5</v>
          </cell>
          <cell r="L1562">
            <v>142.5</v>
          </cell>
          <cell r="M1562">
            <v>452.7</v>
          </cell>
          <cell r="N1562">
            <v>413.83</v>
          </cell>
          <cell r="O1562">
            <v>199.8</v>
          </cell>
          <cell r="P1562">
            <v>255.2</v>
          </cell>
          <cell r="Q1562" t="e">
            <v>#REF!</v>
          </cell>
          <cell r="T1562" t="str">
            <v>4.02.0026</v>
          </cell>
          <cell r="U1562" t="str">
            <v>TOTALIZADOR</v>
          </cell>
          <cell r="W1562">
            <v>412.11</v>
          </cell>
          <cell r="X1562">
            <v>698.41</v>
          </cell>
          <cell r="Y1562">
            <v>1067.58</v>
          </cell>
          <cell r="Z1562">
            <v>1126.58</v>
          </cell>
          <cell r="AA1562" t="e">
            <v>#REF!</v>
          </cell>
          <cell r="AB1562" t="e">
            <v>#REF!</v>
          </cell>
          <cell r="AC1562" t="e">
            <v>#REF!</v>
          </cell>
          <cell r="AD1562" t="e">
            <v>#REF!</v>
          </cell>
          <cell r="AE1562" t="e">
            <v>#REF!</v>
          </cell>
          <cell r="AF1562" t="e">
            <v>#REF!</v>
          </cell>
          <cell r="AG1562" t="e">
            <v>#REF!</v>
          </cell>
          <cell r="AH1562" t="e">
            <v>#REF!</v>
          </cell>
        </row>
        <row r="1563">
          <cell r="A1563" t="str">
            <v>4.02.00272.4</v>
          </cell>
          <cell r="B1563" t="str">
            <v>2.4</v>
          </cell>
          <cell r="C1563" t="str">
            <v>TOTALIZADOR</v>
          </cell>
          <cell r="D1563" t="str">
            <v>4.02.0027</v>
          </cell>
          <cell r="E1563">
            <v>203.09</v>
          </cell>
          <cell r="F1563">
            <v>0</v>
          </cell>
          <cell r="G1563">
            <v>1331.3</v>
          </cell>
          <cell r="H1563">
            <v>80</v>
          </cell>
          <cell r="I1563" t="e">
            <v>#REF!</v>
          </cell>
          <cell r="J1563">
            <v>0</v>
          </cell>
          <cell r="K1563">
            <v>304.26</v>
          </cell>
          <cell r="L1563">
            <v>211</v>
          </cell>
          <cell r="M1563">
            <v>1710</v>
          </cell>
          <cell r="N1563">
            <v>0</v>
          </cell>
          <cell r="O1563">
            <v>1631</v>
          </cell>
          <cell r="P1563">
            <v>547.92999999999995</v>
          </cell>
          <cell r="Q1563" t="e">
            <v>#REF!</v>
          </cell>
          <cell r="T1563" t="str">
            <v>4.02.0027</v>
          </cell>
          <cell r="U1563" t="str">
            <v>TOTALIZADOR</v>
          </cell>
          <cell r="W1563">
            <v>203.09</v>
          </cell>
          <cell r="X1563">
            <v>203.09</v>
          </cell>
          <cell r="Y1563">
            <v>1534.3899999999999</v>
          </cell>
          <cell r="Z1563">
            <v>1614.3899999999999</v>
          </cell>
          <cell r="AA1563" t="e">
            <v>#REF!</v>
          </cell>
          <cell r="AB1563" t="e">
            <v>#REF!</v>
          </cell>
          <cell r="AC1563" t="e">
            <v>#REF!</v>
          </cell>
          <cell r="AD1563" t="e">
            <v>#REF!</v>
          </cell>
          <cell r="AE1563" t="e">
            <v>#REF!</v>
          </cell>
          <cell r="AF1563" t="e">
            <v>#REF!</v>
          </cell>
          <cell r="AG1563" t="e">
            <v>#REF!</v>
          </cell>
          <cell r="AH1563" t="e">
            <v>#REF!</v>
          </cell>
        </row>
        <row r="1564">
          <cell r="A1564" t="str">
            <v>4.02.00282.4</v>
          </cell>
          <cell r="B1564" t="str">
            <v>2.4</v>
          </cell>
          <cell r="C1564" t="str">
            <v>TOTALIZADOR</v>
          </cell>
          <cell r="D1564" t="str">
            <v>4.02.0028</v>
          </cell>
          <cell r="E1564">
            <v>3629.0200000000009</v>
          </cell>
          <cell r="F1564">
            <v>3992.62</v>
          </cell>
          <cell r="G1564">
            <v>1682.6599999999999</v>
          </cell>
          <cell r="H1564">
            <v>0</v>
          </cell>
          <cell r="I1564" t="e">
            <v>#REF!</v>
          </cell>
          <cell r="J1564">
            <v>1147.03</v>
          </cell>
          <cell r="K1564">
            <v>4105.57</v>
          </cell>
          <cell r="L1564">
            <v>4105.57</v>
          </cell>
          <cell r="M1564">
            <v>3650.46</v>
          </cell>
          <cell r="N1564">
            <v>691.9</v>
          </cell>
          <cell r="O1564">
            <v>0</v>
          </cell>
          <cell r="P1564">
            <v>2631.25</v>
          </cell>
          <cell r="Q1564" t="e">
            <v>#REF!</v>
          </cell>
          <cell r="T1564" t="str">
            <v>4.02.0028</v>
          </cell>
          <cell r="U1564" t="str">
            <v>TOTALIZADOR</v>
          </cell>
          <cell r="W1564">
            <v>3629.0200000000009</v>
          </cell>
          <cell r="X1564">
            <v>7621.6400000000012</v>
          </cell>
          <cell r="Y1564">
            <v>9304.3000000000011</v>
          </cell>
          <cell r="Z1564">
            <v>9304.3000000000011</v>
          </cell>
          <cell r="AA1564" t="e">
            <v>#REF!</v>
          </cell>
          <cell r="AB1564" t="e">
            <v>#REF!</v>
          </cell>
          <cell r="AC1564" t="e">
            <v>#REF!</v>
          </cell>
          <cell r="AD1564" t="e">
            <v>#REF!</v>
          </cell>
          <cell r="AE1564" t="e">
            <v>#REF!</v>
          </cell>
          <cell r="AF1564" t="e">
            <v>#REF!</v>
          </cell>
          <cell r="AG1564" t="e">
            <v>#REF!</v>
          </cell>
          <cell r="AH1564" t="e">
            <v>#REF!</v>
          </cell>
        </row>
        <row r="1565">
          <cell r="A1565" t="str">
            <v>4.02.00292.4</v>
          </cell>
          <cell r="B1565" t="str">
            <v>2.4</v>
          </cell>
          <cell r="C1565" t="str">
            <v>TOTALIZADOR</v>
          </cell>
          <cell r="D1565" t="str">
            <v>4.02.0029</v>
          </cell>
          <cell r="E1565">
            <v>14838.840000000002</v>
          </cell>
          <cell r="F1565">
            <v>102.16</v>
          </cell>
          <cell r="G1565">
            <v>0</v>
          </cell>
          <cell r="H1565">
            <v>204.31</v>
          </cell>
          <cell r="I1565" t="e">
            <v>#REF!</v>
          </cell>
          <cell r="J1565">
            <v>204.3</v>
          </cell>
          <cell r="K1565">
            <v>0</v>
          </cell>
          <cell r="L1565">
            <v>1352</v>
          </cell>
          <cell r="M1565">
            <v>0</v>
          </cell>
          <cell r="N1565">
            <v>1096.52</v>
          </cell>
          <cell r="O1565">
            <v>0</v>
          </cell>
          <cell r="P1565">
            <v>136.19999999999999</v>
          </cell>
          <cell r="Q1565" t="e">
            <v>#REF!</v>
          </cell>
          <cell r="T1565" t="str">
            <v>4.02.0029</v>
          </cell>
          <cell r="U1565" t="str">
            <v>TOTALIZADOR</v>
          </cell>
          <cell r="W1565">
            <v>14838.840000000002</v>
          </cell>
          <cell r="X1565">
            <v>14941.000000000002</v>
          </cell>
          <cell r="Y1565">
            <v>14941.000000000002</v>
          </cell>
          <cell r="Z1565">
            <v>15145.310000000001</v>
          </cell>
          <cell r="AA1565" t="e">
            <v>#REF!</v>
          </cell>
          <cell r="AB1565" t="e">
            <v>#REF!</v>
          </cell>
          <cell r="AC1565" t="e">
            <v>#REF!</v>
          </cell>
          <cell r="AD1565" t="e">
            <v>#REF!</v>
          </cell>
          <cell r="AE1565" t="e">
            <v>#REF!</v>
          </cell>
          <cell r="AF1565" t="e">
            <v>#REF!</v>
          </cell>
          <cell r="AG1565" t="e">
            <v>#REF!</v>
          </cell>
          <cell r="AH1565" t="e">
            <v>#REF!</v>
          </cell>
        </row>
        <row r="1566">
          <cell r="A1566" t="str">
            <v>4.02.00302.4</v>
          </cell>
          <cell r="B1566" t="str">
            <v>2.4</v>
          </cell>
          <cell r="C1566" t="str">
            <v>TOTALIZADOR</v>
          </cell>
          <cell r="D1566" t="str">
            <v>4.02.0030</v>
          </cell>
          <cell r="E1566">
            <v>0</v>
          </cell>
          <cell r="F1566">
            <v>0</v>
          </cell>
          <cell r="G1566">
            <v>0</v>
          </cell>
          <cell r="H1566">
            <v>0</v>
          </cell>
          <cell r="I1566" t="e">
            <v>#REF!</v>
          </cell>
          <cell r="J1566">
            <v>0</v>
          </cell>
          <cell r="K1566">
            <v>0</v>
          </cell>
          <cell r="L1566">
            <v>0</v>
          </cell>
          <cell r="M1566">
            <v>10</v>
          </cell>
          <cell r="N1566">
            <v>53.849999999999994</v>
          </cell>
          <cell r="O1566">
            <v>58.6</v>
          </cell>
          <cell r="P1566">
            <v>90.2</v>
          </cell>
          <cell r="Q1566" t="e">
            <v>#REF!</v>
          </cell>
          <cell r="T1566" t="str">
            <v>4.02.0030</v>
          </cell>
          <cell r="U1566" t="str">
            <v>TOTALIZADOR</v>
          </cell>
          <cell r="W1566">
            <v>0</v>
          </cell>
          <cell r="X1566">
            <v>0</v>
          </cell>
          <cell r="Y1566">
            <v>0</v>
          </cell>
          <cell r="Z1566">
            <v>0</v>
          </cell>
          <cell r="AA1566" t="e">
            <v>#REF!</v>
          </cell>
          <cell r="AB1566" t="e">
            <v>#REF!</v>
          </cell>
          <cell r="AC1566" t="e">
            <v>#REF!</v>
          </cell>
          <cell r="AD1566" t="e">
            <v>#REF!</v>
          </cell>
          <cell r="AE1566" t="e">
            <v>#REF!</v>
          </cell>
          <cell r="AF1566" t="e">
            <v>#REF!</v>
          </cell>
          <cell r="AG1566" t="e">
            <v>#REF!</v>
          </cell>
          <cell r="AH1566" t="e">
            <v>#REF!</v>
          </cell>
        </row>
        <row r="1567">
          <cell r="A1567" t="str">
            <v>4.02.00362.4</v>
          </cell>
          <cell r="B1567" t="str">
            <v>2.4</v>
          </cell>
          <cell r="C1567" t="str">
            <v>TOTALIZADOR</v>
          </cell>
          <cell r="D1567" t="str">
            <v>4.02.0036</v>
          </cell>
          <cell r="E1567">
            <v>0</v>
          </cell>
          <cell r="F1567">
            <v>0</v>
          </cell>
          <cell r="G1567">
            <v>0</v>
          </cell>
          <cell r="H1567">
            <v>0</v>
          </cell>
          <cell r="I1567" t="e">
            <v>#REF!</v>
          </cell>
          <cell r="J1567">
            <v>0</v>
          </cell>
          <cell r="K1567">
            <v>0</v>
          </cell>
          <cell r="L1567">
            <v>0</v>
          </cell>
          <cell r="M1567">
            <v>170.76</v>
          </cell>
          <cell r="N1567">
            <v>0</v>
          </cell>
          <cell r="O1567">
            <v>0</v>
          </cell>
          <cell r="P1567">
            <v>170.34</v>
          </cell>
          <cell r="Q1567" t="e">
            <v>#REF!</v>
          </cell>
          <cell r="T1567" t="str">
            <v>4.02.0036</v>
          </cell>
          <cell r="U1567" t="str">
            <v>TOTALIZADOR</v>
          </cell>
          <cell r="W1567">
            <v>0</v>
          </cell>
          <cell r="X1567">
            <v>0</v>
          </cell>
          <cell r="Y1567">
            <v>0</v>
          </cell>
          <cell r="Z1567">
            <v>0</v>
          </cell>
          <cell r="AA1567" t="e">
            <v>#REF!</v>
          </cell>
          <cell r="AB1567" t="e">
            <v>#REF!</v>
          </cell>
          <cell r="AC1567" t="e">
            <v>#REF!</v>
          </cell>
          <cell r="AD1567" t="e">
            <v>#REF!</v>
          </cell>
          <cell r="AE1567" t="e">
            <v>#REF!</v>
          </cell>
          <cell r="AF1567" t="e">
            <v>#REF!</v>
          </cell>
          <cell r="AG1567" t="e">
            <v>#REF!</v>
          </cell>
          <cell r="AH1567" t="e">
            <v>#REF!</v>
          </cell>
        </row>
        <row r="1568">
          <cell r="A1568" t="str">
            <v>4.02.00392.4</v>
          </cell>
          <cell r="B1568" t="str">
            <v>2.4</v>
          </cell>
          <cell r="C1568" t="str">
            <v>TOTALIZADOR</v>
          </cell>
          <cell r="D1568" t="str">
            <v>4.02.0039</v>
          </cell>
          <cell r="E1568">
            <v>0</v>
          </cell>
          <cell r="F1568">
            <v>0</v>
          </cell>
          <cell r="G1568">
            <v>0</v>
          </cell>
          <cell r="H1568">
            <v>0</v>
          </cell>
          <cell r="I1568" t="e">
            <v>#REF!</v>
          </cell>
          <cell r="J1568">
            <v>0</v>
          </cell>
          <cell r="K1568">
            <v>0</v>
          </cell>
          <cell r="L1568">
            <v>0</v>
          </cell>
          <cell r="M1568">
            <v>1059.8400000000001</v>
          </cell>
          <cell r="N1568">
            <v>30</v>
          </cell>
          <cell r="O1568">
            <v>1399.2399999999998</v>
          </cell>
          <cell r="P1568">
            <v>4372.8999999999996</v>
          </cell>
          <cell r="Q1568" t="e">
            <v>#REF!</v>
          </cell>
          <cell r="T1568" t="str">
            <v>4.02.0039</v>
          </cell>
          <cell r="U1568" t="str">
            <v>TOTALIZADOR</v>
          </cell>
          <cell r="W1568">
            <v>0</v>
          </cell>
          <cell r="X1568">
            <v>0</v>
          </cell>
          <cell r="Y1568">
            <v>0</v>
          </cell>
          <cell r="Z1568">
            <v>0</v>
          </cell>
          <cell r="AA1568" t="e">
            <v>#REF!</v>
          </cell>
          <cell r="AB1568" t="e">
            <v>#REF!</v>
          </cell>
          <cell r="AC1568" t="e">
            <v>#REF!</v>
          </cell>
          <cell r="AD1568" t="e">
            <v>#REF!</v>
          </cell>
          <cell r="AE1568" t="e">
            <v>#REF!</v>
          </cell>
          <cell r="AF1568" t="e">
            <v>#REF!</v>
          </cell>
          <cell r="AG1568" t="e">
            <v>#REF!</v>
          </cell>
          <cell r="AH1568" t="e">
            <v>#REF!</v>
          </cell>
        </row>
        <row r="1569">
          <cell r="A1569" t="str">
            <v>4.02.00442.4</v>
          </cell>
          <cell r="B1569" t="str">
            <v>2.4</v>
          </cell>
          <cell r="C1569" t="str">
            <v>TOTALIZADOR</v>
          </cell>
          <cell r="D1569" t="str">
            <v>4.02.0044</v>
          </cell>
          <cell r="E1569">
            <v>0</v>
          </cell>
          <cell r="F1569">
            <v>0</v>
          </cell>
          <cell r="G1569">
            <v>0</v>
          </cell>
          <cell r="H1569">
            <v>0</v>
          </cell>
          <cell r="I1569" t="e">
            <v>#REF!</v>
          </cell>
          <cell r="J1569">
            <v>0</v>
          </cell>
          <cell r="K1569">
            <v>0</v>
          </cell>
          <cell r="L1569">
            <v>0</v>
          </cell>
          <cell r="M1569">
            <v>0</v>
          </cell>
          <cell r="N1569">
            <v>0</v>
          </cell>
          <cell r="O1569">
            <v>0</v>
          </cell>
          <cell r="P1569">
            <v>0</v>
          </cell>
          <cell r="Q1569" t="e">
            <v>#REF!</v>
          </cell>
          <cell r="T1569" t="str">
            <v>4.02.0044</v>
          </cell>
          <cell r="U1569" t="str">
            <v>TOTALIZADOR</v>
          </cell>
          <cell r="W1569">
            <v>0</v>
          </cell>
          <cell r="X1569">
            <v>0</v>
          </cell>
          <cell r="Y1569">
            <v>0</v>
          </cell>
          <cell r="Z1569">
            <v>0</v>
          </cell>
          <cell r="AA1569" t="e">
            <v>#REF!</v>
          </cell>
          <cell r="AB1569" t="e">
            <v>#REF!</v>
          </cell>
          <cell r="AC1569" t="e">
            <v>#REF!</v>
          </cell>
          <cell r="AD1569" t="e">
            <v>#REF!</v>
          </cell>
          <cell r="AE1569" t="e">
            <v>#REF!</v>
          </cell>
          <cell r="AF1569" t="e">
            <v>#REF!</v>
          </cell>
          <cell r="AG1569" t="e">
            <v>#REF!</v>
          </cell>
          <cell r="AH1569" t="e">
            <v>#REF!</v>
          </cell>
        </row>
        <row r="1570">
          <cell r="A1570" t="str">
            <v>4.03.00012.4</v>
          </cell>
          <cell r="B1570" t="str">
            <v>2.4</v>
          </cell>
          <cell r="C1570" t="str">
            <v>TOTALIZADOR</v>
          </cell>
          <cell r="D1570" t="str">
            <v>4.03.0001</v>
          </cell>
          <cell r="E1570">
            <v>0</v>
          </cell>
          <cell r="F1570">
            <v>0</v>
          </cell>
          <cell r="G1570">
            <v>0</v>
          </cell>
          <cell r="H1570">
            <v>0</v>
          </cell>
          <cell r="I1570" t="e">
            <v>#REF!</v>
          </cell>
          <cell r="J1570">
            <v>0</v>
          </cell>
          <cell r="K1570">
            <v>0</v>
          </cell>
          <cell r="L1570">
            <v>0</v>
          </cell>
          <cell r="M1570">
            <v>934.5</v>
          </cell>
          <cell r="N1570">
            <v>934.5</v>
          </cell>
          <cell r="O1570">
            <v>934.5</v>
          </cell>
          <cell r="P1570">
            <v>934.5</v>
          </cell>
          <cell r="Q1570" t="e">
            <v>#REF!</v>
          </cell>
          <cell r="T1570" t="str">
            <v>4.03.0001</v>
          </cell>
          <cell r="U1570" t="str">
            <v>TOTALIZADOR</v>
          </cell>
          <cell r="W1570">
            <v>0</v>
          </cell>
          <cell r="X1570">
            <v>0</v>
          </cell>
          <cell r="Y1570">
            <v>0</v>
          </cell>
          <cell r="Z1570">
            <v>0</v>
          </cell>
          <cell r="AA1570" t="e">
            <v>#REF!</v>
          </cell>
          <cell r="AB1570" t="e">
            <v>#REF!</v>
          </cell>
          <cell r="AC1570" t="e">
            <v>#REF!</v>
          </cell>
          <cell r="AD1570" t="e">
            <v>#REF!</v>
          </cell>
          <cell r="AE1570" t="e">
            <v>#REF!</v>
          </cell>
          <cell r="AF1570" t="e">
            <v>#REF!</v>
          </cell>
          <cell r="AG1570" t="e">
            <v>#REF!</v>
          </cell>
          <cell r="AH1570" t="e">
            <v>#REF!</v>
          </cell>
        </row>
        <row r="1571">
          <cell r="A1571" t="str">
            <v>4.03.00022.4</v>
          </cell>
          <cell r="B1571" t="str">
            <v>2.4</v>
          </cell>
          <cell r="C1571" t="str">
            <v>TOTALIZADOR</v>
          </cell>
          <cell r="D1571" t="str">
            <v>4.03.0002</v>
          </cell>
          <cell r="E1571">
            <v>77995.539999999994</v>
          </cell>
          <cell r="F1571">
            <v>97956.369999999981</v>
          </cell>
          <cell r="G1571">
            <v>106530.05000000002</v>
          </cell>
          <cell r="H1571">
            <v>99070.280000000013</v>
          </cell>
          <cell r="I1571" t="e">
            <v>#REF!</v>
          </cell>
          <cell r="J1571">
            <v>139207.69</v>
          </cell>
          <cell r="K1571">
            <v>136328.11000000002</v>
          </cell>
          <cell r="L1571">
            <v>148876.19999999998</v>
          </cell>
          <cell r="M1571">
            <v>140959.29999999999</v>
          </cell>
          <cell r="N1571">
            <v>144850.22000000003</v>
          </cell>
          <cell r="O1571">
            <v>170232.31</v>
          </cell>
          <cell r="P1571">
            <v>173897.19</v>
          </cell>
          <cell r="Q1571" t="e">
            <v>#REF!</v>
          </cell>
          <cell r="T1571" t="str">
            <v>4.03.0002</v>
          </cell>
          <cell r="U1571" t="str">
            <v>TOTALIZADOR</v>
          </cell>
          <cell r="W1571">
            <v>77995.539999999994</v>
          </cell>
          <cell r="X1571">
            <v>175951.90999999997</v>
          </cell>
          <cell r="Y1571">
            <v>282481.95999999996</v>
          </cell>
          <cell r="Z1571">
            <v>381552.24</v>
          </cell>
          <cell r="AA1571" t="e">
            <v>#REF!</v>
          </cell>
          <cell r="AB1571" t="e">
            <v>#REF!</v>
          </cell>
          <cell r="AC1571" t="e">
            <v>#REF!</v>
          </cell>
          <cell r="AD1571" t="e">
            <v>#REF!</v>
          </cell>
          <cell r="AE1571" t="e">
            <v>#REF!</v>
          </cell>
          <cell r="AF1571" t="e">
            <v>#REF!</v>
          </cell>
          <cell r="AG1571" t="e">
            <v>#REF!</v>
          </cell>
          <cell r="AH1571" t="e">
            <v>#REF!</v>
          </cell>
        </row>
        <row r="1572">
          <cell r="A1572" t="str">
            <v>4.03.00042.4</v>
          </cell>
          <cell r="B1572" t="str">
            <v>2.4</v>
          </cell>
          <cell r="C1572" t="str">
            <v>TOTALIZADOR</v>
          </cell>
          <cell r="D1572" t="str">
            <v>4.03.0004</v>
          </cell>
          <cell r="E1572">
            <v>80506.7</v>
          </cell>
          <cell r="F1572">
            <v>60348.359999999993</v>
          </cell>
          <cell r="G1572">
            <v>74266.700000000012</v>
          </cell>
          <cell r="H1572">
            <v>64800.36</v>
          </cell>
          <cell r="I1572" t="e">
            <v>#REF!</v>
          </cell>
          <cell r="J1572">
            <v>57504.39</v>
          </cell>
          <cell r="K1572">
            <v>83916.49</v>
          </cell>
          <cell r="L1572">
            <v>61187.39</v>
          </cell>
          <cell r="M1572">
            <v>115178.09</v>
          </cell>
          <cell r="N1572">
            <v>81237.399999999994</v>
          </cell>
          <cell r="O1572">
            <v>130500.68</v>
          </cell>
          <cell r="P1572">
            <v>248102.81</v>
          </cell>
          <cell r="Q1572" t="e">
            <v>#REF!</v>
          </cell>
          <cell r="T1572" t="str">
            <v>4.03.0004</v>
          </cell>
          <cell r="U1572" t="str">
            <v>TOTALIZADOR</v>
          </cell>
          <cell r="W1572">
            <v>80506.7</v>
          </cell>
          <cell r="X1572">
            <v>140855.06</v>
          </cell>
          <cell r="Y1572">
            <v>215121.76</v>
          </cell>
          <cell r="Z1572">
            <v>279922.12</v>
          </cell>
          <cell r="AA1572" t="e">
            <v>#REF!</v>
          </cell>
          <cell r="AB1572" t="e">
            <v>#REF!</v>
          </cell>
          <cell r="AC1572" t="e">
            <v>#REF!</v>
          </cell>
          <cell r="AD1572" t="e">
            <v>#REF!</v>
          </cell>
          <cell r="AE1572" t="e">
            <v>#REF!</v>
          </cell>
          <cell r="AF1572" t="e">
            <v>#REF!</v>
          </cell>
          <cell r="AG1572" t="e">
            <v>#REF!</v>
          </cell>
          <cell r="AH1572" t="e">
            <v>#REF!</v>
          </cell>
        </row>
        <row r="1573">
          <cell r="A1573" t="str">
            <v>4.03.00072.4</v>
          </cell>
          <cell r="B1573" t="str">
            <v>2.4</v>
          </cell>
          <cell r="C1573" t="str">
            <v>TOTALIZADOR</v>
          </cell>
          <cell r="D1573" t="str">
            <v>4.03.0007</v>
          </cell>
          <cell r="E1573">
            <v>0</v>
          </cell>
          <cell r="F1573">
            <v>970.77</v>
          </cell>
          <cell r="G1573">
            <v>4594.1099999999997</v>
          </cell>
          <cell r="H1573">
            <v>3527.81</v>
          </cell>
          <cell r="I1573" t="e">
            <v>#REF!</v>
          </cell>
          <cell r="J1573">
            <v>955.16</v>
          </cell>
          <cell r="K1573">
            <v>3348.31</v>
          </cell>
          <cell r="L1573">
            <v>6875.5599999999995</v>
          </cell>
          <cell r="M1573">
            <v>2979.6000000000004</v>
          </cell>
          <cell r="N1573">
            <v>5835.34</v>
          </cell>
          <cell r="O1573">
            <v>3943.94</v>
          </cell>
          <cell r="P1573">
            <v>5028.5</v>
          </cell>
          <cell r="Q1573" t="e">
            <v>#REF!</v>
          </cell>
          <cell r="T1573" t="str">
            <v>4.03.0007</v>
          </cell>
          <cell r="U1573" t="str">
            <v>TOTALIZADOR</v>
          </cell>
          <cell r="W1573">
            <v>0</v>
          </cell>
          <cell r="X1573">
            <v>970.77</v>
          </cell>
          <cell r="Y1573">
            <v>5564.8799999999992</v>
          </cell>
          <cell r="Z1573">
            <v>9092.6899999999987</v>
          </cell>
          <cell r="AA1573" t="e">
            <v>#REF!</v>
          </cell>
          <cell r="AB1573" t="e">
            <v>#REF!</v>
          </cell>
          <cell r="AC1573" t="e">
            <v>#REF!</v>
          </cell>
          <cell r="AD1573" t="e">
            <v>#REF!</v>
          </cell>
          <cell r="AE1573" t="e">
            <v>#REF!</v>
          </cell>
          <cell r="AF1573" t="e">
            <v>#REF!</v>
          </cell>
          <cell r="AG1573" t="e">
            <v>#REF!</v>
          </cell>
          <cell r="AH1573" t="e">
            <v>#REF!</v>
          </cell>
        </row>
        <row r="1574">
          <cell r="A1574" t="str">
            <v>4.03.00082.4</v>
          </cell>
          <cell r="B1574" t="str">
            <v>2.4</v>
          </cell>
          <cell r="C1574" t="str">
            <v>TOTALIZADOR</v>
          </cell>
          <cell r="D1574" t="str">
            <v>4.03.0008</v>
          </cell>
          <cell r="E1574">
            <v>39119.64</v>
          </cell>
          <cell r="F1574">
            <v>19445.805349334914</v>
          </cell>
          <cell r="G1574">
            <v>22854.550000000003</v>
          </cell>
          <cell r="H1574">
            <v>18342.27</v>
          </cell>
          <cell r="I1574" t="e">
            <v>#REF!</v>
          </cell>
          <cell r="J1574">
            <v>29470.91</v>
          </cell>
          <cell r="K1574">
            <v>25862.44</v>
          </cell>
          <cell r="L1574">
            <v>23655.19</v>
          </cell>
          <cell r="M1574">
            <v>23767.15</v>
          </cell>
          <cell r="N1574">
            <v>22292.29</v>
          </cell>
          <cell r="O1574">
            <v>2175.39</v>
          </cell>
          <cell r="P1574">
            <v>30436.189999999995</v>
          </cell>
          <cell r="Q1574" t="e">
            <v>#REF!</v>
          </cell>
          <cell r="T1574" t="str">
            <v>4.03.0008</v>
          </cell>
          <cell r="U1574" t="str">
            <v>TOTALIZADOR</v>
          </cell>
          <cell r="W1574">
            <v>39119.64</v>
          </cell>
          <cell r="X1574">
            <v>58565.445349334914</v>
          </cell>
          <cell r="Y1574">
            <v>81419.995349334917</v>
          </cell>
          <cell r="Z1574">
            <v>99762.265349334921</v>
          </cell>
          <cell r="AA1574" t="e">
            <v>#REF!</v>
          </cell>
          <cell r="AB1574" t="e">
            <v>#REF!</v>
          </cell>
          <cell r="AC1574" t="e">
            <v>#REF!</v>
          </cell>
          <cell r="AD1574" t="e">
            <v>#REF!</v>
          </cell>
          <cell r="AE1574" t="e">
            <v>#REF!</v>
          </cell>
          <cell r="AF1574" t="e">
            <v>#REF!</v>
          </cell>
          <cell r="AG1574" t="e">
            <v>#REF!</v>
          </cell>
          <cell r="AH1574" t="e">
            <v>#REF!</v>
          </cell>
        </row>
        <row r="1575">
          <cell r="A1575" t="str">
            <v>4.03.00092.4</v>
          </cell>
          <cell r="B1575" t="str">
            <v>2.4</v>
          </cell>
          <cell r="C1575" t="str">
            <v>TOTALIZADOR</v>
          </cell>
          <cell r="D1575" t="str">
            <v>4.03.0009</v>
          </cell>
          <cell r="E1575">
            <v>30951.27</v>
          </cell>
          <cell r="F1575">
            <v>32613.54</v>
          </cell>
          <cell r="G1575">
            <v>40370.240000000005</v>
          </cell>
          <cell r="H1575">
            <v>29855.979999999996</v>
          </cell>
          <cell r="I1575" t="e">
            <v>#REF!</v>
          </cell>
          <cell r="J1575">
            <v>38998.94</v>
          </cell>
          <cell r="K1575">
            <v>1623.98</v>
          </cell>
          <cell r="L1575">
            <v>85110.469999999987</v>
          </cell>
          <cell r="M1575">
            <v>43959.089999999989</v>
          </cell>
          <cell r="N1575">
            <v>46763.06</v>
          </cell>
          <cell r="O1575">
            <v>45066.79</v>
          </cell>
          <cell r="P1575">
            <v>49676.249999999993</v>
          </cell>
          <cell r="Q1575" t="e">
            <v>#REF!</v>
          </cell>
          <cell r="T1575" t="str">
            <v>4.03.0009</v>
          </cell>
          <cell r="U1575" t="str">
            <v>TOTALIZADOR</v>
          </cell>
          <cell r="W1575">
            <v>30951.27</v>
          </cell>
          <cell r="X1575">
            <v>63564.81</v>
          </cell>
          <cell r="Y1575">
            <v>103935.05</v>
          </cell>
          <cell r="Z1575">
            <v>133791.03</v>
          </cell>
          <cell r="AA1575" t="e">
            <v>#REF!</v>
          </cell>
          <cell r="AB1575" t="e">
            <v>#REF!</v>
          </cell>
          <cell r="AC1575" t="e">
            <v>#REF!</v>
          </cell>
          <cell r="AD1575" t="e">
            <v>#REF!</v>
          </cell>
          <cell r="AE1575" t="e">
            <v>#REF!</v>
          </cell>
          <cell r="AF1575" t="e">
            <v>#REF!</v>
          </cell>
          <cell r="AG1575" t="e">
            <v>#REF!</v>
          </cell>
          <cell r="AH1575" t="e">
            <v>#REF!</v>
          </cell>
        </row>
        <row r="1576">
          <cell r="A1576" t="str">
            <v>4.03.00102.4</v>
          </cell>
          <cell r="B1576" t="str">
            <v>2.4</v>
          </cell>
          <cell r="C1576" t="str">
            <v>TOTALIZADOR</v>
          </cell>
          <cell r="D1576" t="str">
            <v>4.03.0010</v>
          </cell>
          <cell r="E1576">
            <v>19876.599999999999</v>
          </cell>
          <cell r="F1576">
            <v>6841.4060000000009</v>
          </cell>
          <cell r="G1576">
            <v>11679.98</v>
          </cell>
          <cell r="H1576">
            <v>22860.300000000003</v>
          </cell>
          <cell r="I1576" t="e">
            <v>#REF!</v>
          </cell>
          <cell r="J1576">
            <v>26292.12</v>
          </cell>
          <cell r="K1576">
            <v>28106.130000000005</v>
          </cell>
          <cell r="L1576">
            <v>21325.19</v>
          </cell>
          <cell r="M1576">
            <v>21242.89</v>
          </cell>
          <cell r="N1576">
            <v>20033.740000000002</v>
          </cell>
          <cell r="O1576">
            <v>22355.260000000002</v>
          </cell>
          <cell r="P1576">
            <v>28139.170000000002</v>
          </cell>
          <cell r="Q1576" t="e">
            <v>#REF!</v>
          </cell>
          <cell r="T1576" t="str">
            <v>4.03.0010</v>
          </cell>
          <cell r="U1576" t="str">
            <v>TOTALIZADOR</v>
          </cell>
          <cell r="W1576">
            <v>19876.599999999999</v>
          </cell>
          <cell r="X1576">
            <v>26718.006000000001</v>
          </cell>
          <cell r="Y1576">
            <v>38397.986000000004</v>
          </cell>
          <cell r="Z1576">
            <v>61258.286000000007</v>
          </cell>
          <cell r="AA1576" t="e">
            <v>#REF!</v>
          </cell>
          <cell r="AB1576" t="e">
            <v>#REF!</v>
          </cell>
          <cell r="AC1576" t="e">
            <v>#REF!</v>
          </cell>
          <cell r="AD1576" t="e">
            <v>#REF!</v>
          </cell>
          <cell r="AE1576" t="e">
            <v>#REF!</v>
          </cell>
          <cell r="AF1576" t="e">
            <v>#REF!</v>
          </cell>
          <cell r="AG1576" t="e">
            <v>#REF!</v>
          </cell>
          <cell r="AH1576" t="e">
            <v>#REF!</v>
          </cell>
        </row>
        <row r="1577">
          <cell r="A1577" t="str">
            <v>4.03.00112.4</v>
          </cell>
          <cell r="B1577" t="str">
            <v>2.4</v>
          </cell>
          <cell r="C1577" t="str">
            <v>TOTALIZADOR</v>
          </cell>
          <cell r="D1577" t="str">
            <v>4.03.0011</v>
          </cell>
          <cell r="E1577">
            <v>34018.400000000001</v>
          </cell>
          <cell r="F1577">
            <v>41050.019999999997</v>
          </cell>
          <cell r="G1577">
            <v>42442.179999999993</v>
          </cell>
          <cell r="H1577">
            <v>47220.09</v>
          </cell>
          <cell r="I1577" t="e">
            <v>#REF!</v>
          </cell>
          <cell r="J1577">
            <v>54240.45</v>
          </cell>
          <cell r="K1577">
            <v>57820.989999999991</v>
          </cell>
          <cell r="L1577">
            <v>66397.850000000006</v>
          </cell>
          <cell r="M1577">
            <v>63453.41</v>
          </cell>
          <cell r="N1577">
            <v>65991.37</v>
          </cell>
          <cell r="O1577">
            <v>76632.62</v>
          </cell>
          <cell r="P1577">
            <v>77960.25</v>
          </cell>
          <cell r="Q1577" t="e">
            <v>#REF!</v>
          </cell>
          <cell r="T1577" t="str">
            <v>4.03.0011</v>
          </cell>
          <cell r="U1577" t="str">
            <v>TOTALIZADOR</v>
          </cell>
          <cell r="W1577">
            <v>34018.400000000001</v>
          </cell>
          <cell r="X1577">
            <v>75068.42</v>
          </cell>
          <cell r="Y1577">
            <v>117510.59999999999</v>
          </cell>
          <cell r="Z1577">
            <v>164730.69</v>
          </cell>
          <cell r="AA1577" t="e">
            <v>#REF!</v>
          </cell>
          <cell r="AB1577" t="e">
            <v>#REF!</v>
          </cell>
          <cell r="AC1577" t="e">
            <v>#REF!</v>
          </cell>
          <cell r="AD1577" t="e">
            <v>#REF!</v>
          </cell>
          <cell r="AE1577" t="e">
            <v>#REF!</v>
          </cell>
          <cell r="AF1577" t="e">
            <v>#REF!</v>
          </cell>
          <cell r="AG1577" t="e">
            <v>#REF!</v>
          </cell>
          <cell r="AH1577" t="e">
            <v>#REF!</v>
          </cell>
        </row>
        <row r="1578">
          <cell r="A1578" t="str">
            <v>4.03.00122.4</v>
          </cell>
          <cell r="B1578" t="str">
            <v>2.4</v>
          </cell>
          <cell r="C1578" t="str">
            <v>TOTALIZADOR</v>
          </cell>
          <cell r="D1578" t="str">
            <v>4.03.0012</v>
          </cell>
          <cell r="E1578">
            <v>11074.150000000001</v>
          </cell>
          <cell r="F1578">
            <v>11562.250000000004</v>
          </cell>
          <cell r="G1578">
            <v>10571.19</v>
          </cell>
          <cell r="H1578">
            <v>11315.22</v>
          </cell>
          <cell r="I1578" t="e">
            <v>#REF!</v>
          </cell>
          <cell r="J1578">
            <v>18095.46</v>
          </cell>
          <cell r="K1578">
            <v>14637.52</v>
          </cell>
          <cell r="L1578">
            <v>1810.78</v>
          </cell>
          <cell r="M1578">
            <v>15123.699999999999</v>
          </cell>
          <cell r="N1578">
            <v>16336.820000000002</v>
          </cell>
          <cell r="O1578">
            <v>20291.25</v>
          </cell>
          <cell r="P1578">
            <v>26637.79</v>
          </cell>
          <cell r="Q1578" t="e">
            <v>#REF!</v>
          </cell>
          <cell r="T1578" t="str">
            <v>4.03.0012</v>
          </cell>
          <cell r="U1578" t="str">
            <v>TOTALIZADOR</v>
          </cell>
          <cell r="W1578">
            <v>11074.150000000001</v>
          </cell>
          <cell r="X1578">
            <v>22636.400000000005</v>
          </cell>
          <cell r="Y1578">
            <v>33207.590000000004</v>
          </cell>
          <cell r="Z1578">
            <v>44522.810000000005</v>
          </cell>
          <cell r="AA1578" t="e">
            <v>#REF!</v>
          </cell>
          <cell r="AB1578" t="e">
            <v>#REF!</v>
          </cell>
          <cell r="AC1578" t="e">
            <v>#REF!</v>
          </cell>
          <cell r="AD1578" t="e">
            <v>#REF!</v>
          </cell>
          <cell r="AE1578" t="e">
            <v>#REF!</v>
          </cell>
          <cell r="AF1578" t="e">
            <v>#REF!</v>
          </cell>
          <cell r="AG1578" t="e">
            <v>#REF!</v>
          </cell>
          <cell r="AH1578" t="e">
            <v>#REF!</v>
          </cell>
        </row>
        <row r="1579">
          <cell r="A1579" t="str">
            <v>4.03.00132.4</v>
          </cell>
          <cell r="B1579" t="str">
            <v>2.4</v>
          </cell>
          <cell r="C1579" t="str">
            <v>TOTALIZADOR</v>
          </cell>
          <cell r="D1579" t="str">
            <v>4.03.0013</v>
          </cell>
          <cell r="E1579">
            <v>882.26</v>
          </cell>
          <cell r="F1579">
            <v>0</v>
          </cell>
          <cell r="G1579">
            <v>0</v>
          </cell>
          <cell r="H1579">
            <v>0</v>
          </cell>
          <cell r="I1579" t="e">
            <v>#REF!</v>
          </cell>
          <cell r="J1579">
            <v>0</v>
          </cell>
          <cell r="K1579">
            <v>265.98</v>
          </cell>
          <cell r="L1579">
            <v>309.60000000000002</v>
          </cell>
          <cell r="M1579">
            <v>0</v>
          </cell>
          <cell r="N1579">
            <v>0</v>
          </cell>
          <cell r="O1579">
            <v>0</v>
          </cell>
          <cell r="P1579">
            <v>0</v>
          </cell>
          <cell r="Q1579" t="e">
            <v>#REF!</v>
          </cell>
          <cell r="T1579" t="str">
            <v>4.03.0013</v>
          </cell>
          <cell r="U1579" t="str">
            <v>TOTALIZADOR</v>
          </cell>
          <cell r="W1579">
            <v>882.26</v>
          </cell>
          <cell r="X1579">
            <v>882.26</v>
          </cell>
          <cell r="Y1579">
            <v>882.26</v>
          </cell>
          <cell r="Z1579">
            <v>882.26</v>
          </cell>
          <cell r="AA1579" t="e">
            <v>#REF!</v>
          </cell>
          <cell r="AB1579" t="e">
            <v>#REF!</v>
          </cell>
          <cell r="AC1579" t="e">
            <v>#REF!</v>
          </cell>
          <cell r="AD1579" t="e">
            <v>#REF!</v>
          </cell>
          <cell r="AE1579" t="e">
            <v>#REF!</v>
          </cell>
          <cell r="AF1579" t="e">
            <v>#REF!</v>
          </cell>
          <cell r="AG1579" t="e">
            <v>#REF!</v>
          </cell>
          <cell r="AH1579" t="e">
            <v>#REF!</v>
          </cell>
        </row>
        <row r="1580">
          <cell r="A1580" t="str">
            <v>4.03.00162.4</v>
          </cell>
          <cell r="B1580" t="str">
            <v>2.4</v>
          </cell>
          <cell r="C1580" t="str">
            <v>TOTALIZADOR</v>
          </cell>
          <cell r="D1580" t="str">
            <v>4.03.0016</v>
          </cell>
          <cell r="E1580">
            <v>0</v>
          </cell>
          <cell r="F1580">
            <v>0</v>
          </cell>
          <cell r="G1580">
            <v>0</v>
          </cell>
          <cell r="H1580">
            <v>0</v>
          </cell>
          <cell r="I1580" t="e">
            <v>#REF!</v>
          </cell>
          <cell r="J1580">
            <v>3301.1</v>
          </cell>
          <cell r="K1580">
            <v>2426.6099999999997</v>
          </cell>
          <cell r="L1580">
            <v>0</v>
          </cell>
          <cell r="M1580">
            <v>2521.14</v>
          </cell>
          <cell r="N1580">
            <v>2453.96</v>
          </cell>
          <cell r="O1580">
            <v>0</v>
          </cell>
          <cell r="P1580">
            <v>0</v>
          </cell>
          <cell r="Q1580" t="e">
            <v>#REF!</v>
          </cell>
          <cell r="T1580" t="str">
            <v>4.03.0016</v>
          </cell>
          <cell r="U1580" t="str">
            <v>TOTALIZADOR</v>
          </cell>
          <cell r="W1580">
            <v>0</v>
          </cell>
          <cell r="X1580">
            <v>0</v>
          </cell>
          <cell r="Y1580">
            <v>0</v>
          </cell>
          <cell r="Z1580">
            <v>0</v>
          </cell>
          <cell r="AA1580" t="e">
            <v>#REF!</v>
          </cell>
          <cell r="AB1580" t="e">
            <v>#REF!</v>
          </cell>
          <cell r="AC1580" t="e">
            <v>#REF!</v>
          </cell>
          <cell r="AD1580" t="e">
            <v>#REF!</v>
          </cell>
          <cell r="AE1580" t="e">
            <v>#REF!</v>
          </cell>
          <cell r="AF1580" t="e">
            <v>#REF!</v>
          </cell>
          <cell r="AG1580" t="e">
            <v>#REF!</v>
          </cell>
          <cell r="AH1580" t="e">
            <v>#REF!</v>
          </cell>
        </row>
        <row r="1581">
          <cell r="A1581" t="str">
            <v>4.03.00182.4</v>
          </cell>
          <cell r="B1581" t="str">
            <v>2.4</v>
          </cell>
          <cell r="C1581" t="str">
            <v>TOTALIZADOR</v>
          </cell>
          <cell r="D1581" t="str">
            <v>4.03.0018</v>
          </cell>
          <cell r="E1581">
            <v>3891.5</v>
          </cell>
          <cell r="F1581">
            <v>211.57</v>
          </cell>
          <cell r="G1581">
            <v>36.97</v>
          </cell>
          <cell r="H1581">
            <v>6932.7300000000005</v>
          </cell>
          <cell r="I1581" t="e">
            <v>#REF!</v>
          </cell>
          <cell r="J1581">
            <v>4374.2299999999996</v>
          </cell>
          <cell r="K1581">
            <v>3716.2700000000004</v>
          </cell>
          <cell r="L1581">
            <v>15000.269999999999</v>
          </cell>
          <cell r="M1581">
            <v>22.27</v>
          </cell>
          <cell r="N1581">
            <v>3296.4500000000003</v>
          </cell>
          <cell r="O1581">
            <v>314.53999999999996</v>
          </cell>
          <cell r="P1581">
            <v>16423.05</v>
          </cell>
          <cell r="Q1581" t="e">
            <v>#REF!</v>
          </cell>
          <cell r="T1581" t="str">
            <v>4.03.0018</v>
          </cell>
          <cell r="U1581" t="str">
            <v>TOTALIZADOR</v>
          </cell>
          <cell r="W1581">
            <v>3891.5</v>
          </cell>
          <cell r="X1581">
            <v>4103.07</v>
          </cell>
          <cell r="Y1581">
            <v>4140.04</v>
          </cell>
          <cell r="Z1581">
            <v>11072.77</v>
          </cell>
          <cell r="AA1581" t="e">
            <v>#REF!</v>
          </cell>
          <cell r="AB1581" t="e">
            <v>#REF!</v>
          </cell>
          <cell r="AC1581" t="e">
            <v>#REF!</v>
          </cell>
          <cell r="AD1581" t="e">
            <v>#REF!</v>
          </cell>
          <cell r="AE1581" t="e">
            <v>#REF!</v>
          </cell>
          <cell r="AF1581" t="e">
            <v>#REF!</v>
          </cell>
          <cell r="AG1581" t="e">
            <v>#REF!</v>
          </cell>
          <cell r="AH1581" t="e">
            <v>#REF!</v>
          </cell>
        </row>
        <row r="1582">
          <cell r="A1582" t="str">
            <v>4.04.00012.4</v>
          </cell>
          <cell r="B1582" t="str">
            <v>2.4</v>
          </cell>
          <cell r="C1582" t="str">
            <v>TOTALIZADOR</v>
          </cell>
          <cell r="D1582" t="str">
            <v>4.04.0001</v>
          </cell>
          <cell r="E1582">
            <v>0</v>
          </cell>
          <cell r="F1582">
            <v>0</v>
          </cell>
          <cell r="G1582">
            <v>0</v>
          </cell>
          <cell r="H1582">
            <v>0</v>
          </cell>
          <cell r="I1582" t="e">
            <v>#REF!</v>
          </cell>
          <cell r="J1582">
            <v>0</v>
          </cell>
          <cell r="K1582">
            <v>0</v>
          </cell>
          <cell r="L1582">
            <v>0</v>
          </cell>
          <cell r="M1582">
            <v>0</v>
          </cell>
          <cell r="N1582">
            <v>0</v>
          </cell>
          <cell r="O1582">
            <v>0</v>
          </cell>
          <cell r="P1582">
            <v>0</v>
          </cell>
          <cell r="Q1582" t="e">
            <v>#REF!</v>
          </cell>
          <cell r="T1582" t="str">
            <v>4.04.0001</v>
          </cell>
          <cell r="U1582" t="str">
            <v>TOTALIZADOR</v>
          </cell>
          <cell r="W1582">
            <v>0</v>
          </cell>
          <cell r="X1582">
            <v>0</v>
          </cell>
          <cell r="Y1582">
            <v>0</v>
          </cell>
          <cell r="Z1582">
            <v>0</v>
          </cell>
          <cell r="AA1582" t="e">
            <v>#REF!</v>
          </cell>
          <cell r="AB1582" t="e">
            <v>#REF!</v>
          </cell>
          <cell r="AC1582" t="e">
            <v>#REF!</v>
          </cell>
          <cell r="AD1582" t="e">
            <v>#REF!</v>
          </cell>
          <cell r="AE1582" t="e">
            <v>#REF!</v>
          </cell>
          <cell r="AF1582" t="e">
            <v>#REF!</v>
          </cell>
          <cell r="AG1582" t="e">
            <v>#REF!</v>
          </cell>
          <cell r="AH1582" t="e">
            <v>#REF!</v>
          </cell>
        </row>
        <row r="1583">
          <cell r="A1583" t="str">
            <v>4.04.00022.4</v>
          </cell>
          <cell r="B1583" t="str">
            <v>2.4</v>
          </cell>
          <cell r="C1583" t="str">
            <v>TOTALIZADOR</v>
          </cell>
          <cell r="D1583" t="str">
            <v>4.04.0002</v>
          </cell>
          <cell r="E1583">
            <v>0</v>
          </cell>
          <cell r="F1583">
            <v>0</v>
          </cell>
          <cell r="G1583">
            <v>0</v>
          </cell>
          <cell r="H1583">
            <v>0</v>
          </cell>
          <cell r="I1583" t="e">
            <v>#REF!</v>
          </cell>
          <cell r="J1583">
            <v>0</v>
          </cell>
          <cell r="K1583">
            <v>0</v>
          </cell>
          <cell r="L1583">
            <v>0</v>
          </cell>
          <cell r="M1583">
            <v>0</v>
          </cell>
          <cell r="N1583">
            <v>0</v>
          </cell>
          <cell r="O1583">
            <v>0</v>
          </cell>
          <cell r="P1583">
            <v>0</v>
          </cell>
          <cell r="Q1583" t="e">
            <v>#REF!</v>
          </cell>
          <cell r="T1583" t="str">
            <v>4.04.0002</v>
          </cell>
          <cell r="U1583" t="str">
            <v>TOTALIZADOR</v>
          </cell>
          <cell r="W1583">
            <v>0</v>
          </cell>
          <cell r="X1583">
            <v>0</v>
          </cell>
          <cell r="Y1583">
            <v>0</v>
          </cell>
          <cell r="Z1583">
            <v>0</v>
          </cell>
          <cell r="AA1583" t="e">
            <v>#REF!</v>
          </cell>
          <cell r="AB1583" t="e">
            <v>#REF!</v>
          </cell>
          <cell r="AC1583" t="e">
            <v>#REF!</v>
          </cell>
          <cell r="AD1583" t="e">
            <v>#REF!</v>
          </cell>
          <cell r="AE1583" t="e">
            <v>#REF!</v>
          </cell>
          <cell r="AF1583" t="e">
            <v>#REF!</v>
          </cell>
          <cell r="AG1583" t="e">
            <v>#REF!</v>
          </cell>
          <cell r="AH1583" t="e">
            <v>#REF!</v>
          </cell>
        </row>
        <row r="1584">
          <cell r="A1584" t="str">
            <v>4.04.00032.4</v>
          </cell>
          <cell r="B1584" t="str">
            <v>2.4</v>
          </cell>
          <cell r="C1584" t="str">
            <v>TOTALIZADOR</v>
          </cell>
          <cell r="D1584" t="str">
            <v>4.04.0003</v>
          </cell>
          <cell r="E1584">
            <v>0</v>
          </cell>
          <cell r="F1584">
            <v>0</v>
          </cell>
          <cell r="G1584">
            <v>0</v>
          </cell>
          <cell r="H1584">
            <v>1038.1199999999999</v>
          </cell>
          <cell r="I1584" t="e">
            <v>#REF!</v>
          </cell>
          <cell r="J1584">
            <v>420.40000000000003</v>
          </cell>
          <cell r="K1584">
            <v>7365.36</v>
          </cell>
          <cell r="L1584">
            <v>3500</v>
          </cell>
          <cell r="M1584">
            <v>33779.79</v>
          </cell>
          <cell r="N1584">
            <v>8131.19</v>
          </cell>
          <cell r="O1584">
            <v>17915.25</v>
          </cell>
          <cell r="P1584">
            <v>12064.289999999999</v>
          </cell>
          <cell r="Q1584" t="e">
            <v>#REF!</v>
          </cell>
          <cell r="T1584" t="str">
            <v>4.04.0003</v>
          </cell>
          <cell r="U1584" t="str">
            <v>TOTALIZADOR</v>
          </cell>
          <cell r="W1584">
            <v>0</v>
          </cell>
          <cell r="X1584">
            <v>0</v>
          </cell>
          <cell r="Y1584">
            <v>0</v>
          </cell>
          <cell r="Z1584">
            <v>1038.1199999999999</v>
          </cell>
          <cell r="AA1584" t="e">
            <v>#REF!</v>
          </cell>
          <cell r="AB1584" t="e">
            <v>#REF!</v>
          </cell>
          <cell r="AC1584" t="e">
            <v>#REF!</v>
          </cell>
          <cell r="AD1584" t="e">
            <v>#REF!</v>
          </cell>
          <cell r="AE1584" t="e">
            <v>#REF!</v>
          </cell>
          <cell r="AF1584" t="e">
            <v>#REF!</v>
          </cell>
          <cell r="AG1584" t="e">
            <v>#REF!</v>
          </cell>
          <cell r="AH1584" t="e">
            <v>#REF!</v>
          </cell>
        </row>
        <row r="1585">
          <cell r="A1585" t="str">
            <v>4.04.00042.4</v>
          </cell>
          <cell r="B1585" t="str">
            <v>2.4</v>
          </cell>
          <cell r="C1585" t="str">
            <v>TOTALIZADOR</v>
          </cell>
          <cell r="D1585" t="str">
            <v>4.04.0004</v>
          </cell>
          <cell r="E1585">
            <v>0</v>
          </cell>
          <cell r="F1585">
            <v>0</v>
          </cell>
          <cell r="G1585">
            <v>0</v>
          </cell>
          <cell r="H1585">
            <v>0</v>
          </cell>
          <cell r="I1585" t="e">
            <v>#REF!</v>
          </cell>
          <cell r="J1585">
            <v>0</v>
          </cell>
          <cell r="K1585">
            <v>0</v>
          </cell>
          <cell r="L1585">
            <v>0</v>
          </cell>
          <cell r="M1585">
            <v>25000</v>
          </cell>
          <cell r="N1585">
            <v>0</v>
          </cell>
          <cell r="O1585">
            <v>0</v>
          </cell>
          <cell r="P1585">
            <v>0</v>
          </cell>
          <cell r="Q1585" t="e">
            <v>#REF!</v>
          </cell>
          <cell r="T1585" t="str">
            <v>4.04.0004</v>
          </cell>
          <cell r="U1585" t="str">
            <v>TOTALIZADOR</v>
          </cell>
          <cell r="W1585">
            <v>0</v>
          </cell>
          <cell r="X1585">
            <v>0</v>
          </cell>
          <cell r="Y1585">
            <v>0</v>
          </cell>
          <cell r="Z1585">
            <v>0</v>
          </cell>
          <cell r="AA1585" t="e">
            <v>#REF!</v>
          </cell>
          <cell r="AB1585" t="e">
            <v>#REF!</v>
          </cell>
          <cell r="AC1585" t="e">
            <v>#REF!</v>
          </cell>
          <cell r="AD1585" t="e">
            <v>#REF!</v>
          </cell>
          <cell r="AE1585" t="e">
            <v>#REF!</v>
          </cell>
          <cell r="AF1585" t="e">
            <v>#REF!</v>
          </cell>
          <cell r="AG1585" t="e">
            <v>#REF!</v>
          </cell>
          <cell r="AH1585" t="e">
            <v>#REF!</v>
          </cell>
        </row>
        <row r="1586">
          <cell r="A1586" t="str">
            <v>4.04.00052.4</v>
          </cell>
          <cell r="B1586" t="str">
            <v>2.4</v>
          </cell>
          <cell r="C1586" t="str">
            <v>TOTALIZADOR</v>
          </cell>
          <cell r="D1586" t="str">
            <v>4.04.0005</v>
          </cell>
          <cell r="E1586">
            <v>0</v>
          </cell>
          <cell r="F1586">
            <v>0</v>
          </cell>
          <cell r="G1586">
            <v>600</v>
          </cell>
          <cell r="H1586">
            <v>0</v>
          </cell>
          <cell r="I1586" t="e">
            <v>#REF!</v>
          </cell>
          <cell r="J1586">
            <v>29485.100000000002</v>
          </cell>
          <cell r="K1586">
            <v>8765.5499999999993</v>
          </cell>
          <cell r="L1586">
            <v>11480.19</v>
          </cell>
          <cell r="M1586">
            <v>3232.64</v>
          </cell>
          <cell r="N1586">
            <v>4235.66</v>
          </cell>
          <cell r="O1586">
            <v>0</v>
          </cell>
          <cell r="P1586">
            <v>8275</v>
          </cell>
          <cell r="Q1586" t="e">
            <v>#REF!</v>
          </cell>
          <cell r="T1586" t="str">
            <v>4.04.0005</v>
          </cell>
          <cell r="U1586" t="str">
            <v>TOTALIZADOR</v>
          </cell>
          <cell r="W1586">
            <v>0</v>
          </cell>
          <cell r="X1586">
            <v>0</v>
          </cell>
          <cell r="Y1586">
            <v>600</v>
          </cell>
          <cell r="Z1586">
            <v>600</v>
          </cell>
          <cell r="AA1586" t="e">
            <v>#REF!</v>
          </cell>
          <cell r="AB1586" t="e">
            <v>#REF!</v>
          </cell>
          <cell r="AC1586" t="e">
            <v>#REF!</v>
          </cell>
          <cell r="AD1586" t="e">
            <v>#REF!</v>
          </cell>
          <cell r="AE1586" t="e">
            <v>#REF!</v>
          </cell>
          <cell r="AF1586" t="e">
            <v>#REF!</v>
          </cell>
          <cell r="AG1586" t="e">
            <v>#REF!</v>
          </cell>
          <cell r="AH1586" t="e">
            <v>#REF!</v>
          </cell>
        </row>
        <row r="1587">
          <cell r="A1587" t="str">
            <v>4.04.00062.4</v>
          </cell>
          <cell r="B1587" t="str">
            <v>2.4</v>
          </cell>
          <cell r="C1587" t="str">
            <v>TOTALIZADOR</v>
          </cell>
          <cell r="D1587" t="str">
            <v>4.04.0006</v>
          </cell>
          <cell r="E1587">
            <v>2965.39</v>
          </cell>
          <cell r="F1587">
            <v>1470.94</v>
          </cell>
          <cell r="G1587">
            <v>1959.99</v>
          </cell>
          <cell r="H1587">
            <v>1726.1799999999996</v>
          </cell>
          <cell r="I1587" t="e">
            <v>#REF!</v>
          </cell>
          <cell r="J1587">
            <v>3268.2400000000007</v>
          </cell>
          <cell r="K1587">
            <v>5142.08</v>
          </cell>
          <cell r="L1587">
            <v>5480.12</v>
          </cell>
          <cell r="M1587">
            <v>5821.23</v>
          </cell>
          <cell r="N1587">
            <v>7120.52</v>
          </cell>
          <cell r="O1587">
            <v>5975.0700000000006</v>
          </cell>
          <cell r="P1587">
            <v>5885.75</v>
          </cell>
          <cell r="Q1587" t="e">
            <v>#REF!</v>
          </cell>
          <cell r="T1587" t="str">
            <v>4.04.0006</v>
          </cell>
          <cell r="U1587" t="str">
            <v>TOTALIZADOR</v>
          </cell>
          <cell r="W1587">
            <v>2965.39</v>
          </cell>
          <cell r="X1587">
            <v>4436.33</v>
          </cell>
          <cell r="Y1587">
            <v>6396.32</v>
          </cell>
          <cell r="Z1587">
            <v>8122.4999999999991</v>
          </cell>
          <cell r="AA1587" t="e">
            <v>#REF!</v>
          </cell>
          <cell r="AB1587" t="e">
            <v>#REF!</v>
          </cell>
          <cell r="AC1587" t="e">
            <v>#REF!</v>
          </cell>
          <cell r="AD1587" t="e">
            <v>#REF!</v>
          </cell>
          <cell r="AE1587" t="e">
            <v>#REF!</v>
          </cell>
          <cell r="AF1587" t="e">
            <v>#REF!</v>
          </cell>
          <cell r="AG1587" t="e">
            <v>#REF!</v>
          </cell>
          <cell r="AH1587" t="e">
            <v>#REF!</v>
          </cell>
        </row>
        <row r="1588">
          <cell r="A1588" t="str">
            <v>4.04.00072.4</v>
          </cell>
          <cell r="B1588" t="str">
            <v>2.4</v>
          </cell>
          <cell r="C1588" t="str">
            <v>TOTALIZADOR</v>
          </cell>
          <cell r="D1588" t="str">
            <v>4.04.0007</v>
          </cell>
          <cell r="E1588">
            <v>0</v>
          </cell>
          <cell r="F1588">
            <v>0</v>
          </cell>
          <cell r="G1588">
            <v>0</v>
          </cell>
          <cell r="H1588">
            <v>0</v>
          </cell>
          <cell r="I1588" t="e">
            <v>#REF!</v>
          </cell>
          <cell r="J1588">
            <v>0</v>
          </cell>
          <cell r="K1588">
            <v>238.23000000000002</v>
          </cell>
          <cell r="L1588">
            <v>122.94000000000001</v>
          </cell>
          <cell r="M1588">
            <v>161.01</v>
          </cell>
          <cell r="N1588">
            <v>282.08999999999997</v>
          </cell>
          <cell r="O1588">
            <v>1112.23</v>
          </cell>
          <cell r="P1588">
            <v>122.9</v>
          </cell>
          <cell r="Q1588" t="e">
            <v>#REF!</v>
          </cell>
          <cell r="T1588" t="str">
            <v>4.04.0007</v>
          </cell>
          <cell r="U1588" t="str">
            <v>TOTALIZADOR</v>
          </cell>
          <cell r="W1588">
            <v>0</v>
          </cell>
          <cell r="X1588">
            <v>0</v>
          </cell>
          <cell r="Y1588">
            <v>0</v>
          </cell>
          <cell r="Z1588">
            <v>0</v>
          </cell>
          <cell r="AA1588" t="e">
            <v>#REF!</v>
          </cell>
          <cell r="AB1588" t="e">
            <v>#REF!</v>
          </cell>
          <cell r="AC1588" t="e">
            <v>#REF!</v>
          </cell>
          <cell r="AD1588" t="e">
            <v>#REF!</v>
          </cell>
          <cell r="AE1588" t="e">
            <v>#REF!</v>
          </cell>
          <cell r="AF1588" t="e">
            <v>#REF!</v>
          </cell>
          <cell r="AG1588" t="e">
            <v>#REF!</v>
          </cell>
          <cell r="AH1588" t="e">
            <v>#REF!</v>
          </cell>
        </row>
        <row r="1589">
          <cell r="A1589" t="str">
            <v>4.04.00082.4</v>
          </cell>
          <cell r="B1589" t="str">
            <v>2.4</v>
          </cell>
          <cell r="C1589" t="str">
            <v>TOTALIZADOR</v>
          </cell>
          <cell r="D1589" t="str">
            <v>4.04.0008</v>
          </cell>
          <cell r="E1589">
            <v>9651.08</v>
          </cell>
          <cell r="F1589">
            <v>8359.5500000000011</v>
          </cell>
          <cell r="G1589">
            <v>11194.11</v>
          </cell>
          <cell r="H1589">
            <v>9360.02</v>
          </cell>
          <cell r="I1589" t="e">
            <v>#REF!</v>
          </cell>
          <cell r="J1589">
            <v>9832.49</v>
          </cell>
          <cell r="K1589">
            <v>13413.3</v>
          </cell>
          <cell r="L1589">
            <v>7957.1999999999989</v>
          </cell>
          <cell r="M1589">
            <v>10568.24</v>
          </cell>
          <cell r="N1589">
            <v>9493.27</v>
          </cell>
          <cell r="O1589">
            <v>11170.92</v>
          </cell>
          <cell r="P1589">
            <v>12080.300000000001</v>
          </cell>
          <cell r="Q1589" t="e">
            <v>#REF!</v>
          </cell>
          <cell r="T1589" t="str">
            <v>4.04.0008</v>
          </cell>
          <cell r="U1589" t="str">
            <v>TOTALIZADOR</v>
          </cell>
          <cell r="W1589">
            <v>9651.08</v>
          </cell>
          <cell r="X1589">
            <v>18010.63</v>
          </cell>
          <cell r="Y1589">
            <v>29204.74</v>
          </cell>
          <cell r="Z1589">
            <v>38564.76</v>
          </cell>
          <cell r="AA1589" t="e">
            <v>#REF!</v>
          </cell>
          <cell r="AB1589" t="e">
            <v>#REF!</v>
          </cell>
          <cell r="AC1589" t="e">
            <v>#REF!</v>
          </cell>
          <cell r="AD1589" t="e">
            <v>#REF!</v>
          </cell>
          <cell r="AE1589" t="e">
            <v>#REF!</v>
          </cell>
          <cell r="AF1589" t="e">
            <v>#REF!</v>
          </cell>
          <cell r="AG1589" t="e">
            <v>#REF!</v>
          </cell>
          <cell r="AH1589" t="e">
            <v>#REF!</v>
          </cell>
        </row>
        <row r="1590">
          <cell r="A1590" t="str">
            <v>4.04.00092.4</v>
          </cell>
          <cell r="B1590" t="str">
            <v>2.4</v>
          </cell>
          <cell r="C1590" t="str">
            <v>TOTALIZADOR</v>
          </cell>
          <cell r="D1590" t="str">
            <v>4.04.0009</v>
          </cell>
          <cell r="E1590">
            <v>61.560000000000009</v>
          </cell>
          <cell r="F1590">
            <v>63.129999999999995</v>
          </cell>
          <cell r="G1590">
            <v>0</v>
          </cell>
          <cell r="H1590">
            <v>1858.51</v>
          </cell>
          <cell r="I1590" t="e">
            <v>#REF!</v>
          </cell>
          <cell r="J1590">
            <v>10</v>
          </cell>
          <cell r="K1590">
            <v>0</v>
          </cell>
          <cell r="L1590">
            <v>499.9</v>
          </cell>
          <cell r="M1590">
            <v>1484.81</v>
          </cell>
          <cell r="N1590">
            <v>4497.67</v>
          </cell>
          <cell r="O1590">
            <v>351.89</v>
          </cell>
          <cell r="P1590">
            <v>382.71000000000004</v>
          </cell>
          <cell r="Q1590" t="e">
            <v>#REF!</v>
          </cell>
          <cell r="T1590" t="str">
            <v>4.04.0009</v>
          </cell>
          <cell r="U1590" t="str">
            <v>TOTALIZADOR</v>
          </cell>
          <cell r="W1590">
            <v>61.560000000000009</v>
          </cell>
          <cell r="X1590">
            <v>124.69</v>
          </cell>
          <cell r="Y1590">
            <v>124.69</v>
          </cell>
          <cell r="Z1590">
            <v>1983.2</v>
          </cell>
          <cell r="AA1590" t="e">
            <v>#REF!</v>
          </cell>
          <cell r="AB1590" t="e">
            <v>#REF!</v>
          </cell>
          <cell r="AC1590" t="e">
            <v>#REF!</v>
          </cell>
          <cell r="AD1590" t="e">
            <v>#REF!</v>
          </cell>
          <cell r="AE1590" t="e">
            <v>#REF!</v>
          </cell>
          <cell r="AF1590" t="e">
            <v>#REF!</v>
          </cell>
          <cell r="AG1590" t="e">
            <v>#REF!</v>
          </cell>
          <cell r="AH1590" t="e">
            <v>#REF!</v>
          </cell>
        </row>
        <row r="1591">
          <cell r="A1591" t="str">
            <v>4.04.00102.4</v>
          </cell>
          <cell r="B1591" t="str">
            <v>2.4</v>
          </cell>
          <cell r="C1591" t="str">
            <v>TOTALIZADOR</v>
          </cell>
          <cell r="D1591" t="str">
            <v>4.04.0010</v>
          </cell>
          <cell r="E1591">
            <v>21177.82</v>
          </cell>
          <cell r="F1591">
            <v>63876.05</v>
          </cell>
          <cell r="G1591">
            <v>60715.32999999998</v>
          </cell>
          <cell r="H1591">
            <v>83484.090000000011</v>
          </cell>
          <cell r="I1591" t="e">
            <v>#REF!</v>
          </cell>
          <cell r="J1591">
            <v>110777.83</v>
          </cell>
          <cell r="K1591">
            <v>69647.87000000001</v>
          </cell>
          <cell r="L1591">
            <v>29898.080539014467</v>
          </cell>
          <cell r="M1591">
            <v>22286.540000000005</v>
          </cell>
          <cell r="N1591">
            <v>18151.45</v>
          </cell>
          <cell r="O1591">
            <v>93235.95</v>
          </cell>
          <cell r="P1591">
            <v>104202.39</v>
          </cell>
          <cell r="Q1591" t="e">
            <v>#REF!</v>
          </cell>
          <cell r="T1591" t="str">
            <v>4.04.0010</v>
          </cell>
          <cell r="U1591" t="str">
            <v>TOTALIZADOR</v>
          </cell>
          <cell r="W1591">
            <v>21177.82</v>
          </cell>
          <cell r="X1591">
            <v>85053.87</v>
          </cell>
          <cell r="Y1591">
            <v>145769.19999999998</v>
          </cell>
          <cell r="Z1591">
            <v>229253.28999999998</v>
          </cell>
          <cell r="AA1591" t="e">
            <v>#REF!</v>
          </cell>
          <cell r="AB1591" t="e">
            <v>#REF!</v>
          </cell>
          <cell r="AC1591" t="e">
            <v>#REF!</v>
          </cell>
          <cell r="AD1591" t="e">
            <v>#REF!</v>
          </cell>
          <cell r="AE1591" t="e">
            <v>#REF!</v>
          </cell>
          <cell r="AF1591" t="e">
            <v>#REF!</v>
          </cell>
          <cell r="AG1591" t="e">
            <v>#REF!</v>
          </cell>
          <cell r="AH1591" t="e">
            <v>#REF!</v>
          </cell>
        </row>
        <row r="1592">
          <cell r="A1592" t="str">
            <v>4.04.00112.4</v>
          </cell>
          <cell r="B1592" t="str">
            <v>2.4</v>
          </cell>
          <cell r="C1592" t="str">
            <v>TOTALIZADOR</v>
          </cell>
          <cell r="D1592" t="str">
            <v>4.04.0011</v>
          </cell>
          <cell r="E1592">
            <v>0</v>
          </cell>
          <cell r="F1592">
            <v>0</v>
          </cell>
          <cell r="G1592">
            <v>0</v>
          </cell>
          <cell r="H1592">
            <v>0</v>
          </cell>
          <cell r="I1592" t="e">
            <v>#REF!</v>
          </cell>
          <cell r="J1592">
            <v>0</v>
          </cell>
          <cell r="K1592">
            <v>0</v>
          </cell>
          <cell r="L1592">
            <v>0</v>
          </cell>
          <cell r="M1592">
            <v>0</v>
          </cell>
          <cell r="N1592">
            <v>0</v>
          </cell>
          <cell r="O1592">
            <v>0</v>
          </cell>
          <cell r="P1592">
            <v>0</v>
          </cell>
          <cell r="Q1592" t="e">
            <v>#REF!</v>
          </cell>
          <cell r="T1592" t="str">
            <v>4.04.0011</v>
          </cell>
          <cell r="U1592" t="str">
            <v>TOTALIZADOR</v>
          </cell>
          <cell r="W1592">
            <v>0</v>
          </cell>
          <cell r="X1592">
            <v>0</v>
          </cell>
          <cell r="Y1592">
            <v>0</v>
          </cell>
          <cell r="Z1592">
            <v>0</v>
          </cell>
          <cell r="AA1592" t="e">
            <v>#REF!</v>
          </cell>
          <cell r="AB1592" t="e">
            <v>#REF!</v>
          </cell>
          <cell r="AC1592" t="e">
            <v>#REF!</v>
          </cell>
          <cell r="AD1592" t="e">
            <v>#REF!</v>
          </cell>
          <cell r="AE1592" t="e">
            <v>#REF!</v>
          </cell>
          <cell r="AF1592" t="e">
            <v>#REF!</v>
          </cell>
          <cell r="AG1592" t="e">
            <v>#REF!</v>
          </cell>
          <cell r="AH1592" t="e">
            <v>#REF!</v>
          </cell>
        </row>
        <row r="1593">
          <cell r="A1593" t="str">
            <v>4.04.00122.4</v>
          </cell>
          <cell r="B1593" t="str">
            <v>2.4</v>
          </cell>
          <cell r="C1593" t="str">
            <v>TOTALIZADOR</v>
          </cell>
          <cell r="D1593" t="str">
            <v>4.04.0012</v>
          </cell>
          <cell r="E1593">
            <v>0</v>
          </cell>
          <cell r="F1593">
            <v>0</v>
          </cell>
          <cell r="G1593">
            <v>0</v>
          </cell>
          <cell r="H1593">
            <v>0</v>
          </cell>
          <cell r="I1593" t="e">
            <v>#REF!</v>
          </cell>
          <cell r="J1593">
            <v>0</v>
          </cell>
          <cell r="K1593">
            <v>0</v>
          </cell>
          <cell r="L1593">
            <v>0</v>
          </cell>
          <cell r="M1593">
            <v>0</v>
          </cell>
          <cell r="N1593">
            <v>0</v>
          </cell>
          <cell r="O1593">
            <v>0</v>
          </cell>
          <cell r="P1593">
            <v>0</v>
          </cell>
          <cell r="Q1593" t="e">
            <v>#REF!</v>
          </cell>
          <cell r="T1593" t="str">
            <v>4.04.0012</v>
          </cell>
          <cell r="U1593" t="str">
            <v>TOTALIZADOR</v>
          </cell>
          <cell r="W1593">
            <v>0</v>
          </cell>
          <cell r="X1593">
            <v>0</v>
          </cell>
          <cell r="Y1593">
            <v>0</v>
          </cell>
          <cell r="Z1593">
            <v>0</v>
          </cell>
          <cell r="AA1593" t="e">
            <v>#REF!</v>
          </cell>
          <cell r="AB1593" t="e">
            <v>#REF!</v>
          </cell>
          <cell r="AC1593" t="e">
            <v>#REF!</v>
          </cell>
          <cell r="AD1593" t="e">
            <v>#REF!</v>
          </cell>
          <cell r="AE1593" t="e">
            <v>#REF!</v>
          </cell>
          <cell r="AF1593" t="e">
            <v>#REF!</v>
          </cell>
          <cell r="AG1593" t="e">
            <v>#REF!</v>
          </cell>
          <cell r="AH1593" t="e">
            <v>#REF!</v>
          </cell>
        </row>
        <row r="1594">
          <cell r="A1594" t="str">
            <v>4.05.00032.4</v>
          </cell>
          <cell r="B1594" t="str">
            <v>2.4</v>
          </cell>
          <cell r="C1594" t="str">
            <v>TOTALIZADOR</v>
          </cell>
          <cell r="D1594" t="str">
            <v>4.05.0003</v>
          </cell>
          <cell r="E1594">
            <v>0</v>
          </cell>
          <cell r="F1594">
            <v>0</v>
          </cell>
          <cell r="G1594">
            <v>0</v>
          </cell>
          <cell r="H1594">
            <v>0</v>
          </cell>
          <cell r="I1594" t="e">
            <v>#REF!</v>
          </cell>
          <cell r="J1594">
            <v>0</v>
          </cell>
          <cell r="K1594">
            <v>0</v>
          </cell>
          <cell r="L1594">
            <v>0</v>
          </cell>
          <cell r="M1594">
            <v>0</v>
          </cell>
          <cell r="N1594">
            <v>0</v>
          </cell>
          <cell r="O1594">
            <v>0</v>
          </cell>
          <cell r="P1594">
            <v>4.22</v>
          </cell>
          <cell r="Q1594" t="e">
            <v>#REF!</v>
          </cell>
          <cell r="T1594" t="str">
            <v>4.05.0003</v>
          </cell>
          <cell r="U1594" t="str">
            <v>TOTALIZADOR</v>
          </cell>
          <cell r="W1594">
            <v>0</v>
          </cell>
          <cell r="X1594">
            <v>0</v>
          </cell>
          <cell r="Y1594">
            <v>0</v>
          </cell>
          <cell r="Z1594">
            <v>0</v>
          </cell>
          <cell r="AA1594" t="e">
            <v>#REF!</v>
          </cell>
          <cell r="AB1594" t="e">
            <v>#REF!</v>
          </cell>
          <cell r="AC1594" t="e">
            <v>#REF!</v>
          </cell>
          <cell r="AD1594" t="e">
            <v>#REF!</v>
          </cell>
          <cell r="AE1594" t="e">
            <v>#REF!</v>
          </cell>
          <cell r="AF1594" t="e">
            <v>#REF!</v>
          </cell>
          <cell r="AG1594" t="e">
            <v>#REF!</v>
          </cell>
          <cell r="AH1594" t="e">
            <v>#REF!</v>
          </cell>
        </row>
        <row r="1595">
          <cell r="A1595" t="str">
            <v>4.08.00042.4</v>
          </cell>
          <cell r="B1595" t="str">
            <v>2.4</v>
          </cell>
          <cell r="C1595" t="str">
            <v>TOTALIZADOR</v>
          </cell>
          <cell r="D1595" t="str">
            <v>4.08.0004</v>
          </cell>
          <cell r="E1595">
            <v>1412.76</v>
          </cell>
          <cell r="F1595">
            <v>2824.6600000000003</v>
          </cell>
          <cell r="G1595">
            <v>3430.37</v>
          </cell>
          <cell r="H1595">
            <v>3576.6899999999996</v>
          </cell>
          <cell r="I1595" t="e">
            <v>#REF!</v>
          </cell>
          <cell r="J1595">
            <v>2423.5700000000002</v>
          </cell>
          <cell r="K1595">
            <v>9983.9700000000012</v>
          </cell>
          <cell r="L1595">
            <v>700.99</v>
          </cell>
          <cell r="M1595">
            <v>0</v>
          </cell>
          <cell r="N1595">
            <v>4530.8</v>
          </cell>
          <cell r="O1595">
            <v>0</v>
          </cell>
          <cell r="P1595">
            <v>0</v>
          </cell>
          <cell r="Q1595" t="e">
            <v>#REF!</v>
          </cell>
          <cell r="T1595" t="str">
            <v>4.08.0004</v>
          </cell>
          <cell r="U1595" t="str">
            <v>TOTALIZADOR</v>
          </cell>
          <cell r="W1595">
            <v>1412.76</v>
          </cell>
          <cell r="X1595">
            <v>4237.42</v>
          </cell>
          <cell r="Y1595">
            <v>7667.79</v>
          </cell>
          <cell r="Z1595">
            <v>11244.48</v>
          </cell>
          <cell r="AA1595" t="e">
            <v>#REF!</v>
          </cell>
          <cell r="AB1595" t="e">
            <v>#REF!</v>
          </cell>
          <cell r="AC1595" t="e">
            <v>#REF!</v>
          </cell>
          <cell r="AD1595" t="e">
            <v>#REF!</v>
          </cell>
          <cell r="AE1595" t="e">
            <v>#REF!</v>
          </cell>
          <cell r="AF1595" t="e">
            <v>#REF!</v>
          </cell>
          <cell r="AG1595" t="e">
            <v>#REF!</v>
          </cell>
          <cell r="AH1595" t="e">
            <v>#REF!</v>
          </cell>
        </row>
        <row r="1596">
          <cell r="A1596" t="str">
            <v>4.08.00102.4</v>
          </cell>
          <cell r="B1596" t="str">
            <v>2.4</v>
          </cell>
          <cell r="C1596" t="str">
            <v>TOTALIZADOR</v>
          </cell>
          <cell r="D1596" t="str">
            <v>4.08.0010</v>
          </cell>
          <cell r="E1596">
            <v>0</v>
          </cell>
          <cell r="F1596">
            <v>991.1099999999999</v>
          </cell>
          <cell r="G1596">
            <v>258.31</v>
          </cell>
          <cell r="H1596">
            <v>502.88</v>
          </cell>
          <cell r="I1596" t="e">
            <v>#REF!</v>
          </cell>
          <cell r="J1596">
            <v>0</v>
          </cell>
          <cell r="K1596">
            <v>865.48</v>
          </cell>
          <cell r="L1596">
            <v>5066.95</v>
          </cell>
          <cell r="M1596">
            <v>1447.6599999999999</v>
          </cell>
          <cell r="N1596">
            <v>113.75</v>
          </cell>
          <cell r="O1596">
            <v>0</v>
          </cell>
          <cell r="P1596">
            <v>0</v>
          </cell>
          <cell r="Q1596" t="e">
            <v>#REF!</v>
          </cell>
          <cell r="T1596" t="str">
            <v>4.08.0010</v>
          </cell>
          <cell r="U1596" t="str">
            <v>TOTALIZADOR</v>
          </cell>
          <cell r="W1596">
            <v>0</v>
          </cell>
          <cell r="X1596">
            <v>991.1099999999999</v>
          </cell>
          <cell r="Y1596">
            <v>1249.4199999999998</v>
          </cell>
          <cell r="Z1596">
            <v>1752.2999999999997</v>
          </cell>
          <cell r="AA1596" t="e">
            <v>#REF!</v>
          </cell>
          <cell r="AB1596" t="e">
            <v>#REF!</v>
          </cell>
          <cell r="AC1596" t="e">
            <v>#REF!</v>
          </cell>
          <cell r="AD1596" t="e">
            <v>#REF!</v>
          </cell>
          <cell r="AE1596" t="e">
            <v>#REF!</v>
          </cell>
          <cell r="AF1596" t="e">
            <v>#REF!</v>
          </cell>
          <cell r="AG1596" t="e">
            <v>#REF!</v>
          </cell>
          <cell r="AH1596" t="e">
            <v>#REF!</v>
          </cell>
        </row>
        <row r="1597">
          <cell r="A1597" t="str">
            <v>4.08.00162.4</v>
          </cell>
          <cell r="B1597" t="str">
            <v>2.4</v>
          </cell>
          <cell r="C1597" t="str">
            <v>TOTALIZADOR</v>
          </cell>
          <cell r="D1597" t="str">
            <v>4.08.0016</v>
          </cell>
          <cell r="E1597">
            <v>714.24</v>
          </cell>
          <cell r="F1597">
            <v>0</v>
          </cell>
          <cell r="G1597">
            <v>0</v>
          </cell>
          <cell r="H1597">
            <v>154</v>
          </cell>
          <cell r="I1597" t="e">
            <v>#REF!</v>
          </cell>
          <cell r="J1597">
            <v>0</v>
          </cell>
          <cell r="K1597">
            <v>1139.8</v>
          </cell>
          <cell r="L1597">
            <v>1134.3599999999999</v>
          </cell>
          <cell r="M1597">
            <v>0</v>
          </cell>
          <cell r="N1597">
            <v>0</v>
          </cell>
          <cell r="O1597">
            <v>0</v>
          </cell>
          <cell r="P1597">
            <v>0</v>
          </cell>
          <cell r="Q1597" t="e">
            <v>#REF!</v>
          </cell>
          <cell r="T1597" t="str">
            <v>4.08.0016</v>
          </cell>
          <cell r="U1597" t="str">
            <v>TOTALIZADOR</v>
          </cell>
          <cell r="W1597">
            <v>714.24</v>
          </cell>
          <cell r="X1597">
            <v>714.24</v>
          </cell>
          <cell r="Y1597">
            <v>714.24</v>
          </cell>
          <cell r="Z1597">
            <v>868.24</v>
          </cell>
          <cell r="AA1597" t="e">
            <v>#REF!</v>
          </cell>
          <cell r="AB1597" t="e">
            <v>#REF!</v>
          </cell>
          <cell r="AC1597" t="e">
            <v>#REF!</v>
          </cell>
          <cell r="AD1597" t="e">
            <v>#REF!</v>
          </cell>
          <cell r="AE1597" t="e">
            <v>#REF!</v>
          </cell>
          <cell r="AF1597" t="e">
            <v>#REF!</v>
          </cell>
          <cell r="AG1597" t="e">
            <v>#REF!</v>
          </cell>
          <cell r="AH1597" t="e">
            <v>#REF!</v>
          </cell>
        </row>
        <row r="1598">
          <cell r="A1598" t="str">
            <v>4.08.00172.4</v>
          </cell>
          <cell r="B1598" t="str">
            <v>2.4</v>
          </cell>
          <cell r="C1598" t="str">
            <v>TOTALIZADOR</v>
          </cell>
          <cell r="D1598" t="str">
            <v>4.08.0017</v>
          </cell>
          <cell r="E1598">
            <v>0</v>
          </cell>
          <cell r="F1598">
            <v>0</v>
          </cell>
          <cell r="G1598">
            <v>0</v>
          </cell>
          <cell r="H1598">
            <v>0</v>
          </cell>
          <cell r="I1598" t="e">
            <v>#REF!</v>
          </cell>
          <cell r="J1598">
            <v>0</v>
          </cell>
          <cell r="K1598">
            <v>0</v>
          </cell>
          <cell r="L1598">
            <v>0</v>
          </cell>
          <cell r="M1598">
            <v>0</v>
          </cell>
          <cell r="N1598">
            <v>0</v>
          </cell>
          <cell r="O1598">
            <v>0</v>
          </cell>
          <cell r="P1598">
            <v>0</v>
          </cell>
          <cell r="Q1598" t="e">
            <v>#REF!</v>
          </cell>
          <cell r="T1598" t="str">
            <v>4.08.0017</v>
          </cell>
          <cell r="U1598" t="str">
            <v>TOTALIZADOR</v>
          </cell>
          <cell r="W1598">
            <v>0</v>
          </cell>
          <cell r="X1598">
            <v>0</v>
          </cell>
          <cell r="Y1598">
            <v>0</v>
          </cell>
          <cell r="Z1598">
            <v>0</v>
          </cell>
          <cell r="AA1598" t="e">
            <v>#REF!</v>
          </cell>
          <cell r="AB1598" t="e">
            <v>#REF!</v>
          </cell>
          <cell r="AC1598" t="e">
            <v>#REF!</v>
          </cell>
          <cell r="AD1598" t="e">
            <v>#REF!</v>
          </cell>
          <cell r="AE1598" t="e">
            <v>#REF!</v>
          </cell>
          <cell r="AF1598" t="e">
            <v>#REF!</v>
          </cell>
          <cell r="AG1598" t="e">
            <v>#REF!</v>
          </cell>
          <cell r="AH1598" t="e">
            <v>#REF!</v>
          </cell>
        </row>
        <row r="1599">
          <cell r="A1599" t="str">
            <v>4.08.00202.4</v>
          </cell>
          <cell r="B1599" t="str">
            <v>2.4</v>
          </cell>
          <cell r="C1599" t="str">
            <v>TOTALIZADOR</v>
          </cell>
          <cell r="D1599" t="str">
            <v>4.08.0020</v>
          </cell>
          <cell r="E1599">
            <v>0</v>
          </cell>
          <cell r="F1599">
            <v>0</v>
          </cell>
          <cell r="G1599">
            <v>0</v>
          </cell>
          <cell r="H1599">
            <v>0</v>
          </cell>
          <cell r="I1599" t="e">
            <v>#REF!</v>
          </cell>
          <cell r="J1599">
            <v>0</v>
          </cell>
          <cell r="K1599">
            <v>0</v>
          </cell>
          <cell r="L1599">
            <v>0</v>
          </cell>
          <cell r="M1599">
            <v>0</v>
          </cell>
          <cell r="N1599">
            <v>0</v>
          </cell>
          <cell r="O1599">
            <v>0</v>
          </cell>
          <cell r="P1599">
            <v>0</v>
          </cell>
          <cell r="Q1599" t="e">
            <v>#REF!</v>
          </cell>
          <cell r="T1599" t="str">
            <v>4.08.0020</v>
          </cell>
          <cell r="U1599" t="str">
            <v>TOTALIZADOR</v>
          </cell>
          <cell r="W1599">
            <v>0</v>
          </cell>
          <cell r="X1599">
            <v>0</v>
          </cell>
          <cell r="Y1599">
            <v>0</v>
          </cell>
          <cell r="Z1599">
            <v>0</v>
          </cell>
          <cell r="AA1599" t="e">
            <v>#REF!</v>
          </cell>
          <cell r="AB1599" t="e">
            <v>#REF!</v>
          </cell>
          <cell r="AC1599" t="e">
            <v>#REF!</v>
          </cell>
          <cell r="AD1599" t="e">
            <v>#REF!</v>
          </cell>
          <cell r="AE1599" t="e">
            <v>#REF!</v>
          </cell>
          <cell r="AF1599" t="e">
            <v>#REF!</v>
          </cell>
          <cell r="AG1599" t="e">
            <v>#REF!</v>
          </cell>
          <cell r="AH1599" t="e">
            <v>#REF!</v>
          </cell>
        </row>
        <row r="1600">
          <cell r="A1600" t="str">
            <v>4.13.00042.4</v>
          </cell>
          <cell r="B1600" t="str">
            <v>2.4</v>
          </cell>
          <cell r="C1600" t="str">
            <v>TOTALIZADOR</v>
          </cell>
          <cell r="D1600" t="str">
            <v>4.13.0004</v>
          </cell>
          <cell r="E1600">
            <v>0</v>
          </cell>
          <cell r="F1600">
            <v>0</v>
          </cell>
          <cell r="G1600">
            <v>0</v>
          </cell>
          <cell r="H1600">
            <v>0</v>
          </cell>
          <cell r="I1600" t="e">
            <v>#REF!</v>
          </cell>
          <cell r="J1600">
            <v>0</v>
          </cell>
          <cell r="K1600">
            <v>0</v>
          </cell>
          <cell r="L1600">
            <v>0</v>
          </cell>
          <cell r="M1600">
            <v>0</v>
          </cell>
          <cell r="N1600">
            <v>0</v>
          </cell>
          <cell r="O1600">
            <v>0</v>
          </cell>
          <cell r="P1600">
            <v>0</v>
          </cell>
          <cell r="Q1600" t="e">
            <v>#REF!</v>
          </cell>
          <cell r="T1600" t="str">
            <v>4.13.0004</v>
          </cell>
          <cell r="U1600" t="str">
            <v>TOTALIZADOR</v>
          </cell>
          <cell r="W1600">
            <v>0</v>
          </cell>
          <cell r="X1600">
            <v>0</v>
          </cell>
          <cell r="Y1600">
            <v>0</v>
          </cell>
          <cell r="Z1600">
            <v>0</v>
          </cell>
          <cell r="AA1600" t="e">
            <v>#REF!</v>
          </cell>
          <cell r="AB1600" t="e">
            <v>#REF!</v>
          </cell>
          <cell r="AC1600" t="e">
            <v>#REF!</v>
          </cell>
          <cell r="AD1600" t="e">
            <v>#REF!</v>
          </cell>
          <cell r="AE1600" t="e">
            <v>#REF!</v>
          </cell>
          <cell r="AF1600" t="e">
            <v>#REF!</v>
          </cell>
          <cell r="AG1600" t="e">
            <v>#REF!</v>
          </cell>
          <cell r="AH1600" t="e">
            <v>#REF!</v>
          </cell>
        </row>
        <row r="1601">
          <cell r="A1601" t="str">
            <v>4.13.00052.4</v>
          </cell>
          <cell r="B1601" t="str">
            <v>2.4</v>
          </cell>
          <cell r="C1601" t="str">
            <v>TOTALIZADOR</v>
          </cell>
          <cell r="D1601" t="str">
            <v>4.13.0005</v>
          </cell>
          <cell r="E1601">
            <v>0</v>
          </cell>
          <cell r="F1601">
            <v>0</v>
          </cell>
          <cell r="G1601">
            <v>0</v>
          </cell>
          <cell r="H1601">
            <v>0</v>
          </cell>
          <cell r="I1601" t="e">
            <v>#REF!</v>
          </cell>
          <cell r="J1601">
            <v>0</v>
          </cell>
          <cell r="K1601">
            <v>0</v>
          </cell>
          <cell r="L1601">
            <v>0</v>
          </cell>
          <cell r="M1601">
            <v>0</v>
          </cell>
          <cell r="N1601">
            <v>0</v>
          </cell>
          <cell r="O1601">
            <v>0</v>
          </cell>
          <cell r="P1601">
            <v>0</v>
          </cell>
          <cell r="Q1601" t="e">
            <v>#REF!</v>
          </cell>
          <cell r="T1601" t="str">
            <v>4.13.0005</v>
          </cell>
          <cell r="U1601" t="str">
            <v>TOTALIZADOR</v>
          </cell>
          <cell r="W1601">
            <v>0</v>
          </cell>
          <cell r="X1601">
            <v>0</v>
          </cell>
          <cell r="Y1601">
            <v>0</v>
          </cell>
          <cell r="Z1601">
            <v>0</v>
          </cell>
          <cell r="AA1601" t="e">
            <v>#REF!</v>
          </cell>
          <cell r="AB1601" t="e">
            <v>#REF!</v>
          </cell>
          <cell r="AC1601" t="e">
            <v>#REF!</v>
          </cell>
          <cell r="AD1601" t="e">
            <v>#REF!</v>
          </cell>
          <cell r="AE1601" t="e">
            <v>#REF!</v>
          </cell>
          <cell r="AF1601" t="e">
            <v>#REF!</v>
          </cell>
          <cell r="AG1601" t="e">
            <v>#REF!</v>
          </cell>
          <cell r="AH1601" t="e">
            <v>#REF!</v>
          </cell>
        </row>
        <row r="1602">
          <cell r="A1602" t="str">
            <v>4.13.00062.4</v>
          </cell>
          <cell r="B1602" t="str">
            <v>2.4</v>
          </cell>
          <cell r="C1602" t="str">
            <v>TOTALIZADOR</v>
          </cell>
          <cell r="D1602" t="str">
            <v>4.13.0006</v>
          </cell>
          <cell r="E1602">
            <v>0</v>
          </cell>
          <cell r="F1602">
            <v>0</v>
          </cell>
          <cell r="G1602">
            <v>0</v>
          </cell>
          <cell r="H1602">
            <v>0</v>
          </cell>
          <cell r="I1602" t="e">
            <v>#REF!</v>
          </cell>
          <cell r="J1602">
            <v>0</v>
          </cell>
          <cell r="K1602">
            <v>0</v>
          </cell>
          <cell r="L1602">
            <v>0</v>
          </cell>
          <cell r="M1602">
            <v>0</v>
          </cell>
          <cell r="N1602">
            <v>160</v>
          </cell>
          <cell r="O1602">
            <v>811.85</v>
          </cell>
          <cell r="P1602">
            <v>3639</v>
          </cell>
          <cell r="Q1602" t="e">
            <v>#REF!</v>
          </cell>
          <cell r="T1602" t="str">
            <v>4.13.0006</v>
          </cell>
          <cell r="U1602" t="str">
            <v>TOTALIZADOR</v>
          </cell>
          <cell r="W1602">
            <v>0</v>
          </cell>
          <cell r="X1602">
            <v>0</v>
          </cell>
          <cell r="Y1602">
            <v>0</v>
          </cell>
          <cell r="Z1602">
            <v>0</v>
          </cell>
          <cell r="AA1602" t="e">
            <v>#REF!</v>
          </cell>
          <cell r="AB1602" t="e">
            <v>#REF!</v>
          </cell>
          <cell r="AC1602" t="e">
            <v>#REF!</v>
          </cell>
          <cell r="AD1602" t="e">
            <v>#REF!</v>
          </cell>
          <cell r="AE1602" t="e">
            <v>#REF!</v>
          </cell>
          <cell r="AF1602" t="e">
            <v>#REF!</v>
          </cell>
          <cell r="AG1602" t="e">
            <v>#REF!</v>
          </cell>
          <cell r="AH1602" t="e">
            <v>#REF!</v>
          </cell>
        </row>
        <row r="1603">
          <cell r="A1603" t="str">
            <v>4.13.00072.4</v>
          </cell>
          <cell r="B1603" t="str">
            <v>2.4</v>
          </cell>
          <cell r="C1603" t="str">
            <v>TOTALIZADOR</v>
          </cell>
          <cell r="D1603" t="str">
            <v>4.13.0007</v>
          </cell>
          <cell r="E1603">
            <v>0</v>
          </cell>
          <cell r="F1603">
            <v>0</v>
          </cell>
          <cell r="G1603">
            <v>0</v>
          </cell>
          <cell r="H1603">
            <v>0</v>
          </cell>
          <cell r="I1603" t="e">
            <v>#REF!</v>
          </cell>
          <cell r="J1603">
            <v>0</v>
          </cell>
          <cell r="K1603">
            <v>0</v>
          </cell>
          <cell r="L1603">
            <v>0</v>
          </cell>
          <cell r="M1603">
            <v>26853.749999999996</v>
          </cell>
          <cell r="N1603">
            <v>13955.11</v>
          </cell>
          <cell r="O1603">
            <v>7200.5300000000007</v>
          </cell>
          <cell r="P1603">
            <v>3025.7200000000003</v>
          </cell>
          <cell r="Q1603" t="e">
            <v>#REF!</v>
          </cell>
          <cell r="T1603" t="str">
            <v>4.13.0007</v>
          </cell>
          <cell r="U1603" t="str">
            <v>TOTALIZADOR</v>
          </cell>
          <cell r="W1603">
            <v>0</v>
          </cell>
          <cell r="X1603">
            <v>0</v>
          </cell>
          <cell r="Y1603">
            <v>0</v>
          </cell>
          <cell r="Z1603">
            <v>0</v>
          </cell>
          <cell r="AA1603" t="e">
            <v>#REF!</v>
          </cell>
          <cell r="AB1603" t="e">
            <v>#REF!</v>
          </cell>
          <cell r="AC1603" t="e">
            <v>#REF!</v>
          </cell>
          <cell r="AD1603" t="e">
            <v>#REF!</v>
          </cell>
          <cell r="AE1603" t="e">
            <v>#REF!</v>
          </cell>
          <cell r="AF1603" t="e">
            <v>#REF!</v>
          </cell>
          <cell r="AG1603" t="e">
            <v>#REF!</v>
          </cell>
          <cell r="AH1603" t="e">
            <v>#REF!</v>
          </cell>
        </row>
        <row r="1604">
          <cell r="A1604" t="str">
            <v>4.90.00012.4</v>
          </cell>
          <cell r="B1604" t="str">
            <v>2.4</v>
          </cell>
          <cell r="C1604" t="str">
            <v>TOTALIZADOR</v>
          </cell>
          <cell r="D1604" t="str">
            <v>4.90.0001</v>
          </cell>
          <cell r="E1604">
            <v>0</v>
          </cell>
          <cell r="F1604">
            <v>0</v>
          </cell>
          <cell r="G1604">
            <v>0</v>
          </cell>
          <cell r="H1604">
            <v>0</v>
          </cell>
          <cell r="I1604" t="e">
            <v>#REF!</v>
          </cell>
          <cell r="J1604">
            <v>0</v>
          </cell>
          <cell r="K1604">
            <v>0</v>
          </cell>
          <cell r="L1604">
            <v>0</v>
          </cell>
          <cell r="M1604">
            <v>0</v>
          </cell>
          <cell r="N1604">
            <v>12431.61</v>
          </cell>
          <cell r="O1604">
            <v>0</v>
          </cell>
          <cell r="P1604">
            <v>0</v>
          </cell>
          <cell r="Q1604" t="e">
            <v>#REF!</v>
          </cell>
          <cell r="T1604" t="str">
            <v>4.90.0001</v>
          </cell>
          <cell r="U1604" t="str">
            <v>TOTALIZADOR</v>
          </cell>
          <cell r="W1604">
            <v>0</v>
          </cell>
          <cell r="X1604">
            <v>0</v>
          </cell>
          <cell r="Y1604">
            <v>0</v>
          </cell>
          <cell r="Z1604">
            <v>0</v>
          </cell>
          <cell r="AA1604" t="e">
            <v>#REF!</v>
          </cell>
          <cell r="AB1604" t="e">
            <v>#REF!</v>
          </cell>
          <cell r="AC1604" t="e">
            <v>#REF!</v>
          </cell>
          <cell r="AD1604" t="e">
            <v>#REF!</v>
          </cell>
          <cell r="AE1604" t="e">
            <v>#REF!</v>
          </cell>
          <cell r="AF1604" t="e">
            <v>#REF!</v>
          </cell>
          <cell r="AG1604" t="e">
            <v>#REF!</v>
          </cell>
          <cell r="AH1604" t="e">
            <v>#REF!</v>
          </cell>
        </row>
        <row r="1605">
          <cell r="A1605" t="str">
            <v>4.01.00012.2.1.2.4</v>
          </cell>
          <cell r="B1605" t="str">
            <v>2.2.1.2.4</v>
          </cell>
          <cell r="C1605" t="str">
            <v>SEGUROS AUTO</v>
          </cell>
          <cell r="D1605" t="str">
            <v>4.01.0001</v>
          </cell>
          <cell r="E1605">
            <v>0</v>
          </cell>
          <cell r="F1605">
            <v>0</v>
          </cell>
          <cell r="G1605">
            <v>0</v>
          </cell>
          <cell r="H1605">
            <v>0</v>
          </cell>
          <cell r="I1605" t="e">
            <v>#REF!</v>
          </cell>
          <cell r="J1605">
            <v>0</v>
          </cell>
          <cell r="K1605">
            <v>0</v>
          </cell>
          <cell r="L1605">
            <v>0</v>
          </cell>
          <cell r="M1605">
            <v>0</v>
          </cell>
          <cell r="N1605">
            <v>0</v>
          </cell>
          <cell r="O1605">
            <v>0</v>
          </cell>
          <cell r="P1605">
            <v>0</v>
          </cell>
          <cell r="Q1605" t="e">
            <v>#REF!</v>
          </cell>
          <cell r="T1605" t="str">
            <v>4.01.0001</v>
          </cell>
          <cell r="U1605" t="str">
            <v>SEGUROS AUTO</v>
          </cell>
          <cell r="W1605">
            <v>0</v>
          </cell>
          <cell r="X1605">
            <v>0</v>
          </cell>
          <cell r="Y1605">
            <v>0</v>
          </cell>
          <cell r="Z1605">
            <v>0</v>
          </cell>
          <cell r="AA1605" t="e">
            <v>#REF!</v>
          </cell>
          <cell r="AB1605" t="e">
            <v>#REF!</v>
          </cell>
          <cell r="AC1605" t="e">
            <v>#REF!</v>
          </cell>
          <cell r="AD1605" t="e">
            <v>#REF!</v>
          </cell>
          <cell r="AE1605" t="e">
            <v>#REF!</v>
          </cell>
          <cell r="AF1605" t="e">
            <v>#REF!</v>
          </cell>
          <cell r="AG1605" t="e">
            <v>#REF!</v>
          </cell>
          <cell r="AH1605" t="e">
            <v>#REF!</v>
          </cell>
        </row>
        <row r="1606">
          <cell r="A1606" t="str">
            <v>4.01.00022.2.1.2.4</v>
          </cell>
          <cell r="B1606" t="str">
            <v>2.2.1.2.4</v>
          </cell>
          <cell r="C1606" t="str">
            <v>SEGUROS AUTO</v>
          </cell>
          <cell r="D1606" t="str">
            <v>4.01.0002</v>
          </cell>
          <cell r="E1606">
            <v>0</v>
          </cell>
          <cell r="F1606">
            <v>0</v>
          </cell>
          <cell r="G1606">
            <v>0</v>
          </cell>
          <cell r="H1606">
            <v>0</v>
          </cell>
          <cell r="I1606" t="e">
            <v>#REF!</v>
          </cell>
          <cell r="J1606">
            <v>0</v>
          </cell>
          <cell r="K1606">
            <v>0</v>
          </cell>
          <cell r="L1606">
            <v>0</v>
          </cell>
          <cell r="M1606">
            <v>0</v>
          </cell>
          <cell r="N1606">
            <v>0</v>
          </cell>
          <cell r="O1606">
            <v>0</v>
          </cell>
          <cell r="P1606">
            <v>0</v>
          </cell>
          <cell r="Q1606" t="e">
            <v>#REF!</v>
          </cell>
          <cell r="T1606" t="str">
            <v>4.01.0002</v>
          </cell>
          <cell r="U1606" t="str">
            <v>SEGUROS AUTO</v>
          </cell>
          <cell r="W1606">
            <v>0</v>
          </cell>
          <cell r="X1606">
            <v>0</v>
          </cell>
          <cell r="Y1606">
            <v>0</v>
          </cell>
          <cell r="Z1606">
            <v>0</v>
          </cell>
          <cell r="AA1606" t="e">
            <v>#REF!</v>
          </cell>
          <cell r="AB1606" t="e">
            <v>#REF!</v>
          </cell>
          <cell r="AC1606" t="e">
            <v>#REF!</v>
          </cell>
          <cell r="AD1606" t="e">
            <v>#REF!</v>
          </cell>
          <cell r="AE1606" t="e">
            <v>#REF!</v>
          </cell>
          <cell r="AF1606" t="e">
            <v>#REF!</v>
          </cell>
          <cell r="AG1606" t="e">
            <v>#REF!</v>
          </cell>
          <cell r="AH1606" t="e">
            <v>#REF!</v>
          </cell>
        </row>
        <row r="1607">
          <cell r="A1607" t="str">
            <v>4.01.00032.2.1.2.4</v>
          </cell>
          <cell r="B1607" t="str">
            <v>2.2.1.2.4</v>
          </cell>
          <cell r="C1607" t="str">
            <v>SEGUROS AUTO</v>
          </cell>
          <cell r="D1607" t="str">
            <v>4.01.0003</v>
          </cell>
          <cell r="E1607">
            <v>0</v>
          </cell>
          <cell r="F1607">
            <v>0</v>
          </cell>
          <cell r="G1607">
            <v>0</v>
          </cell>
          <cell r="H1607">
            <v>0</v>
          </cell>
          <cell r="I1607" t="e">
            <v>#REF!</v>
          </cell>
          <cell r="J1607">
            <v>0</v>
          </cell>
          <cell r="K1607">
            <v>0</v>
          </cell>
          <cell r="L1607">
            <v>0</v>
          </cell>
          <cell r="M1607">
            <v>0</v>
          </cell>
          <cell r="N1607">
            <v>0</v>
          </cell>
          <cell r="O1607">
            <v>0</v>
          </cell>
          <cell r="P1607">
            <v>0</v>
          </cell>
          <cell r="Q1607" t="e">
            <v>#REF!</v>
          </cell>
          <cell r="T1607" t="str">
            <v>4.01.0003</v>
          </cell>
          <cell r="U1607" t="str">
            <v>SEGUROS AUTO</v>
          </cell>
          <cell r="W1607">
            <v>0</v>
          </cell>
          <cell r="X1607">
            <v>0</v>
          </cell>
          <cell r="Y1607">
            <v>0</v>
          </cell>
          <cell r="Z1607">
            <v>0</v>
          </cell>
          <cell r="AA1607" t="e">
            <v>#REF!</v>
          </cell>
          <cell r="AB1607" t="e">
            <v>#REF!</v>
          </cell>
          <cell r="AC1607" t="e">
            <v>#REF!</v>
          </cell>
          <cell r="AD1607" t="e">
            <v>#REF!</v>
          </cell>
          <cell r="AE1607" t="e">
            <v>#REF!</v>
          </cell>
          <cell r="AF1607" t="e">
            <v>#REF!</v>
          </cell>
          <cell r="AG1607" t="e">
            <v>#REF!</v>
          </cell>
          <cell r="AH1607" t="e">
            <v>#REF!</v>
          </cell>
        </row>
        <row r="1608">
          <cell r="A1608" t="str">
            <v>4.01.00042.2.1.2.4</v>
          </cell>
          <cell r="B1608" t="str">
            <v>2.2.1.2.4</v>
          </cell>
          <cell r="C1608" t="str">
            <v>SEGUROS AUTO</v>
          </cell>
          <cell r="D1608" t="str">
            <v>4.01.0004</v>
          </cell>
          <cell r="E1608">
            <v>0</v>
          </cell>
          <cell r="F1608">
            <v>0</v>
          </cell>
          <cell r="G1608">
            <v>0</v>
          </cell>
          <cell r="H1608">
            <v>0</v>
          </cell>
          <cell r="I1608" t="e">
            <v>#REF!</v>
          </cell>
          <cell r="J1608">
            <v>783.04</v>
          </cell>
          <cell r="K1608">
            <v>0</v>
          </cell>
          <cell r="L1608">
            <v>0</v>
          </cell>
          <cell r="M1608">
            <v>0</v>
          </cell>
          <cell r="N1608">
            <v>0</v>
          </cell>
          <cell r="O1608">
            <v>574.04</v>
          </cell>
          <cell r="P1608">
            <v>0</v>
          </cell>
          <cell r="Q1608" t="e">
            <v>#REF!</v>
          </cell>
          <cell r="T1608" t="str">
            <v>4.01.0004</v>
          </cell>
          <cell r="U1608" t="str">
            <v>SEGUROS AUTO</v>
          </cell>
          <cell r="W1608">
            <v>0</v>
          </cell>
          <cell r="X1608">
            <v>0</v>
          </cell>
          <cell r="Y1608">
            <v>0</v>
          </cell>
          <cell r="Z1608">
            <v>0</v>
          </cell>
          <cell r="AA1608" t="e">
            <v>#REF!</v>
          </cell>
          <cell r="AB1608" t="e">
            <v>#REF!</v>
          </cell>
          <cell r="AC1608" t="e">
            <v>#REF!</v>
          </cell>
          <cell r="AD1608" t="e">
            <v>#REF!</v>
          </cell>
          <cell r="AE1608" t="e">
            <v>#REF!</v>
          </cell>
          <cell r="AF1608" t="e">
            <v>#REF!</v>
          </cell>
          <cell r="AG1608" t="e">
            <v>#REF!</v>
          </cell>
          <cell r="AH1608" t="e">
            <v>#REF!</v>
          </cell>
        </row>
        <row r="1609">
          <cell r="A1609" t="str">
            <v>4.01.00052.2.1.2.4</v>
          </cell>
          <cell r="B1609" t="str">
            <v>2.2.1.2.4</v>
          </cell>
          <cell r="C1609" t="str">
            <v>SEGUROS AUTO</v>
          </cell>
          <cell r="D1609" t="str">
            <v>4.01.0005</v>
          </cell>
          <cell r="E1609">
            <v>28.2</v>
          </cell>
          <cell r="F1609">
            <v>0</v>
          </cell>
          <cell r="G1609">
            <v>0</v>
          </cell>
          <cell r="H1609">
            <v>0</v>
          </cell>
          <cell r="I1609" t="e">
            <v>#REF!</v>
          </cell>
          <cell r="J1609">
            <v>0</v>
          </cell>
          <cell r="K1609">
            <v>0</v>
          </cell>
          <cell r="L1609">
            <v>0</v>
          </cell>
          <cell r="M1609">
            <v>0</v>
          </cell>
          <cell r="N1609">
            <v>0</v>
          </cell>
          <cell r="O1609">
            <v>0</v>
          </cell>
          <cell r="P1609">
            <v>0</v>
          </cell>
          <cell r="Q1609" t="e">
            <v>#REF!</v>
          </cell>
          <cell r="T1609" t="str">
            <v>4.01.0005</v>
          </cell>
          <cell r="U1609" t="str">
            <v>SEGUROS AUTO</v>
          </cell>
          <cell r="W1609">
            <v>28.2</v>
          </cell>
          <cell r="X1609">
            <v>28.2</v>
          </cell>
          <cell r="Y1609">
            <v>28.2</v>
          </cell>
          <cell r="Z1609">
            <v>28.2</v>
          </cell>
          <cell r="AA1609" t="e">
            <v>#REF!</v>
          </cell>
          <cell r="AB1609" t="e">
            <v>#REF!</v>
          </cell>
          <cell r="AC1609" t="e">
            <v>#REF!</v>
          </cell>
          <cell r="AD1609" t="e">
            <v>#REF!</v>
          </cell>
          <cell r="AE1609" t="e">
            <v>#REF!</v>
          </cell>
          <cell r="AF1609" t="e">
            <v>#REF!</v>
          </cell>
          <cell r="AG1609" t="e">
            <v>#REF!</v>
          </cell>
          <cell r="AH1609" t="e">
            <v>#REF!</v>
          </cell>
        </row>
        <row r="1610">
          <cell r="A1610" t="str">
            <v>4.01.00062.2.1.2.4</v>
          </cell>
          <cell r="B1610" t="str">
            <v>2.2.1.2.4</v>
          </cell>
          <cell r="C1610" t="str">
            <v>SEGUROS AUTO</v>
          </cell>
          <cell r="D1610" t="str">
            <v>4.01.0006</v>
          </cell>
          <cell r="E1610">
            <v>550.26</v>
          </cell>
          <cell r="F1610">
            <v>0</v>
          </cell>
          <cell r="G1610">
            <v>0</v>
          </cell>
          <cell r="H1610">
            <v>0</v>
          </cell>
          <cell r="I1610" t="e">
            <v>#REF!</v>
          </cell>
          <cell r="J1610">
            <v>0</v>
          </cell>
          <cell r="K1610">
            <v>0</v>
          </cell>
          <cell r="L1610">
            <v>0</v>
          </cell>
          <cell r="M1610">
            <v>0</v>
          </cell>
          <cell r="N1610">
            <v>0</v>
          </cell>
          <cell r="O1610">
            <v>0</v>
          </cell>
          <cell r="P1610">
            <v>0</v>
          </cell>
          <cell r="Q1610" t="e">
            <v>#REF!</v>
          </cell>
          <cell r="T1610" t="str">
            <v>4.01.0006</v>
          </cell>
          <cell r="U1610" t="str">
            <v>SEGUROS AUTO</v>
          </cell>
          <cell r="W1610">
            <v>550.26</v>
          </cell>
          <cell r="X1610">
            <v>550.26</v>
          </cell>
          <cell r="Y1610">
            <v>550.26</v>
          </cell>
          <cell r="Z1610">
            <v>550.26</v>
          </cell>
          <cell r="AA1610" t="e">
            <v>#REF!</v>
          </cell>
          <cell r="AB1610" t="e">
            <v>#REF!</v>
          </cell>
          <cell r="AC1610" t="e">
            <v>#REF!</v>
          </cell>
          <cell r="AD1610" t="e">
            <v>#REF!</v>
          </cell>
          <cell r="AE1610" t="e">
            <v>#REF!</v>
          </cell>
          <cell r="AF1610" t="e">
            <v>#REF!</v>
          </cell>
          <cell r="AG1610" t="e">
            <v>#REF!</v>
          </cell>
          <cell r="AH1610" t="e">
            <v>#REF!</v>
          </cell>
        </row>
        <row r="1611">
          <cell r="A1611" t="str">
            <v>4.01.00072.2.1.2.4</v>
          </cell>
          <cell r="B1611" t="str">
            <v>2.2.1.2.4</v>
          </cell>
          <cell r="C1611" t="str">
            <v>SEGUROS AUTO</v>
          </cell>
          <cell r="D1611" t="str">
            <v>4.01.0007</v>
          </cell>
          <cell r="E1611">
            <v>0</v>
          </cell>
          <cell r="F1611">
            <v>0</v>
          </cell>
          <cell r="G1611">
            <v>0</v>
          </cell>
          <cell r="H1611">
            <v>0</v>
          </cell>
          <cell r="I1611" t="e">
            <v>#REF!</v>
          </cell>
          <cell r="J1611">
            <v>0</v>
          </cell>
          <cell r="K1611">
            <v>0</v>
          </cell>
          <cell r="L1611">
            <v>0</v>
          </cell>
          <cell r="M1611">
            <v>0</v>
          </cell>
          <cell r="N1611">
            <v>0</v>
          </cell>
          <cell r="O1611">
            <v>0</v>
          </cell>
          <cell r="P1611">
            <v>0</v>
          </cell>
          <cell r="Q1611" t="e">
            <v>#REF!</v>
          </cell>
          <cell r="T1611" t="str">
            <v>4.01.0007</v>
          </cell>
          <cell r="U1611" t="str">
            <v>SEGUROS AUTO</v>
          </cell>
          <cell r="W1611">
            <v>0</v>
          </cell>
          <cell r="X1611">
            <v>0</v>
          </cell>
          <cell r="Y1611">
            <v>0</v>
          </cell>
          <cell r="Z1611">
            <v>0</v>
          </cell>
          <cell r="AA1611" t="e">
            <v>#REF!</v>
          </cell>
          <cell r="AB1611" t="e">
            <v>#REF!</v>
          </cell>
          <cell r="AC1611" t="e">
            <v>#REF!</v>
          </cell>
          <cell r="AD1611" t="e">
            <v>#REF!</v>
          </cell>
          <cell r="AE1611" t="e">
            <v>#REF!</v>
          </cell>
          <cell r="AF1611" t="e">
            <v>#REF!</v>
          </cell>
          <cell r="AG1611" t="e">
            <v>#REF!</v>
          </cell>
          <cell r="AH1611" t="e">
            <v>#REF!</v>
          </cell>
        </row>
        <row r="1612">
          <cell r="A1612" t="str">
            <v>4.02.00012.2.1.2.4</v>
          </cell>
          <cell r="B1612" t="str">
            <v>2.2.1.2.4</v>
          </cell>
          <cell r="C1612" t="str">
            <v>SEGUROS AUTO</v>
          </cell>
          <cell r="D1612" t="str">
            <v>4.02.0001</v>
          </cell>
          <cell r="E1612">
            <v>0</v>
          </cell>
          <cell r="F1612">
            <v>0</v>
          </cell>
          <cell r="G1612">
            <v>0</v>
          </cell>
          <cell r="H1612">
            <v>0</v>
          </cell>
          <cell r="I1612" t="e">
            <v>#REF!</v>
          </cell>
          <cell r="J1612">
            <v>0</v>
          </cell>
          <cell r="K1612">
            <v>0</v>
          </cell>
          <cell r="L1612">
            <v>0</v>
          </cell>
          <cell r="M1612">
            <v>0</v>
          </cell>
          <cell r="N1612">
            <v>0</v>
          </cell>
          <cell r="O1612">
            <v>0</v>
          </cell>
          <cell r="P1612">
            <v>0</v>
          </cell>
          <cell r="Q1612" t="e">
            <v>#REF!</v>
          </cell>
          <cell r="T1612" t="str">
            <v>4.02.0001</v>
          </cell>
          <cell r="U1612" t="str">
            <v>SEGUROS AUTO</v>
          </cell>
          <cell r="W1612">
            <v>0</v>
          </cell>
          <cell r="X1612">
            <v>0</v>
          </cell>
          <cell r="Y1612">
            <v>0</v>
          </cell>
          <cell r="Z1612">
            <v>0</v>
          </cell>
          <cell r="AA1612" t="e">
            <v>#REF!</v>
          </cell>
          <cell r="AB1612" t="e">
            <v>#REF!</v>
          </cell>
          <cell r="AC1612" t="e">
            <v>#REF!</v>
          </cell>
          <cell r="AD1612" t="e">
            <v>#REF!</v>
          </cell>
          <cell r="AE1612" t="e">
            <v>#REF!</v>
          </cell>
          <cell r="AF1612" t="e">
            <v>#REF!</v>
          </cell>
          <cell r="AG1612" t="e">
            <v>#REF!</v>
          </cell>
          <cell r="AH1612" t="e">
            <v>#REF!</v>
          </cell>
        </row>
        <row r="1613">
          <cell r="A1613" t="str">
            <v>4.02.00032.2.1.2.4</v>
          </cell>
          <cell r="B1613" t="str">
            <v>2.2.1.2.4</v>
          </cell>
          <cell r="C1613" t="str">
            <v>SEGUROS AUTO</v>
          </cell>
          <cell r="D1613" t="str">
            <v>4.02.0003</v>
          </cell>
          <cell r="E1613">
            <v>263.27</v>
          </cell>
          <cell r="F1613">
            <v>792.4</v>
          </cell>
          <cell r="G1613">
            <v>251.57</v>
          </cell>
          <cell r="H1613">
            <v>276.46999999999997</v>
          </cell>
          <cell r="I1613" t="e">
            <v>#REF!</v>
          </cell>
          <cell r="J1613">
            <v>284.64999999999998</v>
          </cell>
          <cell r="K1613">
            <v>54.456000000000003</v>
          </cell>
          <cell r="L1613">
            <v>57.28</v>
          </cell>
          <cell r="M1613">
            <v>54.78</v>
          </cell>
          <cell r="N1613">
            <v>52.629999999999995</v>
          </cell>
          <cell r="O1613">
            <v>36.120000000000005</v>
          </cell>
          <cell r="P1613">
            <v>0</v>
          </cell>
          <cell r="Q1613" t="e">
            <v>#REF!</v>
          </cell>
          <cell r="T1613" t="str">
            <v>4.02.0003</v>
          </cell>
          <cell r="U1613" t="str">
            <v>SEGUROS AUTO</v>
          </cell>
          <cell r="W1613">
            <v>263.27</v>
          </cell>
          <cell r="X1613">
            <v>1055.67</v>
          </cell>
          <cell r="Y1613">
            <v>1307.24</v>
          </cell>
          <cell r="Z1613">
            <v>1583.71</v>
          </cell>
          <cell r="AA1613" t="e">
            <v>#REF!</v>
          </cell>
          <cell r="AB1613" t="e">
            <v>#REF!</v>
          </cell>
          <cell r="AC1613" t="e">
            <v>#REF!</v>
          </cell>
          <cell r="AD1613" t="e">
            <v>#REF!</v>
          </cell>
          <cell r="AE1613" t="e">
            <v>#REF!</v>
          </cell>
          <cell r="AF1613" t="e">
            <v>#REF!</v>
          </cell>
          <cell r="AG1613" t="e">
            <v>#REF!</v>
          </cell>
          <cell r="AH1613" t="e">
            <v>#REF!</v>
          </cell>
        </row>
        <row r="1614">
          <cell r="A1614" t="str">
            <v>4.02.00052.2.1.2.4</v>
          </cell>
          <cell r="B1614" t="str">
            <v>2.2.1.2.4</v>
          </cell>
          <cell r="C1614" t="str">
            <v>SEGUROS AUTO</v>
          </cell>
          <cell r="D1614" t="str">
            <v>4.02.0005</v>
          </cell>
          <cell r="E1614">
            <v>1374.5199999999998</v>
          </cell>
          <cell r="F1614">
            <v>519.1</v>
          </cell>
          <cell r="G1614">
            <v>2128.7099999999996</v>
          </cell>
          <cell r="H1614">
            <v>681.51</v>
          </cell>
          <cell r="I1614" t="e">
            <v>#REF!</v>
          </cell>
          <cell r="J1614">
            <v>574.13</v>
          </cell>
          <cell r="K1614">
            <v>510.50999999999993</v>
          </cell>
          <cell r="L1614">
            <v>727.28</v>
          </cell>
          <cell r="M1614">
            <v>906.24999999999989</v>
          </cell>
          <cell r="N1614">
            <v>1052</v>
          </cell>
          <cell r="O1614">
            <v>655.32999999999993</v>
          </cell>
          <cell r="P1614">
            <v>0</v>
          </cell>
          <cell r="Q1614" t="e">
            <v>#REF!</v>
          </cell>
          <cell r="T1614" t="str">
            <v>4.02.0005</v>
          </cell>
          <cell r="U1614" t="str">
            <v>SEGUROS AUTO</v>
          </cell>
          <cell r="W1614">
            <v>1374.5199999999998</v>
          </cell>
          <cell r="X1614">
            <v>1893.62</v>
          </cell>
          <cell r="Y1614">
            <v>4022.3299999999995</v>
          </cell>
          <cell r="Z1614">
            <v>4703.8399999999992</v>
          </cell>
          <cell r="AA1614" t="e">
            <v>#REF!</v>
          </cell>
          <cell r="AB1614" t="e">
            <v>#REF!</v>
          </cell>
          <cell r="AC1614" t="e">
            <v>#REF!</v>
          </cell>
          <cell r="AD1614" t="e">
            <v>#REF!</v>
          </cell>
          <cell r="AE1614" t="e">
            <v>#REF!</v>
          </cell>
          <cell r="AF1614" t="e">
            <v>#REF!</v>
          </cell>
          <cell r="AG1614" t="e">
            <v>#REF!</v>
          </cell>
          <cell r="AH1614" t="e">
            <v>#REF!</v>
          </cell>
        </row>
        <row r="1615">
          <cell r="A1615" t="str">
            <v>4.02.00062.2.1.2.4</v>
          </cell>
          <cell r="B1615" t="str">
            <v>2.2.1.2.4</v>
          </cell>
          <cell r="C1615" t="str">
            <v>SEGUROS AUTO</v>
          </cell>
          <cell r="D1615" t="str">
            <v>4.02.0006</v>
          </cell>
          <cell r="E1615">
            <v>0</v>
          </cell>
          <cell r="F1615">
            <v>0</v>
          </cell>
          <cell r="G1615">
            <v>0</v>
          </cell>
          <cell r="H1615">
            <v>0</v>
          </cell>
          <cell r="I1615" t="e">
            <v>#REF!</v>
          </cell>
          <cell r="J1615">
            <v>0</v>
          </cell>
          <cell r="K1615">
            <v>0</v>
          </cell>
          <cell r="L1615">
            <v>0</v>
          </cell>
          <cell r="M1615">
            <v>34.6</v>
          </cell>
          <cell r="N1615">
            <v>36.61</v>
          </cell>
          <cell r="O1615">
            <v>629.1</v>
          </cell>
          <cell r="P1615">
            <v>0</v>
          </cell>
          <cell r="Q1615" t="e">
            <v>#REF!</v>
          </cell>
          <cell r="T1615" t="str">
            <v>4.02.0006</v>
          </cell>
          <cell r="U1615" t="str">
            <v>SEGUROS AUTO</v>
          </cell>
          <cell r="W1615">
            <v>0</v>
          </cell>
          <cell r="X1615">
            <v>0</v>
          </cell>
          <cell r="Y1615">
            <v>0</v>
          </cell>
          <cell r="Z1615">
            <v>0</v>
          </cell>
          <cell r="AA1615" t="e">
            <v>#REF!</v>
          </cell>
          <cell r="AB1615" t="e">
            <v>#REF!</v>
          </cell>
          <cell r="AC1615" t="e">
            <v>#REF!</v>
          </cell>
          <cell r="AD1615" t="e">
            <v>#REF!</v>
          </cell>
          <cell r="AE1615" t="e">
            <v>#REF!</v>
          </cell>
          <cell r="AF1615" t="e">
            <v>#REF!</v>
          </cell>
          <cell r="AG1615" t="e">
            <v>#REF!</v>
          </cell>
          <cell r="AH1615" t="e">
            <v>#REF!</v>
          </cell>
        </row>
        <row r="1616">
          <cell r="A1616" t="str">
            <v>4.02.00072.2.1.2.4</v>
          </cell>
          <cell r="B1616" t="str">
            <v>2.2.1.2.4</v>
          </cell>
          <cell r="C1616" t="str">
            <v>SEGUROS AUTO</v>
          </cell>
          <cell r="D1616" t="str">
            <v>4.02.0007</v>
          </cell>
          <cell r="E1616">
            <v>0</v>
          </cell>
          <cell r="F1616">
            <v>0</v>
          </cell>
          <cell r="G1616">
            <v>0</v>
          </cell>
          <cell r="H1616">
            <v>29.82</v>
          </cell>
          <cell r="I1616" t="e">
            <v>#REF!</v>
          </cell>
          <cell r="J1616">
            <v>0</v>
          </cell>
          <cell r="K1616">
            <v>0</v>
          </cell>
          <cell r="L1616">
            <v>0</v>
          </cell>
          <cell r="M1616">
            <v>0</v>
          </cell>
          <cell r="N1616">
            <v>0</v>
          </cell>
          <cell r="O1616">
            <v>0</v>
          </cell>
          <cell r="P1616">
            <v>0</v>
          </cell>
          <cell r="Q1616" t="e">
            <v>#REF!</v>
          </cell>
          <cell r="T1616" t="str">
            <v>4.02.0007</v>
          </cell>
          <cell r="U1616" t="str">
            <v>SEGUROS AUTO</v>
          </cell>
          <cell r="W1616">
            <v>0</v>
          </cell>
          <cell r="X1616">
            <v>0</v>
          </cell>
          <cell r="Y1616">
            <v>0</v>
          </cell>
          <cell r="Z1616">
            <v>29.82</v>
          </cell>
          <cell r="AA1616" t="e">
            <v>#REF!</v>
          </cell>
          <cell r="AB1616" t="e">
            <v>#REF!</v>
          </cell>
          <cell r="AC1616" t="e">
            <v>#REF!</v>
          </cell>
          <cell r="AD1616" t="e">
            <v>#REF!</v>
          </cell>
          <cell r="AE1616" t="e">
            <v>#REF!</v>
          </cell>
          <cell r="AF1616" t="e">
            <v>#REF!</v>
          </cell>
          <cell r="AG1616" t="e">
            <v>#REF!</v>
          </cell>
          <cell r="AH1616" t="e">
            <v>#REF!</v>
          </cell>
        </row>
        <row r="1617">
          <cell r="A1617" t="str">
            <v>4.02.00082.2.1.2.4</v>
          </cell>
          <cell r="B1617" t="str">
            <v>2.2.1.2.4</v>
          </cell>
          <cell r="C1617" t="str">
            <v>SEGUROS AUTO</v>
          </cell>
          <cell r="D1617" t="str">
            <v>4.02.0008</v>
          </cell>
          <cell r="E1617">
            <v>26.85</v>
          </cell>
          <cell r="F1617">
            <v>149.41999999999999</v>
          </cell>
          <cell r="G1617">
            <v>0</v>
          </cell>
          <cell r="H1617">
            <v>263.63</v>
          </cell>
          <cell r="I1617" t="e">
            <v>#REF!</v>
          </cell>
          <cell r="J1617">
            <v>285.25</v>
          </cell>
          <cell r="K1617">
            <v>76.31</v>
          </cell>
          <cell r="L1617">
            <v>0</v>
          </cell>
          <cell r="M1617">
            <v>0</v>
          </cell>
          <cell r="N1617">
            <v>0</v>
          </cell>
          <cell r="O1617">
            <v>3.45</v>
          </cell>
          <cell r="P1617">
            <v>0</v>
          </cell>
          <cell r="Q1617" t="e">
            <v>#REF!</v>
          </cell>
          <cell r="T1617" t="str">
            <v>4.02.0008</v>
          </cell>
          <cell r="U1617" t="str">
            <v>SEGUROS AUTO</v>
          </cell>
          <cell r="W1617">
            <v>26.85</v>
          </cell>
          <cell r="X1617">
            <v>176.26999999999998</v>
          </cell>
          <cell r="Y1617">
            <v>176.26999999999998</v>
          </cell>
          <cell r="Z1617">
            <v>439.9</v>
          </cell>
          <cell r="AA1617" t="e">
            <v>#REF!</v>
          </cell>
          <cell r="AB1617" t="e">
            <v>#REF!</v>
          </cell>
          <cell r="AC1617" t="e">
            <v>#REF!</v>
          </cell>
          <cell r="AD1617" t="e">
            <v>#REF!</v>
          </cell>
          <cell r="AE1617" t="e">
            <v>#REF!</v>
          </cell>
          <cell r="AF1617" t="e">
            <v>#REF!</v>
          </cell>
          <cell r="AG1617" t="e">
            <v>#REF!</v>
          </cell>
          <cell r="AH1617" t="e">
            <v>#REF!</v>
          </cell>
        </row>
        <row r="1618">
          <cell r="A1618" t="str">
            <v>4.02.00092.2.1.2.4</v>
          </cell>
          <cell r="B1618" t="str">
            <v>2.2.1.2.4</v>
          </cell>
          <cell r="C1618" t="str">
            <v>SEGUROS AUTO</v>
          </cell>
          <cell r="D1618" t="str">
            <v>4.02.0009</v>
          </cell>
          <cell r="E1618">
            <v>0</v>
          </cell>
          <cell r="F1618">
            <v>0</v>
          </cell>
          <cell r="G1618">
            <v>16.39</v>
          </cell>
          <cell r="H1618">
            <v>13.18</v>
          </cell>
          <cell r="I1618" t="e">
            <v>#REF!</v>
          </cell>
          <cell r="J1618">
            <v>12.83</v>
          </cell>
          <cell r="K1618">
            <v>0</v>
          </cell>
          <cell r="L1618">
            <v>1.86</v>
          </cell>
          <cell r="M1618">
            <v>1.86</v>
          </cell>
          <cell r="N1618">
            <v>1.89</v>
          </cell>
          <cell r="O1618">
            <v>1.22</v>
          </cell>
          <cell r="P1618">
            <v>0</v>
          </cell>
          <cell r="Q1618" t="e">
            <v>#REF!</v>
          </cell>
          <cell r="T1618" t="str">
            <v>4.02.0009</v>
          </cell>
          <cell r="U1618" t="str">
            <v>SEGUROS AUTO</v>
          </cell>
          <cell r="W1618">
            <v>0</v>
          </cell>
          <cell r="X1618">
            <v>0</v>
          </cell>
          <cell r="Y1618">
            <v>16.39</v>
          </cell>
          <cell r="Z1618">
            <v>29.57</v>
          </cell>
          <cell r="AA1618" t="e">
            <v>#REF!</v>
          </cell>
          <cell r="AB1618" t="e">
            <v>#REF!</v>
          </cell>
          <cell r="AC1618" t="e">
            <v>#REF!</v>
          </cell>
          <cell r="AD1618" t="e">
            <v>#REF!</v>
          </cell>
          <cell r="AE1618" t="e">
            <v>#REF!</v>
          </cell>
          <cell r="AF1618" t="e">
            <v>#REF!</v>
          </cell>
          <cell r="AG1618" t="e">
            <v>#REF!</v>
          </cell>
          <cell r="AH1618" t="e">
            <v>#REF!</v>
          </cell>
        </row>
        <row r="1619">
          <cell r="A1619" t="str">
            <v>4.02.00102.2.1.2.4</v>
          </cell>
          <cell r="B1619" t="str">
            <v>2.2.1.2.4</v>
          </cell>
          <cell r="C1619" t="str">
            <v>SEGUROS AUTO</v>
          </cell>
          <cell r="D1619" t="str">
            <v>4.02.0010</v>
          </cell>
          <cell r="E1619">
            <v>299.48</v>
          </cell>
          <cell r="F1619">
            <v>0</v>
          </cell>
          <cell r="G1619">
            <v>0</v>
          </cell>
          <cell r="H1619">
            <v>0</v>
          </cell>
          <cell r="I1619" t="e">
            <v>#REF!</v>
          </cell>
          <cell r="J1619">
            <v>0</v>
          </cell>
          <cell r="K1619">
            <v>0</v>
          </cell>
          <cell r="L1619">
            <v>0</v>
          </cell>
          <cell r="M1619">
            <v>0</v>
          </cell>
          <cell r="N1619">
            <v>0</v>
          </cell>
          <cell r="O1619">
            <v>4.87</v>
          </cell>
          <cell r="P1619">
            <v>0</v>
          </cell>
          <cell r="Q1619" t="e">
            <v>#REF!</v>
          </cell>
          <cell r="T1619" t="str">
            <v>4.02.0010</v>
          </cell>
          <cell r="U1619" t="str">
            <v>SEGUROS AUTO</v>
          </cell>
          <cell r="W1619">
            <v>299.48</v>
          </cell>
          <cell r="X1619">
            <v>299.48</v>
          </cell>
          <cell r="Y1619">
            <v>299.48</v>
          </cell>
          <cell r="Z1619">
            <v>299.48</v>
          </cell>
          <cell r="AA1619" t="e">
            <v>#REF!</v>
          </cell>
          <cell r="AB1619" t="e">
            <v>#REF!</v>
          </cell>
          <cell r="AC1619" t="e">
            <v>#REF!</v>
          </cell>
          <cell r="AD1619" t="e">
            <v>#REF!</v>
          </cell>
          <cell r="AE1619" t="e">
            <v>#REF!</v>
          </cell>
          <cell r="AF1619" t="e">
            <v>#REF!</v>
          </cell>
          <cell r="AG1619" t="e">
            <v>#REF!</v>
          </cell>
          <cell r="AH1619" t="e">
            <v>#REF!</v>
          </cell>
        </row>
        <row r="1620">
          <cell r="A1620" t="str">
            <v>4.02.00112.2.1.2.4</v>
          </cell>
          <cell r="B1620" t="str">
            <v>2.2.1.2.4</v>
          </cell>
          <cell r="C1620" t="str">
            <v>SEGUROS AUTO</v>
          </cell>
          <cell r="D1620" t="str">
            <v>4.02.0011</v>
          </cell>
          <cell r="E1620">
            <v>1.9</v>
          </cell>
          <cell r="F1620">
            <v>41.379999999999995</v>
          </cell>
          <cell r="G1620">
            <v>11.52</v>
          </cell>
          <cell r="H1620">
            <v>92.72</v>
          </cell>
          <cell r="I1620" t="e">
            <v>#REF!</v>
          </cell>
          <cell r="J1620">
            <v>21.990000000000002</v>
          </cell>
          <cell r="K1620">
            <v>69.449999999999989</v>
          </cell>
          <cell r="L1620">
            <v>10.33</v>
          </cell>
          <cell r="M1620">
            <v>20.39</v>
          </cell>
          <cell r="N1620">
            <v>26.61</v>
          </cell>
          <cell r="O1620">
            <v>22.04</v>
          </cell>
          <cell r="P1620">
            <v>0</v>
          </cell>
          <cell r="Q1620" t="e">
            <v>#REF!</v>
          </cell>
          <cell r="T1620" t="str">
            <v>4.02.0011</v>
          </cell>
          <cell r="U1620" t="str">
            <v>SEGUROS AUTO</v>
          </cell>
          <cell r="W1620">
            <v>1.9</v>
          </cell>
          <cell r="X1620">
            <v>43.279999999999994</v>
          </cell>
          <cell r="Y1620">
            <v>54.8</v>
          </cell>
          <cell r="Z1620">
            <v>147.51999999999998</v>
          </cell>
          <cell r="AA1620" t="e">
            <v>#REF!</v>
          </cell>
          <cell r="AB1620" t="e">
            <v>#REF!</v>
          </cell>
          <cell r="AC1620" t="e">
            <v>#REF!</v>
          </cell>
          <cell r="AD1620" t="e">
            <v>#REF!</v>
          </cell>
          <cell r="AE1620" t="e">
            <v>#REF!</v>
          </cell>
          <cell r="AF1620" t="e">
            <v>#REF!</v>
          </cell>
          <cell r="AG1620" t="e">
            <v>#REF!</v>
          </cell>
          <cell r="AH1620" t="e">
            <v>#REF!</v>
          </cell>
        </row>
        <row r="1621">
          <cell r="A1621" t="str">
            <v>4.02.00122.2.1.2.4</v>
          </cell>
          <cell r="B1621" t="str">
            <v>2.2.1.2.4</v>
          </cell>
          <cell r="C1621" t="str">
            <v>SEGUROS AUTO</v>
          </cell>
          <cell r="D1621" t="str">
            <v>4.02.0012</v>
          </cell>
          <cell r="E1621">
            <v>0</v>
          </cell>
          <cell r="F1621">
            <v>0</v>
          </cell>
          <cell r="G1621">
            <v>0</v>
          </cell>
          <cell r="H1621">
            <v>0</v>
          </cell>
          <cell r="I1621" t="e">
            <v>#REF!</v>
          </cell>
          <cell r="J1621">
            <v>0</v>
          </cell>
          <cell r="K1621">
            <v>0</v>
          </cell>
          <cell r="L1621">
            <v>0</v>
          </cell>
          <cell r="M1621">
            <v>0</v>
          </cell>
          <cell r="N1621">
            <v>0</v>
          </cell>
          <cell r="O1621">
            <v>0</v>
          </cell>
          <cell r="P1621">
            <v>0</v>
          </cell>
          <cell r="Q1621" t="e">
            <v>#REF!</v>
          </cell>
          <cell r="T1621" t="str">
            <v>4.02.0012</v>
          </cell>
          <cell r="U1621" t="str">
            <v>SEGUROS AUTO</v>
          </cell>
          <cell r="W1621">
            <v>0</v>
          </cell>
          <cell r="X1621">
            <v>0</v>
          </cell>
          <cell r="Y1621">
            <v>0</v>
          </cell>
          <cell r="Z1621">
            <v>0</v>
          </cell>
          <cell r="AA1621" t="e">
            <v>#REF!</v>
          </cell>
          <cell r="AB1621" t="e">
            <v>#REF!</v>
          </cell>
          <cell r="AC1621" t="e">
            <v>#REF!</v>
          </cell>
          <cell r="AD1621" t="e">
            <v>#REF!</v>
          </cell>
          <cell r="AE1621" t="e">
            <v>#REF!</v>
          </cell>
          <cell r="AF1621" t="e">
            <v>#REF!</v>
          </cell>
          <cell r="AG1621" t="e">
            <v>#REF!</v>
          </cell>
          <cell r="AH1621" t="e">
            <v>#REF!</v>
          </cell>
        </row>
        <row r="1622">
          <cell r="A1622" t="str">
            <v>4.02.00132.2.1.2.4</v>
          </cell>
          <cell r="B1622" t="str">
            <v>2.2.1.2.4</v>
          </cell>
          <cell r="C1622" t="str">
            <v>SEGUROS AUTO</v>
          </cell>
          <cell r="D1622" t="str">
            <v>4.02.0013</v>
          </cell>
          <cell r="E1622">
            <v>67.88</v>
          </cell>
          <cell r="F1622">
            <v>33.68</v>
          </cell>
          <cell r="G1622">
            <v>158.72999999999999</v>
          </cell>
          <cell r="H1622">
            <v>54.099999999999994</v>
          </cell>
          <cell r="I1622" t="e">
            <v>#REF!</v>
          </cell>
          <cell r="J1622">
            <v>148.59</v>
          </cell>
          <cell r="K1622">
            <v>18.18</v>
          </cell>
          <cell r="L1622">
            <v>53.58</v>
          </cell>
          <cell r="M1622">
            <v>75.52</v>
          </cell>
          <cell r="N1622">
            <v>53.19</v>
          </cell>
          <cell r="O1622">
            <v>17.100000000000001</v>
          </cell>
          <cell r="P1622">
            <v>0</v>
          </cell>
          <cell r="Q1622" t="e">
            <v>#REF!</v>
          </cell>
          <cell r="T1622" t="str">
            <v>4.02.0013</v>
          </cell>
          <cell r="U1622" t="str">
            <v>SEGUROS AUTO</v>
          </cell>
          <cell r="W1622">
            <v>67.88</v>
          </cell>
          <cell r="X1622">
            <v>101.56</v>
          </cell>
          <cell r="Y1622">
            <v>260.28999999999996</v>
          </cell>
          <cell r="Z1622">
            <v>314.39</v>
          </cell>
          <cell r="AA1622" t="e">
            <v>#REF!</v>
          </cell>
          <cell r="AB1622" t="e">
            <v>#REF!</v>
          </cell>
          <cell r="AC1622" t="e">
            <v>#REF!</v>
          </cell>
          <cell r="AD1622" t="e">
            <v>#REF!</v>
          </cell>
          <cell r="AE1622" t="e">
            <v>#REF!</v>
          </cell>
          <cell r="AF1622" t="e">
            <v>#REF!</v>
          </cell>
          <cell r="AG1622" t="e">
            <v>#REF!</v>
          </cell>
          <cell r="AH1622" t="e">
            <v>#REF!</v>
          </cell>
        </row>
        <row r="1623">
          <cell r="A1623" t="str">
            <v>4.02.00142.2.1.2.4</v>
          </cell>
          <cell r="B1623" t="str">
            <v>2.2.1.2.4</v>
          </cell>
          <cell r="C1623" t="str">
            <v>SEGUROS AUTO</v>
          </cell>
          <cell r="D1623" t="str">
            <v>4.02.0014</v>
          </cell>
          <cell r="E1623">
            <v>0</v>
          </cell>
          <cell r="F1623">
            <v>0</v>
          </cell>
          <cell r="G1623">
            <v>19.53</v>
          </cell>
          <cell r="H1623">
            <v>0</v>
          </cell>
          <cell r="I1623" t="e">
            <v>#REF!</v>
          </cell>
          <cell r="J1623">
            <v>0</v>
          </cell>
          <cell r="K1623">
            <v>0</v>
          </cell>
          <cell r="L1623">
            <v>0</v>
          </cell>
          <cell r="M1623">
            <v>0</v>
          </cell>
          <cell r="N1623">
            <v>0</v>
          </cell>
          <cell r="O1623">
            <v>0</v>
          </cell>
          <cell r="P1623">
            <v>0</v>
          </cell>
          <cell r="Q1623" t="e">
            <v>#REF!</v>
          </cell>
          <cell r="T1623" t="str">
            <v>4.02.0014</v>
          </cell>
          <cell r="U1623" t="str">
            <v>SEGUROS AUTO</v>
          </cell>
          <cell r="W1623">
            <v>0</v>
          </cell>
          <cell r="X1623">
            <v>0</v>
          </cell>
          <cell r="Y1623">
            <v>19.53</v>
          </cell>
          <cell r="Z1623">
            <v>19.53</v>
          </cell>
          <cell r="AA1623" t="e">
            <v>#REF!</v>
          </cell>
          <cell r="AB1623" t="e">
            <v>#REF!</v>
          </cell>
          <cell r="AC1623" t="e">
            <v>#REF!</v>
          </cell>
          <cell r="AD1623" t="e">
            <v>#REF!</v>
          </cell>
          <cell r="AE1623" t="e">
            <v>#REF!</v>
          </cell>
          <cell r="AF1623" t="e">
            <v>#REF!</v>
          </cell>
          <cell r="AG1623" t="e">
            <v>#REF!</v>
          </cell>
          <cell r="AH1623" t="e">
            <v>#REF!</v>
          </cell>
        </row>
        <row r="1624">
          <cell r="A1624" t="str">
            <v>4.02.00152.2.1.2.4</v>
          </cell>
          <cell r="B1624" t="str">
            <v>2.2.1.2.4</v>
          </cell>
          <cell r="C1624" t="str">
            <v>SEGUROS AUTO</v>
          </cell>
          <cell r="D1624" t="str">
            <v>4.02.0015</v>
          </cell>
          <cell r="E1624">
            <v>0</v>
          </cell>
          <cell r="F1624">
            <v>0</v>
          </cell>
          <cell r="G1624">
            <v>362.95</v>
          </cell>
          <cell r="H1624">
            <v>0</v>
          </cell>
          <cell r="I1624" t="e">
            <v>#REF!</v>
          </cell>
          <cell r="J1624">
            <v>0</v>
          </cell>
          <cell r="K1624">
            <v>0</v>
          </cell>
          <cell r="L1624">
            <v>0</v>
          </cell>
          <cell r="M1624">
            <v>0</v>
          </cell>
          <cell r="N1624">
            <v>0</v>
          </cell>
          <cell r="O1624">
            <v>0</v>
          </cell>
          <cell r="P1624">
            <v>0</v>
          </cell>
          <cell r="Q1624" t="e">
            <v>#REF!</v>
          </cell>
          <cell r="T1624" t="str">
            <v>4.02.0015</v>
          </cell>
          <cell r="U1624" t="str">
            <v>SEGUROS AUTO</v>
          </cell>
          <cell r="W1624">
            <v>0</v>
          </cell>
          <cell r="X1624">
            <v>0</v>
          </cell>
          <cell r="Y1624">
            <v>362.95</v>
          </cell>
          <cell r="Z1624">
            <v>362.95</v>
          </cell>
          <cell r="AA1624" t="e">
            <v>#REF!</v>
          </cell>
          <cell r="AB1624" t="e">
            <v>#REF!</v>
          </cell>
          <cell r="AC1624" t="e">
            <v>#REF!</v>
          </cell>
          <cell r="AD1624" t="e">
            <v>#REF!</v>
          </cell>
          <cell r="AE1624" t="e">
            <v>#REF!</v>
          </cell>
          <cell r="AF1624" t="e">
            <v>#REF!</v>
          </cell>
          <cell r="AG1624" t="e">
            <v>#REF!</v>
          </cell>
          <cell r="AH1624" t="e">
            <v>#REF!</v>
          </cell>
        </row>
        <row r="1625">
          <cell r="A1625" t="str">
            <v>4.02.00162.2.1.2.4</v>
          </cell>
          <cell r="B1625" t="str">
            <v>2.2.1.2.4</v>
          </cell>
          <cell r="C1625" t="str">
            <v>SEGUROS AUTO</v>
          </cell>
          <cell r="D1625" t="str">
            <v>4.02.0016</v>
          </cell>
          <cell r="E1625">
            <v>5916.44</v>
          </cell>
          <cell r="F1625">
            <v>5468.1900000000005</v>
          </cell>
          <cell r="G1625">
            <v>5913.18</v>
          </cell>
          <cell r="H1625">
            <v>5878.49</v>
          </cell>
          <cell r="I1625" t="e">
            <v>#REF!</v>
          </cell>
          <cell r="J1625">
            <v>6711.99</v>
          </cell>
          <cell r="K1625">
            <v>5843.83</v>
          </cell>
          <cell r="L1625">
            <v>1243.19</v>
          </cell>
          <cell r="M1625">
            <v>1241.8399999999999</v>
          </cell>
          <cell r="N1625">
            <v>1265.3499999999999</v>
          </cell>
          <cell r="O1625">
            <v>1286.3900000000001</v>
          </cell>
          <cell r="P1625">
            <v>0</v>
          </cell>
          <cell r="Q1625" t="e">
            <v>#REF!</v>
          </cell>
          <cell r="T1625" t="str">
            <v>4.02.0016</v>
          </cell>
          <cell r="U1625" t="str">
            <v>SEGUROS AUTO</v>
          </cell>
          <cell r="W1625">
            <v>5916.44</v>
          </cell>
          <cell r="X1625">
            <v>11384.630000000001</v>
          </cell>
          <cell r="Y1625">
            <v>17297.810000000001</v>
          </cell>
          <cell r="Z1625">
            <v>23176.300000000003</v>
          </cell>
          <cell r="AA1625" t="e">
            <v>#REF!</v>
          </cell>
          <cell r="AB1625" t="e">
            <v>#REF!</v>
          </cell>
          <cell r="AC1625" t="e">
            <v>#REF!</v>
          </cell>
          <cell r="AD1625" t="e">
            <v>#REF!</v>
          </cell>
          <cell r="AE1625" t="e">
            <v>#REF!</v>
          </cell>
          <cell r="AF1625" t="e">
            <v>#REF!</v>
          </cell>
          <cell r="AG1625" t="e">
            <v>#REF!</v>
          </cell>
          <cell r="AH1625" t="e">
            <v>#REF!</v>
          </cell>
        </row>
        <row r="1626">
          <cell r="A1626" t="str">
            <v>4.02.00172.2.1.2.4</v>
          </cell>
          <cell r="B1626" t="str">
            <v>2.2.1.2.4</v>
          </cell>
          <cell r="C1626" t="str">
            <v>SEGUROS AUTO</v>
          </cell>
          <cell r="D1626" t="str">
            <v>4.02.0017</v>
          </cell>
          <cell r="E1626">
            <v>0</v>
          </cell>
          <cell r="F1626">
            <v>0</v>
          </cell>
          <cell r="G1626">
            <v>0</v>
          </cell>
          <cell r="H1626">
            <v>0</v>
          </cell>
          <cell r="I1626" t="e">
            <v>#REF!</v>
          </cell>
          <cell r="J1626">
            <v>0</v>
          </cell>
          <cell r="K1626">
            <v>0</v>
          </cell>
          <cell r="L1626">
            <v>0</v>
          </cell>
          <cell r="M1626">
            <v>0</v>
          </cell>
          <cell r="N1626">
            <v>0</v>
          </cell>
          <cell r="O1626">
            <v>0</v>
          </cell>
          <cell r="P1626">
            <v>0</v>
          </cell>
          <cell r="Q1626" t="e">
            <v>#REF!</v>
          </cell>
          <cell r="T1626" t="str">
            <v>4.02.0017</v>
          </cell>
          <cell r="U1626" t="str">
            <v>SEGUROS AUTO</v>
          </cell>
          <cell r="W1626">
            <v>0</v>
          </cell>
          <cell r="X1626">
            <v>0</v>
          </cell>
          <cell r="Y1626">
            <v>0</v>
          </cell>
          <cell r="Z1626">
            <v>0</v>
          </cell>
          <cell r="AA1626" t="e">
            <v>#REF!</v>
          </cell>
          <cell r="AB1626" t="e">
            <v>#REF!</v>
          </cell>
          <cell r="AC1626" t="e">
            <v>#REF!</v>
          </cell>
          <cell r="AD1626" t="e">
            <v>#REF!</v>
          </cell>
          <cell r="AE1626" t="e">
            <v>#REF!</v>
          </cell>
          <cell r="AF1626" t="e">
            <v>#REF!</v>
          </cell>
          <cell r="AG1626" t="e">
            <v>#REF!</v>
          </cell>
          <cell r="AH1626" t="e">
            <v>#REF!</v>
          </cell>
        </row>
        <row r="1627">
          <cell r="A1627" t="str">
            <v>4.02.00182.2.1.2.4</v>
          </cell>
          <cell r="B1627" t="str">
            <v>2.2.1.2.4</v>
          </cell>
          <cell r="C1627" t="str">
            <v>SEGUROS AUTO</v>
          </cell>
          <cell r="D1627" t="str">
            <v>4.02.0018</v>
          </cell>
          <cell r="E1627">
            <v>0</v>
          </cell>
          <cell r="F1627">
            <v>0</v>
          </cell>
          <cell r="G1627">
            <v>0</v>
          </cell>
          <cell r="H1627">
            <v>0</v>
          </cell>
          <cell r="I1627" t="e">
            <v>#REF!</v>
          </cell>
          <cell r="J1627">
            <v>0</v>
          </cell>
          <cell r="K1627">
            <v>0</v>
          </cell>
          <cell r="L1627">
            <v>0</v>
          </cell>
          <cell r="M1627">
            <v>0</v>
          </cell>
          <cell r="N1627">
            <v>0</v>
          </cell>
          <cell r="O1627">
            <v>0</v>
          </cell>
          <cell r="P1627">
            <v>0</v>
          </cell>
          <cell r="Q1627" t="e">
            <v>#REF!</v>
          </cell>
          <cell r="T1627" t="str">
            <v>4.02.0018</v>
          </cell>
          <cell r="U1627" t="str">
            <v>SEGUROS AUTO</v>
          </cell>
          <cell r="W1627">
            <v>0</v>
          </cell>
          <cell r="X1627">
            <v>0</v>
          </cell>
          <cell r="Y1627">
            <v>0</v>
          </cell>
          <cell r="Z1627">
            <v>0</v>
          </cell>
          <cell r="AA1627" t="e">
            <v>#REF!</v>
          </cell>
          <cell r="AB1627" t="e">
            <v>#REF!</v>
          </cell>
          <cell r="AC1627" t="e">
            <v>#REF!</v>
          </cell>
          <cell r="AD1627" t="e">
            <v>#REF!</v>
          </cell>
          <cell r="AE1627" t="e">
            <v>#REF!</v>
          </cell>
          <cell r="AF1627" t="e">
            <v>#REF!</v>
          </cell>
          <cell r="AG1627" t="e">
            <v>#REF!</v>
          </cell>
          <cell r="AH1627" t="e">
            <v>#REF!</v>
          </cell>
        </row>
        <row r="1628">
          <cell r="A1628" t="str">
            <v>4.02.00192.2.1.2.4</v>
          </cell>
          <cell r="B1628" t="str">
            <v>2.2.1.2.4</v>
          </cell>
          <cell r="C1628" t="str">
            <v>SEGUROS AUTO</v>
          </cell>
          <cell r="D1628" t="str">
            <v>4.02.0019</v>
          </cell>
          <cell r="E1628">
            <v>0</v>
          </cell>
          <cell r="F1628">
            <v>0</v>
          </cell>
          <cell r="G1628">
            <v>0</v>
          </cell>
          <cell r="H1628">
            <v>0</v>
          </cell>
          <cell r="I1628" t="e">
            <v>#REF!</v>
          </cell>
          <cell r="J1628">
            <v>0</v>
          </cell>
          <cell r="K1628">
            <v>0</v>
          </cell>
          <cell r="L1628">
            <v>0</v>
          </cell>
          <cell r="M1628">
            <v>0</v>
          </cell>
          <cell r="N1628">
            <v>0</v>
          </cell>
          <cell r="O1628">
            <v>0</v>
          </cell>
          <cell r="P1628">
            <v>0</v>
          </cell>
          <cell r="Q1628" t="e">
            <v>#REF!</v>
          </cell>
          <cell r="T1628" t="str">
            <v>4.02.0019</v>
          </cell>
          <cell r="U1628" t="str">
            <v>SEGUROS AUTO</v>
          </cell>
          <cell r="W1628">
            <v>0</v>
          </cell>
          <cell r="X1628">
            <v>0</v>
          </cell>
          <cell r="Y1628">
            <v>0</v>
          </cell>
          <cell r="Z1628">
            <v>0</v>
          </cell>
          <cell r="AA1628" t="e">
            <v>#REF!</v>
          </cell>
          <cell r="AB1628" t="e">
            <v>#REF!</v>
          </cell>
          <cell r="AC1628" t="e">
            <v>#REF!</v>
          </cell>
          <cell r="AD1628" t="e">
            <v>#REF!</v>
          </cell>
          <cell r="AE1628" t="e">
            <v>#REF!</v>
          </cell>
          <cell r="AF1628" t="e">
            <v>#REF!</v>
          </cell>
          <cell r="AG1628" t="e">
            <v>#REF!</v>
          </cell>
          <cell r="AH1628" t="e">
            <v>#REF!</v>
          </cell>
        </row>
        <row r="1629">
          <cell r="A1629" t="str">
            <v>4.02.00202.2.1.2.4</v>
          </cell>
          <cell r="B1629" t="str">
            <v>2.2.1.2.4</v>
          </cell>
          <cell r="C1629" t="str">
            <v>SEGUROS AUTO</v>
          </cell>
          <cell r="D1629" t="str">
            <v>4.02.0020</v>
          </cell>
          <cell r="E1629">
            <v>135.69999999999999</v>
          </cell>
          <cell r="F1629">
            <v>209.92</v>
          </cell>
          <cell r="G1629">
            <v>15.66</v>
          </cell>
          <cell r="H1629">
            <v>125.41</v>
          </cell>
          <cell r="I1629" t="e">
            <v>#REF!</v>
          </cell>
          <cell r="J1629">
            <v>210.24</v>
          </cell>
          <cell r="K1629">
            <v>176.60000000000002</v>
          </cell>
          <cell r="L1629">
            <v>58.06</v>
          </cell>
          <cell r="M1629">
            <v>144.96</v>
          </cell>
          <cell r="N1629">
            <v>37.099999999999994</v>
          </cell>
          <cell r="O1629">
            <v>90.72</v>
          </cell>
          <cell r="P1629">
            <v>0</v>
          </cell>
          <cell r="Q1629" t="e">
            <v>#REF!</v>
          </cell>
          <cell r="T1629" t="str">
            <v>4.02.0020</v>
          </cell>
          <cell r="U1629" t="str">
            <v>SEGUROS AUTO</v>
          </cell>
          <cell r="W1629">
            <v>135.69999999999999</v>
          </cell>
          <cell r="X1629">
            <v>345.62</v>
          </cell>
          <cell r="Y1629">
            <v>361.28000000000003</v>
          </cell>
          <cell r="Z1629">
            <v>486.69000000000005</v>
          </cell>
          <cell r="AA1629" t="e">
            <v>#REF!</v>
          </cell>
          <cell r="AB1629" t="e">
            <v>#REF!</v>
          </cell>
          <cell r="AC1629" t="e">
            <v>#REF!</v>
          </cell>
          <cell r="AD1629" t="e">
            <v>#REF!</v>
          </cell>
          <cell r="AE1629" t="e">
            <v>#REF!</v>
          </cell>
          <cell r="AF1629" t="e">
            <v>#REF!</v>
          </cell>
          <cell r="AG1629" t="e">
            <v>#REF!</v>
          </cell>
          <cell r="AH1629" t="e">
            <v>#REF!</v>
          </cell>
        </row>
        <row r="1630">
          <cell r="A1630" t="str">
            <v>4.02.00212.2.1.2.4</v>
          </cell>
          <cell r="B1630" t="str">
            <v>2.2.1.2.4</v>
          </cell>
          <cell r="C1630" t="str">
            <v>SEGUROS AUTO</v>
          </cell>
          <cell r="D1630" t="str">
            <v>4.02.0021</v>
          </cell>
          <cell r="E1630">
            <v>0</v>
          </cell>
          <cell r="F1630">
            <v>0</v>
          </cell>
          <cell r="G1630">
            <v>0</v>
          </cell>
          <cell r="H1630">
            <v>0</v>
          </cell>
          <cell r="I1630" t="e">
            <v>#REF!</v>
          </cell>
          <cell r="J1630">
            <v>0</v>
          </cell>
          <cell r="K1630">
            <v>0</v>
          </cell>
          <cell r="L1630">
            <v>0</v>
          </cell>
          <cell r="M1630">
            <v>0</v>
          </cell>
          <cell r="N1630">
            <v>0</v>
          </cell>
          <cell r="O1630">
            <v>0</v>
          </cell>
          <cell r="P1630">
            <v>0</v>
          </cell>
          <cell r="Q1630" t="e">
            <v>#REF!</v>
          </cell>
          <cell r="T1630" t="str">
            <v>4.02.0021</v>
          </cell>
          <cell r="U1630" t="str">
            <v>SEGUROS AUTO</v>
          </cell>
          <cell r="W1630">
            <v>0</v>
          </cell>
          <cell r="X1630">
            <v>0</v>
          </cell>
          <cell r="Y1630">
            <v>0</v>
          </cell>
          <cell r="Z1630">
            <v>0</v>
          </cell>
          <cell r="AA1630" t="e">
            <v>#REF!</v>
          </cell>
          <cell r="AB1630" t="e">
            <v>#REF!</v>
          </cell>
          <cell r="AC1630" t="e">
            <v>#REF!</v>
          </cell>
          <cell r="AD1630" t="e">
            <v>#REF!</v>
          </cell>
          <cell r="AE1630" t="e">
            <v>#REF!</v>
          </cell>
          <cell r="AF1630" t="e">
            <v>#REF!</v>
          </cell>
          <cell r="AG1630" t="e">
            <v>#REF!</v>
          </cell>
          <cell r="AH1630" t="e">
            <v>#REF!</v>
          </cell>
        </row>
        <row r="1631">
          <cell r="A1631" t="str">
            <v>4.02.00222.2.1.2.4</v>
          </cell>
          <cell r="B1631" t="str">
            <v>2.2.1.2.4</v>
          </cell>
          <cell r="C1631" t="str">
            <v>SEGUROS AUTO</v>
          </cell>
          <cell r="D1631" t="str">
            <v>4.02.0022</v>
          </cell>
          <cell r="E1631">
            <v>0</v>
          </cell>
          <cell r="F1631">
            <v>15.8</v>
          </cell>
          <cell r="G1631">
            <v>0</v>
          </cell>
          <cell r="H1631">
            <v>102.6</v>
          </cell>
          <cell r="I1631" t="e">
            <v>#REF!</v>
          </cell>
          <cell r="J1631">
            <v>0</v>
          </cell>
          <cell r="K1631">
            <v>0</v>
          </cell>
          <cell r="L1631">
            <v>66.599999999999994</v>
          </cell>
          <cell r="M1631">
            <v>0</v>
          </cell>
          <cell r="N1631">
            <v>0</v>
          </cell>
          <cell r="O1631">
            <v>0</v>
          </cell>
          <cell r="P1631">
            <v>0</v>
          </cell>
          <cell r="Q1631" t="e">
            <v>#REF!</v>
          </cell>
          <cell r="T1631" t="str">
            <v>4.02.0022</v>
          </cell>
          <cell r="U1631" t="str">
            <v>SEGUROS AUTO</v>
          </cell>
          <cell r="W1631">
            <v>0</v>
          </cell>
          <cell r="X1631">
            <v>15.8</v>
          </cell>
          <cell r="Y1631">
            <v>15.8</v>
          </cell>
          <cell r="Z1631">
            <v>118.39999999999999</v>
          </cell>
          <cell r="AA1631" t="e">
            <v>#REF!</v>
          </cell>
          <cell r="AB1631" t="e">
            <v>#REF!</v>
          </cell>
          <cell r="AC1631" t="e">
            <v>#REF!</v>
          </cell>
          <cell r="AD1631" t="e">
            <v>#REF!</v>
          </cell>
          <cell r="AE1631" t="e">
            <v>#REF!</v>
          </cell>
          <cell r="AF1631" t="e">
            <v>#REF!</v>
          </cell>
          <cell r="AG1631" t="e">
            <v>#REF!</v>
          </cell>
          <cell r="AH1631" t="e">
            <v>#REF!</v>
          </cell>
        </row>
        <row r="1632">
          <cell r="A1632" t="str">
            <v>4.02.00232.2.1.2.4</v>
          </cell>
          <cell r="B1632" t="str">
            <v>2.2.1.2.4</v>
          </cell>
          <cell r="C1632" t="str">
            <v>SEGUROS AUTO</v>
          </cell>
          <cell r="D1632" t="str">
            <v>4.02.0023</v>
          </cell>
          <cell r="E1632">
            <v>62.260000000000005</v>
          </cell>
          <cell r="F1632">
            <v>91.09</v>
          </cell>
          <cell r="G1632">
            <v>49.23</v>
          </cell>
          <cell r="H1632">
            <v>76.669999999999987</v>
          </cell>
          <cell r="I1632" t="e">
            <v>#REF!</v>
          </cell>
          <cell r="J1632">
            <v>53.15</v>
          </cell>
          <cell r="K1632">
            <v>60.769999999999996</v>
          </cell>
          <cell r="L1632">
            <v>15.75</v>
          </cell>
          <cell r="M1632">
            <v>27.759999999999998</v>
          </cell>
          <cell r="N1632">
            <v>147.12999999999997</v>
          </cell>
          <cell r="O1632">
            <v>109.28</v>
          </cell>
          <cell r="P1632">
            <v>0</v>
          </cell>
          <cell r="Q1632" t="e">
            <v>#REF!</v>
          </cell>
          <cell r="T1632" t="str">
            <v>4.02.0023</v>
          </cell>
          <cell r="U1632" t="str">
            <v>SEGUROS AUTO</v>
          </cell>
          <cell r="W1632">
            <v>62.260000000000005</v>
          </cell>
          <cell r="X1632">
            <v>153.35000000000002</v>
          </cell>
          <cell r="Y1632">
            <v>202.58</v>
          </cell>
          <cell r="Z1632">
            <v>279.25</v>
          </cell>
          <cell r="AA1632" t="e">
            <v>#REF!</v>
          </cell>
          <cell r="AB1632" t="e">
            <v>#REF!</v>
          </cell>
          <cell r="AC1632" t="e">
            <v>#REF!</v>
          </cell>
          <cell r="AD1632" t="e">
            <v>#REF!</v>
          </cell>
          <cell r="AE1632" t="e">
            <v>#REF!</v>
          </cell>
          <cell r="AF1632" t="e">
            <v>#REF!</v>
          </cell>
          <cell r="AG1632" t="e">
            <v>#REF!</v>
          </cell>
          <cell r="AH1632" t="e">
            <v>#REF!</v>
          </cell>
        </row>
        <row r="1633">
          <cell r="A1633" t="str">
            <v>4.02.00242.2.1.2.4</v>
          </cell>
          <cell r="B1633" t="str">
            <v>2.2.1.2.4</v>
          </cell>
          <cell r="C1633" t="str">
            <v>SEGUROS AUTO</v>
          </cell>
          <cell r="D1633" t="str">
            <v>4.02.0024</v>
          </cell>
          <cell r="E1633">
            <v>0</v>
          </cell>
          <cell r="F1633">
            <v>0</v>
          </cell>
          <cell r="G1633">
            <v>0</v>
          </cell>
          <cell r="H1633">
            <v>0</v>
          </cell>
          <cell r="I1633" t="e">
            <v>#REF!</v>
          </cell>
          <cell r="J1633">
            <v>0</v>
          </cell>
          <cell r="K1633">
            <v>0</v>
          </cell>
          <cell r="L1633">
            <v>0</v>
          </cell>
          <cell r="M1633">
            <v>0</v>
          </cell>
          <cell r="N1633">
            <v>0</v>
          </cell>
          <cell r="O1633">
            <v>0</v>
          </cell>
          <cell r="P1633">
            <v>0</v>
          </cell>
          <cell r="Q1633" t="e">
            <v>#REF!</v>
          </cell>
          <cell r="T1633" t="str">
            <v>4.02.0024</v>
          </cell>
          <cell r="U1633" t="str">
            <v>SEGUROS AUTO</v>
          </cell>
          <cell r="W1633">
            <v>0</v>
          </cell>
          <cell r="X1633">
            <v>0</v>
          </cell>
          <cell r="Y1633">
            <v>0</v>
          </cell>
          <cell r="Z1633">
            <v>0</v>
          </cell>
          <cell r="AA1633" t="e">
            <v>#REF!</v>
          </cell>
          <cell r="AB1633" t="e">
            <v>#REF!</v>
          </cell>
          <cell r="AC1633" t="e">
            <v>#REF!</v>
          </cell>
          <cell r="AD1633" t="e">
            <v>#REF!</v>
          </cell>
          <cell r="AE1633" t="e">
            <v>#REF!</v>
          </cell>
          <cell r="AF1633" t="e">
            <v>#REF!</v>
          </cell>
          <cell r="AG1633" t="e">
            <v>#REF!</v>
          </cell>
          <cell r="AH1633" t="e">
            <v>#REF!</v>
          </cell>
        </row>
        <row r="1634">
          <cell r="A1634" t="str">
            <v>4.02.00252.2.1.2.4</v>
          </cell>
          <cell r="B1634" t="str">
            <v>2.2.1.2.4</v>
          </cell>
          <cell r="C1634" t="str">
            <v>SEGUROS AUTO</v>
          </cell>
          <cell r="D1634" t="str">
            <v>4.02.0025</v>
          </cell>
          <cell r="E1634">
            <v>0</v>
          </cell>
          <cell r="F1634">
            <v>0</v>
          </cell>
          <cell r="G1634">
            <v>0</v>
          </cell>
          <cell r="H1634">
            <v>0</v>
          </cell>
          <cell r="I1634" t="e">
            <v>#REF!</v>
          </cell>
          <cell r="J1634">
            <v>0</v>
          </cell>
          <cell r="K1634">
            <v>0</v>
          </cell>
          <cell r="L1634">
            <v>0</v>
          </cell>
          <cell r="M1634">
            <v>70.2</v>
          </cell>
          <cell r="N1634">
            <v>0</v>
          </cell>
          <cell r="O1634">
            <v>0</v>
          </cell>
          <cell r="P1634">
            <v>0</v>
          </cell>
          <cell r="Q1634" t="e">
            <v>#REF!</v>
          </cell>
          <cell r="T1634" t="str">
            <v>4.02.0025</v>
          </cell>
          <cell r="U1634" t="str">
            <v>SEGUROS AUTO</v>
          </cell>
          <cell r="W1634">
            <v>0</v>
          </cell>
          <cell r="X1634">
            <v>0</v>
          </cell>
          <cell r="Y1634">
            <v>0</v>
          </cell>
          <cell r="Z1634">
            <v>0</v>
          </cell>
          <cell r="AA1634" t="e">
            <v>#REF!</v>
          </cell>
          <cell r="AB1634" t="e">
            <v>#REF!</v>
          </cell>
          <cell r="AC1634" t="e">
            <v>#REF!</v>
          </cell>
          <cell r="AD1634" t="e">
            <v>#REF!</v>
          </cell>
          <cell r="AE1634" t="e">
            <v>#REF!</v>
          </cell>
          <cell r="AF1634" t="e">
            <v>#REF!</v>
          </cell>
          <cell r="AG1634" t="e">
            <v>#REF!</v>
          </cell>
          <cell r="AH1634" t="e">
            <v>#REF!</v>
          </cell>
        </row>
        <row r="1635">
          <cell r="A1635" t="str">
            <v>4.02.00262.2.1.2.4</v>
          </cell>
          <cell r="B1635" t="str">
            <v>2.2.1.2.4</v>
          </cell>
          <cell r="C1635" t="str">
            <v>SEGUROS AUTO</v>
          </cell>
          <cell r="D1635" t="str">
            <v>4.02.0026</v>
          </cell>
          <cell r="E1635">
            <v>0</v>
          </cell>
          <cell r="F1635">
            <v>0</v>
          </cell>
          <cell r="G1635">
            <v>0</v>
          </cell>
          <cell r="H1635">
            <v>0</v>
          </cell>
          <cell r="I1635" t="e">
            <v>#REF!</v>
          </cell>
          <cell r="J1635">
            <v>0</v>
          </cell>
          <cell r="K1635">
            <v>0</v>
          </cell>
          <cell r="L1635">
            <v>0</v>
          </cell>
          <cell r="M1635">
            <v>35</v>
          </cell>
          <cell r="N1635">
            <v>0</v>
          </cell>
          <cell r="O1635">
            <v>0</v>
          </cell>
          <cell r="P1635">
            <v>0</v>
          </cell>
          <cell r="Q1635" t="e">
            <v>#REF!</v>
          </cell>
          <cell r="T1635" t="str">
            <v>4.02.0026</v>
          </cell>
          <cell r="U1635" t="str">
            <v>SEGUROS AUTO</v>
          </cell>
          <cell r="W1635">
            <v>0</v>
          </cell>
          <cell r="X1635">
            <v>0</v>
          </cell>
          <cell r="Y1635">
            <v>0</v>
          </cell>
          <cell r="Z1635">
            <v>0</v>
          </cell>
          <cell r="AA1635" t="e">
            <v>#REF!</v>
          </cell>
          <cell r="AB1635" t="e">
            <v>#REF!</v>
          </cell>
          <cell r="AC1635" t="e">
            <v>#REF!</v>
          </cell>
          <cell r="AD1635" t="e">
            <v>#REF!</v>
          </cell>
          <cell r="AE1635" t="e">
            <v>#REF!</v>
          </cell>
          <cell r="AF1635" t="e">
            <v>#REF!</v>
          </cell>
          <cell r="AG1635" t="e">
            <v>#REF!</v>
          </cell>
          <cell r="AH1635" t="e">
            <v>#REF!</v>
          </cell>
        </row>
        <row r="1636">
          <cell r="A1636" t="str">
            <v>4.02.00272.2.1.2.4</v>
          </cell>
          <cell r="B1636" t="str">
            <v>2.2.1.2.4</v>
          </cell>
          <cell r="C1636" t="str">
            <v>SEGUROS AUTO</v>
          </cell>
          <cell r="D1636" t="str">
            <v>4.02.0027</v>
          </cell>
          <cell r="E1636">
            <v>0</v>
          </cell>
          <cell r="F1636">
            <v>0</v>
          </cell>
          <cell r="G1636">
            <v>0</v>
          </cell>
          <cell r="H1636">
            <v>0</v>
          </cell>
          <cell r="I1636" t="e">
            <v>#REF!</v>
          </cell>
          <cell r="J1636">
            <v>0</v>
          </cell>
          <cell r="K1636">
            <v>0</v>
          </cell>
          <cell r="L1636">
            <v>0</v>
          </cell>
          <cell r="M1636">
            <v>0</v>
          </cell>
          <cell r="N1636">
            <v>0</v>
          </cell>
          <cell r="O1636">
            <v>0</v>
          </cell>
          <cell r="P1636">
            <v>0</v>
          </cell>
          <cell r="Q1636" t="e">
            <v>#REF!</v>
          </cell>
          <cell r="T1636" t="str">
            <v>4.02.0027</v>
          </cell>
          <cell r="U1636" t="str">
            <v>SEGUROS AUTO</v>
          </cell>
          <cell r="W1636">
            <v>0</v>
          </cell>
          <cell r="X1636">
            <v>0</v>
          </cell>
          <cell r="Y1636">
            <v>0</v>
          </cell>
          <cell r="Z1636">
            <v>0</v>
          </cell>
          <cell r="AA1636" t="e">
            <v>#REF!</v>
          </cell>
          <cell r="AB1636" t="e">
            <v>#REF!</v>
          </cell>
          <cell r="AC1636" t="e">
            <v>#REF!</v>
          </cell>
          <cell r="AD1636" t="e">
            <v>#REF!</v>
          </cell>
          <cell r="AE1636" t="e">
            <v>#REF!</v>
          </cell>
          <cell r="AF1636" t="e">
            <v>#REF!</v>
          </cell>
          <cell r="AG1636" t="e">
            <v>#REF!</v>
          </cell>
          <cell r="AH1636" t="e">
            <v>#REF!</v>
          </cell>
        </row>
        <row r="1637">
          <cell r="A1637" t="str">
            <v>4.02.00282.2.1.2.4</v>
          </cell>
          <cell r="B1637" t="str">
            <v>2.2.1.2.4</v>
          </cell>
          <cell r="C1637" t="str">
            <v>SEGUROS AUTO</v>
          </cell>
          <cell r="D1637" t="str">
            <v>4.02.0028</v>
          </cell>
          <cell r="E1637">
            <v>0</v>
          </cell>
          <cell r="F1637">
            <v>0</v>
          </cell>
          <cell r="G1637">
            <v>0</v>
          </cell>
          <cell r="H1637">
            <v>0</v>
          </cell>
          <cell r="I1637" t="e">
            <v>#REF!</v>
          </cell>
          <cell r="J1637">
            <v>0</v>
          </cell>
          <cell r="K1637">
            <v>0</v>
          </cell>
          <cell r="L1637">
            <v>0</v>
          </cell>
          <cell r="M1637">
            <v>0</v>
          </cell>
          <cell r="N1637">
            <v>0</v>
          </cell>
          <cell r="O1637">
            <v>0</v>
          </cell>
          <cell r="P1637">
            <v>0</v>
          </cell>
          <cell r="Q1637" t="e">
            <v>#REF!</v>
          </cell>
          <cell r="T1637" t="str">
            <v>4.02.0028</v>
          </cell>
          <cell r="U1637" t="str">
            <v>SEGUROS AUTO</v>
          </cell>
          <cell r="W1637">
            <v>0</v>
          </cell>
          <cell r="X1637">
            <v>0</v>
          </cell>
          <cell r="Y1637">
            <v>0</v>
          </cell>
          <cell r="Z1637">
            <v>0</v>
          </cell>
          <cell r="AA1637" t="e">
            <v>#REF!</v>
          </cell>
          <cell r="AB1637" t="e">
            <v>#REF!</v>
          </cell>
          <cell r="AC1637" t="e">
            <v>#REF!</v>
          </cell>
          <cell r="AD1637" t="e">
            <v>#REF!</v>
          </cell>
          <cell r="AE1637" t="e">
            <v>#REF!</v>
          </cell>
          <cell r="AF1637" t="e">
            <v>#REF!</v>
          </cell>
          <cell r="AG1637" t="e">
            <v>#REF!</v>
          </cell>
          <cell r="AH1637" t="e">
            <v>#REF!</v>
          </cell>
        </row>
        <row r="1638">
          <cell r="A1638" t="str">
            <v>4.02.00292.2.1.2.4</v>
          </cell>
          <cell r="B1638" t="str">
            <v>2.2.1.2.4</v>
          </cell>
          <cell r="C1638" t="str">
            <v>SEGUROS AUTO</v>
          </cell>
          <cell r="D1638" t="str">
            <v>4.02.0029</v>
          </cell>
          <cell r="E1638">
            <v>0</v>
          </cell>
          <cell r="F1638">
            <v>0</v>
          </cell>
          <cell r="G1638">
            <v>0</v>
          </cell>
          <cell r="H1638">
            <v>0</v>
          </cell>
          <cell r="I1638" t="e">
            <v>#REF!</v>
          </cell>
          <cell r="J1638">
            <v>0</v>
          </cell>
          <cell r="K1638">
            <v>0</v>
          </cell>
          <cell r="L1638">
            <v>0</v>
          </cell>
          <cell r="M1638">
            <v>0</v>
          </cell>
          <cell r="N1638">
            <v>0</v>
          </cell>
          <cell r="O1638">
            <v>0</v>
          </cell>
          <cell r="P1638">
            <v>0</v>
          </cell>
          <cell r="Q1638" t="e">
            <v>#REF!</v>
          </cell>
          <cell r="T1638" t="str">
            <v>4.02.0029</v>
          </cell>
          <cell r="U1638" t="str">
            <v>SEGUROS AUTO</v>
          </cell>
          <cell r="W1638">
            <v>0</v>
          </cell>
          <cell r="X1638">
            <v>0</v>
          </cell>
          <cell r="Y1638">
            <v>0</v>
          </cell>
          <cell r="Z1638">
            <v>0</v>
          </cell>
          <cell r="AA1638" t="e">
            <v>#REF!</v>
          </cell>
          <cell r="AB1638" t="e">
            <v>#REF!</v>
          </cell>
          <cell r="AC1638" t="e">
            <v>#REF!</v>
          </cell>
          <cell r="AD1638" t="e">
            <v>#REF!</v>
          </cell>
          <cell r="AE1638" t="e">
            <v>#REF!</v>
          </cell>
          <cell r="AF1638" t="e">
            <v>#REF!</v>
          </cell>
          <cell r="AG1638" t="e">
            <v>#REF!</v>
          </cell>
          <cell r="AH1638" t="e">
            <v>#REF!</v>
          </cell>
        </row>
        <row r="1639">
          <cell r="A1639" t="str">
            <v>4.02.00302.2.1.2.4</v>
          </cell>
          <cell r="B1639" t="str">
            <v>2.2.1.2.4</v>
          </cell>
          <cell r="C1639" t="str">
            <v>SEGUROS AUTO</v>
          </cell>
          <cell r="D1639" t="str">
            <v>4.02.0030</v>
          </cell>
          <cell r="E1639">
            <v>0</v>
          </cell>
          <cell r="F1639">
            <v>0</v>
          </cell>
          <cell r="G1639">
            <v>0</v>
          </cell>
          <cell r="H1639">
            <v>0</v>
          </cell>
          <cell r="I1639" t="e">
            <v>#REF!</v>
          </cell>
          <cell r="J1639">
            <v>0</v>
          </cell>
          <cell r="K1639">
            <v>0</v>
          </cell>
          <cell r="L1639">
            <v>0</v>
          </cell>
          <cell r="M1639">
            <v>0</v>
          </cell>
          <cell r="N1639">
            <v>0</v>
          </cell>
          <cell r="O1639">
            <v>0</v>
          </cell>
          <cell r="P1639">
            <v>0</v>
          </cell>
          <cell r="Q1639" t="e">
            <v>#REF!</v>
          </cell>
          <cell r="T1639" t="str">
            <v>4.02.0030</v>
          </cell>
          <cell r="U1639" t="str">
            <v>SEGUROS AUTO</v>
          </cell>
          <cell r="W1639">
            <v>0</v>
          </cell>
          <cell r="X1639">
            <v>0</v>
          </cell>
          <cell r="Y1639">
            <v>0</v>
          </cell>
          <cell r="Z1639">
            <v>0</v>
          </cell>
          <cell r="AA1639" t="e">
            <v>#REF!</v>
          </cell>
          <cell r="AB1639" t="e">
            <v>#REF!</v>
          </cell>
          <cell r="AC1639" t="e">
            <v>#REF!</v>
          </cell>
          <cell r="AD1639" t="e">
            <v>#REF!</v>
          </cell>
          <cell r="AE1639" t="e">
            <v>#REF!</v>
          </cell>
          <cell r="AF1639" t="e">
            <v>#REF!</v>
          </cell>
          <cell r="AG1639" t="e">
            <v>#REF!</v>
          </cell>
          <cell r="AH1639" t="e">
            <v>#REF!</v>
          </cell>
        </row>
        <row r="1640">
          <cell r="A1640" t="str">
            <v>4.02.00362.2.1.2.4</v>
          </cell>
          <cell r="B1640" t="str">
            <v>2.2.1.2.4</v>
          </cell>
          <cell r="C1640" t="str">
            <v>SEGUROS AUTO</v>
          </cell>
          <cell r="D1640" t="str">
            <v>4.02.0036</v>
          </cell>
          <cell r="E1640">
            <v>0</v>
          </cell>
          <cell r="F1640">
            <v>0</v>
          </cell>
          <cell r="G1640">
            <v>0</v>
          </cell>
          <cell r="H1640">
            <v>0</v>
          </cell>
          <cell r="I1640" t="e">
            <v>#REF!</v>
          </cell>
          <cell r="J1640">
            <v>0</v>
          </cell>
          <cell r="K1640">
            <v>0</v>
          </cell>
          <cell r="L1640">
            <v>0</v>
          </cell>
          <cell r="M1640">
            <v>0</v>
          </cell>
          <cell r="N1640">
            <v>0</v>
          </cell>
          <cell r="O1640">
            <v>265.39</v>
          </cell>
          <cell r="P1640">
            <v>0</v>
          </cell>
          <cell r="Q1640" t="e">
            <v>#REF!</v>
          </cell>
          <cell r="T1640" t="str">
            <v>4.02.0036</v>
          </cell>
          <cell r="U1640" t="str">
            <v>SEGUROS AUTO</v>
          </cell>
          <cell r="W1640">
            <v>0</v>
          </cell>
          <cell r="X1640">
            <v>0</v>
          </cell>
          <cell r="Y1640">
            <v>0</v>
          </cell>
          <cell r="Z1640">
            <v>0</v>
          </cell>
          <cell r="AA1640" t="e">
            <v>#REF!</v>
          </cell>
          <cell r="AB1640" t="e">
            <v>#REF!</v>
          </cell>
          <cell r="AC1640" t="e">
            <v>#REF!</v>
          </cell>
          <cell r="AD1640" t="e">
            <v>#REF!</v>
          </cell>
          <cell r="AE1640" t="e">
            <v>#REF!</v>
          </cell>
          <cell r="AF1640" t="e">
            <v>#REF!</v>
          </cell>
          <cell r="AG1640" t="e">
            <v>#REF!</v>
          </cell>
          <cell r="AH1640" t="e">
            <v>#REF!</v>
          </cell>
        </row>
        <row r="1641">
          <cell r="A1641" t="str">
            <v>4.02.00392.2.1.2.4</v>
          </cell>
          <cell r="B1641" t="str">
            <v>2.2.1.2.4</v>
          </cell>
          <cell r="C1641" t="str">
            <v>SEGUROS AUTO</v>
          </cell>
          <cell r="D1641" t="str">
            <v>4.02.0039</v>
          </cell>
          <cell r="E1641">
            <v>0</v>
          </cell>
          <cell r="F1641">
            <v>0</v>
          </cell>
          <cell r="G1641">
            <v>0</v>
          </cell>
          <cell r="H1641">
            <v>0</v>
          </cell>
          <cell r="I1641" t="e">
            <v>#REF!</v>
          </cell>
          <cell r="J1641">
            <v>0</v>
          </cell>
          <cell r="K1641">
            <v>0</v>
          </cell>
          <cell r="L1641">
            <v>0</v>
          </cell>
          <cell r="M1641">
            <v>0</v>
          </cell>
          <cell r="N1641">
            <v>0</v>
          </cell>
          <cell r="O1641">
            <v>0</v>
          </cell>
          <cell r="P1641">
            <v>0</v>
          </cell>
          <cell r="Q1641" t="e">
            <v>#REF!</v>
          </cell>
          <cell r="T1641" t="str">
            <v>4.02.0039</v>
          </cell>
          <cell r="U1641" t="str">
            <v>SEGUROS AUTO</v>
          </cell>
          <cell r="W1641">
            <v>0</v>
          </cell>
          <cell r="X1641">
            <v>0</v>
          </cell>
          <cell r="Y1641">
            <v>0</v>
          </cell>
          <cell r="Z1641">
            <v>0</v>
          </cell>
          <cell r="AA1641" t="e">
            <v>#REF!</v>
          </cell>
          <cell r="AB1641" t="e">
            <v>#REF!</v>
          </cell>
          <cell r="AC1641" t="e">
            <v>#REF!</v>
          </cell>
          <cell r="AD1641" t="e">
            <v>#REF!</v>
          </cell>
          <cell r="AE1641" t="e">
            <v>#REF!</v>
          </cell>
          <cell r="AF1641" t="e">
            <v>#REF!</v>
          </cell>
          <cell r="AG1641" t="e">
            <v>#REF!</v>
          </cell>
          <cell r="AH1641" t="e">
            <v>#REF!</v>
          </cell>
        </row>
        <row r="1642">
          <cell r="A1642" t="str">
            <v>4.02.00442.2.1.2.4</v>
          </cell>
          <cell r="B1642" t="str">
            <v>2.2.1.2.4</v>
          </cell>
          <cell r="C1642" t="str">
            <v>SEGUROS AUTO</v>
          </cell>
          <cell r="D1642" t="str">
            <v>4.02.0044</v>
          </cell>
          <cell r="E1642">
            <v>0</v>
          </cell>
          <cell r="F1642">
            <v>0</v>
          </cell>
          <cell r="G1642">
            <v>0</v>
          </cell>
          <cell r="H1642">
            <v>0</v>
          </cell>
          <cell r="I1642" t="e">
            <v>#REF!</v>
          </cell>
          <cell r="J1642">
            <v>0</v>
          </cell>
          <cell r="K1642">
            <v>0</v>
          </cell>
          <cell r="L1642">
            <v>0</v>
          </cell>
          <cell r="M1642">
            <v>0</v>
          </cell>
          <cell r="N1642">
            <v>0</v>
          </cell>
          <cell r="O1642">
            <v>0</v>
          </cell>
          <cell r="P1642">
            <v>0</v>
          </cell>
          <cell r="Q1642" t="e">
            <v>#REF!</v>
          </cell>
          <cell r="T1642" t="str">
            <v>4.02.0044</v>
          </cell>
          <cell r="U1642" t="str">
            <v>SEGUROS AUTO</v>
          </cell>
          <cell r="W1642">
            <v>0</v>
          </cell>
          <cell r="X1642">
            <v>0</v>
          </cell>
          <cell r="Y1642">
            <v>0</v>
          </cell>
          <cell r="Z1642">
            <v>0</v>
          </cell>
          <cell r="AA1642" t="e">
            <v>#REF!</v>
          </cell>
          <cell r="AB1642" t="e">
            <v>#REF!</v>
          </cell>
          <cell r="AC1642" t="e">
            <v>#REF!</v>
          </cell>
          <cell r="AD1642" t="e">
            <v>#REF!</v>
          </cell>
          <cell r="AE1642" t="e">
            <v>#REF!</v>
          </cell>
          <cell r="AF1642" t="e">
            <v>#REF!</v>
          </cell>
          <cell r="AG1642" t="e">
            <v>#REF!</v>
          </cell>
          <cell r="AH1642" t="e">
            <v>#REF!</v>
          </cell>
        </row>
        <row r="1643">
          <cell r="A1643" t="str">
            <v>4.03.00012.2.1.2.4</v>
          </cell>
          <cell r="B1643" t="str">
            <v>2.2.1.2.4</v>
          </cell>
          <cell r="C1643" t="str">
            <v>SEGUROS AUTO</v>
          </cell>
          <cell r="D1643" t="str">
            <v>4.03.0001</v>
          </cell>
          <cell r="E1643">
            <v>0</v>
          </cell>
          <cell r="F1643">
            <v>0</v>
          </cell>
          <cell r="G1643">
            <v>0</v>
          </cell>
          <cell r="H1643">
            <v>0</v>
          </cell>
          <cell r="I1643" t="e">
            <v>#REF!</v>
          </cell>
          <cell r="J1643">
            <v>0</v>
          </cell>
          <cell r="K1643">
            <v>0</v>
          </cell>
          <cell r="L1643">
            <v>0</v>
          </cell>
          <cell r="M1643">
            <v>0</v>
          </cell>
          <cell r="N1643">
            <v>0</v>
          </cell>
          <cell r="O1643">
            <v>0</v>
          </cell>
          <cell r="P1643">
            <v>0</v>
          </cell>
          <cell r="Q1643" t="e">
            <v>#REF!</v>
          </cell>
          <cell r="T1643" t="str">
            <v>4.03.0001</v>
          </cell>
          <cell r="U1643" t="str">
            <v>SEGUROS AUTO</v>
          </cell>
          <cell r="W1643">
            <v>0</v>
          </cell>
          <cell r="X1643">
            <v>0</v>
          </cell>
          <cell r="Y1643">
            <v>0</v>
          </cell>
          <cell r="Z1643">
            <v>0</v>
          </cell>
          <cell r="AA1643" t="e">
            <v>#REF!</v>
          </cell>
          <cell r="AB1643" t="e">
            <v>#REF!</v>
          </cell>
          <cell r="AC1643" t="e">
            <v>#REF!</v>
          </cell>
          <cell r="AD1643" t="e">
            <v>#REF!</v>
          </cell>
          <cell r="AE1643" t="e">
            <v>#REF!</v>
          </cell>
          <cell r="AF1643" t="e">
            <v>#REF!</v>
          </cell>
          <cell r="AG1643" t="e">
            <v>#REF!</v>
          </cell>
          <cell r="AH1643" t="e">
            <v>#REF!</v>
          </cell>
        </row>
        <row r="1644">
          <cell r="A1644" t="str">
            <v>4.03.00022.2.1.2.4</v>
          </cell>
          <cell r="B1644" t="str">
            <v>2.2.1.2.4</v>
          </cell>
          <cell r="C1644" t="str">
            <v>SEGUROS AUTO</v>
          </cell>
          <cell r="D1644" t="str">
            <v>4.03.0002</v>
          </cell>
          <cell r="E1644">
            <v>1381</v>
          </cell>
          <cell r="F1644">
            <v>1380.98</v>
          </cell>
          <cell r="G1644">
            <v>3617.66</v>
          </cell>
          <cell r="H1644">
            <v>0</v>
          </cell>
          <cell r="I1644" t="e">
            <v>#REF!</v>
          </cell>
          <cell r="J1644">
            <v>3582.93</v>
          </cell>
          <cell r="K1644">
            <v>3427.56</v>
          </cell>
          <cell r="L1644">
            <v>3436.64</v>
          </cell>
          <cell r="M1644">
            <v>30216</v>
          </cell>
          <cell r="N1644">
            <v>2806.28</v>
          </cell>
          <cell r="O1644">
            <v>2709.94</v>
          </cell>
          <cell r="P1644">
            <v>0</v>
          </cell>
          <cell r="Q1644" t="e">
            <v>#REF!</v>
          </cell>
          <cell r="T1644" t="str">
            <v>4.03.0002</v>
          </cell>
          <cell r="U1644" t="str">
            <v>SEGUROS AUTO</v>
          </cell>
          <cell r="W1644">
            <v>1381</v>
          </cell>
          <cell r="X1644">
            <v>2761.98</v>
          </cell>
          <cell r="Y1644">
            <v>6379.6399999999994</v>
          </cell>
          <cell r="Z1644">
            <v>6379.6399999999994</v>
          </cell>
          <cell r="AA1644" t="e">
            <v>#REF!</v>
          </cell>
          <cell r="AB1644" t="e">
            <v>#REF!</v>
          </cell>
          <cell r="AC1644" t="e">
            <v>#REF!</v>
          </cell>
          <cell r="AD1644" t="e">
            <v>#REF!</v>
          </cell>
          <cell r="AE1644" t="e">
            <v>#REF!</v>
          </cell>
          <cell r="AF1644" t="e">
            <v>#REF!</v>
          </cell>
          <cell r="AG1644" t="e">
            <v>#REF!</v>
          </cell>
          <cell r="AH1644" t="e">
            <v>#REF!</v>
          </cell>
        </row>
        <row r="1645">
          <cell r="A1645" t="str">
            <v>4.03.00042.2.1.2.4</v>
          </cell>
          <cell r="B1645" t="str">
            <v>2.2.1.2.4</v>
          </cell>
          <cell r="C1645" t="str">
            <v>SEGUROS AUTO</v>
          </cell>
          <cell r="D1645" t="str">
            <v>4.03.0004</v>
          </cell>
          <cell r="E1645">
            <v>2349.8000000000002</v>
          </cell>
          <cell r="F1645">
            <v>0</v>
          </cell>
          <cell r="G1645">
            <v>0</v>
          </cell>
          <cell r="H1645">
            <v>0</v>
          </cell>
          <cell r="I1645" t="e">
            <v>#REF!</v>
          </cell>
          <cell r="J1645">
            <v>0</v>
          </cell>
          <cell r="K1645">
            <v>0</v>
          </cell>
          <cell r="L1645">
            <v>0</v>
          </cell>
          <cell r="M1645">
            <v>0</v>
          </cell>
          <cell r="N1645">
            <v>0</v>
          </cell>
          <cell r="O1645">
            <v>0</v>
          </cell>
          <cell r="P1645">
            <v>0</v>
          </cell>
          <cell r="Q1645" t="e">
            <v>#REF!</v>
          </cell>
          <cell r="T1645" t="str">
            <v>4.03.0004</v>
          </cell>
          <cell r="U1645" t="str">
            <v>SEGUROS AUTO</v>
          </cell>
          <cell r="W1645">
            <v>2349.8000000000002</v>
          </cell>
          <cell r="X1645">
            <v>2349.8000000000002</v>
          </cell>
          <cell r="Y1645">
            <v>2349.8000000000002</v>
          </cell>
          <cell r="Z1645">
            <v>2349.8000000000002</v>
          </cell>
          <cell r="AA1645" t="e">
            <v>#REF!</v>
          </cell>
          <cell r="AB1645" t="e">
            <v>#REF!</v>
          </cell>
          <cell r="AC1645" t="e">
            <v>#REF!</v>
          </cell>
          <cell r="AD1645" t="e">
            <v>#REF!</v>
          </cell>
          <cell r="AE1645" t="e">
            <v>#REF!</v>
          </cell>
          <cell r="AF1645" t="e">
            <v>#REF!</v>
          </cell>
          <cell r="AG1645" t="e">
            <v>#REF!</v>
          </cell>
          <cell r="AH1645" t="e">
            <v>#REF!</v>
          </cell>
        </row>
        <row r="1646">
          <cell r="A1646" t="str">
            <v>4.03.00072.2.1.2.4</v>
          </cell>
          <cell r="B1646" t="str">
            <v>2.2.1.2.4</v>
          </cell>
          <cell r="C1646" t="str">
            <v>SEGUROS AUTO</v>
          </cell>
          <cell r="D1646" t="str">
            <v>4.03.0007</v>
          </cell>
          <cell r="E1646">
            <v>0</v>
          </cell>
          <cell r="F1646">
            <v>0</v>
          </cell>
          <cell r="G1646">
            <v>0</v>
          </cell>
          <cell r="H1646">
            <v>0</v>
          </cell>
          <cell r="I1646" t="e">
            <v>#REF!</v>
          </cell>
          <cell r="J1646">
            <v>0</v>
          </cell>
          <cell r="K1646">
            <v>0</v>
          </cell>
          <cell r="L1646">
            <v>3201.36</v>
          </cell>
          <cell r="M1646">
            <v>0</v>
          </cell>
          <cell r="N1646">
            <v>40.82</v>
          </cell>
          <cell r="O1646">
            <v>0</v>
          </cell>
          <cell r="P1646">
            <v>0</v>
          </cell>
          <cell r="Q1646" t="e">
            <v>#REF!</v>
          </cell>
          <cell r="T1646" t="str">
            <v>4.03.0007</v>
          </cell>
          <cell r="U1646" t="str">
            <v>SEGUROS AUTO</v>
          </cell>
          <cell r="W1646">
            <v>0</v>
          </cell>
          <cell r="X1646">
            <v>0</v>
          </cell>
          <cell r="Y1646">
            <v>0</v>
          </cell>
          <cell r="Z1646">
            <v>0</v>
          </cell>
          <cell r="AA1646" t="e">
            <v>#REF!</v>
          </cell>
          <cell r="AB1646" t="e">
            <v>#REF!</v>
          </cell>
          <cell r="AC1646" t="e">
            <v>#REF!</v>
          </cell>
          <cell r="AD1646" t="e">
            <v>#REF!</v>
          </cell>
          <cell r="AE1646" t="e">
            <v>#REF!</v>
          </cell>
          <cell r="AF1646" t="e">
            <v>#REF!</v>
          </cell>
          <cell r="AG1646" t="e">
            <v>#REF!</v>
          </cell>
          <cell r="AH1646" t="e">
            <v>#REF!</v>
          </cell>
        </row>
        <row r="1647">
          <cell r="A1647" t="str">
            <v>4.03.00082.2.1.2.4</v>
          </cell>
          <cell r="B1647" t="str">
            <v>2.2.1.2.4</v>
          </cell>
          <cell r="C1647" t="str">
            <v>SEGUROS AUTO</v>
          </cell>
          <cell r="D1647" t="str">
            <v>4.03.0008</v>
          </cell>
          <cell r="E1647">
            <v>280.42</v>
          </cell>
          <cell r="F1647">
            <v>294.74824641152685</v>
          </cell>
          <cell r="G1647">
            <v>282.15000000000003</v>
          </cell>
          <cell r="H1647">
            <v>267.85000000000002</v>
          </cell>
          <cell r="I1647" t="e">
            <v>#REF!</v>
          </cell>
          <cell r="J1647">
            <v>67.17</v>
          </cell>
          <cell r="K1647">
            <v>282.27</v>
          </cell>
          <cell r="L1647">
            <v>321.42</v>
          </cell>
          <cell r="M1647">
            <v>0</v>
          </cell>
          <cell r="N1647">
            <v>165.67</v>
          </cell>
          <cell r="O1647">
            <v>0</v>
          </cell>
          <cell r="P1647">
            <v>0</v>
          </cell>
          <cell r="Q1647" t="e">
            <v>#REF!</v>
          </cell>
          <cell r="T1647" t="str">
            <v>4.03.0008</v>
          </cell>
          <cell r="U1647" t="str">
            <v>SEGUROS AUTO</v>
          </cell>
          <cell r="W1647">
            <v>280.42</v>
          </cell>
          <cell r="X1647">
            <v>575.16824641152687</v>
          </cell>
          <cell r="Y1647">
            <v>857.31824641152684</v>
          </cell>
          <cell r="Z1647">
            <v>1125.168246411527</v>
          </cell>
          <cell r="AA1647" t="e">
            <v>#REF!</v>
          </cell>
          <cell r="AB1647" t="e">
            <v>#REF!</v>
          </cell>
          <cell r="AC1647" t="e">
            <v>#REF!</v>
          </cell>
          <cell r="AD1647" t="e">
            <v>#REF!</v>
          </cell>
          <cell r="AE1647" t="e">
            <v>#REF!</v>
          </cell>
          <cell r="AF1647" t="e">
            <v>#REF!</v>
          </cell>
          <cell r="AG1647" t="e">
            <v>#REF!</v>
          </cell>
          <cell r="AH1647" t="e">
            <v>#REF!</v>
          </cell>
        </row>
        <row r="1648">
          <cell r="A1648" t="str">
            <v>4.03.00092.2.1.2.4</v>
          </cell>
          <cell r="B1648" t="str">
            <v>2.2.1.2.4</v>
          </cell>
          <cell r="C1648" t="str">
            <v>SEGUROS AUTO</v>
          </cell>
          <cell r="D1648" t="str">
            <v>4.03.0009</v>
          </cell>
          <cell r="E1648">
            <v>803.72</v>
          </cell>
          <cell r="F1648">
            <v>767.3</v>
          </cell>
          <cell r="G1648">
            <v>1071.56</v>
          </cell>
          <cell r="H1648">
            <v>3891.19</v>
          </cell>
          <cell r="I1648" t="e">
            <v>#REF!</v>
          </cell>
          <cell r="J1648">
            <v>767.31</v>
          </cell>
          <cell r="K1648">
            <v>760.63</v>
          </cell>
          <cell r="L1648">
            <v>833.11</v>
          </cell>
          <cell r="M1648">
            <v>483.34</v>
          </cell>
          <cell r="N1648">
            <v>511.61</v>
          </cell>
          <cell r="O1648">
            <v>487.26</v>
          </cell>
          <cell r="P1648">
            <v>0</v>
          </cell>
          <cell r="Q1648" t="e">
            <v>#REF!</v>
          </cell>
          <cell r="T1648" t="str">
            <v>4.03.0009</v>
          </cell>
          <cell r="U1648" t="str">
            <v>SEGUROS AUTO</v>
          </cell>
          <cell r="W1648">
            <v>803.72</v>
          </cell>
          <cell r="X1648">
            <v>1571.02</v>
          </cell>
          <cell r="Y1648">
            <v>2642.58</v>
          </cell>
          <cell r="Z1648">
            <v>6533.77</v>
          </cell>
          <cell r="AA1648" t="e">
            <v>#REF!</v>
          </cell>
          <cell r="AB1648" t="e">
            <v>#REF!</v>
          </cell>
          <cell r="AC1648" t="e">
            <v>#REF!</v>
          </cell>
          <cell r="AD1648" t="e">
            <v>#REF!</v>
          </cell>
          <cell r="AE1648" t="e">
            <v>#REF!</v>
          </cell>
          <cell r="AF1648" t="e">
            <v>#REF!</v>
          </cell>
          <cell r="AG1648" t="e">
            <v>#REF!</v>
          </cell>
          <cell r="AH1648" t="e">
            <v>#REF!</v>
          </cell>
        </row>
        <row r="1649">
          <cell r="A1649" t="str">
            <v>4.03.00102.2.1.2.4</v>
          </cell>
          <cell r="B1649" t="str">
            <v>2.2.1.2.4</v>
          </cell>
          <cell r="C1649" t="str">
            <v>SEGUROS AUTO</v>
          </cell>
          <cell r="D1649" t="str">
            <v>4.03.0010</v>
          </cell>
          <cell r="E1649">
            <v>311.78999999999996</v>
          </cell>
          <cell r="F1649">
            <v>405.23</v>
          </cell>
          <cell r="G1649">
            <v>296.64</v>
          </cell>
          <cell r="H1649">
            <v>466.1</v>
          </cell>
          <cell r="I1649" t="e">
            <v>#REF!</v>
          </cell>
          <cell r="J1649">
            <v>444.55999999999995</v>
          </cell>
          <cell r="K1649">
            <v>486.25</v>
          </cell>
          <cell r="L1649">
            <v>208.79</v>
          </cell>
          <cell r="M1649">
            <v>0</v>
          </cell>
          <cell r="N1649">
            <v>211.92</v>
          </cell>
          <cell r="O1649">
            <v>83.09</v>
          </cell>
          <cell r="P1649">
            <v>0</v>
          </cell>
          <cell r="Q1649" t="e">
            <v>#REF!</v>
          </cell>
          <cell r="T1649" t="str">
            <v>4.03.0010</v>
          </cell>
          <cell r="U1649" t="str">
            <v>SEGUROS AUTO</v>
          </cell>
          <cell r="W1649">
            <v>311.78999999999996</v>
          </cell>
          <cell r="X1649">
            <v>717.02</v>
          </cell>
          <cell r="Y1649">
            <v>1013.66</v>
          </cell>
          <cell r="Z1649">
            <v>1479.76</v>
          </cell>
          <cell r="AA1649" t="e">
            <v>#REF!</v>
          </cell>
          <cell r="AB1649" t="e">
            <v>#REF!</v>
          </cell>
          <cell r="AC1649" t="e">
            <v>#REF!</v>
          </cell>
          <cell r="AD1649" t="e">
            <v>#REF!</v>
          </cell>
          <cell r="AE1649" t="e">
            <v>#REF!</v>
          </cell>
          <cell r="AF1649" t="e">
            <v>#REF!</v>
          </cell>
          <cell r="AG1649" t="e">
            <v>#REF!</v>
          </cell>
          <cell r="AH1649" t="e">
            <v>#REF!</v>
          </cell>
        </row>
        <row r="1650">
          <cell r="A1650" t="str">
            <v>4.03.00112.2.1.2.4</v>
          </cell>
          <cell r="B1650" t="str">
            <v>2.2.1.2.4</v>
          </cell>
          <cell r="C1650" t="str">
            <v>SEGUROS AUTO</v>
          </cell>
          <cell r="D1650" t="str">
            <v>4.03.0011</v>
          </cell>
          <cell r="E1650">
            <v>723.19</v>
          </cell>
          <cell r="F1650">
            <v>711.37</v>
          </cell>
          <cell r="G1650">
            <v>1618.76</v>
          </cell>
          <cell r="H1650">
            <v>1560.05</v>
          </cell>
          <cell r="I1650" t="e">
            <v>#REF!</v>
          </cell>
          <cell r="J1650">
            <v>1616.81</v>
          </cell>
          <cell r="K1650">
            <v>1569.99</v>
          </cell>
          <cell r="L1650">
            <v>1560.05</v>
          </cell>
          <cell r="M1650">
            <v>1482.96</v>
          </cell>
          <cell r="N1650">
            <v>1289.1300000000001</v>
          </cell>
          <cell r="O1650">
            <v>1274.8599999999999</v>
          </cell>
          <cell r="P1650">
            <v>0</v>
          </cell>
          <cell r="Q1650" t="e">
            <v>#REF!</v>
          </cell>
          <cell r="T1650" t="str">
            <v>4.03.0011</v>
          </cell>
          <cell r="U1650" t="str">
            <v>SEGUROS AUTO</v>
          </cell>
          <cell r="W1650">
            <v>723.19</v>
          </cell>
          <cell r="X1650">
            <v>1434.56</v>
          </cell>
          <cell r="Y1650">
            <v>3053.3199999999997</v>
          </cell>
          <cell r="Z1650">
            <v>4613.37</v>
          </cell>
          <cell r="AA1650" t="e">
            <v>#REF!</v>
          </cell>
          <cell r="AB1650" t="e">
            <v>#REF!</v>
          </cell>
          <cell r="AC1650" t="e">
            <v>#REF!</v>
          </cell>
          <cell r="AD1650" t="e">
            <v>#REF!</v>
          </cell>
          <cell r="AE1650" t="e">
            <v>#REF!</v>
          </cell>
          <cell r="AF1650" t="e">
            <v>#REF!</v>
          </cell>
          <cell r="AG1650" t="e">
            <v>#REF!</v>
          </cell>
          <cell r="AH1650" t="e">
            <v>#REF!</v>
          </cell>
        </row>
        <row r="1651">
          <cell r="A1651" t="str">
            <v>4.03.00122.2.1.2.4</v>
          </cell>
          <cell r="B1651" t="str">
            <v>2.2.1.2.4</v>
          </cell>
          <cell r="C1651" t="str">
            <v>SEGUROS AUTO</v>
          </cell>
          <cell r="D1651" t="str">
            <v>4.03.0012</v>
          </cell>
          <cell r="E1651">
            <v>211.6</v>
          </cell>
          <cell r="F1651">
            <v>0</v>
          </cell>
          <cell r="G1651">
            <v>372.47</v>
          </cell>
          <cell r="H1651">
            <v>355.79</v>
          </cell>
          <cell r="I1651" t="e">
            <v>#REF!</v>
          </cell>
          <cell r="J1651">
            <v>373.59</v>
          </cell>
          <cell r="K1651">
            <v>362.36</v>
          </cell>
          <cell r="L1651">
            <v>4120.3999999999996</v>
          </cell>
          <cell r="M1651">
            <v>0</v>
          </cell>
          <cell r="N1651">
            <v>295.01</v>
          </cell>
          <cell r="O1651">
            <v>291.69</v>
          </cell>
          <cell r="P1651">
            <v>0</v>
          </cell>
          <cell r="Q1651" t="e">
            <v>#REF!</v>
          </cell>
          <cell r="T1651" t="str">
            <v>4.03.0012</v>
          </cell>
          <cell r="U1651" t="str">
            <v>SEGUROS AUTO</v>
          </cell>
          <cell r="W1651">
            <v>211.6</v>
          </cell>
          <cell r="X1651">
            <v>211.6</v>
          </cell>
          <cell r="Y1651">
            <v>584.07000000000005</v>
          </cell>
          <cell r="Z1651">
            <v>939.86000000000013</v>
          </cell>
          <cell r="AA1651" t="e">
            <v>#REF!</v>
          </cell>
          <cell r="AB1651" t="e">
            <v>#REF!</v>
          </cell>
          <cell r="AC1651" t="e">
            <v>#REF!</v>
          </cell>
          <cell r="AD1651" t="e">
            <v>#REF!</v>
          </cell>
          <cell r="AE1651" t="e">
            <v>#REF!</v>
          </cell>
          <cell r="AF1651" t="e">
            <v>#REF!</v>
          </cell>
          <cell r="AG1651" t="e">
            <v>#REF!</v>
          </cell>
          <cell r="AH1651" t="e">
            <v>#REF!</v>
          </cell>
        </row>
        <row r="1652">
          <cell r="A1652" t="str">
            <v>4.03.00132.2.1.2.4</v>
          </cell>
          <cell r="B1652" t="str">
            <v>2.2.1.2.4</v>
          </cell>
          <cell r="C1652" t="str">
            <v>SEGUROS AUTO</v>
          </cell>
          <cell r="D1652" t="str">
            <v>4.03.0013</v>
          </cell>
          <cell r="E1652">
            <v>0</v>
          </cell>
          <cell r="F1652">
            <v>0</v>
          </cell>
          <cell r="G1652">
            <v>0</v>
          </cell>
          <cell r="H1652">
            <v>141.16</v>
          </cell>
          <cell r="I1652" t="e">
            <v>#REF!</v>
          </cell>
          <cell r="J1652">
            <v>84.7</v>
          </cell>
          <cell r="K1652">
            <v>0</v>
          </cell>
          <cell r="L1652">
            <v>0</v>
          </cell>
          <cell r="M1652">
            <v>0</v>
          </cell>
          <cell r="N1652">
            <v>0</v>
          </cell>
          <cell r="O1652">
            <v>0</v>
          </cell>
          <cell r="P1652">
            <v>0</v>
          </cell>
          <cell r="Q1652" t="e">
            <v>#REF!</v>
          </cell>
          <cell r="T1652" t="str">
            <v>4.03.0013</v>
          </cell>
          <cell r="U1652" t="str">
            <v>SEGUROS AUTO</v>
          </cell>
          <cell r="W1652">
            <v>0</v>
          </cell>
          <cell r="X1652">
            <v>0</v>
          </cell>
          <cell r="Y1652">
            <v>0</v>
          </cell>
          <cell r="Z1652">
            <v>141.16</v>
          </cell>
          <cell r="AA1652" t="e">
            <v>#REF!</v>
          </cell>
          <cell r="AB1652" t="e">
            <v>#REF!</v>
          </cell>
          <cell r="AC1652" t="e">
            <v>#REF!</v>
          </cell>
          <cell r="AD1652" t="e">
            <v>#REF!</v>
          </cell>
          <cell r="AE1652" t="e">
            <v>#REF!</v>
          </cell>
          <cell r="AF1652" t="e">
            <v>#REF!</v>
          </cell>
          <cell r="AG1652" t="e">
            <v>#REF!</v>
          </cell>
          <cell r="AH1652" t="e">
            <v>#REF!</v>
          </cell>
        </row>
        <row r="1653">
          <cell r="A1653" t="str">
            <v>4.03.00162.2.1.2.4</v>
          </cell>
          <cell r="B1653" t="str">
            <v>2.2.1.2.4</v>
          </cell>
          <cell r="C1653" t="str">
            <v>SEGUROS AUTO</v>
          </cell>
          <cell r="D1653" t="str">
            <v>4.03.0016</v>
          </cell>
          <cell r="E1653">
            <v>0</v>
          </cell>
          <cell r="F1653">
            <v>0</v>
          </cell>
          <cell r="G1653">
            <v>0</v>
          </cell>
          <cell r="H1653">
            <v>0</v>
          </cell>
          <cell r="I1653" t="e">
            <v>#REF!</v>
          </cell>
          <cell r="J1653">
            <v>82.96</v>
          </cell>
          <cell r="K1653">
            <v>58.58</v>
          </cell>
          <cell r="L1653">
            <v>57.86</v>
          </cell>
          <cell r="M1653">
            <v>41.23</v>
          </cell>
          <cell r="N1653">
            <v>20.329999999999998</v>
          </cell>
          <cell r="O1653">
            <v>0</v>
          </cell>
          <cell r="P1653">
            <v>0</v>
          </cell>
          <cell r="Q1653" t="e">
            <v>#REF!</v>
          </cell>
          <cell r="T1653" t="str">
            <v>4.03.0016</v>
          </cell>
          <cell r="U1653" t="str">
            <v>SEGUROS AUTO</v>
          </cell>
          <cell r="W1653">
            <v>0</v>
          </cell>
          <cell r="X1653">
            <v>0</v>
          </cell>
          <cell r="Y1653">
            <v>0</v>
          </cell>
          <cell r="Z1653">
            <v>0</v>
          </cell>
          <cell r="AA1653" t="e">
            <v>#REF!</v>
          </cell>
          <cell r="AB1653" t="e">
            <v>#REF!</v>
          </cell>
          <cell r="AC1653" t="e">
            <v>#REF!</v>
          </cell>
          <cell r="AD1653" t="e">
            <v>#REF!</v>
          </cell>
          <cell r="AE1653" t="e">
            <v>#REF!</v>
          </cell>
          <cell r="AF1653" t="e">
            <v>#REF!</v>
          </cell>
          <cell r="AG1653" t="e">
            <v>#REF!</v>
          </cell>
          <cell r="AH1653" t="e">
            <v>#REF!</v>
          </cell>
        </row>
        <row r="1654">
          <cell r="A1654" t="str">
            <v>4.03.00182.2.1.2.4</v>
          </cell>
          <cell r="B1654" t="str">
            <v>2.2.1.2.4</v>
          </cell>
          <cell r="C1654" t="str">
            <v>SEGUROS AUTO</v>
          </cell>
          <cell r="D1654" t="str">
            <v>4.03.0018</v>
          </cell>
          <cell r="E1654">
            <v>190.5</v>
          </cell>
          <cell r="F1654">
            <v>0</v>
          </cell>
          <cell r="G1654">
            <v>0</v>
          </cell>
          <cell r="H1654">
            <v>145.18</v>
          </cell>
          <cell r="I1654" t="e">
            <v>#REF!</v>
          </cell>
          <cell r="J1654">
            <v>145.18</v>
          </cell>
          <cell r="K1654">
            <v>0</v>
          </cell>
          <cell r="L1654">
            <v>275.36</v>
          </cell>
          <cell r="M1654">
            <v>0</v>
          </cell>
          <cell r="N1654">
            <v>145.18</v>
          </cell>
          <cell r="O1654">
            <v>0</v>
          </cell>
          <cell r="P1654">
            <v>0</v>
          </cell>
          <cell r="Q1654" t="e">
            <v>#REF!</v>
          </cell>
          <cell r="T1654" t="str">
            <v>4.03.0018</v>
          </cell>
          <cell r="U1654" t="str">
            <v>SEGUROS AUTO</v>
          </cell>
          <cell r="W1654">
            <v>190.5</v>
          </cell>
          <cell r="X1654">
            <v>190.5</v>
          </cell>
          <cell r="Y1654">
            <v>190.5</v>
          </cell>
          <cell r="Z1654">
            <v>335.68</v>
          </cell>
          <cell r="AA1654" t="e">
            <v>#REF!</v>
          </cell>
          <cell r="AB1654" t="e">
            <v>#REF!</v>
          </cell>
          <cell r="AC1654" t="e">
            <v>#REF!</v>
          </cell>
          <cell r="AD1654" t="e">
            <v>#REF!</v>
          </cell>
          <cell r="AE1654" t="e">
            <v>#REF!</v>
          </cell>
          <cell r="AF1654" t="e">
            <v>#REF!</v>
          </cell>
          <cell r="AG1654" t="e">
            <v>#REF!</v>
          </cell>
          <cell r="AH1654" t="e">
            <v>#REF!</v>
          </cell>
        </row>
        <row r="1655">
          <cell r="A1655" t="str">
            <v>4.04.00012.2.1.2.4</v>
          </cell>
          <cell r="B1655" t="str">
            <v>2.2.1.2.4</v>
          </cell>
          <cell r="C1655" t="str">
            <v>SEGUROS AUTO</v>
          </cell>
          <cell r="D1655" t="str">
            <v>4.04.0001</v>
          </cell>
          <cell r="E1655">
            <v>0</v>
          </cell>
          <cell r="F1655">
            <v>0</v>
          </cell>
          <cell r="G1655">
            <v>0</v>
          </cell>
          <cell r="H1655">
            <v>0</v>
          </cell>
          <cell r="I1655" t="e">
            <v>#REF!</v>
          </cell>
          <cell r="J1655">
            <v>0</v>
          </cell>
          <cell r="K1655">
            <v>0</v>
          </cell>
          <cell r="L1655">
            <v>0</v>
          </cell>
          <cell r="M1655">
            <v>0</v>
          </cell>
          <cell r="N1655">
            <v>0</v>
          </cell>
          <cell r="O1655">
            <v>0</v>
          </cell>
          <cell r="P1655">
            <v>0</v>
          </cell>
          <cell r="Q1655" t="e">
            <v>#REF!</v>
          </cell>
          <cell r="T1655" t="str">
            <v>4.04.0001</v>
          </cell>
          <cell r="U1655" t="str">
            <v>SEGUROS AUTO</v>
          </cell>
          <cell r="W1655">
            <v>0</v>
          </cell>
          <cell r="X1655">
            <v>0</v>
          </cell>
          <cell r="Y1655">
            <v>0</v>
          </cell>
          <cell r="Z1655">
            <v>0</v>
          </cell>
          <cell r="AA1655" t="e">
            <v>#REF!</v>
          </cell>
          <cell r="AB1655" t="e">
            <v>#REF!</v>
          </cell>
          <cell r="AC1655" t="e">
            <v>#REF!</v>
          </cell>
          <cell r="AD1655" t="e">
            <v>#REF!</v>
          </cell>
          <cell r="AE1655" t="e">
            <v>#REF!</v>
          </cell>
          <cell r="AF1655" t="e">
            <v>#REF!</v>
          </cell>
          <cell r="AG1655" t="e">
            <v>#REF!</v>
          </cell>
          <cell r="AH1655" t="e">
            <v>#REF!</v>
          </cell>
        </row>
        <row r="1656">
          <cell r="A1656" t="str">
            <v>4.04.00022.2.1.2.4</v>
          </cell>
          <cell r="B1656" t="str">
            <v>2.2.1.2.4</v>
          </cell>
          <cell r="C1656" t="str">
            <v>SEGUROS AUTO</v>
          </cell>
          <cell r="D1656" t="str">
            <v>4.04.0002</v>
          </cell>
          <cell r="E1656">
            <v>0</v>
          </cell>
          <cell r="F1656">
            <v>0</v>
          </cell>
          <cell r="G1656">
            <v>0</v>
          </cell>
          <cell r="H1656">
            <v>0</v>
          </cell>
          <cell r="I1656" t="e">
            <v>#REF!</v>
          </cell>
          <cell r="J1656">
            <v>0</v>
          </cell>
          <cell r="K1656">
            <v>0</v>
          </cell>
          <cell r="L1656">
            <v>0</v>
          </cell>
          <cell r="M1656">
            <v>0</v>
          </cell>
          <cell r="N1656">
            <v>0</v>
          </cell>
          <cell r="O1656">
            <v>0</v>
          </cell>
          <cell r="P1656">
            <v>0</v>
          </cell>
          <cell r="Q1656" t="e">
            <v>#REF!</v>
          </cell>
          <cell r="T1656" t="str">
            <v>4.04.0002</v>
          </cell>
          <cell r="U1656" t="str">
            <v>SEGUROS AUTO</v>
          </cell>
          <cell r="W1656">
            <v>0</v>
          </cell>
          <cell r="X1656">
            <v>0</v>
          </cell>
          <cell r="Y1656">
            <v>0</v>
          </cell>
          <cell r="Z1656">
            <v>0</v>
          </cell>
          <cell r="AA1656" t="e">
            <v>#REF!</v>
          </cell>
          <cell r="AB1656" t="e">
            <v>#REF!</v>
          </cell>
          <cell r="AC1656" t="e">
            <v>#REF!</v>
          </cell>
          <cell r="AD1656" t="e">
            <v>#REF!</v>
          </cell>
          <cell r="AE1656" t="e">
            <v>#REF!</v>
          </cell>
          <cell r="AF1656" t="e">
            <v>#REF!</v>
          </cell>
          <cell r="AG1656" t="e">
            <v>#REF!</v>
          </cell>
          <cell r="AH1656" t="e">
            <v>#REF!</v>
          </cell>
        </row>
        <row r="1657">
          <cell r="A1657" t="str">
            <v>4.04.00032.2.1.2.4</v>
          </cell>
          <cell r="B1657" t="str">
            <v>2.2.1.2.4</v>
          </cell>
          <cell r="C1657" t="str">
            <v>SEGUROS AUTO</v>
          </cell>
          <cell r="D1657" t="str">
            <v>4.04.0003</v>
          </cell>
          <cell r="E1657">
            <v>0</v>
          </cell>
          <cell r="F1657">
            <v>0</v>
          </cell>
          <cell r="G1657">
            <v>0</v>
          </cell>
          <cell r="H1657">
            <v>70.91</v>
          </cell>
          <cell r="I1657" t="e">
            <v>#REF!</v>
          </cell>
          <cell r="J1657">
            <v>0</v>
          </cell>
          <cell r="K1657">
            <v>0</v>
          </cell>
          <cell r="L1657">
            <v>0</v>
          </cell>
          <cell r="M1657">
            <v>12.32</v>
          </cell>
          <cell r="N1657">
            <v>7.87</v>
          </cell>
          <cell r="O1657">
            <v>0</v>
          </cell>
          <cell r="P1657">
            <v>0</v>
          </cell>
          <cell r="Q1657" t="e">
            <v>#REF!</v>
          </cell>
          <cell r="T1657" t="str">
            <v>4.04.0003</v>
          </cell>
          <cell r="U1657" t="str">
            <v>SEGUROS AUTO</v>
          </cell>
          <cell r="W1657">
            <v>0</v>
          </cell>
          <cell r="X1657">
            <v>0</v>
          </cell>
          <cell r="Y1657">
            <v>0</v>
          </cell>
          <cell r="Z1657">
            <v>70.91</v>
          </cell>
          <cell r="AA1657" t="e">
            <v>#REF!</v>
          </cell>
          <cell r="AB1657" t="e">
            <v>#REF!</v>
          </cell>
          <cell r="AC1657" t="e">
            <v>#REF!</v>
          </cell>
          <cell r="AD1657" t="e">
            <v>#REF!</v>
          </cell>
          <cell r="AE1657" t="e">
            <v>#REF!</v>
          </cell>
          <cell r="AF1657" t="e">
            <v>#REF!</v>
          </cell>
          <cell r="AG1657" t="e">
            <v>#REF!</v>
          </cell>
          <cell r="AH1657" t="e">
            <v>#REF!</v>
          </cell>
        </row>
        <row r="1658">
          <cell r="A1658" t="str">
            <v>4.04.00042.2.1.2.4</v>
          </cell>
          <cell r="B1658" t="str">
            <v>2.2.1.2.4</v>
          </cell>
          <cell r="C1658" t="str">
            <v>SEGUROS AUTO</v>
          </cell>
          <cell r="D1658" t="str">
            <v>4.04.0004</v>
          </cell>
          <cell r="E1658">
            <v>0</v>
          </cell>
          <cell r="F1658">
            <v>0</v>
          </cell>
          <cell r="G1658">
            <v>0</v>
          </cell>
          <cell r="H1658">
            <v>0</v>
          </cell>
          <cell r="I1658" t="e">
            <v>#REF!</v>
          </cell>
          <cell r="J1658">
            <v>0</v>
          </cell>
          <cell r="K1658">
            <v>0</v>
          </cell>
          <cell r="L1658">
            <v>0</v>
          </cell>
          <cell r="M1658">
            <v>0</v>
          </cell>
          <cell r="N1658">
            <v>0</v>
          </cell>
          <cell r="O1658">
            <v>0</v>
          </cell>
          <cell r="P1658">
            <v>0</v>
          </cell>
          <cell r="Q1658" t="e">
            <v>#REF!</v>
          </cell>
          <cell r="T1658" t="str">
            <v>4.04.0004</v>
          </cell>
          <cell r="U1658" t="str">
            <v>SEGUROS AUTO</v>
          </cell>
          <cell r="W1658">
            <v>0</v>
          </cell>
          <cell r="X1658">
            <v>0</v>
          </cell>
          <cell r="Y1658">
            <v>0</v>
          </cell>
          <cell r="Z1658">
            <v>0</v>
          </cell>
          <cell r="AA1658" t="e">
            <v>#REF!</v>
          </cell>
          <cell r="AB1658" t="e">
            <v>#REF!</v>
          </cell>
          <cell r="AC1658" t="e">
            <v>#REF!</v>
          </cell>
          <cell r="AD1658" t="e">
            <v>#REF!</v>
          </cell>
          <cell r="AE1658" t="e">
            <v>#REF!</v>
          </cell>
          <cell r="AF1658" t="e">
            <v>#REF!</v>
          </cell>
          <cell r="AG1658" t="e">
            <v>#REF!</v>
          </cell>
          <cell r="AH1658" t="e">
            <v>#REF!</v>
          </cell>
        </row>
        <row r="1659">
          <cell r="A1659" t="str">
            <v>4.04.00052.2.1.2.4</v>
          </cell>
          <cell r="B1659" t="str">
            <v>2.2.1.2.4</v>
          </cell>
          <cell r="C1659" t="str">
            <v>SEGUROS AUTO</v>
          </cell>
          <cell r="D1659" t="str">
            <v>4.04.0005</v>
          </cell>
          <cell r="E1659">
            <v>0</v>
          </cell>
          <cell r="F1659">
            <v>0</v>
          </cell>
          <cell r="G1659">
            <v>0</v>
          </cell>
          <cell r="H1659">
            <v>0</v>
          </cell>
          <cell r="I1659" t="e">
            <v>#REF!</v>
          </cell>
          <cell r="J1659">
            <v>0</v>
          </cell>
          <cell r="K1659">
            <v>0</v>
          </cell>
          <cell r="L1659">
            <v>0</v>
          </cell>
          <cell r="M1659">
            <v>0</v>
          </cell>
          <cell r="N1659">
            <v>100.42</v>
          </cell>
          <cell r="O1659">
            <v>0</v>
          </cell>
          <cell r="P1659">
            <v>0</v>
          </cell>
          <cell r="Q1659" t="e">
            <v>#REF!</v>
          </cell>
          <cell r="T1659" t="str">
            <v>4.04.0005</v>
          </cell>
          <cell r="U1659" t="str">
            <v>SEGUROS AUTO</v>
          </cell>
          <cell r="W1659">
            <v>0</v>
          </cell>
          <cell r="X1659">
            <v>0</v>
          </cell>
          <cell r="Y1659">
            <v>0</v>
          </cell>
          <cell r="Z1659">
            <v>0</v>
          </cell>
          <cell r="AA1659" t="e">
            <v>#REF!</v>
          </cell>
          <cell r="AB1659" t="e">
            <v>#REF!</v>
          </cell>
          <cell r="AC1659" t="e">
            <v>#REF!</v>
          </cell>
          <cell r="AD1659" t="e">
            <v>#REF!</v>
          </cell>
          <cell r="AE1659" t="e">
            <v>#REF!</v>
          </cell>
          <cell r="AF1659" t="e">
            <v>#REF!</v>
          </cell>
          <cell r="AG1659" t="e">
            <v>#REF!</v>
          </cell>
          <cell r="AH1659" t="e">
            <v>#REF!</v>
          </cell>
        </row>
        <row r="1660">
          <cell r="A1660" t="str">
            <v>4.04.00062.2.1.2.4</v>
          </cell>
          <cell r="B1660" t="str">
            <v>2.2.1.2.4</v>
          </cell>
          <cell r="C1660" t="str">
            <v>SEGUROS AUTO</v>
          </cell>
          <cell r="D1660" t="str">
            <v>4.04.0006</v>
          </cell>
          <cell r="E1660">
            <v>530.30999999999995</v>
          </cell>
          <cell r="F1660">
            <v>410.52</v>
          </cell>
          <cell r="G1660">
            <v>302.11</v>
          </cell>
          <cell r="H1660">
            <v>395.81</v>
          </cell>
          <cell r="I1660" t="e">
            <v>#REF!</v>
          </cell>
          <cell r="J1660">
            <v>209.2</v>
          </cell>
          <cell r="K1660">
            <v>290.48</v>
          </cell>
          <cell r="L1660">
            <v>82.22</v>
          </cell>
          <cell r="M1660">
            <v>156.61000000000001</v>
          </cell>
          <cell r="N1660">
            <v>205.62</v>
          </cell>
          <cell r="O1660">
            <v>129.12</v>
          </cell>
          <cell r="P1660">
            <v>0</v>
          </cell>
          <cell r="Q1660" t="e">
            <v>#REF!</v>
          </cell>
          <cell r="T1660" t="str">
            <v>4.04.0006</v>
          </cell>
          <cell r="U1660" t="str">
            <v>SEGUROS AUTO</v>
          </cell>
          <cell r="W1660">
            <v>530.30999999999995</v>
          </cell>
          <cell r="X1660">
            <v>940.82999999999993</v>
          </cell>
          <cell r="Y1660">
            <v>1242.94</v>
          </cell>
          <cell r="Z1660">
            <v>1638.75</v>
          </cell>
          <cell r="AA1660" t="e">
            <v>#REF!</v>
          </cell>
          <cell r="AB1660" t="e">
            <v>#REF!</v>
          </cell>
          <cell r="AC1660" t="e">
            <v>#REF!</v>
          </cell>
          <cell r="AD1660" t="e">
            <v>#REF!</v>
          </cell>
          <cell r="AE1660" t="e">
            <v>#REF!</v>
          </cell>
          <cell r="AF1660" t="e">
            <v>#REF!</v>
          </cell>
          <cell r="AG1660" t="e">
            <v>#REF!</v>
          </cell>
          <cell r="AH1660" t="e">
            <v>#REF!</v>
          </cell>
        </row>
        <row r="1661">
          <cell r="A1661" t="str">
            <v>4.04.00072.2.1.2.4</v>
          </cell>
          <cell r="B1661" t="str">
            <v>2.2.1.2.4</v>
          </cell>
          <cell r="C1661" t="str">
            <v>SEGUROS AUTO</v>
          </cell>
          <cell r="D1661" t="str">
            <v>4.04.0007</v>
          </cell>
          <cell r="E1661">
            <v>0</v>
          </cell>
          <cell r="F1661">
            <v>0</v>
          </cell>
          <cell r="G1661">
            <v>0</v>
          </cell>
          <cell r="H1661">
            <v>0</v>
          </cell>
          <cell r="I1661" t="e">
            <v>#REF!</v>
          </cell>
          <cell r="J1661">
            <v>0</v>
          </cell>
          <cell r="K1661">
            <v>47.65</v>
          </cell>
          <cell r="L1661">
            <v>24.59</v>
          </cell>
          <cell r="M1661">
            <v>25.37</v>
          </cell>
          <cell r="N1661">
            <v>27.12</v>
          </cell>
          <cell r="O1661">
            <v>1.75</v>
          </cell>
          <cell r="P1661">
            <v>0</v>
          </cell>
          <cell r="Q1661" t="e">
            <v>#REF!</v>
          </cell>
          <cell r="T1661" t="str">
            <v>4.04.0007</v>
          </cell>
          <cell r="U1661" t="str">
            <v>SEGUROS AUTO</v>
          </cell>
          <cell r="W1661">
            <v>0</v>
          </cell>
          <cell r="X1661">
            <v>0</v>
          </cell>
          <cell r="Y1661">
            <v>0</v>
          </cell>
          <cell r="Z1661">
            <v>0</v>
          </cell>
          <cell r="AA1661" t="e">
            <v>#REF!</v>
          </cell>
          <cell r="AB1661" t="e">
            <v>#REF!</v>
          </cell>
          <cell r="AC1661" t="e">
            <v>#REF!</v>
          </cell>
          <cell r="AD1661" t="e">
            <v>#REF!</v>
          </cell>
          <cell r="AE1661" t="e">
            <v>#REF!</v>
          </cell>
          <cell r="AF1661" t="e">
            <v>#REF!</v>
          </cell>
          <cell r="AG1661" t="e">
            <v>#REF!</v>
          </cell>
          <cell r="AH1661" t="e">
            <v>#REF!</v>
          </cell>
        </row>
        <row r="1662">
          <cell r="A1662" t="str">
            <v>4.04.00082.2.1.2.4</v>
          </cell>
          <cell r="B1662" t="str">
            <v>2.2.1.2.4</v>
          </cell>
          <cell r="C1662" t="str">
            <v>SEGUROS AUTO</v>
          </cell>
          <cell r="D1662" t="str">
            <v>4.04.0008</v>
          </cell>
          <cell r="E1662">
            <v>693.5</v>
          </cell>
          <cell r="F1662">
            <v>470.81</v>
          </cell>
          <cell r="G1662">
            <v>730.65</v>
          </cell>
          <cell r="H1662">
            <v>679.09</v>
          </cell>
          <cell r="I1662" t="e">
            <v>#REF!</v>
          </cell>
          <cell r="J1662">
            <v>685.78</v>
          </cell>
          <cell r="K1662">
            <v>129.47</v>
          </cell>
          <cell r="L1662">
            <v>124.33</v>
          </cell>
          <cell r="M1662">
            <v>146.44</v>
          </cell>
          <cell r="N1662">
            <v>142.18</v>
          </cell>
          <cell r="O1662">
            <v>146.6</v>
          </cell>
          <cell r="P1662">
            <v>0</v>
          </cell>
          <cell r="Q1662" t="e">
            <v>#REF!</v>
          </cell>
          <cell r="T1662" t="str">
            <v>4.04.0008</v>
          </cell>
          <cell r="U1662" t="str">
            <v>SEGUROS AUTO</v>
          </cell>
          <cell r="W1662">
            <v>693.5</v>
          </cell>
          <cell r="X1662">
            <v>1164.31</v>
          </cell>
          <cell r="Y1662">
            <v>1894.96</v>
          </cell>
          <cell r="Z1662">
            <v>2574.0500000000002</v>
          </cell>
          <cell r="AA1662" t="e">
            <v>#REF!</v>
          </cell>
          <cell r="AB1662" t="e">
            <v>#REF!</v>
          </cell>
          <cell r="AC1662" t="e">
            <v>#REF!</v>
          </cell>
          <cell r="AD1662" t="e">
            <v>#REF!</v>
          </cell>
          <cell r="AE1662" t="e">
            <v>#REF!</v>
          </cell>
          <cell r="AF1662" t="e">
            <v>#REF!</v>
          </cell>
          <cell r="AG1662" t="e">
            <v>#REF!</v>
          </cell>
          <cell r="AH1662" t="e">
            <v>#REF!</v>
          </cell>
        </row>
        <row r="1663">
          <cell r="A1663" t="str">
            <v>4.04.00092.2.1.2.4</v>
          </cell>
          <cell r="B1663" t="str">
            <v>2.2.1.2.4</v>
          </cell>
          <cell r="C1663" t="str">
            <v>SEGUROS AUTO</v>
          </cell>
          <cell r="D1663" t="str">
            <v>4.04.0009</v>
          </cell>
          <cell r="E1663">
            <v>1.89</v>
          </cell>
          <cell r="F1663">
            <v>6.04</v>
          </cell>
          <cell r="G1663">
            <v>0</v>
          </cell>
          <cell r="H1663">
            <v>177.95</v>
          </cell>
          <cell r="I1663" t="e">
            <v>#REF!</v>
          </cell>
          <cell r="J1663">
            <v>0</v>
          </cell>
          <cell r="K1663">
            <v>0</v>
          </cell>
          <cell r="L1663">
            <v>0</v>
          </cell>
          <cell r="M1663">
            <v>0.91</v>
          </cell>
          <cell r="N1663">
            <v>141.23000000000002</v>
          </cell>
          <cell r="O1663">
            <v>0</v>
          </cell>
          <cell r="P1663">
            <v>0</v>
          </cell>
          <cell r="Q1663" t="e">
            <v>#REF!</v>
          </cell>
          <cell r="T1663" t="str">
            <v>4.04.0009</v>
          </cell>
          <cell r="U1663" t="str">
            <v>SEGUROS AUTO</v>
          </cell>
          <cell r="W1663">
            <v>1.89</v>
          </cell>
          <cell r="X1663">
            <v>7.93</v>
          </cell>
          <cell r="Y1663">
            <v>7.93</v>
          </cell>
          <cell r="Z1663">
            <v>185.88</v>
          </cell>
          <cell r="AA1663" t="e">
            <v>#REF!</v>
          </cell>
          <cell r="AB1663" t="e">
            <v>#REF!</v>
          </cell>
          <cell r="AC1663" t="e">
            <v>#REF!</v>
          </cell>
          <cell r="AD1663" t="e">
            <v>#REF!</v>
          </cell>
          <cell r="AE1663" t="e">
            <v>#REF!</v>
          </cell>
          <cell r="AF1663" t="e">
            <v>#REF!</v>
          </cell>
          <cell r="AG1663" t="e">
            <v>#REF!</v>
          </cell>
          <cell r="AH1663" t="e">
            <v>#REF!</v>
          </cell>
        </row>
        <row r="1664">
          <cell r="A1664" t="str">
            <v>4.04.00102.2.1.2.4</v>
          </cell>
          <cell r="B1664" t="str">
            <v>2.2.1.2.4</v>
          </cell>
          <cell r="C1664" t="str">
            <v>SEGUROS AUTO</v>
          </cell>
          <cell r="D1664" t="str">
            <v>4.04.0010</v>
          </cell>
          <cell r="E1664">
            <v>1007.44</v>
          </cell>
          <cell r="F1664">
            <v>995.36</v>
          </cell>
          <cell r="G1664">
            <v>405.98999999999995</v>
          </cell>
          <cell r="H1664">
            <v>1407.6030000000001</v>
          </cell>
          <cell r="I1664" t="e">
            <v>#REF!</v>
          </cell>
          <cell r="J1664">
            <v>88.44</v>
          </cell>
          <cell r="K1664">
            <v>5.48</v>
          </cell>
          <cell r="L1664">
            <v>70.914500664698977</v>
          </cell>
          <cell r="M1664">
            <v>590.55999999999995</v>
          </cell>
          <cell r="N1664">
            <v>1212.5100000000002</v>
          </cell>
          <cell r="O1664">
            <v>38.24</v>
          </cell>
          <cell r="P1664">
            <v>0</v>
          </cell>
          <cell r="Q1664" t="e">
            <v>#REF!</v>
          </cell>
          <cell r="T1664" t="str">
            <v>4.04.0010</v>
          </cell>
          <cell r="U1664" t="str">
            <v>SEGUROS AUTO</v>
          </cell>
          <cell r="W1664">
            <v>1007.44</v>
          </cell>
          <cell r="X1664">
            <v>2002.8000000000002</v>
          </cell>
          <cell r="Y1664">
            <v>2408.79</v>
          </cell>
          <cell r="Z1664">
            <v>3816.393</v>
          </cell>
          <cell r="AA1664" t="e">
            <v>#REF!</v>
          </cell>
          <cell r="AB1664" t="e">
            <v>#REF!</v>
          </cell>
          <cell r="AC1664" t="e">
            <v>#REF!</v>
          </cell>
          <cell r="AD1664" t="e">
            <v>#REF!</v>
          </cell>
          <cell r="AE1664" t="e">
            <v>#REF!</v>
          </cell>
          <cell r="AF1664" t="e">
            <v>#REF!</v>
          </cell>
          <cell r="AG1664" t="e">
            <v>#REF!</v>
          </cell>
          <cell r="AH1664" t="e">
            <v>#REF!</v>
          </cell>
        </row>
        <row r="1665">
          <cell r="A1665" t="str">
            <v>4.04.00112.2.1.2.4</v>
          </cell>
          <cell r="B1665" t="str">
            <v>2.2.1.2.4</v>
          </cell>
          <cell r="C1665" t="str">
            <v>SEGUROS AUTO</v>
          </cell>
          <cell r="D1665" t="str">
            <v>4.04.0011</v>
          </cell>
          <cell r="E1665">
            <v>0</v>
          </cell>
          <cell r="F1665">
            <v>0</v>
          </cell>
          <cell r="G1665">
            <v>0</v>
          </cell>
          <cell r="H1665">
            <v>0</v>
          </cell>
          <cell r="I1665" t="e">
            <v>#REF!</v>
          </cell>
          <cell r="J1665">
            <v>0</v>
          </cell>
          <cell r="K1665">
            <v>0</v>
          </cell>
          <cell r="L1665">
            <v>0</v>
          </cell>
          <cell r="M1665">
            <v>0</v>
          </cell>
          <cell r="N1665">
            <v>0</v>
          </cell>
          <cell r="O1665">
            <v>0</v>
          </cell>
          <cell r="P1665">
            <v>0</v>
          </cell>
          <cell r="Q1665" t="e">
            <v>#REF!</v>
          </cell>
          <cell r="T1665" t="str">
            <v>4.04.0011</v>
          </cell>
          <cell r="U1665" t="str">
            <v>SEGUROS AUTO</v>
          </cell>
          <cell r="W1665">
            <v>0</v>
          </cell>
          <cell r="X1665">
            <v>0</v>
          </cell>
          <cell r="Y1665">
            <v>0</v>
          </cell>
          <cell r="Z1665">
            <v>0</v>
          </cell>
          <cell r="AA1665" t="e">
            <v>#REF!</v>
          </cell>
          <cell r="AB1665" t="e">
            <v>#REF!</v>
          </cell>
          <cell r="AC1665" t="e">
            <v>#REF!</v>
          </cell>
          <cell r="AD1665" t="e">
            <v>#REF!</v>
          </cell>
          <cell r="AE1665" t="e">
            <v>#REF!</v>
          </cell>
          <cell r="AF1665" t="e">
            <v>#REF!</v>
          </cell>
          <cell r="AG1665" t="e">
            <v>#REF!</v>
          </cell>
          <cell r="AH1665" t="e">
            <v>#REF!</v>
          </cell>
        </row>
        <row r="1666">
          <cell r="A1666" t="str">
            <v>4.04.00122.2.1.2.4</v>
          </cell>
          <cell r="B1666" t="str">
            <v>2.2.1.2.4</v>
          </cell>
          <cell r="C1666" t="str">
            <v>SEGUROS AUTO</v>
          </cell>
          <cell r="D1666" t="str">
            <v>4.04.0012</v>
          </cell>
          <cell r="E1666">
            <v>0</v>
          </cell>
          <cell r="F1666">
            <v>0</v>
          </cell>
          <cell r="G1666">
            <v>0</v>
          </cell>
          <cell r="H1666">
            <v>0</v>
          </cell>
          <cell r="I1666" t="e">
            <v>#REF!</v>
          </cell>
          <cell r="J1666">
            <v>0</v>
          </cell>
          <cell r="K1666">
            <v>0</v>
          </cell>
          <cell r="L1666">
            <v>0</v>
          </cell>
          <cell r="M1666">
            <v>0</v>
          </cell>
          <cell r="N1666">
            <v>0</v>
          </cell>
          <cell r="O1666">
            <v>0</v>
          </cell>
          <cell r="P1666">
            <v>0</v>
          </cell>
          <cell r="T1666" t="str">
            <v>4.04.0012</v>
          </cell>
          <cell r="U1666" t="str">
            <v>SEGUROS AUTO</v>
          </cell>
          <cell r="W1666">
            <v>0</v>
          </cell>
          <cell r="X1666">
            <v>0</v>
          </cell>
          <cell r="Y1666">
            <v>0</v>
          </cell>
          <cell r="Z1666">
            <v>0</v>
          </cell>
          <cell r="AA1666" t="e">
            <v>#REF!</v>
          </cell>
          <cell r="AB1666" t="e">
            <v>#REF!</v>
          </cell>
          <cell r="AC1666" t="e">
            <v>#REF!</v>
          </cell>
          <cell r="AD1666" t="e">
            <v>#REF!</v>
          </cell>
          <cell r="AE1666" t="e">
            <v>#REF!</v>
          </cell>
          <cell r="AF1666" t="e">
            <v>#REF!</v>
          </cell>
          <cell r="AG1666" t="e">
            <v>#REF!</v>
          </cell>
          <cell r="AH1666" t="e">
            <v>#REF!</v>
          </cell>
        </row>
        <row r="1667">
          <cell r="A1667" t="str">
            <v>4.05.00032.2.1.2.4</v>
          </cell>
          <cell r="B1667" t="str">
            <v>2.2.1.2.4</v>
          </cell>
          <cell r="C1667" t="str">
            <v>SEGUROS AUTO</v>
          </cell>
          <cell r="D1667" t="str">
            <v>4.05.0003</v>
          </cell>
          <cell r="E1667">
            <v>0</v>
          </cell>
          <cell r="F1667">
            <v>0</v>
          </cell>
          <cell r="G1667">
            <v>0</v>
          </cell>
          <cell r="H1667">
            <v>0</v>
          </cell>
          <cell r="I1667" t="e">
            <v>#REF!</v>
          </cell>
          <cell r="J1667">
            <v>0</v>
          </cell>
          <cell r="K1667">
            <v>0</v>
          </cell>
          <cell r="L1667">
            <v>0</v>
          </cell>
          <cell r="M1667">
            <v>0</v>
          </cell>
          <cell r="N1667">
            <v>0</v>
          </cell>
          <cell r="O1667">
            <v>0</v>
          </cell>
          <cell r="P1667">
            <v>0</v>
          </cell>
          <cell r="Q1667" t="e">
            <v>#REF!</v>
          </cell>
          <cell r="T1667" t="str">
            <v>4.05.0003</v>
          </cell>
          <cell r="U1667" t="str">
            <v>SEGUROS AUTO</v>
          </cell>
          <cell r="W1667">
            <v>0</v>
          </cell>
          <cell r="X1667">
            <v>0</v>
          </cell>
          <cell r="Y1667">
            <v>0</v>
          </cell>
          <cell r="Z1667">
            <v>0</v>
          </cell>
          <cell r="AA1667" t="e">
            <v>#REF!</v>
          </cell>
          <cell r="AB1667" t="e">
            <v>#REF!</v>
          </cell>
          <cell r="AC1667" t="e">
            <v>#REF!</v>
          </cell>
          <cell r="AD1667" t="e">
            <v>#REF!</v>
          </cell>
          <cell r="AE1667" t="e">
            <v>#REF!</v>
          </cell>
          <cell r="AF1667" t="e">
            <v>#REF!</v>
          </cell>
          <cell r="AG1667" t="e">
            <v>#REF!</v>
          </cell>
          <cell r="AH1667" t="e">
            <v>#REF!</v>
          </cell>
        </row>
        <row r="1668">
          <cell r="A1668" t="str">
            <v>4.08.00042.2.1.2.4</v>
          </cell>
          <cell r="B1668" t="str">
            <v>2.2.1.2.4</v>
          </cell>
          <cell r="C1668" t="str">
            <v>SEGUROS AUTO</v>
          </cell>
          <cell r="D1668" t="str">
            <v>4.08.0004</v>
          </cell>
          <cell r="E1668">
            <v>0</v>
          </cell>
          <cell r="F1668">
            <v>0</v>
          </cell>
          <cell r="G1668">
            <v>0</v>
          </cell>
          <cell r="H1668">
            <v>0</v>
          </cell>
          <cell r="I1668" t="e">
            <v>#REF!</v>
          </cell>
          <cell r="J1668">
            <v>0</v>
          </cell>
          <cell r="K1668">
            <v>7.4</v>
          </cell>
          <cell r="L1668">
            <v>0</v>
          </cell>
          <cell r="M1668">
            <v>0</v>
          </cell>
          <cell r="N1668">
            <v>15.760000000000002</v>
          </cell>
          <cell r="O1668">
            <v>0</v>
          </cell>
          <cell r="P1668">
            <v>0</v>
          </cell>
          <cell r="Q1668" t="e">
            <v>#REF!</v>
          </cell>
          <cell r="T1668" t="str">
            <v>4.08.0004</v>
          </cell>
          <cell r="U1668" t="str">
            <v>SEGUROS AUTO</v>
          </cell>
          <cell r="W1668">
            <v>0</v>
          </cell>
          <cell r="X1668">
            <v>0</v>
          </cell>
          <cell r="Y1668">
            <v>0</v>
          </cell>
          <cell r="Z1668">
            <v>0</v>
          </cell>
          <cell r="AA1668" t="e">
            <v>#REF!</v>
          </cell>
          <cell r="AB1668" t="e">
            <v>#REF!</v>
          </cell>
          <cell r="AC1668" t="e">
            <v>#REF!</v>
          </cell>
          <cell r="AD1668" t="e">
            <v>#REF!</v>
          </cell>
          <cell r="AE1668" t="e">
            <v>#REF!</v>
          </cell>
          <cell r="AF1668" t="e">
            <v>#REF!</v>
          </cell>
          <cell r="AG1668" t="e">
            <v>#REF!</v>
          </cell>
          <cell r="AH1668" t="e">
            <v>#REF!</v>
          </cell>
        </row>
        <row r="1669">
          <cell r="A1669" t="str">
            <v>4.08.00102.2.1.2.4</v>
          </cell>
          <cell r="B1669" t="str">
            <v>2.2.1.2.4</v>
          </cell>
          <cell r="C1669" t="str">
            <v>SEGUROS AUTO</v>
          </cell>
          <cell r="D1669" t="str">
            <v>4.08.0010</v>
          </cell>
          <cell r="E1669">
            <v>0</v>
          </cell>
          <cell r="F1669">
            <v>0</v>
          </cell>
          <cell r="G1669">
            <v>0</v>
          </cell>
          <cell r="H1669">
            <v>0</v>
          </cell>
          <cell r="I1669" t="e">
            <v>#REF!</v>
          </cell>
          <cell r="J1669">
            <v>0</v>
          </cell>
          <cell r="K1669">
            <v>0</v>
          </cell>
          <cell r="L1669">
            <v>0</v>
          </cell>
          <cell r="M1669">
            <v>30.259999999999998</v>
          </cell>
          <cell r="N1669">
            <v>0</v>
          </cell>
          <cell r="O1669">
            <v>0</v>
          </cell>
          <cell r="P1669">
            <v>0</v>
          </cell>
          <cell r="Q1669" t="e">
            <v>#REF!</v>
          </cell>
          <cell r="T1669" t="str">
            <v>4.08.0010</v>
          </cell>
          <cell r="U1669" t="str">
            <v>SEGUROS AUTO</v>
          </cell>
          <cell r="W1669">
            <v>0</v>
          </cell>
          <cell r="X1669">
            <v>0</v>
          </cell>
          <cell r="Y1669">
            <v>0</v>
          </cell>
          <cell r="Z1669">
            <v>0</v>
          </cell>
          <cell r="AA1669" t="e">
            <v>#REF!</v>
          </cell>
          <cell r="AB1669" t="e">
            <v>#REF!</v>
          </cell>
          <cell r="AC1669" t="e">
            <v>#REF!</v>
          </cell>
          <cell r="AD1669" t="e">
            <v>#REF!</v>
          </cell>
          <cell r="AE1669" t="e">
            <v>#REF!</v>
          </cell>
          <cell r="AF1669" t="e">
            <v>#REF!</v>
          </cell>
          <cell r="AG1669" t="e">
            <v>#REF!</v>
          </cell>
          <cell r="AH1669" t="e">
            <v>#REF!</v>
          </cell>
        </row>
        <row r="1670">
          <cell r="A1670" t="str">
            <v>4.08.00162.2.1.2.4</v>
          </cell>
          <cell r="B1670" t="str">
            <v>2.2.1.2.4</v>
          </cell>
          <cell r="C1670" t="str">
            <v>SEGUROS AUTO</v>
          </cell>
          <cell r="D1670" t="str">
            <v>4.08.0016</v>
          </cell>
          <cell r="E1670">
            <v>0</v>
          </cell>
          <cell r="F1670">
            <v>0</v>
          </cell>
          <cell r="G1670">
            <v>0</v>
          </cell>
          <cell r="H1670">
            <v>0</v>
          </cell>
          <cell r="I1670" t="e">
            <v>#REF!</v>
          </cell>
          <cell r="J1670">
            <v>0</v>
          </cell>
          <cell r="K1670">
            <v>18.489999999999998</v>
          </cell>
          <cell r="L1670">
            <v>0</v>
          </cell>
          <cell r="M1670">
            <v>0</v>
          </cell>
          <cell r="N1670">
            <v>0</v>
          </cell>
          <cell r="O1670">
            <v>0</v>
          </cell>
          <cell r="P1670">
            <v>0</v>
          </cell>
          <cell r="Q1670" t="e">
            <v>#REF!</v>
          </cell>
          <cell r="T1670" t="str">
            <v>4.08.0016</v>
          </cell>
          <cell r="U1670" t="str">
            <v>SEGUROS AUTO</v>
          </cell>
          <cell r="W1670">
            <v>0</v>
          </cell>
          <cell r="X1670">
            <v>0</v>
          </cell>
          <cell r="Y1670">
            <v>0</v>
          </cell>
          <cell r="Z1670">
            <v>0</v>
          </cell>
          <cell r="AA1670" t="e">
            <v>#REF!</v>
          </cell>
          <cell r="AB1670" t="e">
            <v>#REF!</v>
          </cell>
          <cell r="AC1670" t="e">
            <v>#REF!</v>
          </cell>
          <cell r="AD1670" t="e">
            <v>#REF!</v>
          </cell>
          <cell r="AE1670" t="e">
            <v>#REF!</v>
          </cell>
          <cell r="AF1670" t="e">
            <v>#REF!</v>
          </cell>
          <cell r="AG1670" t="e">
            <v>#REF!</v>
          </cell>
          <cell r="AH1670" t="e">
            <v>#REF!</v>
          </cell>
        </row>
        <row r="1671">
          <cell r="A1671" t="str">
            <v>4.08.00172.2.1.2.4</v>
          </cell>
          <cell r="B1671" t="str">
            <v>2.2.1.2.4</v>
          </cell>
          <cell r="C1671" t="str">
            <v>SEGUROS AUTO</v>
          </cell>
          <cell r="D1671" t="str">
            <v>4.08.0017</v>
          </cell>
          <cell r="E1671">
            <v>0</v>
          </cell>
          <cell r="F1671">
            <v>0</v>
          </cell>
          <cell r="G1671">
            <v>0</v>
          </cell>
          <cell r="H1671">
            <v>0</v>
          </cell>
          <cell r="I1671" t="e">
            <v>#REF!</v>
          </cell>
          <cell r="J1671">
            <v>0</v>
          </cell>
          <cell r="K1671">
            <v>0</v>
          </cell>
          <cell r="L1671">
            <v>0</v>
          </cell>
          <cell r="M1671">
            <v>0</v>
          </cell>
          <cell r="N1671">
            <v>0</v>
          </cell>
          <cell r="O1671">
            <v>0</v>
          </cell>
          <cell r="P1671">
            <v>0</v>
          </cell>
          <cell r="Q1671" t="e">
            <v>#REF!</v>
          </cell>
          <cell r="T1671" t="str">
            <v>4.08.0017</v>
          </cell>
          <cell r="U1671" t="str">
            <v>SEGUROS AUTO</v>
          </cell>
          <cell r="W1671">
            <v>0</v>
          </cell>
          <cell r="X1671">
            <v>0</v>
          </cell>
          <cell r="Y1671">
            <v>0</v>
          </cell>
          <cell r="Z1671">
            <v>0</v>
          </cell>
          <cell r="AA1671" t="e">
            <v>#REF!</v>
          </cell>
          <cell r="AB1671" t="e">
            <v>#REF!</v>
          </cell>
          <cell r="AC1671" t="e">
            <v>#REF!</v>
          </cell>
          <cell r="AD1671" t="e">
            <v>#REF!</v>
          </cell>
          <cell r="AE1671" t="e">
            <v>#REF!</v>
          </cell>
          <cell r="AF1671" t="e">
            <v>#REF!</v>
          </cell>
          <cell r="AG1671" t="e">
            <v>#REF!</v>
          </cell>
          <cell r="AH1671" t="e">
            <v>#REF!</v>
          </cell>
        </row>
        <row r="1672">
          <cell r="A1672" t="str">
            <v>4.08.00202.2.1.2.4</v>
          </cell>
          <cell r="B1672" t="str">
            <v>2.2.1.2.4</v>
          </cell>
          <cell r="C1672" t="str">
            <v>SEGUROS AUTO</v>
          </cell>
          <cell r="D1672" t="str">
            <v>4.08.0020</v>
          </cell>
          <cell r="E1672">
            <v>0</v>
          </cell>
          <cell r="F1672">
            <v>0</v>
          </cell>
          <cell r="G1672">
            <v>0</v>
          </cell>
          <cell r="H1672">
            <v>0</v>
          </cell>
          <cell r="I1672" t="e">
            <v>#REF!</v>
          </cell>
          <cell r="J1672">
            <v>0</v>
          </cell>
          <cell r="K1672">
            <v>0</v>
          </cell>
          <cell r="L1672">
            <v>0</v>
          </cell>
          <cell r="M1672">
            <v>0</v>
          </cell>
          <cell r="N1672">
            <v>0</v>
          </cell>
          <cell r="O1672">
            <v>0</v>
          </cell>
          <cell r="P1672">
            <v>0</v>
          </cell>
          <cell r="Q1672" t="e">
            <v>#REF!</v>
          </cell>
          <cell r="T1672" t="str">
            <v>4.08.0020</v>
          </cell>
          <cell r="U1672" t="str">
            <v>SEGUROS AUTO</v>
          </cell>
          <cell r="W1672">
            <v>0</v>
          </cell>
          <cell r="X1672">
            <v>0</v>
          </cell>
          <cell r="Y1672">
            <v>0</v>
          </cell>
          <cell r="Z1672">
            <v>0</v>
          </cell>
          <cell r="AA1672" t="e">
            <v>#REF!</v>
          </cell>
          <cell r="AB1672" t="e">
            <v>#REF!</v>
          </cell>
          <cell r="AC1672" t="e">
            <v>#REF!</v>
          </cell>
          <cell r="AD1672" t="e">
            <v>#REF!</v>
          </cell>
          <cell r="AE1672" t="e">
            <v>#REF!</v>
          </cell>
          <cell r="AF1672" t="e">
            <v>#REF!</v>
          </cell>
          <cell r="AG1672" t="e">
            <v>#REF!</v>
          </cell>
          <cell r="AH1672" t="e">
            <v>#REF!</v>
          </cell>
        </row>
        <row r="1673">
          <cell r="A1673" t="str">
            <v>4.13.00042.2.1.2.4</v>
          </cell>
          <cell r="B1673" t="str">
            <v>2.2.1.2.4</v>
          </cell>
          <cell r="C1673" t="str">
            <v>SEGUROS AUTO</v>
          </cell>
          <cell r="D1673" t="str">
            <v>4.13.0004</v>
          </cell>
          <cell r="E1673">
            <v>0</v>
          </cell>
          <cell r="F1673">
            <v>0</v>
          </cell>
          <cell r="G1673">
            <v>0</v>
          </cell>
          <cell r="H1673">
            <v>0</v>
          </cell>
          <cell r="I1673" t="e">
            <v>#REF!</v>
          </cell>
          <cell r="J1673">
            <v>0</v>
          </cell>
          <cell r="K1673">
            <v>0</v>
          </cell>
          <cell r="L1673">
            <v>0</v>
          </cell>
          <cell r="M1673">
            <v>0</v>
          </cell>
          <cell r="N1673">
            <v>0</v>
          </cell>
          <cell r="O1673">
            <v>0</v>
          </cell>
          <cell r="P1673">
            <v>0</v>
          </cell>
          <cell r="Q1673" t="e">
            <v>#REF!</v>
          </cell>
          <cell r="T1673" t="str">
            <v>4.13.0004</v>
          </cell>
          <cell r="U1673" t="str">
            <v>SEGUROS AUTO</v>
          </cell>
          <cell r="W1673">
            <v>0</v>
          </cell>
          <cell r="X1673">
            <v>0</v>
          </cell>
          <cell r="Y1673">
            <v>0</v>
          </cell>
          <cell r="Z1673">
            <v>0</v>
          </cell>
          <cell r="AA1673" t="e">
            <v>#REF!</v>
          </cell>
          <cell r="AB1673" t="e">
            <v>#REF!</v>
          </cell>
          <cell r="AC1673" t="e">
            <v>#REF!</v>
          </cell>
          <cell r="AD1673" t="e">
            <v>#REF!</v>
          </cell>
          <cell r="AE1673" t="e">
            <v>#REF!</v>
          </cell>
          <cell r="AF1673" t="e">
            <v>#REF!</v>
          </cell>
          <cell r="AG1673" t="e">
            <v>#REF!</v>
          </cell>
          <cell r="AH1673" t="e">
            <v>#REF!</v>
          </cell>
        </row>
        <row r="1674">
          <cell r="A1674" t="str">
            <v>4.13.00052.2.1.2.4</v>
          </cell>
          <cell r="B1674" t="str">
            <v>2.2.1.2.4</v>
          </cell>
          <cell r="C1674" t="str">
            <v>SEGUROS AUTO</v>
          </cell>
          <cell r="D1674" t="str">
            <v>4.13.0005</v>
          </cell>
          <cell r="E1674">
            <v>0</v>
          </cell>
          <cell r="F1674">
            <v>0</v>
          </cell>
          <cell r="G1674">
            <v>0</v>
          </cell>
          <cell r="H1674">
            <v>0</v>
          </cell>
          <cell r="I1674" t="e">
            <v>#REF!</v>
          </cell>
          <cell r="J1674">
            <v>0</v>
          </cell>
          <cell r="K1674">
            <v>0</v>
          </cell>
          <cell r="L1674">
            <v>0</v>
          </cell>
          <cell r="M1674">
            <v>0</v>
          </cell>
          <cell r="N1674">
            <v>0</v>
          </cell>
          <cell r="O1674">
            <v>0</v>
          </cell>
          <cell r="P1674">
            <v>0</v>
          </cell>
          <cell r="Q1674" t="e">
            <v>#REF!</v>
          </cell>
          <cell r="T1674" t="str">
            <v>4.13.0005</v>
          </cell>
          <cell r="U1674" t="str">
            <v>SEGUROS AUTO</v>
          </cell>
          <cell r="W1674">
            <v>0</v>
          </cell>
          <cell r="X1674">
            <v>0</v>
          </cell>
          <cell r="Y1674">
            <v>0</v>
          </cell>
          <cell r="Z1674">
            <v>0</v>
          </cell>
          <cell r="AA1674" t="e">
            <v>#REF!</v>
          </cell>
          <cell r="AB1674" t="e">
            <v>#REF!</v>
          </cell>
          <cell r="AC1674" t="e">
            <v>#REF!</v>
          </cell>
          <cell r="AD1674" t="e">
            <v>#REF!</v>
          </cell>
          <cell r="AE1674" t="e">
            <v>#REF!</v>
          </cell>
          <cell r="AF1674" t="e">
            <v>#REF!</v>
          </cell>
          <cell r="AG1674" t="e">
            <v>#REF!</v>
          </cell>
          <cell r="AH1674" t="e">
            <v>#REF!</v>
          </cell>
        </row>
        <row r="1675">
          <cell r="A1675" t="str">
            <v>4.13.00062.2.1.2.4</v>
          </cell>
          <cell r="B1675" t="str">
            <v>2.2.1.2.4</v>
          </cell>
          <cell r="C1675" t="str">
            <v>SEGUROS AUTO</v>
          </cell>
          <cell r="D1675" t="str">
            <v>4.13.0006</v>
          </cell>
          <cell r="E1675">
            <v>0</v>
          </cell>
          <cell r="F1675">
            <v>0</v>
          </cell>
          <cell r="G1675">
            <v>0</v>
          </cell>
          <cell r="H1675">
            <v>0</v>
          </cell>
          <cell r="I1675" t="e">
            <v>#REF!</v>
          </cell>
          <cell r="J1675">
            <v>0</v>
          </cell>
          <cell r="K1675">
            <v>0</v>
          </cell>
          <cell r="L1675">
            <v>0</v>
          </cell>
          <cell r="M1675">
            <v>0</v>
          </cell>
          <cell r="N1675">
            <v>0</v>
          </cell>
          <cell r="O1675">
            <v>0</v>
          </cell>
          <cell r="P1675">
            <v>0</v>
          </cell>
          <cell r="Q1675" t="e">
            <v>#REF!</v>
          </cell>
          <cell r="T1675" t="str">
            <v>4.13.0006</v>
          </cell>
          <cell r="U1675" t="str">
            <v>SEGUROS AUTO</v>
          </cell>
          <cell r="W1675">
            <v>0</v>
          </cell>
          <cell r="X1675">
            <v>0</v>
          </cell>
          <cell r="Y1675">
            <v>0</v>
          </cell>
          <cell r="Z1675">
            <v>0</v>
          </cell>
          <cell r="AA1675" t="e">
            <v>#REF!</v>
          </cell>
          <cell r="AB1675" t="e">
            <v>#REF!</v>
          </cell>
          <cell r="AC1675" t="e">
            <v>#REF!</v>
          </cell>
          <cell r="AD1675" t="e">
            <v>#REF!</v>
          </cell>
          <cell r="AE1675" t="e">
            <v>#REF!</v>
          </cell>
          <cell r="AF1675" t="e">
            <v>#REF!</v>
          </cell>
          <cell r="AG1675" t="e">
            <v>#REF!</v>
          </cell>
          <cell r="AH1675" t="e">
            <v>#REF!</v>
          </cell>
        </row>
        <row r="1676">
          <cell r="A1676" t="str">
            <v>4.13.00072.2.1.2.4</v>
          </cell>
          <cell r="B1676" t="str">
            <v>2.2.1.2.4</v>
          </cell>
          <cell r="C1676" t="str">
            <v>SEGUROS AUTO</v>
          </cell>
          <cell r="D1676" t="str">
            <v>4.13.0007</v>
          </cell>
          <cell r="E1676">
            <v>0</v>
          </cell>
          <cell r="F1676">
            <v>0</v>
          </cell>
          <cell r="G1676">
            <v>0</v>
          </cell>
          <cell r="H1676">
            <v>0</v>
          </cell>
          <cell r="I1676" t="e">
            <v>#REF!</v>
          </cell>
          <cell r="J1676">
            <v>0</v>
          </cell>
          <cell r="K1676">
            <v>0</v>
          </cell>
          <cell r="L1676">
            <v>0</v>
          </cell>
          <cell r="M1676">
            <v>0</v>
          </cell>
          <cell r="N1676">
            <v>0</v>
          </cell>
          <cell r="O1676">
            <v>0</v>
          </cell>
          <cell r="P1676">
            <v>0</v>
          </cell>
          <cell r="T1676" t="str">
            <v>4.13.0007</v>
          </cell>
          <cell r="U1676" t="str">
            <v>SEGUROS AUTO</v>
          </cell>
          <cell r="W1676">
            <v>0</v>
          </cell>
          <cell r="X1676">
            <v>0</v>
          </cell>
          <cell r="Y1676">
            <v>0</v>
          </cell>
          <cell r="Z1676">
            <v>0</v>
          </cell>
          <cell r="AA1676" t="e">
            <v>#REF!</v>
          </cell>
          <cell r="AB1676" t="e">
            <v>#REF!</v>
          </cell>
          <cell r="AC1676" t="e">
            <v>#REF!</v>
          </cell>
          <cell r="AD1676" t="e">
            <v>#REF!</v>
          </cell>
          <cell r="AE1676" t="e">
            <v>#REF!</v>
          </cell>
          <cell r="AF1676" t="e">
            <v>#REF!</v>
          </cell>
          <cell r="AG1676" t="e">
            <v>#REF!</v>
          </cell>
          <cell r="AH1676" t="e">
            <v>#REF!</v>
          </cell>
        </row>
        <row r="1677">
          <cell r="A1677" t="str">
            <v>4.90.00012.2.1.2.4</v>
          </cell>
          <cell r="B1677" t="str">
            <v>2.2.1.2.4</v>
          </cell>
          <cell r="C1677" t="str">
            <v>SEGUROS AUTO</v>
          </cell>
          <cell r="D1677" t="str">
            <v>4.90.0001</v>
          </cell>
          <cell r="E1677">
            <v>0</v>
          </cell>
          <cell r="F1677">
            <v>0</v>
          </cell>
          <cell r="G1677">
            <v>0</v>
          </cell>
          <cell r="H1677">
            <v>0</v>
          </cell>
          <cell r="I1677" t="e">
            <v>#REF!</v>
          </cell>
          <cell r="J1677">
            <v>0</v>
          </cell>
          <cell r="K1677">
            <v>0</v>
          </cell>
          <cell r="L1677">
            <v>0</v>
          </cell>
          <cell r="M1677">
            <v>0</v>
          </cell>
          <cell r="N1677">
            <v>0</v>
          </cell>
          <cell r="O1677">
            <v>0</v>
          </cell>
          <cell r="P1677">
            <v>0</v>
          </cell>
          <cell r="Q1677" t="e">
            <v>#REF!</v>
          </cell>
          <cell r="T1677" t="str">
            <v>4.90.0001</v>
          </cell>
          <cell r="U1677" t="str">
            <v>SEGUROS AUTO</v>
          </cell>
          <cell r="W1677">
            <v>0</v>
          </cell>
          <cell r="X1677">
            <v>0</v>
          </cell>
          <cell r="Y1677">
            <v>0</v>
          </cell>
          <cell r="Z1677">
            <v>0</v>
          </cell>
          <cell r="AA1677" t="e">
            <v>#REF!</v>
          </cell>
          <cell r="AB1677" t="e">
            <v>#REF!</v>
          </cell>
          <cell r="AC1677" t="e">
            <v>#REF!</v>
          </cell>
          <cell r="AD1677" t="e">
            <v>#REF!</v>
          </cell>
          <cell r="AE1677" t="e">
            <v>#REF!</v>
          </cell>
          <cell r="AF1677" t="e">
            <v>#REF!</v>
          </cell>
          <cell r="AG1677" t="e">
            <v>#REF!</v>
          </cell>
          <cell r="AH1677" t="e">
            <v>#REF!</v>
          </cell>
        </row>
        <row r="1678">
          <cell r="A1678" t="str">
            <v>3.07.00042.2.1.2.1</v>
          </cell>
          <cell r="B1678" t="str">
            <v>2.2.1.2.1</v>
          </cell>
          <cell r="C1678" t="str">
            <v>GERÊNCIA PÓS VENDA</v>
          </cell>
          <cell r="D1678" t="str">
            <v>3.07.0004</v>
          </cell>
          <cell r="E1678">
            <v>0</v>
          </cell>
          <cell r="F1678">
            <v>0</v>
          </cell>
          <cell r="G1678">
            <v>0</v>
          </cell>
          <cell r="H1678">
            <v>328</v>
          </cell>
          <cell r="I1678" t="e">
            <v>#REF!</v>
          </cell>
          <cell r="J1678">
            <v>0</v>
          </cell>
          <cell r="K1678">
            <v>0</v>
          </cell>
          <cell r="L1678">
            <v>0</v>
          </cell>
          <cell r="M1678">
            <v>0</v>
          </cell>
          <cell r="N1678">
            <v>0</v>
          </cell>
          <cell r="O1678">
            <v>0</v>
          </cell>
          <cell r="P1678">
            <v>0</v>
          </cell>
          <cell r="Q1678" t="e">
            <v>#REF!</v>
          </cell>
          <cell r="T1678" t="str">
            <v>3.07.0004</v>
          </cell>
          <cell r="U1678" t="str">
            <v>GERÊNCIA PÓS VENDA</v>
          </cell>
          <cell r="W1678">
            <v>0</v>
          </cell>
          <cell r="X1678">
            <v>0</v>
          </cell>
          <cell r="Y1678">
            <v>0</v>
          </cell>
          <cell r="Z1678">
            <v>328</v>
          </cell>
          <cell r="AA1678" t="e">
            <v>#REF!</v>
          </cell>
          <cell r="AB1678" t="e">
            <v>#REF!</v>
          </cell>
          <cell r="AC1678" t="e">
            <v>#REF!</v>
          </cell>
          <cell r="AD1678" t="e">
            <v>#REF!</v>
          </cell>
          <cell r="AE1678" t="e">
            <v>#REF!</v>
          </cell>
          <cell r="AF1678" t="e">
            <v>#REF!</v>
          </cell>
          <cell r="AG1678" t="e">
            <v>#REF!</v>
          </cell>
          <cell r="AH1678" t="e">
            <v>#REF!</v>
          </cell>
        </row>
        <row r="1679">
          <cell r="A1679" t="str">
            <v>4.01.00012.2.1.2.1</v>
          </cell>
          <cell r="B1679" t="str">
            <v>2.2.1.2.1</v>
          </cell>
          <cell r="C1679" t="str">
            <v>GERÊNCIA PÓS VENDA</v>
          </cell>
          <cell r="D1679" t="str">
            <v>4.01.0001</v>
          </cell>
          <cell r="E1679">
            <v>0</v>
          </cell>
          <cell r="F1679">
            <v>0</v>
          </cell>
          <cell r="G1679">
            <v>0</v>
          </cell>
          <cell r="H1679">
            <v>0</v>
          </cell>
          <cell r="I1679" t="e">
            <v>#REF!</v>
          </cell>
          <cell r="J1679">
            <v>0</v>
          </cell>
          <cell r="K1679">
            <v>0</v>
          </cell>
          <cell r="L1679">
            <v>0</v>
          </cell>
          <cell r="M1679">
            <v>0</v>
          </cell>
          <cell r="N1679">
            <v>0</v>
          </cell>
          <cell r="O1679">
            <v>26371.74</v>
          </cell>
          <cell r="P1679">
            <v>0</v>
          </cell>
          <cell r="Q1679" t="e">
            <v>#REF!</v>
          </cell>
          <cell r="T1679" t="str">
            <v>4.01.0001</v>
          </cell>
          <cell r="U1679" t="str">
            <v>GERÊNCIA PÓS VENDA</v>
          </cell>
          <cell r="W1679">
            <v>0</v>
          </cell>
          <cell r="X1679">
            <v>0</v>
          </cell>
          <cell r="Y1679">
            <v>0</v>
          </cell>
          <cell r="Z1679">
            <v>0</v>
          </cell>
          <cell r="AA1679" t="e">
            <v>#REF!</v>
          </cell>
          <cell r="AB1679" t="e">
            <v>#REF!</v>
          </cell>
          <cell r="AC1679" t="e">
            <v>#REF!</v>
          </cell>
          <cell r="AD1679" t="e">
            <v>#REF!</v>
          </cell>
          <cell r="AE1679" t="e">
            <v>#REF!</v>
          </cell>
          <cell r="AF1679" t="e">
            <v>#REF!</v>
          </cell>
          <cell r="AG1679" t="e">
            <v>#REF!</v>
          </cell>
          <cell r="AH1679" t="e">
            <v>#REF!</v>
          </cell>
        </row>
        <row r="1680">
          <cell r="A1680" t="str">
            <v>4.01.00022.2.1.2.1</v>
          </cell>
          <cell r="B1680" t="str">
            <v>2.2.1.2.1</v>
          </cell>
          <cell r="C1680" t="str">
            <v>GERÊNCIA PÓS VENDA</v>
          </cell>
          <cell r="D1680" t="str">
            <v>4.01.0002</v>
          </cell>
          <cell r="E1680">
            <v>0</v>
          </cell>
          <cell r="F1680">
            <v>0</v>
          </cell>
          <cell r="G1680">
            <v>0</v>
          </cell>
          <cell r="H1680">
            <v>0</v>
          </cell>
          <cell r="I1680" t="e">
            <v>#REF!</v>
          </cell>
          <cell r="J1680">
            <v>0</v>
          </cell>
          <cell r="K1680">
            <v>0</v>
          </cell>
          <cell r="L1680">
            <v>0</v>
          </cell>
          <cell r="M1680">
            <v>0</v>
          </cell>
          <cell r="N1680">
            <v>0</v>
          </cell>
          <cell r="O1680">
            <v>0</v>
          </cell>
          <cell r="P1680">
            <v>0</v>
          </cell>
          <cell r="Q1680" t="e">
            <v>#REF!</v>
          </cell>
          <cell r="T1680" t="str">
            <v>4.01.0002</v>
          </cell>
          <cell r="U1680" t="str">
            <v>GERÊNCIA PÓS VENDA</v>
          </cell>
          <cell r="W1680">
            <v>0</v>
          </cell>
          <cell r="X1680">
            <v>0</v>
          </cell>
          <cell r="Y1680">
            <v>0</v>
          </cell>
          <cell r="Z1680">
            <v>0</v>
          </cell>
          <cell r="AA1680" t="e">
            <v>#REF!</v>
          </cell>
          <cell r="AB1680" t="e">
            <v>#REF!</v>
          </cell>
          <cell r="AC1680" t="e">
            <v>#REF!</v>
          </cell>
          <cell r="AD1680" t="e">
            <v>#REF!</v>
          </cell>
          <cell r="AE1680" t="e">
            <v>#REF!</v>
          </cell>
          <cell r="AF1680" t="e">
            <v>#REF!</v>
          </cell>
          <cell r="AG1680" t="e">
            <v>#REF!</v>
          </cell>
          <cell r="AH1680" t="e">
            <v>#REF!</v>
          </cell>
        </row>
        <row r="1681">
          <cell r="A1681" t="str">
            <v>4.01.00032.2.1.2.1</v>
          </cell>
          <cell r="B1681" t="str">
            <v>2.2.1.2.1</v>
          </cell>
          <cell r="C1681" t="str">
            <v>GERÊNCIA PÓS VENDA</v>
          </cell>
          <cell r="D1681" t="str">
            <v>4.01.0003</v>
          </cell>
          <cell r="E1681">
            <v>0</v>
          </cell>
          <cell r="F1681">
            <v>0</v>
          </cell>
          <cell r="G1681">
            <v>0</v>
          </cell>
          <cell r="H1681">
            <v>0</v>
          </cell>
          <cell r="I1681" t="e">
            <v>#REF!</v>
          </cell>
          <cell r="J1681">
            <v>0</v>
          </cell>
          <cell r="K1681">
            <v>0</v>
          </cell>
          <cell r="L1681">
            <v>0</v>
          </cell>
          <cell r="M1681">
            <v>0</v>
          </cell>
          <cell r="N1681">
            <v>0</v>
          </cell>
          <cell r="O1681">
            <v>0</v>
          </cell>
          <cell r="P1681">
            <v>0</v>
          </cell>
          <cell r="Q1681" t="e">
            <v>#REF!</v>
          </cell>
          <cell r="T1681" t="str">
            <v>4.01.0003</v>
          </cell>
          <cell r="U1681" t="str">
            <v>GERÊNCIA PÓS VENDA</v>
          </cell>
          <cell r="W1681">
            <v>0</v>
          </cell>
          <cell r="X1681">
            <v>0</v>
          </cell>
          <cell r="Y1681">
            <v>0</v>
          </cell>
          <cell r="Z1681">
            <v>0</v>
          </cell>
          <cell r="AA1681" t="e">
            <v>#REF!</v>
          </cell>
          <cell r="AB1681" t="e">
            <v>#REF!</v>
          </cell>
          <cell r="AC1681" t="e">
            <v>#REF!</v>
          </cell>
          <cell r="AD1681" t="e">
            <v>#REF!</v>
          </cell>
          <cell r="AE1681" t="e">
            <v>#REF!</v>
          </cell>
          <cell r="AF1681" t="e">
            <v>#REF!</v>
          </cell>
          <cell r="AG1681" t="e">
            <v>#REF!</v>
          </cell>
          <cell r="AH1681" t="e">
            <v>#REF!</v>
          </cell>
        </row>
        <row r="1682">
          <cell r="A1682" t="str">
            <v>4.01.00042.2.1.2.1</v>
          </cell>
          <cell r="B1682" t="str">
            <v>2.2.1.2.1</v>
          </cell>
          <cell r="C1682" t="str">
            <v>GERÊNCIA PÓS VENDA</v>
          </cell>
          <cell r="D1682" t="str">
            <v>4.01.0004</v>
          </cell>
          <cell r="E1682">
            <v>1084.8599999999999</v>
          </cell>
          <cell r="F1682">
            <v>3489.16</v>
          </cell>
          <cell r="G1682">
            <v>859.04</v>
          </cell>
          <cell r="H1682">
            <v>0</v>
          </cell>
          <cell r="I1682" t="e">
            <v>#REF!</v>
          </cell>
          <cell r="J1682">
            <v>1352.84</v>
          </cell>
          <cell r="K1682">
            <v>1202.3599999999999</v>
          </cell>
          <cell r="L1682">
            <v>2210.52</v>
          </cell>
          <cell r="M1682">
            <v>3383.16</v>
          </cell>
          <cell r="N1682">
            <v>0</v>
          </cell>
          <cell r="O1682">
            <v>5610.82</v>
          </cell>
          <cell r="P1682">
            <v>0</v>
          </cell>
          <cell r="Q1682" t="e">
            <v>#REF!</v>
          </cell>
          <cell r="T1682" t="str">
            <v>4.01.0004</v>
          </cell>
          <cell r="U1682" t="str">
            <v>GERÊNCIA PÓS VENDA</v>
          </cell>
          <cell r="W1682">
            <v>1084.8599999999999</v>
          </cell>
          <cell r="X1682">
            <v>4574.0199999999995</v>
          </cell>
          <cell r="Y1682">
            <v>5433.0599999999995</v>
          </cell>
          <cell r="Z1682">
            <v>5433.0599999999995</v>
          </cell>
          <cell r="AA1682" t="e">
            <v>#REF!</v>
          </cell>
          <cell r="AB1682" t="e">
            <v>#REF!</v>
          </cell>
          <cell r="AC1682" t="e">
            <v>#REF!</v>
          </cell>
          <cell r="AD1682" t="e">
            <v>#REF!</v>
          </cell>
          <cell r="AE1682" t="e">
            <v>#REF!</v>
          </cell>
          <cell r="AF1682" t="e">
            <v>#REF!</v>
          </cell>
          <cell r="AG1682" t="e">
            <v>#REF!</v>
          </cell>
          <cell r="AH1682" t="e">
            <v>#REF!</v>
          </cell>
        </row>
        <row r="1683">
          <cell r="A1683" t="str">
            <v>4.01.00052.2.1.2.1</v>
          </cell>
          <cell r="B1683" t="str">
            <v>2.2.1.2.1</v>
          </cell>
          <cell r="C1683" t="str">
            <v>GERÊNCIA PÓS VENDA</v>
          </cell>
          <cell r="D1683" t="str">
            <v>4.01.0005</v>
          </cell>
          <cell r="E1683">
            <v>234.59999999999997</v>
          </cell>
          <cell r="F1683">
            <v>0</v>
          </cell>
          <cell r="G1683">
            <v>0</v>
          </cell>
          <cell r="H1683">
            <v>0</v>
          </cell>
          <cell r="I1683" t="e">
            <v>#REF!</v>
          </cell>
          <cell r="J1683">
            <v>0</v>
          </cell>
          <cell r="K1683">
            <v>0</v>
          </cell>
          <cell r="L1683">
            <v>0</v>
          </cell>
          <cell r="M1683">
            <v>0</v>
          </cell>
          <cell r="N1683">
            <v>0</v>
          </cell>
          <cell r="O1683">
            <v>77.3</v>
          </cell>
          <cell r="P1683">
            <v>0</v>
          </cell>
          <cell r="Q1683" t="e">
            <v>#REF!</v>
          </cell>
          <cell r="T1683" t="str">
            <v>4.01.0005</v>
          </cell>
          <cell r="U1683" t="str">
            <v>GERÊNCIA PÓS VENDA</v>
          </cell>
          <cell r="W1683">
            <v>234.59999999999997</v>
          </cell>
          <cell r="X1683">
            <v>234.59999999999997</v>
          </cell>
          <cell r="Y1683">
            <v>234.59999999999997</v>
          </cell>
          <cell r="Z1683">
            <v>234.59999999999997</v>
          </cell>
          <cell r="AA1683" t="e">
            <v>#REF!</v>
          </cell>
          <cell r="AB1683" t="e">
            <v>#REF!</v>
          </cell>
          <cell r="AC1683" t="e">
            <v>#REF!</v>
          </cell>
          <cell r="AD1683" t="e">
            <v>#REF!</v>
          </cell>
          <cell r="AE1683" t="e">
            <v>#REF!</v>
          </cell>
          <cell r="AF1683" t="e">
            <v>#REF!</v>
          </cell>
          <cell r="AG1683" t="e">
            <v>#REF!</v>
          </cell>
          <cell r="AH1683" t="e">
            <v>#REF!</v>
          </cell>
        </row>
        <row r="1684">
          <cell r="A1684" t="str">
            <v>4.01.00062.2.1.2.1</v>
          </cell>
          <cell r="B1684" t="str">
            <v>2.2.1.2.1</v>
          </cell>
          <cell r="C1684" t="str">
            <v>GERÊNCIA PÓS VENDA</v>
          </cell>
          <cell r="D1684" t="str">
            <v>4.01.0006</v>
          </cell>
          <cell r="E1684">
            <v>3576.6899999999996</v>
          </cell>
          <cell r="F1684">
            <v>0</v>
          </cell>
          <cell r="G1684">
            <v>0</v>
          </cell>
          <cell r="H1684">
            <v>0</v>
          </cell>
          <cell r="I1684" t="e">
            <v>#REF!</v>
          </cell>
          <cell r="J1684">
            <v>0</v>
          </cell>
          <cell r="K1684">
            <v>0</v>
          </cell>
          <cell r="L1684">
            <v>0</v>
          </cell>
          <cell r="M1684">
            <v>0</v>
          </cell>
          <cell r="N1684">
            <v>0</v>
          </cell>
          <cell r="O1684">
            <v>0</v>
          </cell>
          <cell r="P1684">
            <v>0</v>
          </cell>
          <cell r="Q1684" t="e">
            <v>#REF!</v>
          </cell>
          <cell r="T1684" t="str">
            <v>4.01.0006</v>
          </cell>
          <cell r="U1684" t="str">
            <v>GERÊNCIA PÓS VENDA</v>
          </cell>
          <cell r="W1684">
            <v>3576.6899999999996</v>
          </cell>
          <cell r="X1684">
            <v>3576.6899999999996</v>
          </cell>
          <cell r="Y1684">
            <v>3576.6899999999996</v>
          </cell>
          <cell r="Z1684">
            <v>3576.6899999999996</v>
          </cell>
          <cell r="AA1684" t="e">
            <v>#REF!</v>
          </cell>
          <cell r="AB1684" t="e">
            <v>#REF!</v>
          </cell>
          <cell r="AC1684" t="e">
            <v>#REF!</v>
          </cell>
          <cell r="AD1684" t="e">
            <v>#REF!</v>
          </cell>
          <cell r="AE1684" t="e">
            <v>#REF!</v>
          </cell>
          <cell r="AF1684" t="e">
            <v>#REF!</v>
          </cell>
          <cell r="AG1684" t="e">
            <v>#REF!</v>
          </cell>
          <cell r="AH1684" t="e">
            <v>#REF!</v>
          </cell>
        </row>
        <row r="1685">
          <cell r="A1685" t="str">
            <v>4.01.00072.2.1.2.1</v>
          </cell>
          <cell r="B1685" t="str">
            <v>2.2.1.2.1</v>
          </cell>
          <cell r="C1685" t="str">
            <v>GERÊNCIA PÓS VENDA</v>
          </cell>
          <cell r="D1685" t="str">
            <v>4.01.0007</v>
          </cell>
          <cell r="E1685">
            <v>0</v>
          </cell>
          <cell r="F1685">
            <v>0</v>
          </cell>
          <cell r="G1685">
            <v>0</v>
          </cell>
          <cell r="H1685">
            <v>0</v>
          </cell>
          <cell r="I1685" t="e">
            <v>#REF!</v>
          </cell>
          <cell r="J1685">
            <v>0</v>
          </cell>
          <cell r="K1685">
            <v>0</v>
          </cell>
          <cell r="L1685">
            <v>0</v>
          </cell>
          <cell r="M1685">
            <v>0</v>
          </cell>
          <cell r="N1685">
            <v>0</v>
          </cell>
          <cell r="O1685">
            <v>0</v>
          </cell>
          <cell r="P1685">
            <v>0</v>
          </cell>
          <cell r="Q1685" t="e">
            <v>#REF!</v>
          </cell>
          <cell r="T1685" t="str">
            <v>4.01.0007</v>
          </cell>
          <cell r="U1685" t="str">
            <v>GERÊNCIA PÓS VENDA</v>
          </cell>
          <cell r="W1685">
            <v>0</v>
          </cell>
          <cell r="X1685">
            <v>0</v>
          </cell>
          <cell r="Y1685">
            <v>0</v>
          </cell>
          <cell r="Z1685">
            <v>0</v>
          </cell>
          <cell r="AA1685" t="e">
            <v>#REF!</v>
          </cell>
          <cell r="AB1685" t="e">
            <v>#REF!</v>
          </cell>
          <cell r="AC1685" t="e">
            <v>#REF!</v>
          </cell>
          <cell r="AD1685" t="e">
            <v>#REF!</v>
          </cell>
          <cell r="AE1685" t="e">
            <v>#REF!</v>
          </cell>
          <cell r="AF1685" t="e">
            <v>#REF!</v>
          </cell>
          <cell r="AG1685" t="e">
            <v>#REF!</v>
          </cell>
          <cell r="AH1685" t="e">
            <v>#REF!</v>
          </cell>
        </row>
        <row r="1686">
          <cell r="A1686" t="str">
            <v>4.02.00012.2.1.2.1</v>
          </cell>
          <cell r="B1686" t="str">
            <v>2.2.1.2.1</v>
          </cell>
          <cell r="C1686" t="str">
            <v>GERÊNCIA PÓS VENDA</v>
          </cell>
          <cell r="D1686" t="str">
            <v>4.02.0001</v>
          </cell>
          <cell r="E1686">
            <v>0</v>
          </cell>
          <cell r="F1686">
            <v>0</v>
          </cell>
          <cell r="G1686">
            <v>0</v>
          </cell>
          <cell r="H1686">
            <v>0</v>
          </cell>
          <cell r="I1686" t="e">
            <v>#REF!</v>
          </cell>
          <cell r="J1686">
            <v>0</v>
          </cell>
          <cell r="K1686">
            <v>0</v>
          </cell>
          <cell r="L1686">
            <v>0</v>
          </cell>
          <cell r="M1686">
            <v>0</v>
          </cell>
          <cell r="N1686">
            <v>0</v>
          </cell>
          <cell r="O1686">
            <v>0</v>
          </cell>
          <cell r="P1686">
            <v>0</v>
          </cell>
          <cell r="Q1686" t="e">
            <v>#REF!</v>
          </cell>
          <cell r="T1686" t="str">
            <v>4.02.0001</v>
          </cell>
          <cell r="U1686" t="str">
            <v>GERÊNCIA PÓS VENDA</v>
          </cell>
          <cell r="W1686">
            <v>0</v>
          </cell>
          <cell r="X1686">
            <v>0</v>
          </cell>
          <cell r="Y1686">
            <v>0</v>
          </cell>
          <cell r="Z1686">
            <v>0</v>
          </cell>
          <cell r="AA1686" t="e">
            <v>#REF!</v>
          </cell>
          <cell r="AB1686" t="e">
            <v>#REF!</v>
          </cell>
          <cell r="AC1686" t="e">
            <v>#REF!</v>
          </cell>
          <cell r="AD1686" t="e">
            <v>#REF!</v>
          </cell>
          <cell r="AE1686" t="e">
            <v>#REF!</v>
          </cell>
          <cell r="AF1686" t="e">
            <v>#REF!</v>
          </cell>
          <cell r="AG1686" t="e">
            <v>#REF!</v>
          </cell>
          <cell r="AH1686" t="e">
            <v>#REF!</v>
          </cell>
        </row>
        <row r="1687">
          <cell r="A1687" t="str">
            <v>4.02.00032.2.1.2.1</v>
          </cell>
          <cell r="B1687" t="str">
            <v>2.2.1.2.1</v>
          </cell>
          <cell r="C1687" t="str">
            <v>GERÊNCIA PÓS VENDA</v>
          </cell>
          <cell r="D1687" t="str">
            <v>4.02.0003</v>
          </cell>
          <cell r="E1687">
            <v>789.7800000000002</v>
          </cell>
          <cell r="F1687">
            <v>2377.1999999999989</v>
          </cell>
          <cell r="G1687">
            <v>754.68999999999994</v>
          </cell>
          <cell r="H1687">
            <v>829.35000000000014</v>
          </cell>
          <cell r="I1687" t="e">
            <v>#REF!</v>
          </cell>
          <cell r="J1687">
            <v>853.92</v>
          </cell>
          <cell r="K1687">
            <v>849.68999999999994</v>
          </cell>
          <cell r="L1687">
            <v>893.7</v>
          </cell>
          <cell r="M1687">
            <v>854.78</v>
          </cell>
          <cell r="N1687">
            <v>821.15000000000009</v>
          </cell>
          <cell r="O1687">
            <v>730.89</v>
          </cell>
          <cell r="P1687">
            <v>0</v>
          </cell>
          <cell r="Q1687" t="e">
            <v>#REF!</v>
          </cell>
          <cell r="T1687" t="str">
            <v>4.02.0003</v>
          </cell>
          <cell r="U1687" t="str">
            <v>GERÊNCIA PÓS VENDA</v>
          </cell>
          <cell r="W1687">
            <v>789.7800000000002</v>
          </cell>
          <cell r="X1687">
            <v>3166.9799999999991</v>
          </cell>
          <cell r="Y1687">
            <v>3921.6699999999992</v>
          </cell>
          <cell r="Z1687">
            <v>4751.0199999999995</v>
          </cell>
          <cell r="AA1687" t="e">
            <v>#REF!</v>
          </cell>
          <cell r="AB1687" t="e">
            <v>#REF!</v>
          </cell>
          <cell r="AC1687" t="e">
            <v>#REF!</v>
          </cell>
          <cell r="AD1687" t="e">
            <v>#REF!</v>
          </cell>
          <cell r="AE1687" t="e">
            <v>#REF!</v>
          </cell>
          <cell r="AF1687" t="e">
            <v>#REF!</v>
          </cell>
          <cell r="AG1687" t="e">
            <v>#REF!</v>
          </cell>
          <cell r="AH1687" t="e">
            <v>#REF!</v>
          </cell>
        </row>
        <row r="1688">
          <cell r="A1688" t="str">
            <v>4.02.00052.2.1.2.1</v>
          </cell>
          <cell r="B1688" t="str">
            <v>2.2.1.2.1</v>
          </cell>
          <cell r="C1688" t="str">
            <v>GERÊNCIA PÓS VENDA</v>
          </cell>
          <cell r="D1688" t="str">
            <v>4.02.0005</v>
          </cell>
          <cell r="E1688">
            <v>6882.4299999999985</v>
          </cell>
          <cell r="F1688">
            <v>3840.25</v>
          </cell>
          <cell r="G1688">
            <v>5835.0800000000027</v>
          </cell>
          <cell r="H1688">
            <v>3952.4400000000005</v>
          </cell>
          <cell r="I1688" t="e">
            <v>#REF!</v>
          </cell>
          <cell r="J1688">
            <v>2923.54</v>
          </cell>
          <cell r="K1688">
            <v>2384.3000000000002</v>
          </cell>
          <cell r="L1688">
            <v>3708.47</v>
          </cell>
          <cell r="M1688">
            <v>1527.9100000000005</v>
          </cell>
          <cell r="N1688">
            <v>5440.96</v>
          </cell>
          <cell r="O1688">
            <v>3762.02</v>
          </cell>
          <cell r="P1688">
            <v>0</v>
          </cell>
          <cell r="Q1688" t="e">
            <v>#REF!</v>
          </cell>
          <cell r="T1688" t="str">
            <v>4.02.0005</v>
          </cell>
          <cell r="U1688" t="str">
            <v>GERÊNCIA PÓS VENDA</v>
          </cell>
          <cell r="W1688">
            <v>6882.4299999999985</v>
          </cell>
          <cell r="X1688">
            <v>10722.679999999998</v>
          </cell>
          <cell r="Y1688">
            <v>16557.760000000002</v>
          </cell>
          <cell r="Z1688">
            <v>20510.200000000004</v>
          </cell>
          <cell r="AA1688" t="e">
            <v>#REF!</v>
          </cell>
          <cell r="AB1688" t="e">
            <v>#REF!</v>
          </cell>
          <cell r="AC1688" t="e">
            <v>#REF!</v>
          </cell>
          <cell r="AD1688" t="e">
            <v>#REF!</v>
          </cell>
          <cell r="AE1688" t="e">
            <v>#REF!</v>
          </cell>
          <cell r="AF1688" t="e">
            <v>#REF!</v>
          </cell>
          <cell r="AG1688" t="e">
            <v>#REF!</v>
          </cell>
          <cell r="AH1688" t="e">
            <v>#REF!</v>
          </cell>
        </row>
        <row r="1689">
          <cell r="A1689" t="str">
            <v>4.02.00062.2.1.2.1</v>
          </cell>
          <cell r="B1689" t="str">
            <v>2.2.1.2.1</v>
          </cell>
          <cell r="C1689" t="str">
            <v>GERÊNCIA PÓS VENDA</v>
          </cell>
          <cell r="D1689" t="str">
            <v>4.02.0006</v>
          </cell>
          <cell r="E1689">
            <v>0</v>
          </cell>
          <cell r="F1689">
            <v>0</v>
          </cell>
          <cell r="G1689">
            <v>0</v>
          </cell>
          <cell r="H1689">
            <v>0</v>
          </cell>
          <cell r="I1689" t="e">
            <v>#REF!</v>
          </cell>
          <cell r="J1689">
            <v>0</v>
          </cell>
          <cell r="K1689">
            <v>0</v>
          </cell>
          <cell r="L1689">
            <v>0</v>
          </cell>
          <cell r="M1689">
            <v>199.74</v>
          </cell>
          <cell r="N1689">
            <v>143.56</v>
          </cell>
          <cell r="O1689">
            <v>2615.3600000000006</v>
          </cell>
          <cell r="P1689">
            <v>0</v>
          </cell>
          <cell r="Q1689" t="e">
            <v>#REF!</v>
          </cell>
          <cell r="T1689" t="str">
            <v>4.02.0006</v>
          </cell>
          <cell r="U1689" t="str">
            <v>GERÊNCIA PÓS VENDA</v>
          </cell>
          <cell r="W1689">
            <v>0</v>
          </cell>
          <cell r="X1689">
            <v>0</v>
          </cell>
          <cell r="Y1689">
            <v>0</v>
          </cell>
          <cell r="Z1689">
            <v>0</v>
          </cell>
          <cell r="AA1689" t="e">
            <v>#REF!</v>
          </cell>
          <cell r="AB1689" t="e">
            <v>#REF!</v>
          </cell>
          <cell r="AC1689" t="e">
            <v>#REF!</v>
          </cell>
          <cell r="AD1689" t="e">
            <v>#REF!</v>
          </cell>
          <cell r="AE1689" t="e">
            <v>#REF!</v>
          </cell>
          <cell r="AF1689" t="e">
            <v>#REF!</v>
          </cell>
          <cell r="AG1689" t="e">
            <v>#REF!</v>
          </cell>
          <cell r="AH1689" t="e">
            <v>#REF!</v>
          </cell>
        </row>
        <row r="1690">
          <cell r="A1690" t="str">
            <v>4.02.00072.2.1.2.1</v>
          </cell>
          <cell r="B1690" t="str">
            <v>2.2.1.2.1</v>
          </cell>
          <cell r="C1690" t="str">
            <v>GERÊNCIA PÓS VENDA</v>
          </cell>
          <cell r="D1690" t="str">
            <v>4.02.0007</v>
          </cell>
          <cell r="E1690">
            <v>0</v>
          </cell>
          <cell r="F1690">
            <v>0</v>
          </cell>
          <cell r="G1690">
            <v>0</v>
          </cell>
          <cell r="H1690">
            <v>89.460000000000008</v>
          </cell>
          <cell r="I1690" t="e">
            <v>#REF!</v>
          </cell>
          <cell r="J1690">
            <v>0</v>
          </cell>
          <cell r="K1690">
            <v>0</v>
          </cell>
          <cell r="L1690">
            <v>0</v>
          </cell>
          <cell r="M1690">
            <v>0</v>
          </cell>
          <cell r="N1690">
            <v>0</v>
          </cell>
          <cell r="O1690">
            <v>0</v>
          </cell>
          <cell r="P1690">
            <v>0</v>
          </cell>
          <cell r="Q1690" t="e">
            <v>#REF!</v>
          </cell>
          <cell r="T1690" t="str">
            <v>4.02.0007</v>
          </cell>
          <cell r="U1690" t="str">
            <v>GERÊNCIA PÓS VENDA</v>
          </cell>
          <cell r="W1690">
            <v>0</v>
          </cell>
          <cell r="X1690">
            <v>0</v>
          </cell>
          <cell r="Y1690">
            <v>0</v>
          </cell>
          <cell r="Z1690">
            <v>89.460000000000008</v>
          </cell>
          <cell r="AA1690" t="e">
            <v>#REF!</v>
          </cell>
          <cell r="AB1690" t="e">
            <v>#REF!</v>
          </cell>
          <cell r="AC1690" t="e">
            <v>#REF!</v>
          </cell>
          <cell r="AD1690" t="e">
            <v>#REF!</v>
          </cell>
          <cell r="AE1690" t="e">
            <v>#REF!</v>
          </cell>
          <cell r="AF1690" t="e">
            <v>#REF!</v>
          </cell>
          <cell r="AG1690" t="e">
            <v>#REF!</v>
          </cell>
          <cell r="AH1690" t="e">
            <v>#REF!</v>
          </cell>
        </row>
        <row r="1691">
          <cell r="A1691" t="str">
            <v>4.02.00082.2.1.2.1</v>
          </cell>
          <cell r="B1691" t="str">
            <v>2.2.1.2.1</v>
          </cell>
          <cell r="C1691" t="str">
            <v>GERÊNCIA PÓS VENDA</v>
          </cell>
          <cell r="D1691" t="str">
            <v>4.02.0008</v>
          </cell>
          <cell r="E1691">
            <v>354.57</v>
          </cell>
          <cell r="F1691">
            <v>952.54</v>
          </cell>
          <cell r="G1691">
            <v>527.52</v>
          </cell>
          <cell r="H1691">
            <v>707.91</v>
          </cell>
          <cell r="I1691" t="e">
            <v>#REF!</v>
          </cell>
          <cell r="J1691">
            <v>1444.72</v>
          </cell>
          <cell r="K1691">
            <v>1346.7</v>
          </cell>
          <cell r="L1691">
            <v>605.04</v>
          </cell>
          <cell r="M1691">
            <v>391.19</v>
          </cell>
          <cell r="N1691">
            <v>557.64</v>
          </cell>
          <cell r="O1691">
            <v>932.63</v>
          </cell>
          <cell r="P1691">
            <v>0</v>
          </cell>
          <cell r="Q1691" t="e">
            <v>#REF!</v>
          </cell>
          <cell r="T1691" t="str">
            <v>4.02.0008</v>
          </cell>
          <cell r="U1691" t="str">
            <v>GERÊNCIA PÓS VENDA</v>
          </cell>
          <cell r="W1691">
            <v>354.57</v>
          </cell>
          <cell r="X1691">
            <v>1307.1099999999999</v>
          </cell>
          <cell r="Y1691">
            <v>1834.6299999999999</v>
          </cell>
          <cell r="Z1691">
            <v>2542.54</v>
          </cell>
          <cell r="AA1691" t="e">
            <v>#REF!</v>
          </cell>
          <cell r="AB1691" t="e">
            <v>#REF!</v>
          </cell>
          <cell r="AC1691" t="e">
            <v>#REF!</v>
          </cell>
          <cell r="AD1691" t="e">
            <v>#REF!</v>
          </cell>
          <cell r="AE1691" t="e">
            <v>#REF!</v>
          </cell>
          <cell r="AF1691" t="e">
            <v>#REF!</v>
          </cell>
          <cell r="AG1691" t="e">
            <v>#REF!</v>
          </cell>
          <cell r="AH1691" t="e">
            <v>#REF!</v>
          </cell>
        </row>
        <row r="1692">
          <cell r="A1692" t="str">
            <v>4.02.00092.2.1.2.1</v>
          </cell>
          <cell r="B1692" t="str">
            <v>2.2.1.2.1</v>
          </cell>
          <cell r="C1692" t="str">
            <v>GERÊNCIA PÓS VENDA</v>
          </cell>
          <cell r="D1692" t="str">
            <v>4.02.0009</v>
          </cell>
          <cell r="E1692">
            <v>0</v>
          </cell>
          <cell r="F1692">
            <v>0</v>
          </cell>
          <cell r="G1692">
            <v>49.17</v>
          </cell>
          <cell r="H1692">
            <v>39.54</v>
          </cell>
          <cell r="I1692" t="e">
            <v>#REF!</v>
          </cell>
          <cell r="J1692">
            <v>38.49</v>
          </cell>
          <cell r="K1692">
            <v>0</v>
          </cell>
          <cell r="L1692">
            <v>22.950000000000003</v>
          </cell>
          <cell r="M1692">
            <v>22.97</v>
          </cell>
          <cell r="N1692">
            <v>25.18</v>
          </cell>
          <cell r="O1692">
            <v>21.31</v>
          </cell>
          <cell r="P1692">
            <v>0</v>
          </cell>
          <cell r="Q1692" t="e">
            <v>#REF!</v>
          </cell>
          <cell r="T1692" t="str">
            <v>4.02.0009</v>
          </cell>
          <cell r="U1692" t="str">
            <v>GERÊNCIA PÓS VENDA</v>
          </cell>
          <cell r="W1692">
            <v>0</v>
          </cell>
          <cell r="X1692">
            <v>0</v>
          </cell>
          <cell r="Y1692">
            <v>49.17</v>
          </cell>
          <cell r="Z1692">
            <v>88.710000000000008</v>
          </cell>
          <cell r="AA1692" t="e">
            <v>#REF!</v>
          </cell>
          <cell r="AB1692" t="e">
            <v>#REF!</v>
          </cell>
          <cell r="AC1692" t="e">
            <v>#REF!</v>
          </cell>
          <cell r="AD1692" t="e">
            <v>#REF!</v>
          </cell>
          <cell r="AE1692" t="e">
            <v>#REF!</v>
          </cell>
          <cell r="AF1692" t="e">
            <v>#REF!</v>
          </cell>
          <cell r="AG1692" t="e">
            <v>#REF!</v>
          </cell>
          <cell r="AH1692" t="e">
            <v>#REF!</v>
          </cell>
        </row>
        <row r="1693">
          <cell r="A1693" t="str">
            <v>4.02.00102.2.1.2.1</v>
          </cell>
          <cell r="B1693" t="str">
            <v>2.2.1.2.1</v>
          </cell>
          <cell r="C1693" t="str">
            <v>GERÊNCIA PÓS VENDA</v>
          </cell>
          <cell r="D1693" t="str">
            <v>4.02.0010</v>
          </cell>
          <cell r="E1693">
            <v>2248.0500000000002</v>
          </cell>
          <cell r="F1693">
            <v>219.9</v>
          </cell>
          <cell r="G1693">
            <v>0</v>
          </cell>
          <cell r="H1693">
            <v>29.7</v>
          </cell>
          <cell r="I1693" t="e">
            <v>#REF!</v>
          </cell>
          <cell r="J1693">
            <v>0</v>
          </cell>
          <cell r="K1693">
            <v>0</v>
          </cell>
          <cell r="L1693">
            <v>0</v>
          </cell>
          <cell r="M1693">
            <v>0</v>
          </cell>
          <cell r="N1693">
            <v>0</v>
          </cell>
          <cell r="O1693">
            <v>201.99</v>
          </cell>
          <cell r="P1693">
            <v>0</v>
          </cell>
          <cell r="Q1693" t="e">
            <v>#REF!</v>
          </cell>
          <cell r="T1693" t="str">
            <v>4.02.0010</v>
          </cell>
          <cell r="U1693" t="str">
            <v>GERÊNCIA PÓS VENDA</v>
          </cell>
          <cell r="W1693">
            <v>2248.0500000000002</v>
          </cell>
          <cell r="X1693">
            <v>2467.9500000000003</v>
          </cell>
          <cell r="Y1693">
            <v>2467.9500000000003</v>
          </cell>
          <cell r="Z1693">
            <v>2497.65</v>
          </cell>
          <cell r="AA1693" t="e">
            <v>#REF!</v>
          </cell>
          <cell r="AB1693" t="e">
            <v>#REF!</v>
          </cell>
          <cell r="AC1693" t="e">
            <v>#REF!</v>
          </cell>
          <cell r="AD1693" t="e">
            <v>#REF!</v>
          </cell>
          <cell r="AE1693" t="e">
            <v>#REF!</v>
          </cell>
          <cell r="AF1693" t="e">
            <v>#REF!</v>
          </cell>
          <cell r="AG1693" t="e">
            <v>#REF!</v>
          </cell>
          <cell r="AH1693" t="e">
            <v>#REF!</v>
          </cell>
        </row>
        <row r="1694">
          <cell r="A1694" t="str">
            <v>4.02.00112.2.1.2.1</v>
          </cell>
          <cell r="B1694" t="str">
            <v>2.2.1.2.1</v>
          </cell>
          <cell r="C1694" t="str">
            <v>GERÊNCIA PÓS VENDA</v>
          </cell>
          <cell r="D1694" t="str">
            <v>4.02.0011</v>
          </cell>
          <cell r="E1694">
            <v>12.33</v>
          </cell>
          <cell r="F1694">
            <v>269.01</v>
          </cell>
          <cell r="G1694">
            <v>74.899999999999991</v>
          </cell>
          <cell r="H1694">
            <v>420.71</v>
          </cell>
          <cell r="I1694" t="e">
            <v>#REF!</v>
          </cell>
          <cell r="J1694">
            <v>893.63</v>
          </cell>
          <cell r="K1694">
            <v>846.85</v>
          </cell>
          <cell r="L1694">
            <v>127.41999999999999</v>
          </cell>
          <cell r="M1694">
            <v>261.44</v>
          </cell>
          <cell r="N1694">
            <v>445.64</v>
          </cell>
          <cell r="O1694">
            <v>371.49</v>
          </cell>
          <cell r="P1694">
            <v>0</v>
          </cell>
          <cell r="Q1694" t="e">
            <v>#REF!</v>
          </cell>
          <cell r="T1694" t="str">
            <v>4.02.0011</v>
          </cell>
          <cell r="U1694" t="str">
            <v>GERÊNCIA PÓS VENDA</v>
          </cell>
          <cell r="W1694">
            <v>12.33</v>
          </cell>
          <cell r="X1694">
            <v>281.33999999999997</v>
          </cell>
          <cell r="Y1694">
            <v>356.23999999999995</v>
          </cell>
          <cell r="Z1694">
            <v>776.94999999999993</v>
          </cell>
          <cell r="AA1694" t="e">
            <v>#REF!</v>
          </cell>
          <cell r="AB1694" t="e">
            <v>#REF!</v>
          </cell>
          <cell r="AC1694" t="e">
            <v>#REF!</v>
          </cell>
          <cell r="AD1694" t="e">
            <v>#REF!</v>
          </cell>
          <cell r="AE1694" t="e">
            <v>#REF!</v>
          </cell>
          <cell r="AF1694" t="e">
            <v>#REF!</v>
          </cell>
          <cell r="AG1694" t="e">
            <v>#REF!</v>
          </cell>
          <cell r="AH1694" t="e">
            <v>#REF!</v>
          </cell>
        </row>
        <row r="1695">
          <cell r="A1695" t="str">
            <v>4.02.00122.2.1.2.1</v>
          </cell>
          <cell r="B1695" t="str">
            <v>2.2.1.2.1</v>
          </cell>
          <cell r="C1695" t="str">
            <v>GERÊNCIA PÓS VENDA</v>
          </cell>
          <cell r="D1695" t="str">
            <v>4.02.0012</v>
          </cell>
          <cell r="E1695">
            <v>0</v>
          </cell>
          <cell r="F1695">
            <v>0</v>
          </cell>
          <cell r="G1695">
            <v>0</v>
          </cell>
          <cell r="H1695">
            <v>0</v>
          </cell>
          <cell r="I1695" t="e">
            <v>#REF!</v>
          </cell>
          <cell r="J1695">
            <v>0</v>
          </cell>
          <cell r="K1695">
            <v>0</v>
          </cell>
          <cell r="L1695">
            <v>0</v>
          </cell>
          <cell r="M1695">
            <v>0</v>
          </cell>
          <cell r="N1695">
            <v>0</v>
          </cell>
          <cell r="O1695">
            <v>0</v>
          </cell>
          <cell r="P1695">
            <v>0</v>
          </cell>
          <cell r="Q1695" t="e">
            <v>#REF!</v>
          </cell>
          <cell r="T1695" t="str">
            <v>4.02.0012</v>
          </cell>
          <cell r="U1695" t="str">
            <v>GERÊNCIA PÓS VENDA</v>
          </cell>
          <cell r="W1695">
            <v>0</v>
          </cell>
          <cell r="X1695">
            <v>0</v>
          </cell>
          <cell r="Y1695">
            <v>0</v>
          </cell>
          <cell r="Z1695">
            <v>0</v>
          </cell>
          <cell r="AA1695" t="e">
            <v>#REF!</v>
          </cell>
          <cell r="AB1695" t="e">
            <v>#REF!</v>
          </cell>
          <cell r="AC1695" t="e">
            <v>#REF!</v>
          </cell>
          <cell r="AD1695" t="e">
            <v>#REF!</v>
          </cell>
          <cell r="AE1695" t="e">
            <v>#REF!</v>
          </cell>
          <cell r="AF1695" t="e">
            <v>#REF!</v>
          </cell>
          <cell r="AG1695" t="e">
            <v>#REF!</v>
          </cell>
          <cell r="AH1695" t="e">
            <v>#REF!</v>
          </cell>
        </row>
        <row r="1696">
          <cell r="A1696" t="str">
            <v>4.02.00132.2.1.2.1</v>
          </cell>
          <cell r="B1696" t="str">
            <v>2.2.1.2.1</v>
          </cell>
          <cell r="C1696" t="str">
            <v>GERÊNCIA PÓS VENDA</v>
          </cell>
          <cell r="D1696" t="str">
            <v>4.02.0013</v>
          </cell>
          <cell r="E1696">
            <v>441.21000000000004</v>
          </cell>
          <cell r="F1696">
            <v>218.93999999999997</v>
          </cell>
          <cell r="G1696">
            <v>313.94999999999993</v>
          </cell>
          <cell r="H1696">
            <v>162.29999999999995</v>
          </cell>
          <cell r="I1696" t="e">
            <v>#REF!</v>
          </cell>
          <cell r="J1696">
            <v>445.77</v>
          </cell>
          <cell r="K1696">
            <v>345.41</v>
          </cell>
          <cell r="L1696">
            <v>580.29999999999995</v>
          </cell>
          <cell r="M1696">
            <v>962.23</v>
          </cell>
          <cell r="N1696">
            <v>709.16000000000008</v>
          </cell>
          <cell r="O1696">
            <v>299.25</v>
          </cell>
          <cell r="P1696">
            <v>0</v>
          </cell>
          <cell r="Q1696" t="e">
            <v>#REF!</v>
          </cell>
          <cell r="T1696" t="str">
            <v>4.02.0013</v>
          </cell>
          <cell r="U1696" t="str">
            <v>GERÊNCIA PÓS VENDA</v>
          </cell>
          <cell r="W1696">
            <v>441.21000000000004</v>
          </cell>
          <cell r="X1696">
            <v>660.15</v>
          </cell>
          <cell r="Y1696">
            <v>974.09999999999991</v>
          </cell>
          <cell r="Z1696">
            <v>1136.3999999999999</v>
          </cell>
          <cell r="AA1696" t="e">
            <v>#REF!</v>
          </cell>
          <cell r="AB1696" t="e">
            <v>#REF!</v>
          </cell>
          <cell r="AC1696" t="e">
            <v>#REF!</v>
          </cell>
          <cell r="AD1696" t="e">
            <v>#REF!</v>
          </cell>
          <cell r="AE1696" t="e">
            <v>#REF!</v>
          </cell>
          <cell r="AF1696" t="e">
            <v>#REF!</v>
          </cell>
          <cell r="AG1696" t="e">
            <v>#REF!</v>
          </cell>
          <cell r="AH1696" t="e">
            <v>#REF!</v>
          </cell>
        </row>
        <row r="1697">
          <cell r="A1697" t="str">
            <v>4.02.00142.2.1.2.1</v>
          </cell>
          <cell r="B1697" t="str">
            <v>2.2.1.2.1</v>
          </cell>
          <cell r="C1697" t="str">
            <v>GERÊNCIA PÓS VENDA</v>
          </cell>
          <cell r="D1697" t="str">
            <v>4.02.0014</v>
          </cell>
          <cell r="E1697">
            <v>0</v>
          </cell>
          <cell r="F1697">
            <v>0</v>
          </cell>
          <cell r="G1697">
            <v>58.58</v>
          </cell>
          <cell r="H1697">
            <v>0</v>
          </cell>
          <cell r="I1697" t="e">
            <v>#REF!</v>
          </cell>
          <cell r="J1697">
            <v>0</v>
          </cell>
          <cell r="K1697">
            <v>0</v>
          </cell>
          <cell r="L1697">
            <v>0</v>
          </cell>
          <cell r="M1697">
            <v>1285</v>
          </cell>
          <cell r="N1697">
            <v>0</v>
          </cell>
          <cell r="O1697">
            <v>0</v>
          </cell>
          <cell r="P1697">
            <v>0</v>
          </cell>
          <cell r="Q1697" t="e">
            <v>#REF!</v>
          </cell>
          <cell r="T1697" t="str">
            <v>4.02.0014</v>
          </cell>
          <cell r="U1697" t="str">
            <v>GERÊNCIA PÓS VENDA</v>
          </cell>
          <cell r="W1697">
            <v>0</v>
          </cell>
          <cell r="X1697">
            <v>0</v>
          </cell>
          <cell r="Y1697">
            <v>58.58</v>
          </cell>
          <cell r="Z1697">
            <v>58.58</v>
          </cell>
          <cell r="AA1697" t="e">
            <v>#REF!</v>
          </cell>
          <cell r="AB1697" t="e">
            <v>#REF!</v>
          </cell>
          <cell r="AC1697" t="e">
            <v>#REF!</v>
          </cell>
          <cell r="AD1697" t="e">
            <v>#REF!</v>
          </cell>
          <cell r="AE1697" t="e">
            <v>#REF!</v>
          </cell>
          <cell r="AF1697" t="e">
            <v>#REF!</v>
          </cell>
          <cell r="AG1697" t="e">
            <v>#REF!</v>
          </cell>
          <cell r="AH1697" t="e">
            <v>#REF!</v>
          </cell>
        </row>
        <row r="1698">
          <cell r="A1698" t="str">
            <v>4.02.00152.2.1.2.1</v>
          </cell>
          <cell r="B1698" t="str">
            <v>2.2.1.2.1</v>
          </cell>
          <cell r="C1698" t="str">
            <v>GERÊNCIA PÓS VENDA</v>
          </cell>
          <cell r="D1698" t="str">
            <v>4.02.0015</v>
          </cell>
          <cell r="E1698">
            <v>0</v>
          </cell>
          <cell r="F1698">
            <v>0</v>
          </cell>
          <cell r="G1698">
            <v>1089.32</v>
          </cell>
          <cell r="H1698">
            <v>0</v>
          </cell>
          <cell r="I1698" t="e">
            <v>#REF!</v>
          </cell>
          <cell r="J1698">
            <v>0</v>
          </cell>
          <cell r="K1698">
            <v>0</v>
          </cell>
          <cell r="L1698">
            <v>0</v>
          </cell>
          <cell r="M1698">
            <v>0</v>
          </cell>
          <cell r="N1698">
            <v>0</v>
          </cell>
          <cell r="O1698">
            <v>0</v>
          </cell>
          <cell r="P1698">
            <v>0</v>
          </cell>
          <cell r="Q1698" t="e">
            <v>#REF!</v>
          </cell>
          <cell r="T1698" t="str">
            <v>4.02.0015</v>
          </cell>
          <cell r="U1698" t="str">
            <v>GERÊNCIA PÓS VENDA</v>
          </cell>
          <cell r="W1698">
            <v>0</v>
          </cell>
          <cell r="X1698">
            <v>0</v>
          </cell>
          <cell r="Y1698">
            <v>1089.32</v>
          </cell>
          <cell r="Z1698">
            <v>1089.32</v>
          </cell>
          <cell r="AA1698" t="e">
            <v>#REF!</v>
          </cell>
          <cell r="AB1698" t="e">
            <v>#REF!</v>
          </cell>
          <cell r="AC1698" t="e">
            <v>#REF!</v>
          </cell>
          <cell r="AD1698" t="e">
            <v>#REF!</v>
          </cell>
          <cell r="AE1698" t="e">
            <v>#REF!</v>
          </cell>
          <cell r="AF1698" t="e">
            <v>#REF!</v>
          </cell>
          <cell r="AG1698" t="e">
            <v>#REF!</v>
          </cell>
          <cell r="AH1698" t="e">
            <v>#REF!</v>
          </cell>
        </row>
        <row r="1699">
          <cell r="A1699" t="str">
            <v>4.02.00162.2.1.2.1</v>
          </cell>
          <cell r="B1699" t="str">
            <v>2.2.1.2.1</v>
          </cell>
          <cell r="C1699" t="str">
            <v>GERÊNCIA PÓS VENDA</v>
          </cell>
          <cell r="D1699" t="str">
            <v>4.02.0016</v>
          </cell>
          <cell r="E1699">
            <v>17749.319999999996</v>
          </cell>
          <cell r="F1699">
            <v>36515.140000000007</v>
          </cell>
          <cell r="G1699">
            <v>17739.540000000008</v>
          </cell>
          <cell r="H1699">
            <v>17590.419999999998</v>
          </cell>
          <cell r="I1699" t="e">
            <v>#REF!</v>
          </cell>
          <cell r="J1699">
            <v>20135.940000000006</v>
          </cell>
          <cell r="K1699">
            <v>17531.489999999994</v>
          </cell>
          <cell r="L1699">
            <v>19396.18</v>
          </cell>
          <cell r="M1699">
            <v>19375.2</v>
          </cell>
          <cell r="N1699">
            <v>19742.009999999998</v>
          </cell>
          <cell r="O1699">
            <v>20070.25</v>
          </cell>
          <cell r="P1699">
            <v>0</v>
          </cell>
          <cell r="Q1699" t="e">
            <v>#REF!</v>
          </cell>
          <cell r="T1699" t="str">
            <v>4.02.0016</v>
          </cell>
          <cell r="U1699" t="str">
            <v>GERÊNCIA PÓS VENDA</v>
          </cell>
          <cell r="W1699">
            <v>17749.319999999996</v>
          </cell>
          <cell r="X1699">
            <v>54264.460000000006</v>
          </cell>
          <cell r="Y1699">
            <v>72004.000000000015</v>
          </cell>
          <cell r="Z1699">
            <v>89594.420000000013</v>
          </cell>
          <cell r="AA1699" t="e">
            <v>#REF!</v>
          </cell>
          <cell r="AB1699" t="e">
            <v>#REF!</v>
          </cell>
          <cell r="AC1699" t="e">
            <v>#REF!</v>
          </cell>
          <cell r="AD1699" t="e">
            <v>#REF!</v>
          </cell>
          <cell r="AE1699" t="e">
            <v>#REF!</v>
          </cell>
          <cell r="AF1699" t="e">
            <v>#REF!</v>
          </cell>
          <cell r="AG1699" t="e">
            <v>#REF!</v>
          </cell>
          <cell r="AH1699" t="e">
            <v>#REF!</v>
          </cell>
        </row>
        <row r="1700">
          <cell r="A1700" t="str">
            <v>4.02.00172.2.1.2.1</v>
          </cell>
          <cell r="B1700" t="str">
            <v>2.2.1.2.1</v>
          </cell>
          <cell r="C1700" t="str">
            <v>GERÊNCIA PÓS VENDA</v>
          </cell>
          <cell r="D1700" t="str">
            <v>4.02.0017</v>
          </cell>
          <cell r="E1700">
            <v>0</v>
          </cell>
          <cell r="F1700">
            <v>0</v>
          </cell>
          <cell r="G1700">
            <v>0</v>
          </cell>
          <cell r="H1700">
            <v>0</v>
          </cell>
          <cell r="I1700" t="e">
            <v>#REF!</v>
          </cell>
          <cell r="J1700">
            <v>0</v>
          </cell>
          <cell r="K1700">
            <v>0</v>
          </cell>
          <cell r="L1700">
            <v>0</v>
          </cell>
          <cell r="M1700">
            <v>0</v>
          </cell>
          <cell r="N1700">
            <v>0</v>
          </cell>
          <cell r="O1700">
            <v>0</v>
          </cell>
          <cell r="P1700">
            <v>0</v>
          </cell>
          <cell r="Q1700" t="e">
            <v>#REF!</v>
          </cell>
          <cell r="T1700" t="str">
            <v>4.02.0017</v>
          </cell>
          <cell r="U1700" t="str">
            <v>GERÊNCIA PÓS VENDA</v>
          </cell>
          <cell r="W1700">
            <v>0</v>
          </cell>
          <cell r="X1700">
            <v>0</v>
          </cell>
          <cell r="Y1700">
            <v>0</v>
          </cell>
          <cell r="Z1700">
            <v>0</v>
          </cell>
          <cell r="AA1700" t="e">
            <v>#REF!</v>
          </cell>
          <cell r="AB1700" t="e">
            <v>#REF!</v>
          </cell>
          <cell r="AC1700" t="e">
            <v>#REF!</v>
          </cell>
          <cell r="AD1700" t="e">
            <v>#REF!</v>
          </cell>
          <cell r="AE1700" t="e">
            <v>#REF!</v>
          </cell>
          <cell r="AF1700" t="e">
            <v>#REF!</v>
          </cell>
          <cell r="AG1700" t="e">
            <v>#REF!</v>
          </cell>
          <cell r="AH1700" t="e">
            <v>#REF!</v>
          </cell>
        </row>
        <row r="1701">
          <cell r="A1701" t="str">
            <v>4.02.00182.2.1.2.1</v>
          </cell>
          <cell r="B1701" t="str">
            <v>2.2.1.2.1</v>
          </cell>
          <cell r="C1701" t="str">
            <v>GERÊNCIA PÓS VENDA</v>
          </cell>
          <cell r="D1701" t="str">
            <v>4.02.0018</v>
          </cell>
          <cell r="E1701">
            <v>0</v>
          </cell>
          <cell r="F1701">
            <v>0</v>
          </cell>
          <cell r="G1701">
            <v>0</v>
          </cell>
          <cell r="H1701">
            <v>0</v>
          </cell>
          <cell r="I1701" t="e">
            <v>#REF!</v>
          </cell>
          <cell r="J1701">
            <v>0</v>
          </cell>
          <cell r="K1701">
            <v>0</v>
          </cell>
          <cell r="L1701">
            <v>0</v>
          </cell>
          <cell r="M1701">
            <v>0</v>
          </cell>
          <cell r="N1701">
            <v>0</v>
          </cell>
          <cell r="O1701">
            <v>0</v>
          </cell>
          <cell r="P1701">
            <v>0</v>
          </cell>
          <cell r="Q1701" t="e">
            <v>#REF!</v>
          </cell>
          <cell r="T1701" t="str">
            <v>4.02.0018</v>
          </cell>
          <cell r="U1701" t="str">
            <v>GERÊNCIA PÓS VENDA</v>
          </cell>
          <cell r="W1701">
            <v>0</v>
          </cell>
          <cell r="X1701">
            <v>0</v>
          </cell>
          <cell r="Y1701">
            <v>0</v>
          </cell>
          <cell r="Z1701">
            <v>0</v>
          </cell>
          <cell r="AA1701" t="e">
            <v>#REF!</v>
          </cell>
          <cell r="AB1701" t="e">
            <v>#REF!</v>
          </cell>
          <cell r="AC1701" t="e">
            <v>#REF!</v>
          </cell>
          <cell r="AD1701" t="e">
            <v>#REF!</v>
          </cell>
          <cell r="AE1701" t="e">
            <v>#REF!</v>
          </cell>
          <cell r="AF1701" t="e">
            <v>#REF!</v>
          </cell>
          <cell r="AG1701" t="e">
            <v>#REF!</v>
          </cell>
          <cell r="AH1701" t="e">
            <v>#REF!</v>
          </cell>
        </row>
        <row r="1702">
          <cell r="A1702" t="str">
            <v>4.02.00192.2.1.2.1</v>
          </cell>
          <cell r="B1702" t="str">
            <v>2.2.1.2.1</v>
          </cell>
          <cell r="C1702" t="str">
            <v>GERÊNCIA PÓS VENDA</v>
          </cell>
          <cell r="D1702" t="str">
            <v>4.02.0019</v>
          </cell>
          <cell r="E1702">
            <v>0</v>
          </cell>
          <cell r="F1702">
            <v>0</v>
          </cell>
          <cell r="G1702">
            <v>0</v>
          </cell>
          <cell r="H1702">
            <v>0</v>
          </cell>
          <cell r="I1702" t="e">
            <v>#REF!</v>
          </cell>
          <cell r="J1702">
            <v>0</v>
          </cell>
          <cell r="K1702">
            <v>0</v>
          </cell>
          <cell r="L1702">
            <v>0</v>
          </cell>
          <cell r="M1702">
            <v>0</v>
          </cell>
          <cell r="N1702">
            <v>0</v>
          </cell>
          <cell r="O1702">
            <v>0</v>
          </cell>
          <cell r="P1702">
            <v>0</v>
          </cell>
          <cell r="Q1702" t="e">
            <v>#REF!</v>
          </cell>
          <cell r="T1702" t="str">
            <v>4.02.0019</v>
          </cell>
          <cell r="U1702" t="str">
            <v>GERÊNCIA PÓS VENDA</v>
          </cell>
          <cell r="W1702">
            <v>0</v>
          </cell>
          <cell r="X1702">
            <v>0</v>
          </cell>
          <cell r="Y1702">
            <v>0</v>
          </cell>
          <cell r="Z1702">
            <v>0</v>
          </cell>
          <cell r="AA1702" t="e">
            <v>#REF!</v>
          </cell>
          <cell r="AB1702" t="e">
            <v>#REF!</v>
          </cell>
          <cell r="AC1702" t="e">
            <v>#REF!</v>
          </cell>
          <cell r="AD1702" t="e">
            <v>#REF!</v>
          </cell>
          <cell r="AE1702" t="e">
            <v>#REF!</v>
          </cell>
          <cell r="AF1702" t="e">
            <v>#REF!</v>
          </cell>
          <cell r="AG1702" t="e">
            <v>#REF!</v>
          </cell>
          <cell r="AH1702" t="e">
            <v>#REF!</v>
          </cell>
        </row>
        <row r="1703">
          <cell r="A1703" t="str">
            <v>4.02.00202.2.1.2.1</v>
          </cell>
          <cell r="B1703" t="str">
            <v>2.2.1.2.1</v>
          </cell>
          <cell r="C1703" t="str">
            <v>GERÊNCIA PÓS VENDA</v>
          </cell>
          <cell r="D1703" t="str">
            <v>4.02.0020</v>
          </cell>
          <cell r="E1703">
            <v>20.7</v>
          </cell>
          <cell r="F1703">
            <v>9</v>
          </cell>
          <cell r="G1703">
            <v>8</v>
          </cell>
          <cell r="H1703">
            <v>0</v>
          </cell>
          <cell r="I1703" t="e">
            <v>#REF!</v>
          </cell>
          <cell r="J1703">
            <v>26.1</v>
          </cell>
          <cell r="K1703">
            <v>74.759999999999991</v>
          </cell>
          <cell r="L1703">
            <v>16.75</v>
          </cell>
          <cell r="M1703">
            <v>90.71</v>
          </cell>
          <cell r="N1703">
            <v>49.9</v>
          </cell>
          <cell r="O1703">
            <v>1146.9000000000001</v>
          </cell>
          <cell r="P1703">
            <v>0</v>
          </cell>
          <cell r="Q1703" t="e">
            <v>#REF!</v>
          </cell>
          <cell r="T1703" t="str">
            <v>4.02.0020</v>
          </cell>
          <cell r="U1703" t="str">
            <v>GERÊNCIA PÓS VENDA</v>
          </cell>
          <cell r="W1703">
            <v>20.7</v>
          </cell>
          <cell r="X1703">
            <v>29.7</v>
          </cell>
          <cell r="Y1703">
            <v>37.700000000000003</v>
          </cell>
          <cell r="Z1703">
            <v>37.700000000000003</v>
          </cell>
          <cell r="AA1703" t="e">
            <v>#REF!</v>
          </cell>
          <cell r="AB1703" t="e">
            <v>#REF!</v>
          </cell>
          <cell r="AC1703" t="e">
            <v>#REF!</v>
          </cell>
          <cell r="AD1703" t="e">
            <v>#REF!</v>
          </cell>
          <cell r="AE1703" t="e">
            <v>#REF!</v>
          </cell>
          <cell r="AF1703" t="e">
            <v>#REF!</v>
          </cell>
          <cell r="AG1703" t="e">
            <v>#REF!</v>
          </cell>
          <cell r="AH1703" t="e">
            <v>#REF!</v>
          </cell>
        </row>
        <row r="1704">
          <cell r="A1704" t="str">
            <v>4.02.00212.2.1.2.1</v>
          </cell>
          <cell r="B1704" t="str">
            <v>2.2.1.2.1</v>
          </cell>
          <cell r="C1704" t="str">
            <v>GERÊNCIA PÓS VENDA</v>
          </cell>
          <cell r="D1704" t="str">
            <v>4.02.0021</v>
          </cell>
          <cell r="E1704">
            <v>0</v>
          </cell>
          <cell r="F1704">
            <v>0</v>
          </cell>
          <cell r="G1704">
            <v>0</v>
          </cell>
          <cell r="H1704">
            <v>0</v>
          </cell>
          <cell r="I1704" t="e">
            <v>#REF!</v>
          </cell>
          <cell r="J1704">
            <v>0</v>
          </cell>
          <cell r="K1704">
            <v>0</v>
          </cell>
          <cell r="L1704">
            <v>0</v>
          </cell>
          <cell r="M1704">
            <v>0</v>
          </cell>
          <cell r="N1704">
            <v>0</v>
          </cell>
          <cell r="O1704">
            <v>0</v>
          </cell>
          <cell r="P1704">
            <v>0</v>
          </cell>
          <cell r="Q1704" t="e">
            <v>#REF!</v>
          </cell>
          <cell r="T1704" t="str">
            <v>4.02.0021</v>
          </cell>
          <cell r="U1704" t="str">
            <v>GERÊNCIA PÓS VENDA</v>
          </cell>
          <cell r="W1704">
            <v>0</v>
          </cell>
          <cell r="X1704">
            <v>0</v>
          </cell>
          <cell r="Y1704">
            <v>0</v>
          </cell>
          <cell r="Z1704">
            <v>0</v>
          </cell>
          <cell r="AA1704" t="e">
            <v>#REF!</v>
          </cell>
          <cell r="AB1704" t="e">
            <v>#REF!</v>
          </cell>
          <cell r="AC1704" t="e">
            <v>#REF!</v>
          </cell>
          <cell r="AD1704" t="e">
            <v>#REF!</v>
          </cell>
          <cell r="AE1704" t="e">
            <v>#REF!</v>
          </cell>
          <cell r="AF1704" t="e">
            <v>#REF!</v>
          </cell>
          <cell r="AG1704" t="e">
            <v>#REF!</v>
          </cell>
          <cell r="AH1704" t="e">
            <v>#REF!</v>
          </cell>
        </row>
        <row r="1705">
          <cell r="A1705" t="str">
            <v>4.02.00222.2.1.2.1</v>
          </cell>
          <cell r="B1705" t="str">
            <v>2.2.1.2.1</v>
          </cell>
          <cell r="C1705" t="str">
            <v>GERÊNCIA PÓS VENDA</v>
          </cell>
          <cell r="D1705" t="str">
            <v>4.02.0022</v>
          </cell>
          <cell r="E1705">
            <v>544.6</v>
          </cell>
          <cell r="F1705">
            <v>461.80000000000007</v>
          </cell>
          <cell r="G1705">
            <v>222.77</v>
          </cell>
          <cell r="H1705">
            <v>671.6</v>
          </cell>
          <cell r="I1705" t="e">
            <v>#REF!</v>
          </cell>
          <cell r="J1705">
            <v>35</v>
          </cell>
          <cell r="K1705">
            <v>36</v>
          </cell>
          <cell r="L1705">
            <v>1177.1599999999999</v>
          </cell>
          <cell r="M1705">
            <v>497.7</v>
          </cell>
          <cell r="N1705">
            <v>922.58</v>
          </cell>
          <cell r="O1705">
            <v>182.81</v>
          </cell>
          <cell r="P1705">
            <v>0</v>
          </cell>
          <cell r="Q1705" t="e">
            <v>#REF!</v>
          </cell>
          <cell r="T1705" t="str">
            <v>4.02.0022</v>
          </cell>
          <cell r="U1705" t="str">
            <v>GERÊNCIA PÓS VENDA</v>
          </cell>
          <cell r="W1705">
            <v>544.6</v>
          </cell>
          <cell r="X1705">
            <v>1006.4000000000001</v>
          </cell>
          <cell r="Y1705">
            <v>1229.17</v>
          </cell>
          <cell r="Z1705">
            <v>1900.77</v>
          </cell>
          <cell r="AA1705" t="e">
            <v>#REF!</v>
          </cell>
          <cell r="AB1705" t="e">
            <v>#REF!</v>
          </cell>
          <cell r="AC1705" t="e">
            <v>#REF!</v>
          </cell>
          <cell r="AD1705" t="e">
            <v>#REF!</v>
          </cell>
          <cell r="AE1705" t="e">
            <v>#REF!</v>
          </cell>
          <cell r="AF1705" t="e">
            <v>#REF!</v>
          </cell>
          <cell r="AG1705" t="e">
            <v>#REF!</v>
          </cell>
          <cell r="AH1705" t="e">
            <v>#REF!</v>
          </cell>
        </row>
        <row r="1706">
          <cell r="A1706" t="str">
            <v>4.02.00232.2.1.2.1</v>
          </cell>
          <cell r="B1706" t="str">
            <v>2.2.1.2.1</v>
          </cell>
          <cell r="C1706" t="str">
            <v>GERÊNCIA PÓS VENDA</v>
          </cell>
          <cell r="D1706" t="str">
            <v>4.02.0023</v>
          </cell>
          <cell r="E1706">
            <v>186.78000000000003</v>
          </cell>
          <cell r="F1706">
            <v>154.35000000000002</v>
          </cell>
          <cell r="G1706">
            <v>147.69</v>
          </cell>
          <cell r="H1706">
            <v>230.01</v>
          </cell>
          <cell r="I1706" t="e">
            <v>#REF!</v>
          </cell>
          <cell r="J1706">
            <v>159.12</v>
          </cell>
          <cell r="K1706">
            <v>267.46999999999997</v>
          </cell>
          <cell r="L1706">
            <v>194.15</v>
          </cell>
          <cell r="M1706">
            <v>404.91000000000008</v>
          </cell>
          <cell r="N1706">
            <v>1185.8800000000001</v>
          </cell>
          <cell r="O1706">
            <v>1419.07</v>
          </cell>
          <cell r="P1706">
            <v>0</v>
          </cell>
          <cell r="Q1706" t="e">
            <v>#REF!</v>
          </cell>
          <cell r="T1706" t="str">
            <v>4.02.0023</v>
          </cell>
          <cell r="U1706" t="str">
            <v>GERÊNCIA PÓS VENDA</v>
          </cell>
          <cell r="W1706">
            <v>186.78000000000003</v>
          </cell>
          <cell r="X1706">
            <v>341.13000000000005</v>
          </cell>
          <cell r="Y1706">
            <v>488.82000000000005</v>
          </cell>
          <cell r="Z1706">
            <v>718.83</v>
          </cell>
          <cell r="AA1706" t="e">
            <v>#REF!</v>
          </cell>
          <cell r="AB1706" t="e">
            <v>#REF!</v>
          </cell>
          <cell r="AC1706" t="e">
            <v>#REF!</v>
          </cell>
          <cell r="AD1706" t="e">
            <v>#REF!</v>
          </cell>
          <cell r="AE1706" t="e">
            <v>#REF!</v>
          </cell>
          <cell r="AF1706" t="e">
            <v>#REF!</v>
          </cell>
          <cell r="AG1706" t="e">
            <v>#REF!</v>
          </cell>
          <cell r="AH1706" t="e">
            <v>#REF!</v>
          </cell>
        </row>
        <row r="1707">
          <cell r="A1707" t="str">
            <v>4.02.00242.2.1.2.1</v>
          </cell>
          <cell r="B1707" t="str">
            <v>2.2.1.2.1</v>
          </cell>
          <cell r="C1707" t="str">
            <v>GERÊNCIA PÓS VENDA</v>
          </cell>
          <cell r="D1707" t="str">
            <v>4.02.0024</v>
          </cell>
          <cell r="E1707">
            <v>0</v>
          </cell>
          <cell r="F1707">
            <v>0</v>
          </cell>
          <cell r="G1707">
            <v>0</v>
          </cell>
          <cell r="H1707">
            <v>0</v>
          </cell>
          <cell r="I1707" t="e">
            <v>#REF!</v>
          </cell>
          <cell r="J1707">
            <v>0</v>
          </cell>
          <cell r="K1707">
            <v>0</v>
          </cell>
          <cell r="L1707">
            <v>0</v>
          </cell>
          <cell r="M1707">
            <v>0</v>
          </cell>
          <cell r="N1707">
            <v>0</v>
          </cell>
          <cell r="O1707">
            <v>0</v>
          </cell>
          <cell r="P1707">
            <v>0</v>
          </cell>
          <cell r="Q1707" t="e">
            <v>#REF!</v>
          </cell>
          <cell r="T1707" t="str">
            <v>4.02.0024</v>
          </cell>
          <cell r="U1707" t="str">
            <v>GERÊNCIA PÓS VENDA</v>
          </cell>
          <cell r="W1707">
            <v>0</v>
          </cell>
          <cell r="X1707">
            <v>0</v>
          </cell>
          <cell r="Y1707">
            <v>0</v>
          </cell>
          <cell r="Z1707">
            <v>0</v>
          </cell>
          <cell r="AA1707" t="e">
            <v>#REF!</v>
          </cell>
          <cell r="AB1707" t="e">
            <v>#REF!</v>
          </cell>
          <cell r="AC1707" t="e">
            <v>#REF!</v>
          </cell>
          <cell r="AD1707" t="e">
            <v>#REF!</v>
          </cell>
          <cell r="AE1707" t="e">
            <v>#REF!</v>
          </cell>
          <cell r="AF1707" t="e">
            <v>#REF!</v>
          </cell>
          <cell r="AG1707" t="e">
            <v>#REF!</v>
          </cell>
          <cell r="AH1707" t="e">
            <v>#REF!</v>
          </cell>
        </row>
        <row r="1708">
          <cell r="A1708" t="str">
            <v>4.02.00252.2.1.2.1</v>
          </cell>
          <cell r="B1708" t="str">
            <v>2.2.1.2.1</v>
          </cell>
          <cell r="C1708" t="str">
            <v>GERÊNCIA PÓS VENDA</v>
          </cell>
          <cell r="D1708" t="str">
            <v>4.02.0025</v>
          </cell>
          <cell r="E1708">
            <v>0</v>
          </cell>
          <cell r="F1708">
            <v>0</v>
          </cell>
          <cell r="G1708">
            <v>0</v>
          </cell>
          <cell r="H1708">
            <v>0</v>
          </cell>
          <cell r="I1708" t="e">
            <v>#REF!</v>
          </cell>
          <cell r="J1708">
            <v>0</v>
          </cell>
          <cell r="K1708">
            <v>0</v>
          </cell>
          <cell r="L1708">
            <v>0</v>
          </cell>
          <cell r="M1708">
            <v>126.64999999999999</v>
          </cell>
          <cell r="N1708">
            <v>37.699999999999996</v>
          </cell>
          <cell r="O1708">
            <v>464.24</v>
          </cell>
          <cell r="P1708">
            <v>0</v>
          </cell>
          <cell r="Q1708" t="e">
            <v>#REF!</v>
          </cell>
          <cell r="T1708" t="str">
            <v>4.02.0025</v>
          </cell>
          <cell r="U1708" t="str">
            <v>GERÊNCIA PÓS VENDA</v>
          </cell>
          <cell r="W1708">
            <v>0</v>
          </cell>
          <cell r="X1708">
            <v>0</v>
          </cell>
          <cell r="Y1708">
            <v>0</v>
          </cell>
          <cell r="Z1708">
            <v>0</v>
          </cell>
          <cell r="AA1708" t="e">
            <v>#REF!</v>
          </cell>
          <cell r="AB1708" t="e">
            <v>#REF!</v>
          </cell>
          <cell r="AC1708" t="e">
            <v>#REF!</v>
          </cell>
          <cell r="AD1708" t="e">
            <v>#REF!</v>
          </cell>
          <cell r="AE1708" t="e">
            <v>#REF!</v>
          </cell>
          <cell r="AF1708" t="e">
            <v>#REF!</v>
          </cell>
          <cell r="AG1708" t="e">
            <v>#REF!</v>
          </cell>
          <cell r="AH1708" t="e">
            <v>#REF!</v>
          </cell>
        </row>
        <row r="1709">
          <cell r="A1709" t="str">
            <v>4.02.00262.2.1.2.1</v>
          </cell>
          <cell r="B1709" t="str">
            <v>2.2.1.2.1</v>
          </cell>
          <cell r="C1709" t="str">
            <v>GERÊNCIA PÓS VENDA</v>
          </cell>
          <cell r="D1709" t="str">
            <v>4.02.0026</v>
          </cell>
          <cell r="E1709">
            <v>914.06999999999994</v>
          </cell>
          <cell r="F1709">
            <v>973.32</v>
          </cell>
          <cell r="G1709">
            <v>736.7299999999999</v>
          </cell>
          <cell r="H1709">
            <v>211.5</v>
          </cell>
          <cell r="I1709" t="e">
            <v>#REF!</v>
          </cell>
          <cell r="J1709">
            <v>400.05</v>
          </cell>
          <cell r="K1709">
            <v>226.39999999999998</v>
          </cell>
          <cell r="L1709">
            <v>1593.74</v>
          </cell>
          <cell r="M1709">
            <v>1688.3899999999999</v>
          </cell>
          <cell r="N1709">
            <v>1241.56</v>
          </cell>
          <cell r="O1709">
            <v>3344.9400000000005</v>
          </cell>
          <cell r="P1709">
            <v>0</v>
          </cell>
          <cell r="Q1709" t="e">
            <v>#REF!</v>
          </cell>
          <cell r="T1709" t="str">
            <v>4.02.0026</v>
          </cell>
          <cell r="U1709" t="str">
            <v>GERÊNCIA PÓS VENDA</v>
          </cell>
          <cell r="W1709">
            <v>914.06999999999994</v>
          </cell>
          <cell r="X1709">
            <v>1887.3899999999999</v>
          </cell>
          <cell r="Y1709">
            <v>2624.12</v>
          </cell>
          <cell r="Z1709">
            <v>2835.62</v>
          </cell>
          <cell r="AA1709" t="e">
            <v>#REF!</v>
          </cell>
          <cell r="AB1709" t="e">
            <v>#REF!</v>
          </cell>
          <cell r="AC1709" t="e">
            <v>#REF!</v>
          </cell>
          <cell r="AD1709" t="e">
            <v>#REF!</v>
          </cell>
          <cell r="AE1709" t="e">
            <v>#REF!</v>
          </cell>
          <cell r="AF1709" t="e">
            <v>#REF!</v>
          </cell>
          <cell r="AG1709" t="e">
            <v>#REF!</v>
          </cell>
          <cell r="AH1709" t="e">
            <v>#REF!</v>
          </cell>
        </row>
        <row r="1710">
          <cell r="A1710" t="str">
            <v>4.02.00272.2.1.2.1</v>
          </cell>
          <cell r="B1710" t="str">
            <v>2.2.1.2.1</v>
          </cell>
          <cell r="C1710" t="str">
            <v>GERÊNCIA PÓS VENDA</v>
          </cell>
          <cell r="D1710" t="str">
            <v>4.02.0027</v>
          </cell>
          <cell r="E1710">
            <v>0</v>
          </cell>
          <cell r="F1710">
            <v>0</v>
          </cell>
          <cell r="G1710">
            <v>0</v>
          </cell>
          <cell r="H1710">
            <v>0</v>
          </cell>
          <cell r="I1710" t="e">
            <v>#REF!</v>
          </cell>
          <cell r="J1710">
            <v>0</v>
          </cell>
          <cell r="K1710">
            <v>0</v>
          </cell>
          <cell r="L1710">
            <v>0</v>
          </cell>
          <cell r="M1710">
            <v>0</v>
          </cell>
          <cell r="N1710">
            <v>0</v>
          </cell>
          <cell r="O1710">
            <v>0</v>
          </cell>
          <cell r="P1710">
            <v>0</v>
          </cell>
          <cell r="Q1710" t="e">
            <v>#REF!</v>
          </cell>
          <cell r="T1710" t="str">
            <v>4.02.0027</v>
          </cell>
          <cell r="U1710" t="str">
            <v>GERÊNCIA PÓS VENDA</v>
          </cell>
          <cell r="W1710">
            <v>0</v>
          </cell>
          <cell r="X1710">
            <v>0</v>
          </cell>
          <cell r="Y1710">
            <v>0</v>
          </cell>
          <cell r="Z1710">
            <v>0</v>
          </cell>
          <cell r="AA1710" t="e">
            <v>#REF!</v>
          </cell>
          <cell r="AB1710" t="e">
            <v>#REF!</v>
          </cell>
          <cell r="AC1710" t="e">
            <v>#REF!</v>
          </cell>
          <cell r="AD1710" t="e">
            <v>#REF!</v>
          </cell>
          <cell r="AE1710" t="e">
            <v>#REF!</v>
          </cell>
          <cell r="AF1710" t="e">
            <v>#REF!</v>
          </cell>
          <cell r="AG1710" t="e">
            <v>#REF!</v>
          </cell>
          <cell r="AH1710" t="e">
            <v>#REF!</v>
          </cell>
        </row>
        <row r="1711">
          <cell r="A1711" t="str">
            <v>4.02.00282.2.1.2.1</v>
          </cell>
          <cell r="B1711" t="str">
            <v>2.2.1.2.1</v>
          </cell>
          <cell r="C1711" t="str">
            <v>GERÊNCIA PÓS VENDA</v>
          </cell>
          <cell r="D1711" t="str">
            <v>4.02.0028</v>
          </cell>
          <cell r="E1711">
            <v>0</v>
          </cell>
          <cell r="F1711">
            <v>0</v>
          </cell>
          <cell r="G1711">
            <v>0</v>
          </cell>
          <cell r="H1711">
            <v>0</v>
          </cell>
          <cell r="I1711" t="e">
            <v>#REF!</v>
          </cell>
          <cell r="J1711">
            <v>0</v>
          </cell>
          <cell r="K1711">
            <v>0</v>
          </cell>
          <cell r="L1711">
            <v>0</v>
          </cell>
          <cell r="M1711">
            <v>1576.44</v>
          </cell>
          <cell r="N1711">
            <v>1576.44</v>
          </cell>
          <cell r="O1711">
            <v>0</v>
          </cell>
          <cell r="P1711">
            <v>0</v>
          </cell>
          <cell r="Q1711" t="e">
            <v>#REF!</v>
          </cell>
          <cell r="T1711" t="str">
            <v>4.02.0028</v>
          </cell>
          <cell r="U1711" t="str">
            <v>GERÊNCIA PÓS VENDA</v>
          </cell>
          <cell r="W1711">
            <v>0</v>
          </cell>
          <cell r="X1711">
            <v>0</v>
          </cell>
          <cell r="Y1711">
            <v>0</v>
          </cell>
          <cell r="Z1711">
            <v>0</v>
          </cell>
          <cell r="AA1711" t="e">
            <v>#REF!</v>
          </cell>
          <cell r="AB1711" t="e">
            <v>#REF!</v>
          </cell>
          <cell r="AC1711" t="e">
            <v>#REF!</v>
          </cell>
          <cell r="AD1711" t="e">
            <v>#REF!</v>
          </cell>
          <cell r="AE1711" t="e">
            <v>#REF!</v>
          </cell>
          <cell r="AF1711" t="e">
            <v>#REF!</v>
          </cell>
          <cell r="AG1711" t="e">
            <v>#REF!</v>
          </cell>
          <cell r="AH1711" t="e">
            <v>#REF!</v>
          </cell>
        </row>
        <row r="1712">
          <cell r="A1712" t="str">
            <v>4.02.00292.2.1.2.1</v>
          </cell>
          <cell r="B1712" t="str">
            <v>2.2.1.2.1</v>
          </cell>
          <cell r="C1712" t="str">
            <v>GERÊNCIA PÓS VENDA</v>
          </cell>
          <cell r="D1712" t="str">
            <v>4.02.0029</v>
          </cell>
          <cell r="E1712">
            <v>68.099999999999994</v>
          </cell>
          <cell r="F1712">
            <v>0</v>
          </cell>
          <cell r="G1712">
            <v>68.099999999999994</v>
          </cell>
          <cell r="H1712">
            <v>0</v>
          </cell>
          <cell r="I1712" t="e">
            <v>#REF!</v>
          </cell>
          <cell r="J1712">
            <v>0</v>
          </cell>
          <cell r="K1712">
            <v>0</v>
          </cell>
          <cell r="L1712">
            <v>0</v>
          </cell>
          <cell r="M1712">
            <v>0</v>
          </cell>
          <cell r="N1712">
            <v>0</v>
          </cell>
          <cell r="O1712">
            <v>85.12</v>
          </cell>
          <cell r="P1712">
            <v>0</v>
          </cell>
          <cell r="Q1712" t="e">
            <v>#REF!</v>
          </cell>
          <cell r="T1712" t="str">
            <v>4.02.0029</v>
          </cell>
          <cell r="U1712" t="str">
            <v>GERÊNCIA PÓS VENDA</v>
          </cell>
          <cell r="W1712">
            <v>68.099999999999994</v>
          </cell>
          <cell r="X1712">
            <v>68.099999999999994</v>
          </cell>
          <cell r="Y1712">
            <v>136.19999999999999</v>
          </cell>
          <cell r="Z1712">
            <v>136.19999999999999</v>
          </cell>
          <cell r="AA1712" t="e">
            <v>#REF!</v>
          </cell>
          <cell r="AB1712" t="e">
            <v>#REF!</v>
          </cell>
          <cell r="AC1712" t="e">
            <v>#REF!</v>
          </cell>
          <cell r="AD1712" t="e">
            <v>#REF!</v>
          </cell>
          <cell r="AE1712" t="e">
            <v>#REF!</v>
          </cell>
          <cell r="AF1712" t="e">
            <v>#REF!</v>
          </cell>
          <cell r="AG1712" t="e">
            <v>#REF!</v>
          </cell>
          <cell r="AH1712" t="e">
            <v>#REF!</v>
          </cell>
        </row>
        <row r="1713">
          <cell r="A1713" t="str">
            <v>4.02.00302.2.1.2.1</v>
          </cell>
          <cell r="B1713" t="str">
            <v>2.2.1.2.1</v>
          </cell>
          <cell r="C1713" t="str">
            <v>GERÊNCIA PÓS VENDA</v>
          </cell>
          <cell r="D1713" t="str">
            <v>4.02.0030</v>
          </cell>
          <cell r="E1713">
            <v>0</v>
          </cell>
          <cell r="F1713">
            <v>0</v>
          </cell>
          <cell r="G1713">
            <v>0</v>
          </cell>
          <cell r="H1713">
            <v>0</v>
          </cell>
          <cell r="I1713" t="e">
            <v>#REF!</v>
          </cell>
          <cell r="J1713">
            <v>0</v>
          </cell>
          <cell r="K1713">
            <v>0</v>
          </cell>
          <cell r="L1713">
            <v>0</v>
          </cell>
          <cell r="M1713">
            <v>261</v>
          </cell>
          <cell r="N1713">
            <v>16.8</v>
          </cell>
          <cell r="O1713">
            <v>65.8</v>
          </cell>
          <cell r="P1713">
            <v>0</v>
          </cell>
          <cell r="Q1713" t="e">
            <v>#REF!</v>
          </cell>
          <cell r="T1713" t="str">
            <v>4.02.0030</v>
          </cell>
          <cell r="U1713" t="str">
            <v>GERÊNCIA PÓS VENDA</v>
          </cell>
          <cell r="W1713">
            <v>0</v>
          </cell>
          <cell r="X1713">
            <v>0</v>
          </cell>
          <cell r="Y1713">
            <v>0</v>
          </cell>
          <cell r="Z1713">
            <v>0</v>
          </cell>
          <cell r="AA1713" t="e">
            <v>#REF!</v>
          </cell>
          <cell r="AB1713" t="e">
            <v>#REF!</v>
          </cell>
          <cell r="AC1713" t="e">
            <v>#REF!</v>
          </cell>
          <cell r="AD1713" t="e">
            <v>#REF!</v>
          </cell>
          <cell r="AE1713" t="e">
            <v>#REF!</v>
          </cell>
          <cell r="AF1713" t="e">
            <v>#REF!</v>
          </cell>
          <cell r="AG1713" t="e">
            <v>#REF!</v>
          </cell>
          <cell r="AH1713" t="e">
            <v>#REF!</v>
          </cell>
        </row>
        <row r="1714">
          <cell r="A1714" t="str">
            <v>4.02.00362.2.1.2.1</v>
          </cell>
          <cell r="B1714" t="str">
            <v>2.2.1.2.1</v>
          </cell>
          <cell r="C1714" t="str">
            <v>GERÊNCIA PÓS VENDA</v>
          </cell>
          <cell r="D1714" t="str">
            <v>4.02.0036</v>
          </cell>
          <cell r="E1714">
            <v>0</v>
          </cell>
          <cell r="F1714">
            <v>0</v>
          </cell>
          <cell r="G1714">
            <v>0</v>
          </cell>
          <cell r="H1714">
            <v>0</v>
          </cell>
          <cell r="I1714" t="e">
            <v>#REF!</v>
          </cell>
          <cell r="J1714">
            <v>0</v>
          </cell>
          <cell r="K1714">
            <v>0</v>
          </cell>
          <cell r="L1714">
            <v>0</v>
          </cell>
          <cell r="M1714">
            <v>0</v>
          </cell>
          <cell r="N1714">
            <v>0</v>
          </cell>
          <cell r="O1714">
            <v>0</v>
          </cell>
          <cell r="P1714">
            <v>0</v>
          </cell>
          <cell r="Q1714" t="e">
            <v>#REF!</v>
          </cell>
          <cell r="T1714" t="str">
            <v>4.02.0036</v>
          </cell>
          <cell r="U1714" t="str">
            <v>GERÊNCIA PÓS VENDA</v>
          </cell>
          <cell r="W1714">
            <v>0</v>
          </cell>
          <cell r="X1714">
            <v>0</v>
          </cell>
          <cell r="Y1714">
            <v>0</v>
          </cell>
          <cell r="Z1714">
            <v>0</v>
          </cell>
          <cell r="AA1714" t="e">
            <v>#REF!</v>
          </cell>
          <cell r="AB1714" t="e">
            <v>#REF!</v>
          </cell>
          <cell r="AC1714" t="e">
            <v>#REF!</v>
          </cell>
          <cell r="AD1714" t="e">
            <v>#REF!</v>
          </cell>
          <cell r="AE1714" t="e">
            <v>#REF!</v>
          </cell>
          <cell r="AF1714" t="e">
            <v>#REF!</v>
          </cell>
          <cell r="AG1714" t="e">
            <v>#REF!</v>
          </cell>
          <cell r="AH1714" t="e">
            <v>#REF!</v>
          </cell>
        </row>
        <row r="1715">
          <cell r="A1715" t="str">
            <v>4.02.00392.2.1.2.1</v>
          </cell>
          <cell r="B1715" t="str">
            <v>2.2.1.2.1</v>
          </cell>
          <cell r="C1715" t="str">
            <v>GERÊNCIA PÓS VENDA</v>
          </cell>
          <cell r="D1715" t="str">
            <v>4.02.0039</v>
          </cell>
          <cell r="E1715">
            <v>0</v>
          </cell>
          <cell r="F1715">
            <v>0</v>
          </cell>
          <cell r="G1715">
            <v>0</v>
          </cell>
          <cell r="H1715">
            <v>0</v>
          </cell>
          <cell r="I1715" t="e">
            <v>#REF!</v>
          </cell>
          <cell r="J1715">
            <v>0</v>
          </cell>
          <cell r="K1715">
            <v>0</v>
          </cell>
          <cell r="L1715">
            <v>0</v>
          </cell>
          <cell r="M1715">
            <v>0</v>
          </cell>
          <cell r="N1715">
            <v>0</v>
          </cell>
          <cell r="O1715">
            <v>0</v>
          </cell>
          <cell r="P1715">
            <v>0</v>
          </cell>
          <cell r="Q1715" t="e">
            <v>#REF!</v>
          </cell>
          <cell r="T1715" t="str">
            <v>4.02.0039</v>
          </cell>
          <cell r="U1715" t="str">
            <v>GERÊNCIA PÓS VENDA</v>
          </cell>
          <cell r="W1715">
            <v>0</v>
          </cell>
          <cell r="X1715">
            <v>0</v>
          </cell>
          <cell r="Y1715">
            <v>0</v>
          </cell>
          <cell r="Z1715">
            <v>0</v>
          </cell>
          <cell r="AA1715" t="e">
            <v>#REF!</v>
          </cell>
          <cell r="AB1715" t="e">
            <v>#REF!</v>
          </cell>
          <cell r="AC1715" t="e">
            <v>#REF!</v>
          </cell>
          <cell r="AD1715" t="e">
            <v>#REF!</v>
          </cell>
          <cell r="AE1715" t="e">
            <v>#REF!</v>
          </cell>
          <cell r="AF1715" t="e">
            <v>#REF!</v>
          </cell>
          <cell r="AG1715" t="e">
            <v>#REF!</v>
          </cell>
          <cell r="AH1715" t="e">
            <v>#REF!</v>
          </cell>
        </row>
        <row r="1716">
          <cell r="A1716" t="str">
            <v>4.02.00442.2.1.2.1</v>
          </cell>
          <cell r="B1716" t="str">
            <v>2.2.1.2.1</v>
          </cell>
          <cell r="C1716" t="str">
            <v>GERÊNCIA PÓS VENDA</v>
          </cell>
          <cell r="D1716" t="str">
            <v>4.02.0044</v>
          </cell>
          <cell r="E1716">
            <v>0</v>
          </cell>
          <cell r="F1716">
            <v>0</v>
          </cell>
          <cell r="G1716">
            <v>0</v>
          </cell>
          <cell r="H1716">
            <v>0</v>
          </cell>
          <cell r="I1716" t="e">
            <v>#REF!</v>
          </cell>
          <cell r="J1716">
            <v>0</v>
          </cell>
          <cell r="K1716">
            <v>0</v>
          </cell>
          <cell r="L1716">
            <v>0</v>
          </cell>
          <cell r="M1716">
            <v>0</v>
          </cell>
          <cell r="N1716">
            <v>0</v>
          </cell>
          <cell r="O1716">
            <v>0</v>
          </cell>
          <cell r="P1716">
            <v>0</v>
          </cell>
          <cell r="Q1716" t="e">
            <v>#REF!</v>
          </cell>
          <cell r="T1716" t="str">
            <v>4.02.0044</v>
          </cell>
          <cell r="U1716" t="str">
            <v>GERÊNCIA PÓS VENDA</v>
          </cell>
          <cell r="W1716">
            <v>0</v>
          </cell>
          <cell r="X1716">
            <v>0</v>
          </cell>
          <cell r="Y1716">
            <v>0</v>
          </cell>
          <cell r="Z1716">
            <v>0</v>
          </cell>
          <cell r="AA1716" t="e">
            <v>#REF!</v>
          </cell>
          <cell r="AB1716" t="e">
            <v>#REF!</v>
          </cell>
          <cell r="AC1716" t="e">
            <v>#REF!</v>
          </cell>
          <cell r="AD1716" t="e">
            <v>#REF!</v>
          </cell>
          <cell r="AE1716" t="e">
            <v>#REF!</v>
          </cell>
          <cell r="AF1716" t="e">
            <v>#REF!</v>
          </cell>
          <cell r="AG1716" t="e">
            <v>#REF!</v>
          </cell>
          <cell r="AH1716" t="e">
            <v>#REF!</v>
          </cell>
        </row>
        <row r="1717">
          <cell r="A1717" t="str">
            <v>4.03.00012.2.1.2.1</v>
          </cell>
          <cell r="B1717" t="str">
            <v>2.2.1.2.1</v>
          </cell>
          <cell r="C1717" t="str">
            <v>GERÊNCIA PÓS VENDA</v>
          </cell>
          <cell r="D1717" t="str">
            <v>4.03.0001</v>
          </cell>
          <cell r="E1717">
            <v>0</v>
          </cell>
          <cell r="F1717">
            <v>0</v>
          </cell>
          <cell r="G1717">
            <v>0</v>
          </cell>
          <cell r="H1717">
            <v>0</v>
          </cell>
          <cell r="I1717" t="e">
            <v>#REF!</v>
          </cell>
          <cell r="J1717">
            <v>0</v>
          </cell>
          <cell r="K1717">
            <v>0</v>
          </cell>
          <cell r="L1717">
            <v>0</v>
          </cell>
          <cell r="M1717">
            <v>0</v>
          </cell>
          <cell r="N1717">
            <v>0</v>
          </cell>
          <cell r="O1717">
            <v>0</v>
          </cell>
          <cell r="P1717">
            <v>0</v>
          </cell>
          <cell r="Q1717" t="e">
            <v>#REF!</v>
          </cell>
          <cell r="T1717" t="str">
            <v>4.03.0001</v>
          </cell>
          <cell r="U1717" t="str">
            <v>GERÊNCIA PÓS VENDA</v>
          </cell>
          <cell r="W1717">
            <v>0</v>
          </cell>
          <cell r="X1717">
            <v>0</v>
          </cell>
          <cell r="Y1717">
            <v>0</v>
          </cell>
          <cell r="Z1717">
            <v>0</v>
          </cell>
          <cell r="AA1717" t="e">
            <v>#REF!</v>
          </cell>
          <cell r="AB1717" t="e">
            <v>#REF!</v>
          </cell>
          <cell r="AC1717" t="e">
            <v>#REF!</v>
          </cell>
          <cell r="AD1717" t="e">
            <v>#REF!</v>
          </cell>
          <cell r="AE1717" t="e">
            <v>#REF!</v>
          </cell>
          <cell r="AF1717" t="e">
            <v>#REF!</v>
          </cell>
          <cell r="AG1717" t="e">
            <v>#REF!</v>
          </cell>
          <cell r="AH1717" t="e">
            <v>#REF!</v>
          </cell>
        </row>
        <row r="1718">
          <cell r="A1718" t="str">
            <v>4.03.00022.2.1.2.1</v>
          </cell>
          <cell r="B1718" t="str">
            <v>2.2.1.2.1</v>
          </cell>
          <cell r="C1718" t="str">
            <v>GERÊNCIA PÓS VENDA</v>
          </cell>
          <cell r="D1718" t="str">
            <v>4.03.0002</v>
          </cell>
          <cell r="E1718">
            <v>28797.14</v>
          </cell>
          <cell r="F1718">
            <v>26087.489999999998</v>
          </cell>
          <cell r="G1718">
            <v>35668.450000000004</v>
          </cell>
          <cell r="H1718">
            <v>31627.17</v>
          </cell>
          <cell r="I1718" t="e">
            <v>#REF!</v>
          </cell>
          <cell r="J1718">
            <v>35678.480000000003</v>
          </cell>
          <cell r="K1718">
            <v>35556.22</v>
          </cell>
          <cell r="L1718">
            <v>42425.64</v>
          </cell>
          <cell r="M1718">
            <v>3312.3</v>
          </cell>
          <cell r="N1718">
            <v>30074.95</v>
          </cell>
          <cell r="O1718">
            <v>32901.68</v>
          </cell>
          <cell r="P1718">
            <v>0</v>
          </cell>
          <cell r="Q1718" t="e">
            <v>#REF!</v>
          </cell>
          <cell r="T1718" t="str">
            <v>4.03.0002</v>
          </cell>
          <cell r="U1718" t="str">
            <v>GERÊNCIA PÓS VENDA</v>
          </cell>
          <cell r="W1718">
            <v>28797.14</v>
          </cell>
          <cell r="X1718">
            <v>54884.63</v>
          </cell>
          <cell r="Y1718">
            <v>90553.08</v>
          </cell>
          <cell r="Z1718">
            <v>122180.25</v>
          </cell>
          <cell r="AA1718" t="e">
            <v>#REF!</v>
          </cell>
          <cell r="AB1718" t="e">
            <v>#REF!</v>
          </cell>
          <cell r="AC1718" t="e">
            <v>#REF!</v>
          </cell>
          <cell r="AD1718" t="e">
            <v>#REF!</v>
          </cell>
          <cell r="AE1718" t="e">
            <v>#REF!</v>
          </cell>
          <cell r="AF1718" t="e">
            <v>#REF!</v>
          </cell>
          <cell r="AG1718" t="e">
            <v>#REF!</v>
          </cell>
          <cell r="AH1718" t="e">
            <v>#REF!</v>
          </cell>
        </row>
        <row r="1719">
          <cell r="A1719" t="str">
            <v>4.03.00032.2.1.2.1</v>
          </cell>
          <cell r="B1719" t="str">
            <v>2.2.1.2.1</v>
          </cell>
          <cell r="C1719" t="str">
            <v>GERÊNCIA PÓS VENDA</v>
          </cell>
          <cell r="D1719" t="str">
            <v>4.03.0003</v>
          </cell>
          <cell r="E1719">
            <v>0</v>
          </cell>
          <cell r="F1719">
            <v>0</v>
          </cell>
          <cell r="G1719">
            <v>0</v>
          </cell>
          <cell r="H1719">
            <v>0</v>
          </cell>
          <cell r="I1719" t="e">
            <v>#REF!</v>
          </cell>
          <cell r="J1719">
            <v>0</v>
          </cell>
          <cell r="K1719">
            <v>0</v>
          </cell>
          <cell r="L1719">
            <v>0</v>
          </cell>
          <cell r="M1719">
            <v>4187.1099999999997</v>
          </cell>
          <cell r="N1719">
            <v>2029.42</v>
          </cell>
          <cell r="O1719">
            <v>0</v>
          </cell>
          <cell r="P1719">
            <v>0</v>
          </cell>
          <cell r="Q1719" t="e">
            <v>#REF!</v>
          </cell>
          <cell r="T1719" t="str">
            <v>4.03.0003</v>
          </cell>
          <cell r="U1719" t="str">
            <v>GERÊNCIA PÓS VENDA</v>
          </cell>
          <cell r="W1719">
            <v>0</v>
          </cell>
          <cell r="X1719">
            <v>0</v>
          </cell>
          <cell r="Y1719">
            <v>0</v>
          </cell>
          <cell r="Z1719">
            <v>0</v>
          </cell>
          <cell r="AA1719" t="e">
            <v>#REF!</v>
          </cell>
          <cell r="AB1719" t="e">
            <v>#REF!</v>
          </cell>
          <cell r="AC1719" t="e">
            <v>#REF!</v>
          </cell>
          <cell r="AD1719" t="e">
            <v>#REF!</v>
          </cell>
          <cell r="AE1719" t="e">
            <v>#REF!</v>
          </cell>
          <cell r="AF1719" t="e">
            <v>#REF!</v>
          </cell>
          <cell r="AG1719" t="e">
            <v>#REF!</v>
          </cell>
          <cell r="AH1719" t="e">
            <v>#REF!</v>
          </cell>
        </row>
        <row r="1720">
          <cell r="A1720" t="str">
            <v>4.03.00042.2.1.2.1</v>
          </cell>
          <cell r="B1720" t="str">
            <v>2.2.1.2.1</v>
          </cell>
          <cell r="C1720" t="str">
            <v>GERÊNCIA PÓS VENDA</v>
          </cell>
          <cell r="D1720" t="str">
            <v>4.03.0004</v>
          </cell>
          <cell r="E1720">
            <v>22835</v>
          </cell>
          <cell r="F1720">
            <v>22185</v>
          </cell>
          <cell r="G1720">
            <v>29518.5</v>
          </cell>
          <cell r="H1720">
            <v>20350.510000000002</v>
          </cell>
          <cell r="I1720" t="e">
            <v>#REF!</v>
          </cell>
          <cell r="J1720">
            <v>18903.940000000002</v>
          </cell>
          <cell r="K1720">
            <v>13393.520000000006</v>
          </cell>
          <cell r="L1720">
            <v>13721.990000000002</v>
          </cell>
          <cell r="M1720">
            <v>6271.2</v>
          </cell>
          <cell r="N1720">
            <v>12271.2</v>
          </cell>
          <cell r="O1720">
            <v>6000</v>
          </cell>
          <cell r="P1720">
            <v>0</v>
          </cell>
          <cell r="Q1720" t="e">
            <v>#REF!</v>
          </cell>
          <cell r="T1720" t="str">
            <v>4.03.0004</v>
          </cell>
          <cell r="U1720" t="str">
            <v>GERÊNCIA PÓS VENDA</v>
          </cell>
          <cell r="W1720">
            <v>22835</v>
          </cell>
          <cell r="X1720">
            <v>45020</v>
          </cell>
          <cell r="Y1720">
            <v>74538.5</v>
          </cell>
          <cell r="Z1720">
            <v>94889.010000000009</v>
          </cell>
          <cell r="AA1720" t="e">
            <v>#REF!</v>
          </cell>
          <cell r="AB1720" t="e">
            <v>#REF!</v>
          </cell>
          <cell r="AC1720" t="e">
            <v>#REF!</v>
          </cell>
          <cell r="AD1720" t="e">
            <v>#REF!</v>
          </cell>
          <cell r="AE1720" t="e">
            <v>#REF!</v>
          </cell>
          <cell r="AF1720" t="e">
            <v>#REF!</v>
          </cell>
          <cell r="AG1720" t="e">
            <v>#REF!</v>
          </cell>
          <cell r="AH1720" t="e">
            <v>#REF!</v>
          </cell>
        </row>
        <row r="1721">
          <cell r="A1721" t="str">
            <v>4.03.00072.2.1.2.1</v>
          </cell>
          <cell r="B1721" t="str">
            <v>2.2.1.2.1</v>
          </cell>
          <cell r="C1721" t="str">
            <v>GERÊNCIA PÓS VENDA</v>
          </cell>
          <cell r="D1721" t="str">
            <v>4.03.0007</v>
          </cell>
          <cell r="E1721">
            <v>718.94</v>
          </cell>
          <cell r="F1721">
            <v>0</v>
          </cell>
          <cell r="G1721">
            <v>112.5</v>
          </cell>
          <cell r="H1721">
            <v>630</v>
          </cell>
          <cell r="I1721" t="e">
            <v>#REF!</v>
          </cell>
          <cell r="J1721">
            <v>0</v>
          </cell>
          <cell r="K1721">
            <v>0</v>
          </cell>
          <cell r="L1721">
            <v>15495.689999999999</v>
          </cell>
          <cell r="M1721">
            <v>3573.66</v>
          </cell>
          <cell r="N1721">
            <v>4556.3999999999996</v>
          </cell>
          <cell r="O1721">
            <v>21.55</v>
          </cell>
          <cell r="P1721">
            <v>0</v>
          </cell>
          <cell r="Q1721" t="e">
            <v>#REF!</v>
          </cell>
          <cell r="T1721" t="str">
            <v>4.03.0007</v>
          </cell>
          <cell r="U1721" t="str">
            <v>GERÊNCIA PÓS VENDA</v>
          </cell>
          <cell r="W1721">
            <v>718.94</v>
          </cell>
          <cell r="X1721">
            <v>718.94</v>
          </cell>
          <cell r="Y1721">
            <v>831.44</v>
          </cell>
          <cell r="Z1721">
            <v>1461.44</v>
          </cell>
          <cell r="AA1721" t="e">
            <v>#REF!</v>
          </cell>
          <cell r="AB1721" t="e">
            <v>#REF!</v>
          </cell>
          <cell r="AC1721" t="e">
            <v>#REF!</v>
          </cell>
          <cell r="AD1721" t="e">
            <v>#REF!</v>
          </cell>
          <cell r="AE1721" t="e">
            <v>#REF!</v>
          </cell>
          <cell r="AF1721" t="e">
            <v>#REF!</v>
          </cell>
          <cell r="AG1721" t="e">
            <v>#REF!</v>
          </cell>
          <cell r="AH1721" t="e">
            <v>#REF!</v>
          </cell>
        </row>
        <row r="1722">
          <cell r="A1722" t="str">
            <v>4.03.00082.2.1.2.1</v>
          </cell>
          <cell r="B1722" t="str">
            <v>2.2.1.2.1</v>
          </cell>
          <cell r="C1722" t="str">
            <v>GERÊNCIA PÓS VENDA</v>
          </cell>
          <cell r="D1722" t="str">
            <v>4.03.0008</v>
          </cell>
          <cell r="E1722">
            <v>4183.08</v>
          </cell>
          <cell r="F1722">
            <v>4522.7073936394654</v>
          </cell>
          <cell r="G1722">
            <v>4988.9400000000014</v>
          </cell>
          <cell r="H1722">
            <v>4377.41</v>
          </cell>
          <cell r="I1722" t="e">
            <v>#REF!</v>
          </cell>
          <cell r="J1722">
            <v>5205.8</v>
          </cell>
          <cell r="K1722">
            <v>4960.45</v>
          </cell>
          <cell r="L1722">
            <v>4860.33</v>
          </cell>
          <cell r="M1722">
            <v>0</v>
          </cell>
          <cell r="N1722">
            <v>0</v>
          </cell>
          <cell r="O1722">
            <v>0</v>
          </cell>
          <cell r="P1722">
            <v>0</v>
          </cell>
          <cell r="Q1722" t="e">
            <v>#REF!</v>
          </cell>
          <cell r="T1722" t="str">
            <v>4.03.0008</v>
          </cell>
          <cell r="U1722" t="str">
            <v>GERÊNCIA PÓS VENDA</v>
          </cell>
          <cell r="W1722">
            <v>4183.08</v>
          </cell>
          <cell r="X1722">
            <v>8705.7873936394644</v>
          </cell>
          <cell r="Y1722">
            <v>13694.727393639467</v>
          </cell>
          <cell r="Z1722">
            <v>18072.137393639467</v>
          </cell>
          <cell r="AA1722" t="e">
            <v>#REF!</v>
          </cell>
          <cell r="AB1722" t="e">
            <v>#REF!</v>
          </cell>
          <cell r="AC1722" t="e">
            <v>#REF!</v>
          </cell>
          <cell r="AD1722" t="e">
            <v>#REF!</v>
          </cell>
          <cell r="AE1722" t="e">
            <v>#REF!</v>
          </cell>
          <cell r="AF1722" t="e">
            <v>#REF!</v>
          </cell>
          <cell r="AG1722" t="e">
            <v>#REF!</v>
          </cell>
          <cell r="AH1722" t="e">
            <v>#REF!</v>
          </cell>
        </row>
        <row r="1723">
          <cell r="A1723" t="str">
            <v>4.03.00092.2.1.2.1</v>
          </cell>
          <cell r="B1723" t="str">
            <v>2.2.1.2.1</v>
          </cell>
          <cell r="C1723" t="str">
            <v>GERÊNCIA PÓS VENDA</v>
          </cell>
          <cell r="D1723" t="str">
            <v>4.03.0009</v>
          </cell>
          <cell r="E1723">
            <v>7214.0999999999995</v>
          </cell>
          <cell r="F1723">
            <v>7545.1400000000012</v>
          </cell>
          <cell r="G1723">
            <v>11122.81</v>
          </cell>
          <cell r="H1723">
            <v>7675.0999999999995</v>
          </cell>
          <cell r="I1723" t="e">
            <v>#REF!</v>
          </cell>
          <cell r="J1723">
            <v>8702.42</v>
          </cell>
          <cell r="K1723">
            <v>9991.0700000000015</v>
          </cell>
          <cell r="L1723">
            <v>10613.04</v>
          </cell>
          <cell r="M1723">
            <v>9095.66</v>
          </cell>
          <cell r="N1723">
            <v>9310.7799999999988</v>
          </cell>
          <cell r="O1723">
            <v>8654.8399999999983</v>
          </cell>
          <cell r="P1723">
            <v>0</v>
          </cell>
          <cell r="Q1723" t="e">
            <v>#REF!</v>
          </cell>
          <cell r="T1723" t="str">
            <v>4.03.0009</v>
          </cell>
          <cell r="U1723" t="str">
            <v>GERÊNCIA PÓS VENDA</v>
          </cell>
          <cell r="W1723">
            <v>7214.0999999999995</v>
          </cell>
          <cell r="X1723">
            <v>14759.240000000002</v>
          </cell>
          <cell r="Y1723">
            <v>25882.050000000003</v>
          </cell>
          <cell r="Z1723">
            <v>33557.15</v>
          </cell>
          <cell r="AA1723" t="e">
            <v>#REF!</v>
          </cell>
          <cell r="AB1723" t="e">
            <v>#REF!</v>
          </cell>
          <cell r="AC1723" t="e">
            <v>#REF!</v>
          </cell>
          <cell r="AD1723" t="e">
            <v>#REF!</v>
          </cell>
          <cell r="AE1723" t="e">
            <v>#REF!</v>
          </cell>
          <cell r="AF1723" t="e">
            <v>#REF!</v>
          </cell>
          <cell r="AG1723" t="e">
            <v>#REF!</v>
          </cell>
          <cell r="AH1723" t="e">
            <v>#REF!</v>
          </cell>
        </row>
        <row r="1724">
          <cell r="A1724" t="str">
            <v>4.03.00102.2.1.2.1</v>
          </cell>
          <cell r="B1724" t="str">
            <v>2.2.1.2.1</v>
          </cell>
          <cell r="C1724" t="str">
            <v>GERÊNCIA PÓS VENDA</v>
          </cell>
          <cell r="D1724" t="str">
            <v>4.03.0010</v>
          </cell>
          <cell r="E1724">
            <v>4395.2300000000005</v>
          </cell>
          <cell r="F1724">
            <v>4369.0479999999998</v>
          </cell>
          <cell r="G1724">
            <v>1965.1899999999998</v>
          </cell>
          <cell r="H1724">
            <v>1506.22</v>
          </cell>
          <cell r="I1724" t="e">
            <v>#REF!</v>
          </cell>
          <cell r="J1724">
            <v>4900.25</v>
          </cell>
          <cell r="K1724">
            <v>5545</v>
          </cell>
          <cell r="L1724">
            <v>4225.4699999999993</v>
          </cell>
          <cell r="M1724">
            <v>26.65</v>
          </cell>
          <cell r="N1724">
            <v>4039.57</v>
          </cell>
          <cell r="O1724">
            <v>4062.57</v>
          </cell>
          <cell r="P1724">
            <v>0</v>
          </cell>
          <cell r="Q1724" t="e">
            <v>#REF!</v>
          </cell>
          <cell r="T1724" t="str">
            <v>4.03.0010</v>
          </cell>
          <cell r="U1724" t="str">
            <v>GERÊNCIA PÓS VENDA</v>
          </cell>
          <cell r="W1724">
            <v>4395.2300000000005</v>
          </cell>
          <cell r="X1724">
            <v>8764.2780000000002</v>
          </cell>
          <cell r="Y1724">
            <v>10729.468000000001</v>
          </cell>
          <cell r="Z1724">
            <v>12235.688</v>
          </cell>
          <cell r="AA1724" t="e">
            <v>#REF!</v>
          </cell>
          <cell r="AB1724" t="e">
            <v>#REF!</v>
          </cell>
          <cell r="AC1724" t="e">
            <v>#REF!</v>
          </cell>
          <cell r="AD1724" t="e">
            <v>#REF!</v>
          </cell>
          <cell r="AE1724" t="e">
            <v>#REF!</v>
          </cell>
          <cell r="AF1724" t="e">
            <v>#REF!</v>
          </cell>
          <cell r="AG1724" t="e">
            <v>#REF!</v>
          </cell>
          <cell r="AH1724" t="e">
            <v>#REF!</v>
          </cell>
        </row>
        <row r="1725">
          <cell r="A1725" t="str">
            <v>4.03.00112.2.1.2.1</v>
          </cell>
          <cell r="B1725" t="str">
            <v>2.2.1.2.1</v>
          </cell>
          <cell r="C1725" t="str">
            <v>GERÊNCIA PÓS VENDA</v>
          </cell>
          <cell r="D1725" t="str">
            <v>4.03.0011</v>
          </cell>
          <cell r="E1725">
            <v>12454.369999999999</v>
          </cell>
          <cell r="F1725">
            <v>16194.020000000002</v>
          </cell>
          <cell r="G1725">
            <v>15501.67</v>
          </cell>
          <cell r="H1725">
            <v>15943.390000000001</v>
          </cell>
          <cell r="I1725" t="e">
            <v>#REF!</v>
          </cell>
          <cell r="J1725">
            <v>17106.419999999998</v>
          </cell>
          <cell r="K1725">
            <v>15994.86</v>
          </cell>
          <cell r="L1725">
            <v>17578.71</v>
          </cell>
          <cell r="M1725">
            <v>17197.55</v>
          </cell>
          <cell r="N1725">
            <v>20745.739999999998</v>
          </cell>
          <cell r="O1725">
            <v>13275.22</v>
          </cell>
          <cell r="P1725">
            <v>0</v>
          </cell>
          <cell r="Q1725" t="e">
            <v>#REF!</v>
          </cell>
          <cell r="T1725" t="str">
            <v>4.03.0011</v>
          </cell>
          <cell r="U1725" t="str">
            <v>GERÊNCIA PÓS VENDA</v>
          </cell>
          <cell r="W1725">
            <v>12454.369999999999</v>
          </cell>
          <cell r="X1725">
            <v>28648.39</v>
          </cell>
          <cell r="Y1725">
            <v>44150.06</v>
          </cell>
          <cell r="Z1725">
            <v>60093.45</v>
          </cell>
          <cell r="AA1725" t="e">
            <v>#REF!</v>
          </cell>
          <cell r="AB1725" t="e">
            <v>#REF!</v>
          </cell>
          <cell r="AC1725" t="e">
            <v>#REF!</v>
          </cell>
          <cell r="AD1725" t="e">
            <v>#REF!</v>
          </cell>
          <cell r="AE1725" t="e">
            <v>#REF!</v>
          </cell>
          <cell r="AF1725" t="e">
            <v>#REF!</v>
          </cell>
          <cell r="AG1725" t="e">
            <v>#REF!</v>
          </cell>
          <cell r="AH1725" t="e">
            <v>#REF!</v>
          </cell>
        </row>
        <row r="1726">
          <cell r="A1726" t="str">
            <v>4.03.00122.2.1.2.1</v>
          </cell>
          <cell r="B1726" t="str">
            <v>2.2.1.2.1</v>
          </cell>
          <cell r="C1726" t="str">
            <v>GERÊNCIA PÓS VENDA</v>
          </cell>
          <cell r="D1726" t="str">
            <v>4.03.0012</v>
          </cell>
          <cell r="E1726">
            <v>4129.6400000000003</v>
          </cell>
          <cell r="F1726">
            <v>0</v>
          </cell>
          <cell r="G1726">
            <v>3530.38</v>
          </cell>
          <cell r="H1726">
            <v>3731.92</v>
          </cell>
          <cell r="I1726" t="e">
            <v>#REF!</v>
          </cell>
          <cell r="J1726">
            <v>3941.34</v>
          </cell>
          <cell r="K1726">
            <v>3686.57</v>
          </cell>
          <cell r="L1726">
            <v>7668.88</v>
          </cell>
          <cell r="M1726">
            <v>3939.16</v>
          </cell>
          <cell r="N1726">
            <v>4175.74</v>
          </cell>
          <cell r="O1726">
            <v>15344.91</v>
          </cell>
          <cell r="P1726">
            <v>0</v>
          </cell>
          <cell r="Q1726" t="e">
            <v>#REF!</v>
          </cell>
          <cell r="T1726" t="str">
            <v>4.03.0012</v>
          </cell>
          <cell r="U1726" t="str">
            <v>GERÊNCIA PÓS VENDA</v>
          </cell>
          <cell r="W1726">
            <v>4129.6400000000003</v>
          </cell>
          <cell r="X1726">
            <v>4129.6400000000003</v>
          </cell>
          <cell r="Y1726">
            <v>7660.02</v>
          </cell>
          <cell r="Z1726">
            <v>11391.94</v>
          </cell>
          <cell r="AA1726" t="e">
            <v>#REF!</v>
          </cell>
          <cell r="AB1726" t="e">
            <v>#REF!</v>
          </cell>
          <cell r="AC1726" t="e">
            <v>#REF!</v>
          </cell>
          <cell r="AD1726" t="e">
            <v>#REF!</v>
          </cell>
          <cell r="AE1726" t="e">
            <v>#REF!</v>
          </cell>
          <cell r="AF1726" t="e">
            <v>#REF!</v>
          </cell>
          <cell r="AG1726" t="e">
            <v>#REF!</v>
          </cell>
          <cell r="AH1726" t="e">
            <v>#REF!</v>
          </cell>
        </row>
        <row r="1727">
          <cell r="A1727" t="str">
            <v>4.03.00132.2.1.2.1</v>
          </cell>
          <cell r="B1727" t="str">
            <v>2.2.1.2.1</v>
          </cell>
          <cell r="C1727" t="str">
            <v>GERÊNCIA PÓS VENDA</v>
          </cell>
          <cell r="D1727" t="str">
            <v>4.03.0013</v>
          </cell>
          <cell r="E1727">
            <v>0</v>
          </cell>
          <cell r="F1727">
            <v>144</v>
          </cell>
          <cell r="G1727">
            <v>0</v>
          </cell>
          <cell r="H1727">
            <v>1450.13</v>
          </cell>
          <cell r="I1727" t="e">
            <v>#REF!</v>
          </cell>
          <cell r="J1727">
            <v>861.04</v>
          </cell>
          <cell r="K1727">
            <v>0</v>
          </cell>
          <cell r="L1727">
            <v>144</v>
          </cell>
          <cell r="M1727">
            <v>0</v>
          </cell>
          <cell r="N1727">
            <v>0</v>
          </cell>
          <cell r="O1727">
            <v>0</v>
          </cell>
          <cell r="P1727">
            <v>0</v>
          </cell>
          <cell r="Q1727" t="e">
            <v>#REF!</v>
          </cell>
          <cell r="T1727" t="str">
            <v>4.03.0013</v>
          </cell>
          <cell r="U1727" t="str">
            <v>GERÊNCIA PÓS VENDA</v>
          </cell>
          <cell r="W1727">
            <v>0</v>
          </cell>
          <cell r="X1727">
            <v>144</v>
          </cell>
          <cell r="Y1727">
            <v>144</v>
          </cell>
          <cell r="Z1727">
            <v>1594.13</v>
          </cell>
          <cell r="AA1727" t="e">
            <v>#REF!</v>
          </cell>
          <cell r="AB1727" t="e">
            <v>#REF!</v>
          </cell>
          <cell r="AC1727" t="e">
            <v>#REF!</v>
          </cell>
          <cell r="AD1727" t="e">
            <v>#REF!</v>
          </cell>
          <cell r="AE1727" t="e">
            <v>#REF!</v>
          </cell>
          <cell r="AF1727" t="e">
            <v>#REF!</v>
          </cell>
          <cell r="AG1727" t="e">
            <v>#REF!</v>
          </cell>
          <cell r="AH1727" t="e">
            <v>#REF!</v>
          </cell>
        </row>
        <row r="1728">
          <cell r="A1728" t="str">
            <v>4.03.00162.2.1.2.1</v>
          </cell>
          <cell r="B1728" t="str">
            <v>2.2.1.2.1</v>
          </cell>
          <cell r="C1728" t="str">
            <v>GERÊNCIA PÓS VENDA</v>
          </cell>
          <cell r="D1728" t="str">
            <v>4.03.0016</v>
          </cell>
          <cell r="E1728">
            <v>0</v>
          </cell>
          <cell r="F1728">
            <v>0</v>
          </cell>
          <cell r="G1728">
            <v>0</v>
          </cell>
          <cell r="H1728">
            <v>0</v>
          </cell>
          <cell r="I1728" t="e">
            <v>#REF!</v>
          </cell>
          <cell r="J1728">
            <v>0</v>
          </cell>
          <cell r="K1728">
            <v>722.52</v>
          </cell>
          <cell r="L1728">
            <v>675.03</v>
          </cell>
          <cell r="M1728">
            <v>639.04999999999995</v>
          </cell>
          <cell r="N1728">
            <v>269.75</v>
          </cell>
          <cell r="O1728">
            <v>0</v>
          </cell>
          <cell r="P1728">
            <v>0</v>
          </cell>
          <cell r="Q1728" t="e">
            <v>#REF!</v>
          </cell>
          <cell r="T1728" t="str">
            <v>4.03.0016</v>
          </cell>
          <cell r="U1728" t="str">
            <v>GERÊNCIA PÓS VENDA</v>
          </cell>
          <cell r="W1728">
            <v>0</v>
          </cell>
          <cell r="X1728">
            <v>0</v>
          </cell>
          <cell r="Y1728">
            <v>0</v>
          </cell>
          <cell r="Z1728">
            <v>0</v>
          </cell>
          <cell r="AA1728" t="e">
            <v>#REF!</v>
          </cell>
          <cell r="AB1728" t="e">
            <v>#REF!</v>
          </cell>
          <cell r="AC1728" t="e">
            <v>#REF!</v>
          </cell>
          <cell r="AD1728" t="e">
            <v>#REF!</v>
          </cell>
          <cell r="AE1728" t="e">
            <v>#REF!</v>
          </cell>
          <cell r="AF1728" t="e">
            <v>#REF!</v>
          </cell>
          <cell r="AG1728" t="e">
            <v>#REF!</v>
          </cell>
          <cell r="AH1728" t="e">
            <v>#REF!</v>
          </cell>
        </row>
        <row r="1729">
          <cell r="A1729" t="str">
            <v>4.03.00182.2.1.2.1</v>
          </cell>
          <cell r="B1729" t="str">
            <v>2.2.1.2.1</v>
          </cell>
          <cell r="C1729" t="str">
            <v>GERÊNCIA PÓS VENDA</v>
          </cell>
          <cell r="D1729" t="str">
            <v>4.03.0018</v>
          </cell>
          <cell r="E1729">
            <v>833.91000000000008</v>
          </cell>
          <cell r="F1729">
            <v>1309.3499999999999</v>
          </cell>
          <cell r="G1729">
            <v>0</v>
          </cell>
          <cell r="H1729">
            <v>1194.56</v>
          </cell>
          <cell r="I1729" t="e">
            <v>#REF!</v>
          </cell>
          <cell r="J1729">
            <v>972.11</v>
          </cell>
          <cell r="K1729">
            <v>1238.23</v>
          </cell>
          <cell r="L1729">
            <v>1263.69</v>
          </cell>
          <cell r="M1729">
            <v>0</v>
          </cell>
          <cell r="N1729">
            <v>0</v>
          </cell>
          <cell r="O1729">
            <v>0</v>
          </cell>
          <cell r="P1729">
            <v>0</v>
          </cell>
          <cell r="Q1729" t="e">
            <v>#REF!</v>
          </cell>
          <cell r="T1729" t="str">
            <v>4.03.0018</v>
          </cell>
          <cell r="U1729" t="str">
            <v>GERÊNCIA PÓS VENDA</v>
          </cell>
          <cell r="W1729">
            <v>833.91000000000008</v>
          </cell>
          <cell r="X1729">
            <v>2143.2600000000002</v>
          </cell>
          <cell r="Y1729">
            <v>2143.2600000000002</v>
          </cell>
          <cell r="Z1729">
            <v>3337.82</v>
          </cell>
          <cell r="AA1729" t="e">
            <v>#REF!</v>
          </cell>
          <cell r="AB1729" t="e">
            <v>#REF!</v>
          </cell>
          <cell r="AC1729" t="e">
            <v>#REF!</v>
          </cell>
          <cell r="AD1729" t="e">
            <v>#REF!</v>
          </cell>
          <cell r="AE1729" t="e">
            <v>#REF!</v>
          </cell>
          <cell r="AF1729" t="e">
            <v>#REF!</v>
          </cell>
          <cell r="AG1729" t="e">
            <v>#REF!</v>
          </cell>
          <cell r="AH1729" t="e">
            <v>#REF!</v>
          </cell>
        </row>
        <row r="1730">
          <cell r="A1730" t="str">
            <v>4.04.00012.2.1.2.1</v>
          </cell>
          <cell r="B1730" t="str">
            <v>2.2.1.2.1</v>
          </cell>
          <cell r="C1730" t="str">
            <v>GERÊNCIA PÓS VENDA</v>
          </cell>
          <cell r="D1730" t="str">
            <v>4.04.0001</v>
          </cell>
          <cell r="E1730">
            <v>0</v>
          </cell>
          <cell r="F1730">
            <v>0</v>
          </cell>
          <cell r="G1730">
            <v>0</v>
          </cell>
          <cell r="H1730">
            <v>213.45</v>
          </cell>
          <cell r="I1730" t="e">
            <v>#REF!</v>
          </cell>
          <cell r="J1730">
            <v>0</v>
          </cell>
          <cell r="K1730">
            <v>0</v>
          </cell>
          <cell r="L1730">
            <v>0</v>
          </cell>
          <cell r="M1730">
            <v>0</v>
          </cell>
          <cell r="N1730">
            <v>0</v>
          </cell>
          <cell r="O1730">
            <v>0</v>
          </cell>
          <cell r="P1730">
            <v>0</v>
          </cell>
          <cell r="Q1730" t="e">
            <v>#REF!</v>
          </cell>
          <cell r="T1730" t="str">
            <v>4.04.0001</v>
          </cell>
          <cell r="U1730" t="str">
            <v>GERÊNCIA PÓS VENDA</v>
          </cell>
          <cell r="W1730">
            <v>0</v>
          </cell>
          <cell r="X1730">
            <v>0</v>
          </cell>
          <cell r="Y1730">
            <v>0</v>
          </cell>
          <cell r="Z1730">
            <v>213.45</v>
          </cell>
          <cell r="AA1730" t="e">
            <v>#REF!</v>
          </cell>
          <cell r="AB1730" t="e">
            <v>#REF!</v>
          </cell>
          <cell r="AC1730" t="e">
            <v>#REF!</v>
          </cell>
          <cell r="AD1730" t="e">
            <v>#REF!</v>
          </cell>
          <cell r="AE1730" t="e">
            <v>#REF!</v>
          </cell>
          <cell r="AF1730" t="e">
            <v>#REF!</v>
          </cell>
          <cell r="AG1730" t="e">
            <v>#REF!</v>
          </cell>
          <cell r="AH1730" t="e">
            <v>#REF!</v>
          </cell>
        </row>
        <row r="1731">
          <cell r="A1731" t="str">
            <v>4.04.00022.2.1.2.1</v>
          </cell>
          <cell r="B1731" t="str">
            <v>2.2.1.2.1</v>
          </cell>
          <cell r="C1731" t="str">
            <v>GERÊNCIA PÓS VENDA</v>
          </cell>
          <cell r="D1731" t="str">
            <v>4.04.0002</v>
          </cell>
          <cell r="E1731">
            <v>0</v>
          </cell>
          <cell r="F1731">
            <v>0</v>
          </cell>
          <cell r="G1731">
            <v>0</v>
          </cell>
          <cell r="H1731">
            <v>0</v>
          </cell>
          <cell r="I1731" t="e">
            <v>#REF!</v>
          </cell>
          <cell r="J1731">
            <v>0</v>
          </cell>
          <cell r="K1731">
            <v>0</v>
          </cell>
          <cell r="L1731">
            <v>0</v>
          </cell>
          <cell r="M1731">
            <v>0</v>
          </cell>
          <cell r="N1731">
            <v>0</v>
          </cell>
          <cell r="O1731">
            <v>0</v>
          </cell>
          <cell r="P1731">
            <v>0</v>
          </cell>
          <cell r="Q1731" t="e">
            <v>#REF!</v>
          </cell>
          <cell r="T1731" t="str">
            <v>4.04.0002</v>
          </cell>
          <cell r="U1731" t="str">
            <v>GERÊNCIA PÓS VENDA</v>
          </cell>
          <cell r="W1731">
            <v>0</v>
          </cell>
          <cell r="X1731">
            <v>0</v>
          </cell>
          <cell r="Y1731">
            <v>0</v>
          </cell>
          <cell r="Z1731">
            <v>0</v>
          </cell>
          <cell r="AA1731" t="e">
            <v>#REF!</v>
          </cell>
          <cell r="AB1731" t="e">
            <v>#REF!</v>
          </cell>
          <cell r="AC1731" t="e">
            <v>#REF!</v>
          </cell>
          <cell r="AD1731" t="e">
            <v>#REF!</v>
          </cell>
          <cell r="AE1731" t="e">
            <v>#REF!</v>
          </cell>
          <cell r="AF1731" t="e">
            <v>#REF!</v>
          </cell>
          <cell r="AG1731" t="e">
            <v>#REF!</v>
          </cell>
          <cell r="AH1731" t="e">
            <v>#REF!</v>
          </cell>
        </row>
        <row r="1732">
          <cell r="A1732" t="str">
            <v>4.04.00032.2.1.2.1</v>
          </cell>
          <cell r="B1732" t="str">
            <v>2.2.1.2.1</v>
          </cell>
          <cell r="C1732" t="str">
            <v>GERÊNCIA PÓS VENDA</v>
          </cell>
          <cell r="D1732" t="str">
            <v>4.04.0003</v>
          </cell>
          <cell r="E1732">
            <v>0</v>
          </cell>
          <cell r="F1732">
            <v>0</v>
          </cell>
          <cell r="G1732">
            <v>0</v>
          </cell>
          <cell r="H1732">
            <v>212.73</v>
          </cell>
          <cell r="I1732" t="e">
            <v>#REF!</v>
          </cell>
          <cell r="J1732">
            <v>0</v>
          </cell>
          <cell r="K1732">
            <v>0</v>
          </cell>
          <cell r="L1732">
            <v>0</v>
          </cell>
          <cell r="M1732">
            <v>192.26</v>
          </cell>
          <cell r="N1732">
            <v>122.82</v>
          </cell>
          <cell r="O1732">
            <v>0</v>
          </cell>
          <cell r="P1732">
            <v>0</v>
          </cell>
          <cell r="Q1732" t="e">
            <v>#REF!</v>
          </cell>
          <cell r="T1732" t="str">
            <v>4.04.0003</v>
          </cell>
          <cell r="U1732" t="str">
            <v>GERÊNCIA PÓS VENDA</v>
          </cell>
          <cell r="W1732">
            <v>0</v>
          </cell>
          <cell r="X1732">
            <v>0</v>
          </cell>
          <cell r="Y1732">
            <v>0</v>
          </cell>
          <cell r="Z1732">
            <v>212.73</v>
          </cell>
          <cell r="AA1732" t="e">
            <v>#REF!</v>
          </cell>
          <cell r="AB1732" t="e">
            <v>#REF!</v>
          </cell>
          <cell r="AC1732" t="e">
            <v>#REF!</v>
          </cell>
          <cell r="AD1732" t="e">
            <v>#REF!</v>
          </cell>
          <cell r="AE1732" t="e">
            <v>#REF!</v>
          </cell>
          <cell r="AF1732" t="e">
            <v>#REF!</v>
          </cell>
          <cell r="AG1732" t="e">
            <v>#REF!</v>
          </cell>
          <cell r="AH1732" t="e">
            <v>#REF!</v>
          </cell>
        </row>
        <row r="1733">
          <cell r="A1733" t="str">
            <v>4.04.00042.2.1.2.1</v>
          </cell>
          <cell r="B1733" t="str">
            <v>2.2.1.2.1</v>
          </cell>
          <cell r="C1733" t="str">
            <v>GERÊNCIA PÓS VENDA</v>
          </cell>
          <cell r="D1733" t="str">
            <v>4.04.0004</v>
          </cell>
          <cell r="E1733">
            <v>0</v>
          </cell>
          <cell r="F1733">
            <v>0</v>
          </cell>
          <cell r="G1733">
            <v>0</v>
          </cell>
          <cell r="H1733">
            <v>0</v>
          </cell>
          <cell r="I1733" t="e">
            <v>#REF!</v>
          </cell>
          <cell r="J1733">
            <v>0</v>
          </cell>
          <cell r="K1733">
            <v>0</v>
          </cell>
          <cell r="L1733">
            <v>0</v>
          </cell>
          <cell r="M1733">
            <v>0</v>
          </cell>
          <cell r="N1733">
            <v>0</v>
          </cell>
          <cell r="O1733">
            <v>0</v>
          </cell>
          <cell r="P1733">
            <v>0</v>
          </cell>
          <cell r="Q1733" t="e">
            <v>#REF!</v>
          </cell>
          <cell r="T1733" t="str">
            <v>4.04.0004</v>
          </cell>
          <cell r="U1733" t="str">
            <v>GERÊNCIA PÓS VENDA</v>
          </cell>
          <cell r="W1733">
            <v>0</v>
          </cell>
          <cell r="X1733">
            <v>0</v>
          </cell>
          <cell r="Y1733">
            <v>0</v>
          </cell>
          <cell r="Z1733">
            <v>0</v>
          </cell>
          <cell r="AA1733" t="e">
            <v>#REF!</v>
          </cell>
          <cell r="AB1733" t="e">
            <v>#REF!</v>
          </cell>
          <cell r="AC1733" t="e">
            <v>#REF!</v>
          </cell>
          <cell r="AD1733" t="e">
            <v>#REF!</v>
          </cell>
          <cell r="AE1733" t="e">
            <v>#REF!</v>
          </cell>
          <cell r="AF1733" t="e">
            <v>#REF!</v>
          </cell>
          <cell r="AG1733" t="e">
            <v>#REF!</v>
          </cell>
          <cell r="AH1733" t="e">
            <v>#REF!</v>
          </cell>
        </row>
        <row r="1734">
          <cell r="A1734" t="str">
            <v>4.04.00052.2.1.2.1</v>
          </cell>
          <cell r="B1734" t="str">
            <v>2.2.1.2.1</v>
          </cell>
          <cell r="C1734" t="str">
            <v>GERÊNCIA PÓS VENDA</v>
          </cell>
          <cell r="D1734" t="str">
            <v>4.04.0005</v>
          </cell>
          <cell r="E1734">
            <v>0</v>
          </cell>
          <cell r="F1734">
            <v>0</v>
          </cell>
          <cell r="G1734">
            <v>0</v>
          </cell>
          <cell r="H1734">
            <v>0</v>
          </cell>
          <cell r="I1734" t="e">
            <v>#REF!</v>
          </cell>
          <cell r="J1734">
            <v>213.44</v>
          </cell>
          <cell r="K1734">
            <v>0</v>
          </cell>
          <cell r="L1734">
            <v>0</v>
          </cell>
          <cell r="M1734">
            <v>0</v>
          </cell>
          <cell r="N1734">
            <v>0</v>
          </cell>
          <cell r="O1734">
            <v>0</v>
          </cell>
          <cell r="P1734">
            <v>0</v>
          </cell>
          <cell r="Q1734" t="e">
            <v>#REF!</v>
          </cell>
          <cell r="T1734" t="str">
            <v>4.04.0005</v>
          </cell>
          <cell r="U1734" t="str">
            <v>GERÊNCIA PÓS VENDA</v>
          </cell>
          <cell r="W1734">
            <v>0</v>
          </cell>
          <cell r="X1734">
            <v>0</v>
          </cell>
          <cell r="Y1734">
            <v>0</v>
          </cell>
          <cell r="Z1734">
            <v>0</v>
          </cell>
          <cell r="AA1734" t="e">
            <v>#REF!</v>
          </cell>
          <cell r="AB1734" t="e">
            <v>#REF!</v>
          </cell>
          <cell r="AC1734" t="e">
            <v>#REF!</v>
          </cell>
          <cell r="AD1734" t="e">
            <v>#REF!</v>
          </cell>
          <cell r="AE1734" t="e">
            <v>#REF!</v>
          </cell>
          <cell r="AF1734" t="e">
            <v>#REF!</v>
          </cell>
          <cell r="AG1734" t="e">
            <v>#REF!</v>
          </cell>
          <cell r="AH1734" t="e">
            <v>#REF!</v>
          </cell>
        </row>
        <row r="1735">
          <cell r="A1735" t="str">
            <v>4.04.00062.2.1.2.1</v>
          </cell>
          <cell r="B1735" t="str">
            <v>2.2.1.2.1</v>
          </cell>
          <cell r="C1735" t="str">
            <v>GERÊNCIA PÓS VENDA</v>
          </cell>
          <cell r="D1735" t="str">
            <v>4.04.0006</v>
          </cell>
          <cell r="E1735">
            <v>2929.25</v>
          </cell>
          <cell r="F1735">
            <v>4567.04</v>
          </cell>
          <cell r="G1735">
            <v>1442.2600000000002</v>
          </cell>
          <cell r="H1735">
            <v>6054.0900000000011</v>
          </cell>
          <cell r="I1735" t="e">
            <v>#REF!</v>
          </cell>
          <cell r="J1735">
            <v>1565.73</v>
          </cell>
          <cell r="K1735">
            <v>5168.34</v>
          </cell>
          <cell r="L1735">
            <v>2010.29</v>
          </cell>
          <cell r="M1735">
            <v>4046.34</v>
          </cell>
          <cell r="N1735">
            <v>2134</v>
          </cell>
          <cell r="O1735">
            <v>1766.4</v>
          </cell>
          <cell r="P1735">
            <v>0</v>
          </cell>
          <cell r="Q1735" t="e">
            <v>#REF!</v>
          </cell>
          <cell r="T1735" t="str">
            <v>4.04.0006</v>
          </cell>
          <cell r="U1735" t="str">
            <v>GERÊNCIA PÓS VENDA</v>
          </cell>
          <cell r="W1735">
            <v>2929.25</v>
          </cell>
          <cell r="X1735">
            <v>7496.29</v>
          </cell>
          <cell r="Y1735">
            <v>8938.5499999999993</v>
          </cell>
          <cell r="Z1735">
            <v>14992.64</v>
          </cell>
          <cell r="AA1735" t="e">
            <v>#REF!</v>
          </cell>
          <cell r="AB1735" t="e">
            <v>#REF!</v>
          </cell>
          <cell r="AC1735" t="e">
            <v>#REF!</v>
          </cell>
          <cell r="AD1735" t="e">
            <v>#REF!</v>
          </cell>
          <cell r="AE1735" t="e">
            <v>#REF!</v>
          </cell>
          <cell r="AF1735" t="e">
            <v>#REF!</v>
          </cell>
          <cell r="AG1735" t="e">
            <v>#REF!</v>
          </cell>
          <cell r="AH1735" t="e">
            <v>#REF!</v>
          </cell>
        </row>
        <row r="1736">
          <cell r="A1736" t="str">
            <v>4.04.00072.2.1.2.1</v>
          </cell>
          <cell r="B1736" t="str">
            <v>2.2.1.2.1</v>
          </cell>
          <cell r="C1736" t="str">
            <v>GERÊNCIA PÓS VENDA</v>
          </cell>
          <cell r="D1736" t="str">
            <v>4.04.0007</v>
          </cell>
          <cell r="E1736">
            <v>0</v>
          </cell>
          <cell r="F1736">
            <v>0</v>
          </cell>
          <cell r="G1736">
            <v>0</v>
          </cell>
          <cell r="H1736">
            <v>0</v>
          </cell>
          <cell r="I1736" t="e">
            <v>#REF!</v>
          </cell>
          <cell r="J1736">
            <v>0</v>
          </cell>
          <cell r="K1736">
            <v>142.94999999999999</v>
          </cell>
          <cell r="L1736">
            <v>73.77</v>
          </cell>
          <cell r="M1736">
            <v>76.099999999999994</v>
          </cell>
          <cell r="N1736">
            <v>103.41</v>
          </cell>
          <cell r="O1736">
            <v>27.31</v>
          </cell>
          <cell r="P1736">
            <v>0</v>
          </cell>
          <cell r="Q1736" t="e">
            <v>#REF!</v>
          </cell>
          <cell r="T1736" t="str">
            <v>4.04.0007</v>
          </cell>
          <cell r="U1736" t="str">
            <v>GERÊNCIA PÓS VENDA</v>
          </cell>
          <cell r="W1736">
            <v>0</v>
          </cell>
          <cell r="X1736">
            <v>0</v>
          </cell>
          <cell r="Y1736">
            <v>0</v>
          </cell>
          <cell r="Z1736">
            <v>0</v>
          </cell>
          <cell r="AA1736" t="e">
            <v>#REF!</v>
          </cell>
          <cell r="AB1736" t="e">
            <v>#REF!</v>
          </cell>
          <cell r="AC1736" t="e">
            <v>#REF!</v>
          </cell>
          <cell r="AD1736" t="e">
            <v>#REF!</v>
          </cell>
          <cell r="AE1736" t="e">
            <v>#REF!</v>
          </cell>
          <cell r="AF1736" t="e">
            <v>#REF!</v>
          </cell>
          <cell r="AG1736" t="e">
            <v>#REF!</v>
          </cell>
          <cell r="AH1736" t="e">
            <v>#REF!</v>
          </cell>
        </row>
        <row r="1737">
          <cell r="A1737" t="str">
            <v>4.04.00082.2.1.2.1</v>
          </cell>
          <cell r="B1737" t="str">
            <v>2.2.1.2.1</v>
          </cell>
          <cell r="C1737" t="str">
            <v>GERÊNCIA PÓS VENDA</v>
          </cell>
          <cell r="D1737" t="str">
            <v>4.04.0008</v>
          </cell>
          <cell r="E1737">
            <v>2080.5500000000002</v>
          </cell>
          <cell r="F1737">
            <v>1412.43</v>
          </cell>
          <cell r="G1737">
            <v>2191.9499999999998</v>
          </cell>
          <cell r="H1737">
            <v>2037.2700000000002</v>
          </cell>
          <cell r="I1737" t="e">
            <v>#REF!</v>
          </cell>
          <cell r="J1737">
            <v>2057.34</v>
          </cell>
          <cell r="K1737">
            <v>2020.21</v>
          </cell>
          <cell r="L1737">
            <v>1939.8200000000002</v>
          </cell>
          <cell r="M1737">
            <v>2284.81</v>
          </cell>
          <cell r="N1737">
            <v>2218.2800000000002</v>
          </cell>
          <cell r="O1737">
            <v>2287.3000000000002</v>
          </cell>
          <cell r="P1737">
            <v>0</v>
          </cell>
          <cell r="Q1737" t="e">
            <v>#REF!</v>
          </cell>
          <cell r="T1737" t="str">
            <v>4.04.0008</v>
          </cell>
          <cell r="U1737" t="str">
            <v>GERÊNCIA PÓS VENDA</v>
          </cell>
          <cell r="W1737">
            <v>2080.5500000000002</v>
          </cell>
          <cell r="X1737">
            <v>3492.9800000000005</v>
          </cell>
          <cell r="Y1737">
            <v>5684.93</v>
          </cell>
          <cell r="Z1737">
            <v>7722.2000000000007</v>
          </cell>
          <cell r="AA1737" t="e">
            <v>#REF!</v>
          </cell>
          <cell r="AB1737" t="e">
            <v>#REF!</v>
          </cell>
          <cell r="AC1737" t="e">
            <v>#REF!</v>
          </cell>
          <cell r="AD1737" t="e">
            <v>#REF!</v>
          </cell>
          <cell r="AE1737" t="e">
            <v>#REF!</v>
          </cell>
          <cell r="AF1737" t="e">
            <v>#REF!</v>
          </cell>
          <cell r="AG1737" t="e">
            <v>#REF!</v>
          </cell>
          <cell r="AH1737" t="e">
            <v>#REF!</v>
          </cell>
        </row>
        <row r="1738">
          <cell r="A1738" t="str">
            <v>4.04.00092.2.1.2.1</v>
          </cell>
          <cell r="B1738" t="str">
            <v>2.2.1.2.1</v>
          </cell>
          <cell r="C1738" t="str">
            <v>GERÊNCIA PÓS VENDA</v>
          </cell>
          <cell r="D1738" t="str">
            <v>4.04.0009</v>
          </cell>
          <cell r="E1738">
            <v>15.08</v>
          </cell>
          <cell r="F1738">
            <v>18.12</v>
          </cell>
          <cell r="G1738">
            <v>0</v>
          </cell>
          <cell r="H1738">
            <v>515.85</v>
          </cell>
          <cell r="I1738" t="e">
            <v>#REF!</v>
          </cell>
          <cell r="J1738">
            <v>0</v>
          </cell>
          <cell r="K1738">
            <v>0</v>
          </cell>
          <cell r="L1738">
            <v>0</v>
          </cell>
          <cell r="M1738">
            <v>14.19</v>
          </cell>
          <cell r="N1738">
            <v>1641.53</v>
          </cell>
          <cell r="O1738">
            <v>0</v>
          </cell>
          <cell r="P1738">
            <v>0</v>
          </cell>
          <cell r="Q1738" t="e">
            <v>#REF!</v>
          </cell>
          <cell r="T1738" t="str">
            <v>4.04.0009</v>
          </cell>
          <cell r="U1738" t="str">
            <v>GERÊNCIA PÓS VENDA</v>
          </cell>
          <cell r="W1738">
            <v>15.08</v>
          </cell>
          <cell r="X1738">
            <v>33.200000000000003</v>
          </cell>
          <cell r="Y1738">
            <v>33.200000000000003</v>
          </cell>
          <cell r="Z1738">
            <v>549.05000000000007</v>
          </cell>
          <cell r="AA1738" t="e">
            <v>#REF!</v>
          </cell>
          <cell r="AB1738" t="e">
            <v>#REF!</v>
          </cell>
          <cell r="AC1738" t="e">
            <v>#REF!</v>
          </cell>
          <cell r="AD1738" t="e">
            <v>#REF!</v>
          </cell>
          <cell r="AE1738" t="e">
            <v>#REF!</v>
          </cell>
          <cell r="AF1738" t="e">
            <v>#REF!</v>
          </cell>
          <cell r="AG1738" t="e">
            <v>#REF!</v>
          </cell>
          <cell r="AH1738" t="e">
            <v>#REF!</v>
          </cell>
        </row>
        <row r="1739">
          <cell r="A1739" t="str">
            <v>4.04.00102.2.1.2.1</v>
          </cell>
          <cell r="B1739" t="str">
            <v>2.2.1.2.1</v>
          </cell>
          <cell r="C1739" t="str">
            <v>GERÊNCIA PÓS VENDA</v>
          </cell>
          <cell r="D1739" t="str">
            <v>4.04.0010</v>
          </cell>
          <cell r="E1739">
            <v>3691.7200000000007</v>
          </cell>
          <cell r="F1739">
            <v>3384.6499999999996</v>
          </cell>
          <cell r="G1739">
            <v>4973.2900000000009</v>
          </cell>
          <cell r="H1739">
            <v>6699.15</v>
          </cell>
          <cell r="I1739" t="e">
            <v>#REF!</v>
          </cell>
          <cell r="J1739">
            <v>2709.21</v>
          </cell>
          <cell r="K1739">
            <v>2624.61</v>
          </cell>
          <cell r="L1739">
            <v>2667.4577608198929</v>
          </cell>
          <cell r="M1739">
            <v>1166.51</v>
          </cell>
          <cell r="N1739">
            <v>900.89</v>
          </cell>
          <cell r="O1739">
            <v>46014.44</v>
          </cell>
          <cell r="P1739">
            <v>0</v>
          </cell>
          <cell r="Q1739" t="e">
            <v>#REF!</v>
          </cell>
          <cell r="T1739" t="str">
            <v>4.04.0010</v>
          </cell>
          <cell r="U1739" t="str">
            <v>GERÊNCIA PÓS VENDA</v>
          </cell>
          <cell r="W1739">
            <v>3691.7200000000007</v>
          </cell>
          <cell r="X1739">
            <v>7076.3700000000008</v>
          </cell>
          <cell r="Y1739">
            <v>12049.660000000002</v>
          </cell>
          <cell r="Z1739">
            <v>18748.810000000001</v>
          </cell>
          <cell r="AA1739" t="e">
            <v>#REF!</v>
          </cell>
          <cell r="AB1739" t="e">
            <v>#REF!</v>
          </cell>
          <cell r="AC1739" t="e">
            <v>#REF!</v>
          </cell>
          <cell r="AD1739" t="e">
            <v>#REF!</v>
          </cell>
          <cell r="AE1739" t="e">
            <v>#REF!</v>
          </cell>
          <cell r="AF1739" t="e">
            <v>#REF!</v>
          </cell>
          <cell r="AG1739" t="e">
            <v>#REF!</v>
          </cell>
          <cell r="AH1739" t="e">
            <v>#REF!</v>
          </cell>
        </row>
        <row r="1740">
          <cell r="A1740" t="str">
            <v>4.04.00112.2.1.2.1</v>
          </cell>
          <cell r="B1740" t="str">
            <v>2.2.1.2.1</v>
          </cell>
          <cell r="C1740" t="str">
            <v>GERÊNCIA PÓS VENDA</v>
          </cell>
          <cell r="D1740" t="str">
            <v>4.04.0011</v>
          </cell>
          <cell r="E1740">
            <v>0</v>
          </cell>
          <cell r="F1740">
            <v>0</v>
          </cell>
          <cell r="G1740">
            <v>0</v>
          </cell>
          <cell r="H1740">
            <v>0</v>
          </cell>
          <cell r="I1740" t="e">
            <v>#REF!</v>
          </cell>
          <cell r="J1740">
            <v>0</v>
          </cell>
          <cell r="K1740">
            <v>0</v>
          </cell>
          <cell r="L1740">
            <v>0</v>
          </cell>
          <cell r="M1740">
            <v>0</v>
          </cell>
          <cell r="N1740">
            <v>0</v>
          </cell>
          <cell r="O1740">
            <v>0</v>
          </cell>
          <cell r="P1740">
            <v>0</v>
          </cell>
          <cell r="Q1740" t="e">
            <v>#REF!</v>
          </cell>
          <cell r="T1740" t="str">
            <v>4.04.0011</v>
          </cell>
          <cell r="U1740" t="str">
            <v>GERÊNCIA PÓS VENDA</v>
          </cell>
          <cell r="W1740">
            <v>0</v>
          </cell>
          <cell r="X1740">
            <v>0</v>
          </cell>
          <cell r="Y1740">
            <v>0</v>
          </cell>
          <cell r="Z1740">
            <v>0</v>
          </cell>
          <cell r="AA1740" t="e">
            <v>#REF!</v>
          </cell>
          <cell r="AB1740" t="e">
            <v>#REF!</v>
          </cell>
          <cell r="AC1740" t="e">
            <v>#REF!</v>
          </cell>
          <cell r="AD1740" t="e">
            <v>#REF!</v>
          </cell>
          <cell r="AE1740" t="e">
            <v>#REF!</v>
          </cell>
          <cell r="AF1740" t="e">
            <v>#REF!</v>
          </cell>
          <cell r="AG1740" t="e">
            <v>#REF!</v>
          </cell>
          <cell r="AH1740" t="e">
            <v>#REF!</v>
          </cell>
        </row>
        <row r="1741">
          <cell r="A1741" t="str">
            <v>4.04.00122.2.1.2.1</v>
          </cell>
          <cell r="B1741" t="str">
            <v>2.2.1.2.1</v>
          </cell>
          <cell r="C1741" t="str">
            <v>GERÊNCIA PÓS VENDA</v>
          </cell>
          <cell r="D1741" t="str">
            <v>4.04.0012</v>
          </cell>
          <cell r="E1741">
            <v>0</v>
          </cell>
          <cell r="F1741">
            <v>0</v>
          </cell>
          <cell r="G1741">
            <v>0</v>
          </cell>
          <cell r="H1741">
            <v>0</v>
          </cell>
          <cell r="I1741" t="e">
            <v>#REF!</v>
          </cell>
          <cell r="J1741">
            <v>0</v>
          </cell>
          <cell r="K1741">
            <v>0</v>
          </cell>
          <cell r="L1741">
            <v>0</v>
          </cell>
          <cell r="M1741">
            <v>0</v>
          </cell>
          <cell r="N1741">
            <v>0</v>
          </cell>
          <cell r="O1741">
            <v>0</v>
          </cell>
          <cell r="P1741">
            <v>0</v>
          </cell>
          <cell r="T1741" t="str">
            <v>4.04.0012</v>
          </cell>
          <cell r="U1741" t="str">
            <v>GERÊNCIA PÓS VENDA</v>
          </cell>
          <cell r="W1741">
            <v>0</v>
          </cell>
          <cell r="X1741">
            <v>0</v>
          </cell>
          <cell r="Y1741">
            <v>0</v>
          </cell>
          <cell r="Z1741">
            <v>0</v>
          </cell>
          <cell r="AA1741" t="e">
            <v>#REF!</v>
          </cell>
          <cell r="AB1741" t="e">
            <v>#REF!</v>
          </cell>
          <cell r="AC1741" t="e">
            <v>#REF!</v>
          </cell>
          <cell r="AD1741" t="e">
            <v>#REF!</v>
          </cell>
          <cell r="AE1741" t="e">
            <v>#REF!</v>
          </cell>
          <cell r="AF1741" t="e">
            <v>#REF!</v>
          </cell>
          <cell r="AG1741" t="e">
            <v>#REF!</v>
          </cell>
          <cell r="AH1741" t="e">
            <v>#REF!</v>
          </cell>
        </row>
        <row r="1742">
          <cell r="A1742" t="str">
            <v>4.05.00032.2.1.2.1</v>
          </cell>
          <cell r="B1742" t="str">
            <v>2.2.1.2.1</v>
          </cell>
          <cell r="C1742" t="str">
            <v>GERÊNCIA PÓS VENDA</v>
          </cell>
          <cell r="D1742" t="str">
            <v>4.05.0003</v>
          </cell>
          <cell r="E1742">
            <v>0</v>
          </cell>
          <cell r="F1742">
            <v>0</v>
          </cell>
          <cell r="G1742">
            <v>0</v>
          </cell>
          <cell r="H1742">
            <v>0</v>
          </cell>
          <cell r="I1742" t="e">
            <v>#REF!</v>
          </cell>
          <cell r="J1742">
            <v>0</v>
          </cell>
          <cell r="K1742">
            <v>0</v>
          </cell>
          <cell r="L1742">
            <v>0</v>
          </cell>
          <cell r="M1742">
            <v>0</v>
          </cell>
          <cell r="N1742">
            <v>0</v>
          </cell>
          <cell r="O1742">
            <v>0</v>
          </cell>
          <cell r="P1742">
            <v>0</v>
          </cell>
          <cell r="Q1742" t="e">
            <v>#REF!</v>
          </cell>
          <cell r="T1742" t="str">
            <v>4.05.0003</v>
          </cell>
          <cell r="U1742" t="str">
            <v>GERÊNCIA PÓS VENDA</v>
          </cell>
          <cell r="W1742">
            <v>0</v>
          </cell>
          <cell r="X1742">
            <v>0</v>
          </cell>
          <cell r="Y1742">
            <v>0</v>
          </cell>
          <cell r="Z1742">
            <v>0</v>
          </cell>
          <cell r="AA1742" t="e">
            <v>#REF!</v>
          </cell>
          <cell r="AB1742" t="e">
            <v>#REF!</v>
          </cell>
          <cell r="AC1742" t="e">
            <v>#REF!</v>
          </cell>
          <cell r="AD1742" t="e">
            <v>#REF!</v>
          </cell>
          <cell r="AE1742" t="e">
            <v>#REF!</v>
          </cell>
          <cell r="AF1742" t="e">
            <v>#REF!</v>
          </cell>
          <cell r="AG1742" t="e">
            <v>#REF!</v>
          </cell>
          <cell r="AH1742" t="e">
            <v>#REF!</v>
          </cell>
        </row>
        <row r="1743">
          <cell r="A1743" t="str">
            <v>4.08.00042.2.1.2.1</v>
          </cell>
          <cell r="B1743" t="str">
            <v>2.2.1.2.1</v>
          </cell>
          <cell r="C1743" t="str">
            <v>GERÊNCIA PÓS VENDA</v>
          </cell>
          <cell r="D1743" t="str">
            <v>4.08.0004</v>
          </cell>
          <cell r="E1743">
            <v>0</v>
          </cell>
          <cell r="F1743">
            <v>0</v>
          </cell>
          <cell r="G1743">
            <v>0</v>
          </cell>
          <cell r="H1743">
            <v>0</v>
          </cell>
          <cell r="I1743" t="e">
            <v>#REF!</v>
          </cell>
          <cell r="J1743">
            <v>338.97</v>
          </cell>
          <cell r="K1743">
            <v>6347.95</v>
          </cell>
          <cell r="L1743">
            <v>0</v>
          </cell>
          <cell r="M1743">
            <v>0</v>
          </cell>
          <cell r="N1743">
            <v>0</v>
          </cell>
          <cell r="O1743">
            <v>0</v>
          </cell>
          <cell r="P1743">
            <v>0</v>
          </cell>
          <cell r="Q1743" t="e">
            <v>#REF!</v>
          </cell>
          <cell r="T1743" t="str">
            <v>4.08.0004</v>
          </cell>
          <cell r="U1743" t="str">
            <v>GERÊNCIA PÓS VENDA</v>
          </cell>
          <cell r="W1743">
            <v>0</v>
          </cell>
          <cell r="X1743">
            <v>0</v>
          </cell>
          <cell r="Y1743">
            <v>0</v>
          </cell>
          <cell r="Z1743">
            <v>0</v>
          </cell>
          <cell r="AA1743" t="e">
            <v>#REF!</v>
          </cell>
          <cell r="AB1743" t="e">
            <v>#REF!</v>
          </cell>
          <cell r="AC1743" t="e">
            <v>#REF!</v>
          </cell>
          <cell r="AD1743" t="e">
            <v>#REF!</v>
          </cell>
          <cell r="AE1743" t="e">
            <v>#REF!</v>
          </cell>
          <cell r="AF1743" t="e">
            <v>#REF!</v>
          </cell>
          <cell r="AG1743" t="e">
            <v>#REF!</v>
          </cell>
          <cell r="AH1743" t="e">
            <v>#REF!</v>
          </cell>
        </row>
        <row r="1744">
          <cell r="A1744" t="str">
            <v>4.08.00102.2.1.2.1</v>
          </cell>
          <cell r="B1744" t="str">
            <v>2.2.1.2.1</v>
          </cell>
          <cell r="C1744" t="str">
            <v>GERÊNCIA PÓS VENDA</v>
          </cell>
          <cell r="D1744" t="str">
            <v>4.08.0010</v>
          </cell>
          <cell r="E1744">
            <v>99.76</v>
          </cell>
          <cell r="F1744">
            <v>0</v>
          </cell>
          <cell r="G1744">
            <v>0</v>
          </cell>
          <cell r="H1744">
            <v>0</v>
          </cell>
          <cell r="I1744" t="e">
            <v>#REF!</v>
          </cell>
          <cell r="J1744">
            <v>0</v>
          </cell>
          <cell r="K1744">
            <v>0</v>
          </cell>
          <cell r="L1744">
            <v>1086.1399999999999</v>
          </cell>
          <cell r="M1744">
            <v>200.31</v>
          </cell>
          <cell r="N1744">
            <v>291.61</v>
          </cell>
          <cell r="O1744">
            <v>0</v>
          </cell>
          <cell r="P1744">
            <v>0</v>
          </cell>
          <cell r="Q1744" t="e">
            <v>#REF!</v>
          </cell>
          <cell r="T1744" t="str">
            <v>4.08.0010</v>
          </cell>
          <cell r="U1744" t="str">
            <v>GERÊNCIA PÓS VENDA</v>
          </cell>
          <cell r="W1744">
            <v>99.76</v>
          </cell>
          <cell r="X1744">
            <v>99.76</v>
          </cell>
          <cell r="Y1744">
            <v>99.76</v>
          </cell>
          <cell r="Z1744">
            <v>99.76</v>
          </cell>
          <cell r="AA1744" t="e">
            <v>#REF!</v>
          </cell>
          <cell r="AB1744" t="e">
            <v>#REF!</v>
          </cell>
          <cell r="AC1744" t="e">
            <v>#REF!</v>
          </cell>
          <cell r="AD1744" t="e">
            <v>#REF!</v>
          </cell>
          <cell r="AE1744" t="e">
            <v>#REF!</v>
          </cell>
          <cell r="AF1744" t="e">
            <v>#REF!</v>
          </cell>
          <cell r="AG1744" t="e">
            <v>#REF!</v>
          </cell>
          <cell r="AH1744" t="e">
            <v>#REF!</v>
          </cell>
        </row>
        <row r="1745">
          <cell r="A1745" t="str">
            <v>4.08.00162.2.1.2.1</v>
          </cell>
          <cell r="B1745" t="str">
            <v>2.2.1.2.1</v>
          </cell>
          <cell r="C1745" t="str">
            <v>GERÊNCIA PÓS VENDA</v>
          </cell>
          <cell r="D1745" t="str">
            <v>4.08.0016</v>
          </cell>
          <cell r="E1745">
            <v>0</v>
          </cell>
          <cell r="F1745">
            <v>0</v>
          </cell>
          <cell r="G1745">
            <v>298.08</v>
          </cell>
          <cell r="H1745">
            <v>0</v>
          </cell>
          <cell r="I1745" t="e">
            <v>#REF!</v>
          </cell>
          <cell r="J1745">
            <v>0</v>
          </cell>
          <cell r="K1745">
            <v>286.77</v>
          </cell>
          <cell r="L1745">
            <v>0</v>
          </cell>
          <cell r="M1745">
            <v>0</v>
          </cell>
          <cell r="N1745">
            <v>0</v>
          </cell>
          <cell r="O1745">
            <v>0</v>
          </cell>
          <cell r="P1745">
            <v>0</v>
          </cell>
          <cell r="Q1745" t="e">
            <v>#REF!</v>
          </cell>
          <cell r="T1745" t="str">
            <v>4.08.0016</v>
          </cell>
          <cell r="U1745" t="str">
            <v>GERÊNCIA PÓS VENDA</v>
          </cell>
          <cell r="W1745">
            <v>0</v>
          </cell>
          <cell r="X1745">
            <v>0</v>
          </cell>
          <cell r="Y1745">
            <v>298.08</v>
          </cell>
          <cell r="Z1745">
            <v>298.08</v>
          </cell>
          <cell r="AA1745" t="e">
            <v>#REF!</v>
          </cell>
          <cell r="AB1745" t="e">
            <v>#REF!</v>
          </cell>
          <cell r="AC1745" t="e">
            <v>#REF!</v>
          </cell>
          <cell r="AD1745" t="e">
            <v>#REF!</v>
          </cell>
          <cell r="AE1745" t="e">
            <v>#REF!</v>
          </cell>
          <cell r="AF1745" t="e">
            <v>#REF!</v>
          </cell>
          <cell r="AG1745" t="e">
            <v>#REF!</v>
          </cell>
          <cell r="AH1745" t="e">
            <v>#REF!</v>
          </cell>
        </row>
        <row r="1746">
          <cell r="A1746" t="str">
            <v>4.08.00172.2.1.2.1</v>
          </cell>
          <cell r="B1746" t="str">
            <v>2.2.1.2.1</v>
          </cell>
          <cell r="C1746" t="str">
            <v>GERÊNCIA PÓS VENDA</v>
          </cell>
          <cell r="D1746" t="str">
            <v>4.08.0017</v>
          </cell>
          <cell r="E1746">
            <v>0</v>
          </cell>
          <cell r="F1746">
            <v>0</v>
          </cell>
          <cell r="G1746">
            <v>0</v>
          </cell>
          <cell r="H1746">
            <v>0</v>
          </cell>
          <cell r="I1746" t="e">
            <v>#REF!</v>
          </cell>
          <cell r="J1746">
            <v>0</v>
          </cell>
          <cell r="K1746">
            <v>0</v>
          </cell>
          <cell r="L1746">
            <v>0</v>
          </cell>
          <cell r="M1746">
            <v>0</v>
          </cell>
          <cell r="N1746">
            <v>0</v>
          </cell>
          <cell r="O1746">
            <v>0</v>
          </cell>
          <cell r="P1746">
            <v>0</v>
          </cell>
          <cell r="Q1746" t="e">
            <v>#REF!</v>
          </cell>
          <cell r="T1746" t="str">
            <v>4.08.0017</v>
          </cell>
          <cell r="U1746" t="str">
            <v>GERÊNCIA PÓS VENDA</v>
          </cell>
          <cell r="W1746">
            <v>0</v>
          </cell>
          <cell r="X1746">
            <v>0</v>
          </cell>
          <cell r="Y1746">
            <v>0</v>
          </cell>
          <cell r="Z1746">
            <v>0</v>
          </cell>
          <cell r="AA1746" t="e">
            <v>#REF!</v>
          </cell>
          <cell r="AB1746" t="e">
            <v>#REF!</v>
          </cell>
          <cell r="AC1746" t="e">
            <v>#REF!</v>
          </cell>
          <cell r="AD1746" t="e">
            <v>#REF!</v>
          </cell>
          <cell r="AE1746" t="e">
            <v>#REF!</v>
          </cell>
          <cell r="AF1746" t="e">
            <v>#REF!</v>
          </cell>
          <cell r="AG1746" t="e">
            <v>#REF!</v>
          </cell>
          <cell r="AH1746" t="e">
            <v>#REF!</v>
          </cell>
        </row>
        <row r="1747">
          <cell r="A1747" t="str">
            <v>4.08.00202.2.1.2.1</v>
          </cell>
          <cell r="B1747" t="str">
            <v>2.2.1.2.1</v>
          </cell>
          <cell r="C1747" t="str">
            <v>GERÊNCIA PÓS VENDA</v>
          </cell>
          <cell r="D1747" t="str">
            <v>4.08.0020</v>
          </cell>
          <cell r="E1747">
            <v>0</v>
          </cell>
          <cell r="F1747">
            <v>0</v>
          </cell>
          <cell r="G1747">
            <v>0</v>
          </cell>
          <cell r="H1747">
            <v>0</v>
          </cell>
          <cell r="I1747" t="e">
            <v>#REF!</v>
          </cell>
          <cell r="J1747">
            <v>0</v>
          </cell>
          <cell r="K1747">
            <v>0</v>
          </cell>
          <cell r="L1747">
            <v>0</v>
          </cell>
          <cell r="M1747">
            <v>0</v>
          </cell>
          <cell r="N1747">
            <v>0</v>
          </cell>
          <cell r="O1747">
            <v>0</v>
          </cell>
          <cell r="P1747">
            <v>0</v>
          </cell>
          <cell r="Q1747" t="e">
            <v>#REF!</v>
          </cell>
          <cell r="T1747" t="str">
            <v>4.08.0020</v>
          </cell>
          <cell r="U1747" t="str">
            <v>GERÊNCIA PÓS VENDA</v>
          </cell>
          <cell r="W1747">
            <v>0</v>
          </cell>
          <cell r="X1747">
            <v>0</v>
          </cell>
          <cell r="Y1747">
            <v>0</v>
          </cell>
          <cell r="Z1747">
            <v>0</v>
          </cell>
          <cell r="AA1747" t="e">
            <v>#REF!</v>
          </cell>
          <cell r="AB1747" t="e">
            <v>#REF!</v>
          </cell>
          <cell r="AC1747" t="e">
            <v>#REF!</v>
          </cell>
          <cell r="AD1747" t="e">
            <v>#REF!</v>
          </cell>
          <cell r="AE1747" t="e">
            <v>#REF!</v>
          </cell>
          <cell r="AF1747" t="e">
            <v>#REF!</v>
          </cell>
          <cell r="AG1747" t="e">
            <v>#REF!</v>
          </cell>
          <cell r="AH1747" t="e">
            <v>#REF!</v>
          </cell>
        </row>
        <row r="1748">
          <cell r="A1748" t="str">
            <v>4.13.00042.2.1.2.1</v>
          </cell>
          <cell r="B1748" t="str">
            <v>2.2.1.2.1</v>
          </cell>
          <cell r="C1748" t="str">
            <v>GERÊNCIA PÓS VENDA</v>
          </cell>
          <cell r="D1748" t="str">
            <v>4.13.0004</v>
          </cell>
          <cell r="E1748">
            <v>0</v>
          </cell>
          <cell r="F1748">
            <v>0</v>
          </cell>
          <cell r="G1748">
            <v>0</v>
          </cell>
          <cell r="H1748">
            <v>0</v>
          </cell>
          <cell r="I1748" t="e">
            <v>#REF!</v>
          </cell>
          <cell r="J1748">
            <v>0</v>
          </cell>
          <cell r="K1748">
            <v>0</v>
          </cell>
          <cell r="L1748">
            <v>0</v>
          </cell>
          <cell r="M1748">
            <v>0</v>
          </cell>
          <cell r="N1748">
            <v>0</v>
          </cell>
          <cell r="O1748">
            <v>0</v>
          </cell>
          <cell r="P1748">
            <v>0</v>
          </cell>
          <cell r="Q1748" t="e">
            <v>#REF!</v>
          </cell>
          <cell r="T1748" t="str">
            <v>4.13.0004</v>
          </cell>
          <cell r="U1748" t="str">
            <v>GERÊNCIA PÓS VENDA</v>
          </cell>
          <cell r="W1748">
            <v>0</v>
          </cell>
          <cell r="X1748">
            <v>0</v>
          </cell>
          <cell r="Y1748">
            <v>0</v>
          </cell>
          <cell r="Z1748">
            <v>0</v>
          </cell>
          <cell r="AA1748" t="e">
            <v>#REF!</v>
          </cell>
          <cell r="AB1748" t="e">
            <v>#REF!</v>
          </cell>
          <cell r="AC1748" t="e">
            <v>#REF!</v>
          </cell>
          <cell r="AD1748" t="e">
            <v>#REF!</v>
          </cell>
          <cell r="AE1748" t="e">
            <v>#REF!</v>
          </cell>
          <cell r="AF1748" t="e">
            <v>#REF!</v>
          </cell>
          <cell r="AG1748" t="e">
            <v>#REF!</v>
          </cell>
          <cell r="AH1748" t="e">
            <v>#REF!</v>
          </cell>
        </row>
        <row r="1749">
          <cell r="A1749" t="str">
            <v>4.13.00052.2.1.2.1</v>
          </cell>
          <cell r="B1749" t="str">
            <v>2.2.1.2.1</v>
          </cell>
          <cell r="C1749" t="str">
            <v>GERÊNCIA PÓS VENDA</v>
          </cell>
          <cell r="D1749" t="str">
            <v>4.13.0005</v>
          </cell>
          <cell r="E1749">
            <v>0</v>
          </cell>
          <cell r="F1749">
            <v>0</v>
          </cell>
          <cell r="G1749">
            <v>0</v>
          </cell>
          <cell r="H1749">
            <v>0</v>
          </cell>
          <cell r="I1749" t="e">
            <v>#REF!</v>
          </cell>
          <cell r="J1749">
            <v>0</v>
          </cell>
          <cell r="K1749">
            <v>0</v>
          </cell>
          <cell r="L1749">
            <v>0</v>
          </cell>
          <cell r="M1749">
            <v>0</v>
          </cell>
          <cell r="N1749">
            <v>0</v>
          </cell>
          <cell r="O1749">
            <v>0</v>
          </cell>
          <cell r="P1749">
            <v>0</v>
          </cell>
          <cell r="Q1749" t="e">
            <v>#REF!</v>
          </cell>
          <cell r="T1749" t="str">
            <v>4.13.0005</v>
          </cell>
          <cell r="U1749" t="str">
            <v>GERÊNCIA PÓS VENDA</v>
          </cell>
          <cell r="W1749">
            <v>0</v>
          </cell>
          <cell r="X1749">
            <v>0</v>
          </cell>
          <cell r="Y1749">
            <v>0</v>
          </cell>
          <cell r="Z1749">
            <v>0</v>
          </cell>
          <cell r="AA1749" t="e">
            <v>#REF!</v>
          </cell>
          <cell r="AB1749" t="e">
            <v>#REF!</v>
          </cell>
          <cell r="AC1749" t="e">
            <v>#REF!</v>
          </cell>
          <cell r="AD1749" t="e">
            <v>#REF!</v>
          </cell>
          <cell r="AE1749" t="e">
            <v>#REF!</v>
          </cell>
          <cell r="AF1749" t="e">
            <v>#REF!</v>
          </cell>
          <cell r="AG1749" t="e">
            <v>#REF!</v>
          </cell>
          <cell r="AH1749" t="e">
            <v>#REF!</v>
          </cell>
        </row>
        <row r="1750">
          <cell r="A1750" t="str">
            <v>4.13.00062.2.1.2.1</v>
          </cell>
          <cell r="B1750" t="str">
            <v>2.2.1.2.1</v>
          </cell>
          <cell r="C1750" t="str">
            <v>GERÊNCIA PÓS VENDA</v>
          </cell>
          <cell r="D1750" t="str">
            <v>4.13.0006</v>
          </cell>
          <cell r="E1750">
            <v>0</v>
          </cell>
          <cell r="F1750">
            <v>0</v>
          </cell>
          <cell r="G1750">
            <v>0</v>
          </cell>
          <cell r="H1750">
            <v>0</v>
          </cell>
          <cell r="I1750" t="e">
            <v>#REF!</v>
          </cell>
          <cell r="J1750">
            <v>0</v>
          </cell>
          <cell r="K1750">
            <v>0</v>
          </cell>
          <cell r="L1750">
            <v>0</v>
          </cell>
          <cell r="M1750">
            <v>0</v>
          </cell>
          <cell r="N1750">
            <v>0</v>
          </cell>
          <cell r="O1750">
            <v>0</v>
          </cell>
          <cell r="P1750">
            <v>0</v>
          </cell>
          <cell r="Q1750" t="e">
            <v>#REF!</v>
          </cell>
          <cell r="T1750" t="str">
            <v>4.13.0006</v>
          </cell>
          <cell r="U1750" t="str">
            <v>GERÊNCIA PÓS VENDA</v>
          </cell>
          <cell r="W1750">
            <v>0</v>
          </cell>
          <cell r="X1750">
            <v>0</v>
          </cell>
          <cell r="Y1750">
            <v>0</v>
          </cell>
          <cell r="Z1750">
            <v>0</v>
          </cell>
          <cell r="AA1750" t="e">
            <v>#REF!</v>
          </cell>
          <cell r="AB1750" t="e">
            <v>#REF!</v>
          </cell>
          <cell r="AC1750" t="e">
            <v>#REF!</v>
          </cell>
          <cell r="AD1750" t="e">
            <v>#REF!</v>
          </cell>
          <cell r="AE1750" t="e">
            <v>#REF!</v>
          </cell>
          <cell r="AF1750" t="e">
            <v>#REF!</v>
          </cell>
          <cell r="AG1750" t="e">
            <v>#REF!</v>
          </cell>
          <cell r="AH1750" t="e">
            <v>#REF!</v>
          </cell>
        </row>
        <row r="1751">
          <cell r="A1751" t="str">
            <v>4.13.00072.2.1.2.1</v>
          </cell>
          <cell r="B1751" t="str">
            <v>2.2.1.2.1</v>
          </cell>
          <cell r="C1751" t="str">
            <v>GERÊNCIA PÓS VENDA</v>
          </cell>
          <cell r="D1751" t="str">
            <v>4.13.0007</v>
          </cell>
          <cell r="E1751">
            <v>0</v>
          </cell>
          <cell r="F1751">
            <v>0</v>
          </cell>
          <cell r="G1751">
            <v>0</v>
          </cell>
          <cell r="H1751">
            <v>0</v>
          </cell>
          <cell r="I1751" t="e">
            <v>#REF!</v>
          </cell>
          <cell r="J1751">
            <v>0</v>
          </cell>
          <cell r="K1751">
            <v>0</v>
          </cell>
          <cell r="L1751">
            <v>0</v>
          </cell>
          <cell r="M1751">
            <v>0</v>
          </cell>
          <cell r="N1751">
            <v>0</v>
          </cell>
          <cell r="O1751">
            <v>0</v>
          </cell>
          <cell r="P1751">
            <v>0</v>
          </cell>
          <cell r="T1751" t="str">
            <v>4.13.0007</v>
          </cell>
          <cell r="U1751" t="str">
            <v>GERÊNCIA PÓS VENDA</v>
          </cell>
          <cell r="W1751">
            <v>0</v>
          </cell>
          <cell r="X1751">
            <v>0</v>
          </cell>
          <cell r="Y1751">
            <v>0</v>
          </cell>
          <cell r="Z1751">
            <v>0</v>
          </cell>
          <cell r="AA1751" t="e">
            <v>#REF!</v>
          </cell>
          <cell r="AB1751" t="e">
            <v>#REF!</v>
          </cell>
          <cell r="AC1751" t="e">
            <v>#REF!</v>
          </cell>
          <cell r="AD1751" t="e">
            <v>#REF!</v>
          </cell>
          <cell r="AE1751" t="e">
            <v>#REF!</v>
          </cell>
          <cell r="AF1751" t="e">
            <v>#REF!</v>
          </cell>
          <cell r="AG1751" t="e">
            <v>#REF!</v>
          </cell>
          <cell r="AH1751" t="e">
            <v>#REF!</v>
          </cell>
        </row>
        <row r="1752">
          <cell r="A1752" t="str">
            <v>4.90.00012.2.1.2.1</v>
          </cell>
          <cell r="B1752" t="str">
            <v>2.2.1.2.1</v>
          </cell>
          <cell r="C1752" t="str">
            <v>GERÊNCIA PÓS VENDA</v>
          </cell>
          <cell r="D1752" t="str">
            <v>4.90.0001</v>
          </cell>
          <cell r="E1752">
            <v>0</v>
          </cell>
          <cell r="F1752">
            <v>0</v>
          </cell>
          <cell r="G1752">
            <v>0</v>
          </cell>
          <cell r="H1752">
            <v>0</v>
          </cell>
          <cell r="I1752" t="e">
            <v>#REF!</v>
          </cell>
          <cell r="J1752">
            <v>0</v>
          </cell>
          <cell r="K1752">
            <v>0</v>
          </cell>
          <cell r="L1752">
            <v>0</v>
          </cell>
          <cell r="M1752">
            <v>0</v>
          </cell>
          <cell r="N1752">
            <v>0</v>
          </cell>
          <cell r="O1752">
            <v>0</v>
          </cell>
          <cell r="P1752">
            <v>0</v>
          </cell>
          <cell r="Q1752" t="e">
            <v>#REF!</v>
          </cell>
          <cell r="T1752" t="str">
            <v>4.90.0001</v>
          </cell>
          <cell r="U1752" t="str">
            <v>GERÊNCIA PÓS VENDA</v>
          </cell>
          <cell r="W1752">
            <v>0</v>
          </cell>
          <cell r="X1752">
            <v>0</v>
          </cell>
          <cell r="Y1752">
            <v>0</v>
          </cell>
          <cell r="Z1752">
            <v>0</v>
          </cell>
          <cell r="AA1752" t="e">
            <v>#REF!</v>
          </cell>
          <cell r="AB1752" t="e">
            <v>#REF!</v>
          </cell>
          <cell r="AC1752" t="e">
            <v>#REF!</v>
          </cell>
          <cell r="AD1752" t="e">
            <v>#REF!</v>
          </cell>
          <cell r="AE1752" t="e">
            <v>#REF!</v>
          </cell>
          <cell r="AF1752" t="e">
            <v>#REF!</v>
          </cell>
          <cell r="AG1752" t="e">
            <v>#REF!</v>
          </cell>
          <cell r="AH1752" t="e">
            <v>#REF!</v>
          </cell>
        </row>
        <row r="1753">
          <cell r="A1753" t="str">
            <v>4.01.00012.2.1.1</v>
          </cell>
          <cell r="B1753" t="str">
            <v>2.2.1.1</v>
          </cell>
          <cell r="C1753" t="str">
            <v>APOIO / CRM QUALIDADE</v>
          </cell>
          <cell r="D1753" t="str">
            <v>4.01.0001</v>
          </cell>
          <cell r="E1753">
            <v>0</v>
          </cell>
          <cell r="F1753">
            <v>0</v>
          </cell>
          <cell r="G1753">
            <v>0</v>
          </cell>
          <cell r="H1753">
            <v>0</v>
          </cell>
          <cell r="I1753" t="e">
            <v>#REF!</v>
          </cell>
          <cell r="J1753">
            <v>0</v>
          </cell>
          <cell r="K1753">
            <v>0</v>
          </cell>
          <cell r="L1753">
            <v>0</v>
          </cell>
          <cell r="M1753">
            <v>0</v>
          </cell>
          <cell r="N1753">
            <v>0</v>
          </cell>
          <cell r="O1753">
            <v>0</v>
          </cell>
          <cell r="P1753">
            <v>0</v>
          </cell>
          <cell r="Q1753" t="e">
            <v>#REF!</v>
          </cell>
          <cell r="T1753" t="str">
            <v>4.01.0001</v>
          </cell>
          <cell r="U1753" t="str">
            <v>APOIO / CRM QUALIDADE</v>
          </cell>
          <cell r="W1753">
            <v>0</v>
          </cell>
          <cell r="X1753">
            <v>0</v>
          </cell>
          <cell r="Y1753">
            <v>0</v>
          </cell>
          <cell r="Z1753">
            <v>0</v>
          </cell>
          <cell r="AA1753" t="e">
            <v>#REF!</v>
          </cell>
          <cell r="AB1753" t="e">
            <v>#REF!</v>
          </cell>
          <cell r="AC1753" t="e">
            <v>#REF!</v>
          </cell>
          <cell r="AD1753" t="e">
            <v>#REF!</v>
          </cell>
          <cell r="AE1753" t="e">
            <v>#REF!</v>
          </cell>
          <cell r="AF1753" t="e">
            <v>#REF!</v>
          </cell>
          <cell r="AG1753" t="e">
            <v>#REF!</v>
          </cell>
          <cell r="AH1753" t="e">
            <v>#REF!</v>
          </cell>
        </row>
        <row r="1754">
          <cell r="A1754" t="str">
            <v>4.01.00022.2.1.1</v>
          </cell>
          <cell r="B1754" t="str">
            <v>2.2.1.1</v>
          </cell>
          <cell r="C1754" t="str">
            <v>APOIO / CRM QUALIDADE</v>
          </cell>
          <cell r="D1754" t="str">
            <v>4.01.0002</v>
          </cell>
          <cell r="E1754">
            <v>0</v>
          </cell>
          <cell r="F1754">
            <v>0</v>
          </cell>
          <cell r="G1754">
            <v>0</v>
          </cell>
          <cell r="H1754">
            <v>0</v>
          </cell>
          <cell r="I1754" t="e">
            <v>#REF!</v>
          </cell>
          <cell r="J1754">
            <v>0</v>
          </cell>
          <cell r="K1754">
            <v>0</v>
          </cell>
          <cell r="L1754">
            <v>0</v>
          </cell>
          <cell r="M1754">
            <v>0</v>
          </cell>
          <cell r="N1754">
            <v>0</v>
          </cell>
          <cell r="O1754">
            <v>0</v>
          </cell>
          <cell r="P1754">
            <v>0</v>
          </cell>
          <cell r="Q1754" t="e">
            <v>#REF!</v>
          </cell>
          <cell r="T1754" t="str">
            <v>4.01.0002</v>
          </cell>
          <cell r="U1754" t="str">
            <v>APOIO / CRM QUALIDADE</v>
          </cell>
          <cell r="W1754">
            <v>0</v>
          </cell>
          <cell r="X1754">
            <v>0</v>
          </cell>
          <cell r="Y1754">
            <v>0</v>
          </cell>
          <cell r="Z1754">
            <v>0</v>
          </cell>
          <cell r="AA1754" t="e">
            <v>#REF!</v>
          </cell>
          <cell r="AB1754" t="e">
            <v>#REF!</v>
          </cell>
          <cell r="AC1754" t="e">
            <v>#REF!</v>
          </cell>
          <cell r="AD1754" t="e">
            <v>#REF!</v>
          </cell>
          <cell r="AE1754" t="e">
            <v>#REF!</v>
          </cell>
          <cell r="AF1754" t="e">
            <v>#REF!</v>
          </cell>
          <cell r="AG1754" t="e">
            <v>#REF!</v>
          </cell>
          <cell r="AH1754" t="e">
            <v>#REF!</v>
          </cell>
        </row>
        <row r="1755">
          <cell r="A1755" t="str">
            <v>4.01.00032.2.1.1</v>
          </cell>
          <cell r="B1755" t="str">
            <v>2.2.1.1</v>
          </cell>
          <cell r="C1755" t="str">
            <v>APOIO / CRM QUALIDADE</v>
          </cell>
          <cell r="D1755" t="str">
            <v>4.01.0003</v>
          </cell>
          <cell r="E1755">
            <v>0</v>
          </cell>
          <cell r="F1755">
            <v>0</v>
          </cell>
          <cell r="G1755">
            <v>0</v>
          </cell>
          <cell r="H1755">
            <v>0</v>
          </cell>
          <cell r="I1755" t="e">
            <v>#REF!</v>
          </cell>
          <cell r="J1755">
            <v>0</v>
          </cell>
          <cell r="K1755">
            <v>0</v>
          </cell>
          <cell r="L1755">
            <v>0</v>
          </cell>
          <cell r="M1755">
            <v>0</v>
          </cell>
          <cell r="N1755">
            <v>0</v>
          </cell>
          <cell r="O1755">
            <v>0</v>
          </cell>
          <cell r="P1755">
            <v>0</v>
          </cell>
          <cell r="Q1755" t="e">
            <v>#REF!</v>
          </cell>
          <cell r="T1755" t="str">
            <v>4.01.0003</v>
          </cell>
          <cell r="U1755" t="str">
            <v>APOIO / CRM QUALIDADE</v>
          </cell>
          <cell r="W1755">
            <v>0</v>
          </cell>
          <cell r="X1755">
            <v>0</v>
          </cell>
          <cell r="Y1755">
            <v>0</v>
          </cell>
          <cell r="Z1755">
            <v>0</v>
          </cell>
          <cell r="AA1755" t="e">
            <v>#REF!</v>
          </cell>
          <cell r="AB1755" t="e">
            <v>#REF!</v>
          </cell>
          <cell r="AC1755" t="e">
            <v>#REF!</v>
          </cell>
          <cell r="AD1755" t="e">
            <v>#REF!</v>
          </cell>
          <cell r="AE1755" t="e">
            <v>#REF!</v>
          </cell>
          <cell r="AF1755" t="e">
            <v>#REF!</v>
          </cell>
          <cell r="AG1755" t="e">
            <v>#REF!</v>
          </cell>
          <cell r="AH1755" t="e">
            <v>#REF!</v>
          </cell>
        </row>
        <row r="1756">
          <cell r="A1756" t="str">
            <v>4.01.00042.2.1.1</v>
          </cell>
          <cell r="B1756" t="str">
            <v>2.2.1.1</v>
          </cell>
          <cell r="C1756" t="str">
            <v>APOIO / CRM QUALIDADE</v>
          </cell>
          <cell r="D1756" t="str">
            <v>4.01.0004</v>
          </cell>
          <cell r="E1756">
            <v>0</v>
          </cell>
          <cell r="F1756">
            <v>0</v>
          </cell>
          <cell r="G1756">
            <v>0</v>
          </cell>
          <cell r="H1756">
            <v>0</v>
          </cell>
          <cell r="I1756" t="e">
            <v>#REF!</v>
          </cell>
          <cell r="J1756">
            <v>0</v>
          </cell>
          <cell r="K1756">
            <v>124.7</v>
          </cell>
          <cell r="L1756">
            <v>0</v>
          </cell>
          <cell r="M1756">
            <v>0</v>
          </cell>
          <cell r="N1756">
            <v>0</v>
          </cell>
          <cell r="O1756">
            <v>0</v>
          </cell>
          <cell r="P1756">
            <v>0</v>
          </cell>
          <cell r="Q1756" t="e">
            <v>#REF!</v>
          </cell>
          <cell r="T1756" t="str">
            <v>4.01.0004</v>
          </cell>
          <cell r="U1756" t="str">
            <v>APOIO / CRM QUALIDADE</v>
          </cell>
          <cell r="W1756">
            <v>0</v>
          </cell>
          <cell r="X1756">
            <v>0</v>
          </cell>
          <cell r="Y1756">
            <v>0</v>
          </cell>
          <cell r="Z1756">
            <v>0</v>
          </cell>
          <cell r="AA1756" t="e">
            <v>#REF!</v>
          </cell>
          <cell r="AB1756" t="e">
            <v>#REF!</v>
          </cell>
          <cell r="AC1756" t="e">
            <v>#REF!</v>
          </cell>
          <cell r="AD1756" t="e">
            <v>#REF!</v>
          </cell>
          <cell r="AE1756" t="e">
            <v>#REF!</v>
          </cell>
          <cell r="AF1756" t="e">
            <v>#REF!</v>
          </cell>
          <cell r="AG1756" t="e">
            <v>#REF!</v>
          </cell>
          <cell r="AH1756" t="e">
            <v>#REF!</v>
          </cell>
        </row>
        <row r="1757">
          <cell r="A1757" t="str">
            <v>4.01.00052.2.1.1</v>
          </cell>
          <cell r="B1757" t="str">
            <v>2.2.1.1</v>
          </cell>
          <cell r="C1757" t="str">
            <v>APOIO / CRM QUALIDADE</v>
          </cell>
          <cell r="D1757" t="str">
            <v>4.01.0005</v>
          </cell>
          <cell r="E1757">
            <v>0</v>
          </cell>
          <cell r="F1757">
            <v>0</v>
          </cell>
          <cell r="G1757">
            <v>0</v>
          </cell>
          <cell r="H1757">
            <v>0</v>
          </cell>
          <cell r="I1757" t="e">
            <v>#REF!</v>
          </cell>
          <cell r="J1757">
            <v>0</v>
          </cell>
          <cell r="K1757">
            <v>0</v>
          </cell>
          <cell r="L1757">
            <v>0</v>
          </cell>
          <cell r="M1757">
            <v>0</v>
          </cell>
          <cell r="N1757">
            <v>0</v>
          </cell>
          <cell r="O1757">
            <v>0</v>
          </cell>
          <cell r="P1757">
            <v>0</v>
          </cell>
          <cell r="Q1757" t="e">
            <v>#REF!</v>
          </cell>
          <cell r="T1757" t="str">
            <v>4.01.0005</v>
          </cell>
          <cell r="U1757" t="str">
            <v>APOIO / CRM QUALIDADE</v>
          </cell>
          <cell r="W1757">
            <v>0</v>
          </cell>
          <cell r="X1757">
            <v>0</v>
          </cell>
          <cell r="Y1757">
            <v>0</v>
          </cell>
          <cell r="Z1757">
            <v>0</v>
          </cell>
          <cell r="AA1757" t="e">
            <v>#REF!</v>
          </cell>
          <cell r="AB1757" t="e">
            <v>#REF!</v>
          </cell>
          <cell r="AC1757" t="e">
            <v>#REF!</v>
          </cell>
          <cell r="AD1757" t="e">
            <v>#REF!</v>
          </cell>
          <cell r="AE1757" t="e">
            <v>#REF!</v>
          </cell>
          <cell r="AF1757" t="e">
            <v>#REF!</v>
          </cell>
          <cell r="AG1757" t="e">
            <v>#REF!</v>
          </cell>
          <cell r="AH1757" t="e">
            <v>#REF!</v>
          </cell>
        </row>
        <row r="1758">
          <cell r="A1758" t="str">
            <v>4.01.00062.2.1.1</v>
          </cell>
          <cell r="B1758" t="str">
            <v>2.2.1.1</v>
          </cell>
          <cell r="C1758" t="str">
            <v>APOIO / CRM QUALIDADE</v>
          </cell>
          <cell r="D1758" t="str">
            <v>4.01.0006</v>
          </cell>
          <cell r="E1758">
            <v>550.26</v>
          </cell>
          <cell r="F1758">
            <v>0</v>
          </cell>
          <cell r="G1758">
            <v>0</v>
          </cell>
          <cell r="H1758">
            <v>0</v>
          </cell>
          <cell r="I1758" t="e">
            <v>#REF!</v>
          </cell>
          <cell r="J1758">
            <v>0</v>
          </cell>
          <cell r="K1758">
            <v>0</v>
          </cell>
          <cell r="L1758">
            <v>0</v>
          </cell>
          <cell r="M1758">
            <v>0</v>
          </cell>
          <cell r="N1758">
            <v>0</v>
          </cell>
          <cell r="O1758">
            <v>0</v>
          </cell>
          <cell r="P1758">
            <v>0</v>
          </cell>
          <cell r="Q1758" t="e">
            <v>#REF!</v>
          </cell>
          <cell r="T1758" t="str">
            <v>4.01.0006</v>
          </cell>
          <cell r="U1758" t="str">
            <v>APOIO / CRM QUALIDADE</v>
          </cell>
          <cell r="W1758">
            <v>550.26</v>
          </cell>
          <cell r="X1758">
            <v>550.26</v>
          </cell>
          <cell r="Y1758">
            <v>550.26</v>
          </cell>
          <cell r="Z1758">
            <v>550.26</v>
          </cell>
          <cell r="AA1758" t="e">
            <v>#REF!</v>
          </cell>
          <cell r="AB1758" t="e">
            <v>#REF!</v>
          </cell>
          <cell r="AC1758" t="e">
            <v>#REF!</v>
          </cell>
          <cell r="AD1758" t="e">
            <v>#REF!</v>
          </cell>
          <cell r="AE1758" t="e">
            <v>#REF!</v>
          </cell>
          <cell r="AF1758" t="e">
            <v>#REF!</v>
          </cell>
          <cell r="AG1758" t="e">
            <v>#REF!</v>
          </cell>
          <cell r="AH1758" t="e">
            <v>#REF!</v>
          </cell>
        </row>
        <row r="1759">
          <cell r="A1759" t="str">
            <v>4.01.00072.2.1.1</v>
          </cell>
          <cell r="B1759" t="str">
            <v>2.2.1.1</v>
          </cell>
          <cell r="C1759" t="str">
            <v>APOIO / CRM QUALIDADE</v>
          </cell>
          <cell r="D1759" t="str">
            <v>4.01.0007</v>
          </cell>
          <cell r="E1759">
            <v>0</v>
          </cell>
          <cell r="F1759">
            <v>0</v>
          </cell>
          <cell r="G1759">
            <v>0</v>
          </cell>
          <cell r="H1759">
            <v>0</v>
          </cell>
          <cell r="I1759" t="e">
            <v>#REF!</v>
          </cell>
          <cell r="J1759">
            <v>0</v>
          </cell>
          <cell r="K1759">
            <v>0</v>
          </cell>
          <cell r="L1759">
            <v>0</v>
          </cell>
          <cell r="M1759">
            <v>0</v>
          </cell>
          <cell r="N1759">
            <v>0</v>
          </cell>
          <cell r="O1759">
            <v>0</v>
          </cell>
          <cell r="P1759">
            <v>0</v>
          </cell>
          <cell r="Q1759" t="e">
            <v>#REF!</v>
          </cell>
          <cell r="T1759" t="str">
            <v>4.01.0007</v>
          </cell>
          <cell r="U1759" t="str">
            <v>APOIO / CRM QUALIDADE</v>
          </cell>
          <cell r="W1759">
            <v>0</v>
          </cell>
          <cell r="X1759">
            <v>0</v>
          </cell>
          <cell r="Y1759">
            <v>0</v>
          </cell>
          <cell r="Z1759">
            <v>0</v>
          </cell>
          <cell r="AA1759" t="e">
            <v>#REF!</v>
          </cell>
          <cell r="AB1759" t="e">
            <v>#REF!</v>
          </cell>
          <cell r="AC1759" t="e">
            <v>#REF!</v>
          </cell>
          <cell r="AD1759" t="e">
            <v>#REF!</v>
          </cell>
          <cell r="AE1759" t="e">
            <v>#REF!</v>
          </cell>
          <cell r="AF1759" t="e">
            <v>#REF!</v>
          </cell>
          <cell r="AG1759" t="e">
            <v>#REF!</v>
          </cell>
          <cell r="AH1759" t="e">
            <v>#REF!</v>
          </cell>
        </row>
        <row r="1760">
          <cell r="A1760" t="str">
            <v>4.02.00012.2.1.1</v>
          </cell>
          <cell r="B1760" t="str">
            <v>2.2.1.1</v>
          </cell>
          <cell r="C1760" t="str">
            <v>APOIO / CRM QUALIDADE</v>
          </cell>
          <cell r="D1760" t="str">
            <v>4.02.0001</v>
          </cell>
          <cell r="E1760">
            <v>0</v>
          </cell>
          <cell r="F1760">
            <v>0</v>
          </cell>
          <cell r="G1760">
            <v>0</v>
          </cell>
          <cell r="H1760">
            <v>0</v>
          </cell>
          <cell r="I1760" t="e">
            <v>#REF!</v>
          </cell>
          <cell r="J1760">
            <v>0</v>
          </cell>
          <cell r="K1760">
            <v>0</v>
          </cell>
          <cell r="L1760">
            <v>0</v>
          </cell>
          <cell r="M1760">
            <v>0</v>
          </cell>
          <cell r="N1760">
            <v>0</v>
          </cell>
          <cell r="O1760">
            <v>0</v>
          </cell>
          <cell r="P1760">
            <v>0</v>
          </cell>
          <cell r="Q1760" t="e">
            <v>#REF!</v>
          </cell>
          <cell r="T1760" t="str">
            <v>4.02.0001</v>
          </cell>
          <cell r="U1760" t="str">
            <v>APOIO / CRM QUALIDADE</v>
          </cell>
          <cell r="W1760">
            <v>0</v>
          </cell>
          <cell r="X1760">
            <v>0</v>
          </cell>
          <cell r="Y1760">
            <v>0</v>
          </cell>
          <cell r="Z1760">
            <v>0</v>
          </cell>
          <cell r="AA1760" t="e">
            <v>#REF!</v>
          </cell>
          <cell r="AB1760" t="e">
            <v>#REF!</v>
          </cell>
          <cell r="AC1760" t="e">
            <v>#REF!</v>
          </cell>
          <cell r="AD1760" t="e">
            <v>#REF!</v>
          </cell>
          <cell r="AE1760" t="e">
            <v>#REF!</v>
          </cell>
          <cell r="AF1760" t="e">
            <v>#REF!</v>
          </cell>
          <cell r="AG1760" t="e">
            <v>#REF!</v>
          </cell>
          <cell r="AH1760" t="e">
            <v>#REF!</v>
          </cell>
        </row>
        <row r="1761">
          <cell r="A1761" t="str">
            <v>4.02.00032.2.1.1</v>
          </cell>
          <cell r="B1761" t="str">
            <v>2.2.1.1</v>
          </cell>
          <cell r="C1761" t="str">
            <v>APOIO / CRM QUALIDADE</v>
          </cell>
          <cell r="D1761" t="str">
            <v>4.02.0003</v>
          </cell>
          <cell r="E1761">
            <v>0</v>
          </cell>
          <cell r="F1761">
            <v>0</v>
          </cell>
          <cell r="G1761">
            <v>0</v>
          </cell>
          <cell r="H1761">
            <v>0</v>
          </cell>
          <cell r="I1761" t="e">
            <v>#REF!</v>
          </cell>
          <cell r="J1761">
            <v>0</v>
          </cell>
          <cell r="K1761">
            <v>0</v>
          </cell>
          <cell r="L1761">
            <v>0</v>
          </cell>
          <cell r="M1761">
            <v>0</v>
          </cell>
          <cell r="N1761">
            <v>0</v>
          </cell>
          <cell r="O1761">
            <v>0</v>
          </cell>
          <cell r="P1761">
            <v>0</v>
          </cell>
          <cell r="Q1761" t="e">
            <v>#REF!</v>
          </cell>
          <cell r="T1761" t="str">
            <v>4.02.0003</v>
          </cell>
          <cell r="U1761" t="str">
            <v>APOIO / CRM QUALIDADE</v>
          </cell>
          <cell r="W1761">
            <v>0</v>
          </cell>
          <cell r="X1761">
            <v>0</v>
          </cell>
          <cell r="Y1761">
            <v>0</v>
          </cell>
          <cell r="Z1761">
            <v>0</v>
          </cell>
          <cell r="AA1761" t="e">
            <v>#REF!</v>
          </cell>
          <cell r="AB1761" t="e">
            <v>#REF!</v>
          </cell>
          <cell r="AC1761" t="e">
            <v>#REF!</v>
          </cell>
          <cell r="AD1761" t="e">
            <v>#REF!</v>
          </cell>
          <cell r="AE1761" t="e">
            <v>#REF!</v>
          </cell>
          <cell r="AF1761" t="e">
            <v>#REF!</v>
          </cell>
          <cell r="AG1761" t="e">
            <v>#REF!</v>
          </cell>
          <cell r="AH1761" t="e">
            <v>#REF!</v>
          </cell>
        </row>
        <row r="1762">
          <cell r="A1762" t="str">
            <v>4.02.00052.2.1.1</v>
          </cell>
          <cell r="B1762" t="str">
            <v>2.2.1.1</v>
          </cell>
          <cell r="C1762" t="str">
            <v>APOIO / CRM QUALIDADE</v>
          </cell>
          <cell r="D1762" t="str">
            <v>4.02.0005</v>
          </cell>
          <cell r="E1762">
            <v>99</v>
          </cell>
          <cell r="F1762">
            <v>138.32</v>
          </cell>
          <cell r="G1762">
            <v>138</v>
          </cell>
          <cell r="H1762">
            <v>138</v>
          </cell>
          <cell r="I1762" t="e">
            <v>#REF!</v>
          </cell>
          <cell r="J1762">
            <v>0</v>
          </cell>
          <cell r="K1762">
            <v>684.56</v>
          </cell>
          <cell r="L1762">
            <v>180.32</v>
          </cell>
          <cell r="M1762">
            <v>0</v>
          </cell>
          <cell r="N1762">
            <v>0</v>
          </cell>
          <cell r="O1762">
            <v>0</v>
          </cell>
          <cell r="P1762">
            <v>0</v>
          </cell>
          <cell r="Q1762" t="e">
            <v>#REF!</v>
          </cell>
          <cell r="T1762" t="str">
            <v>4.02.0005</v>
          </cell>
          <cell r="U1762" t="str">
            <v>APOIO / CRM QUALIDADE</v>
          </cell>
          <cell r="W1762">
            <v>99</v>
          </cell>
          <cell r="X1762">
            <v>237.32</v>
          </cell>
          <cell r="Y1762">
            <v>375.32</v>
          </cell>
          <cell r="Z1762">
            <v>513.31999999999994</v>
          </cell>
          <cell r="AA1762" t="e">
            <v>#REF!</v>
          </cell>
          <cell r="AB1762" t="e">
            <v>#REF!</v>
          </cell>
          <cell r="AC1762" t="e">
            <v>#REF!</v>
          </cell>
          <cell r="AD1762" t="e">
            <v>#REF!</v>
          </cell>
          <cell r="AE1762" t="e">
            <v>#REF!</v>
          </cell>
          <cell r="AF1762" t="e">
            <v>#REF!</v>
          </cell>
          <cell r="AG1762" t="e">
            <v>#REF!</v>
          </cell>
          <cell r="AH1762" t="e">
            <v>#REF!</v>
          </cell>
        </row>
        <row r="1763">
          <cell r="A1763" t="str">
            <v>4.02.00062.2.1.1</v>
          </cell>
          <cell r="B1763" t="str">
            <v>2.2.1.1</v>
          </cell>
          <cell r="C1763" t="str">
            <v>APOIO / CRM QUALIDADE</v>
          </cell>
          <cell r="D1763" t="str">
            <v>4.02.0006</v>
          </cell>
          <cell r="E1763">
            <v>0</v>
          </cell>
          <cell r="F1763">
            <v>0</v>
          </cell>
          <cell r="G1763">
            <v>0</v>
          </cell>
          <cell r="H1763">
            <v>0</v>
          </cell>
          <cell r="I1763" t="e">
            <v>#REF!</v>
          </cell>
          <cell r="J1763">
            <v>0</v>
          </cell>
          <cell r="K1763">
            <v>0</v>
          </cell>
          <cell r="L1763">
            <v>0</v>
          </cell>
          <cell r="M1763">
            <v>0</v>
          </cell>
          <cell r="N1763">
            <v>0</v>
          </cell>
          <cell r="O1763">
            <v>0</v>
          </cell>
          <cell r="P1763">
            <v>0</v>
          </cell>
          <cell r="Q1763" t="e">
            <v>#REF!</v>
          </cell>
          <cell r="T1763" t="str">
            <v>4.02.0006</v>
          </cell>
          <cell r="U1763" t="str">
            <v>APOIO / CRM QUALIDADE</v>
          </cell>
          <cell r="W1763">
            <v>0</v>
          </cell>
          <cell r="X1763">
            <v>0</v>
          </cell>
          <cell r="Y1763">
            <v>0</v>
          </cell>
          <cell r="Z1763">
            <v>0</v>
          </cell>
          <cell r="AA1763" t="e">
            <v>#REF!</v>
          </cell>
          <cell r="AB1763" t="e">
            <v>#REF!</v>
          </cell>
          <cell r="AC1763" t="e">
            <v>#REF!</v>
          </cell>
          <cell r="AD1763" t="e">
            <v>#REF!</v>
          </cell>
          <cell r="AE1763" t="e">
            <v>#REF!</v>
          </cell>
          <cell r="AF1763" t="e">
            <v>#REF!</v>
          </cell>
          <cell r="AG1763" t="e">
            <v>#REF!</v>
          </cell>
          <cell r="AH1763" t="e">
            <v>#REF!</v>
          </cell>
        </row>
        <row r="1764">
          <cell r="A1764" t="str">
            <v>4.02.00072.2.1.1</v>
          </cell>
          <cell r="B1764" t="str">
            <v>2.2.1.1</v>
          </cell>
          <cell r="C1764" t="str">
            <v>APOIO / CRM QUALIDADE</v>
          </cell>
          <cell r="D1764" t="str">
            <v>4.02.0007</v>
          </cell>
          <cell r="E1764">
            <v>0</v>
          </cell>
          <cell r="F1764">
            <v>0</v>
          </cell>
          <cell r="G1764">
            <v>0</v>
          </cell>
          <cell r="H1764">
            <v>0</v>
          </cell>
          <cell r="I1764" t="e">
            <v>#REF!</v>
          </cell>
          <cell r="J1764">
            <v>0</v>
          </cell>
          <cell r="K1764">
            <v>0</v>
          </cell>
          <cell r="L1764">
            <v>0</v>
          </cell>
          <cell r="M1764">
            <v>0</v>
          </cell>
          <cell r="N1764">
            <v>0</v>
          </cell>
          <cell r="O1764">
            <v>0</v>
          </cell>
          <cell r="P1764">
            <v>0</v>
          </cell>
          <cell r="Q1764" t="e">
            <v>#REF!</v>
          </cell>
          <cell r="T1764" t="str">
            <v>4.02.0007</v>
          </cell>
          <cell r="U1764" t="str">
            <v>APOIO / CRM QUALIDADE</v>
          </cell>
          <cell r="W1764">
            <v>0</v>
          </cell>
          <cell r="X1764">
            <v>0</v>
          </cell>
          <cell r="Y1764">
            <v>0</v>
          </cell>
          <cell r="Z1764">
            <v>0</v>
          </cell>
          <cell r="AA1764" t="e">
            <v>#REF!</v>
          </cell>
          <cell r="AB1764" t="e">
            <v>#REF!</v>
          </cell>
          <cell r="AC1764" t="e">
            <v>#REF!</v>
          </cell>
          <cell r="AD1764" t="e">
            <v>#REF!</v>
          </cell>
          <cell r="AE1764" t="e">
            <v>#REF!</v>
          </cell>
          <cell r="AF1764" t="e">
            <v>#REF!</v>
          </cell>
          <cell r="AG1764" t="e">
            <v>#REF!</v>
          </cell>
          <cell r="AH1764" t="e">
            <v>#REF!</v>
          </cell>
        </row>
        <row r="1765">
          <cell r="A1765" t="str">
            <v>4.02.00082.2.1.1</v>
          </cell>
          <cell r="B1765" t="str">
            <v>2.2.1.1</v>
          </cell>
          <cell r="C1765" t="str">
            <v>APOIO / CRM QUALIDADE</v>
          </cell>
          <cell r="D1765" t="str">
            <v>4.02.0008</v>
          </cell>
          <cell r="E1765">
            <v>26.82</v>
          </cell>
          <cell r="F1765">
            <v>0</v>
          </cell>
          <cell r="G1765">
            <v>0</v>
          </cell>
          <cell r="H1765">
            <v>0</v>
          </cell>
          <cell r="I1765" t="e">
            <v>#REF!</v>
          </cell>
          <cell r="J1765">
            <v>0</v>
          </cell>
          <cell r="K1765">
            <v>0</v>
          </cell>
          <cell r="L1765">
            <v>0</v>
          </cell>
          <cell r="M1765">
            <v>0</v>
          </cell>
          <cell r="N1765">
            <v>0</v>
          </cell>
          <cell r="O1765">
            <v>0</v>
          </cell>
          <cell r="P1765">
            <v>0</v>
          </cell>
          <cell r="Q1765" t="e">
            <v>#REF!</v>
          </cell>
          <cell r="T1765" t="str">
            <v>4.02.0008</v>
          </cell>
          <cell r="U1765" t="str">
            <v>APOIO / CRM QUALIDADE</v>
          </cell>
          <cell r="W1765">
            <v>26.82</v>
          </cell>
          <cell r="X1765">
            <v>26.82</v>
          </cell>
          <cell r="Y1765">
            <v>26.82</v>
          </cell>
          <cell r="Z1765">
            <v>26.82</v>
          </cell>
          <cell r="AA1765" t="e">
            <v>#REF!</v>
          </cell>
          <cell r="AB1765" t="e">
            <v>#REF!</v>
          </cell>
          <cell r="AC1765" t="e">
            <v>#REF!</v>
          </cell>
          <cell r="AD1765" t="e">
            <v>#REF!</v>
          </cell>
          <cell r="AE1765" t="e">
            <v>#REF!</v>
          </cell>
          <cell r="AF1765" t="e">
            <v>#REF!</v>
          </cell>
          <cell r="AG1765" t="e">
            <v>#REF!</v>
          </cell>
          <cell r="AH1765" t="e">
            <v>#REF!</v>
          </cell>
        </row>
        <row r="1766">
          <cell r="A1766" t="str">
            <v>4.02.00092.2.1.1</v>
          </cell>
          <cell r="B1766" t="str">
            <v>2.2.1.1</v>
          </cell>
          <cell r="C1766" t="str">
            <v>APOIO / CRM QUALIDADE</v>
          </cell>
          <cell r="D1766" t="str">
            <v>4.02.0009</v>
          </cell>
          <cell r="E1766">
            <v>0</v>
          </cell>
          <cell r="F1766">
            <v>0</v>
          </cell>
          <cell r="G1766">
            <v>0</v>
          </cell>
          <cell r="H1766">
            <v>0</v>
          </cell>
          <cell r="I1766" t="e">
            <v>#REF!</v>
          </cell>
          <cell r="J1766">
            <v>0</v>
          </cell>
          <cell r="K1766">
            <v>0</v>
          </cell>
          <cell r="L1766">
            <v>0</v>
          </cell>
          <cell r="M1766">
            <v>0</v>
          </cell>
          <cell r="N1766">
            <v>0</v>
          </cell>
          <cell r="O1766">
            <v>0</v>
          </cell>
          <cell r="P1766">
            <v>0</v>
          </cell>
          <cell r="Q1766" t="e">
            <v>#REF!</v>
          </cell>
          <cell r="T1766" t="str">
            <v>4.02.0009</v>
          </cell>
          <cell r="U1766" t="str">
            <v>APOIO / CRM QUALIDADE</v>
          </cell>
          <cell r="W1766">
            <v>0</v>
          </cell>
          <cell r="X1766">
            <v>0</v>
          </cell>
          <cell r="Y1766">
            <v>0</v>
          </cell>
          <cell r="Z1766">
            <v>0</v>
          </cell>
          <cell r="AA1766" t="e">
            <v>#REF!</v>
          </cell>
          <cell r="AB1766" t="e">
            <v>#REF!</v>
          </cell>
          <cell r="AC1766" t="e">
            <v>#REF!</v>
          </cell>
          <cell r="AD1766" t="e">
            <v>#REF!</v>
          </cell>
          <cell r="AE1766" t="e">
            <v>#REF!</v>
          </cell>
          <cell r="AF1766" t="e">
            <v>#REF!</v>
          </cell>
          <cell r="AG1766" t="e">
            <v>#REF!</v>
          </cell>
          <cell r="AH1766" t="e">
            <v>#REF!</v>
          </cell>
        </row>
        <row r="1767">
          <cell r="A1767" t="str">
            <v>4.02.00102.2.1.1</v>
          </cell>
          <cell r="B1767" t="str">
            <v>2.2.1.1</v>
          </cell>
          <cell r="C1767" t="str">
            <v>APOIO / CRM QUALIDADE</v>
          </cell>
          <cell r="D1767" t="str">
            <v>4.02.0010</v>
          </cell>
          <cell r="E1767">
            <v>363.04</v>
          </cell>
          <cell r="F1767">
            <v>0</v>
          </cell>
          <cell r="G1767">
            <v>0</v>
          </cell>
          <cell r="H1767">
            <v>0</v>
          </cell>
          <cell r="I1767" t="e">
            <v>#REF!</v>
          </cell>
          <cell r="J1767">
            <v>0</v>
          </cell>
          <cell r="K1767">
            <v>0</v>
          </cell>
          <cell r="L1767">
            <v>0</v>
          </cell>
          <cell r="M1767">
            <v>0</v>
          </cell>
          <cell r="N1767">
            <v>0</v>
          </cell>
          <cell r="O1767">
            <v>0</v>
          </cell>
          <cell r="P1767">
            <v>0</v>
          </cell>
          <cell r="Q1767" t="e">
            <v>#REF!</v>
          </cell>
          <cell r="T1767" t="str">
            <v>4.02.0010</v>
          </cell>
          <cell r="U1767" t="str">
            <v>APOIO / CRM QUALIDADE</v>
          </cell>
          <cell r="W1767">
            <v>363.04</v>
          </cell>
          <cell r="X1767">
            <v>363.04</v>
          </cell>
          <cell r="Y1767">
            <v>363.04</v>
          </cell>
          <cell r="Z1767">
            <v>363.04</v>
          </cell>
          <cell r="AA1767" t="e">
            <v>#REF!</v>
          </cell>
          <cell r="AB1767" t="e">
            <v>#REF!</v>
          </cell>
          <cell r="AC1767" t="e">
            <v>#REF!</v>
          </cell>
          <cell r="AD1767" t="e">
            <v>#REF!</v>
          </cell>
          <cell r="AE1767" t="e">
            <v>#REF!</v>
          </cell>
          <cell r="AF1767" t="e">
            <v>#REF!</v>
          </cell>
          <cell r="AG1767" t="e">
            <v>#REF!</v>
          </cell>
          <cell r="AH1767" t="e">
            <v>#REF!</v>
          </cell>
        </row>
        <row r="1768">
          <cell r="A1768" t="str">
            <v>4.02.00112.2.1.1</v>
          </cell>
          <cell r="B1768" t="str">
            <v>2.2.1.1</v>
          </cell>
          <cell r="C1768" t="str">
            <v>APOIO / CRM QUALIDADE</v>
          </cell>
          <cell r="D1768" t="str">
            <v>4.02.0011</v>
          </cell>
          <cell r="E1768">
            <v>1.9</v>
          </cell>
          <cell r="F1768">
            <v>41.379999999999995</v>
          </cell>
          <cell r="G1768">
            <v>11.52</v>
          </cell>
          <cell r="H1768">
            <v>40.74</v>
          </cell>
          <cell r="I1768" t="e">
            <v>#REF!</v>
          </cell>
          <cell r="J1768">
            <v>6.01</v>
          </cell>
          <cell r="K1768">
            <v>0</v>
          </cell>
          <cell r="L1768">
            <v>0</v>
          </cell>
          <cell r="M1768">
            <v>0</v>
          </cell>
          <cell r="N1768">
            <v>0</v>
          </cell>
          <cell r="O1768">
            <v>0</v>
          </cell>
          <cell r="P1768">
            <v>0</v>
          </cell>
          <cell r="Q1768" t="e">
            <v>#REF!</v>
          </cell>
          <cell r="T1768" t="str">
            <v>4.02.0011</v>
          </cell>
          <cell r="U1768" t="str">
            <v>APOIO / CRM QUALIDADE</v>
          </cell>
          <cell r="W1768">
            <v>1.9</v>
          </cell>
          <cell r="X1768">
            <v>43.279999999999994</v>
          </cell>
          <cell r="Y1768">
            <v>54.8</v>
          </cell>
          <cell r="Z1768">
            <v>95.539999999999992</v>
          </cell>
          <cell r="AA1768" t="e">
            <v>#REF!</v>
          </cell>
          <cell r="AB1768" t="e">
            <v>#REF!</v>
          </cell>
          <cell r="AC1768" t="e">
            <v>#REF!</v>
          </cell>
          <cell r="AD1768" t="e">
            <v>#REF!</v>
          </cell>
          <cell r="AE1768" t="e">
            <v>#REF!</v>
          </cell>
          <cell r="AF1768" t="e">
            <v>#REF!</v>
          </cell>
          <cell r="AG1768" t="e">
            <v>#REF!</v>
          </cell>
          <cell r="AH1768" t="e">
            <v>#REF!</v>
          </cell>
        </row>
        <row r="1769">
          <cell r="A1769" t="str">
            <v>4.02.00122.2.1.1</v>
          </cell>
          <cell r="B1769" t="str">
            <v>2.2.1.1</v>
          </cell>
          <cell r="C1769" t="str">
            <v>APOIO / CRM QUALIDADE</v>
          </cell>
          <cell r="D1769" t="str">
            <v>4.02.0012</v>
          </cell>
          <cell r="E1769">
            <v>0</v>
          </cell>
          <cell r="F1769">
            <v>0</v>
          </cell>
          <cell r="G1769">
            <v>0</v>
          </cell>
          <cell r="H1769">
            <v>0</v>
          </cell>
          <cell r="I1769" t="e">
            <v>#REF!</v>
          </cell>
          <cell r="J1769">
            <v>0</v>
          </cell>
          <cell r="K1769">
            <v>0</v>
          </cell>
          <cell r="L1769">
            <v>0</v>
          </cell>
          <cell r="M1769">
            <v>0</v>
          </cell>
          <cell r="N1769">
            <v>0</v>
          </cell>
          <cell r="O1769">
            <v>0</v>
          </cell>
          <cell r="P1769">
            <v>0</v>
          </cell>
          <cell r="Q1769" t="e">
            <v>#REF!</v>
          </cell>
          <cell r="T1769" t="str">
            <v>4.02.0012</v>
          </cell>
          <cell r="U1769" t="str">
            <v>APOIO / CRM QUALIDADE</v>
          </cell>
          <cell r="W1769">
            <v>0</v>
          </cell>
          <cell r="X1769">
            <v>0</v>
          </cell>
          <cell r="Y1769">
            <v>0</v>
          </cell>
          <cell r="Z1769">
            <v>0</v>
          </cell>
          <cell r="AA1769" t="e">
            <v>#REF!</v>
          </cell>
          <cell r="AB1769" t="e">
            <v>#REF!</v>
          </cell>
          <cell r="AC1769" t="e">
            <v>#REF!</v>
          </cell>
          <cell r="AD1769" t="e">
            <v>#REF!</v>
          </cell>
          <cell r="AE1769" t="e">
            <v>#REF!</v>
          </cell>
          <cell r="AF1769" t="e">
            <v>#REF!</v>
          </cell>
          <cell r="AG1769" t="e">
            <v>#REF!</v>
          </cell>
          <cell r="AH1769" t="e">
            <v>#REF!</v>
          </cell>
        </row>
        <row r="1770">
          <cell r="A1770" t="str">
            <v>4.02.00132.2.1.1</v>
          </cell>
          <cell r="B1770" t="str">
            <v>2.2.1.1</v>
          </cell>
          <cell r="C1770" t="str">
            <v>APOIO / CRM QUALIDADE</v>
          </cell>
          <cell r="D1770" t="str">
            <v>4.02.0013</v>
          </cell>
          <cell r="E1770">
            <v>67.88</v>
          </cell>
          <cell r="F1770">
            <v>33.68</v>
          </cell>
          <cell r="G1770">
            <v>0</v>
          </cell>
          <cell r="H1770">
            <v>0</v>
          </cell>
          <cell r="I1770" t="e">
            <v>#REF!</v>
          </cell>
          <cell r="J1770">
            <v>0</v>
          </cell>
          <cell r="K1770">
            <v>254.51</v>
          </cell>
          <cell r="L1770">
            <v>0</v>
          </cell>
          <cell r="M1770">
            <v>0</v>
          </cell>
          <cell r="N1770">
            <v>0</v>
          </cell>
          <cell r="O1770">
            <v>0</v>
          </cell>
          <cell r="P1770">
            <v>0</v>
          </cell>
          <cell r="Q1770" t="e">
            <v>#REF!</v>
          </cell>
          <cell r="T1770" t="str">
            <v>4.02.0013</v>
          </cell>
          <cell r="U1770" t="str">
            <v>APOIO / CRM QUALIDADE</v>
          </cell>
          <cell r="W1770">
            <v>67.88</v>
          </cell>
          <cell r="X1770">
            <v>101.56</v>
          </cell>
          <cell r="Y1770">
            <v>101.56</v>
          </cell>
          <cell r="Z1770">
            <v>101.56</v>
          </cell>
          <cell r="AA1770" t="e">
            <v>#REF!</v>
          </cell>
          <cell r="AB1770" t="e">
            <v>#REF!</v>
          </cell>
          <cell r="AC1770" t="e">
            <v>#REF!</v>
          </cell>
          <cell r="AD1770" t="e">
            <v>#REF!</v>
          </cell>
          <cell r="AE1770" t="e">
            <v>#REF!</v>
          </cell>
          <cell r="AF1770" t="e">
            <v>#REF!</v>
          </cell>
          <cell r="AG1770" t="e">
            <v>#REF!</v>
          </cell>
          <cell r="AH1770" t="e">
            <v>#REF!</v>
          </cell>
        </row>
        <row r="1771">
          <cell r="A1771" t="str">
            <v>4.02.00142.2.1.1</v>
          </cell>
          <cell r="B1771" t="str">
            <v>2.2.1.1</v>
          </cell>
          <cell r="C1771" t="str">
            <v>APOIO / CRM QUALIDADE</v>
          </cell>
          <cell r="D1771" t="str">
            <v>4.02.0014</v>
          </cell>
          <cell r="E1771">
            <v>0</v>
          </cell>
          <cell r="F1771">
            <v>0</v>
          </cell>
          <cell r="G1771">
            <v>0</v>
          </cell>
          <cell r="H1771">
            <v>0</v>
          </cell>
          <cell r="I1771" t="e">
            <v>#REF!</v>
          </cell>
          <cell r="J1771">
            <v>0</v>
          </cell>
          <cell r="K1771">
            <v>0</v>
          </cell>
          <cell r="L1771">
            <v>0</v>
          </cell>
          <cell r="M1771">
            <v>0</v>
          </cell>
          <cell r="N1771">
            <v>0</v>
          </cell>
          <cell r="O1771">
            <v>0</v>
          </cell>
          <cell r="P1771">
            <v>0</v>
          </cell>
          <cell r="Q1771" t="e">
            <v>#REF!</v>
          </cell>
          <cell r="T1771" t="str">
            <v>4.02.0014</v>
          </cell>
          <cell r="U1771" t="str">
            <v>APOIO / CRM QUALIDADE</v>
          </cell>
          <cell r="W1771">
            <v>0</v>
          </cell>
          <cell r="X1771">
            <v>0</v>
          </cell>
          <cell r="Y1771">
            <v>0</v>
          </cell>
          <cell r="Z1771">
            <v>0</v>
          </cell>
          <cell r="AA1771" t="e">
            <v>#REF!</v>
          </cell>
          <cell r="AB1771" t="e">
            <v>#REF!</v>
          </cell>
          <cell r="AC1771" t="e">
            <v>#REF!</v>
          </cell>
          <cell r="AD1771" t="e">
            <v>#REF!</v>
          </cell>
          <cell r="AE1771" t="e">
            <v>#REF!</v>
          </cell>
          <cell r="AF1771" t="e">
            <v>#REF!</v>
          </cell>
          <cell r="AG1771" t="e">
            <v>#REF!</v>
          </cell>
          <cell r="AH1771" t="e">
            <v>#REF!</v>
          </cell>
        </row>
        <row r="1772">
          <cell r="A1772" t="str">
            <v>4.02.00152.2.1.1</v>
          </cell>
          <cell r="B1772" t="str">
            <v>2.2.1.1</v>
          </cell>
          <cell r="C1772" t="str">
            <v>APOIO / CRM QUALIDADE</v>
          </cell>
          <cell r="D1772" t="str">
            <v>4.02.0015</v>
          </cell>
          <cell r="E1772">
            <v>0</v>
          </cell>
          <cell r="F1772">
            <v>0</v>
          </cell>
          <cell r="G1772">
            <v>0</v>
          </cell>
          <cell r="H1772">
            <v>0</v>
          </cell>
          <cell r="I1772" t="e">
            <v>#REF!</v>
          </cell>
          <cell r="J1772">
            <v>0</v>
          </cell>
          <cell r="K1772">
            <v>0</v>
          </cell>
          <cell r="L1772">
            <v>0</v>
          </cell>
          <cell r="M1772">
            <v>0</v>
          </cell>
          <cell r="N1772">
            <v>0</v>
          </cell>
          <cell r="O1772">
            <v>0</v>
          </cell>
          <cell r="P1772">
            <v>0</v>
          </cell>
          <cell r="Q1772" t="e">
            <v>#REF!</v>
          </cell>
          <cell r="T1772" t="str">
            <v>4.02.0015</v>
          </cell>
          <cell r="U1772" t="str">
            <v>APOIO / CRM QUALIDADE</v>
          </cell>
          <cell r="W1772">
            <v>0</v>
          </cell>
          <cell r="X1772">
            <v>0</v>
          </cell>
          <cell r="Y1772">
            <v>0</v>
          </cell>
          <cell r="Z1772">
            <v>0</v>
          </cell>
          <cell r="AA1772" t="e">
            <v>#REF!</v>
          </cell>
          <cell r="AB1772" t="e">
            <v>#REF!</v>
          </cell>
          <cell r="AC1772" t="e">
            <v>#REF!</v>
          </cell>
          <cell r="AD1772" t="e">
            <v>#REF!</v>
          </cell>
          <cell r="AE1772" t="e">
            <v>#REF!</v>
          </cell>
          <cell r="AF1772" t="e">
            <v>#REF!</v>
          </cell>
          <cell r="AG1772" t="e">
            <v>#REF!</v>
          </cell>
          <cell r="AH1772" t="e">
            <v>#REF!</v>
          </cell>
        </row>
        <row r="1773">
          <cell r="A1773" t="str">
            <v>4.02.00162.2.1.1</v>
          </cell>
          <cell r="B1773" t="str">
            <v>2.2.1.1</v>
          </cell>
          <cell r="C1773" t="str">
            <v>APOIO / CRM QUALIDADE</v>
          </cell>
          <cell r="D1773" t="str">
            <v>4.02.0016</v>
          </cell>
          <cell r="E1773">
            <v>2.11</v>
          </cell>
          <cell r="F1773">
            <v>0</v>
          </cell>
          <cell r="G1773">
            <v>0</v>
          </cell>
          <cell r="H1773">
            <v>0</v>
          </cell>
          <cell r="I1773" t="e">
            <v>#REF!</v>
          </cell>
          <cell r="J1773">
            <v>0</v>
          </cell>
          <cell r="K1773">
            <v>0</v>
          </cell>
          <cell r="L1773">
            <v>0</v>
          </cell>
          <cell r="M1773">
            <v>0</v>
          </cell>
          <cell r="N1773">
            <v>0</v>
          </cell>
          <cell r="O1773">
            <v>0</v>
          </cell>
          <cell r="P1773">
            <v>0</v>
          </cell>
          <cell r="Q1773" t="e">
            <v>#REF!</v>
          </cell>
          <cell r="T1773" t="str">
            <v>4.02.0016</v>
          </cell>
          <cell r="U1773" t="str">
            <v>APOIO / CRM QUALIDADE</v>
          </cell>
          <cell r="W1773">
            <v>2.11</v>
          </cell>
          <cell r="X1773">
            <v>2.11</v>
          </cell>
          <cell r="Y1773">
            <v>2.11</v>
          </cell>
          <cell r="Z1773">
            <v>2.11</v>
          </cell>
          <cell r="AA1773" t="e">
            <v>#REF!</v>
          </cell>
          <cell r="AB1773" t="e">
            <v>#REF!</v>
          </cell>
          <cell r="AC1773" t="e">
            <v>#REF!</v>
          </cell>
          <cell r="AD1773" t="e">
            <v>#REF!</v>
          </cell>
          <cell r="AE1773" t="e">
            <v>#REF!</v>
          </cell>
          <cell r="AF1773" t="e">
            <v>#REF!</v>
          </cell>
          <cell r="AG1773" t="e">
            <v>#REF!</v>
          </cell>
          <cell r="AH1773" t="e">
            <v>#REF!</v>
          </cell>
        </row>
        <row r="1774">
          <cell r="A1774" t="str">
            <v>4.02.00172.2.1.1</v>
          </cell>
          <cell r="B1774" t="str">
            <v>2.2.1.1</v>
          </cell>
          <cell r="C1774" t="str">
            <v>APOIO / CRM QUALIDADE</v>
          </cell>
          <cell r="D1774" t="str">
            <v>4.02.0017</v>
          </cell>
          <cell r="E1774">
            <v>0</v>
          </cell>
          <cell r="F1774">
            <v>0</v>
          </cell>
          <cell r="G1774">
            <v>0</v>
          </cell>
          <cell r="H1774">
            <v>0</v>
          </cell>
          <cell r="I1774" t="e">
            <v>#REF!</v>
          </cell>
          <cell r="J1774">
            <v>0</v>
          </cell>
          <cell r="K1774">
            <v>0</v>
          </cell>
          <cell r="L1774">
            <v>0</v>
          </cell>
          <cell r="M1774">
            <v>0</v>
          </cell>
          <cell r="N1774">
            <v>0</v>
          </cell>
          <cell r="O1774">
            <v>0</v>
          </cell>
          <cell r="P1774">
            <v>0</v>
          </cell>
          <cell r="Q1774" t="e">
            <v>#REF!</v>
          </cell>
          <cell r="T1774" t="str">
            <v>4.02.0017</v>
          </cell>
          <cell r="U1774" t="str">
            <v>APOIO / CRM QUALIDADE</v>
          </cell>
          <cell r="W1774">
            <v>0</v>
          </cell>
          <cell r="X1774">
            <v>0</v>
          </cell>
          <cell r="Y1774">
            <v>0</v>
          </cell>
          <cell r="Z1774">
            <v>0</v>
          </cell>
          <cell r="AA1774" t="e">
            <v>#REF!</v>
          </cell>
          <cell r="AB1774" t="e">
            <v>#REF!</v>
          </cell>
          <cell r="AC1774" t="e">
            <v>#REF!</v>
          </cell>
          <cell r="AD1774" t="e">
            <v>#REF!</v>
          </cell>
          <cell r="AE1774" t="e">
            <v>#REF!</v>
          </cell>
          <cell r="AF1774" t="e">
            <v>#REF!</v>
          </cell>
          <cell r="AG1774" t="e">
            <v>#REF!</v>
          </cell>
          <cell r="AH1774" t="e">
            <v>#REF!</v>
          </cell>
        </row>
        <row r="1775">
          <cell r="A1775" t="str">
            <v>4.02.00182.2.1.1</v>
          </cell>
          <cell r="B1775" t="str">
            <v>2.2.1.1</v>
          </cell>
          <cell r="C1775" t="str">
            <v>APOIO / CRM QUALIDADE</v>
          </cell>
          <cell r="D1775" t="str">
            <v>4.02.0018</v>
          </cell>
          <cell r="E1775">
            <v>0</v>
          </cell>
          <cell r="F1775">
            <v>0</v>
          </cell>
          <cell r="G1775">
            <v>0</v>
          </cell>
          <cell r="H1775">
            <v>0</v>
          </cell>
          <cell r="I1775" t="e">
            <v>#REF!</v>
          </cell>
          <cell r="J1775">
            <v>0</v>
          </cell>
          <cell r="K1775">
            <v>0</v>
          </cell>
          <cell r="L1775">
            <v>0</v>
          </cell>
          <cell r="M1775">
            <v>0</v>
          </cell>
          <cell r="N1775">
            <v>0</v>
          </cell>
          <cell r="O1775">
            <v>0</v>
          </cell>
          <cell r="P1775">
            <v>0</v>
          </cell>
          <cell r="Q1775" t="e">
            <v>#REF!</v>
          </cell>
          <cell r="T1775" t="str">
            <v>4.02.0018</v>
          </cell>
          <cell r="U1775" t="str">
            <v>APOIO / CRM QUALIDADE</v>
          </cell>
          <cell r="W1775">
            <v>0</v>
          </cell>
          <cell r="X1775">
            <v>0</v>
          </cell>
          <cell r="Y1775">
            <v>0</v>
          </cell>
          <cell r="Z1775">
            <v>0</v>
          </cell>
          <cell r="AA1775" t="e">
            <v>#REF!</v>
          </cell>
          <cell r="AB1775" t="e">
            <v>#REF!</v>
          </cell>
          <cell r="AC1775" t="e">
            <v>#REF!</v>
          </cell>
          <cell r="AD1775" t="e">
            <v>#REF!</v>
          </cell>
          <cell r="AE1775" t="e">
            <v>#REF!</v>
          </cell>
          <cell r="AF1775" t="e">
            <v>#REF!</v>
          </cell>
          <cell r="AG1775" t="e">
            <v>#REF!</v>
          </cell>
          <cell r="AH1775" t="e">
            <v>#REF!</v>
          </cell>
        </row>
        <row r="1776">
          <cell r="A1776" t="str">
            <v>4.02.00192.2.1.1</v>
          </cell>
          <cell r="B1776" t="str">
            <v>2.2.1.1</v>
          </cell>
          <cell r="C1776" t="str">
            <v>APOIO / CRM QUALIDADE</v>
          </cell>
          <cell r="D1776" t="str">
            <v>4.02.0019</v>
          </cell>
          <cell r="E1776">
            <v>0</v>
          </cell>
          <cell r="F1776">
            <v>0</v>
          </cell>
          <cell r="G1776">
            <v>0</v>
          </cell>
          <cell r="H1776">
            <v>0</v>
          </cell>
          <cell r="I1776" t="e">
            <v>#REF!</v>
          </cell>
          <cell r="J1776">
            <v>0</v>
          </cell>
          <cell r="K1776">
            <v>0</v>
          </cell>
          <cell r="L1776">
            <v>0</v>
          </cell>
          <cell r="M1776">
            <v>0</v>
          </cell>
          <cell r="N1776">
            <v>0</v>
          </cell>
          <cell r="O1776">
            <v>0</v>
          </cell>
          <cell r="P1776">
            <v>0</v>
          </cell>
          <cell r="Q1776" t="e">
            <v>#REF!</v>
          </cell>
          <cell r="T1776" t="str">
            <v>4.02.0019</v>
          </cell>
          <cell r="U1776" t="str">
            <v>APOIO / CRM QUALIDADE</v>
          </cell>
          <cell r="W1776">
            <v>0</v>
          </cell>
          <cell r="X1776">
            <v>0</v>
          </cell>
          <cell r="Y1776">
            <v>0</v>
          </cell>
          <cell r="Z1776">
            <v>0</v>
          </cell>
          <cell r="AA1776" t="e">
            <v>#REF!</v>
          </cell>
          <cell r="AB1776" t="e">
            <v>#REF!</v>
          </cell>
          <cell r="AC1776" t="e">
            <v>#REF!</v>
          </cell>
          <cell r="AD1776" t="e">
            <v>#REF!</v>
          </cell>
          <cell r="AE1776" t="e">
            <v>#REF!</v>
          </cell>
          <cell r="AF1776" t="e">
            <v>#REF!</v>
          </cell>
          <cell r="AG1776" t="e">
            <v>#REF!</v>
          </cell>
          <cell r="AH1776" t="e">
            <v>#REF!</v>
          </cell>
        </row>
        <row r="1777">
          <cell r="A1777" t="str">
            <v>4.02.00202.2.1.1</v>
          </cell>
          <cell r="B1777" t="str">
            <v>2.2.1.1</v>
          </cell>
          <cell r="C1777" t="str">
            <v>APOIO / CRM QUALIDADE</v>
          </cell>
          <cell r="D1777" t="str">
            <v>4.02.0020</v>
          </cell>
          <cell r="E1777">
            <v>0</v>
          </cell>
          <cell r="F1777">
            <v>0</v>
          </cell>
          <cell r="G1777">
            <v>0</v>
          </cell>
          <cell r="H1777">
            <v>0</v>
          </cell>
          <cell r="I1777" t="e">
            <v>#REF!</v>
          </cell>
          <cell r="J1777">
            <v>0</v>
          </cell>
          <cell r="K1777">
            <v>0</v>
          </cell>
          <cell r="L1777">
            <v>0</v>
          </cell>
          <cell r="M1777">
            <v>0</v>
          </cell>
          <cell r="N1777">
            <v>0</v>
          </cell>
          <cell r="O1777">
            <v>0</v>
          </cell>
          <cell r="P1777">
            <v>0</v>
          </cell>
          <cell r="Q1777" t="e">
            <v>#REF!</v>
          </cell>
          <cell r="T1777" t="str">
            <v>4.02.0020</v>
          </cell>
          <cell r="U1777" t="str">
            <v>APOIO / CRM QUALIDADE</v>
          </cell>
          <cell r="W1777">
            <v>0</v>
          </cell>
          <cell r="X1777">
            <v>0</v>
          </cell>
          <cell r="Y1777">
            <v>0</v>
          </cell>
          <cell r="Z1777">
            <v>0</v>
          </cell>
          <cell r="AA1777" t="e">
            <v>#REF!</v>
          </cell>
          <cell r="AB1777" t="e">
            <v>#REF!</v>
          </cell>
          <cell r="AC1777" t="e">
            <v>#REF!</v>
          </cell>
          <cell r="AD1777" t="e">
            <v>#REF!</v>
          </cell>
          <cell r="AE1777" t="e">
            <v>#REF!</v>
          </cell>
          <cell r="AF1777" t="e">
            <v>#REF!</v>
          </cell>
          <cell r="AG1777" t="e">
            <v>#REF!</v>
          </cell>
          <cell r="AH1777" t="e">
            <v>#REF!</v>
          </cell>
        </row>
        <row r="1778">
          <cell r="A1778" t="str">
            <v>4.02.00212.2.1.1</v>
          </cell>
          <cell r="B1778" t="str">
            <v>2.2.1.1</v>
          </cell>
          <cell r="C1778" t="str">
            <v>APOIO / CRM QUALIDADE</v>
          </cell>
          <cell r="D1778" t="str">
            <v>4.02.0021</v>
          </cell>
          <cell r="E1778">
            <v>0</v>
          </cell>
          <cell r="F1778">
            <v>0</v>
          </cell>
          <cell r="G1778">
            <v>163.53</v>
          </cell>
          <cell r="H1778">
            <v>0</v>
          </cell>
          <cell r="I1778" t="e">
            <v>#REF!</v>
          </cell>
          <cell r="J1778">
            <v>0</v>
          </cell>
          <cell r="K1778">
            <v>0</v>
          </cell>
          <cell r="L1778">
            <v>0</v>
          </cell>
          <cell r="M1778">
            <v>0</v>
          </cell>
          <cell r="N1778">
            <v>0</v>
          </cell>
          <cell r="O1778">
            <v>0</v>
          </cell>
          <cell r="P1778">
            <v>0</v>
          </cell>
          <cell r="Q1778" t="e">
            <v>#REF!</v>
          </cell>
          <cell r="T1778" t="str">
            <v>4.02.0021</v>
          </cell>
          <cell r="U1778" t="str">
            <v>APOIO / CRM QUALIDADE</v>
          </cell>
          <cell r="W1778">
            <v>0</v>
          </cell>
          <cell r="X1778">
            <v>0</v>
          </cell>
          <cell r="Y1778">
            <v>163.53</v>
          </cell>
          <cell r="Z1778">
            <v>163.53</v>
          </cell>
          <cell r="AA1778" t="e">
            <v>#REF!</v>
          </cell>
          <cell r="AB1778" t="e">
            <v>#REF!</v>
          </cell>
          <cell r="AC1778" t="e">
            <v>#REF!</v>
          </cell>
          <cell r="AD1778" t="e">
            <v>#REF!</v>
          </cell>
          <cell r="AE1778" t="e">
            <v>#REF!</v>
          </cell>
          <cell r="AF1778" t="e">
            <v>#REF!</v>
          </cell>
          <cell r="AG1778" t="e">
            <v>#REF!</v>
          </cell>
          <cell r="AH1778" t="e">
            <v>#REF!</v>
          </cell>
        </row>
        <row r="1779">
          <cell r="A1779" t="str">
            <v>4.02.00222.2.1.1</v>
          </cell>
          <cell r="B1779" t="str">
            <v>2.2.1.1</v>
          </cell>
          <cell r="C1779" t="str">
            <v>APOIO / CRM QUALIDADE</v>
          </cell>
          <cell r="D1779" t="str">
            <v>4.02.0022</v>
          </cell>
          <cell r="E1779">
            <v>0</v>
          </cell>
          <cell r="F1779">
            <v>0</v>
          </cell>
          <cell r="G1779">
            <v>0</v>
          </cell>
          <cell r="H1779">
            <v>0</v>
          </cell>
          <cell r="I1779" t="e">
            <v>#REF!</v>
          </cell>
          <cell r="J1779">
            <v>0</v>
          </cell>
          <cell r="K1779">
            <v>0</v>
          </cell>
          <cell r="L1779">
            <v>136.38</v>
          </cell>
          <cell r="M1779">
            <v>0</v>
          </cell>
          <cell r="N1779">
            <v>0</v>
          </cell>
          <cell r="O1779">
            <v>0</v>
          </cell>
          <cell r="P1779">
            <v>0</v>
          </cell>
          <cell r="Q1779" t="e">
            <v>#REF!</v>
          </cell>
          <cell r="T1779" t="str">
            <v>4.02.0022</v>
          </cell>
          <cell r="U1779" t="str">
            <v>APOIO / CRM QUALIDADE</v>
          </cell>
          <cell r="W1779">
            <v>0</v>
          </cell>
          <cell r="X1779">
            <v>0</v>
          </cell>
          <cell r="Y1779">
            <v>0</v>
          </cell>
          <cell r="Z1779">
            <v>0</v>
          </cell>
          <cell r="AA1779" t="e">
            <v>#REF!</v>
          </cell>
          <cell r="AB1779" t="e">
            <v>#REF!</v>
          </cell>
          <cell r="AC1779" t="e">
            <v>#REF!</v>
          </cell>
          <cell r="AD1779" t="e">
            <v>#REF!</v>
          </cell>
          <cell r="AE1779" t="e">
            <v>#REF!</v>
          </cell>
          <cell r="AF1779" t="e">
            <v>#REF!</v>
          </cell>
          <cell r="AG1779" t="e">
            <v>#REF!</v>
          </cell>
          <cell r="AH1779" t="e">
            <v>#REF!</v>
          </cell>
        </row>
        <row r="1780">
          <cell r="A1780" t="str">
            <v>4.02.00232.2.1.1</v>
          </cell>
          <cell r="B1780" t="str">
            <v>2.2.1.1</v>
          </cell>
          <cell r="C1780" t="str">
            <v>APOIO / CRM QUALIDADE</v>
          </cell>
          <cell r="D1780" t="str">
            <v>4.02.0023</v>
          </cell>
          <cell r="E1780">
            <v>186.84</v>
          </cell>
          <cell r="F1780">
            <v>186.84</v>
          </cell>
          <cell r="G1780">
            <v>186.84</v>
          </cell>
          <cell r="H1780">
            <v>186.84</v>
          </cell>
          <cell r="I1780" t="e">
            <v>#REF!</v>
          </cell>
          <cell r="J1780">
            <v>0</v>
          </cell>
          <cell r="K1780">
            <v>12.74</v>
          </cell>
          <cell r="L1780">
            <v>0</v>
          </cell>
          <cell r="M1780">
            <v>0</v>
          </cell>
          <cell r="N1780">
            <v>0</v>
          </cell>
          <cell r="O1780">
            <v>0</v>
          </cell>
          <cell r="P1780">
            <v>0</v>
          </cell>
          <cell r="Q1780" t="e">
            <v>#REF!</v>
          </cell>
          <cell r="T1780" t="str">
            <v>4.02.0023</v>
          </cell>
          <cell r="U1780" t="str">
            <v>APOIO / CRM QUALIDADE</v>
          </cell>
          <cell r="W1780">
            <v>186.84</v>
          </cell>
          <cell r="X1780">
            <v>373.68</v>
          </cell>
          <cell r="Y1780">
            <v>560.52</v>
          </cell>
          <cell r="Z1780">
            <v>747.36</v>
          </cell>
          <cell r="AA1780" t="e">
            <v>#REF!</v>
          </cell>
          <cell r="AB1780" t="e">
            <v>#REF!</v>
          </cell>
          <cell r="AC1780" t="e">
            <v>#REF!</v>
          </cell>
          <cell r="AD1780" t="e">
            <v>#REF!</v>
          </cell>
          <cell r="AE1780" t="e">
            <v>#REF!</v>
          </cell>
          <cell r="AF1780" t="e">
            <v>#REF!</v>
          </cell>
          <cell r="AG1780" t="e">
            <v>#REF!</v>
          </cell>
          <cell r="AH1780" t="e">
            <v>#REF!</v>
          </cell>
        </row>
        <row r="1781">
          <cell r="A1781" t="str">
            <v>4.02.00242.2.1.1</v>
          </cell>
          <cell r="B1781" t="str">
            <v>2.2.1.1</v>
          </cell>
          <cell r="C1781" t="str">
            <v>APOIO / CRM QUALIDADE</v>
          </cell>
          <cell r="D1781" t="str">
            <v>4.02.0024</v>
          </cell>
          <cell r="E1781">
            <v>0</v>
          </cell>
          <cell r="F1781">
            <v>0</v>
          </cell>
          <cell r="G1781">
            <v>0</v>
          </cell>
          <cell r="H1781">
            <v>0</v>
          </cell>
          <cell r="I1781" t="e">
            <v>#REF!</v>
          </cell>
          <cell r="J1781">
            <v>0</v>
          </cell>
          <cell r="K1781">
            <v>0</v>
          </cell>
          <cell r="L1781">
            <v>0</v>
          </cell>
          <cell r="M1781">
            <v>0</v>
          </cell>
          <cell r="N1781">
            <v>0</v>
          </cell>
          <cell r="O1781">
            <v>0</v>
          </cell>
          <cell r="P1781">
            <v>0</v>
          </cell>
          <cell r="Q1781" t="e">
            <v>#REF!</v>
          </cell>
          <cell r="T1781" t="str">
            <v>4.02.0024</v>
          </cell>
          <cell r="U1781" t="str">
            <v>APOIO / CRM QUALIDADE</v>
          </cell>
          <cell r="W1781">
            <v>0</v>
          </cell>
          <cell r="X1781">
            <v>0</v>
          </cell>
          <cell r="Y1781">
            <v>0</v>
          </cell>
          <cell r="Z1781">
            <v>0</v>
          </cell>
          <cell r="AA1781" t="e">
            <v>#REF!</v>
          </cell>
          <cell r="AB1781" t="e">
            <v>#REF!</v>
          </cell>
          <cell r="AC1781" t="e">
            <v>#REF!</v>
          </cell>
          <cell r="AD1781" t="e">
            <v>#REF!</v>
          </cell>
          <cell r="AE1781" t="e">
            <v>#REF!</v>
          </cell>
          <cell r="AF1781" t="e">
            <v>#REF!</v>
          </cell>
          <cell r="AG1781" t="e">
            <v>#REF!</v>
          </cell>
          <cell r="AH1781" t="e">
            <v>#REF!</v>
          </cell>
        </row>
        <row r="1782">
          <cell r="A1782" t="str">
            <v>4.02.00252.2.1.1</v>
          </cell>
          <cell r="B1782" t="str">
            <v>2.2.1.1</v>
          </cell>
          <cell r="C1782" t="str">
            <v>APOIO / CRM QUALIDADE</v>
          </cell>
          <cell r="D1782" t="str">
            <v>4.02.0025</v>
          </cell>
          <cell r="E1782">
            <v>0</v>
          </cell>
          <cell r="F1782">
            <v>0</v>
          </cell>
          <cell r="G1782">
            <v>0</v>
          </cell>
          <cell r="H1782">
            <v>0</v>
          </cell>
          <cell r="I1782" t="e">
            <v>#REF!</v>
          </cell>
          <cell r="J1782">
            <v>0</v>
          </cell>
          <cell r="K1782">
            <v>0</v>
          </cell>
          <cell r="L1782">
            <v>0</v>
          </cell>
          <cell r="M1782">
            <v>0</v>
          </cell>
          <cell r="N1782">
            <v>0</v>
          </cell>
          <cell r="O1782">
            <v>0</v>
          </cell>
          <cell r="P1782">
            <v>0</v>
          </cell>
          <cell r="Q1782" t="e">
            <v>#REF!</v>
          </cell>
          <cell r="T1782" t="str">
            <v>4.02.0025</v>
          </cell>
          <cell r="U1782" t="str">
            <v>APOIO / CRM QUALIDADE</v>
          </cell>
          <cell r="W1782">
            <v>0</v>
          </cell>
          <cell r="X1782">
            <v>0</v>
          </cell>
          <cell r="Y1782">
            <v>0</v>
          </cell>
          <cell r="Z1782">
            <v>0</v>
          </cell>
          <cell r="AA1782" t="e">
            <v>#REF!</v>
          </cell>
          <cell r="AB1782" t="e">
            <v>#REF!</v>
          </cell>
          <cell r="AC1782" t="e">
            <v>#REF!</v>
          </cell>
          <cell r="AD1782" t="e">
            <v>#REF!</v>
          </cell>
          <cell r="AE1782" t="e">
            <v>#REF!</v>
          </cell>
          <cell r="AF1782" t="e">
            <v>#REF!</v>
          </cell>
          <cell r="AG1782" t="e">
            <v>#REF!</v>
          </cell>
          <cell r="AH1782" t="e">
            <v>#REF!</v>
          </cell>
        </row>
        <row r="1783">
          <cell r="A1783" t="str">
            <v>4.02.00262.2.1.1</v>
          </cell>
          <cell r="B1783" t="str">
            <v>2.2.1.1</v>
          </cell>
          <cell r="C1783" t="str">
            <v>APOIO / CRM QUALIDADE</v>
          </cell>
          <cell r="D1783" t="str">
            <v>4.02.0026</v>
          </cell>
          <cell r="E1783">
            <v>0</v>
          </cell>
          <cell r="F1783">
            <v>30.880000000000003</v>
          </cell>
          <cell r="G1783">
            <v>0</v>
          </cell>
          <cell r="H1783">
            <v>0</v>
          </cell>
          <cell r="I1783" t="e">
            <v>#REF!</v>
          </cell>
          <cell r="J1783">
            <v>98.2</v>
          </cell>
          <cell r="K1783">
            <v>0</v>
          </cell>
          <cell r="L1783">
            <v>121.69999999999999</v>
          </cell>
          <cell r="M1783">
            <v>0</v>
          </cell>
          <cell r="N1783">
            <v>0</v>
          </cell>
          <cell r="O1783">
            <v>0</v>
          </cell>
          <cell r="P1783">
            <v>0</v>
          </cell>
          <cell r="Q1783" t="e">
            <v>#REF!</v>
          </cell>
          <cell r="T1783" t="str">
            <v>4.02.0026</v>
          </cell>
          <cell r="U1783" t="str">
            <v>APOIO / CRM QUALIDADE</v>
          </cell>
          <cell r="W1783">
            <v>0</v>
          </cell>
          <cell r="X1783">
            <v>30.880000000000003</v>
          </cell>
          <cell r="Y1783">
            <v>30.880000000000003</v>
          </cell>
          <cell r="Z1783">
            <v>30.880000000000003</v>
          </cell>
          <cell r="AA1783" t="e">
            <v>#REF!</v>
          </cell>
          <cell r="AB1783" t="e">
            <v>#REF!</v>
          </cell>
          <cell r="AC1783" t="e">
            <v>#REF!</v>
          </cell>
          <cell r="AD1783" t="e">
            <v>#REF!</v>
          </cell>
          <cell r="AE1783" t="e">
            <v>#REF!</v>
          </cell>
          <cell r="AF1783" t="e">
            <v>#REF!</v>
          </cell>
          <cell r="AG1783" t="e">
            <v>#REF!</v>
          </cell>
          <cell r="AH1783" t="e">
            <v>#REF!</v>
          </cell>
        </row>
        <row r="1784">
          <cell r="A1784" t="str">
            <v>4.02.00272.2.1.1</v>
          </cell>
          <cell r="B1784" t="str">
            <v>2.2.1.1</v>
          </cell>
          <cell r="C1784" t="str">
            <v>APOIO / CRM QUALIDADE</v>
          </cell>
          <cell r="D1784" t="str">
            <v>4.02.0027</v>
          </cell>
          <cell r="E1784">
            <v>0</v>
          </cell>
          <cell r="F1784">
            <v>0</v>
          </cell>
          <cell r="G1784">
            <v>0</v>
          </cell>
          <cell r="H1784">
            <v>0</v>
          </cell>
          <cell r="I1784" t="e">
            <v>#REF!</v>
          </cell>
          <cell r="J1784">
            <v>0</v>
          </cell>
          <cell r="K1784">
            <v>0</v>
          </cell>
          <cell r="L1784">
            <v>0</v>
          </cell>
          <cell r="M1784">
            <v>0</v>
          </cell>
          <cell r="N1784">
            <v>0</v>
          </cell>
          <cell r="O1784">
            <v>0</v>
          </cell>
          <cell r="P1784">
            <v>0</v>
          </cell>
          <cell r="Q1784" t="e">
            <v>#REF!</v>
          </cell>
          <cell r="T1784" t="str">
            <v>4.02.0027</v>
          </cell>
          <cell r="U1784" t="str">
            <v>APOIO / CRM QUALIDADE</v>
          </cell>
          <cell r="W1784">
            <v>0</v>
          </cell>
          <cell r="X1784">
            <v>0</v>
          </cell>
          <cell r="Y1784">
            <v>0</v>
          </cell>
          <cell r="Z1784">
            <v>0</v>
          </cell>
          <cell r="AA1784" t="e">
            <v>#REF!</v>
          </cell>
          <cell r="AB1784" t="e">
            <v>#REF!</v>
          </cell>
          <cell r="AC1784" t="e">
            <v>#REF!</v>
          </cell>
          <cell r="AD1784" t="e">
            <v>#REF!</v>
          </cell>
          <cell r="AE1784" t="e">
            <v>#REF!</v>
          </cell>
          <cell r="AF1784" t="e">
            <v>#REF!</v>
          </cell>
          <cell r="AG1784" t="e">
            <v>#REF!</v>
          </cell>
          <cell r="AH1784" t="e">
            <v>#REF!</v>
          </cell>
        </row>
        <row r="1785">
          <cell r="A1785" t="str">
            <v>4.02.00282.2.1.1</v>
          </cell>
          <cell r="B1785" t="str">
            <v>2.2.1.1</v>
          </cell>
          <cell r="C1785" t="str">
            <v>APOIO / CRM QUALIDADE</v>
          </cell>
          <cell r="D1785" t="str">
            <v>4.02.0028</v>
          </cell>
          <cell r="E1785">
            <v>0</v>
          </cell>
          <cell r="F1785">
            <v>0</v>
          </cell>
          <cell r="G1785">
            <v>0</v>
          </cell>
          <cell r="H1785">
            <v>0</v>
          </cell>
          <cell r="I1785" t="e">
            <v>#REF!</v>
          </cell>
          <cell r="J1785">
            <v>0</v>
          </cell>
          <cell r="K1785">
            <v>0</v>
          </cell>
          <cell r="L1785">
            <v>0</v>
          </cell>
          <cell r="M1785">
            <v>0</v>
          </cell>
          <cell r="N1785">
            <v>0</v>
          </cell>
          <cell r="O1785">
            <v>0</v>
          </cell>
          <cell r="P1785">
            <v>0</v>
          </cell>
          <cell r="Q1785" t="e">
            <v>#REF!</v>
          </cell>
          <cell r="T1785" t="str">
            <v>4.02.0028</v>
          </cell>
          <cell r="U1785" t="str">
            <v>APOIO / CRM QUALIDADE</v>
          </cell>
          <cell r="W1785">
            <v>0</v>
          </cell>
          <cell r="X1785">
            <v>0</v>
          </cell>
          <cell r="Y1785">
            <v>0</v>
          </cell>
          <cell r="Z1785">
            <v>0</v>
          </cell>
          <cell r="AA1785" t="e">
            <v>#REF!</v>
          </cell>
          <cell r="AB1785" t="e">
            <v>#REF!</v>
          </cell>
          <cell r="AC1785" t="e">
            <v>#REF!</v>
          </cell>
          <cell r="AD1785" t="e">
            <v>#REF!</v>
          </cell>
          <cell r="AE1785" t="e">
            <v>#REF!</v>
          </cell>
          <cell r="AF1785" t="e">
            <v>#REF!</v>
          </cell>
          <cell r="AG1785" t="e">
            <v>#REF!</v>
          </cell>
          <cell r="AH1785" t="e">
            <v>#REF!</v>
          </cell>
        </row>
        <row r="1786">
          <cell r="A1786" t="str">
            <v>4.02.00292.2.1.1</v>
          </cell>
          <cell r="B1786" t="str">
            <v>2.2.1.1</v>
          </cell>
          <cell r="C1786" t="str">
            <v>APOIO / CRM QUALIDADE</v>
          </cell>
          <cell r="D1786" t="str">
            <v>4.02.0029</v>
          </cell>
          <cell r="E1786">
            <v>0</v>
          </cell>
          <cell r="F1786">
            <v>0</v>
          </cell>
          <cell r="G1786">
            <v>0</v>
          </cell>
          <cell r="H1786">
            <v>0</v>
          </cell>
          <cell r="I1786" t="e">
            <v>#REF!</v>
          </cell>
          <cell r="J1786">
            <v>0</v>
          </cell>
          <cell r="K1786">
            <v>0</v>
          </cell>
          <cell r="L1786">
            <v>0</v>
          </cell>
          <cell r="M1786">
            <v>0</v>
          </cell>
          <cell r="N1786">
            <v>0</v>
          </cell>
          <cell r="O1786">
            <v>0</v>
          </cell>
          <cell r="P1786">
            <v>0</v>
          </cell>
          <cell r="Q1786" t="e">
            <v>#REF!</v>
          </cell>
          <cell r="T1786" t="str">
            <v>4.02.0029</v>
          </cell>
          <cell r="U1786" t="str">
            <v>APOIO / CRM QUALIDADE</v>
          </cell>
          <cell r="W1786">
            <v>0</v>
          </cell>
          <cell r="X1786">
            <v>0</v>
          </cell>
          <cell r="Y1786">
            <v>0</v>
          </cell>
          <cell r="Z1786">
            <v>0</v>
          </cell>
          <cell r="AA1786" t="e">
            <v>#REF!</v>
          </cell>
          <cell r="AB1786" t="e">
            <v>#REF!</v>
          </cell>
          <cell r="AC1786" t="e">
            <v>#REF!</v>
          </cell>
          <cell r="AD1786" t="e">
            <v>#REF!</v>
          </cell>
          <cell r="AE1786" t="e">
            <v>#REF!</v>
          </cell>
          <cell r="AF1786" t="e">
            <v>#REF!</v>
          </cell>
          <cell r="AG1786" t="e">
            <v>#REF!</v>
          </cell>
          <cell r="AH1786" t="e">
            <v>#REF!</v>
          </cell>
        </row>
        <row r="1787">
          <cell r="A1787" t="str">
            <v>4.02.00302.2.1.1</v>
          </cell>
          <cell r="B1787" t="str">
            <v>2.2.1.1</v>
          </cell>
          <cell r="C1787" t="str">
            <v>APOIO / CRM QUALIDADE</v>
          </cell>
          <cell r="D1787" t="str">
            <v>4.02.0030</v>
          </cell>
          <cell r="E1787">
            <v>0</v>
          </cell>
          <cell r="F1787">
            <v>0</v>
          </cell>
          <cell r="G1787">
            <v>0</v>
          </cell>
          <cell r="H1787">
            <v>0</v>
          </cell>
          <cell r="I1787" t="e">
            <v>#REF!</v>
          </cell>
          <cell r="J1787">
            <v>0</v>
          </cell>
          <cell r="K1787">
            <v>0</v>
          </cell>
          <cell r="L1787">
            <v>0</v>
          </cell>
          <cell r="M1787">
            <v>0</v>
          </cell>
          <cell r="N1787">
            <v>0</v>
          </cell>
          <cell r="O1787">
            <v>0</v>
          </cell>
          <cell r="P1787">
            <v>0</v>
          </cell>
          <cell r="Q1787" t="e">
            <v>#REF!</v>
          </cell>
          <cell r="T1787" t="str">
            <v>4.02.0030</v>
          </cell>
          <cell r="U1787" t="str">
            <v>APOIO / CRM QUALIDADE</v>
          </cell>
          <cell r="W1787">
            <v>0</v>
          </cell>
          <cell r="X1787">
            <v>0</v>
          </cell>
          <cell r="Y1787">
            <v>0</v>
          </cell>
          <cell r="Z1787">
            <v>0</v>
          </cell>
          <cell r="AA1787" t="e">
            <v>#REF!</v>
          </cell>
          <cell r="AB1787" t="e">
            <v>#REF!</v>
          </cell>
          <cell r="AC1787" t="e">
            <v>#REF!</v>
          </cell>
          <cell r="AD1787" t="e">
            <v>#REF!</v>
          </cell>
          <cell r="AE1787" t="e">
            <v>#REF!</v>
          </cell>
          <cell r="AF1787" t="e">
            <v>#REF!</v>
          </cell>
          <cell r="AG1787" t="e">
            <v>#REF!</v>
          </cell>
          <cell r="AH1787" t="e">
            <v>#REF!</v>
          </cell>
        </row>
        <row r="1788">
          <cell r="A1788" t="str">
            <v>4.02.00362.2.1.1</v>
          </cell>
          <cell r="B1788" t="str">
            <v>2.2.1.1</v>
          </cell>
          <cell r="C1788" t="str">
            <v>APOIO / CRM QUALIDADE</v>
          </cell>
          <cell r="D1788" t="str">
            <v>4.02.0036</v>
          </cell>
          <cell r="E1788">
            <v>0</v>
          </cell>
          <cell r="F1788">
            <v>0</v>
          </cell>
          <cell r="G1788">
            <v>0</v>
          </cell>
          <cell r="H1788">
            <v>0</v>
          </cell>
          <cell r="I1788" t="e">
            <v>#REF!</v>
          </cell>
          <cell r="J1788">
            <v>0</v>
          </cell>
          <cell r="K1788">
            <v>0</v>
          </cell>
          <cell r="L1788">
            <v>0</v>
          </cell>
          <cell r="M1788">
            <v>0</v>
          </cell>
          <cell r="N1788">
            <v>0</v>
          </cell>
          <cell r="O1788">
            <v>0</v>
          </cell>
          <cell r="P1788">
            <v>0</v>
          </cell>
          <cell r="Q1788" t="e">
            <v>#REF!</v>
          </cell>
          <cell r="T1788" t="str">
            <v>4.02.0036</v>
          </cell>
          <cell r="U1788" t="str">
            <v>APOIO / CRM QUALIDADE</v>
          </cell>
          <cell r="W1788">
            <v>0</v>
          </cell>
          <cell r="X1788">
            <v>0</v>
          </cell>
          <cell r="Y1788">
            <v>0</v>
          </cell>
          <cell r="Z1788">
            <v>0</v>
          </cell>
          <cell r="AA1788" t="e">
            <v>#REF!</v>
          </cell>
          <cell r="AB1788" t="e">
            <v>#REF!</v>
          </cell>
          <cell r="AC1788" t="e">
            <v>#REF!</v>
          </cell>
          <cell r="AD1788" t="e">
            <v>#REF!</v>
          </cell>
          <cell r="AE1788" t="e">
            <v>#REF!</v>
          </cell>
          <cell r="AF1788" t="e">
            <v>#REF!</v>
          </cell>
          <cell r="AG1788" t="e">
            <v>#REF!</v>
          </cell>
          <cell r="AH1788" t="e">
            <v>#REF!</v>
          </cell>
        </row>
        <row r="1789">
          <cell r="A1789" t="str">
            <v>4.02.00392.2.1.1</v>
          </cell>
          <cell r="B1789" t="str">
            <v>2.2.1.1</v>
          </cell>
          <cell r="C1789" t="str">
            <v>APOIO / CRM QUALIDADE</v>
          </cell>
          <cell r="D1789" t="str">
            <v>4.02.0039</v>
          </cell>
          <cell r="E1789">
            <v>0</v>
          </cell>
          <cell r="F1789">
            <v>0</v>
          </cell>
          <cell r="G1789">
            <v>0</v>
          </cell>
          <cell r="H1789">
            <v>0</v>
          </cell>
          <cell r="I1789" t="e">
            <v>#REF!</v>
          </cell>
          <cell r="J1789">
            <v>0</v>
          </cell>
          <cell r="K1789">
            <v>0</v>
          </cell>
          <cell r="L1789">
            <v>0</v>
          </cell>
          <cell r="M1789">
            <v>0</v>
          </cell>
          <cell r="N1789">
            <v>0</v>
          </cell>
          <cell r="O1789">
            <v>0</v>
          </cell>
          <cell r="P1789">
            <v>0</v>
          </cell>
          <cell r="Q1789" t="e">
            <v>#REF!</v>
          </cell>
          <cell r="T1789" t="str">
            <v>4.02.0039</v>
          </cell>
          <cell r="U1789" t="str">
            <v>APOIO / CRM QUALIDADE</v>
          </cell>
          <cell r="W1789">
            <v>0</v>
          </cell>
          <cell r="X1789">
            <v>0</v>
          </cell>
          <cell r="Y1789">
            <v>0</v>
          </cell>
          <cell r="Z1789">
            <v>0</v>
          </cell>
          <cell r="AA1789" t="e">
            <v>#REF!</v>
          </cell>
          <cell r="AB1789" t="e">
            <v>#REF!</v>
          </cell>
          <cell r="AC1789" t="e">
            <v>#REF!</v>
          </cell>
          <cell r="AD1789" t="e">
            <v>#REF!</v>
          </cell>
          <cell r="AE1789" t="e">
            <v>#REF!</v>
          </cell>
          <cell r="AF1789" t="e">
            <v>#REF!</v>
          </cell>
          <cell r="AG1789" t="e">
            <v>#REF!</v>
          </cell>
          <cell r="AH1789" t="e">
            <v>#REF!</v>
          </cell>
        </row>
        <row r="1790">
          <cell r="A1790" t="str">
            <v>4.02.00442.2.1.1</v>
          </cell>
          <cell r="B1790" t="str">
            <v>2.2.1.1</v>
          </cell>
          <cell r="C1790" t="str">
            <v>APOIO / CRM QUALIDADE</v>
          </cell>
          <cell r="D1790" t="str">
            <v>4.02.0044</v>
          </cell>
          <cell r="E1790">
            <v>0</v>
          </cell>
          <cell r="F1790">
            <v>0</v>
          </cell>
          <cell r="G1790">
            <v>0</v>
          </cell>
          <cell r="H1790">
            <v>0</v>
          </cell>
          <cell r="I1790" t="e">
            <v>#REF!</v>
          </cell>
          <cell r="J1790">
            <v>0</v>
          </cell>
          <cell r="K1790">
            <v>0</v>
          </cell>
          <cell r="L1790">
            <v>0</v>
          </cell>
          <cell r="M1790">
            <v>0</v>
          </cell>
          <cell r="N1790">
            <v>0</v>
          </cell>
          <cell r="O1790">
            <v>0</v>
          </cell>
          <cell r="P1790">
            <v>0</v>
          </cell>
          <cell r="Q1790" t="e">
            <v>#REF!</v>
          </cell>
          <cell r="T1790" t="str">
            <v>4.02.0044</v>
          </cell>
          <cell r="U1790" t="str">
            <v>APOIO / CRM QUALIDADE</v>
          </cell>
          <cell r="W1790">
            <v>0</v>
          </cell>
          <cell r="X1790">
            <v>0</v>
          </cell>
          <cell r="Y1790">
            <v>0</v>
          </cell>
          <cell r="Z1790">
            <v>0</v>
          </cell>
          <cell r="AA1790" t="e">
            <v>#REF!</v>
          </cell>
          <cell r="AB1790" t="e">
            <v>#REF!</v>
          </cell>
          <cell r="AC1790" t="e">
            <v>#REF!</v>
          </cell>
          <cell r="AD1790" t="e">
            <v>#REF!</v>
          </cell>
          <cell r="AE1790" t="e">
            <v>#REF!</v>
          </cell>
          <cell r="AF1790" t="e">
            <v>#REF!</v>
          </cell>
          <cell r="AG1790" t="e">
            <v>#REF!</v>
          </cell>
          <cell r="AH1790" t="e">
            <v>#REF!</v>
          </cell>
        </row>
        <row r="1791">
          <cell r="A1791" t="str">
            <v>4.03.00012.2.1.1</v>
          </cell>
          <cell r="B1791" t="str">
            <v>2.2.1.1</v>
          </cell>
          <cell r="C1791" t="str">
            <v>APOIO / CRM QUALIDADE</v>
          </cell>
          <cell r="D1791" t="str">
            <v>4.03.0001</v>
          </cell>
          <cell r="E1791">
            <v>0</v>
          </cell>
          <cell r="F1791">
            <v>0</v>
          </cell>
          <cell r="G1791">
            <v>0</v>
          </cell>
          <cell r="H1791">
            <v>0</v>
          </cell>
          <cell r="I1791" t="e">
            <v>#REF!</v>
          </cell>
          <cell r="J1791">
            <v>0</v>
          </cell>
          <cell r="K1791">
            <v>0</v>
          </cell>
          <cell r="L1791">
            <v>0</v>
          </cell>
          <cell r="M1791">
            <v>0</v>
          </cell>
          <cell r="N1791">
            <v>0</v>
          </cell>
          <cell r="O1791">
            <v>0</v>
          </cell>
          <cell r="P1791">
            <v>0</v>
          </cell>
          <cell r="Q1791" t="e">
            <v>#REF!</v>
          </cell>
          <cell r="T1791" t="str">
            <v>4.03.0001</v>
          </cell>
          <cell r="U1791" t="str">
            <v>APOIO / CRM QUALIDADE</v>
          </cell>
          <cell r="W1791">
            <v>0</v>
          </cell>
          <cell r="X1791">
            <v>0</v>
          </cell>
          <cell r="Y1791">
            <v>0</v>
          </cell>
          <cell r="Z1791">
            <v>0</v>
          </cell>
          <cell r="AA1791" t="e">
            <v>#REF!</v>
          </cell>
          <cell r="AB1791" t="e">
            <v>#REF!</v>
          </cell>
          <cell r="AC1791" t="e">
            <v>#REF!</v>
          </cell>
          <cell r="AD1791" t="e">
            <v>#REF!</v>
          </cell>
          <cell r="AE1791" t="e">
            <v>#REF!</v>
          </cell>
          <cell r="AF1791" t="e">
            <v>#REF!</v>
          </cell>
          <cell r="AG1791" t="e">
            <v>#REF!</v>
          </cell>
          <cell r="AH1791" t="e">
            <v>#REF!</v>
          </cell>
        </row>
        <row r="1792">
          <cell r="A1792" t="str">
            <v>4.03.00022.2.1.1</v>
          </cell>
          <cell r="B1792" t="str">
            <v>2.2.1.1</v>
          </cell>
          <cell r="C1792" t="str">
            <v>APOIO / CRM QUALIDADE</v>
          </cell>
          <cell r="D1792" t="str">
            <v>4.03.0002</v>
          </cell>
          <cell r="E1792">
            <v>2114.0700000000002</v>
          </cell>
          <cell r="F1792">
            <v>2430.1999999999998</v>
          </cell>
          <cell r="G1792">
            <v>0</v>
          </cell>
          <cell r="H1792">
            <v>2070.88</v>
          </cell>
          <cell r="I1792" t="e">
            <v>#REF!</v>
          </cell>
          <cell r="J1792">
            <v>0</v>
          </cell>
          <cell r="K1792">
            <v>0</v>
          </cell>
          <cell r="L1792">
            <v>0</v>
          </cell>
          <cell r="M1792">
            <v>0</v>
          </cell>
          <cell r="N1792">
            <v>0</v>
          </cell>
          <cell r="O1792">
            <v>0</v>
          </cell>
          <cell r="P1792">
            <v>0</v>
          </cell>
          <cell r="Q1792" t="e">
            <v>#REF!</v>
          </cell>
          <cell r="T1792" t="str">
            <v>4.03.0002</v>
          </cell>
          <cell r="U1792" t="str">
            <v>APOIO / CRM QUALIDADE</v>
          </cell>
          <cell r="W1792">
            <v>2114.0700000000002</v>
          </cell>
          <cell r="X1792">
            <v>4544.2700000000004</v>
          </cell>
          <cell r="Y1792">
            <v>4544.2700000000004</v>
          </cell>
          <cell r="Z1792">
            <v>6615.1500000000005</v>
          </cell>
          <cell r="AA1792" t="e">
            <v>#REF!</v>
          </cell>
          <cell r="AB1792" t="e">
            <v>#REF!</v>
          </cell>
          <cell r="AC1792" t="e">
            <v>#REF!</v>
          </cell>
          <cell r="AD1792" t="e">
            <v>#REF!</v>
          </cell>
          <cell r="AE1792" t="e">
            <v>#REF!</v>
          </cell>
          <cell r="AF1792" t="e">
            <v>#REF!</v>
          </cell>
          <cell r="AG1792" t="e">
            <v>#REF!</v>
          </cell>
          <cell r="AH1792" t="e">
            <v>#REF!</v>
          </cell>
        </row>
        <row r="1793">
          <cell r="A1793" t="str">
            <v>4.03.00042.2.1.1</v>
          </cell>
          <cell r="B1793" t="str">
            <v>2.2.1.1</v>
          </cell>
          <cell r="C1793" t="str">
            <v>APOIO / CRM QUALIDADE</v>
          </cell>
          <cell r="D1793" t="str">
            <v>4.03.0004</v>
          </cell>
          <cell r="E1793">
            <v>0</v>
          </cell>
          <cell r="F1793">
            <v>0</v>
          </cell>
          <cell r="G1793">
            <v>0</v>
          </cell>
          <cell r="H1793">
            <v>0</v>
          </cell>
          <cell r="I1793" t="e">
            <v>#REF!</v>
          </cell>
          <cell r="J1793">
            <v>5631</v>
          </cell>
          <cell r="K1793">
            <v>5910</v>
          </cell>
          <cell r="L1793">
            <v>4863.75</v>
          </cell>
          <cell r="M1793">
            <v>0</v>
          </cell>
          <cell r="N1793">
            <v>0</v>
          </cell>
          <cell r="O1793">
            <v>0</v>
          </cell>
          <cell r="P1793">
            <v>0</v>
          </cell>
          <cell r="Q1793" t="e">
            <v>#REF!</v>
          </cell>
          <cell r="T1793" t="str">
            <v>4.03.0004</v>
          </cell>
          <cell r="U1793" t="str">
            <v>APOIO / CRM QUALIDADE</v>
          </cell>
          <cell r="W1793">
            <v>0</v>
          </cell>
          <cell r="X1793">
            <v>0</v>
          </cell>
          <cell r="Y1793">
            <v>0</v>
          </cell>
          <cell r="Z1793">
            <v>0</v>
          </cell>
          <cell r="AA1793" t="e">
            <v>#REF!</v>
          </cell>
          <cell r="AB1793" t="e">
            <v>#REF!</v>
          </cell>
          <cell r="AC1793" t="e">
            <v>#REF!</v>
          </cell>
          <cell r="AD1793" t="e">
            <v>#REF!</v>
          </cell>
          <cell r="AE1793" t="e">
            <v>#REF!</v>
          </cell>
          <cell r="AF1793" t="e">
            <v>#REF!</v>
          </cell>
          <cell r="AG1793" t="e">
            <v>#REF!</v>
          </cell>
          <cell r="AH1793" t="e">
            <v>#REF!</v>
          </cell>
        </row>
        <row r="1794">
          <cell r="A1794" t="str">
            <v>4.03.00072.2.1.1</v>
          </cell>
          <cell r="B1794" t="str">
            <v>2.2.1.1</v>
          </cell>
          <cell r="C1794" t="str">
            <v>APOIO / CRM QUALIDADE</v>
          </cell>
          <cell r="D1794" t="str">
            <v>4.03.0007</v>
          </cell>
          <cell r="E1794">
            <v>0</v>
          </cell>
          <cell r="F1794">
            <v>0</v>
          </cell>
          <cell r="G1794">
            <v>0</v>
          </cell>
          <cell r="H1794">
            <v>0</v>
          </cell>
          <cell r="I1794" t="e">
            <v>#REF!</v>
          </cell>
          <cell r="J1794">
            <v>0</v>
          </cell>
          <cell r="K1794">
            <v>0</v>
          </cell>
          <cell r="L1794">
            <v>0</v>
          </cell>
          <cell r="M1794">
            <v>0</v>
          </cell>
          <cell r="N1794">
            <v>0</v>
          </cell>
          <cell r="O1794">
            <v>0</v>
          </cell>
          <cell r="P1794">
            <v>0</v>
          </cell>
          <cell r="Q1794" t="e">
            <v>#REF!</v>
          </cell>
          <cell r="T1794" t="str">
            <v>4.03.0007</v>
          </cell>
          <cell r="U1794" t="str">
            <v>APOIO / CRM QUALIDADE</v>
          </cell>
          <cell r="W1794">
            <v>0</v>
          </cell>
          <cell r="X1794">
            <v>0</v>
          </cell>
          <cell r="Y1794">
            <v>0</v>
          </cell>
          <cell r="Z1794">
            <v>0</v>
          </cell>
          <cell r="AA1794" t="e">
            <v>#REF!</v>
          </cell>
          <cell r="AB1794" t="e">
            <v>#REF!</v>
          </cell>
          <cell r="AC1794" t="e">
            <v>#REF!</v>
          </cell>
          <cell r="AD1794" t="e">
            <v>#REF!</v>
          </cell>
          <cell r="AE1794" t="e">
            <v>#REF!</v>
          </cell>
          <cell r="AF1794" t="e">
            <v>#REF!</v>
          </cell>
          <cell r="AG1794" t="e">
            <v>#REF!</v>
          </cell>
          <cell r="AH1794" t="e">
            <v>#REF!</v>
          </cell>
        </row>
        <row r="1795">
          <cell r="A1795" t="str">
            <v>4.03.00082.2.1.1</v>
          </cell>
          <cell r="B1795" t="str">
            <v>2.2.1.1</v>
          </cell>
          <cell r="C1795" t="str">
            <v>APOIO / CRM QUALIDADE</v>
          </cell>
          <cell r="D1795" t="str">
            <v>4.03.0008</v>
          </cell>
          <cell r="E1795">
            <v>431.54</v>
          </cell>
          <cell r="F1795">
            <v>441.34000000000003</v>
          </cell>
          <cell r="G1795">
            <v>433.27000000000004</v>
          </cell>
          <cell r="H1795">
            <v>418.97</v>
          </cell>
          <cell r="I1795" t="e">
            <v>#REF!</v>
          </cell>
          <cell r="J1795">
            <v>0</v>
          </cell>
          <cell r="K1795">
            <v>0</v>
          </cell>
          <cell r="L1795">
            <v>0</v>
          </cell>
          <cell r="M1795">
            <v>0</v>
          </cell>
          <cell r="N1795">
            <v>0</v>
          </cell>
          <cell r="O1795">
            <v>0</v>
          </cell>
          <cell r="P1795">
            <v>0</v>
          </cell>
          <cell r="Q1795" t="e">
            <v>#REF!</v>
          </cell>
          <cell r="T1795" t="str">
            <v>4.03.0008</v>
          </cell>
          <cell r="U1795" t="str">
            <v>APOIO / CRM QUALIDADE</v>
          </cell>
          <cell r="W1795">
            <v>431.54</v>
          </cell>
          <cell r="X1795">
            <v>872.88000000000011</v>
          </cell>
          <cell r="Y1795">
            <v>1306.1500000000001</v>
          </cell>
          <cell r="Z1795">
            <v>1725.1200000000001</v>
          </cell>
          <cell r="AA1795" t="e">
            <v>#REF!</v>
          </cell>
          <cell r="AB1795" t="e">
            <v>#REF!</v>
          </cell>
          <cell r="AC1795" t="e">
            <v>#REF!</v>
          </cell>
          <cell r="AD1795" t="e">
            <v>#REF!</v>
          </cell>
          <cell r="AE1795" t="e">
            <v>#REF!</v>
          </cell>
          <cell r="AF1795" t="e">
            <v>#REF!</v>
          </cell>
          <cell r="AG1795" t="e">
            <v>#REF!</v>
          </cell>
          <cell r="AH1795" t="e">
            <v>#REF!</v>
          </cell>
        </row>
        <row r="1796">
          <cell r="A1796" t="str">
            <v>4.03.00092.2.1.1</v>
          </cell>
          <cell r="B1796" t="str">
            <v>2.2.1.1</v>
          </cell>
          <cell r="C1796" t="str">
            <v>APOIO / CRM QUALIDADE</v>
          </cell>
          <cell r="D1796" t="str">
            <v>4.03.0009</v>
          </cell>
          <cell r="E1796">
            <v>1351.73</v>
          </cell>
          <cell r="F1796">
            <v>1278.81</v>
          </cell>
          <cell r="G1796">
            <v>1280.8100000000002</v>
          </cell>
          <cell r="H1796">
            <v>475.01</v>
          </cell>
          <cell r="I1796" t="e">
            <v>#REF!</v>
          </cell>
          <cell r="J1796">
            <v>0</v>
          </cell>
          <cell r="K1796">
            <v>0</v>
          </cell>
          <cell r="L1796">
            <v>0</v>
          </cell>
          <cell r="M1796">
            <v>0</v>
          </cell>
          <cell r="N1796">
            <v>0</v>
          </cell>
          <cell r="O1796">
            <v>0</v>
          </cell>
          <cell r="P1796">
            <v>0</v>
          </cell>
          <cell r="Q1796" t="e">
            <v>#REF!</v>
          </cell>
          <cell r="T1796" t="str">
            <v>4.03.0009</v>
          </cell>
          <cell r="U1796" t="str">
            <v>APOIO / CRM QUALIDADE</v>
          </cell>
          <cell r="W1796">
            <v>1351.73</v>
          </cell>
          <cell r="X1796">
            <v>2630.54</v>
          </cell>
          <cell r="Y1796">
            <v>3911.3500000000004</v>
          </cell>
          <cell r="Z1796">
            <v>4386.3600000000006</v>
          </cell>
          <cell r="AA1796" t="e">
            <v>#REF!</v>
          </cell>
          <cell r="AB1796" t="e">
            <v>#REF!</v>
          </cell>
          <cell r="AC1796" t="e">
            <v>#REF!</v>
          </cell>
          <cell r="AD1796" t="e">
            <v>#REF!</v>
          </cell>
          <cell r="AE1796" t="e">
            <v>#REF!</v>
          </cell>
          <cell r="AF1796" t="e">
            <v>#REF!</v>
          </cell>
          <cell r="AG1796" t="e">
            <v>#REF!</v>
          </cell>
          <cell r="AH1796" t="e">
            <v>#REF!</v>
          </cell>
        </row>
        <row r="1797">
          <cell r="A1797" t="str">
            <v>4.03.00102.2.1.1</v>
          </cell>
          <cell r="B1797" t="str">
            <v>2.2.1.1</v>
          </cell>
          <cell r="C1797" t="str">
            <v>APOIO / CRM QUALIDADE</v>
          </cell>
          <cell r="D1797" t="str">
            <v>4.03.0010</v>
          </cell>
          <cell r="E1797">
            <v>396.71999999999997</v>
          </cell>
          <cell r="F1797">
            <v>493.21999999999997</v>
          </cell>
          <cell r="G1797">
            <v>75.2</v>
          </cell>
          <cell r="H1797">
            <v>91.92</v>
          </cell>
          <cell r="I1797" t="e">
            <v>#REF!</v>
          </cell>
          <cell r="J1797">
            <v>0</v>
          </cell>
          <cell r="K1797">
            <v>0</v>
          </cell>
          <cell r="L1797">
            <v>0</v>
          </cell>
          <cell r="M1797">
            <v>0</v>
          </cell>
          <cell r="N1797">
            <v>0</v>
          </cell>
          <cell r="O1797">
            <v>0</v>
          </cell>
          <cell r="P1797">
            <v>0</v>
          </cell>
          <cell r="Q1797" t="e">
            <v>#REF!</v>
          </cell>
          <cell r="T1797" t="str">
            <v>4.03.0010</v>
          </cell>
          <cell r="U1797" t="str">
            <v>APOIO / CRM QUALIDADE</v>
          </cell>
          <cell r="W1797">
            <v>396.71999999999997</v>
          </cell>
          <cell r="X1797">
            <v>889.93999999999994</v>
          </cell>
          <cell r="Y1797">
            <v>965.14</v>
          </cell>
          <cell r="Z1797">
            <v>1057.06</v>
          </cell>
          <cell r="AA1797" t="e">
            <v>#REF!</v>
          </cell>
          <cell r="AB1797" t="e">
            <v>#REF!</v>
          </cell>
          <cell r="AC1797" t="e">
            <v>#REF!</v>
          </cell>
          <cell r="AD1797" t="e">
            <v>#REF!</v>
          </cell>
          <cell r="AE1797" t="e">
            <v>#REF!</v>
          </cell>
          <cell r="AF1797" t="e">
            <v>#REF!</v>
          </cell>
          <cell r="AG1797" t="e">
            <v>#REF!</v>
          </cell>
          <cell r="AH1797" t="e">
            <v>#REF!</v>
          </cell>
        </row>
        <row r="1798">
          <cell r="A1798" t="str">
            <v>4.03.00112.2.1.1</v>
          </cell>
          <cell r="B1798" t="str">
            <v>2.2.1.1</v>
          </cell>
          <cell r="C1798" t="str">
            <v>APOIO / CRM QUALIDADE</v>
          </cell>
          <cell r="D1798" t="str">
            <v>4.03.0011</v>
          </cell>
          <cell r="E1798">
            <v>947.22</v>
          </cell>
          <cell r="F1798">
            <v>1358.31</v>
          </cell>
          <cell r="G1798">
            <v>1014.51</v>
          </cell>
          <cell r="H1798">
            <v>1016.26</v>
          </cell>
          <cell r="I1798" t="e">
            <v>#REF!</v>
          </cell>
          <cell r="J1798">
            <v>0</v>
          </cell>
          <cell r="K1798">
            <v>0</v>
          </cell>
          <cell r="L1798">
            <v>0</v>
          </cell>
          <cell r="M1798">
            <v>0</v>
          </cell>
          <cell r="N1798">
            <v>0</v>
          </cell>
          <cell r="O1798">
            <v>0</v>
          </cell>
          <cell r="P1798">
            <v>0</v>
          </cell>
          <cell r="Q1798" t="e">
            <v>#REF!</v>
          </cell>
          <cell r="T1798" t="str">
            <v>4.03.0011</v>
          </cell>
          <cell r="U1798" t="str">
            <v>APOIO / CRM QUALIDADE</v>
          </cell>
          <cell r="W1798">
            <v>947.22</v>
          </cell>
          <cell r="X1798">
            <v>2305.5299999999997</v>
          </cell>
          <cell r="Y1798">
            <v>3320.04</v>
          </cell>
          <cell r="Z1798">
            <v>4336.3</v>
          </cell>
          <cell r="AA1798" t="e">
            <v>#REF!</v>
          </cell>
          <cell r="AB1798" t="e">
            <v>#REF!</v>
          </cell>
          <cell r="AC1798" t="e">
            <v>#REF!</v>
          </cell>
          <cell r="AD1798" t="e">
            <v>#REF!</v>
          </cell>
          <cell r="AE1798" t="e">
            <v>#REF!</v>
          </cell>
          <cell r="AF1798" t="e">
            <v>#REF!</v>
          </cell>
          <cell r="AG1798" t="e">
            <v>#REF!</v>
          </cell>
          <cell r="AH1798" t="e">
            <v>#REF!</v>
          </cell>
        </row>
        <row r="1799">
          <cell r="A1799" t="str">
            <v>4.03.00122.2.1.1</v>
          </cell>
          <cell r="B1799" t="str">
            <v>2.2.1.1</v>
          </cell>
          <cell r="C1799" t="str">
            <v>APOIO / CRM QUALIDADE</v>
          </cell>
          <cell r="D1799" t="str">
            <v>4.03.0012</v>
          </cell>
          <cell r="E1799">
            <v>360.19</v>
          </cell>
          <cell r="F1799">
            <v>0</v>
          </cell>
          <cell r="G1799">
            <v>276.63</v>
          </cell>
          <cell r="H1799">
            <v>0</v>
          </cell>
          <cell r="I1799" t="e">
            <v>#REF!</v>
          </cell>
          <cell r="J1799">
            <v>0</v>
          </cell>
          <cell r="K1799">
            <v>414.91</v>
          </cell>
          <cell r="L1799">
            <v>0</v>
          </cell>
          <cell r="M1799">
            <v>0</v>
          </cell>
          <cell r="N1799">
            <v>0</v>
          </cell>
          <cell r="O1799">
            <v>0</v>
          </cell>
          <cell r="P1799">
            <v>0</v>
          </cell>
          <cell r="Q1799" t="e">
            <v>#REF!</v>
          </cell>
          <cell r="T1799" t="str">
            <v>4.03.0012</v>
          </cell>
          <cell r="U1799" t="str">
            <v>APOIO / CRM QUALIDADE</v>
          </cell>
          <cell r="W1799">
            <v>360.19</v>
          </cell>
          <cell r="X1799">
            <v>360.19</v>
          </cell>
          <cell r="Y1799">
            <v>636.81999999999994</v>
          </cell>
          <cell r="Z1799">
            <v>636.81999999999994</v>
          </cell>
          <cell r="AA1799" t="e">
            <v>#REF!</v>
          </cell>
          <cell r="AB1799" t="e">
            <v>#REF!</v>
          </cell>
          <cell r="AC1799" t="e">
            <v>#REF!</v>
          </cell>
          <cell r="AD1799" t="e">
            <v>#REF!</v>
          </cell>
          <cell r="AE1799" t="e">
            <v>#REF!</v>
          </cell>
          <cell r="AF1799" t="e">
            <v>#REF!</v>
          </cell>
          <cell r="AG1799" t="e">
            <v>#REF!</v>
          </cell>
          <cell r="AH1799" t="e">
            <v>#REF!</v>
          </cell>
        </row>
        <row r="1800">
          <cell r="A1800" t="str">
            <v>4.03.00132.2.1.1</v>
          </cell>
          <cell r="B1800" t="str">
            <v>2.2.1.1</v>
          </cell>
          <cell r="C1800" t="str">
            <v>APOIO / CRM QUALIDADE</v>
          </cell>
          <cell r="D1800" t="str">
            <v>4.03.0013</v>
          </cell>
          <cell r="E1800">
            <v>0</v>
          </cell>
          <cell r="F1800">
            <v>0</v>
          </cell>
          <cell r="G1800">
            <v>0</v>
          </cell>
          <cell r="H1800">
            <v>112.66</v>
          </cell>
          <cell r="I1800" t="e">
            <v>#REF!</v>
          </cell>
          <cell r="J1800">
            <v>0</v>
          </cell>
          <cell r="K1800">
            <v>0</v>
          </cell>
          <cell r="L1800">
            <v>0</v>
          </cell>
          <cell r="M1800">
            <v>0</v>
          </cell>
          <cell r="N1800">
            <v>0</v>
          </cell>
          <cell r="O1800">
            <v>0</v>
          </cell>
          <cell r="P1800">
            <v>0</v>
          </cell>
          <cell r="Q1800" t="e">
            <v>#REF!</v>
          </cell>
          <cell r="T1800" t="str">
            <v>4.03.0013</v>
          </cell>
          <cell r="U1800" t="str">
            <v>APOIO / CRM QUALIDADE</v>
          </cell>
          <cell r="W1800">
            <v>0</v>
          </cell>
          <cell r="X1800">
            <v>0</v>
          </cell>
          <cell r="Y1800">
            <v>0</v>
          </cell>
          <cell r="Z1800">
            <v>112.66</v>
          </cell>
          <cell r="AA1800" t="e">
            <v>#REF!</v>
          </cell>
          <cell r="AB1800" t="e">
            <v>#REF!</v>
          </cell>
          <cell r="AC1800" t="e">
            <v>#REF!</v>
          </cell>
          <cell r="AD1800" t="e">
            <v>#REF!</v>
          </cell>
          <cell r="AE1800" t="e">
            <v>#REF!</v>
          </cell>
          <cell r="AF1800" t="e">
            <v>#REF!</v>
          </cell>
          <cell r="AG1800" t="e">
            <v>#REF!</v>
          </cell>
          <cell r="AH1800" t="e">
            <v>#REF!</v>
          </cell>
        </row>
        <row r="1801">
          <cell r="A1801" t="str">
            <v>4.03.00162.2.1.1</v>
          </cell>
          <cell r="B1801" t="str">
            <v>2.2.1.1</v>
          </cell>
          <cell r="C1801" t="str">
            <v>APOIO / CRM QUALIDADE</v>
          </cell>
          <cell r="D1801" t="str">
            <v>4.03.0016</v>
          </cell>
          <cell r="E1801">
            <v>0</v>
          </cell>
          <cell r="F1801">
            <v>0</v>
          </cell>
          <cell r="G1801">
            <v>0</v>
          </cell>
          <cell r="H1801">
            <v>0</v>
          </cell>
          <cell r="I1801" t="e">
            <v>#REF!</v>
          </cell>
          <cell r="J1801">
            <v>0</v>
          </cell>
          <cell r="K1801">
            <v>0</v>
          </cell>
          <cell r="L1801">
            <v>0</v>
          </cell>
          <cell r="M1801">
            <v>0</v>
          </cell>
          <cell r="N1801">
            <v>0</v>
          </cell>
          <cell r="O1801">
            <v>0</v>
          </cell>
          <cell r="P1801">
            <v>0</v>
          </cell>
          <cell r="Q1801" t="e">
            <v>#REF!</v>
          </cell>
          <cell r="T1801" t="str">
            <v>4.03.0016</v>
          </cell>
          <cell r="U1801" t="str">
            <v>APOIO / CRM QUALIDADE</v>
          </cell>
          <cell r="W1801">
            <v>0</v>
          </cell>
          <cell r="X1801">
            <v>0</v>
          </cell>
          <cell r="Y1801">
            <v>0</v>
          </cell>
          <cell r="Z1801">
            <v>0</v>
          </cell>
          <cell r="AA1801" t="e">
            <v>#REF!</v>
          </cell>
          <cell r="AB1801" t="e">
            <v>#REF!</v>
          </cell>
          <cell r="AC1801" t="e">
            <v>#REF!</v>
          </cell>
          <cell r="AD1801" t="e">
            <v>#REF!</v>
          </cell>
          <cell r="AE1801" t="e">
            <v>#REF!</v>
          </cell>
          <cell r="AF1801" t="e">
            <v>#REF!</v>
          </cell>
          <cell r="AG1801" t="e">
            <v>#REF!</v>
          </cell>
          <cell r="AH1801" t="e">
            <v>#REF!</v>
          </cell>
        </row>
        <row r="1802">
          <cell r="A1802" t="str">
            <v>4.03.00182.2.1.1</v>
          </cell>
          <cell r="B1802" t="str">
            <v>2.2.1.1</v>
          </cell>
          <cell r="C1802" t="str">
            <v>APOIO / CRM QUALIDADE</v>
          </cell>
          <cell r="D1802" t="str">
            <v>4.03.0018</v>
          </cell>
          <cell r="E1802">
            <v>976.5</v>
          </cell>
          <cell r="F1802">
            <v>0</v>
          </cell>
          <cell r="G1802">
            <v>0</v>
          </cell>
          <cell r="H1802">
            <v>0</v>
          </cell>
          <cell r="I1802" t="e">
            <v>#REF!</v>
          </cell>
          <cell r="J1802">
            <v>0</v>
          </cell>
          <cell r="K1802">
            <v>0</v>
          </cell>
          <cell r="L1802">
            <v>0</v>
          </cell>
          <cell r="M1802">
            <v>0</v>
          </cell>
          <cell r="N1802">
            <v>0</v>
          </cell>
          <cell r="O1802">
            <v>0</v>
          </cell>
          <cell r="P1802">
            <v>0</v>
          </cell>
          <cell r="Q1802" t="e">
            <v>#REF!</v>
          </cell>
          <cell r="T1802" t="str">
            <v>4.03.0018</v>
          </cell>
          <cell r="U1802" t="str">
            <v>APOIO / CRM QUALIDADE</v>
          </cell>
          <cell r="W1802">
            <v>976.5</v>
          </cell>
          <cell r="X1802">
            <v>976.5</v>
          </cell>
          <cell r="Y1802">
            <v>976.5</v>
          </cell>
          <cell r="Z1802">
            <v>976.5</v>
          </cell>
          <cell r="AA1802" t="e">
            <v>#REF!</v>
          </cell>
          <cell r="AB1802" t="e">
            <v>#REF!</v>
          </cell>
          <cell r="AC1802" t="e">
            <v>#REF!</v>
          </cell>
          <cell r="AD1802" t="e">
            <v>#REF!</v>
          </cell>
          <cell r="AE1802" t="e">
            <v>#REF!</v>
          </cell>
          <cell r="AF1802" t="e">
            <v>#REF!</v>
          </cell>
          <cell r="AG1802" t="e">
            <v>#REF!</v>
          </cell>
          <cell r="AH1802" t="e">
            <v>#REF!</v>
          </cell>
        </row>
        <row r="1803">
          <cell r="A1803" t="str">
            <v>4.04.00012.2.1.1</v>
          </cell>
          <cell r="B1803" t="str">
            <v>2.2.1.1</v>
          </cell>
          <cell r="C1803" t="str">
            <v>APOIO / CRM QUALIDADE</v>
          </cell>
          <cell r="D1803" t="str">
            <v>4.04.0001</v>
          </cell>
          <cell r="E1803">
            <v>0</v>
          </cell>
          <cell r="F1803">
            <v>0</v>
          </cell>
          <cell r="G1803">
            <v>0</v>
          </cell>
          <cell r="H1803">
            <v>48.27</v>
          </cell>
          <cell r="I1803" t="e">
            <v>#REF!</v>
          </cell>
          <cell r="J1803">
            <v>0</v>
          </cell>
          <cell r="K1803">
            <v>0</v>
          </cell>
          <cell r="L1803">
            <v>0</v>
          </cell>
          <cell r="M1803">
            <v>0</v>
          </cell>
          <cell r="N1803">
            <v>0</v>
          </cell>
          <cell r="O1803">
            <v>0</v>
          </cell>
          <cell r="P1803">
            <v>0</v>
          </cell>
          <cell r="Q1803" t="e">
            <v>#REF!</v>
          </cell>
          <cell r="T1803" t="str">
            <v>4.04.0001</v>
          </cell>
          <cell r="U1803" t="str">
            <v>APOIO / CRM QUALIDADE</v>
          </cell>
          <cell r="W1803">
            <v>0</v>
          </cell>
          <cell r="X1803">
            <v>0</v>
          </cell>
          <cell r="Y1803">
            <v>0</v>
          </cell>
          <cell r="Z1803">
            <v>48.27</v>
          </cell>
          <cell r="AA1803" t="e">
            <v>#REF!</v>
          </cell>
          <cell r="AB1803" t="e">
            <v>#REF!</v>
          </cell>
          <cell r="AC1803" t="e">
            <v>#REF!</v>
          </cell>
          <cell r="AD1803" t="e">
            <v>#REF!</v>
          </cell>
          <cell r="AE1803" t="e">
            <v>#REF!</v>
          </cell>
          <cell r="AF1803" t="e">
            <v>#REF!</v>
          </cell>
          <cell r="AG1803" t="e">
            <v>#REF!</v>
          </cell>
          <cell r="AH1803" t="e">
            <v>#REF!</v>
          </cell>
        </row>
        <row r="1804">
          <cell r="A1804" t="str">
            <v>4.04.00022.2.1.1</v>
          </cell>
          <cell r="B1804" t="str">
            <v>2.2.1.1</v>
          </cell>
          <cell r="C1804" t="str">
            <v>APOIO / CRM QUALIDADE</v>
          </cell>
          <cell r="D1804" t="str">
            <v>4.04.0002</v>
          </cell>
          <cell r="E1804">
            <v>0</v>
          </cell>
          <cell r="F1804">
            <v>0</v>
          </cell>
          <cell r="G1804">
            <v>0</v>
          </cell>
          <cell r="H1804">
            <v>0</v>
          </cell>
          <cell r="I1804" t="e">
            <v>#REF!</v>
          </cell>
          <cell r="J1804">
            <v>0</v>
          </cell>
          <cell r="K1804">
            <v>0</v>
          </cell>
          <cell r="L1804">
            <v>0</v>
          </cell>
          <cell r="M1804">
            <v>0</v>
          </cell>
          <cell r="N1804">
            <v>0</v>
          </cell>
          <cell r="O1804">
            <v>0</v>
          </cell>
          <cell r="P1804">
            <v>0</v>
          </cell>
          <cell r="Q1804" t="e">
            <v>#REF!</v>
          </cell>
          <cell r="T1804" t="str">
            <v>4.04.0002</v>
          </cell>
          <cell r="U1804" t="str">
            <v>APOIO / CRM QUALIDADE</v>
          </cell>
          <cell r="W1804">
            <v>0</v>
          </cell>
          <cell r="X1804">
            <v>0</v>
          </cell>
          <cell r="Y1804">
            <v>0</v>
          </cell>
          <cell r="Z1804">
            <v>0</v>
          </cell>
          <cell r="AA1804" t="e">
            <v>#REF!</v>
          </cell>
          <cell r="AB1804" t="e">
            <v>#REF!</v>
          </cell>
          <cell r="AC1804" t="e">
            <v>#REF!</v>
          </cell>
          <cell r="AD1804" t="e">
            <v>#REF!</v>
          </cell>
          <cell r="AE1804" t="e">
            <v>#REF!</v>
          </cell>
          <cell r="AF1804" t="e">
            <v>#REF!</v>
          </cell>
          <cell r="AG1804" t="e">
            <v>#REF!</v>
          </cell>
          <cell r="AH1804" t="e">
            <v>#REF!</v>
          </cell>
        </row>
        <row r="1805">
          <cell r="A1805" t="str">
            <v>4.04.00032.2.1.1</v>
          </cell>
          <cell r="B1805" t="str">
            <v>2.2.1.1</v>
          </cell>
          <cell r="C1805" t="str">
            <v>APOIO / CRM QUALIDADE</v>
          </cell>
          <cell r="D1805" t="str">
            <v>4.04.0003</v>
          </cell>
          <cell r="E1805">
            <v>0</v>
          </cell>
          <cell r="F1805">
            <v>0</v>
          </cell>
          <cell r="G1805">
            <v>0</v>
          </cell>
          <cell r="H1805">
            <v>0</v>
          </cell>
          <cell r="I1805" t="e">
            <v>#REF!</v>
          </cell>
          <cell r="J1805">
            <v>0</v>
          </cell>
          <cell r="K1805">
            <v>0</v>
          </cell>
          <cell r="L1805">
            <v>0</v>
          </cell>
          <cell r="M1805">
            <v>0</v>
          </cell>
          <cell r="N1805">
            <v>0</v>
          </cell>
          <cell r="O1805">
            <v>0</v>
          </cell>
          <cell r="P1805">
            <v>0</v>
          </cell>
          <cell r="Q1805" t="e">
            <v>#REF!</v>
          </cell>
          <cell r="T1805" t="str">
            <v>4.04.0003</v>
          </cell>
          <cell r="U1805" t="str">
            <v>APOIO / CRM QUALIDADE</v>
          </cell>
          <cell r="W1805">
            <v>0</v>
          </cell>
          <cell r="X1805">
            <v>0</v>
          </cell>
          <cell r="Y1805">
            <v>0</v>
          </cell>
          <cell r="Z1805">
            <v>0</v>
          </cell>
          <cell r="AA1805" t="e">
            <v>#REF!</v>
          </cell>
          <cell r="AB1805" t="e">
            <v>#REF!</v>
          </cell>
          <cell r="AC1805" t="e">
            <v>#REF!</v>
          </cell>
          <cell r="AD1805" t="e">
            <v>#REF!</v>
          </cell>
          <cell r="AE1805" t="e">
            <v>#REF!</v>
          </cell>
          <cell r="AF1805" t="e">
            <v>#REF!</v>
          </cell>
          <cell r="AG1805" t="e">
            <v>#REF!</v>
          </cell>
          <cell r="AH1805" t="e">
            <v>#REF!</v>
          </cell>
        </row>
        <row r="1806">
          <cell r="A1806" t="str">
            <v>4.04.00042.2.1.1</v>
          </cell>
          <cell r="B1806" t="str">
            <v>2.2.1.1</v>
          </cell>
          <cell r="C1806" t="str">
            <v>APOIO / CRM QUALIDADE</v>
          </cell>
          <cell r="D1806" t="str">
            <v>4.04.0004</v>
          </cell>
          <cell r="E1806">
            <v>0</v>
          </cell>
          <cell r="F1806">
            <v>0</v>
          </cell>
          <cell r="G1806">
            <v>0</v>
          </cell>
          <cell r="H1806">
            <v>0</v>
          </cell>
          <cell r="I1806" t="e">
            <v>#REF!</v>
          </cell>
          <cell r="J1806">
            <v>0</v>
          </cell>
          <cell r="K1806">
            <v>0</v>
          </cell>
          <cell r="L1806">
            <v>0</v>
          </cell>
          <cell r="M1806">
            <v>0</v>
          </cell>
          <cell r="N1806">
            <v>0</v>
          </cell>
          <cell r="O1806">
            <v>0</v>
          </cell>
          <cell r="P1806">
            <v>0</v>
          </cell>
          <cell r="Q1806" t="e">
            <v>#REF!</v>
          </cell>
          <cell r="T1806" t="str">
            <v>4.04.0004</v>
          </cell>
          <cell r="U1806" t="str">
            <v>APOIO / CRM QUALIDADE</v>
          </cell>
          <cell r="W1806">
            <v>0</v>
          </cell>
          <cell r="X1806">
            <v>0</v>
          </cell>
          <cell r="Y1806">
            <v>0</v>
          </cell>
          <cell r="Z1806">
            <v>0</v>
          </cell>
          <cell r="AA1806" t="e">
            <v>#REF!</v>
          </cell>
          <cell r="AB1806" t="e">
            <v>#REF!</v>
          </cell>
          <cell r="AC1806" t="e">
            <v>#REF!</v>
          </cell>
          <cell r="AD1806" t="e">
            <v>#REF!</v>
          </cell>
          <cell r="AE1806" t="e">
            <v>#REF!</v>
          </cell>
          <cell r="AF1806" t="e">
            <v>#REF!</v>
          </cell>
          <cell r="AG1806" t="e">
            <v>#REF!</v>
          </cell>
          <cell r="AH1806" t="e">
            <v>#REF!</v>
          </cell>
        </row>
        <row r="1807">
          <cell r="A1807" t="str">
            <v>4.04.00052.2.1.1</v>
          </cell>
          <cell r="B1807" t="str">
            <v>2.2.1.1</v>
          </cell>
          <cell r="C1807" t="str">
            <v>APOIO / CRM QUALIDADE</v>
          </cell>
          <cell r="D1807" t="str">
            <v>4.04.0005</v>
          </cell>
          <cell r="E1807">
            <v>0</v>
          </cell>
          <cell r="F1807">
            <v>0</v>
          </cell>
          <cell r="G1807">
            <v>0</v>
          </cell>
          <cell r="H1807">
            <v>0</v>
          </cell>
          <cell r="I1807" t="e">
            <v>#REF!</v>
          </cell>
          <cell r="J1807">
            <v>48.28</v>
          </cell>
          <cell r="K1807">
            <v>0</v>
          </cell>
          <cell r="L1807">
            <v>0</v>
          </cell>
          <cell r="M1807">
            <v>0</v>
          </cell>
          <cell r="N1807">
            <v>0</v>
          </cell>
          <cell r="O1807">
            <v>0</v>
          </cell>
          <cell r="P1807">
            <v>0</v>
          </cell>
          <cell r="Q1807" t="e">
            <v>#REF!</v>
          </cell>
          <cell r="T1807" t="str">
            <v>4.04.0005</v>
          </cell>
          <cell r="U1807" t="str">
            <v>APOIO / CRM QUALIDADE</v>
          </cell>
          <cell r="W1807">
            <v>0</v>
          </cell>
          <cell r="X1807">
            <v>0</v>
          </cell>
          <cell r="Y1807">
            <v>0</v>
          </cell>
          <cell r="Z1807">
            <v>0</v>
          </cell>
          <cell r="AA1807" t="e">
            <v>#REF!</v>
          </cell>
          <cell r="AB1807" t="e">
            <v>#REF!</v>
          </cell>
          <cell r="AC1807" t="e">
            <v>#REF!</v>
          </cell>
          <cell r="AD1807" t="e">
            <v>#REF!</v>
          </cell>
          <cell r="AE1807" t="e">
            <v>#REF!</v>
          </cell>
          <cell r="AF1807" t="e">
            <v>#REF!</v>
          </cell>
          <cell r="AG1807" t="e">
            <v>#REF!</v>
          </cell>
          <cell r="AH1807" t="e">
            <v>#REF!</v>
          </cell>
        </row>
        <row r="1808">
          <cell r="A1808" t="str">
            <v>4.04.00062.2.1.1</v>
          </cell>
          <cell r="B1808" t="str">
            <v>2.2.1.1</v>
          </cell>
          <cell r="C1808" t="str">
            <v>APOIO / CRM QUALIDADE</v>
          </cell>
          <cell r="D1808" t="str">
            <v>4.04.0006</v>
          </cell>
          <cell r="E1808">
            <v>0</v>
          </cell>
          <cell r="F1808">
            <v>0</v>
          </cell>
          <cell r="G1808">
            <v>30.21</v>
          </cell>
          <cell r="H1808">
            <v>0</v>
          </cell>
          <cell r="I1808" t="e">
            <v>#REF!</v>
          </cell>
          <cell r="J1808">
            <v>8.01</v>
          </cell>
          <cell r="K1808">
            <v>6.91</v>
          </cell>
          <cell r="L1808">
            <v>22.200000000000003</v>
          </cell>
          <cell r="M1808">
            <v>0</v>
          </cell>
          <cell r="N1808">
            <v>0</v>
          </cell>
          <cell r="O1808">
            <v>0</v>
          </cell>
          <cell r="P1808">
            <v>0</v>
          </cell>
          <cell r="Q1808" t="e">
            <v>#REF!</v>
          </cell>
          <cell r="T1808" t="str">
            <v>4.04.0006</v>
          </cell>
          <cell r="U1808" t="str">
            <v>APOIO / CRM QUALIDADE</v>
          </cell>
          <cell r="W1808">
            <v>0</v>
          </cell>
          <cell r="X1808">
            <v>0</v>
          </cell>
          <cell r="Y1808">
            <v>30.21</v>
          </cell>
          <cell r="Z1808">
            <v>30.21</v>
          </cell>
          <cell r="AA1808" t="e">
            <v>#REF!</v>
          </cell>
          <cell r="AB1808" t="e">
            <v>#REF!</v>
          </cell>
          <cell r="AC1808" t="e">
            <v>#REF!</v>
          </cell>
          <cell r="AD1808" t="e">
            <v>#REF!</v>
          </cell>
          <cell r="AE1808" t="e">
            <v>#REF!</v>
          </cell>
          <cell r="AF1808" t="e">
            <v>#REF!</v>
          </cell>
          <cell r="AG1808" t="e">
            <v>#REF!</v>
          </cell>
          <cell r="AH1808" t="e">
            <v>#REF!</v>
          </cell>
        </row>
        <row r="1809">
          <cell r="A1809" t="str">
            <v>4.04.00072.2.1.1</v>
          </cell>
          <cell r="B1809" t="str">
            <v>2.2.1.1</v>
          </cell>
          <cell r="C1809" t="str">
            <v>APOIO / CRM QUALIDADE</v>
          </cell>
          <cell r="D1809" t="str">
            <v>4.04.0007</v>
          </cell>
          <cell r="E1809">
            <v>0</v>
          </cell>
          <cell r="F1809">
            <v>0</v>
          </cell>
          <cell r="G1809">
            <v>0</v>
          </cell>
          <cell r="H1809">
            <v>0</v>
          </cell>
          <cell r="I1809" t="e">
            <v>#REF!</v>
          </cell>
          <cell r="J1809">
            <v>0</v>
          </cell>
          <cell r="K1809">
            <v>0</v>
          </cell>
          <cell r="L1809">
            <v>0</v>
          </cell>
          <cell r="M1809">
            <v>0</v>
          </cell>
          <cell r="N1809">
            <v>0</v>
          </cell>
          <cell r="O1809">
            <v>0</v>
          </cell>
          <cell r="P1809">
            <v>0</v>
          </cell>
          <cell r="Q1809" t="e">
            <v>#REF!</v>
          </cell>
          <cell r="T1809" t="str">
            <v>4.04.0007</v>
          </cell>
          <cell r="U1809" t="str">
            <v>APOIO / CRM QUALIDADE</v>
          </cell>
          <cell r="W1809">
            <v>0</v>
          </cell>
          <cell r="X1809">
            <v>0</v>
          </cell>
          <cell r="Y1809">
            <v>0</v>
          </cell>
          <cell r="Z1809">
            <v>0</v>
          </cell>
          <cell r="AA1809" t="e">
            <v>#REF!</v>
          </cell>
          <cell r="AB1809" t="e">
            <v>#REF!</v>
          </cell>
          <cell r="AC1809" t="e">
            <v>#REF!</v>
          </cell>
          <cell r="AD1809" t="e">
            <v>#REF!</v>
          </cell>
          <cell r="AE1809" t="e">
            <v>#REF!</v>
          </cell>
          <cell r="AF1809" t="e">
            <v>#REF!</v>
          </cell>
          <cell r="AG1809" t="e">
            <v>#REF!</v>
          </cell>
          <cell r="AH1809" t="e">
            <v>#REF!</v>
          </cell>
        </row>
        <row r="1810">
          <cell r="A1810" t="str">
            <v>4.04.00082.2.1.1</v>
          </cell>
          <cell r="B1810" t="str">
            <v>2.2.1.1</v>
          </cell>
          <cell r="C1810" t="str">
            <v>APOIO / CRM QUALIDADE</v>
          </cell>
          <cell r="D1810" t="str">
            <v>4.04.0008</v>
          </cell>
          <cell r="E1810">
            <v>0</v>
          </cell>
          <cell r="F1810">
            <v>0</v>
          </cell>
          <cell r="G1810">
            <v>0</v>
          </cell>
          <cell r="H1810">
            <v>0</v>
          </cell>
          <cell r="I1810" t="e">
            <v>#REF!</v>
          </cell>
          <cell r="J1810">
            <v>0</v>
          </cell>
          <cell r="K1810">
            <v>0</v>
          </cell>
          <cell r="L1810">
            <v>0</v>
          </cell>
          <cell r="M1810">
            <v>0</v>
          </cell>
          <cell r="N1810">
            <v>0</v>
          </cell>
          <cell r="O1810">
            <v>0</v>
          </cell>
          <cell r="P1810">
            <v>0</v>
          </cell>
          <cell r="Q1810" t="e">
            <v>#REF!</v>
          </cell>
          <cell r="T1810" t="str">
            <v>4.04.0008</v>
          </cell>
          <cell r="U1810" t="str">
            <v>APOIO / CRM QUALIDADE</v>
          </cell>
          <cell r="W1810">
            <v>0</v>
          </cell>
          <cell r="X1810">
            <v>0</v>
          </cell>
          <cell r="Y1810">
            <v>0</v>
          </cell>
          <cell r="Z1810">
            <v>0</v>
          </cell>
          <cell r="AA1810" t="e">
            <v>#REF!</v>
          </cell>
          <cell r="AB1810" t="e">
            <v>#REF!</v>
          </cell>
          <cell r="AC1810" t="e">
            <v>#REF!</v>
          </cell>
          <cell r="AD1810" t="e">
            <v>#REF!</v>
          </cell>
          <cell r="AE1810" t="e">
            <v>#REF!</v>
          </cell>
          <cell r="AF1810" t="e">
            <v>#REF!</v>
          </cell>
          <cell r="AG1810" t="e">
            <v>#REF!</v>
          </cell>
          <cell r="AH1810" t="e">
            <v>#REF!</v>
          </cell>
        </row>
        <row r="1811">
          <cell r="A1811" t="str">
            <v>4.04.00092.2.1.1</v>
          </cell>
          <cell r="B1811" t="str">
            <v>2.2.1.1</v>
          </cell>
          <cell r="C1811" t="str">
            <v>APOIO / CRM QUALIDADE</v>
          </cell>
          <cell r="D1811" t="str">
            <v>4.04.0009</v>
          </cell>
          <cell r="E1811">
            <v>1.89</v>
          </cell>
          <cell r="F1811">
            <v>0</v>
          </cell>
          <cell r="G1811">
            <v>0</v>
          </cell>
          <cell r="H1811">
            <v>0</v>
          </cell>
          <cell r="I1811" t="e">
            <v>#REF!</v>
          </cell>
          <cell r="J1811">
            <v>0</v>
          </cell>
          <cell r="K1811">
            <v>0</v>
          </cell>
          <cell r="L1811">
            <v>0</v>
          </cell>
          <cell r="M1811">
            <v>0</v>
          </cell>
          <cell r="N1811">
            <v>0</v>
          </cell>
          <cell r="O1811">
            <v>0</v>
          </cell>
          <cell r="P1811">
            <v>0</v>
          </cell>
          <cell r="Q1811" t="e">
            <v>#REF!</v>
          </cell>
          <cell r="T1811" t="str">
            <v>4.04.0009</v>
          </cell>
          <cell r="U1811" t="str">
            <v>APOIO / CRM QUALIDADE</v>
          </cell>
          <cell r="W1811">
            <v>1.89</v>
          </cell>
          <cell r="X1811">
            <v>1.89</v>
          </cell>
          <cell r="Y1811">
            <v>1.89</v>
          </cell>
          <cell r="Z1811">
            <v>1.89</v>
          </cell>
          <cell r="AA1811" t="e">
            <v>#REF!</v>
          </cell>
          <cell r="AB1811" t="e">
            <v>#REF!</v>
          </cell>
          <cell r="AC1811" t="e">
            <v>#REF!</v>
          </cell>
          <cell r="AD1811" t="e">
            <v>#REF!</v>
          </cell>
          <cell r="AE1811" t="e">
            <v>#REF!</v>
          </cell>
          <cell r="AF1811" t="e">
            <v>#REF!</v>
          </cell>
          <cell r="AG1811" t="e">
            <v>#REF!</v>
          </cell>
          <cell r="AH1811" t="e">
            <v>#REF!</v>
          </cell>
        </row>
        <row r="1812">
          <cell r="A1812" t="str">
            <v>4.04.00102.2.1.1</v>
          </cell>
          <cell r="B1812" t="str">
            <v>2.2.1.1</v>
          </cell>
          <cell r="C1812" t="str">
            <v>APOIO / CRM QUALIDADE</v>
          </cell>
          <cell r="D1812" t="str">
            <v>4.04.0010</v>
          </cell>
          <cell r="E1812">
            <v>151.73999999999998</v>
          </cell>
          <cell r="F1812">
            <v>0</v>
          </cell>
          <cell r="G1812">
            <v>48.28</v>
          </cell>
          <cell r="H1812">
            <v>14.73</v>
          </cell>
          <cell r="I1812" t="e">
            <v>#REF!</v>
          </cell>
          <cell r="J1812">
            <v>374.71999999999997</v>
          </cell>
          <cell r="K1812">
            <v>18</v>
          </cell>
          <cell r="L1812">
            <v>380.4</v>
          </cell>
          <cell r="M1812">
            <v>0</v>
          </cell>
          <cell r="N1812">
            <v>0</v>
          </cell>
          <cell r="O1812">
            <v>0</v>
          </cell>
          <cell r="P1812">
            <v>0</v>
          </cell>
          <cell r="Q1812" t="e">
            <v>#REF!</v>
          </cell>
          <cell r="T1812" t="str">
            <v>4.04.0010</v>
          </cell>
          <cell r="U1812" t="str">
            <v>APOIO / CRM QUALIDADE</v>
          </cell>
          <cell r="W1812">
            <v>151.73999999999998</v>
          </cell>
          <cell r="X1812">
            <v>151.73999999999998</v>
          </cell>
          <cell r="Y1812">
            <v>200.01999999999998</v>
          </cell>
          <cell r="Z1812">
            <v>214.74999999999997</v>
          </cell>
          <cell r="AA1812" t="e">
            <v>#REF!</v>
          </cell>
          <cell r="AB1812" t="e">
            <v>#REF!</v>
          </cell>
          <cell r="AC1812" t="e">
            <v>#REF!</v>
          </cell>
          <cell r="AD1812" t="e">
            <v>#REF!</v>
          </cell>
          <cell r="AE1812" t="e">
            <v>#REF!</v>
          </cell>
          <cell r="AF1812" t="e">
            <v>#REF!</v>
          </cell>
          <cell r="AG1812" t="e">
            <v>#REF!</v>
          </cell>
          <cell r="AH1812" t="e">
            <v>#REF!</v>
          </cell>
        </row>
        <row r="1813">
          <cell r="A1813" t="str">
            <v>4.04.00112.2.1.1</v>
          </cell>
          <cell r="B1813" t="str">
            <v>2.2.1.1</v>
          </cell>
          <cell r="C1813" t="str">
            <v>APOIO / CRM QUALIDADE</v>
          </cell>
          <cell r="D1813" t="str">
            <v>4.04.0011</v>
          </cell>
          <cell r="E1813">
            <v>0</v>
          </cell>
          <cell r="F1813">
            <v>0</v>
          </cell>
          <cell r="G1813">
            <v>0</v>
          </cell>
          <cell r="H1813">
            <v>0</v>
          </cell>
          <cell r="I1813" t="e">
            <v>#REF!</v>
          </cell>
          <cell r="J1813">
            <v>0</v>
          </cell>
          <cell r="K1813">
            <v>0</v>
          </cell>
          <cell r="L1813">
            <v>0</v>
          </cell>
          <cell r="M1813">
            <v>0</v>
          </cell>
          <cell r="N1813">
            <v>0</v>
          </cell>
          <cell r="O1813">
            <v>0</v>
          </cell>
          <cell r="P1813">
            <v>0</v>
          </cell>
          <cell r="Q1813" t="e">
            <v>#REF!</v>
          </cell>
          <cell r="T1813" t="str">
            <v>4.04.0011</v>
          </cell>
          <cell r="U1813" t="str">
            <v>APOIO / CRM QUALIDADE</v>
          </cell>
          <cell r="W1813">
            <v>0</v>
          </cell>
          <cell r="X1813">
            <v>0</v>
          </cell>
          <cell r="Y1813">
            <v>0</v>
          </cell>
          <cell r="Z1813">
            <v>0</v>
          </cell>
          <cell r="AA1813" t="e">
            <v>#REF!</v>
          </cell>
          <cell r="AB1813" t="e">
            <v>#REF!</v>
          </cell>
          <cell r="AC1813" t="e">
            <v>#REF!</v>
          </cell>
          <cell r="AD1813" t="e">
            <v>#REF!</v>
          </cell>
          <cell r="AE1813" t="e">
            <v>#REF!</v>
          </cell>
          <cell r="AF1813" t="e">
            <v>#REF!</v>
          </cell>
          <cell r="AG1813" t="e">
            <v>#REF!</v>
          </cell>
          <cell r="AH1813" t="e">
            <v>#REF!</v>
          </cell>
        </row>
        <row r="1814">
          <cell r="A1814" t="str">
            <v>4.04.00122.2.1.1</v>
          </cell>
          <cell r="B1814" t="str">
            <v>2.2.1.1</v>
          </cell>
          <cell r="C1814" t="str">
            <v>APOIO / CRM QUALIDADE</v>
          </cell>
          <cell r="D1814" t="str">
            <v>4.04.0012</v>
          </cell>
          <cell r="E1814">
            <v>0</v>
          </cell>
          <cell r="F1814">
            <v>0</v>
          </cell>
          <cell r="G1814">
            <v>0</v>
          </cell>
          <cell r="H1814">
            <v>0</v>
          </cell>
          <cell r="I1814" t="e">
            <v>#REF!</v>
          </cell>
          <cell r="J1814">
            <v>0</v>
          </cell>
          <cell r="K1814">
            <v>0</v>
          </cell>
          <cell r="L1814">
            <v>0</v>
          </cell>
          <cell r="M1814">
            <v>0</v>
          </cell>
          <cell r="N1814">
            <v>0</v>
          </cell>
          <cell r="O1814">
            <v>0</v>
          </cell>
          <cell r="P1814">
            <v>0</v>
          </cell>
          <cell r="Q1814" t="e">
            <v>#REF!</v>
          </cell>
          <cell r="T1814" t="str">
            <v>4.04.0012</v>
          </cell>
          <cell r="U1814" t="str">
            <v>APOIO / CRM QUALIDADE</v>
          </cell>
          <cell r="W1814">
            <v>0</v>
          </cell>
          <cell r="X1814">
            <v>0</v>
          </cell>
          <cell r="Y1814">
            <v>0</v>
          </cell>
          <cell r="Z1814">
            <v>0</v>
          </cell>
          <cell r="AA1814" t="e">
            <v>#REF!</v>
          </cell>
          <cell r="AB1814" t="e">
            <v>#REF!</v>
          </cell>
          <cell r="AC1814" t="e">
            <v>#REF!</v>
          </cell>
          <cell r="AD1814" t="e">
            <v>#REF!</v>
          </cell>
          <cell r="AE1814" t="e">
            <v>#REF!</v>
          </cell>
          <cell r="AF1814" t="e">
            <v>#REF!</v>
          </cell>
          <cell r="AG1814" t="e">
            <v>#REF!</v>
          </cell>
          <cell r="AH1814" t="e">
            <v>#REF!</v>
          </cell>
        </row>
        <row r="1815">
          <cell r="A1815" t="str">
            <v>4.05.00032.2.1.1</v>
          </cell>
          <cell r="B1815" t="str">
            <v>2.2.1.1</v>
          </cell>
          <cell r="C1815" t="str">
            <v>APOIO / CRM QUALIDADE</v>
          </cell>
          <cell r="D1815" t="str">
            <v>4.05.0003</v>
          </cell>
          <cell r="E1815">
            <v>0</v>
          </cell>
          <cell r="F1815">
            <v>0</v>
          </cell>
          <cell r="G1815">
            <v>0</v>
          </cell>
          <cell r="H1815">
            <v>0</v>
          </cell>
          <cell r="I1815" t="e">
            <v>#REF!</v>
          </cell>
          <cell r="J1815">
            <v>0</v>
          </cell>
          <cell r="K1815">
            <v>0</v>
          </cell>
          <cell r="L1815">
            <v>0</v>
          </cell>
          <cell r="M1815">
            <v>0</v>
          </cell>
          <cell r="N1815">
            <v>0</v>
          </cell>
          <cell r="O1815">
            <v>0</v>
          </cell>
          <cell r="P1815">
            <v>0</v>
          </cell>
          <cell r="Q1815" t="e">
            <v>#REF!</v>
          </cell>
          <cell r="T1815" t="str">
            <v>4.05.0003</v>
          </cell>
          <cell r="U1815" t="str">
            <v>APOIO / CRM QUALIDADE</v>
          </cell>
          <cell r="W1815">
            <v>0</v>
          </cell>
          <cell r="X1815">
            <v>0</v>
          </cell>
          <cell r="Y1815">
            <v>0</v>
          </cell>
          <cell r="Z1815">
            <v>0</v>
          </cell>
          <cell r="AA1815" t="e">
            <v>#REF!</v>
          </cell>
          <cell r="AB1815" t="e">
            <v>#REF!</v>
          </cell>
          <cell r="AC1815" t="e">
            <v>#REF!</v>
          </cell>
          <cell r="AD1815" t="e">
            <v>#REF!</v>
          </cell>
          <cell r="AE1815" t="e">
            <v>#REF!</v>
          </cell>
          <cell r="AF1815" t="e">
            <v>#REF!</v>
          </cell>
          <cell r="AG1815" t="e">
            <v>#REF!</v>
          </cell>
          <cell r="AH1815" t="e">
            <v>#REF!</v>
          </cell>
        </row>
        <row r="1816">
          <cell r="A1816" t="str">
            <v>4.08.00042.2.1.1</v>
          </cell>
          <cell r="B1816" t="str">
            <v>2.2.1.1</v>
          </cell>
          <cell r="C1816" t="str">
            <v>APOIO / CRM QUALIDADE</v>
          </cell>
          <cell r="D1816" t="str">
            <v>4.08.0004</v>
          </cell>
          <cell r="E1816">
            <v>0</v>
          </cell>
          <cell r="F1816">
            <v>0</v>
          </cell>
          <cell r="G1816">
            <v>627.75</v>
          </cell>
          <cell r="H1816">
            <v>0</v>
          </cell>
          <cell r="I1816" t="e">
            <v>#REF!</v>
          </cell>
          <cell r="J1816">
            <v>0</v>
          </cell>
          <cell r="K1816">
            <v>0</v>
          </cell>
          <cell r="L1816">
            <v>0</v>
          </cell>
          <cell r="M1816">
            <v>0</v>
          </cell>
          <cell r="N1816">
            <v>0</v>
          </cell>
          <cell r="O1816">
            <v>0</v>
          </cell>
          <cell r="P1816">
            <v>0</v>
          </cell>
          <cell r="Q1816" t="e">
            <v>#REF!</v>
          </cell>
          <cell r="T1816" t="str">
            <v>4.08.0004</v>
          </cell>
          <cell r="U1816" t="str">
            <v>APOIO / CRM QUALIDADE</v>
          </cell>
          <cell r="W1816">
            <v>0</v>
          </cell>
          <cell r="X1816">
            <v>0</v>
          </cell>
          <cell r="Y1816">
            <v>627.75</v>
          </cell>
          <cell r="Z1816">
            <v>627.75</v>
          </cell>
          <cell r="AA1816" t="e">
            <v>#REF!</v>
          </cell>
          <cell r="AB1816" t="e">
            <v>#REF!</v>
          </cell>
          <cell r="AC1816" t="e">
            <v>#REF!</v>
          </cell>
          <cell r="AD1816" t="e">
            <v>#REF!</v>
          </cell>
          <cell r="AE1816" t="e">
            <v>#REF!</v>
          </cell>
          <cell r="AF1816" t="e">
            <v>#REF!</v>
          </cell>
          <cell r="AG1816" t="e">
            <v>#REF!</v>
          </cell>
          <cell r="AH1816" t="e">
            <v>#REF!</v>
          </cell>
        </row>
        <row r="1817">
          <cell r="A1817" t="str">
            <v>4.08.00102.2.1.1</v>
          </cell>
          <cell r="B1817" t="str">
            <v>2.2.1.1</v>
          </cell>
          <cell r="C1817" t="str">
            <v>APOIO / CRM QUALIDADE</v>
          </cell>
          <cell r="D1817" t="str">
            <v>4.08.0010</v>
          </cell>
          <cell r="E1817">
            <v>75.489999999999995</v>
          </cell>
          <cell r="F1817">
            <v>0</v>
          </cell>
          <cell r="G1817">
            <v>202.5</v>
          </cell>
          <cell r="H1817">
            <v>0</v>
          </cell>
          <cell r="I1817" t="e">
            <v>#REF!</v>
          </cell>
          <cell r="J1817">
            <v>0</v>
          </cell>
          <cell r="K1817">
            <v>0</v>
          </cell>
          <cell r="L1817">
            <v>0</v>
          </cell>
          <cell r="M1817">
            <v>0</v>
          </cell>
          <cell r="N1817">
            <v>0</v>
          </cell>
          <cell r="O1817">
            <v>0</v>
          </cell>
          <cell r="P1817">
            <v>0</v>
          </cell>
          <cell r="Q1817" t="e">
            <v>#REF!</v>
          </cell>
          <cell r="T1817" t="str">
            <v>4.08.0010</v>
          </cell>
          <cell r="U1817" t="str">
            <v>APOIO / CRM QUALIDADE</v>
          </cell>
          <cell r="W1817">
            <v>75.489999999999995</v>
          </cell>
          <cell r="X1817">
            <v>75.489999999999995</v>
          </cell>
          <cell r="Y1817">
            <v>277.99</v>
          </cell>
          <cell r="Z1817">
            <v>277.99</v>
          </cell>
          <cell r="AA1817" t="e">
            <v>#REF!</v>
          </cell>
          <cell r="AB1817" t="e">
            <v>#REF!</v>
          </cell>
          <cell r="AC1817" t="e">
            <v>#REF!</v>
          </cell>
          <cell r="AD1817" t="e">
            <v>#REF!</v>
          </cell>
          <cell r="AE1817" t="e">
            <v>#REF!</v>
          </cell>
          <cell r="AF1817" t="e">
            <v>#REF!</v>
          </cell>
          <cell r="AG1817" t="e">
            <v>#REF!</v>
          </cell>
          <cell r="AH1817" t="e">
            <v>#REF!</v>
          </cell>
        </row>
        <row r="1818">
          <cell r="A1818" t="str">
            <v>4.08.00162.2.1.1</v>
          </cell>
          <cell r="B1818" t="str">
            <v>2.2.1.1</v>
          </cell>
          <cell r="C1818" t="str">
            <v>APOIO / CRM QUALIDADE</v>
          </cell>
          <cell r="D1818" t="str">
            <v>4.08.0016</v>
          </cell>
          <cell r="E1818">
            <v>0</v>
          </cell>
          <cell r="F1818">
            <v>0</v>
          </cell>
          <cell r="G1818">
            <v>0</v>
          </cell>
          <cell r="H1818">
            <v>0</v>
          </cell>
          <cell r="I1818" t="e">
            <v>#REF!</v>
          </cell>
          <cell r="J1818">
            <v>0</v>
          </cell>
          <cell r="K1818">
            <v>0</v>
          </cell>
          <cell r="L1818">
            <v>0</v>
          </cell>
          <cell r="M1818">
            <v>0</v>
          </cell>
          <cell r="N1818">
            <v>0</v>
          </cell>
          <cell r="O1818">
            <v>0</v>
          </cell>
          <cell r="P1818">
            <v>0</v>
          </cell>
          <cell r="Q1818" t="e">
            <v>#REF!</v>
          </cell>
          <cell r="T1818" t="str">
            <v>4.08.0016</v>
          </cell>
          <cell r="U1818" t="str">
            <v>APOIO / CRM QUALIDADE</v>
          </cell>
          <cell r="W1818">
            <v>0</v>
          </cell>
          <cell r="X1818">
            <v>0</v>
          </cell>
          <cell r="Y1818">
            <v>0</v>
          </cell>
          <cell r="Z1818">
            <v>0</v>
          </cell>
          <cell r="AA1818" t="e">
            <v>#REF!</v>
          </cell>
          <cell r="AB1818" t="e">
            <v>#REF!</v>
          </cell>
          <cell r="AC1818" t="e">
            <v>#REF!</v>
          </cell>
          <cell r="AD1818" t="e">
            <v>#REF!</v>
          </cell>
          <cell r="AE1818" t="e">
            <v>#REF!</v>
          </cell>
          <cell r="AF1818" t="e">
            <v>#REF!</v>
          </cell>
          <cell r="AG1818" t="e">
            <v>#REF!</v>
          </cell>
          <cell r="AH1818" t="e">
            <v>#REF!</v>
          </cell>
        </row>
        <row r="1819">
          <cell r="A1819" t="str">
            <v>4.08.00172.2.1.1</v>
          </cell>
          <cell r="B1819" t="str">
            <v>2.2.1.1</v>
          </cell>
          <cell r="C1819" t="str">
            <v>APOIO / CRM QUALIDADE</v>
          </cell>
          <cell r="D1819" t="str">
            <v>4.08.0017</v>
          </cell>
          <cell r="E1819">
            <v>0</v>
          </cell>
          <cell r="F1819">
            <v>0</v>
          </cell>
          <cell r="G1819">
            <v>0</v>
          </cell>
          <cell r="H1819">
            <v>0</v>
          </cell>
          <cell r="I1819" t="e">
            <v>#REF!</v>
          </cell>
          <cell r="J1819">
            <v>0</v>
          </cell>
          <cell r="K1819">
            <v>0</v>
          </cell>
          <cell r="L1819">
            <v>0</v>
          </cell>
          <cell r="M1819">
            <v>0</v>
          </cell>
          <cell r="N1819">
            <v>0</v>
          </cell>
          <cell r="O1819">
            <v>0</v>
          </cell>
          <cell r="P1819">
            <v>0</v>
          </cell>
          <cell r="Q1819" t="e">
            <v>#REF!</v>
          </cell>
          <cell r="T1819" t="str">
            <v>4.08.0017</v>
          </cell>
          <cell r="U1819" t="str">
            <v>APOIO / CRM QUALIDADE</v>
          </cell>
          <cell r="W1819">
            <v>0</v>
          </cell>
          <cell r="X1819">
            <v>0</v>
          </cell>
          <cell r="Y1819">
            <v>0</v>
          </cell>
          <cell r="Z1819">
            <v>0</v>
          </cell>
          <cell r="AA1819" t="e">
            <v>#REF!</v>
          </cell>
          <cell r="AB1819" t="e">
            <v>#REF!</v>
          </cell>
          <cell r="AC1819" t="e">
            <v>#REF!</v>
          </cell>
          <cell r="AD1819" t="e">
            <v>#REF!</v>
          </cell>
          <cell r="AE1819" t="e">
            <v>#REF!</v>
          </cell>
          <cell r="AF1819" t="e">
            <v>#REF!</v>
          </cell>
          <cell r="AG1819" t="e">
            <v>#REF!</v>
          </cell>
          <cell r="AH1819" t="e">
            <v>#REF!</v>
          </cell>
        </row>
        <row r="1820">
          <cell r="A1820" t="str">
            <v>4.08.00202.2.1.1</v>
          </cell>
          <cell r="B1820" t="str">
            <v>2.2.1.1</v>
          </cell>
          <cell r="C1820" t="str">
            <v>APOIO / CRM QUALIDADE</v>
          </cell>
          <cell r="D1820" t="str">
            <v>4.08.0020</v>
          </cell>
          <cell r="E1820">
            <v>0</v>
          </cell>
          <cell r="F1820">
            <v>0</v>
          </cell>
          <cell r="G1820">
            <v>0</v>
          </cell>
          <cell r="H1820">
            <v>0</v>
          </cell>
          <cell r="I1820" t="e">
            <v>#REF!</v>
          </cell>
          <cell r="J1820">
            <v>0</v>
          </cell>
          <cell r="K1820">
            <v>0</v>
          </cell>
          <cell r="L1820">
            <v>0</v>
          </cell>
          <cell r="M1820">
            <v>0</v>
          </cell>
          <cell r="N1820">
            <v>0</v>
          </cell>
          <cell r="O1820">
            <v>0</v>
          </cell>
          <cell r="P1820">
            <v>0</v>
          </cell>
          <cell r="Q1820" t="e">
            <v>#REF!</v>
          </cell>
          <cell r="T1820" t="str">
            <v>4.08.0020</v>
          </cell>
          <cell r="U1820" t="str">
            <v>APOIO / CRM QUALIDADE</v>
          </cell>
          <cell r="W1820">
            <v>0</v>
          </cell>
          <cell r="X1820">
            <v>0</v>
          </cell>
          <cell r="Y1820">
            <v>0</v>
          </cell>
          <cell r="Z1820">
            <v>0</v>
          </cell>
          <cell r="AA1820" t="e">
            <v>#REF!</v>
          </cell>
          <cell r="AB1820" t="e">
            <v>#REF!</v>
          </cell>
          <cell r="AC1820" t="e">
            <v>#REF!</v>
          </cell>
          <cell r="AD1820" t="e">
            <v>#REF!</v>
          </cell>
          <cell r="AE1820" t="e">
            <v>#REF!</v>
          </cell>
          <cell r="AF1820" t="e">
            <v>#REF!</v>
          </cell>
          <cell r="AG1820" t="e">
            <v>#REF!</v>
          </cell>
          <cell r="AH1820" t="e">
            <v>#REF!</v>
          </cell>
        </row>
        <row r="1821">
          <cell r="A1821" t="str">
            <v>4.13.00042.2.1.1</v>
          </cell>
          <cell r="B1821" t="str">
            <v>2.2.1.1</v>
          </cell>
          <cell r="C1821" t="str">
            <v>APOIO / CRM QUALIDADE</v>
          </cell>
          <cell r="D1821" t="str">
            <v>4.13.0004</v>
          </cell>
          <cell r="E1821">
            <v>0</v>
          </cell>
          <cell r="F1821">
            <v>0</v>
          </cell>
          <cell r="G1821">
            <v>0</v>
          </cell>
          <cell r="H1821">
            <v>0</v>
          </cell>
          <cell r="I1821" t="e">
            <v>#REF!</v>
          </cell>
          <cell r="J1821">
            <v>0</v>
          </cell>
          <cell r="K1821">
            <v>0</v>
          </cell>
          <cell r="L1821">
            <v>0</v>
          </cell>
          <cell r="M1821">
            <v>0</v>
          </cell>
          <cell r="N1821">
            <v>0</v>
          </cell>
          <cell r="O1821">
            <v>0</v>
          </cell>
          <cell r="P1821">
            <v>0</v>
          </cell>
          <cell r="Q1821" t="e">
            <v>#REF!</v>
          </cell>
          <cell r="T1821" t="str">
            <v>4.13.0004</v>
          </cell>
          <cell r="U1821" t="str">
            <v>APOIO / CRM QUALIDADE</v>
          </cell>
          <cell r="W1821">
            <v>0</v>
          </cell>
          <cell r="X1821">
            <v>0</v>
          </cell>
          <cell r="Y1821">
            <v>0</v>
          </cell>
          <cell r="Z1821">
            <v>0</v>
          </cell>
          <cell r="AA1821" t="e">
            <v>#REF!</v>
          </cell>
          <cell r="AB1821" t="e">
            <v>#REF!</v>
          </cell>
          <cell r="AC1821" t="e">
            <v>#REF!</v>
          </cell>
          <cell r="AD1821" t="e">
            <v>#REF!</v>
          </cell>
          <cell r="AE1821" t="e">
            <v>#REF!</v>
          </cell>
          <cell r="AF1821" t="e">
            <v>#REF!</v>
          </cell>
          <cell r="AG1821" t="e">
            <v>#REF!</v>
          </cell>
          <cell r="AH1821" t="e">
            <v>#REF!</v>
          </cell>
        </row>
        <row r="1822">
          <cell r="A1822" t="str">
            <v>4.13.00052.2.1.1</v>
          </cell>
          <cell r="B1822" t="str">
            <v>2.2.1.1</v>
          </cell>
          <cell r="C1822" t="str">
            <v>APOIO / CRM QUALIDADE</v>
          </cell>
          <cell r="D1822" t="str">
            <v>4.13.0005</v>
          </cell>
          <cell r="E1822">
            <v>0</v>
          </cell>
          <cell r="F1822">
            <v>0</v>
          </cell>
          <cell r="G1822">
            <v>0</v>
          </cell>
          <cell r="H1822">
            <v>0</v>
          </cell>
          <cell r="I1822" t="e">
            <v>#REF!</v>
          </cell>
          <cell r="J1822">
            <v>0</v>
          </cell>
          <cell r="K1822">
            <v>0</v>
          </cell>
          <cell r="L1822">
            <v>0</v>
          </cell>
          <cell r="M1822">
            <v>0</v>
          </cell>
          <cell r="N1822">
            <v>0</v>
          </cell>
          <cell r="O1822">
            <v>0</v>
          </cell>
          <cell r="P1822">
            <v>0</v>
          </cell>
          <cell r="Q1822" t="e">
            <v>#REF!</v>
          </cell>
          <cell r="T1822" t="str">
            <v>4.13.0005</v>
          </cell>
          <cell r="U1822" t="str">
            <v>APOIO / CRM QUALIDADE</v>
          </cell>
          <cell r="W1822">
            <v>0</v>
          </cell>
          <cell r="X1822">
            <v>0</v>
          </cell>
          <cell r="Y1822">
            <v>0</v>
          </cell>
          <cell r="Z1822">
            <v>0</v>
          </cell>
          <cell r="AA1822" t="e">
            <v>#REF!</v>
          </cell>
          <cell r="AB1822" t="e">
            <v>#REF!</v>
          </cell>
          <cell r="AC1822" t="e">
            <v>#REF!</v>
          </cell>
          <cell r="AD1822" t="e">
            <v>#REF!</v>
          </cell>
          <cell r="AE1822" t="e">
            <v>#REF!</v>
          </cell>
          <cell r="AF1822" t="e">
            <v>#REF!</v>
          </cell>
          <cell r="AG1822" t="e">
            <v>#REF!</v>
          </cell>
          <cell r="AH1822" t="e">
            <v>#REF!</v>
          </cell>
        </row>
        <row r="1823">
          <cell r="A1823" t="str">
            <v>4.13.00062.2.1.1</v>
          </cell>
          <cell r="B1823" t="str">
            <v>2.2.1.1</v>
          </cell>
          <cell r="C1823" t="str">
            <v>APOIO / CRM QUALIDADE</v>
          </cell>
          <cell r="D1823" t="str">
            <v>4.13.0006</v>
          </cell>
          <cell r="E1823">
            <v>0</v>
          </cell>
          <cell r="F1823">
            <v>0</v>
          </cell>
          <cell r="G1823">
            <v>0</v>
          </cell>
          <cell r="H1823">
            <v>0</v>
          </cell>
          <cell r="I1823" t="e">
            <v>#REF!</v>
          </cell>
          <cell r="J1823">
            <v>0</v>
          </cell>
          <cell r="K1823">
            <v>0</v>
          </cell>
          <cell r="L1823">
            <v>0</v>
          </cell>
          <cell r="M1823">
            <v>0</v>
          </cell>
          <cell r="N1823">
            <v>0</v>
          </cell>
          <cell r="O1823">
            <v>0</v>
          </cell>
          <cell r="P1823">
            <v>0</v>
          </cell>
          <cell r="Q1823" t="e">
            <v>#REF!</v>
          </cell>
          <cell r="T1823" t="str">
            <v>4.13.0006</v>
          </cell>
          <cell r="U1823" t="str">
            <v>APOIO / CRM QUALIDADE</v>
          </cell>
          <cell r="W1823">
            <v>0</v>
          </cell>
          <cell r="X1823">
            <v>0</v>
          </cell>
          <cell r="Y1823">
            <v>0</v>
          </cell>
          <cell r="Z1823">
            <v>0</v>
          </cell>
          <cell r="AA1823" t="e">
            <v>#REF!</v>
          </cell>
          <cell r="AB1823" t="e">
            <v>#REF!</v>
          </cell>
          <cell r="AC1823" t="e">
            <v>#REF!</v>
          </cell>
          <cell r="AD1823" t="e">
            <v>#REF!</v>
          </cell>
          <cell r="AE1823" t="e">
            <v>#REF!</v>
          </cell>
          <cell r="AF1823" t="e">
            <v>#REF!</v>
          </cell>
          <cell r="AG1823" t="e">
            <v>#REF!</v>
          </cell>
          <cell r="AH1823" t="e">
            <v>#REF!</v>
          </cell>
        </row>
        <row r="1824">
          <cell r="A1824" t="str">
            <v>4.13.00072.2.1.1</v>
          </cell>
          <cell r="B1824" t="str">
            <v>2.2.1.1</v>
          </cell>
          <cell r="C1824" t="str">
            <v>APOIO / CRM QUALIDADE</v>
          </cell>
          <cell r="D1824" t="str">
            <v>4.13.0007</v>
          </cell>
          <cell r="E1824">
            <v>0</v>
          </cell>
          <cell r="F1824">
            <v>0</v>
          </cell>
          <cell r="G1824">
            <v>0</v>
          </cell>
          <cell r="H1824">
            <v>0</v>
          </cell>
          <cell r="I1824" t="e">
            <v>#REF!</v>
          </cell>
          <cell r="J1824">
            <v>0</v>
          </cell>
          <cell r="K1824">
            <v>0</v>
          </cell>
          <cell r="L1824">
            <v>0</v>
          </cell>
          <cell r="M1824">
            <v>0</v>
          </cell>
          <cell r="N1824">
            <v>0</v>
          </cell>
          <cell r="O1824">
            <v>0</v>
          </cell>
          <cell r="P1824">
            <v>0</v>
          </cell>
          <cell r="T1824" t="str">
            <v>4.13.0007</v>
          </cell>
          <cell r="U1824" t="str">
            <v>APOIO / CRM QUALIDADE</v>
          </cell>
          <cell r="W1824">
            <v>0</v>
          </cell>
          <cell r="X1824">
            <v>0</v>
          </cell>
          <cell r="Y1824">
            <v>0</v>
          </cell>
          <cell r="Z1824">
            <v>0</v>
          </cell>
          <cell r="AA1824" t="e">
            <v>#REF!</v>
          </cell>
          <cell r="AB1824" t="e">
            <v>#REF!</v>
          </cell>
          <cell r="AC1824" t="e">
            <v>#REF!</v>
          </cell>
          <cell r="AD1824" t="e">
            <v>#REF!</v>
          </cell>
          <cell r="AE1824" t="e">
            <v>#REF!</v>
          </cell>
          <cell r="AF1824" t="e">
            <v>#REF!</v>
          </cell>
          <cell r="AG1824" t="e">
            <v>#REF!</v>
          </cell>
          <cell r="AH1824" t="e">
            <v>#REF!</v>
          </cell>
        </row>
        <row r="1825">
          <cell r="A1825" t="str">
            <v>4.90.00012.2.1.1</v>
          </cell>
          <cell r="B1825" t="str">
            <v>2.2.1.1</v>
          </cell>
          <cell r="C1825" t="str">
            <v>APOIO / CRM QUALIDADE</v>
          </cell>
          <cell r="D1825" t="str">
            <v>4.90.0001</v>
          </cell>
          <cell r="E1825">
            <v>0</v>
          </cell>
          <cell r="F1825">
            <v>0</v>
          </cell>
          <cell r="G1825">
            <v>0</v>
          </cell>
          <cell r="H1825">
            <v>0</v>
          </cell>
          <cell r="I1825" t="e">
            <v>#REF!</v>
          </cell>
          <cell r="J1825">
            <v>0</v>
          </cell>
          <cell r="K1825">
            <v>0</v>
          </cell>
          <cell r="L1825">
            <v>0</v>
          </cell>
          <cell r="M1825">
            <v>0</v>
          </cell>
          <cell r="N1825">
            <v>0</v>
          </cell>
          <cell r="O1825">
            <v>0</v>
          </cell>
          <cell r="P1825">
            <v>0</v>
          </cell>
          <cell r="Q1825" t="e">
            <v>#REF!</v>
          </cell>
          <cell r="T1825" t="str">
            <v>4.90.0001</v>
          </cell>
          <cell r="U1825" t="str">
            <v>APOIO / CRM QUALIDADE</v>
          </cell>
          <cell r="W1825">
            <v>0</v>
          </cell>
          <cell r="X1825">
            <v>0</v>
          </cell>
          <cell r="Y1825">
            <v>0</v>
          </cell>
          <cell r="Z1825">
            <v>0</v>
          </cell>
          <cell r="AA1825" t="e">
            <v>#REF!</v>
          </cell>
          <cell r="AB1825" t="e">
            <v>#REF!</v>
          </cell>
          <cell r="AC1825" t="e">
            <v>#REF!</v>
          </cell>
          <cell r="AD1825" t="e">
            <v>#REF!</v>
          </cell>
          <cell r="AE1825" t="e">
            <v>#REF!</v>
          </cell>
          <cell r="AF1825" t="e">
            <v>#REF!</v>
          </cell>
          <cell r="AG1825" t="e">
            <v>#REF!</v>
          </cell>
          <cell r="AH1825" t="e">
            <v>#REF!</v>
          </cell>
        </row>
        <row r="1826">
          <cell r="A1826" t="str">
            <v>4.01.00012.2.1</v>
          </cell>
          <cell r="B1826" t="str">
            <v>2.2.1</v>
          </cell>
          <cell r="C1826" t="str">
            <v>DIRETORIA EMPRESARIAL</v>
          </cell>
          <cell r="D1826" t="str">
            <v>4.01.0001</v>
          </cell>
          <cell r="E1826">
            <v>0</v>
          </cell>
          <cell r="F1826">
            <v>1700</v>
          </cell>
          <cell r="G1826">
            <v>158.94999999999999</v>
          </cell>
          <cell r="H1826">
            <v>0</v>
          </cell>
          <cell r="I1826" t="e">
            <v>#REF!</v>
          </cell>
          <cell r="J1826">
            <v>0</v>
          </cell>
          <cell r="K1826">
            <v>0</v>
          </cell>
          <cell r="L1826">
            <v>0</v>
          </cell>
          <cell r="M1826">
            <v>0</v>
          </cell>
          <cell r="N1826">
            <v>0</v>
          </cell>
          <cell r="O1826">
            <v>0</v>
          </cell>
          <cell r="P1826">
            <v>0</v>
          </cell>
          <cell r="Q1826" t="e">
            <v>#REF!</v>
          </cell>
          <cell r="T1826" t="str">
            <v>4.01.0001</v>
          </cell>
          <cell r="U1826" t="str">
            <v>DIRETORIA EMPRESARIAL</v>
          </cell>
          <cell r="W1826">
            <v>0</v>
          </cell>
          <cell r="X1826">
            <v>1700</v>
          </cell>
          <cell r="Y1826">
            <v>1858.95</v>
          </cell>
          <cell r="Z1826">
            <v>1858.95</v>
          </cell>
          <cell r="AA1826" t="e">
            <v>#REF!</v>
          </cell>
          <cell r="AB1826" t="e">
            <v>#REF!</v>
          </cell>
          <cell r="AC1826" t="e">
            <v>#REF!</v>
          </cell>
          <cell r="AD1826" t="e">
            <v>#REF!</v>
          </cell>
          <cell r="AE1826" t="e">
            <v>#REF!</v>
          </cell>
          <cell r="AF1826" t="e">
            <v>#REF!</v>
          </cell>
          <cell r="AG1826" t="e">
            <v>#REF!</v>
          </cell>
          <cell r="AH1826" t="e">
            <v>#REF!</v>
          </cell>
        </row>
        <row r="1827">
          <cell r="A1827" t="str">
            <v>4.01.00022.2.1</v>
          </cell>
          <cell r="B1827" t="str">
            <v>2.2.1</v>
          </cell>
          <cell r="C1827" t="str">
            <v>DIRETORIA EMPRESARIAL</v>
          </cell>
          <cell r="D1827" t="str">
            <v>4.01.0002</v>
          </cell>
          <cell r="E1827">
            <v>0</v>
          </cell>
          <cell r="F1827">
            <v>0</v>
          </cell>
          <cell r="G1827">
            <v>0</v>
          </cell>
          <cell r="H1827">
            <v>0</v>
          </cell>
          <cell r="I1827" t="e">
            <v>#REF!</v>
          </cell>
          <cell r="J1827">
            <v>1100</v>
          </cell>
          <cell r="K1827">
            <v>1170</v>
          </cell>
          <cell r="L1827">
            <v>0</v>
          </cell>
          <cell r="M1827">
            <v>0</v>
          </cell>
          <cell r="N1827">
            <v>0</v>
          </cell>
          <cell r="O1827">
            <v>0</v>
          </cell>
          <cell r="P1827">
            <v>0</v>
          </cell>
          <cell r="Q1827" t="e">
            <v>#REF!</v>
          </cell>
          <cell r="T1827" t="str">
            <v>4.01.0002</v>
          </cell>
          <cell r="U1827" t="str">
            <v>DIRETORIA EMPRESARIAL</v>
          </cell>
          <cell r="W1827">
            <v>0</v>
          </cell>
          <cell r="X1827">
            <v>0</v>
          </cell>
          <cell r="Y1827">
            <v>0</v>
          </cell>
          <cell r="Z1827">
            <v>0</v>
          </cell>
          <cell r="AA1827" t="e">
            <v>#REF!</v>
          </cell>
          <cell r="AB1827" t="e">
            <v>#REF!</v>
          </cell>
          <cell r="AC1827" t="e">
            <v>#REF!</v>
          </cell>
          <cell r="AD1827" t="e">
            <v>#REF!</v>
          </cell>
          <cell r="AE1827" t="e">
            <v>#REF!</v>
          </cell>
          <cell r="AF1827" t="e">
            <v>#REF!</v>
          </cell>
          <cell r="AG1827" t="e">
            <v>#REF!</v>
          </cell>
          <cell r="AH1827" t="e">
            <v>#REF!</v>
          </cell>
        </row>
        <row r="1828">
          <cell r="A1828" t="str">
            <v>4.01.00032.2.1</v>
          </cell>
          <cell r="B1828" t="str">
            <v>2.2.1</v>
          </cell>
          <cell r="C1828" t="str">
            <v>DIRETORIA EMPRESARIAL</v>
          </cell>
          <cell r="D1828" t="str">
            <v>4.01.0003</v>
          </cell>
          <cell r="E1828">
            <v>0</v>
          </cell>
          <cell r="F1828">
            <v>0</v>
          </cell>
          <cell r="G1828">
            <v>0</v>
          </cell>
          <cell r="H1828">
            <v>0</v>
          </cell>
          <cell r="I1828" t="e">
            <v>#REF!</v>
          </cell>
          <cell r="J1828">
            <v>0</v>
          </cell>
          <cell r="K1828">
            <v>0</v>
          </cell>
          <cell r="L1828">
            <v>0</v>
          </cell>
          <cell r="M1828">
            <v>0</v>
          </cell>
          <cell r="N1828">
            <v>0</v>
          </cell>
          <cell r="O1828">
            <v>0</v>
          </cell>
          <cell r="P1828">
            <v>0</v>
          </cell>
          <cell r="Q1828" t="e">
            <v>#REF!</v>
          </cell>
          <cell r="T1828" t="str">
            <v>4.01.0003</v>
          </cell>
          <cell r="U1828" t="str">
            <v>DIRETORIA EMPRESARIAL</v>
          </cell>
          <cell r="W1828">
            <v>0</v>
          </cell>
          <cell r="X1828">
            <v>0</v>
          </cell>
          <cell r="Y1828">
            <v>0</v>
          </cell>
          <cell r="Z1828">
            <v>0</v>
          </cell>
          <cell r="AA1828" t="e">
            <v>#REF!</v>
          </cell>
          <cell r="AB1828" t="e">
            <v>#REF!</v>
          </cell>
          <cell r="AC1828" t="e">
            <v>#REF!</v>
          </cell>
          <cell r="AD1828" t="e">
            <v>#REF!</v>
          </cell>
          <cell r="AE1828" t="e">
            <v>#REF!</v>
          </cell>
          <cell r="AF1828" t="e">
            <v>#REF!</v>
          </cell>
          <cell r="AG1828" t="e">
            <v>#REF!</v>
          </cell>
          <cell r="AH1828" t="e">
            <v>#REF!</v>
          </cell>
        </row>
        <row r="1829">
          <cell r="A1829" t="str">
            <v>4.01.00042.2.1</v>
          </cell>
          <cell r="B1829" t="str">
            <v>2.2.1</v>
          </cell>
          <cell r="C1829" t="str">
            <v>DIRETORIA EMPRESARIAL</v>
          </cell>
          <cell r="D1829" t="str">
            <v>4.01.0004</v>
          </cell>
          <cell r="E1829">
            <v>2496.4899999999998</v>
          </cell>
          <cell r="F1829">
            <v>8312.92</v>
          </cell>
          <cell r="G1829">
            <v>1989.04</v>
          </cell>
          <cell r="H1829">
            <v>25077</v>
          </cell>
          <cell r="I1829" t="e">
            <v>#REF!</v>
          </cell>
          <cell r="J1829">
            <v>1642.08</v>
          </cell>
          <cell r="K1829">
            <v>3854.2</v>
          </cell>
          <cell r="L1829">
            <v>1450.28</v>
          </cell>
          <cell r="M1829">
            <v>2334.4199999999996</v>
          </cell>
          <cell r="N1829">
            <v>0</v>
          </cell>
          <cell r="O1829">
            <v>2655.76</v>
          </cell>
          <cell r="P1829">
            <v>7292.36</v>
          </cell>
          <cell r="Q1829" t="e">
            <v>#REF!</v>
          </cell>
          <cell r="T1829" t="str">
            <v>4.01.0004</v>
          </cell>
          <cell r="U1829" t="str">
            <v>DIRETORIA EMPRESARIAL</v>
          </cell>
          <cell r="W1829">
            <v>2496.4899999999998</v>
          </cell>
          <cell r="X1829">
            <v>10809.41</v>
          </cell>
          <cell r="Y1829">
            <v>12798.45</v>
          </cell>
          <cell r="Z1829">
            <v>37875.449999999997</v>
          </cell>
          <cell r="AA1829" t="e">
            <v>#REF!</v>
          </cell>
          <cell r="AB1829" t="e">
            <v>#REF!</v>
          </cell>
          <cell r="AC1829" t="e">
            <v>#REF!</v>
          </cell>
          <cell r="AD1829" t="e">
            <v>#REF!</v>
          </cell>
          <cell r="AE1829" t="e">
            <v>#REF!</v>
          </cell>
          <cell r="AF1829" t="e">
            <v>#REF!</v>
          </cell>
          <cell r="AG1829" t="e">
            <v>#REF!</v>
          </cell>
          <cell r="AH1829" t="e">
            <v>#REF!</v>
          </cell>
        </row>
        <row r="1830">
          <cell r="A1830" t="str">
            <v>4.01.00052.2.1</v>
          </cell>
          <cell r="B1830" t="str">
            <v>2.2.1</v>
          </cell>
          <cell r="C1830" t="str">
            <v>DIRETORIA EMPRESARIAL</v>
          </cell>
          <cell r="D1830" t="str">
            <v>4.01.0005</v>
          </cell>
          <cell r="E1830">
            <v>19.86</v>
          </cell>
          <cell r="F1830">
            <v>0</v>
          </cell>
          <cell r="G1830">
            <v>0</v>
          </cell>
          <cell r="H1830">
            <v>0</v>
          </cell>
          <cell r="I1830" t="e">
            <v>#REF!</v>
          </cell>
          <cell r="J1830">
            <v>0</v>
          </cell>
          <cell r="K1830">
            <v>2725</v>
          </cell>
          <cell r="L1830">
            <v>0</v>
          </cell>
          <cell r="M1830">
            <v>97.3</v>
          </cell>
          <cell r="N1830">
            <v>1575.9</v>
          </cell>
          <cell r="O1830">
            <v>207.34</v>
          </cell>
          <cell r="P1830">
            <v>286</v>
          </cell>
          <cell r="Q1830" t="e">
            <v>#REF!</v>
          </cell>
          <cell r="T1830" t="str">
            <v>4.01.0005</v>
          </cell>
          <cell r="U1830" t="str">
            <v>DIRETORIA EMPRESARIAL</v>
          </cell>
          <cell r="W1830">
            <v>19.86</v>
          </cell>
          <cell r="X1830">
            <v>19.86</v>
          </cell>
          <cell r="Y1830">
            <v>19.86</v>
          </cell>
          <cell r="Z1830">
            <v>19.86</v>
          </cell>
          <cell r="AA1830" t="e">
            <v>#REF!</v>
          </cell>
          <cell r="AB1830" t="e">
            <v>#REF!</v>
          </cell>
          <cell r="AC1830" t="e">
            <v>#REF!</v>
          </cell>
          <cell r="AD1830" t="e">
            <v>#REF!</v>
          </cell>
          <cell r="AE1830" t="e">
            <v>#REF!</v>
          </cell>
          <cell r="AF1830" t="e">
            <v>#REF!</v>
          </cell>
          <cell r="AG1830" t="e">
            <v>#REF!</v>
          </cell>
          <cell r="AH1830" t="e">
            <v>#REF!</v>
          </cell>
        </row>
        <row r="1831">
          <cell r="A1831" t="str">
            <v>4.01.00062.2.1</v>
          </cell>
          <cell r="B1831" t="str">
            <v>2.2.1</v>
          </cell>
          <cell r="C1831" t="str">
            <v>DIRETORIA EMPRESARIAL</v>
          </cell>
          <cell r="D1831" t="str">
            <v>4.01.0006</v>
          </cell>
          <cell r="E1831">
            <v>137.57</v>
          </cell>
          <cell r="F1831">
            <v>0</v>
          </cell>
          <cell r="G1831">
            <v>0</v>
          </cell>
          <cell r="H1831">
            <v>2328.8000000000002</v>
          </cell>
          <cell r="I1831" t="e">
            <v>#REF!</v>
          </cell>
          <cell r="J1831">
            <v>0</v>
          </cell>
          <cell r="K1831">
            <v>0</v>
          </cell>
          <cell r="L1831">
            <v>0</v>
          </cell>
          <cell r="M1831">
            <v>0</v>
          </cell>
          <cell r="N1831">
            <v>1917.45</v>
          </cell>
          <cell r="O1831">
            <v>1600</v>
          </cell>
          <cell r="P1831">
            <v>829.75</v>
          </cell>
          <cell r="Q1831" t="e">
            <v>#REF!</v>
          </cell>
          <cell r="T1831" t="str">
            <v>4.01.0006</v>
          </cell>
          <cell r="U1831" t="str">
            <v>DIRETORIA EMPRESARIAL</v>
          </cell>
          <cell r="W1831">
            <v>137.57</v>
          </cell>
          <cell r="X1831">
            <v>137.57</v>
          </cell>
          <cell r="Y1831">
            <v>137.57</v>
          </cell>
          <cell r="Z1831">
            <v>2466.3700000000003</v>
          </cell>
          <cell r="AA1831" t="e">
            <v>#REF!</v>
          </cell>
          <cell r="AB1831" t="e">
            <v>#REF!</v>
          </cell>
          <cell r="AC1831" t="e">
            <v>#REF!</v>
          </cell>
          <cell r="AD1831" t="e">
            <v>#REF!</v>
          </cell>
          <cell r="AE1831" t="e">
            <v>#REF!</v>
          </cell>
          <cell r="AF1831" t="e">
            <v>#REF!</v>
          </cell>
          <cell r="AG1831" t="e">
            <v>#REF!</v>
          </cell>
          <cell r="AH1831" t="e">
            <v>#REF!</v>
          </cell>
        </row>
        <row r="1832">
          <cell r="A1832" t="str">
            <v>4.01.00072.2.1</v>
          </cell>
          <cell r="B1832" t="str">
            <v>2.2.1</v>
          </cell>
          <cell r="C1832" t="str">
            <v>DIRETORIA EMPRESARIAL</v>
          </cell>
          <cell r="D1832" t="str">
            <v>4.01.0007</v>
          </cell>
          <cell r="E1832">
            <v>0</v>
          </cell>
          <cell r="F1832">
            <v>0</v>
          </cell>
          <cell r="G1832">
            <v>0</v>
          </cell>
          <cell r="H1832">
            <v>0</v>
          </cell>
          <cell r="I1832" t="e">
            <v>#REF!</v>
          </cell>
          <cell r="J1832">
            <v>0</v>
          </cell>
          <cell r="K1832">
            <v>0</v>
          </cell>
          <cell r="L1832">
            <v>0</v>
          </cell>
          <cell r="M1832">
            <v>0</v>
          </cell>
          <cell r="N1832">
            <v>0</v>
          </cell>
          <cell r="O1832">
            <v>0</v>
          </cell>
          <cell r="P1832">
            <v>0</v>
          </cell>
          <cell r="Q1832" t="e">
            <v>#REF!</v>
          </cell>
          <cell r="T1832" t="str">
            <v>4.01.0007</v>
          </cell>
          <cell r="U1832" t="str">
            <v>DIRETORIA EMPRESARIAL</v>
          </cell>
          <cell r="W1832">
            <v>0</v>
          </cell>
          <cell r="X1832">
            <v>0</v>
          </cell>
          <cell r="Y1832">
            <v>0</v>
          </cell>
          <cell r="Z1832">
            <v>0</v>
          </cell>
          <cell r="AA1832" t="e">
            <v>#REF!</v>
          </cell>
          <cell r="AB1832" t="e">
            <v>#REF!</v>
          </cell>
          <cell r="AC1832" t="e">
            <v>#REF!</v>
          </cell>
          <cell r="AD1832" t="e">
            <v>#REF!</v>
          </cell>
          <cell r="AE1832" t="e">
            <v>#REF!</v>
          </cell>
          <cell r="AF1832" t="e">
            <v>#REF!</v>
          </cell>
          <cell r="AG1832" t="e">
            <v>#REF!</v>
          </cell>
          <cell r="AH1832" t="e">
            <v>#REF!</v>
          </cell>
        </row>
        <row r="1833">
          <cell r="A1833" t="str">
            <v>4.02.00012.2.1</v>
          </cell>
          <cell r="B1833" t="str">
            <v>2.2.1</v>
          </cell>
          <cell r="C1833" t="str">
            <v>DIRETORIA EMPRESARIAL</v>
          </cell>
          <cell r="D1833" t="str">
            <v>4.02.0001</v>
          </cell>
          <cell r="E1833">
            <v>0</v>
          </cell>
          <cell r="F1833">
            <v>0</v>
          </cell>
          <cell r="G1833">
            <v>0</v>
          </cell>
          <cell r="H1833">
            <v>0</v>
          </cell>
          <cell r="I1833" t="e">
            <v>#REF!</v>
          </cell>
          <cell r="J1833">
            <v>0</v>
          </cell>
          <cell r="K1833">
            <v>0</v>
          </cell>
          <cell r="L1833">
            <v>0</v>
          </cell>
          <cell r="M1833">
            <v>0</v>
          </cell>
          <cell r="N1833">
            <v>0</v>
          </cell>
          <cell r="O1833">
            <v>0</v>
          </cell>
          <cell r="P1833">
            <v>0</v>
          </cell>
          <cell r="Q1833" t="e">
            <v>#REF!</v>
          </cell>
          <cell r="T1833" t="str">
            <v>4.02.0001</v>
          </cell>
          <cell r="U1833" t="str">
            <v>DIRETORIA EMPRESARIAL</v>
          </cell>
          <cell r="W1833">
            <v>0</v>
          </cell>
          <cell r="X1833">
            <v>0</v>
          </cell>
          <cell r="Y1833">
            <v>0</v>
          </cell>
          <cell r="Z1833">
            <v>0</v>
          </cell>
          <cell r="AA1833" t="e">
            <v>#REF!</v>
          </cell>
          <cell r="AB1833" t="e">
            <v>#REF!</v>
          </cell>
          <cell r="AC1833" t="e">
            <v>#REF!</v>
          </cell>
          <cell r="AD1833" t="e">
            <v>#REF!</v>
          </cell>
          <cell r="AE1833" t="e">
            <v>#REF!</v>
          </cell>
          <cell r="AF1833" t="e">
            <v>#REF!</v>
          </cell>
          <cell r="AG1833" t="e">
            <v>#REF!</v>
          </cell>
          <cell r="AH1833" t="e">
            <v>#REF!</v>
          </cell>
        </row>
        <row r="1834">
          <cell r="A1834" t="str">
            <v>4.02.00032.2.1</v>
          </cell>
          <cell r="B1834" t="str">
            <v>2.2.1</v>
          </cell>
          <cell r="C1834" t="str">
            <v>DIRETORIA EMPRESARIAL</v>
          </cell>
          <cell r="D1834" t="str">
            <v>4.02.0003</v>
          </cell>
          <cell r="E1834">
            <v>185.41</v>
          </cell>
          <cell r="F1834">
            <v>558.06000000000006</v>
          </cell>
          <cell r="G1834">
            <v>177.16</v>
          </cell>
          <cell r="H1834">
            <v>307.45999999999998</v>
          </cell>
          <cell r="I1834" t="e">
            <v>#REF!</v>
          </cell>
          <cell r="J1834">
            <v>200.47</v>
          </cell>
          <cell r="K1834">
            <v>152.66</v>
          </cell>
          <cell r="L1834">
            <v>160.58000000000001</v>
          </cell>
          <cell r="M1834">
            <v>153.57999999999998</v>
          </cell>
          <cell r="N1834">
            <v>147.54</v>
          </cell>
          <cell r="O1834">
            <v>434.03000000000003</v>
          </cell>
          <cell r="P1834">
            <v>1203.0399999999995</v>
          </cell>
          <cell r="Q1834" t="e">
            <v>#REF!</v>
          </cell>
          <cell r="T1834" t="str">
            <v>4.02.0003</v>
          </cell>
          <cell r="U1834" t="str">
            <v>DIRETORIA EMPRESARIAL</v>
          </cell>
          <cell r="W1834">
            <v>185.41</v>
          </cell>
          <cell r="X1834">
            <v>743.47</v>
          </cell>
          <cell r="Y1834">
            <v>920.63</v>
          </cell>
          <cell r="Z1834">
            <v>1228.0899999999999</v>
          </cell>
          <cell r="AA1834" t="e">
            <v>#REF!</v>
          </cell>
          <cell r="AB1834" t="e">
            <v>#REF!</v>
          </cell>
          <cell r="AC1834" t="e">
            <v>#REF!</v>
          </cell>
          <cell r="AD1834" t="e">
            <v>#REF!</v>
          </cell>
          <cell r="AE1834" t="e">
            <v>#REF!</v>
          </cell>
          <cell r="AF1834" t="e">
            <v>#REF!</v>
          </cell>
          <cell r="AG1834" t="e">
            <v>#REF!</v>
          </cell>
          <cell r="AH1834" t="e">
            <v>#REF!</v>
          </cell>
        </row>
        <row r="1835">
          <cell r="A1835" t="str">
            <v>4.02.00052.2.1</v>
          </cell>
          <cell r="B1835" t="str">
            <v>2.2.1</v>
          </cell>
          <cell r="C1835" t="str">
            <v>DIRETORIA EMPRESARIAL</v>
          </cell>
          <cell r="D1835" t="str">
            <v>4.02.0005</v>
          </cell>
          <cell r="E1835">
            <v>1730.23</v>
          </cell>
          <cell r="F1835">
            <v>1025.52</v>
          </cell>
          <cell r="G1835">
            <v>1152.2300000000002</v>
          </cell>
          <cell r="H1835">
            <v>868.75999999999988</v>
          </cell>
          <cell r="I1835" t="e">
            <v>#REF!</v>
          </cell>
          <cell r="J1835">
            <v>1172.69</v>
          </cell>
          <cell r="K1835">
            <v>1246.9299999999998</v>
          </cell>
          <cell r="L1835">
            <v>1816.2599999999998</v>
          </cell>
          <cell r="M1835">
            <v>5383.7399999999989</v>
          </cell>
          <cell r="N1835">
            <v>3182.4300000000003</v>
          </cell>
          <cell r="O1835">
            <v>1395.58</v>
          </cell>
          <cell r="P1835">
            <v>5098.2400000000007</v>
          </cell>
          <cell r="Q1835" t="e">
            <v>#REF!</v>
          </cell>
          <cell r="T1835" t="str">
            <v>4.02.0005</v>
          </cell>
          <cell r="U1835" t="str">
            <v>DIRETORIA EMPRESARIAL</v>
          </cell>
          <cell r="W1835">
            <v>1730.23</v>
          </cell>
          <cell r="X1835">
            <v>2755.75</v>
          </cell>
          <cell r="Y1835">
            <v>3907.9800000000005</v>
          </cell>
          <cell r="Z1835">
            <v>4776.7400000000007</v>
          </cell>
          <cell r="AA1835" t="e">
            <v>#REF!</v>
          </cell>
          <cell r="AB1835" t="e">
            <v>#REF!</v>
          </cell>
          <cell r="AC1835" t="e">
            <v>#REF!</v>
          </cell>
          <cell r="AD1835" t="e">
            <v>#REF!</v>
          </cell>
          <cell r="AE1835" t="e">
            <v>#REF!</v>
          </cell>
          <cell r="AF1835" t="e">
            <v>#REF!</v>
          </cell>
          <cell r="AG1835" t="e">
            <v>#REF!</v>
          </cell>
          <cell r="AH1835" t="e">
            <v>#REF!</v>
          </cell>
        </row>
        <row r="1836">
          <cell r="A1836" t="str">
            <v>4.02.00062.2.1</v>
          </cell>
          <cell r="B1836" t="str">
            <v>2.2.1</v>
          </cell>
          <cell r="C1836" t="str">
            <v>DIRETORIA EMPRESARIAL</v>
          </cell>
          <cell r="D1836" t="str">
            <v>4.02.0006</v>
          </cell>
          <cell r="E1836">
            <v>0</v>
          </cell>
          <cell r="F1836">
            <v>0</v>
          </cell>
          <cell r="G1836">
            <v>0</v>
          </cell>
          <cell r="H1836">
            <v>0</v>
          </cell>
          <cell r="I1836" t="e">
            <v>#REF!</v>
          </cell>
          <cell r="J1836">
            <v>0</v>
          </cell>
          <cell r="K1836">
            <v>0</v>
          </cell>
          <cell r="L1836">
            <v>0</v>
          </cell>
          <cell r="M1836">
            <v>169.72000000000003</v>
          </cell>
          <cell r="N1836">
            <v>41.64</v>
          </cell>
          <cell r="O1836">
            <v>529.96</v>
          </cell>
          <cell r="P1836">
            <v>3780.4499999999994</v>
          </cell>
          <cell r="Q1836" t="e">
            <v>#REF!</v>
          </cell>
          <cell r="T1836" t="str">
            <v>4.02.0006</v>
          </cell>
          <cell r="U1836" t="str">
            <v>DIRETORIA EMPRESARIAL</v>
          </cell>
          <cell r="W1836">
            <v>0</v>
          </cell>
          <cell r="X1836">
            <v>0</v>
          </cell>
          <cell r="Y1836">
            <v>0</v>
          </cell>
          <cell r="Z1836">
            <v>0</v>
          </cell>
          <cell r="AA1836" t="e">
            <v>#REF!</v>
          </cell>
          <cell r="AB1836" t="e">
            <v>#REF!</v>
          </cell>
          <cell r="AC1836" t="e">
            <v>#REF!</v>
          </cell>
          <cell r="AD1836" t="e">
            <v>#REF!</v>
          </cell>
          <cell r="AE1836" t="e">
            <v>#REF!</v>
          </cell>
          <cell r="AF1836" t="e">
            <v>#REF!</v>
          </cell>
          <cell r="AG1836" t="e">
            <v>#REF!</v>
          </cell>
          <cell r="AH1836" t="e">
            <v>#REF!</v>
          </cell>
        </row>
        <row r="1837">
          <cell r="A1837" t="str">
            <v>4.02.00072.2.1</v>
          </cell>
          <cell r="B1837" t="str">
            <v>2.2.1</v>
          </cell>
          <cell r="C1837" t="str">
            <v>DIRETORIA EMPRESARIAL</v>
          </cell>
          <cell r="D1837" t="str">
            <v>4.02.0007</v>
          </cell>
          <cell r="E1837">
            <v>0</v>
          </cell>
          <cell r="F1837">
            <v>0</v>
          </cell>
          <cell r="G1837">
            <v>0</v>
          </cell>
          <cell r="H1837">
            <v>21</v>
          </cell>
          <cell r="I1837" t="e">
            <v>#REF!</v>
          </cell>
          <cell r="J1837">
            <v>0</v>
          </cell>
          <cell r="K1837">
            <v>0</v>
          </cell>
          <cell r="L1837">
            <v>0</v>
          </cell>
          <cell r="M1837">
            <v>0</v>
          </cell>
          <cell r="N1837">
            <v>0</v>
          </cell>
          <cell r="O1837">
            <v>0</v>
          </cell>
          <cell r="P1837">
            <v>0</v>
          </cell>
          <cell r="Q1837" t="e">
            <v>#REF!</v>
          </cell>
          <cell r="T1837" t="str">
            <v>4.02.0007</v>
          </cell>
          <cell r="U1837" t="str">
            <v>DIRETORIA EMPRESARIAL</v>
          </cell>
          <cell r="W1837">
            <v>0</v>
          </cell>
          <cell r="X1837">
            <v>0</v>
          </cell>
          <cell r="Y1837">
            <v>0</v>
          </cell>
          <cell r="Z1837">
            <v>21</v>
          </cell>
          <cell r="AA1837" t="e">
            <v>#REF!</v>
          </cell>
          <cell r="AB1837" t="e">
            <v>#REF!</v>
          </cell>
          <cell r="AC1837" t="e">
            <v>#REF!</v>
          </cell>
          <cell r="AD1837" t="e">
            <v>#REF!</v>
          </cell>
          <cell r="AE1837" t="e">
            <v>#REF!</v>
          </cell>
          <cell r="AF1837" t="e">
            <v>#REF!</v>
          </cell>
          <cell r="AG1837" t="e">
            <v>#REF!</v>
          </cell>
          <cell r="AH1837" t="e">
            <v>#REF!</v>
          </cell>
        </row>
        <row r="1838">
          <cell r="A1838" t="str">
            <v>4.02.00082.2.1</v>
          </cell>
          <cell r="B1838" t="str">
            <v>2.2.1</v>
          </cell>
          <cell r="C1838" t="str">
            <v>DIRETORIA EMPRESARIAL</v>
          </cell>
          <cell r="D1838" t="str">
            <v>4.02.0008</v>
          </cell>
          <cell r="E1838">
            <v>491.97999999999996</v>
          </cell>
          <cell r="F1838">
            <v>237.68</v>
          </cell>
          <cell r="G1838">
            <v>84.13</v>
          </cell>
          <cell r="H1838">
            <v>134.04999999999998</v>
          </cell>
          <cell r="I1838" t="e">
            <v>#REF!</v>
          </cell>
          <cell r="J1838">
            <v>337.07</v>
          </cell>
          <cell r="K1838">
            <v>153.35999999999999</v>
          </cell>
          <cell r="L1838">
            <v>312.95</v>
          </cell>
          <cell r="M1838">
            <v>0</v>
          </cell>
          <cell r="N1838">
            <v>47.5</v>
          </cell>
          <cell r="O1838">
            <v>30.35</v>
          </cell>
          <cell r="P1838">
            <v>669.42</v>
          </cell>
          <cell r="Q1838" t="e">
            <v>#REF!</v>
          </cell>
          <cell r="T1838" t="str">
            <v>4.02.0008</v>
          </cell>
          <cell r="U1838" t="str">
            <v>DIRETORIA EMPRESARIAL</v>
          </cell>
          <cell r="W1838">
            <v>491.97999999999996</v>
          </cell>
          <cell r="X1838">
            <v>729.66</v>
          </cell>
          <cell r="Y1838">
            <v>813.79</v>
          </cell>
          <cell r="Z1838">
            <v>947.83999999999992</v>
          </cell>
          <cell r="AA1838" t="e">
            <v>#REF!</v>
          </cell>
          <cell r="AB1838" t="e">
            <v>#REF!</v>
          </cell>
          <cell r="AC1838" t="e">
            <v>#REF!</v>
          </cell>
          <cell r="AD1838" t="e">
            <v>#REF!</v>
          </cell>
          <cell r="AE1838" t="e">
            <v>#REF!</v>
          </cell>
          <cell r="AF1838" t="e">
            <v>#REF!</v>
          </cell>
          <cell r="AG1838" t="e">
            <v>#REF!</v>
          </cell>
          <cell r="AH1838" t="e">
            <v>#REF!</v>
          </cell>
        </row>
        <row r="1839">
          <cell r="A1839" t="str">
            <v>4.02.00092.2.1</v>
          </cell>
          <cell r="B1839" t="str">
            <v>2.2.1</v>
          </cell>
          <cell r="C1839" t="str">
            <v>DIRETORIA EMPRESARIAL</v>
          </cell>
          <cell r="D1839" t="str">
            <v>4.02.0009</v>
          </cell>
          <cell r="E1839">
            <v>0</v>
          </cell>
          <cell r="F1839">
            <v>0</v>
          </cell>
          <cell r="G1839">
            <v>11.54</v>
          </cell>
          <cell r="H1839">
            <v>9.2799999999999994</v>
          </cell>
          <cell r="I1839" t="e">
            <v>#REF!</v>
          </cell>
          <cell r="J1839">
            <v>0</v>
          </cell>
          <cell r="K1839">
            <v>0</v>
          </cell>
          <cell r="L1839">
            <v>2.4900000000000002</v>
          </cell>
          <cell r="M1839">
            <v>2.48</v>
          </cell>
          <cell r="N1839">
            <v>1.89</v>
          </cell>
          <cell r="O1839">
            <v>1.83</v>
          </cell>
          <cell r="P1839">
            <v>0</v>
          </cell>
          <cell r="Q1839" t="e">
            <v>#REF!</v>
          </cell>
          <cell r="T1839" t="str">
            <v>4.02.0009</v>
          </cell>
          <cell r="U1839" t="str">
            <v>DIRETORIA EMPRESARIAL</v>
          </cell>
          <cell r="W1839">
            <v>0</v>
          </cell>
          <cell r="X1839">
            <v>0</v>
          </cell>
          <cell r="Y1839">
            <v>11.54</v>
          </cell>
          <cell r="Z1839">
            <v>20.82</v>
          </cell>
          <cell r="AA1839" t="e">
            <v>#REF!</v>
          </cell>
          <cell r="AB1839" t="e">
            <v>#REF!</v>
          </cell>
          <cell r="AC1839" t="e">
            <v>#REF!</v>
          </cell>
          <cell r="AD1839" t="e">
            <v>#REF!</v>
          </cell>
          <cell r="AE1839" t="e">
            <v>#REF!</v>
          </cell>
          <cell r="AF1839" t="e">
            <v>#REF!</v>
          </cell>
          <cell r="AG1839" t="e">
            <v>#REF!</v>
          </cell>
          <cell r="AH1839" t="e">
            <v>#REF!</v>
          </cell>
        </row>
        <row r="1840">
          <cell r="A1840" t="str">
            <v>4.02.00102.2.1</v>
          </cell>
          <cell r="B1840" t="str">
            <v>2.2.1</v>
          </cell>
          <cell r="C1840" t="str">
            <v>DIRETORIA EMPRESARIAL</v>
          </cell>
          <cell r="D1840" t="str">
            <v>4.02.0010</v>
          </cell>
          <cell r="E1840">
            <v>1004.62</v>
          </cell>
          <cell r="F1840">
            <v>0</v>
          </cell>
          <cell r="G1840">
            <v>491.4</v>
          </cell>
          <cell r="H1840">
            <v>0</v>
          </cell>
          <cell r="I1840" t="e">
            <v>#REF!</v>
          </cell>
          <cell r="J1840">
            <v>0</v>
          </cell>
          <cell r="K1840">
            <v>1695</v>
          </cell>
          <cell r="L1840">
            <v>1607.82</v>
          </cell>
          <cell r="M1840">
            <v>0</v>
          </cell>
          <cell r="N1840">
            <v>0</v>
          </cell>
          <cell r="O1840">
            <v>1820.65</v>
          </cell>
          <cell r="P1840">
            <v>2205</v>
          </cell>
          <cell r="Q1840" t="e">
            <v>#REF!</v>
          </cell>
          <cell r="T1840" t="str">
            <v>4.02.0010</v>
          </cell>
          <cell r="U1840" t="str">
            <v>DIRETORIA EMPRESARIAL</v>
          </cell>
          <cell r="W1840">
            <v>1004.62</v>
          </cell>
          <cell r="X1840">
            <v>1004.62</v>
          </cell>
          <cell r="Y1840">
            <v>1496.02</v>
          </cell>
          <cell r="Z1840">
            <v>1496.02</v>
          </cell>
          <cell r="AA1840" t="e">
            <v>#REF!</v>
          </cell>
          <cell r="AB1840" t="e">
            <v>#REF!</v>
          </cell>
          <cell r="AC1840" t="e">
            <v>#REF!</v>
          </cell>
          <cell r="AD1840" t="e">
            <v>#REF!</v>
          </cell>
          <cell r="AE1840" t="e">
            <v>#REF!</v>
          </cell>
          <cell r="AF1840" t="e">
            <v>#REF!</v>
          </cell>
          <cell r="AG1840" t="e">
            <v>#REF!</v>
          </cell>
          <cell r="AH1840" t="e">
            <v>#REF!</v>
          </cell>
        </row>
        <row r="1841">
          <cell r="A1841" t="str">
            <v>4.02.00112.2.1</v>
          </cell>
          <cell r="B1841" t="str">
            <v>2.2.1</v>
          </cell>
          <cell r="C1841" t="str">
            <v>DIRETORIA EMPRESARIAL</v>
          </cell>
          <cell r="D1841" t="str">
            <v>4.02.0011</v>
          </cell>
          <cell r="E1841">
            <v>22.56</v>
          </cell>
          <cell r="F1841">
            <v>10.34</v>
          </cell>
          <cell r="G1841">
            <v>90.38</v>
          </cell>
          <cell r="H1841">
            <v>46.779999999999994</v>
          </cell>
          <cell r="I1841" t="e">
            <v>#REF!</v>
          </cell>
          <cell r="J1841">
            <v>12.75</v>
          </cell>
          <cell r="K1841">
            <v>1707.6599999999999</v>
          </cell>
          <cell r="L1841">
            <v>13.77</v>
          </cell>
          <cell r="M1841">
            <v>23.900000000000002</v>
          </cell>
          <cell r="N1841">
            <v>30.799999999999997</v>
          </cell>
          <cell r="O1841">
            <v>42.760000000000005</v>
          </cell>
          <cell r="P1841">
            <v>258.07</v>
          </cell>
          <cell r="Q1841" t="e">
            <v>#REF!</v>
          </cell>
          <cell r="T1841" t="str">
            <v>4.02.0011</v>
          </cell>
          <cell r="U1841" t="str">
            <v>DIRETORIA EMPRESARIAL</v>
          </cell>
          <cell r="W1841">
            <v>22.56</v>
          </cell>
          <cell r="X1841">
            <v>32.9</v>
          </cell>
          <cell r="Y1841">
            <v>123.28</v>
          </cell>
          <cell r="Z1841">
            <v>170.06</v>
          </cell>
          <cell r="AA1841" t="e">
            <v>#REF!</v>
          </cell>
          <cell r="AB1841" t="e">
            <v>#REF!</v>
          </cell>
          <cell r="AC1841" t="e">
            <v>#REF!</v>
          </cell>
          <cell r="AD1841" t="e">
            <v>#REF!</v>
          </cell>
          <cell r="AE1841" t="e">
            <v>#REF!</v>
          </cell>
          <cell r="AF1841" t="e">
            <v>#REF!</v>
          </cell>
          <cell r="AG1841" t="e">
            <v>#REF!</v>
          </cell>
          <cell r="AH1841" t="e">
            <v>#REF!</v>
          </cell>
        </row>
        <row r="1842">
          <cell r="A1842" t="str">
            <v>4.02.00122.2.1</v>
          </cell>
          <cell r="B1842" t="str">
            <v>2.2.1</v>
          </cell>
          <cell r="C1842" t="str">
            <v>DIRETORIA EMPRESARIAL</v>
          </cell>
          <cell r="D1842" t="str">
            <v>4.02.0012</v>
          </cell>
          <cell r="E1842">
            <v>0</v>
          </cell>
          <cell r="F1842">
            <v>0</v>
          </cell>
          <cell r="G1842">
            <v>0</v>
          </cell>
          <cell r="H1842">
            <v>0</v>
          </cell>
          <cell r="I1842" t="e">
            <v>#REF!</v>
          </cell>
          <cell r="J1842">
            <v>0</v>
          </cell>
          <cell r="K1842">
            <v>-2638.12</v>
          </cell>
          <cell r="L1842">
            <v>992</v>
          </cell>
          <cell r="M1842">
            <v>0</v>
          </cell>
          <cell r="N1842">
            <v>0</v>
          </cell>
          <cell r="O1842">
            <v>0</v>
          </cell>
          <cell r="P1842">
            <v>0</v>
          </cell>
          <cell r="Q1842" t="e">
            <v>#REF!</v>
          </cell>
          <cell r="T1842" t="str">
            <v>4.02.0012</v>
          </cell>
          <cell r="U1842" t="str">
            <v>DIRETORIA EMPRESARIAL</v>
          </cell>
          <cell r="W1842">
            <v>0</v>
          </cell>
          <cell r="X1842">
            <v>0</v>
          </cell>
          <cell r="Y1842">
            <v>0</v>
          </cell>
          <cell r="Z1842">
            <v>0</v>
          </cell>
          <cell r="AA1842" t="e">
            <v>#REF!</v>
          </cell>
          <cell r="AB1842" t="e">
            <v>#REF!</v>
          </cell>
          <cell r="AC1842" t="e">
            <v>#REF!</v>
          </cell>
          <cell r="AD1842" t="e">
            <v>#REF!</v>
          </cell>
          <cell r="AE1842" t="e">
            <v>#REF!</v>
          </cell>
          <cell r="AF1842" t="e">
            <v>#REF!</v>
          </cell>
          <cell r="AG1842" t="e">
            <v>#REF!</v>
          </cell>
          <cell r="AH1842" t="e">
            <v>#REF!</v>
          </cell>
        </row>
        <row r="1843">
          <cell r="A1843" t="str">
            <v>4.02.00132.2.1</v>
          </cell>
          <cell r="B1843" t="str">
            <v>2.2.1</v>
          </cell>
          <cell r="C1843" t="str">
            <v>DIRETORIA EMPRESARIAL</v>
          </cell>
          <cell r="D1843" t="str">
            <v>4.02.0013</v>
          </cell>
          <cell r="E1843">
            <v>16.97</v>
          </cell>
          <cell r="F1843">
            <v>8.42</v>
          </cell>
          <cell r="G1843">
            <v>73.709999999999994</v>
          </cell>
          <cell r="H1843">
            <v>38.11</v>
          </cell>
          <cell r="I1843" t="e">
            <v>#REF!</v>
          </cell>
          <cell r="J1843">
            <v>104.65</v>
          </cell>
          <cell r="K1843">
            <v>54.51</v>
          </cell>
          <cell r="L1843">
            <v>58.019999999999996</v>
          </cell>
          <cell r="M1843">
            <v>90.43</v>
          </cell>
          <cell r="N1843">
            <v>53.19</v>
          </cell>
          <cell r="O1843">
            <v>25.65</v>
          </cell>
          <cell r="P1843">
            <v>697.45</v>
          </cell>
          <cell r="Q1843" t="e">
            <v>#REF!</v>
          </cell>
          <cell r="T1843" t="str">
            <v>4.02.0013</v>
          </cell>
          <cell r="U1843" t="str">
            <v>DIRETORIA EMPRESARIAL</v>
          </cell>
          <cell r="W1843">
            <v>16.97</v>
          </cell>
          <cell r="X1843">
            <v>25.39</v>
          </cell>
          <cell r="Y1843">
            <v>99.1</v>
          </cell>
          <cell r="Z1843">
            <v>137.20999999999998</v>
          </cell>
          <cell r="AA1843" t="e">
            <v>#REF!</v>
          </cell>
          <cell r="AB1843" t="e">
            <v>#REF!</v>
          </cell>
          <cell r="AC1843" t="e">
            <v>#REF!</v>
          </cell>
          <cell r="AD1843" t="e">
            <v>#REF!</v>
          </cell>
          <cell r="AE1843" t="e">
            <v>#REF!</v>
          </cell>
          <cell r="AF1843" t="e">
            <v>#REF!</v>
          </cell>
          <cell r="AG1843" t="e">
            <v>#REF!</v>
          </cell>
          <cell r="AH1843" t="e">
            <v>#REF!</v>
          </cell>
        </row>
        <row r="1844">
          <cell r="A1844" t="str">
            <v>4.02.00142.2.1</v>
          </cell>
          <cell r="B1844" t="str">
            <v>2.2.1</v>
          </cell>
          <cell r="C1844" t="str">
            <v>DIRETORIA EMPRESARIAL</v>
          </cell>
          <cell r="D1844" t="str">
            <v>4.02.0014</v>
          </cell>
          <cell r="E1844">
            <v>0</v>
          </cell>
          <cell r="F1844">
            <v>0</v>
          </cell>
          <cell r="G1844">
            <v>2.4900000000000002</v>
          </cell>
          <cell r="H1844">
            <v>170</v>
          </cell>
          <cell r="I1844" t="e">
            <v>#REF!</v>
          </cell>
          <cell r="J1844">
            <v>0</v>
          </cell>
          <cell r="K1844">
            <v>0</v>
          </cell>
          <cell r="L1844">
            <v>0</v>
          </cell>
          <cell r="M1844">
            <v>0</v>
          </cell>
          <cell r="N1844">
            <v>0</v>
          </cell>
          <cell r="O1844">
            <v>0</v>
          </cell>
          <cell r="P1844">
            <v>0</v>
          </cell>
          <cell r="Q1844" t="e">
            <v>#REF!</v>
          </cell>
          <cell r="T1844" t="str">
            <v>4.02.0014</v>
          </cell>
          <cell r="U1844" t="str">
            <v>DIRETORIA EMPRESARIAL</v>
          </cell>
          <cell r="W1844">
            <v>0</v>
          </cell>
          <cell r="X1844">
            <v>0</v>
          </cell>
          <cell r="Y1844">
            <v>2.4900000000000002</v>
          </cell>
          <cell r="Z1844">
            <v>172.49</v>
          </cell>
          <cell r="AA1844" t="e">
            <v>#REF!</v>
          </cell>
          <cell r="AB1844" t="e">
            <v>#REF!</v>
          </cell>
          <cell r="AC1844" t="e">
            <v>#REF!</v>
          </cell>
          <cell r="AD1844" t="e">
            <v>#REF!</v>
          </cell>
          <cell r="AE1844" t="e">
            <v>#REF!</v>
          </cell>
          <cell r="AF1844" t="e">
            <v>#REF!</v>
          </cell>
          <cell r="AG1844" t="e">
            <v>#REF!</v>
          </cell>
          <cell r="AH1844" t="e">
            <v>#REF!</v>
          </cell>
        </row>
        <row r="1845">
          <cell r="A1845" t="str">
            <v>4.02.00152.2.1</v>
          </cell>
          <cell r="B1845" t="str">
            <v>2.2.1</v>
          </cell>
          <cell r="C1845" t="str">
            <v>DIRETORIA EMPRESARIAL</v>
          </cell>
          <cell r="D1845" t="str">
            <v>4.02.0015</v>
          </cell>
          <cell r="E1845">
            <v>0</v>
          </cell>
          <cell r="F1845">
            <v>0</v>
          </cell>
          <cell r="G1845">
            <v>255.60999999999999</v>
          </cell>
          <cell r="H1845">
            <v>0</v>
          </cell>
          <cell r="I1845" t="e">
            <v>#REF!</v>
          </cell>
          <cell r="J1845">
            <v>0</v>
          </cell>
          <cell r="K1845">
            <v>0</v>
          </cell>
          <cell r="L1845">
            <v>0</v>
          </cell>
          <cell r="M1845">
            <v>0</v>
          </cell>
          <cell r="N1845">
            <v>0</v>
          </cell>
          <cell r="O1845">
            <v>0</v>
          </cell>
          <cell r="P1845">
            <v>0</v>
          </cell>
          <cell r="Q1845" t="e">
            <v>#REF!</v>
          </cell>
          <cell r="T1845" t="str">
            <v>4.02.0015</v>
          </cell>
          <cell r="U1845" t="str">
            <v>DIRETORIA EMPRESARIAL</v>
          </cell>
          <cell r="W1845">
            <v>0</v>
          </cell>
          <cell r="X1845">
            <v>0</v>
          </cell>
          <cell r="Y1845">
            <v>255.60999999999999</v>
          </cell>
          <cell r="Z1845">
            <v>255.60999999999999</v>
          </cell>
          <cell r="AA1845" t="e">
            <v>#REF!</v>
          </cell>
          <cell r="AB1845" t="e">
            <v>#REF!</v>
          </cell>
          <cell r="AC1845" t="e">
            <v>#REF!</v>
          </cell>
          <cell r="AD1845" t="e">
            <v>#REF!</v>
          </cell>
          <cell r="AE1845" t="e">
            <v>#REF!</v>
          </cell>
          <cell r="AF1845" t="e">
            <v>#REF!</v>
          </cell>
          <cell r="AG1845" t="e">
            <v>#REF!</v>
          </cell>
          <cell r="AH1845" t="e">
            <v>#REF!</v>
          </cell>
        </row>
        <row r="1846">
          <cell r="A1846" t="str">
            <v>4.02.00162.2.1</v>
          </cell>
          <cell r="B1846" t="str">
            <v>2.2.1</v>
          </cell>
          <cell r="C1846" t="str">
            <v>DIRETORIA EMPRESARIAL</v>
          </cell>
          <cell r="D1846" t="str">
            <v>4.02.0016</v>
          </cell>
          <cell r="E1846">
            <v>4166.82</v>
          </cell>
          <cell r="F1846">
            <v>7392.0300000000007</v>
          </cell>
          <cell r="G1846">
            <v>4164.53</v>
          </cell>
          <cell r="H1846">
            <v>4132.16</v>
          </cell>
          <cell r="I1846" t="e">
            <v>#REF!</v>
          </cell>
          <cell r="J1846">
            <v>4727.0999999999995</v>
          </cell>
          <cell r="K1846">
            <v>-46725.350000000006</v>
          </cell>
          <cell r="L1846">
            <v>3484.99</v>
          </cell>
          <cell r="M1846">
            <v>3481.23</v>
          </cell>
          <cell r="N1846">
            <v>3547.13</v>
          </cell>
          <cell r="O1846">
            <v>3606.11</v>
          </cell>
          <cell r="P1846">
            <v>26238.789999999994</v>
          </cell>
          <cell r="Q1846" t="e">
            <v>#REF!</v>
          </cell>
          <cell r="T1846" t="str">
            <v>4.02.0016</v>
          </cell>
          <cell r="U1846" t="str">
            <v>DIRETORIA EMPRESARIAL</v>
          </cell>
          <cell r="W1846">
            <v>4166.82</v>
          </cell>
          <cell r="X1846">
            <v>11558.85</v>
          </cell>
          <cell r="Y1846">
            <v>15723.380000000001</v>
          </cell>
          <cell r="Z1846">
            <v>19855.54</v>
          </cell>
          <cell r="AA1846" t="e">
            <v>#REF!</v>
          </cell>
          <cell r="AB1846" t="e">
            <v>#REF!</v>
          </cell>
          <cell r="AC1846" t="e">
            <v>#REF!</v>
          </cell>
          <cell r="AD1846" t="e">
            <v>#REF!</v>
          </cell>
          <cell r="AE1846" t="e">
            <v>#REF!</v>
          </cell>
          <cell r="AF1846" t="e">
            <v>#REF!</v>
          </cell>
          <cell r="AG1846" t="e">
            <v>#REF!</v>
          </cell>
          <cell r="AH1846" t="e">
            <v>#REF!</v>
          </cell>
        </row>
        <row r="1847">
          <cell r="A1847" t="str">
            <v>4.02.00172.2.1</v>
          </cell>
          <cell r="B1847" t="str">
            <v>2.2.1</v>
          </cell>
          <cell r="C1847" t="str">
            <v>DIRETORIA EMPRESARIAL</v>
          </cell>
          <cell r="D1847" t="str">
            <v>4.02.0017</v>
          </cell>
          <cell r="E1847">
            <v>0</v>
          </cell>
          <cell r="F1847">
            <v>0</v>
          </cell>
          <cell r="G1847">
            <v>0</v>
          </cell>
          <cell r="H1847">
            <v>0</v>
          </cell>
          <cell r="I1847" t="e">
            <v>#REF!</v>
          </cell>
          <cell r="J1847">
            <v>0</v>
          </cell>
          <cell r="K1847">
            <v>0</v>
          </cell>
          <cell r="L1847">
            <v>0</v>
          </cell>
          <cell r="M1847">
            <v>0</v>
          </cell>
          <cell r="N1847">
            <v>0</v>
          </cell>
          <cell r="O1847">
            <v>0</v>
          </cell>
          <cell r="P1847">
            <v>0</v>
          </cell>
          <cell r="Q1847" t="e">
            <v>#REF!</v>
          </cell>
          <cell r="T1847" t="str">
            <v>4.02.0017</v>
          </cell>
          <cell r="U1847" t="str">
            <v>DIRETORIA EMPRESARIAL</v>
          </cell>
          <cell r="W1847">
            <v>0</v>
          </cell>
          <cell r="X1847">
            <v>0</v>
          </cell>
          <cell r="Y1847">
            <v>0</v>
          </cell>
          <cell r="Z1847">
            <v>0</v>
          </cell>
          <cell r="AA1847" t="e">
            <v>#REF!</v>
          </cell>
          <cell r="AB1847" t="e">
            <v>#REF!</v>
          </cell>
          <cell r="AC1847" t="e">
            <v>#REF!</v>
          </cell>
          <cell r="AD1847" t="e">
            <v>#REF!</v>
          </cell>
          <cell r="AE1847" t="e">
            <v>#REF!</v>
          </cell>
          <cell r="AF1847" t="e">
            <v>#REF!</v>
          </cell>
          <cell r="AG1847" t="e">
            <v>#REF!</v>
          </cell>
          <cell r="AH1847" t="e">
            <v>#REF!</v>
          </cell>
        </row>
        <row r="1848">
          <cell r="A1848" t="str">
            <v>4.02.00182.2.1</v>
          </cell>
          <cell r="B1848" t="str">
            <v>2.2.1</v>
          </cell>
          <cell r="C1848" t="str">
            <v>DIRETORIA EMPRESARIAL</v>
          </cell>
          <cell r="D1848" t="str">
            <v>4.02.0018</v>
          </cell>
          <cell r="E1848">
            <v>0</v>
          </cell>
          <cell r="F1848">
            <v>0</v>
          </cell>
          <cell r="G1848">
            <v>0</v>
          </cell>
          <cell r="H1848">
            <v>0</v>
          </cell>
          <cell r="I1848" t="e">
            <v>#REF!</v>
          </cell>
          <cell r="J1848">
            <v>0</v>
          </cell>
          <cell r="K1848">
            <v>0</v>
          </cell>
          <cell r="L1848">
            <v>0</v>
          </cell>
          <cell r="M1848">
            <v>0</v>
          </cell>
          <cell r="N1848">
            <v>0</v>
          </cell>
          <cell r="O1848">
            <v>0</v>
          </cell>
          <cell r="P1848">
            <v>0</v>
          </cell>
          <cell r="Q1848" t="e">
            <v>#REF!</v>
          </cell>
          <cell r="T1848" t="str">
            <v>4.02.0018</v>
          </cell>
          <cell r="U1848" t="str">
            <v>DIRETORIA EMPRESARIAL</v>
          </cell>
          <cell r="W1848">
            <v>0</v>
          </cell>
          <cell r="X1848">
            <v>0</v>
          </cell>
          <cell r="Y1848">
            <v>0</v>
          </cell>
          <cell r="Z1848">
            <v>0</v>
          </cell>
          <cell r="AA1848" t="e">
            <v>#REF!</v>
          </cell>
          <cell r="AB1848" t="e">
            <v>#REF!</v>
          </cell>
          <cell r="AC1848" t="e">
            <v>#REF!</v>
          </cell>
          <cell r="AD1848" t="e">
            <v>#REF!</v>
          </cell>
          <cell r="AE1848" t="e">
            <v>#REF!</v>
          </cell>
          <cell r="AF1848" t="e">
            <v>#REF!</v>
          </cell>
          <cell r="AG1848" t="e">
            <v>#REF!</v>
          </cell>
          <cell r="AH1848" t="e">
            <v>#REF!</v>
          </cell>
        </row>
        <row r="1849">
          <cell r="A1849" t="str">
            <v>4.02.00192.2.1</v>
          </cell>
          <cell r="B1849" t="str">
            <v>2.2.1</v>
          </cell>
          <cell r="C1849" t="str">
            <v>DIRETORIA EMPRESARIAL</v>
          </cell>
          <cell r="D1849" t="str">
            <v>4.02.0019</v>
          </cell>
          <cell r="E1849">
            <v>0</v>
          </cell>
          <cell r="F1849">
            <v>0</v>
          </cell>
          <cell r="G1849">
            <v>0</v>
          </cell>
          <cell r="H1849">
            <v>0</v>
          </cell>
          <cell r="I1849" t="e">
            <v>#REF!</v>
          </cell>
          <cell r="J1849">
            <v>0</v>
          </cell>
          <cell r="K1849">
            <v>0</v>
          </cell>
          <cell r="L1849">
            <v>0</v>
          </cell>
          <cell r="M1849">
            <v>0</v>
          </cell>
          <cell r="N1849">
            <v>0</v>
          </cell>
          <cell r="O1849">
            <v>0</v>
          </cell>
          <cell r="P1849">
            <v>0</v>
          </cell>
          <cell r="Q1849" t="e">
            <v>#REF!</v>
          </cell>
          <cell r="T1849" t="str">
            <v>4.02.0019</v>
          </cell>
          <cell r="U1849" t="str">
            <v>DIRETORIA EMPRESARIAL</v>
          </cell>
          <cell r="W1849">
            <v>0</v>
          </cell>
          <cell r="X1849">
            <v>0</v>
          </cell>
          <cell r="Y1849">
            <v>0</v>
          </cell>
          <cell r="Z1849">
            <v>0</v>
          </cell>
          <cell r="AA1849" t="e">
            <v>#REF!</v>
          </cell>
          <cell r="AB1849" t="e">
            <v>#REF!</v>
          </cell>
          <cell r="AC1849" t="e">
            <v>#REF!</v>
          </cell>
          <cell r="AD1849" t="e">
            <v>#REF!</v>
          </cell>
          <cell r="AE1849" t="e">
            <v>#REF!</v>
          </cell>
          <cell r="AF1849" t="e">
            <v>#REF!</v>
          </cell>
          <cell r="AG1849" t="e">
            <v>#REF!</v>
          </cell>
          <cell r="AH1849" t="e">
            <v>#REF!</v>
          </cell>
        </row>
        <row r="1850">
          <cell r="A1850" t="str">
            <v>4.02.00202.2.1</v>
          </cell>
          <cell r="B1850" t="str">
            <v>2.2.1</v>
          </cell>
          <cell r="C1850" t="str">
            <v>DIRETORIA EMPRESARIAL</v>
          </cell>
          <cell r="D1850" t="str">
            <v>4.02.0020</v>
          </cell>
          <cell r="E1850">
            <v>148.4</v>
          </cell>
          <cell r="F1850">
            <v>0</v>
          </cell>
          <cell r="G1850">
            <v>11</v>
          </cell>
          <cell r="H1850">
            <v>6.1</v>
          </cell>
          <cell r="I1850" t="e">
            <v>#REF!</v>
          </cell>
          <cell r="J1850">
            <v>0</v>
          </cell>
          <cell r="K1850">
            <v>0</v>
          </cell>
          <cell r="L1850">
            <v>1064.9000000000001</v>
          </cell>
          <cell r="M1850">
            <v>0</v>
          </cell>
          <cell r="N1850">
            <v>70.12</v>
          </cell>
          <cell r="O1850">
            <v>15.1</v>
          </cell>
          <cell r="P1850">
            <v>0</v>
          </cell>
          <cell r="Q1850" t="e">
            <v>#REF!</v>
          </cell>
          <cell r="T1850" t="str">
            <v>4.02.0020</v>
          </cell>
          <cell r="U1850" t="str">
            <v>DIRETORIA EMPRESARIAL</v>
          </cell>
          <cell r="W1850">
            <v>148.4</v>
          </cell>
          <cell r="X1850">
            <v>148.4</v>
          </cell>
          <cell r="Y1850">
            <v>159.4</v>
          </cell>
          <cell r="Z1850">
            <v>165.5</v>
          </cell>
          <cell r="AA1850" t="e">
            <v>#REF!</v>
          </cell>
          <cell r="AB1850" t="e">
            <v>#REF!</v>
          </cell>
          <cell r="AC1850" t="e">
            <v>#REF!</v>
          </cell>
          <cell r="AD1850" t="e">
            <v>#REF!</v>
          </cell>
          <cell r="AE1850" t="e">
            <v>#REF!</v>
          </cell>
          <cell r="AF1850" t="e">
            <v>#REF!</v>
          </cell>
          <cell r="AG1850" t="e">
            <v>#REF!</v>
          </cell>
          <cell r="AH1850" t="e">
            <v>#REF!</v>
          </cell>
        </row>
        <row r="1851">
          <cell r="A1851" t="str">
            <v>4.02.00212.2.1</v>
          </cell>
          <cell r="B1851" t="str">
            <v>2.2.1</v>
          </cell>
          <cell r="C1851" t="str">
            <v>DIRETORIA EMPRESARIAL</v>
          </cell>
          <cell r="D1851" t="str">
            <v>4.02.0021</v>
          </cell>
          <cell r="E1851">
            <v>0</v>
          </cell>
          <cell r="F1851">
            <v>1290</v>
          </cell>
          <cell r="G1851">
            <v>327.06</v>
          </cell>
          <cell r="H1851">
            <v>0</v>
          </cell>
          <cell r="I1851" t="e">
            <v>#REF!</v>
          </cell>
          <cell r="J1851">
            <v>0</v>
          </cell>
          <cell r="K1851">
            <v>770</v>
          </cell>
          <cell r="L1851">
            <v>0</v>
          </cell>
          <cell r="M1851">
            <v>384.5</v>
          </cell>
          <cell r="N1851">
            <v>384.5</v>
          </cell>
          <cell r="O1851">
            <v>2419.3000000000002</v>
          </cell>
          <cell r="P1851">
            <v>395.82</v>
          </cell>
          <cell r="Q1851" t="e">
            <v>#REF!</v>
          </cell>
          <cell r="T1851" t="str">
            <v>4.02.0021</v>
          </cell>
          <cell r="U1851" t="str">
            <v>DIRETORIA EMPRESARIAL</v>
          </cell>
          <cell r="W1851">
            <v>0</v>
          </cell>
          <cell r="X1851">
            <v>1290</v>
          </cell>
          <cell r="Y1851">
            <v>1617.06</v>
          </cell>
          <cell r="Z1851">
            <v>1617.06</v>
          </cell>
          <cell r="AA1851" t="e">
            <v>#REF!</v>
          </cell>
          <cell r="AB1851" t="e">
            <v>#REF!</v>
          </cell>
          <cell r="AC1851" t="e">
            <v>#REF!</v>
          </cell>
          <cell r="AD1851" t="e">
            <v>#REF!</v>
          </cell>
          <cell r="AE1851" t="e">
            <v>#REF!</v>
          </cell>
          <cell r="AF1851" t="e">
            <v>#REF!</v>
          </cell>
          <cell r="AG1851" t="e">
            <v>#REF!</v>
          </cell>
          <cell r="AH1851" t="e">
            <v>#REF!</v>
          </cell>
        </row>
        <row r="1852">
          <cell r="A1852" t="str">
            <v>4.02.00222.2.1</v>
          </cell>
          <cell r="B1852" t="str">
            <v>2.2.1</v>
          </cell>
          <cell r="C1852" t="str">
            <v>DIRETORIA EMPRESARIAL</v>
          </cell>
          <cell r="D1852" t="str">
            <v>4.02.0022</v>
          </cell>
          <cell r="E1852">
            <v>3577.89</v>
          </cell>
          <cell r="F1852">
            <v>0</v>
          </cell>
          <cell r="G1852">
            <v>402.65999999999997</v>
          </cell>
          <cell r="H1852">
            <v>314.28000000000003</v>
          </cell>
          <cell r="I1852" t="e">
            <v>#REF!</v>
          </cell>
          <cell r="J1852">
            <v>20</v>
          </cell>
          <cell r="K1852">
            <v>0</v>
          </cell>
          <cell r="L1852">
            <v>693.81</v>
          </cell>
          <cell r="M1852">
            <v>369.5</v>
          </cell>
          <cell r="N1852">
            <v>330.2</v>
          </cell>
          <cell r="O1852">
            <v>0</v>
          </cell>
          <cell r="P1852">
            <v>1135.23</v>
          </cell>
          <cell r="Q1852" t="e">
            <v>#REF!</v>
          </cell>
          <cell r="T1852" t="str">
            <v>4.02.0022</v>
          </cell>
          <cell r="U1852" t="str">
            <v>DIRETORIA EMPRESARIAL</v>
          </cell>
          <cell r="W1852">
            <v>3577.89</v>
          </cell>
          <cell r="X1852">
            <v>3577.89</v>
          </cell>
          <cell r="Y1852">
            <v>3980.5499999999997</v>
          </cell>
          <cell r="Z1852">
            <v>4294.83</v>
          </cell>
          <cell r="AA1852" t="e">
            <v>#REF!</v>
          </cell>
          <cell r="AB1852" t="e">
            <v>#REF!</v>
          </cell>
          <cell r="AC1852" t="e">
            <v>#REF!</v>
          </cell>
          <cell r="AD1852" t="e">
            <v>#REF!</v>
          </cell>
          <cell r="AE1852" t="e">
            <v>#REF!</v>
          </cell>
          <cell r="AF1852" t="e">
            <v>#REF!</v>
          </cell>
          <cell r="AG1852" t="e">
            <v>#REF!</v>
          </cell>
          <cell r="AH1852" t="e">
            <v>#REF!</v>
          </cell>
        </row>
        <row r="1853">
          <cell r="A1853" t="str">
            <v>4.02.00232.2.1</v>
          </cell>
          <cell r="B1853" t="str">
            <v>2.2.1</v>
          </cell>
          <cell r="C1853" t="str">
            <v>DIRETORIA EMPRESARIAL</v>
          </cell>
          <cell r="D1853" t="str">
            <v>4.02.0023</v>
          </cell>
          <cell r="E1853">
            <v>43.839999999999996</v>
          </cell>
          <cell r="F1853">
            <v>43.21</v>
          </cell>
          <cell r="G1853">
            <v>34.67</v>
          </cell>
          <cell r="H1853">
            <v>245.60000000000002</v>
          </cell>
          <cell r="I1853" t="e">
            <v>#REF!</v>
          </cell>
          <cell r="J1853">
            <v>1429.3400000000001</v>
          </cell>
          <cell r="K1853">
            <v>419.65</v>
          </cell>
          <cell r="L1853">
            <v>14.17</v>
          </cell>
          <cell r="M1853">
            <v>2807.2400000000002</v>
          </cell>
          <cell r="N1853">
            <v>148.97</v>
          </cell>
          <cell r="O1853">
            <v>455.94000000000005</v>
          </cell>
          <cell r="P1853">
            <v>1652.4499999999998</v>
          </cell>
          <cell r="Q1853" t="e">
            <v>#REF!</v>
          </cell>
          <cell r="T1853" t="str">
            <v>4.02.0023</v>
          </cell>
          <cell r="U1853" t="str">
            <v>DIRETORIA EMPRESARIAL</v>
          </cell>
          <cell r="W1853">
            <v>43.839999999999996</v>
          </cell>
          <cell r="X1853">
            <v>87.05</v>
          </cell>
          <cell r="Y1853">
            <v>121.72</v>
          </cell>
          <cell r="Z1853">
            <v>367.32000000000005</v>
          </cell>
          <cell r="AA1853" t="e">
            <v>#REF!</v>
          </cell>
          <cell r="AB1853" t="e">
            <v>#REF!</v>
          </cell>
          <cell r="AC1853" t="e">
            <v>#REF!</v>
          </cell>
          <cell r="AD1853" t="e">
            <v>#REF!</v>
          </cell>
          <cell r="AE1853" t="e">
            <v>#REF!</v>
          </cell>
          <cell r="AF1853" t="e">
            <v>#REF!</v>
          </cell>
          <cell r="AG1853" t="e">
            <v>#REF!</v>
          </cell>
          <cell r="AH1853" t="e">
            <v>#REF!</v>
          </cell>
        </row>
        <row r="1854">
          <cell r="A1854" t="str">
            <v>4.02.00242.2.1</v>
          </cell>
          <cell r="B1854" t="str">
            <v>2.2.1</v>
          </cell>
          <cell r="C1854" t="str">
            <v>DIRETORIA EMPRESARIAL</v>
          </cell>
          <cell r="D1854" t="str">
            <v>4.02.0024</v>
          </cell>
          <cell r="E1854">
            <v>0</v>
          </cell>
          <cell r="F1854">
            <v>0</v>
          </cell>
          <cell r="G1854">
            <v>0</v>
          </cell>
          <cell r="H1854">
            <v>0</v>
          </cell>
          <cell r="I1854" t="e">
            <v>#REF!</v>
          </cell>
          <cell r="J1854">
            <v>0</v>
          </cell>
          <cell r="K1854">
            <v>0</v>
          </cell>
          <cell r="L1854">
            <v>0</v>
          </cell>
          <cell r="M1854">
            <v>0</v>
          </cell>
          <cell r="N1854">
            <v>0</v>
          </cell>
          <cell r="O1854">
            <v>0</v>
          </cell>
          <cell r="P1854">
            <v>0</v>
          </cell>
          <cell r="Q1854" t="e">
            <v>#REF!</v>
          </cell>
          <cell r="T1854" t="str">
            <v>4.02.0024</v>
          </cell>
          <cell r="U1854" t="str">
            <v>DIRETORIA EMPRESARIAL</v>
          </cell>
          <cell r="W1854">
            <v>0</v>
          </cell>
          <cell r="X1854">
            <v>0</v>
          </cell>
          <cell r="Y1854">
            <v>0</v>
          </cell>
          <cell r="Z1854">
            <v>0</v>
          </cell>
          <cell r="AA1854" t="e">
            <v>#REF!</v>
          </cell>
          <cell r="AB1854" t="e">
            <v>#REF!</v>
          </cell>
          <cell r="AC1854" t="e">
            <v>#REF!</v>
          </cell>
          <cell r="AD1854" t="e">
            <v>#REF!</v>
          </cell>
          <cell r="AE1854" t="e">
            <v>#REF!</v>
          </cell>
          <cell r="AF1854" t="e">
            <v>#REF!</v>
          </cell>
          <cell r="AG1854" t="e">
            <v>#REF!</v>
          </cell>
          <cell r="AH1854" t="e">
            <v>#REF!</v>
          </cell>
        </row>
        <row r="1855">
          <cell r="A1855" t="str">
            <v>4.02.00252.2.1</v>
          </cell>
          <cell r="B1855" t="str">
            <v>2.2.1</v>
          </cell>
          <cell r="C1855" t="str">
            <v>DIRETORIA EMPRESARIAL</v>
          </cell>
          <cell r="D1855" t="str">
            <v>4.02.0025</v>
          </cell>
          <cell r="E1855">
            <v>0</v>
          </cell>
          <cell r="F1855">
            <v>0</v>
          </cell>
          <cell r="G1855">
            <v>0</v>
          </cell>
          <cell r="H1855">
            <v>0</v>
          </cell>
          <cell r="I1855" t="e">
            <v>#REF!</v>
          </cell>
          <cell r="J1855">
            <v>0</v>
          </cell>
          <cell r="K1855">
            <v>0</v>
          </cell>
          <cell r="L1855">
            <v>0</v>
          </cell>
          <cell r="M1855">
            <v>453.66</v>
          </cell>
          <cell r="N1855">
            <v>1085.42</v>
          </cell>
          <cell r="O1855">
            <v>268.61</v>
          </cell>
          <cell r="P1855">
            <v>6141.1900000000005</v>
          </cell>
          <cell r="Q1855" t="e">
            <v>#REF!</v>
          </cell>
          <cell r="T1855" t="str">
            <v>4.02.0025</v>
          </cell>
          <cell r="U1855" t="str">
            <v>DIRETORIA EMPRESARIAL</v>
          </cell>
          <cell r="W1855">
            <v>0</v>
          </cell>
          <cell r="X1855">
            <v>0</v>
          </cell>
          <cell r="Y1855">
            <v>0</v>
          </cell>
          <cell r="Z1855">
            <v>0</v>
          </cell>
          <cell r="AA1855" t="e">
            <v>#REF!</v>
          </cell>
          <cell r="AB1855" t="e">
            <v>#REF!</v>
          </cell>
          <cell r="AC1855" t="e">
            <v>#REF!</v>
          </cell>
          <cell r="AD1855" t="e">
            <v>#REF!</v>
          </cell>
          <cell r="AE1855" t="e">
            <v>#REF!</v>
          </cell>
          <cell r="AF1855" t="e">
            <v>#REF!</v>
          </cell>
          <cell r="AG1855" t="e">
            <v>#REF!</v>
          </cell>
          <cell r="AH1855" t="e">
            <v>#REF!</v>
          </cell>
        </row>
        <row r="1856">
          <cell r="A1856" t="str">
            <v>4.02.00262.2.1</v>
          </cell>
          <cell r="B1856" t="str">
            <v>2.2.1</v>
          </cell>
          <cell r="C1856" t="str">
            <v>DIRETORIA EMPRESARIAL</v>
          </cell>
          <cell r="D1856" t="str">
            <v>4.02.0026</v>
          </cell>
          <cell r="E1856">
            <v>502.52</v>
          </cell>
          <cell r="F1856">
            <v>388.85</v>
          </cell>
          <cell r="G1856">
            <v>233.71</v>
          </cell>
          <cell r="H1856">
            <v>216</v>
          </cell>
          <cell r="I1856" t="e">
            <v>#REF!</v>
          </cell>
          <cell r="J1856">
            <v>104.2</v>
          </cell>
          <cell r="K1856">
            <v>170.1</v>
          </cell>
          <cell r="L1856">
            <v>796.6400000000001</v>
          </cell>
          <cell r="M1856">
            <v>1147.3500000000001</v>
          </cell>
          <cell r="N1856">
            <v>355.65</v>
          </cell>
          <cell r="O1856">
            <v>254.7</v>
          </cell>
          <cell r="P1856">
            <v>993.2</v>
          </cell>
          <cell r="Q1856" t="e">
            <v>#REF!</v>
          </cell>
          <cell r="T1856" t="str">
            <v>4.02.0026</v>
          </cell>
          <cell r="U1856" t="str">
            <v>DIRETORIA EMPRESARIAL</v>
          </cell>
          <cell r="W1856">
            <v>502.52</v>
          </cell>
          <cell r="X1856">
            <v>891.37</v>
          </cell>
          <cell r="Y1856">
            <v>1125.08</v>
          </cell>
          <cell r="Z1856">
            <v>1341.08</v>
          </cell>
          <cell r="AA1856" t="e">
            <v>#REF!</v>
          </cell>
          <cell r="AB1856" t="e">
            <v>#REF!</v>
          </cell>
          <cell r="AC1856" t="e">
            <v>#REF!</v>
          </cell>
          <cell r="AD1856" t="e">
            <v>#REF!</v>
          </cell>
          <cell r="AE1856" t="e">
            <v>#REF!</v>
          </cell>
          <cell r="AF1856" t="e">
            <v>#REF!</v>
          </cell>
          <cell r="AG1856" t="e">
            <v>#REF!</v>
          </cell>
          <cell r="AH1856" t="e">
            <v>#REF!</v>
          </cell>
        </row>
        <row r="1857">
          <cell r="A1857" t="str">
            <v>4.02.00272.2.1</v>
          </cell>
          <cell r="B1857" t="str">
            <v>2.2.1</v>
          </cell>
          <cell r="C1857" t="str">
            <v>DIRETORIA EMPRESARIAL</v>
          </cell>
          <cell r="D1857" t="str">
            <v>4.02.0027</v>
          </cell>
          <cell r="E1857">
            <v>0</v>
          </cell>
          <cell r="F1857">
            <v>0</v>
          </cell>
          <cell r="G1857">
            <v>0</v>
          </cell>
          <cell r="H1857">
            <v>0</v>
          </cell>
          <cell r="I1857" t="e">
            <v>#REF!</v>
          </cell>
          <cell r="J1857">
            <v>0</v>
          </cell>
          <cell r="K1857">
            <v>0</v>
          </cell>
          <cell r="L1857">
            <v>4374.88</v>
          </cell>
          <cell r="M1857">
            <v>0</v>
          </cell>
          <cell r="N1857">
            <v>0</v>
          </cell>
          <cell r="O1857">
            <v>1155.06</v>
          </cell>
          <cell r="P1857">
            <v>0</v>
          </cell>
          <cell r="Q1857" t="e">
            <v>#REF!</v>
          </cell>
          <cell r="T1857" t="str">
            <v>4.02.0027</v>
          </cell>
          <cell r="U1857" t="str">
            <v>DIRETORIA EMPRESARIAL</v>
          </cell>
          <cell r="W1857">
            <v>0</v>
          </cell>
          <cell r="X1857">
            <v>0</v>
          </cell>
          <cell r="Y1857">
            <v>0</v>
          </cell>
          <cell r="Z1857">
            <v>0</v>
          </cell>
          <cell r="AA1857" t="e">
            <v>#REF!</v>
          </cell>
          <cell r="AB1857" t="e">
            <v>#REF!</v>
          </cell>
          <cell r="AC1857" t="e">
            <v>#REF!</v>
          </cell>
          <cell r="AD1857" t="e">
            <v>#REF!</v>
          </cell>
          <cell r="AE1857" t="e">
            <v>#REF!</v>
          </cell>
          <cell r="AF1857" t="e">
            <v>#REF!</v>
          </cell>
          <cell r="AG1857" t="e">
            <v>#REF!</v>
          </cell>
          <cell r="AH1857" t="e">
            <v>#REF!</v>
          </cell>
        </row>
        <row r="1858">
          <cell r="A1858" t="str">
            <v>4.02.00282.2.1</v>
          </cell>
          <cell r="B1858" t="str">
            <v>2.2.1</v>
          </cell>
          <cell r="C1858" t="str">
            <v>DIRETORIA EMPRESARIAL</v>
          </cell>
          <cell r="D1858" t="str">
            <v>4.02.0028</v>
          </cell>
          <cell r="E1858">
            <v>1583.8899999999999</v>
          </cell>
          <cell r="F1858">
            <v>2463.6799999999998</v>
          </cell>
          <cell r="G1858">
            <v>1231.8399999999999</v>
          </cell>
          <cell r="H1858">
            <v>0</v>
          </cell>
          <cell r="I1858" t="e">
            <v>#REF!</v>
          </cell>
          <cell r="J1858">
            <v>0</v>
          </cell>
          <cell r="K1858">
            <v>2443.0300000000002</v>
          </cell>
          <cell r="L1858">
            <v>866.59</v>
          </cell>
          <cell r="M1858">
            <v>866.59</v>
          </cell>
          <cell r="N1858">
            <v>0</v>
          </cell>
          <cell r="O1858">
            <v>0</v>
          </cell>
          <cell r="P1858">
            <v>959.7</v>
          </cell>
          <cell r="Q1858" t="e">
            <v>#REF!</v>
          </cell>
          <cell r="T1858" t="str">
            <v>4.02.0028</v>
          </cell>
          <cell r="U1858" t="str">
            <v>DIRETORIA EMPRESARIAL</v>
          </cell>
          <cell r="W1858">
            <v>1583.8899999999999</v>
          </cell>
          <cell r="X1858">
            <v>4047.5699999999997</v>
          </cell>
          <cell r="Y1858">
            <v>5279.41</v>
          </cell>
          <cell r="Z1858">
            <v>5279.41</v>
          </cell>
          <cell r="AA1858" t="e">
            <v>#REF!</v>
          </cell>
          <cell r="AB1858" t="e">
            <v>#REF!</v>
          </cell>
          <cell r="AC1858" t="e">
            <v>#REF!</v>
          </cell>
          <cell r="AD1858" t="e">
            <v>#REF!</v>
          </cell>
          <cell r="AE1858" t="e">
            <v>#REF!</v>
          </cell>
          <cell r="AF1858" t="e">
            <v>#REF!</v>
          </cell>
          <cell r="AG1858" t="e">
            <v>#REF!</v>
          </cell>
          <cell r="AH1858" t="e">
            <v>#REF!</v>
          </cell>
        </row>
        <row r="1859">
          <cell r="A1859" t="str">
            <v>4.02.00292.2.1</v>
          </cell>
          <cell r="B1859" t="str">
            <v>2.2.1</v>
          </cell>
          <cell r="C1859" t="str">
            <v>DIRETORIA EMPRESARIAL</v>
          </cell>
          <cell r="D1859" t="str">
            <v>4.02.0029</v>
          </cell>
          <cell r="E1859">
            <v>1948.03</v>
          </cell>
          <cell r="F1859">
            <v>0</v>
          </cell>
          <cell r="G1859">
            <v>0</v>
          </cell>
          <cell r="H1859">
            <v>0</v>
          </cell>
          <cell r="I1859" t="e">
            <v>#REF!</v>
          </cell>
          <cell r="J1859">
            <v>855.51</v>
          </cell>
          <cell r="K1859">
            <v>3671.27</v>
          </cell>
          <cell r="L1859">
            <v>0</v>
          </cell>
          <cell r="M1859">
            <v>68.099999999999994</v>
          </cell>
          <cell r="N1859">
            <v>252</v>
          </cell>
          <cell r="O1859">
            <v>-118.5</v>
          </cell>
          <cell r="P1859">
            <v>731.61</v>
          </cell>
          <cell r="Q1859" t="e">
            <v>#REF!</v>
          </cell>
          <cell r="T1859" t="str">
            <v>4.02.0029</v>
          </cell>
          <cell r="U1859" t="str">
            <v>DIRETORIA EMPRESARIAL</v>
          </cell>
          <cell r="W1859">
            <v>1948.03</v>
          </cell>
          <cell r="X1859">
            <v>1948.03</v>
          </cell>
          <cell r="Y1859">
            <v>1948.03</v>
          </cell>
          <cell r="Z1859">
            <v>1948.03</v>
          </cell>
          <cell r="AA1859" t="e">
            <v>#REF!</v>
          </cell>
          <cell r="AB1859" t="e">
            <v>#REF!</v>
          </cell>
          <cell r="AC1859" t="e">
            <v>#REF!</v>
          </cell>
          <cell r="AD1859" t="e">
            <v>#REF!</v>
          </cell>
          <cell r="AE1859" t="e">
            <v>#REF!</v>
          </cell>
          <cell r="AF1859" t="e">
            <v>#REF!</v>
          </cell>
          <cell r="AG1859" t="e">
            <v>#REF!</v>
          </cell>
          <cell r="AH1859" t="e">
            <v>#REF!</v>
          </cell>
        </row>
        <row r="1860">
          <cell r="A1860" t="str">
            <v>4.02.00302.2.1</v>
          </cell>
          <cell r="B1860" t="str">
            <v>2.2.1</v>
          </cell>
          <cell r="C1860" t="str">
            <v>DIRETORIA EMPRESARIAL</v>
          </cell>
          <cell r="D1860" t="str">
            <v>4.02.0030</v>
          </cell>
          <cell r="E1860">
            <v>0</v>
          </cell>
          <cell r="F1860">
            <v>0</v>
          </cell>
          <cell r="G1860">
            <v>0</v>
          </cell>
          <cell r="H1860">
            <v>0</v>
          </cell>
          <cell r="I1860" t="e">
            <v>#REF!</v>
          </cell>
          <cell r="J1860">
            <v>0</v>
          </cell>
          <cell r="K1860">
            <v>0</v>
          </cell>
          <cell r="L1860">
            <v>0</v>
          </cell>
          <cell r="M1860">
            <v>0</v>
          </cell>
          <cell r="N1860">
            <v>6</v>
          </cell>
          <cell r="O1860">
            <v>0</v>
          </cell>
          <cell r="P1860">
            <v>14</v>
          </cell>
          <cell r="Q1860" t="e">
            <v>#REF!</v>
          </cell>
          <cell r="T1860" t="str">
            <v>4.02.0030</v>
          </cell>
          <cell r="U1860" t="str">
            <v>DIRETORIA EMPRESARIAL</v>
          </cell>
          <cell r="W1860">
            <v>0</v>
          </cell>
          <cell r="X1860">
            <v>0</v>
          </cell>
          <cell r="Y1860">
            <v>0</v>
          </cell>
          <cell r="Z1860">
            <v>0</v>
          </cell>
          <cell r="AA1860" t="e">
            <v>#REF!</v>
          </cell>
          <cell r="AB1860" t="e">
            <v>#REF!</v>
          </cell>
          <cell r="AC1860" t="e">
            <v>#REF!</v>
          </cell>
          <cell r="AD1860" t="e">
            <v>#REF!</v>
          </cell>
          <cell r="AE1860" t="e">
            <v>#REF!</v>
          </cell>
          <cell r="AF1860" t="e">
            <v>#REF!</v>
          </cell>
          <cell r="AG1860" t="e">
            <v>#REF!</v>
          </cell>
          <cell r="AH1860" t="e">
            <v>#REF!</v>
          </cell>
        </row>
        <row r="1861">
          <cell r="A1861" t="str">
            <v>4.02.00362.2.1</v>
          </cell>
          <cell r="B1861" t="str">
            <v>2.2.1</v>
          </cell>
          <cell r="C1861" t="str">
            <v>DIRETORIA EMPRESARIAL</v>
          </cell>
          <cell r="D1861" t="str">
            <v>4.02.0036</v>
          </cell>
          <cell r="E1861">
            <v>0</v>
          </cell>
          <cell r="F1861">
            <v>0</v>
          </cell>
          <cell r="G1861">
            <v>0</v>
          </cell>
          <cell r="H1861">
            <v>0</v>
          </cell>
          <cell r="I1861" t="e">
            <v>#REF!</v>
          </cell>
          <cell r="J1861">
            <v>0</v>
          </cell>
          <cell r="K1861">
            <v>0</v>
          </cell>
          <cell r="L1861">
            <v>0</v>
          </cell>
          <cell r="M1861">
            <v>0</v>
          </cell>
          <cell r="N1861">
            <v>0</v>
          </cell>
          <cell r="O1861">
            <v>132.68</v>
          </cell>
          <cell r="P1861">
            <v>0</v>
          </cell>
          <cell r="Q1861" t="e">
            <v>#REF!</v>
          </cell>
          <cell r="T1861" t="str">
            <v>4.02.0036</v>
          </cell>
          <cell r="U1861" t="str">
            <v>DIRETORIA EMPRESARIAL</v>
          </cell>
          <cell r="W1861">
            <v>0</v>
          </cell>
          <cell r="X1861">
            <v>0</v>
          </cell>
          <cell r="Y1861">
            <v>0</v>
          </cell>
          <cell r="Z1861">
            <v>0</v>
          </cell>
          <cell r="AA1861" t="e">
            <v>#REF!</v>
          </cell>
          <cell r="AB1861" t="e">
            <v>#REF!</v>
          </cell>
          <cell r="AC1861" t="e">
            <v>#REF!</v>
          </cell>
          <cell r="AD1861" t="e">
            <v>#REF!</v>
          </cell>
          <cell r="AE1861" t="e">
            <v>#REF!</v>
          </cell>
          <cell r="AF1861" t="e">
            <v>#REF!</v>
          </cell>
          <cell r="AG1861" t="e">
            <v>#REF!</v>
          </cell>
          <cell r="AH1861" t="e">
            <v>#REF!</v>
          </cell>
        </row>
        <row r="1862">
          <cell r="A1862" t="str">
            <v>4.02.00392.2.1</v>
          </cell>
          <cell r="B1862" t="str">
            <v>2.2.1</v>
          </cell>
          <cell r="C1862" t="str">
            <v>DIRETORIA EMPRESARIAL</v>
          </cell>
          <cell r="D1862" t="str">
            <v>4.02.0039</v>
          </cell>
          <cell r="E1862">
            <v>0</v>
          </cell>
          <cell r="F1862">
            <v>0</v>
          </cell>
          <cell r="G1862">
            <v>0</v>
          </cell>
          <cell r="H1862">
            <v>0</v>
          </cell>
          <cell r="I1862" t="e">
            <v>#REF!</v>
          </cell>
          <cell r="J1862">
            <v>0</v>
          </cell>
          <cell r="K1862">
            <v>0</v>
          </cell>
          <cell r="L1862">
            <v>0</v>
          </cell>
          <cell r="M1862">
            <v>0</v>
          </cell>
          <cell r="N1862">
            <v>91.96</v>
          </cell>
          <cell r="O1862">
            <v>0</v>
          </cell>
          <cell r="P1862">
            <v>111.63</v>
          </cell>
          <cell r="Q1862" t="e">
            <v>#REF!</v>
          </cell>
          <cell r="T1862" t="str">
            <v>4.02.0039</v>
          </cell>
          <cell r="U1862" t="str">
            <v>DIRETORIA EMPRESARIAL</v>
          </cell>
          <cell r="W1862">
            <v>0</v>
          </cell>
          <cell r="X1862">
            <v>0</v>
          </cell>
          <cell r="Y1862">
            <v>0</v>
          </cell>
          <cell r="Z1862">
            <v>0</v>
          </cell>
          <cell r="AA1862" t="e">
            <v>#REF!</v>
          </cell>
          <cell r="AB1862" t="e">
            <v>#REF!</v>
          </cell>
          <cell r="AC1862" t="e">
            <v>#REF!</v>
          </cell>
          <cell r="AD1862" t="e">
            <v>#REF!</v>
          </cell>
          <cell r="AE1862" t="e">
            <v>#REF!</v>
          </cell>
          <cell r="AF1862" t="e">
            <v>#REF!</v>
          </cell>
          <cell r="AG1862" t="e">
            <v>#REF!</v>
          </cell>
          <cell r="AH1862" t="e">
            <v>#REF!</v>
          </cell>
        </row>
        <row r="1863">
          <cell r="A1863" t="str">
            <v>4.02.00442.2.1</v>
          </cell>
          <cell r="B1863" t="str">
            <v>2.2.1</v>
          </cell>
          <cell r="C1863" t="str">
            <v>DIRETORIA EMPRESARIAL</v>
          </cell>
          <cell r="D1863" t="str">
            <v>4.02.0044</v>
          </cell>
          <cell r="E1863">
            <v>0</v>
          </cell>
          <cell r="F1863">
            <v>0</v>
          </cell>
          <cell r="G1863">
            <v>0</v>
          </cell>
          <cell r="H1863">
            <v>0</v>
          </cell>
          <cell r="I1863" t="e">
            <v>#REF!</v>
          </cell>
          <cell r="J1863">
            <v>0</v>
          </cell>
          <cell r="K1863">
            <v>0</v>
          </cell>
          <cell r="L1863">
            <v>0</v>
          </cell>
          <cell r="M1863">
            <v>0</v>
          </cell>
          <cell r="N1863">
            <v>0</v>
          </cell>
          <cell r="O1863">
            <v>0</v>
          </cell>
          <cell r="P1863">
            <v>0</v>
          </cell>
          <cell r="Q1863" t="e">
            <v>#REF!</v>
          </cell>
          <cell r="T1863" t="str">
            <v>4.02.0044</v>
          </cell>
          <cell r="U1863" t="str">
            <v>DIRETORIA EMPRESARIAL</v>
          </cell>
          <cell r="W1863">
            <v>0</v>
          </cell>
          <cell r="X1863">
            <v>0</v>
          </cell>
          <cell r="Y1863">
            <v>0</v>
          </cell>
          <cell r="Z1863">
            <v>0</v>
          </cell>
          <cell r="AA1863" t="e">
            <v>#REF!</v>
          </cell>
          <cell r="AB1863" t="e">
            <v>#REF!</v>
          </cell>
          <cell r="AC1863" t="e">
            <v>#REF!</v>
          </cell>
          <cell r="AD1863" t="e">
            <v>#REF!</v>
          </cell>
          <cell r="AE1863" t="e">
            <v>#REF!</v>
          </cell>
          <cell r="AF1863" t="e">
            <v>#REF!</v>
          </cell>
          <cell r="AG1863" t="e">
            <v>#REF!</v>
          </cell>
          <cell r="AH1863" t="e">
            <v>#REF!</v>
          </cell>
        </row>
        <row r="1864">
          <cell r="A1864" t="str">
            <v>4.03.00012.2.1</v>
          </cell>
          <cell r="B1864" t="str">
            <v>2.2.1</v>
          </cell>
          <cell r="C1864" t="str">
            <v>DIRETORIA EMPRESARIAL</v>
          </cell>
          <cell r="D1864" t="str">
            <v>4.03.0001</v>
          </cell>
          <cell r="E1864">
            <v>0</v>
          </cell>
          <cell r="F1864">
            <v>0</v>
          </cell>
          <cell r="G1864">
            <v>0</v>
          </cell>
          <cell r="H1864">
            <v>0</v>
          </cell>
          <cell r="I1864" t="e">
            <v>#REF!</v>
          </cell>
          <cell r="J1864">
            <v>0</v>
          </cell>
          <cell r="K1864">
            <v>0</v>
          </cell>
          <cell r="L1864">
            <v>0</v>
          </cell>
          <cell r="M1864">
            <v>0</v>
          </cell>
          <cell r="N1864">
            <v>0</v>
          </cell>
          <cell r="O1864">
            <v>0</v>
          </cell>
          <cell r="P1864">
            <v>0</v>
          </cell>
          <cell r="Q1864" t="e">
            <v>#REF!</v>
          </cell>
          <cell r="T1864" t="str">
            <v>4.03.0001</v>
          </cell>
          <cell r="U1864" t="str">
            <v>DIRETORIA EMPRESARIAL</v>
          </cell>
          <cell r="W1864">
            <v>0</v>
          </cell>
          <cell r="X1864">
            <v>0</v>
          </cell>
          <cell r="Y1864">
            <v>0</v>
          </cell>
          <cell r="Z1864">
            <v>0</v>
          </cell>
          <cell r="AA1864" t="e">
            <v>#REF!</v>
          </cell>
          <cell r="AB1864" t="e">
            <v>#REF!</v>
          </cell>
          <cell r="AC1864" t="e">
            <v>#REF!</v>
          </cell>
          <cell r="AD1864" t="e">
            <v>#REF!</v>
          </cell>
          <cell r="AE1864" t="e">
            <v>#REF!</v>
          </cell>
          <cell r="AF1864" t="e">
            <v>#REF!</v>
          </cell>
          <cell r="AG1864" t="e">
            <v>#REF!</v>
          </cell>
          <cell r="AH1864" t="e">
            <v>#REF!</v>
          </cell>
        </row>
        <row r="1865">
          <cell r="A1865" t="str">
            <v>4.03.00022.2.1</v>
          </cell>
          <cell r="B1865" t="str">
            <v>2.2.1</v>
          </cell>
          <cell r="C1865" t="str">
            <v>DIRETORIA EMPRESARIAL</v>
          </cell>
          <cell r="D1865" t="str">
            <v>4.03.0002</v>
          </cell>
          <cell r="E1865">
            <v>0</v>
          </cell>
          <cell r="F1865">
            <v>1675.6</v>
          </cell>
          <cell r="G1865">
            <v>1890.92</v>
          </cell>
          <cell r="H1865">
            <v>1759.27</v>
          </cell>
          <cell r="I1865" t="e">
            <v>#REF!</v>
          </cell>
          <cell r="J1865">
            <v>8241.09</v>
          </cell>
          <cell r="K1865">
            <v>5029.2299999999996</v>
          </cell>
          <cell r="L1865">
            <v>4090.67</v>
          </cell>
          <cell r="M1865">
            <v>3554.35</v>
          </cell>
          <cell r="N1865">
            <v>3927.58</v>
          </cell>
          <cell r="O1865">
            <v>4123.66</v>
          </cell>
          <cell r="P1865">
            <v>39688.51</v>
          </cell>
          <cell r="Q1865" t="e">
            <v>#REF!</v>
          </cell>
          <cell r="T1865" t="str">
            <v>4.03.0002</v>
          </cell>
          <cell r="U1865" t="str">
            <v>DIRETORIA EMPRESARIAL</v>
          </cell>
          <cell r="W1865">
            <v>0</v>
          </cell>
          <cell r="X1865">
            <v>1675.6</v>
          </cell>
          <cell r="Y1865">
            <v>3566.52</v>
          </cell>
          <cell r="Z1865">
            <v>5325.79</v>
          </cell>
          <cell r="AA1865" t="e">
            <v>#REF!</v>
          </cell>
          <cell r="AB1865" t="e">
            <v>#REF!</v>
          </cell>
          <cell r="AC1865" t="e">
            <v>#REF!</v>
          </cell>
          <cell r="AD1865" t="e">
            <v>#REF!</v>
          </cell>
          <cell r="AE1865" t="e">
            <v>#REF!</v>
          </cell>
          <cell r="AF1865" t="e">
            <v>#REF!</v>
          </cell>
          <cell r="AG1865" t="e">
            <v>#REF!</v>
          </cell>
          <cell r="AH1865" t="e">
            <v>#REF!</v>
          </cell>
        </row>
        <row r="1866">
          <cell r="A1866" t="str">
            <v>4.03.00042.2.1</v>
          </cell>
          <cell r="B1866" t="str">
            <v>2.2.1</v>
          </cell>
          <cell r="C1866" t="str">
            <v>DIRETORIA EMPRESARIAL</v>
          </cell>
          <cell r="D1866" t="str">
            <v>4.03.0004</v>
          </cell>
          <cell r="E1866">
            <v>50209.75</v>
          </cell>
          <cell r="F1866">
            <v>49534.75</v>
          </cell>
          <cell r="G1866">
            <v>50366.39</v>
          </cell>
          <cell r="H1866">
            <v>77939.459999999992</v>
          </cell>
          <cell r="I1866" t="e">
            <v>#REF!</v>
          </cell>
          <cell r="J1866">
            <v>74116.709999999992</v>
          </cell>
          <cell r="K1866">
            <v>61709.94</v>
          </cell>
          <cell r="L1866">
            <v>75659.899999999994</v>
          </cell>
          <cell r="M1866">
            <v>82386</v>
          </cell>
          <cell r="N1866">
            <v>75436</v>
          </cell>
          <cell r="O1866">
            <v>95128.5</v>
          </cell>
          <cell r="P1866">
            <v>173228.4</v>
          </cell>
          <cell r="Q1866" t="e">
            <v>#REF!</v>
          </cell>
          <cell r="T1866" t="str">
            <v>4.03.0004</v>
          </cell>
          <cell r="U1866" t="str">
            <v>DIRETORIA EMPRESARIAL</v>
          </cell>
          <cell r="W1866">
            <v>50209.75</v>
          </cell>
          <cell r="X1866">
            <v>99744.5</v>
          </cell>
          <cell r="Y1866">
            <v>150110.89000000001</v>
          </cell>
          <cell r="Z1866">
            <v>228050.35</v>
          </cell>
          <cell r="AA1866" t="e">
            <v>#REF!</v>
          </cell>
          <cell r="AB1866" t="e">
            <v>#REF!</v>
          </cell>
          <cell r="AC1866" t="e">
            <v>#REF!</v>
          </cell>
          <cell r="AD1866" t="e">
            <v>#REF!</v>
          </cell>
          <cell r="AE1866" t="e">
            <v>#REF!</v>
          </cell>
          <cell r="AF1866" t="e">
            <v>#REF!</v>
          </cell>
          <cell r="AG1866" t="e">
            <v>#REF!</v>
          </cell>
          <cell r="AH1866" t="e">
            <v>#REF!</v>
          </cell>
        </row>
        <row r="1867">
          <cell r="A1867" t="str">
            <v>4.03.00072.2.1</v>
          </cell>
          <cell r="B1867" t="str">
            <v>2.2.1</v>
          </cell>
          <cell r="C1867" t="str">
            <v>DIRETORIA EMPRESARIAL</v>
          </cell>
          <cell r="D1867" t="str">
            <v>4.03.0007</v>
          </cell>
          <cell r="E1867">
            <v>0</v>
          </cell>
          <cell r="F1867">
            <v>0</v>
          </cell>
          <cell r="G1867">
            <v>0</v>
          </cell>
          <cell r="H1867">
            <v>0</v>
          </cell>
          <cell r="I1867" t="e">
            <v>#REF!</v>
          </cell>
          <cell r="J1867">
            <v>0</v>
          </cell>
          <cell r="K1867">
            <v>988.09</v>
          </cell>
          <cell r="L1867">
            <v>0</v>
          </cell>
          <cell r="M1867">
            <v>0</v>
          </cell>
          <cell r="N1867">
            <v>0</v>
          </cell>
          <cell r="O1867">
            <v>0</v>
          </cell>
          <cell r="P1867">
            <v>0</v>
          </cell>
          <cell r="Q1867" t="e">
            <v>#REF!</v>
          </cell>
          <cell r="T1867" t="str">
            <v>4.03.0007</v>
          </cell>
          <cell r="U1867" t="str">
            <v>DIRETORIA EMPRESARIAL</v>
          </cell>
          <cell r="W1867">
            <v>0</v>
          </cell>
          <cell r="X1867">
            <v>0</v>
          </cell>
          <cell r="Y1867">
            <v>0</v>
          </cell>
          <cell r="Z1867">
            <v>0</v>
          </cell>
          <cell r="AA1867" t="e">
            <v>#REF!</v>
          </cell>
          <cell r="AB1867" t="e">
            <v>#REF!</v>
          </cell>
          <cell r="AC1867" t="e">
            <v>#REF!</v>
          </cell>
          <cell r="AD1867" t="e">
            <v>#REF!</v>
          </cell>
          <cell r="AE1867" t="e">
            <v>#REF!</v>
          </cell>
          <cell r="AF1867" t="e">
            <v>#REF!</v>
          </cell>
          <cell r="AG1867" t="e">
            <v>#REF!</v>
          </cell>
          <cell r="AH1867" t="e">
            <v>#REF!</v>
          </cell>
        </row>
        <row r="1868">
          <cell r="A1868" t="str">
            <v>4.03.00082.2.1</v>
          </cell>
          <cell r="B1868" t="str">
            <v>2.2.1</v>
          </cell>
          <cell r="C1868" t="str">
            <v>DIRETORIA EMPRESARIAL</v>
          </cell>
          <cell r="D1868" t="str">
            <v>4.03.0008</v>
          </cell>
          <cell r="E1868">
            <v>3216.9500000000003</v>
          </cell>
          <cell r="F1868">
            <v>2536.4029929385256</v>
          </cell>
          <cell r="G1868">
            <v>8570.65</v>
          </cell>
          <cell r="H1868">
            <v>4656.5599999999995</v>
          </cell>
          <cell r="I1868" t="e">
            <v>#REF!</v>
          </cell>
          <cell r="J1868">
            <v>5323.2</v>
          </cell>
          <cell r="K1868">
            <v>5265.92</v>
          </cell>
          <cell r="L1868">
            <v>5305.07</v>
          </cell>
          <cell r="M1868">
            <v>3785.24</v>
          </cell>
          <cell r="N1868">
            <v>5149.3099999999995</v>
          </cell>
          <cell r="O1868">
            <v>3785.24</v>
          </cell>
          <cell r="P1868">
            <v>8053.56</v>
          </cell>
          <cell r="Q1868" t="e">
            <v>#REF!</v>
          </cell>
          <cell r="T1868" t="str">
            <v>4.03.0008</v>
          </cell>
          <cell r="U1868" t="str">
            <v>DIRETORIA EMPRESARIAL</v>
          </cell>
          <cell r="W1868">
            <v>3216.9500000000003</v>
          </cell>
          <cell r="X1868">
            <v>5753.3529929385259</v>
          </cell>
          <cell r="Y1868">
            <v>14324.002992938525</v>
          </cell>
          <cell r="Z1868">
            <v>18980.562992938525</v>
          </cell>
          <cell r="AA1868" t="e">
            <v>#REF!</v>
          </cell>
          <cell r="AB1868" t="e">
            <v>#REF!</v>
          </cell>
          <cell r="AC1868" t="e">
            <v>#REF!</v>
          </cell>
          <cell r="AD1868" t="e">
            <v>#REF!</v>
          </cell>
          <cell r="AE1868" t="e">
            <v>#REF!</v>
          </cell>
          <cell r="AF1868" t="e">
            <v>#REF!</v>
          </cell>
          <cell r="AG1868" t="e">
            <v>#REF!</v>
          </cell>
          <cell r="AH1868" t="e">
            <v>#REF!</v>
          </cell>
        </row>
        <row r="1869">
          <cell r="A1869" t="str">
            <v>4.03.00092.2.1</v>
          </cell>
          <cell r="B1869" t="str">
            <v>2.2.1</v>
          </cell>
          <cell r="C1869" t="str">
            <v>DIRETORIA EMPRESARIAL</v>
          </cell>
          <cell r="D1869" t="str">
            <v>4.03.0009</v>
          </cell>
          <cell r="E1869">
            <v>535.80999999999995</v>
          </cell>
          <cell r="F1869">
            <v>511.54</v>
          </cell>
          <cell r="G1869">
            <v>1120.5999999999999</v>
          </cell>
          <cell r="H1869">
            <v>438.44</v>
          </cell>
          <cell r="I1869" t="e">
            <v>#REF!</v>
          </cell>
          <cell r="J1869">
            <v>1278.8399999999999</v>
          </cell>
          <cell r="K1869">
            <v>760.64</v>
          </cell>
          <cell r="L1869">
            <v>555.4</v>
          </cell>
          <cell r="M1869">
            <v>241.67</v>
          </cell>
          <cell r="N1869">
            <v>255.81</v>
          </cell>
          <cell r="O1869">
            <v>243.63</v>
          </cell>
          <cell r="P1869">
            <v>9501.0600000000013</v>
          </cell>
          <cell r="Q1869" t="e">
            <v>#REF!</v>
          </cell>
          <cell r="T1869" t="str">
            <v>4.03.0009</v>
          </cell>
          <cell r="U1869" t="str">
            <v>DIRETORIA EMPRESARIAL</v>
          </cell>
          <cell r="W1869">
            <v>535.80999999999995</v>
          </cell>
          <cell r="X1869">
            <v>1047.3499999999999</v>
          </cell>
          <cell r="Y1869">
            <v>2167.9499999999998</v>
          </cell>
          <cell r="Z1869">
            <v>2606.39</v>
          </cell>
          <cell r="AA1869" t="e">
            <v>#REF!</v>
          </cell>
          <cell r="AB1869" t="e">
            <v>#REF!</v>
          </cell>
          <cell r="AC1869" t="e">
            <v>#REF!</v>
          </cell>
          <cell r="AD1869" t="e">
            <v>#REF!</v>
          </cell>
          <cell r="AE1869" t="e">
            <v>#REF!</v>
          </cell>
          <cell r="AF1869" t="e">
            <v>#REF!</v>
          </cell>
          <cell r="AG1869" t="e">
            <v>#REF!</v>
          </cell>
          <cell r="AH1869" t="e">
            <v>#REF!</v>
          </cell>
        </row>
        <row r="1870">
          <cell r="A1870" t="str">
            <v>4.03.00102.2.1</v>
          </cell>
          <cell r="B1870" t="str">
            <v>2.2.1</v>
          </cell>
          <cell r="C1870" t="str">
            <v>DIRETORIA EMPRESARIAL</v>
          </cell>
          <cell r="D1870" t="str">
            <v>4.03.0010</v>
          </cell>
          <cell r="E1870">
            <v>0</v>
          </cell>
          <cell r="F1870">
            <v>460.37</v>
          </cell>
          <cell r="G1870">
            <v>0</v>
          </cell>
          <cell r="H1870">
            <v>0</v>
          </cell>
          <cell r="I1870" t="e">
            <v>#REF!</v>
          </cell>
          <cell r="J1870">
            <v>0</v>
          </cell>
          <cell r="K1870">
            <v>359.68</v>
          </cell>
          <cell r="L1870">
            <v>0</v>
          </cell>
          <cell r="M1870">
            <v>0</v>
          </cell>
          <cell r="N1870">
            <v>0</v>
          </cell>
          <cell r="O1870">
            <v>0</v>
          </cell>
          <cell r="P1870">
            <v>4600.6000000000004</v>
          </cell>
          <cell r="Q1870" t="e">
            <v>#REF!</v>
          </cell>
          <cell r="T1870" t="str">
            <v>4.03.0010</v>
          </cell>
          <cell r="U1870" t="str">
            <v>DIRETORIA EMPRESARIAL</v>
          </cell>
          <cell r="W1870">
            <v>0</v>
          </cell>
          <cell r="X1870">
            <v>460.37</v>
          </cell>
          <cell r="Y1870">
            <v>460.37</v>
          </cell>
          <cell r="Z1870">
            <v>460.37</v>
          </cell>
          <cell r="AA1870" t="e">
            <v>#REF!</v>
          </cell>
          <cell r="AB1870" t="e">
            <v>#REF!</v>
          </cell>
          <cell r="AC1870" t="e">
            <v>#REF!</v>
          </cell>
          <cell r="AD1870" t="e">
            <v>#REF!</v>
          </cell>
          <cell r="AE1870" t="e">
            <v>#REF!</v>
          </cell>
          <cell r="AF1870" t="e">
            <v>#REF!</v>
          </cell>
          <cell r="AG1870" t="e">
            <v>#REF!</v>
          </cell>
          <cell r="AH1870" t="e">
            <v>#REF!</v>
          </cell>
        </row>
        <row r="1871">
          <cell r="A1871" t="str">
            <v>4.03.00112.2.1</v>
          </cell>
          <cell r="B1871" t="str">
            <v>2.2.1</v>
          </cell>
          <cell r="C1871" t="str">
            <v>DIRETORIA EMPRESARIAL</v>
          </cell>
          <cell r="D1871" t="str">
            <v>4.03.0011</v>
          </cell>
          <cell r="E1871">
            <v>0</v>
          </cell>
          <cell r="F1871">
            <v>1941.5700000000002</v>
          </cell>
          <cell r="G1871">
            <v>877.79</v>
          </cell>
          <cell r="H1871">
            <v>882.77</v>
          </cell>
          <cell r="I1871" t="e">
            <v>#REF!</v>
          </cell>
          <cell r="J1871">
            <v>0</v>
          </cell>
          <cell r="K1871">
            <v>1823.92</v>
          </cell>
          <cell r="L1871">
            <v>2047.79</v>
          </cell>
          <cell r="M1871">
            <v>2027.44</v>
          </cell>
          <cell r="N1871">
            <v>1878.24</v>
          </cell>
          <cell r="O1871">
            <v>1984.43</v>
          </cell>
          <cell r="P1871">
            <v>16715.510000000002</v>
          </cell>
          <cell r="Q1871" t="e">
            <v>#REF!</v>
          </cell>
          <cell r="T1871" t="str">
            <v>4.03.0011</v>
          </cell>
          <cell r="U1871" t="str">
            <v>DIRETORIA EMPRESARIAL</v>
          </cell>
          <cell r="W1871">
            <v>0</v>
          </cell>
          <cell r="X1871">
            <v>1941.5700000000002</v>
          </cell>
          <cell r="Y1871">
            <v>2819.36</v>
          </cell>
          <cell r="Z1871">
            <v>3702.13</v>
          </cell>
          <cell r="AA1871" t="e">
            <v>#REF!</v>
          </cell>
          <cell r="AB1871" t="e">
            <v>#REF!</v>
          </cell>
          <cell r="AC1871" t="e">
            <v>#REF!</v>
          </cell>
          <cell r="AD1871" t="e">
            <v>#REF!</v>
          </cell>
          <cell r="AE1871" t="e">
            <v>#REF!</v>
          </cell>
          <cell r="AF1871" t="e">
            <v>#REF!</v>
          </cell>
          <cell r="AG1871" t="e">
            <v>#REF!</v>
          </cell>
          <cell r="AH1871" t="e">
            <v>#REF!</v>
          </cell>
        </row>
        <row r="1872">
          <cell r="A1872" t="str">
            <v>4.03.00122.2.1</v>
          </cell>
          <cell r="B1872" t="str">
            <v>2.2.1</v>
          </cell>
          <cell r="C1872" t="str">
            <v>DIRETORIA EMPRESARIAL</v>
          </cell>
          <cell r="D1872" t="str">
            <v>4.03.0012</v>
          </cell>
          <cell r="E1872">
            <v>0</v>
          </cell>
          <cell r="F1872">
            <v>0</v>
          </cell>
          <cell r="G1872">
            <v>197.39</v>
          </cell>
          <cell r="H1872">
            <v>135.15</v>
          </cell>
          <cell r="I1872" t="e">
            <v>#REF!</v>
          </cell>
          <cell r="J1872">
            <v>0</v>
          </cell>
          <cell r="K1872">
            <v>0</v>
          </cell>
          <cell r="L1872">
            <v>466.41</v>
          </cell>
          <cell r="M1872">
            <v>804.15</v>
          </cell>
          <cell r="N1872">
            <v>427.15</v>
          </cell>
          <cell r="O1872">
            <v>451.4</v>
          </cell>
          <cell r="P1872">
            <v>5974.38</v>
          </cell>
          <cell r="Q1872" t="e">
            <v>#REF!</v>
          </cell>
          <cell r="T1872" t="str">
            <v>4.03.0012</v>
          </cell>
          <cell r="U1872" t="str">
            <v>DIRETORIA EMPRESARIAL</v>
          </cell>
          <cell r="W1872">
            <v>0</v>
          </cell>
          <cell r="X1872">
            <v>0</v>
          </cell>
          <cell r="Y1872">
            <v>197.39</v>
          </cell>
          <cell r="Z1872">
            <v>332.53999999999996</v>
          </cell>
          <cell r="AA1872" t="e">
            <v>#REF!</v>
          </cell>
          <cell r="AB1872" t="e">
            <v>#REF!</v>
          </cell>
          <cell r="AC1872" t="e">
            <v>#REF!</v>
          </cell>
          <cell r="AD1872" t="e">
            <v>#REF!</v>
          </cell>
          <cell r="AE1872" t="e">
            <v>#REF!</v>
          </cell>
          <cell r="AF1872" t="e">
            <v>#REF!</v>
          </cell>
          <cell r="AG1872" t="e">
            <v>#REF!</v>
          </cell>
          <cell r="AH1872" t="e">
            <v>#REF!</v>
          </cell>
        </row>
        <row r="1873">
          <cell r="A1873" t="str">
            <v>4.03.00132.2.1</v>
          </cell>
          <cell r="B1873" t="str">
            <v>2.2.1</v>
          </cell>
          <cell r="C1873" t="str">
            <v>DIRETORIA EMPRESARIAL</v>
          </cell>
          <cell r="D1873" t="str">
            <v>4.03.0013</v>
          </cell>
          <cell r="E1873">
            <v>0</v>
          </cell>
          <cell r="F1873">
            <v>0</v>
          </cell>
          <cell r="G1873">
            <v>0</v>
          </cell>
          <cell r="H1873">
            <v>70.67</v>
          </cell>
          <cell r="I1873" t="e">
            <v>#REF!</v>
          </cell>
          <cell r="J1873">
            <v>109.15</v>
          </cell>
          <cell r="K1873">
            <v>0</v>
          </cell>
          <cell r="L1873">
            <v>0</v>
          </cell>
          <cell r="M1873">
            <v>0</v>
          </cell>
          <cell r="N1873">
            <v>0</v>
          </cell>
          <cell r="O1873">
            <v>0</v>
          </cell>
          <cell r="P1873">
            <v>0</v>
          </cell>
          <cell r="Q1873" t="e">
            <v>#REF!</v>
          </cell>
          <cell r="T1873" t="str">
            <v>4.03.0013</v>
          </cell>
          <cell r="U1873" t="str">
            <v>DIRETORIA EMPRESARIAL</v>
          </cell>
          <cell r="W1873">
            <v>0</v>
          </cell>
          <cell r="X1873">
            <v>0</v>
          </cell>
          <cell r="Y1873">
            <v>0</v>
          </cell>
          <cell r="Z1873">
            <v>70.67</v>
          </cell>
          <cell r="AA1873" t="e">
            <v>#REF!</v>
          </cell>
          <cell r="AB1873" t="e">
            <v>#REF!</v>
          </cell>
          <cell r="AC1873" t="e">
            <v>#REF!</v>
          </cell>
          <cell r="AD1873" t="e">
            <v>#REF!</v>
          </cell>
          <cell r="AE1873" t="e">
            <v>#REF!</v>
          </cell>
          <cell r="AF1873" t="e">
            <v>#REF!</v>
          </cell>
          <cell r="AG1873" t="e">
            <v>#REF!</v>
          </cell>
          <cell r="AH1873" t="e">
            <v>#REF!</v>
          </cell>
        </row>
        <row r="1874">
          <cell r="A1874" t="str">
            <v>4.03.00162.2.1</v>
          </cell>
          <cell r="B1874" t="str">
            <v>2.2.1</v>
          </cell>
          <cell r="C1874" t="str">
            <v>DIRETORIA EMPRESARIAL</v>
          </cell>
          <cell r="D1874" t="str">
            <v>4.03.0016</v>
          </cell>
          <cell r="E1874">
            <v>0</v>
          </cell>
          <cell r="F1874">
            <v>0</v>
          </cell>
          <cell r="G1874">
            <v>0</v>
          </cell>
          <cell r="H1874">
            <v>0</v>
          </cell>
          <cell r="I1874" t="e">
            <v>#REF!</v>
          </cell>
          <cell r="J1874">
            <v>709.68999999999994</v>
          </cell>
          <cell r="K1874">
            <v>78.11</v>
          </cell>
          <cell r="L1874">
            <v>173.58</v>
          </cell>
          <cell r="M1874">
            <v>185.53</v>
          </cell>
          <cell r="N1874">
            <v>517.61</v>
          </cell>
          <cell r="O1874">
            <v>0</v>
          </cell>
          <cell r="P1874">
            <v>0</v>
          </cell>
          <cell r="Q1874" t="e">
            <v>#REF!</v>
          </cell>
          <cell r="T1874" t="str">
            <v>4.03.0016</v>
          </cell>
          <cell r="U1874" t="str">
            <v>DIRETORIA EMPRESARIAL</v>
          </cell>
          <cell r="W1874">
            <v>0</v>
          </cell>
          <cell r="X1874">
            <v>0</v>
          </cell>
          <cell r="Y1874">
            <v>0</v>
          </cell>
          <cell r="Z1874">
            <v>0</v>
          </cell>
          <cell r="AA1874" t="e">
            <v>#REF!</v>
          </cell>
          <cell r="AB1874" t="e">
            <v>#REF!</v>
          </cell>
          <cell r="AC1874" t="e">
            <v>#REF!</v>
          </cell>
          <cell r="AD1874" t="e">
            <v>#REF!</v>
          </cell>
          <cell r="AE1874" t="e">
            <v>#REF!</v>
          </cell>
          <cell r="AF1874" t="e">
            <v>#REF!</v>
          </cell>
          <cell r="AG1874" t="e">
            <v>#REF!</v>
          </cell>
          <cell r="AH1874" t="e">
            <v>#REF!</v>
          </cell>
        </row>
        <row r="1875">
          <cell r="A1875" t="str">
            <v>4.03.00182.2.1</v>
          </cell>
          <cell r="B1875" t="str">
            <v>2.2.1</v>
          </cell>
          <cell r="C1875" t="str">
            <v>DIRETORIA EMPRESARIAL</v>
          </cell>
          <cell r="D1875" t="str">
            <v>4.03.0018</v>
          </cell>
          <cell r="E1875">
            <v>2679.35</v>
          </cell>
          <cell r="F1875">
            <v>0</v>
          </cell>
          <cell r="G1875">
            <v>0</v>
          </cell>
          <cell r="H1875">
            <v>1025.45</v>
          </cell>
          <cell r="I1875" t="e">
            <v>#REF!</v>
          </cell>
          <cell r="J1875">
            <v>116.56</v>
          </cell>
          <cell r="K1875">
            <v>1230.8399999999999</v>
          </cell>
          <cell r="L1875">
            <v>135.09</v>
          </cell>
          <cell r="M1875">
            <v>0</v>
          </cell>
          <cell r="N1875">
            <v>171.83</v>
          </cell>
          <cell r="O1875">
            <v>0</v>
          </cell>
          <cell r="P1875">
            <v>5817.2800000000007</v>
          </cell>
          <cell r="Q1875" t="e">
            <v>#REF!</v>
          </cell>
          <cell r="T1875" t="str">
            <v>4.03.0018</v>
          </cell>
          <cell r="U1875" t="str">
            <v>DIRETORIA EMPRESARIAL</v>
          </cell>
          <cell r="W1875">
            <v>2679.35</v>
          </cell>
          <cell r="X1875">
            <v>2679.35</v>
          </cell>
          <cell r="Y1875">
            <v>2679.35</v>
          </cell>
          <cell r="Z1875">
            <v>3704.8</v>
          </cell>
          <cell r="AA1875" t="e">
            <v>#REF!</v>
          </cell>
          <cell r="AB1875" t="e">
            <v>#REF!</v>
          </cell>
          <cell r="AC1875" t="e">
            <v>#REF!</v>
          </cell>
          <cell r="AD1875" t="e">
            <v>#REF!</v>
          </cell>
          <cell r="AE1875" t="e">
            <v>#REF!</v>
          </cell>
          <cell r="AF1875" t="e">
            <v>#REF!</v>
          </cell>
          <cell r="AG1875" t="e">
            <v>#REF!</v>
          </cell>
          <cell r="AH1875" t="e">
            <v>#REF!</v>
          </cell>
        </row>
        <row r="1876">
          <cell r="A1876" t="str">
            <v>4.03.00212.2.1</v>
          </cell>
          <cell r="B1876" t="str">
            <v>2.2.1</v>
          </cell>
          <cell r="C1876" t="str">
            <v>DIRETORIA EMPRESARIAL</v>
          </cell>
          <cell r="D1876" t="str">
            <v>4.03.0021</v>
          </cell>
          <cell r="E1876">
            <v>0</v>
          </cell>
          <cell r="F1876">
            <v>0</v>
          </cell>
          <cell r="G1876">
            <v>0</v>
          </cell>
          <cell r="H1876">
            <v>0</v>
          </cell>
          <cell r="I1876" t="e">
            <v>#REF!</v>
          </cell>
          <cell r="J1876">
            <v>0</v>
          </cell>
          <cell r="K1876">
            <v>0</v>
          </cell>
          <cell r="L1876">
            <v>0</v>
          </cell>
          <cell r="M1876">
            <v>38.75</v>
          </cell>
          <cell r="N1876">
            <v>0</v>
          </cell>
          <cell r="O1876">
            <v>0</v>
          </cell>
          <cell r="P1876">
            <v>0</v>
          </cell>
          <cell r="Q1876" t="e">
            <v>#REF!</v>
          </cell>
          <cell r="T1876" t="str">
            <v>4.03.0021</v>
          </cell>
          <cell r="U1876" t="str">
            <v>DIRETORIA EMPRESARIAL</v>
          </cell>
          <cell r="W1876">
            <v>0</v>
          </cell>
          <cell r="X1876">
            <v>0</v>
          </cell>
          <cell r="Y1876">
            <v>0</v>
          </cell>
          <cell r="Z1876">
            <v>0</v>
          </cell>
          <cell r="AA1876" t="e">
            <v>#REF!</v>
          </cell>
          <cell r="AB1876" t="e">
            <v>#REF!</v>
          </cell>
          <cell r="AC1876" t="e">
            <v>#REF!</v>
          </cell>
          <cell r="AD1876" t="e">
            <v>#REF!</v>
          </cell>
          <cell r="AE1876" t="e">
            <v>#REF!</v>
          </cell>
          <cell r="AF1876" t="e">
            <v>#REF!</v>
          </cell>
          <cell r="AG1876" t="e">
            <v>#REF!</v>
          </cell>
          <cell r="AH1876" t="e">
            <v>#REF!</v>
          </cell>
        </row>
        <row r="1877">
          <cell r="A1877" t="str">
            <v>4.04.00012.2.1</v>
          </cell>
          <cell r="B1877" t="str">
            <v>2.2.1</v>
          </cell>
          <cell r="C1877" t="str">
            <v>DIRETORIA EMPRESARIAL</v>
          </cell>
          <cell r="D1877" t="str">
            <v>4.04.0001</v>
          </cell>
          <cell r="E1877">
            <v>0</v>
          </cell>
          <cell r="F1877">
            <v>0</v>
          </cell>
          <cell r="G1877">
            <v>0</v>
          </cell>
          <cell r="H1877">
            <v>0</v>
          </cell>
          <cell r="I1877" t="e">
            <v>#REF!</v>
          </cell>
          <cell r="J1877">
            <v>0</v>
          </cell>
          <cell r="K1877">
            <v>0</v>
          </cell>
          <cell r="L1877">
            <v>0</v>
          </cell>
          <cell r="M1877">
            <v>0</v>
          </cell>
          <cell r="N1877">
            <v>0</v>
          </cell>
          <cell r="O1877">
            <v>0</v>
          </cell>
          <cell r="P1877">
            <v>0</v>
          </cell>
          <cell r="Q1877" t="e">
            <v>#REF!</v>
          </cell>
          <cell r="T1877" t="str">
            <v>4.04.0001</v>
          </cell>
          <cell r="U1877" t="str">
            <v>DIRETORIA EMPRESARIAL</v>
          </cell>
          <cell r="W1877">
            <v>0</v>
          </cell>
          <cell r="X1877">
            <v>0</v>
          </cell>
          <cell r="Y1877">
            <v>0</v>
          </cell>
          <cell r="Z1877">
            <v>0</v>
          </cell>
          <cell r="AA1877" t="e">
            <v>#REF!</v>
          </cell>
          <cell r="AB1877" t="e">
            <v>#REF!</v>
          </cell>
          <cell r="AC1877" t="e">
            <v>#REF!</v>
          </cell>
          <cell r="AD1877" t="e">
            <v>#REF!</v>
          </cell>
          <cell r="AE1877" t="e">
            <v>#REF!</v>
          </cell>
          <cell r="AF1877" t="e">
            <v>#REF!</v>
          </cell>
          <cell r="AG1877" t="e">
            <v>#REF!</v>
          </cell>
          <cell r="AH1877" t="e">
            <v>#REF!</v>
          </cell>
        </row>
        <row r="1878">
          <cell r="A1878" t="str">
            <v>4.04.00022.2.1</v>
          </cell>
          <cell r="B1878" t="str">
            <v>2.2.1</v>
          </cell>
          <cell r="C1878" t="str">
            <v>DIRETORIA EMPRESARIAL</v>
          </cell>
          <cell r="D1878" t="str">
            <v>4.04.0002</v>
          </cell>
          <cell r="E1878">
            <v>0</v>
          </cell>
          <cell r="F1878">
            <v>0</v>
          </cell>
          <cell r="G1878">
            <v>0</v>
          </cell>
          <cell r="H1878">
            <v>0</v>
          </cell>
          <cell r="I1878" t="e">
            <v>#REF!</v>
          </cell>
          <cell r="J1878">
            <v>0</v>
          </cell>
          <cell r="K1878">
            <v>0</v>
          </cell>
          <cell r="L1878">
            <v>0</v>
          </cell>
          <cell r="M1878">
            <v>0</v>
          </cell>
          <cell r="N1878">
            <v>0</v>
          </cell>
          <cell r="O1878">
            <v>0</v>
          </cell>
          <cell r="P1878">
            <v>0</v>
          </cell>
          <cell r="Q1878" t="e">
            <v>#REF!</v>
          </cell>
          <cell r="T1878" t="str">
            <v>4.04.0002</v>
          </cell>
          <cell r="U1878" t="str">
            <v>DIRETORIA EMPRESARIAL</v>
          </cell>
          <cell r="W1878">
            <v>0</v>
          </cell>
          <cell r="X1878">
            <v>0</v>
          </cell>
          <cell r="Y1878">
            <v>0</v>
          </cell>
          <cell r="Z1878">
            <v>0</v>
          </cell>
          <cell r="AA1878" t="e">
            <v>#REF!</v>
          </cell>
          <cell r="AB1878" t="e">
            <v>#REF!</v>
          </cell>
          <cell r="AC1878" t="e">
            <v>#REF!</v>
          </cell>
          <cell r="AD1878" t="e">
            <v>#REF!</v>
          </cell>
          <cell r="AE1878" t="e">
            <v>#REF!</v>
          </cell>
          <cell r="AF1878" t="e">
            <v>#REF!</v>
          </cell>
          <cell r="AG1878" t="e">
            <v>#REF!</v>
          </cell>
          <cell r="AH1878" t="e">
            <v>#REF!</v>
          </cell>
        </row>
        <row r="1879">
          <cell r="A1879" t="str">
            <v>4.04.00032.2.1</v>
          </cell>
          <cell r="B1879" t="str">
            <v>2.2.1</v>
          </cell>
          <cell r="C1879" t="str">
            <v>DIRETORIA EMPRESARIAL</v>
          </cell>
          <cell r="D1879" t="str">
            <v>4.04.0003</v>
          </cell>
          <cell r="E1879">
            <v>220</v>
          </cell>
          <cell r="F1879">
            <v>0</v>
          </cell>
          <cell r="G1879">
            <v>220</v>
          </cell>
          <cell r="H1879">
            <v>269.94</v>
          </cell>
          <cell r="I1879" t="e">
            <v>#REF!</v>
          </cell>
          <cell r="J1879">
            <v>0</v>
          </cell>
          <cell r="K1879">
            <v>0</v>
          </cell>
          <cell r="L1879">
            <v>0</v>
          </cell>
          <cell r="M1879">
            <v>1722.1399999999999</v>
          </cell>
          <cell r="N1879">
            <v>302.07</v>
          </cell>
          <cell r="O1879">
            <v>280</v>
          </cell>
          <cell r="P1879">
            <v>4218.62</v>
          </cell>
          <cell r="Q1879" t="e">
            <v>#REF!</v>
          </cell>
          <cell r="T1879" t="str">
            <v>4.04.0003</v>
          </cell>
          <cell r="U1879" t="str">
            <v>DIRETORIA EMPRESARIAL</v>
          </cell>
          <cell r="W1879">
            <v>220</v>
          </cell>
          <cell r="X1879">
            <v>220</v>
          </cell>
          <cell r="Y1879">
            <v>440</v>
          </cell>
          <cell r="Z1879">
            <v>709.94</v>
          </cell>
          <cell r="AA1879" t="e">
            <v>#REF!</v>
          </cell>
          <cell r="AB1879" t="e">
            <v>#REF!</v>
          </cell>
          <cell r="AC1879" t="e">
            <v>#REF!</v>
          </cell>
          <cell r="AD1879" t="e">
            <v>#REF!</v>
          </cell>
          <cell r="AE1879" t="e">
            <v>#REF!</v>
          </cell>
          <cell r="AF1879" t="e">
            <v>#REF!</v>
          </cell>
          <cell r="AG1879" t="e">
            <v>#REF!</v>
          </cell>
          <cell r="AH1879" t="e">
            <v>#REF!</v>
          </cell>
        </row>
        <row r="1880">
          <cell r="A1880" t="str">
            <v>4.04.00042.2.1</v>
          </cell>
          <cell r="B1880" t="str">
            <v>2.2.1</v>
          </cell>
          <cell r="C1880" t="str">
            <v>DIRETORIA EMPRESARIAL</v>
          </cell>
          <cell r="D1880" t="str">
            <v>4.04.0004</v>
          </cell>
          <cell r="E1880">
            <v>0</v>
          </cell>
          <cell r="F1880">
            <v>0</v>
          </cell>
          <cell r="G1880">
            <v>0</v>
          </cell>
          <cell r="H1880">
            <v>0</v>
          </cell>
          <cell r="I1880" t="e">
            <v>#REF!</v>
          </cell>
          <cell r="J1880">
            <v>0</v>
          </cell>
          <cell r="K1880">
            <v>7279.7</v>
          </cell>
          <cell r="L1880">
            <v>4848.3599999999997</v>
          </cell>
          <cell r="M1880">
            <v>5988</v>
          </cell>
          <cell r="N1880">
            <v>3168</v>
          </cell>
          <cell r="O1880">
            <v>0</v>
          </cell>
          <cell r="P1880">
            <v>0</v>
          </cell>
          <cell r="Q1880" t="e">
            <v>#REF!</v>
          </cell>
          <cell r="T1880" t="str">
            <v>4.04.0004</v>
          </cell>
          <cell r="U1880" t="str">
            <v>DIRETORIA EMPRESARIAL</v>
          </cell>
          <cell r="W1880">
            <v>0</v>
          </cell>
          <cell r="X1880">
            <v>0</v>
          </cell>
          <cell r="Y1880">
            <v>0</v>
          </cell>
          <cell r="Z1880">
            <v>0</v>
          </cell>
          <cell r="AA1880" t="e">
            <v>#REF!</v>
          </cell>
          <cell r="AB1880" t="e">
            <v>#REF!</v>
          </cell>
          <cell r="AC1880" t="e">
            <v>#REF!</v>
          </cell>
          <cell r="AD1880" t="e">
            <v>#REF!</v>
          </cell>
          <cell r="AE1880" t="e">
            <v>#REF!</v>
          </cell>
          <cell r="AF1880" t="e">
            <v>#REF!</v>
          </cell>
          <cell r="AG1880" t="e">
            <v>#REF!</v>
          </cell>
          <cell r="AH1880" t="e">
            <v>#REF!</v>
          </cell>
        </row>
        <row r="1881">
          <cell r="A1881" t="str">
            <v>4.04.00052.2.1</v>
          </cell>
          <cell r="B1881" t="str">
            <v>2.2.1</v>
          </cell>
          <cell r="C1881" t="str">
            <v>DIRETORIA EMPRESARIAL</v>
          </cell>
          <cell r="D1881" t="str">
            <v>4.04.0005</v>
          </cell>
          <cell r="E1881">
            <v>0</v>
          </cell>
          <cell r="F1881">
            <v>0</v>
          </cell>
          <cell r="G1881">
            <v>150</v>
          </cell>
          <cell r="H1881">
            <v>0</v>
          </cell>
          <cell r="I1881" t="e">
            <v>#REF!</v>
          </cell>
          <cell r="J1881">
            <v>29786.02</v>
          </cell>
          <cell r="K1881">
            <v>19356.57</v>
          </cell>
          <cell r="L1881">
            <v>19356.57</v>
          </cell>
          <cell r="M1881">
            <v>0</v>
          </cell>
          <cell r="N1881">
            <v>281.54000000000002</v>
          </cell>
          <cell r="O1881">
            <v>0</v>
          </cell>
          <cell r="P1881">
            <v>0</v>
          </cell>
          <cell r="Q1881" t="e">
            <v>#REF!</v>
          </cell>
          <cell r="T1881" t="str">
            <v>4.04.0005</v>
          </cell>
          <cell r="U1881" t="str">
            <v>DIRETORIA EMPRESARIAL</v>
          </cell>
          <cell r="W1881">
            <v>0</v>
          </cell>
          <cell r="X1881">
            <v>0</v>
          </cell>
          <cell r="Y1881">
            <v>150</v>
          </cell>
          <cell r="Z1881">
            <v>150</v>
          </cell>
          <cell r="AA1881" t="e">
            <v>#REF!</v>
          </cell>
          <cell r="AB1881" t="e">
            <v>#REF!</v>
          </cell>
          <cell r="AC1881" t="e">
            <v>#REF!</v>
          </cell>
          <cell r="AD1881" t="e">
            <v>#REF!</v>
          </cell>
          <cell r="AE1881" t="e">
            <v>#REF!</v>
          </cell>
          <cell r="AF1881" t="e">
            <v>#REF!</v>
          </cell>
          <cell r="AG1881" t="e">
            <v>#REF!</v>
          </cell>
          <cell r="AH1881" t="e">
            <v>#REF!</v>
          </cell>
        </row>
        <row r="1882">
          <cell r="A1882" t="str">
            <v>4.04.00062.2.1</v>
          </cell>
          <cell r="B1882" t="str">
            <v>2.2.1</v>
          </cell>
          <cell r="C1882" t="str">
            <v>DIRETORIA EMPRESARIAL</v>
          </cell>
          <cell r="D1882" t="str">
            <v>4.04.0006</v>
          </cell>
          <cell r="E1882">
            <v>772.99</v>
          </cell>
          <cell r="F1882">
            <v>49.08</v>
          </cell>
          <cell r="G1882">
            <v>279.02</v>
          </cell>
          <cell r="H1882">
            <v>155.34</v>
          </cell>
          <cell r="I1882" t="e">
            <v>#REF!</v>
          </cell>
          <cell r="J1882">
            <v>100.58</v>
          </cell>
          <cell r="K1882">
            <v>155.74</v>
          </cell>
          <cell r="L1882">
            <v>340.43</v>
          </cell>
          <cell r="M1882">
            <v>194.81</v>
          </cell>
          <cell r="N1882">
            <v>450.40999999999997</v>
          </cell>
          <cell r="O1882">
            <v>327.15999999999997</v>
          </cell>
          <cell r="P1882">
            <v>6468.5</v>
          </cell>
          <cell r="Q1882" t="e">
            <v>#REF!</v>
          </cell>
          <cell r="T1882" t="str">
            <v>4.04.0006</v>
          </cell>
          <cell r="U1882" t="str">
            <v>DIRETORIA EMPRESARIAL</v>
          </cell>
          <cell r="W1882">
            <v>772.99</v>
          </cell>
          <cell r="X1882">
            <v>822.07</v>
          </cell>
          <cell r="Y1882">
            <v>1101.0900000000001</v>
          </cell>
          <cell r="Z1882">
            <v>1256.43</v>
          </cell>
          <cell r="AA1882" t="e">
            <v>#REF!</v>
          </cell>
          <cell r="AB1882" t="e">
            <v>#REF!</v>
          </cell>
          <cell r="AC1882" t="e">
            <v>#REF!</v>
          </cell>
          <cell r="AD1882" t="e">
            <v>#REF!</v>
          </cell>
          <cell r="AE1882" t="e">
            <v>#REF!</v>
          </cell>
          <cell r="AF1882" t="e">
            <v>#REF!</v>
          </cell>
          <cell r="AG1882" t="e">
            <v>#REF!</v>
          </cell>
          <cell r="AH1882" t="e">
            <v>#REF!</v>
          </cell>
        </row>
        <row r="1883">
          <cell r="A1883" t="str">
            <v>4.04.00072.2.1</v>
          </cell>
          <cell r="B1883" t="str">
            <v>2.2.1</v>
          </cell>
          <cell r="C1883" t="str">
            <v>DIRETORIA EMPRESARIAL</v>
          </cell>
          <cell r="D1883" t="str">
            <v>4.04.0007</v>
          </cell>
          <cell r="E1883">
            <v>0</v>
          </cell>
          <cell r="F1883">
            <v>0</v>
          </cell>
          <cell r="G1883">
            <v>0</v>
          </cell>
          <cell r="H1883">
            <v>0</v>
          </cell>
          <cell r="I1883" t="e">
            <v>#REF!</v>
          </cell>
          <cell r="J1883">
            <v>0</v>
          </cell>
          <cell r="K1883">
            <v>0</v>
          </cell>
          <cell r="L1883">
            <v>0</v>
          </cell>
          <cell r="M1883">
            <v>0</v>
          </cell>
          <cell r="N1883">
            <v>4.91</v>
          </cell>
          <cell r="O1883">
            <v>4.91</v>
          </cell>
          <cell r="P1883">
            <v>37.94</v>
          </cell>
          <cell r="Q1883" t="e">
            <v>#REF!</v>
          </cell>
          <cell r="T1883" t="str">
            <v>4.04.0007</v>
          </cell>
          <cell r="U1883" t="str">
            <v>DIRETORIA EMPRESARIAL</v>
          </cell>
          <cell r="W1883">
            <v>0</v>
          </cell>
          <cell r="X1883">
            <v>0</v>
          </cell>
          <cell r="Y1883">
            <v>0</v>
          </cell>
          <cell r="Z1883">
            <v>0</v>
          </cell>
          <cell r="AA1883" t="e">
            <v>#REF!</v>
          </cell>
          <cell r="AB1883" t="e">
            <v>#REF!</v>
          </cell>
          <cell r="AC1883" t="e">
            <v>#REF!</v>
          </cell>
          <cell r="AD1883" t="e">
            <v>#REF!</v>
          </cell>
          <cell r="AE1883" t="e">
            <v>#REF!</v>
          </cell>
          <cell r="AF1883" t="e">
            <v>#REF!</v>
          </cell>
          <cell r="AG1883" t="e">
            <v>#REF!</v>
          </cell>
          <cell r="AH1883" t="e">
            <v>#REF!</v>
          </cell>
        </row>
        <row r="1884">
          <cell r="A1884" t="str">
            <v>4.04.00082.2.1</v>
          </cell>
          <cell r="B1884" t="str">
            <v>2.2.1</v>
          </cell>
          <cell r="C1884" t="str">
            <v>DIRETORIA EMPRESARIAL</v>
          </cell>
          <cell r="D1884" t="str">
            <v>4.04.0008</v>
          </cell>
          <cell r="E1884">
            <v>488.42</v>
          </cell>
          <cell r="F1884">
            <v>331.58</v>
          </cell>
          <cell r="G1884">
            <v>514.58000000000004</v>
          </cell>
          <cell r="H1884">
            <v>478.27</v>
          </cell>
          <cell r="I1884" t="e">
            <v>#REF!</v>
          </cell>
          <cell r="J1884">
            <v>482.98</v>
          </cell>
          <cell r="K1884">
            <v>362.98</v>
          </cell>
          <cell r="L1884">
            <v>348.54</v>
          </cell>
          <cell r="M1884">
            <v>410.52</v>
          </cell>
          <cell r="N1884">
            <v>398.57</v>
          </cell>
          <cell r="O1884">
            <v>410.97</v>
          </cell>
          <cell r="P1884">
            <v>3290.9800000000005</v>
          </cell>
          <cell r="Q1884" t="e">
            <v>#REF!</v>
          </cell>
          <cell r="T1884" t="str">
            <v>4.04.0008</v>
          </cell>
          <cell r="U1884" t="str">
            <v>DIRETORIA EMPRESARIAL</v>
          </cell>
          <cell r="W1884">
            <v>488.42</v>
          </cell>
          <cell r="X1884">
            <v>820</v>
          </cell>
          <cell r="Y1884">
            <v>1334.58</v>
          </cell>
          <cell r="Z1884">
            <v>1812.85</v>
          </cell>
          <cell r="AA1884" t="e">
            <v>#REF!</v>
          </cell>
          <cell r="AB1884" t="e">
            <v>#REF!</v>
          </cell>
          <cell r="AC1884" t="e">
            <v>#REF!</v>
          </cell>
          <cell r="AD1884" t="e">
            <v>#REF!</v>
          </cell>
          <cell r="AE1884" t="e">
            <v>#REF!</v>
          </cell>
          <cell r="AF1884" t="e">
            <v>#REF!</v>
          </cell>
          <cell r="AG1884" t="e">
            <v>#REF!</v>
          </cell>
          <cell r="AH1884" t="e">
            <v>#REF!</v>
          </cell>
        </row>
        <row r="1885">
          <cell r="A1885" t="str">
            <v>4.04.00092.2.1</v>
          </cell>
          <cell r="B1885" t="str">
            <v>2.2.1</v>
          </cell>
          <cell r="C1885" t="str">
            <v>DIRETORIA EMPRESARIAL</v>
          </cell>
          <cell r="D1885" t="str">
            <v>4.04.0009</v>
          </cell>
          <cell r="E1885">
            <v>0</v>
          </cell>
          <cell r="F1885">
            <v>4.25</v>
          </cell>
          <cell r="G1885">
            <v>0</v>
          </cell>
          <cell r="H1885">
            <v>119.29</v>
          </cell>
          <cell r="I1885" t="e">
            <v>#REF!</v>
          </cell>
          <cell r="J1885">
            <v>0</v>
          </cell>
          <cell r="K1885">
            <v>0</v>
          </cell>
          <cell r="L1885">
            <v>0</v>
          </cell>
          <cell r="M1885">
            <v>2.5499999999999998</v>
          </cell>
          <cell r="N1885">
            <v>302.31</v>
          </cell>
          <cell r="O1885">
            <v>0</v>
          </cell>
          <cell r="P1885">
            <v>0</v>
          </cell>
          <cell r="Q1885" t="e">
            <v>#REF!</v>
          </cell>
          <cell r="T1885" t="str">
            <v>4.04.0009</v>
          </cell>
          <cell r="U1885" t="str">
            <v>DIRETORIA EMPRESARIAL</v>
          </cell>
          <cell r="W1885">
            <v>0</v>
          </cell>
          <cell r="X1885">
            <v>4.25</v>
          </cell>
          <cell r="Y1885">
            <v>4.25</v>
          </cell>
          <cell r="Z1885">
            <v>123.54</v>
          </cell>
          <cell r="AA1885" t="e">
            <v>#REF!</v>
          </cell>
          <cell r="AB1885" t="e">
            <v>#REF!</v>
          </cell>
          <cell r="AC1885" t="e">
            <v>#REF!</v>
          </cell>
          <cell r="AD1885" t="e">
            <v>#REF!</v>
          </cell>
          <cell r="AE1885" t="e">
            <v>#REF!</v>
          </cell>
          <cell r="AF1885" t="e">
            <v>#REF!</v>
          </cell>
          <cell r="AG1885" t="e">
            <v>#REF!</v>
          </cell>
          <cell r="AH1885" t="e">
            <v>#REF!</v>
          </cell>
        </row>
        <row r="1886">
          <cell r="A1886" t="str">
            <v>4.04.00102.2.1</v>
          </cell>
          <cell r="B1886" t="str">
            <v>2.2.1</v>
          </cell>
          <cell r="C1886" t="str">
            <v>DIRETORIA EMPRESARIAL</v>
          </cell>
          <cell r="D1886" t="str">
            <v>4.04.0010</v>
          </cell>
          <cell r="E1886">
            <v>1311.4900000000002</v>
          </cell>
          <cell r="F1886">
            <v>3036.29</v>
          </cell>
          <cell r="G1886">
            <v>5041.8500000000004</v>
          </cell>
          <cell r="H1886">
            <v>4136.99</v>
          </cell>
          <cell r="I1886" t="e">
            <v>#REF!</v>
          </cell>
          <cell r="J1886">
            <v>9338.74</v>
          </cell>
          <cell r="K1886">
            <v>8668.9500000000007</v>
          </cell>
          <cell r="L1886">
            <v>6591.4771406918699</v>
          </cell>
          <cell r="M1886">
            <v>3931.54</v>
          </cell>
          <cell r="N1886">
            <v>71713.540000000008</v>
          </cell>
          <cell r="O1886">
            <v>5429.6</v>
          </cell>
          <cell r="P1886">
            <v>32226.89</v>
          </cell>
          <cell r="Q1886" t="e">
            <v>#REF!</v>
          </cell>
          <cell r="T1886" t="str">
            <v>4.04.0010</v>
          </cell>
          <cell r="U1886" t="str">
            <v>DIRETORIA EMPRESARIAL</v>
          </cell>
          <cell r="W1886">
            <v>1311.4900000000002</v>
          </cell>
          <cell r="X1886">
            <v>4347.7800000000007</v>
          </cell>
          <cell r="Y1886">
            <v>9389.630000000001</v>
          </cell>
          <cell r="Z1886">
            <v>13526.62</v>
          </cell>
          <cell r="AA1886" t="e">
            <v>#REF!</v>
          </cell>
          <cell r="AB1886" t="e">
            <v>#REF!</v>
          </cell>
          <cell r="AC1886" t="e">
            <v>#REF!</v>
          </cell>
          <cell r="AD1886" t="e">
            <v>#REF!</v>
          </cell>
          <cell r="AE1886" t="e">
            <v>#REF!</v>
          </cell>
          <cell r="AF1886" t="e">
            <v>#REF!</v>
          </cell>
          <cell r="AG1886" t="e">
            <v>#REF!</v>
          </cell>
          <cell r="AH1886" t="e">
            <v>#REF!</v>
          </cell>
        </row>
        <row r="1887">
          <cell r="A1887" t="str">
            <v>4.04.00112.2.1</v>
          </cell>
          <cell r="B1887" t="str">
            <v>2.2.1</v>
          </cell>
          <cell r="C1887" t="str">
            <v>DIRETORIA EMPRESARIAL</v>
          </cell>
          <cell r="D1887" t="str">
            <v>4.04.0011</v>
          </cell>
          <cell r="E1887">
            <v>0</v>
          </cell>
          <cell r="F1887">
            <v>0</v>
          </cell>
          <cell r="G1887">
            <v>0</v>
          </cell>
          <cell r="H1887">
            <v>0</v>
          </cell>
          <cell r="I1887" t="e">
            <v>#REF!</v>
          </cell>
          <cell r="J1887">
            <v>0</v>
          </cell>
          <cell r="K1887">
            <v>0</v>
          </cell>
          <cell r="L1887">
            <v>0</v>
          </cell>
          <cell r="M1887">
            <v>0</v>
          </cell>
          <cell r="N1887">
            <v>0</v>
          </cell>
          <cell r="O1887">
            <v>0</v>
          </cell>
          <cell r="P1887">
            <v>0</v>
          </cell>
          <cell r="Q1887" t="e">
            <v>#REF!</v>
          </cell>
          <cell r="T1887" t="str">
            <v>4.04.0011</v>
          </cell>
          <cell r="U1887" t="str">
            <v>DIRETORIA EMPRESARIAL</v>
          </cell>
          <cell r="W1887">
            <v>0</v>
          </cell>
          <cell r="X1887">
            <v>0</v>
          </cell>
          <cell r="Y1887">
            <v>0</v>
          </cell>
          <cell r="Z1887">
            <v>0</v>
          </cell>
          <cell r="AA1887" t="e">
            <v>#REF!</v>
          </cell>
          <cell r="AB1887" t="e">
            <v>#REF!</v>
          </cell>
          <cell r="AC1887" t="e">
            <v>#REF!</v>
          </cell>
          <cell r="AD1887" t="e">
            <v>#REF!</v>
          </cell>
          <cell r="AE1887" t="e">
            <v>#REF!</v>
          </cell>
          <cell r="AF1887" t="e">
            <v>#REF!</v>
          </cell>
          <cell r="AG1887" t="e">
            <v>#REF!</v>
          </cell>
          <cell r="AH1887" t="e">
            <v>#REF!</v>
          </cell>
        </row>
        <row r="1888">
          <cell r="A1888" t="str">
            <v>4.04.00122.2.1</v>
          </cell>
          <cell r="B1888" t="str">
            <v>2.2.1</v>
          </cell>
          <cell r="C1888" t="str">
            <v>DIRETORIA EMPRESARIAL</v>
          </cell>
          <cell r="D1888" t="str">
            <v>4.04.0012</v>
          </cell>
          <cell r="E1888">
            <v>0</v>
          </cell>
          <cell r="F1888">
            <v>0</v>
          </cell>
          <cell r="G1888">
            <v>0</v>
          </cell>
          <cell r="H1888">
            <v>0</v>
          </cell>
          <cell r="I1888" t="e">
            <v>#REF!</v>
          </cell>
          <cell r="J1888">
            <v>0</v>
          </cell>
          <cell r="K1888">
            <v>0</v>
          </cell>
          <cell r="L1888">
            <v>0</v>
          </cell>
          <cell r="M1888">
            <v>0</v>
          </cell>
          <cell r="N1888">
            <v>0</v>
          </cell>
          <cell r="O1888">
            <v>0</v>
          </cell>
          <cell r="P1888">
            <v>0</v>
          </cell>
          <cell r="Q1888" t="e">
            <v>#REF!</v>
          </cell>
          <cell r="T1888" t="str">
            <v>4.04.0012</v>
          </cell>
          <cell r="U1888" t="str">
            <v>DIRETORIA EMPRESARIAL</v>
          </cell>
          <cell r="W1888">
            <v>0</v>
          </cell>
          <cell r="X1888">
            <v>0</v>
          </cell>
          <cell r="Y1888">
            <v>0</v>
          </cell>
          <cell r="Z1888">
            <v>0</v>
          </cell>
          <cell r="AA1888" t="e">
            <v>#REF!</v>
          </cell>
          <cell r="AB1888" t="e">
            <v>#REF!</v>
          </cell>
          <cell r="AC1888" t="e">
            <v>#REF!</v>
          </cell>
          <cell r="AD1888" t="e">
            <v>#REF!</v>
          </cell>
          <cell r="AE1888" t="e">
            <v>#REF!</v>
          </cell>
          <cell r="AF1888" t="e">
            <v>#REF!</v>
          </cell>
          <cell r="AG1888" t="e">
            <v>#REF!</v>
          </cell>
          <cell r="AH1888" t="e">
            <v>#REF!</v>
          </cell>
        </row>
        <row r="1889">
          <cell r="A1889" t="str">
            <v>4.05.00032.2.1</v>
          </cell>
          <cell r="B1889" t="str">
            <v>2.2.1</v>
          </cell>
          <cell r="C1889" t="str">
            <v>DIRETORIA EMPRESARIAL</v>
          </cell>
          <cell r="D1889" t="str">
            <v>4.05.0003</v>
          </cell>
          <cell r="E1889">
            <v>0</v>
          </cell>
          <cell r="F1889">
            <v>0</v>
          </cell>
          <cell r="G1889">
            <v>0</v>
          </cell>
          <cell r="H1889">
            <v>0</v>
          </cell>
          <cell r="I1889" t="e">
            <v>#REF!</v>
          </cell>
          <cell r="J1889">
            <v>0</v>
          </cell>
          <cell r="K1889">
            <v>0</v>
          </cell>
          <cell r="L1889">
            <v>0</v>
          </cell>
          <cell r="M1889">
            <v>0</v>
          </cell>
          <cell r="N1889">
            <v>0</v>
          </cell>
          <cell r="O1889">
            <v>0</v>
          </cell>
          <cell r="P1889">
            <v>0</v>
          </cell>
          <cell r="Q1889" t="e">
            <v>#REF!</v>
          </cell>
          <cell r="T1889" t="str">
            <v>4.05.0003</v>
          </cell>
          <cell r="U1889" t="str">
            <v>DIRETORIA EMPRESARIAL</v>
          </cell>
          <cell r="W1889">
            <v>0</v>
          </cell>
          <cell r="X1889">
            <v>0</v>
          </cell>
          <cell r="Y1889">
            <v>0</v>
          </cell>
          <cell r="Z1889">
            <v>0</v>
          </cell>
          <cell r="AA1889" t="e">
            <v>#REF!</v>
          </cell>
          <cell r="AB1889" t="e">
            <v>#REF!</v>
          </cell>
          <cell r="AC1889" t="e">
            <v>#REF!</v>
          </cell>
          <cell r="AD1889" t="e">
            <v>#REF!</v>
          </cell>
          <cell r="AE1889" t="e">
            <v>#REF!</v>
          </cell>
          <cell r="AF1889" t="e">
            <v>#REF!</v>
          </cell>
          <cell r="AG1889" t="e">
            <v>#REF!</v>
          </cell>
          <cell r="AH1889" t="e">
            <v>#REF!</v>
          </cell>
        </row>
        <row r="1890">
          <cell r="A1890" t="str">
            <v>4.08.00042.2.1</v>
          </cell>
          <cell r="B1890" t="str">
            <v>2.2.1</v>
          </cell>
          <cell r="C1890" t="str">
            <v>DIRETORIA EMPRESARIAL</v>
          </cell>
          <cell r="D1890" t="str">
            <v>4.08.0004</v>
          </cell>
          <cell r="E1890">
            <v>2778.75</v>
          </cell>
          <cell r="F1890">
            <v>2487.75</v>
          </cell>
          <cell r="G1890">
            <v>1860</v>
          </cell>
          <cell r="H1890">
            <v>2727.55</v>
          </cell>
          <cell r="I1890" t="e">
            <v>#REF!</v>
          </cell>
          <cell r="J1890">
            <v>2728.43</v>
          </cell>
          <cell r="K1890">
            <v>8401.9</v>
          </cell>
          <cell r="L1890">
            <v>1199.55</v>
          </cell>
          <cell r="M1890">
            <v>0</v>
          </cell>
          <cell r="N1890">
            <v>1646.1699999999998</v>
          </cell>
          <cell r="O1890">
            <v>0</v>
          </cell>
          <cell r="P1890">
            <v>0</v>
          </cell>
          <cell r="Q1890" t="e">
            <v>#REF!</v>
          </cell>
          <cell r="T1890" t="str">
            <v>4.08.0004</v>
          </cell>
          <cell r="U1890" t="str">
            <v>DIRETORIA EMPRESARIAL</v>
          </cell>
          <cell r="W1890">
            <v>2778.75</v>
          </cell>
          <cell r="X1890">
            <v>5266.5</v>
          </cell>
          <cell r="Y1890">
            <v>7126.5</v>
          </cell>
          <cell r="Z1890">
            <v>9854.0499999999993</v>
          </cell>
          <cell r="AA1890" t="e">
            <v>#REF!</v>
          </cell>
          <cell r="AB1890" t="e">
            <v>#REF!</v>
          </cell>
          <cell r="AC1890" t="e">
            <v>#REF!</v>
          </cell>
          <cell r="AD1890" t="e">
            <v>#REF!</v>
          </cell>
          <cell r="AE1890" t="e">
            <v>#REF!</v>
          </cell>
          <cell r="AF1890" t="e">
            <v>#REF!</v>
          </cell>
          <cell r="AG1890" t="e">
            <v>#REF!</v>
          </cell>
          <cell r="AH1890" t="e">
            <v>#REF!</v>
          </cell>
        </row>
        <row r="1891">
          <cell r="A1891" t="str">
            <v>4.08.00102.2.1</v>
          </cell>
          <cell r="B1891" t="str">
            <v>2.2.1</v>
          </cell>
          <cell r="C1891" t="str">
            <v>DIRETORIA EMPRESARIAL</v>
          </cell>
          <cell r="D1891" t="str">
            <v>4.08.0010</v>
          </cell>
          <cell r="E1891">
            <v>113.99</v>
          </cell>
          <cell r="F1891">
            <v>0</v>
          </cell>
          <cell r="G1891">
            <v>600</v>
          </cell>
          <cell r="H1891">
            <v>0</v>
          </cell>
          <cell r="I1891" t="e">
            <v>#REF!</v>
          </cell>
          <cell r="J1891">
            <v>0</v>
          </cell>
          <cell r="K1891">
            <v>1043.2199999999998</v>
          </cell>
          <cell r="L1891">
            <v>2410.79</v>
          </cell>
          <cell r="M1891">
            <v>461.58</v>
          </cell>
          <cell r="N1891">
            <v>5107.2299999999996</v>
          </cell>
          <cell r="O1891">
            <v>0</v>
          </cell>
          <cell r="P1891">
            <v>0</v>
          </cell>
          <cell r="Q1891" t="e">
            <v>#REF!</v>
          </cell>
          <cell r="T1891" t="str">
            <v>4.08.0010</v>
          </cell>
          <cell r="U1891" t="str">
            <v>DIRETORIA EMPRESARIAL</v>
          </cell>
          <cell r="W1891">
            <v>113.99</v>
          </cell>
          <cell r="X1891">
            <v>113.99</v>
          </cell>
          <cell r="Y1891">
            <v>713.99</v>
          </cell>
          <cell r="Z1891">
            <v>713.99</v>
          </cell>
          <cell r="AA1891" t="e">
            <v>#REF!</v>
          </cell>
          <cell r="AB1891" t="e">
            <v>#REF!</v>
          </cell>
          <cell r="AC1891" t="e">
            <v>#REF!</v>
          </cell>
          <cell r="AD1891" t="e">
            <v>#REF!</v>
          </cell>
          <cell r="AE1891" t="e">
            <v>#REF!</v>
          </cell>
          <cell r="AF1891" t="e">
            <v>#REF!</v>
          </cell>
          <cell r="AG1891" t="e">
            <v>#REF!</v>
          </cell>
          <cell r="AH1891" t="e">
            <v>#REF!</v>
          </cell>
        </row>
        <row r="1892">
          <cell r="A1892" t="str">
            <v>4.08.00162.2.1</v>
          </cell>
          <cell r="B1892" t="str">
            <v>2.2.1</v>
          </cell>
          <cell r="C1892" t="str">
            <v>DIRETORIA EMPRESARIAL</v>
          </cell>
          <cell r="D1892" t="str">
            <v>4.08.0016</v>
          </cell>
          <cell r="E1892">
            <v>0</v>
          </cell>
          <cell r="F1892">
            <v>0</v>
          </cell>
          <cell r="G1892">
            <v>0</v>
          </cell>
          <cell r="H1892">
            <v>0</v>
          </cell>
          <cell r="I1892" t="e">
            <v>#REF!</v>
          </cell>
          <cell r="J1892">
            <v>0</v>
          </cell>
          <cell r="K1892">
            <v>20464.72</v>
          </cell>
          <cell r="L1892">
            <v>0</v>
          </cell>
          <cell r="M1892">
            <v>0</v>
          </cell>
          <cell r="N1892">
            <v>0</v>
          </cell>
          <cell r="O1892">
            <v>0</v>
          </cell>
          <cell r="P1892">
            <v>0</v>
          </cell>
          <cell r="Q1892" t="e">
            <v>#REF!</v>
          </cell>
          <cell r="T1892" t="str">
            <v>4.08.0016</v>
          </cell>
          <cell r="U1892" t="str">
            <v>DIRETORIA EMPRESARIAL</v>
          </cell>
          <cell r="W1892">
            <v>0</v>
          </cell>
          <cell r="X1892">
            <v>0</v>
          </cell>
          <cell r="Y1892">
            <v>0</v>
          </cell>
          <cell r="Z1892">
            <v>0</v>
          </cell>
          <cell r="AA1892" t="e">
            <v>#REF!</v>
          </cell>
          <cell r="AB1892" t="e">
            <v>#REF!</v>
          </cell>
          <cell r="AC1892" t="e">
            <v>#REF!</v>
          </cell>
          <cell r="AD1892" t="e">
            <v>#REF!</v>
          </cell>
          <cell r="AE1892" t="e">
            <v>#REF!</v>
          </cell>
          <cell r="AF1892" t="e">
            <v>#REF!</v>
          </cell>
          <cell r="AG1892" t="e">
            <v>#REF!</v>
          </cell>
          <cell r="AH1892" t="e">
            <v>#REF!</v>
          </cell>
        </row>
        <row r="1893">
          <cell r="A1893" t="str">
            <v>4.08.00172.2.1</v>
          </cell>
          <cell r="B1893" t="str">
            <v>2.2.1</v>
          </cell>
          <cell r="C1893" t="str">
            <v>DIRETORIA EMPRESARIAL</v>
          </cell>
          <cell r="D1893" t="str">
            <v>4.08.0017</v>
          </cell>
          <cell r="E1893">
            <v>0</v>
          </cell>
          <cell r="F1893">
            <v>0</v>
          </cell>
          <cell r="G1893">
            <v>0</v>
          </cell>
          <cell r="H1893">
            <v>0</v>
          </cell>
          <cell r="I1893" t="e">
            <v>#REF!</v>
          </cell>
          <cell r="J1893">
            <v>0</v>
          </cell>
          <cell r="K1893">
            <v>0</v>
          </cell>
          <cell r="L1893">
            <v>0</v>
          </cell>
          <cell r="M1893">
            <v>0</v>
          </cell>
          <cell r="N1893">
            <v>0</v>
          </cell>
          <cell r="O1893">
            <v>0</v>
          </cell>
          <cell r="P1893">
            <v>0</v>
          </cell>
          <cell r="Q1893" t="e">
            <v>#REF!</v>
          </cell>
          <cell r="T1893" t="str">
            <v>4.08.0017</v>
          </cell>
          <cell r="U1893" t="str">
            <v>DIRETORIA EMPRESARIAL</v>
          </cell>
          <cell r="W1893">
            <v>0</v>
          </cell>
          <cell r="X1893">
            <v>0</v>
          </cell>
          <cell r="Y1893">
            <v>0</v>
          </cell>
          <cell r="Z1893">
            <v>0</v>
          </cell>
          <cell r="AA1893" t="e">
            <v>#REF!</v>
          </cell>
          <cell r="AB1893" t="e">
            <v>#REF!</v>
          </cell>
          <cell r="AC1893" t="e">
            <v>#REF!</v>
          </cell>
          <cell r="AD1893" t="e">
            <v>#REF!</v>
          </cell>
          <cell r="AE1893" t="e">
            <v>#REF!</v>
          </cell>
          <cell r="AF1893" t="e">
            <v>#REF!</v>
          </cell>
          <cell r="AG1893" t="e">
            <v>#REF!</v>
          </cell>
          <cell r="AH1893" t="e">
            <v>#REF!</v>
          </cell>
        </row>
        <row r="1894">
          <cell r="A1894" t="str">
            <v>4.08.00202.2.1</v>
          </cell>
          <cell r="B1894" t="str">
            <v>2.2.1</v>
          </cell>
          <cell r="C1894" t="str">
            <v>DIRETORIA EMPRESARIAL</v>
          </cell>
          <cell r="D1894" t="str">
            <v>4.08.0020</v>
          </cell>
          <cell r="E1894">
            <v>0</v>
          </cell>
          <cell r="F1894">
            <v>0</v>
          </cell>
          <cell r="G1894">
            <v>0</v>
          </cell>
          <cell r="H1894">
            <v>0</v>
          </cell>
          <cell r="I1894" t="e">
            <v>#REF!</v>
          </cell>
          <cell r="J1894">
            <v>0</v>
          </cell>
          <cell r="K1894">
            <v>0</v>
          </cell>
          <cell r="L1894">
            <v>0</v>
          </cell>
          <cell r="M1894">
            <v>0</v>
          </cell>
          <cell r="N1894">
            <v>0</v>
          </cell>
          <cell r="O1894">
            <v>0</v>
          </cell>
          <cell r="P1894">
            <v>0</v>
          </cell>
          <cell r="Q1894" t="e">
            <v>#REF!</v>
          </cell>
          <cell r="T1894" t="str">
            <v>4.08.0020</v>
          </cell>
          <cell r="U1894" t="str">
            <v>DIRETORIA EMPRESARIAL</v>
          </cell>
          <cell r="W1894">
            <v>0</v>
          </cell>
          <cell r="X1894">
            <v>0</v>
          </cell>
          <cell r="Y1894">
            <v>0</v>
          </cell>
          <cell r="Z1894">
            <v>0</v>
          </cell>
          <cell r="AA1894" t="e">
            <v>#REF!</v>
          </cell>
          <cell r="AB1894" t="e">
            <v>#REF!</v>
          </cell>
          <cell r="AC1894" t="e">
            <v>#REF!</v>
          </cell>
          <cell r="AD1894" t="e">
            <v>#REF!</v>
          </cell>
          <cell r="AE1894" t="e">
            <v>#REF!</v>
          </cell>
          <cell r="AF1894" t="e">
            <v>#REF!</v>
          </cell>
          <cell r="AG1894" t="e">
            <v>#REF!</v>
          </cell>
          <cell r="AH1894" t="e">
            <v>#REF!</v>
          </cell>
        </row>
        <row r="1895">
          <cell r="A1895" t="str">
            <v>4.13.00042.2.1</v>
          </cell>
          <cell r="B1895" t="str">
            <v>2.2.1</v>
          </cell>
          <cell r="C1895" t="str">
            <v>DIRETORIA EMPRESARIAL</v>
          </cell>
          <cell r="D1895" t="str">
            <v>4.13.0004</v>
          </cell>
          <cell r="E1895">
            <v>0</v>
          </cell>
          <cell r="F1895">
            <v>0</v>
          </cell>
          <cell r="G1895">
            <v>0</v>
          </cell>
          <cell r="H1895">
            <v>0</v>
          </cell>
          <cell r="I1895" t="e">
            <v>#REF!</v>
          </cell>
          <cell r="J1895">
            <v>0</v>
          </cell>
          <cell r="K1895">
            <v>0</v>
          </cell>
          <cell r="L1895">
            <v>0</v>
          </cell>
          <cell r="M1895">
            <v>0</v>
          </cell>
          <cell r="N1895">
            <v>0</v>
          </cell>
          <cell r="O1895">
            <v>0</v>
          </cell>
          <cell r="P1895">
            <v>0</v>
          </cell>
          <cell r="Q1895" t="e">
            <v>#REF!</v>
          </cell>
          <cell r="T1895" t="str">
            <v>4.13.0004</v>
          </cell>
          <cell r="U1895" t="str">
            <v>DIRETORIA EMPRESARIAL</v>
          </cell>
          <cell r="W1895">
            <v>0</v>
          </cell>
          <cell r="X1895">
            <v>0</v>
          </cell>
          <cell r="Y1895">
            <v>0</v>
          </cell>
          <cell r="Z1895">
            <v>0</v>
          </cell>
          <cell r="AA1895" t="e">
            <v>#REF!</v>
          </cell>
          <cell r="AB1895" t="e">
            <v>#REF!</v>
          </cell>
          <cell r="AC1895" t="e">
            <v>#REF!</v>
          </cell>
          <cell r="AD1895" t="e">
            <v>#REF!</v>
          </cell>
          <cell r="AE1895" t="e">
            <v>#REF!</v>
          </cell>
          <cell r="AF1895" t="e">
            <v>#REF!</v>
          </cell>
          <cell r="AG1895" t="e">
            <v>#REF!</v>
          </cell>
          <cell r="AH1895" t="e">
            <v>#REF!</v>
          </cell>
        </row>
        <row r="1896">
          <cell r="A1896" t="str">
            <v>4.13.00052.2.1</v>
          </cell>
          <cell r="B1896" t="str">
            <v>2.2.1</v>
          </cell>
          <cell r="C1896" t="str">
            <v>DIRETORIA EMPRESARIAL</v>
          </cell>
          <cell r="D1896" t="str">
            <v>4.13.0005</v>
          </cell>
          <cell r="E1896">
            <v>0</v>
          </cell>
          <cell r="F1896">
            <v>0</v>
          </cell>
          <cell r="G1896">
            <v>0</v>
          </cell>
          <cell r="H1896">
            <v>0</v>
          </cell>
          <cell r="I1896" t="e">
            <v>#REF!</v>
          </cell>
          <cell r="J1896">
            <v>0</v>
          </cell>
          <cell r="K1896">
            <v>0</v>
          </cell>
          <cell r="L1896">
            <v>0</v>
          </cell>
          <cell r="M1896">
            <v>0</v>
          </cell>
          <cell r="N1896">
            <v>0</v>
          </cell>
          <cell r="O1896">
            <v>0</v>
          </cell>
          <cell r="P1896">
            <v>0</v>
          </cell>
          <cell r="Q1896" t="e">
            <v>#REF!</v>
          </cell>
          <cell r="T1896" t="str">
            <v>4.13.0005</v>
          </cell>
          <cell r="U1896" t="str">
            <v>DIRETORIA EMPRESARIAL</v>
          </cell>
          <cell r="W1896">
            <v>0</v>
          </cell>
          <cell r="X1896">
            <v>0</v>
          </cell>
          <cell r="Y1896">
            <v>0</v>
          </cell>
          <cell r="Z1896">
            <v>0</v>
          </cell>
          <cell r="AA1896" t="e">
            <v>#REF!</v>
          </cell>
          <cell r="AB1896" t="e">
            <v>#REF!</v>
          </cell>
          <cell r="AC1896" t="e">
            <v>#REF!</v>
          </cell>
          <cell r="AD1896" t="e">
            <v>#REF!</v>
          </cell>
          <cell r="AE1896" t="e">
            <v>#REF!</v>
          </cell>
          <cell r="AF1896" t="e">
            <v>#REF!</v>
          </cell>
          <cell r="AG1896" t="e">
            <v>#REF!</v>
          </cell>
          <cell r="AH1896" t="e">
            <v>#REF!</v>
          </cell>
        </row>
        <row r="1897">
          <cell r="A1897" t="str">
            <v>4.13.00062.2.1</v>
          </cell>
          <cell r="B1897" t="str">
            <v>2.2.1</v>
          </cell>
          <cell r="C1897" t="str">
            <v>DIRETORIA EMPRESARIAL</v>
          </cell>
          <cell r="D1897" t="str">
            <v>4.13.0006</v>
          </cell>
          <cell r="E1897">
            <v>0</v>
          </cell>
          <cell r="F1897">
            <v>0</v>
          </cell>
          <cell r="G1897">
            <v>0</v>
          </cell>
          <cell r="H1897">
            <v>0</v>
          </cell>
          <cell r="I1897" t="e">
            <v>#REF!</v>
          </cell>
          <cell r="J1897">
            <v>0</v>
          </cell>
          <cell r="K1897">
            <v>0</v>
          </cell>
          <cell r="L1897">
            <v>0</v>
          </cell>
          <cell r="M1897">
            <v>0</v>
          </cell>
          <cell r="N1897">
            <v>180</v>
          </cell>
          <cell r="O1897">
            <v>120</v>
          </cell>
          <cell r="P1897">
            <v>98</v>
          </cell>
          <cell r="Q1897" t="e">
            <v>#REF!</v>
          </cell>
          <cell r="T1897" t="str">
            <v>4.13.0006</v>
          </cell>
          <cell r="U1897" t="str">
            <v>DIRETORIA EMPRESARIAL</v>
          </cell>
          <cell r="W1897">
            <v>0</v>
          </cell>
          <cell r="X1897">
            <v>0</v>
          </cell>
          <cell r="Y1897">
            <v>0</v>
          </cell>
          <cell r="Z1897">
            <v>0</v>
          </cell>
          <cell r="AA1897" t="e">
            <v>#REF!</v>
          </cell>
          <cell r="AB1897" t="e">
            <v>#REF!</v>
          </cell>
          <cell r="AC1897" t="e">
            <v>#REF!</v>
          </cell>
          <cell r="AD1897" t="e">
            <v>#REF!</v>
          </cell>
          <cell r="AE1897" t="e">
            <v>#REF!</v>
          </cell>
          <cell r="AF1897" t="e">
            <v>#REF!</v>
          </cell>
          <cell r="AG1897" t="e">
            <v>#REF!</v>
          </cell>
          <cell r="AH1897" t="e">
            <v>#REF!</v>
          </cell>
        </row>
        <row r="1898">
          <cell r="A1898" t="str">
            <v>4.13.00072.2.1</v>
          </cell>
          <cell r="B1898" t="str">
            <v>2.2.1</v>
          </cell>
          <cell r="C1898" t="str">
            <v>DIRETORIA EMPRESARIAL</v>
          </cell>
          <cell r="D1898" t="str">
            <v>4.13.0007</v>
          </cell>
          <cell r="E1898">
            <v>0</v>
          </cell>
          <cell r="F1898">
            <v>0</v>
          </cell>
          <cell r="G1898">
            <v>0</v>
          </cell>
          <cell r="H1898">
            <v>0</v>
          </cell>
          <cell r="I1898" t="e">
            <v>#REF!</v>
          </cell>
          <cell r="J1898">
            <v>0</v>
          </cell>
          <cell r="K1898">
            <v>0</v>
          </cell>
          <cell r="L1898">
            <v>0</v>
          </cell>
          <cell r="M1898">
            <v>0</v>
          </cell>
          <cell r="N1898">
            <v>0</v>
          </cell>
          <cell r="O1898">
            <v>0</v>
          </cell>
          <cell r="P1898">
            <v>0</v>
          </cell>
          <cell r="T1898" t="str">
            <v>4.13.0007</v>
          </cell>
          <cell r="U1898" t="str">
            <v>DIRETORIA EMPRESARIAL</v>
          </cell>
          <cell r="W1898">
            <v>0</v>
          </cell>
          <cell r="X1898">
            <v>0</v>
          </cell>
          <cell r="Y1898">
            <v>0</v>
          </cell>
          <cell r="Z1898">
            <v>0</v>
          </cell>
          <cell r="AA1898" t="e">
            <v>#REF!</v>
          </cell>
          <cell r="AB1898" t="e">
            <v>#REF!</v>
          </cell>
          <cell r="AC1898" t="e">
            <v>#REF!</v>
          </cell>
          <cell r="AD1898" t="e">
            <v>#REF!</v>
          </cell>
          <cell r="AE1898" t="e">
            <v>#REF!</v>
          </cell>
          <cell r="AF1898" t="e">
            <v>#REF!</v>
          </cell>
          <cell r="AG1898" t="e">
            <v>#REF!</v>
          </cell>
          <cell r="AH1898" t="e">
            <v>#REF!</v>
          </cell>
        </row>
        <row r="1899">
          <cell r="A1899" t="str">
            <v>4.90.00012.2.1</v>
          </cell>
          <cell r="B1899" t="str">
            <v>2.2.1</v>
          </cell>
          <cell r="C1899" t="str">
            <v>DIRETORIA EMPRESARIAL</v>
          </cell>
          <cell r="D1899" t="str">
            <v>4.90.0001</v>
          </cell>
          <cell r="E1899">
            <v>0</v>
          </cell>
          <cell r="F1899">
            <v>0</v>
          </cell>
          <cell r="G1899">
            <v>0</v>
          </cell>
          <cell r="H1899">
            <v>0</v>
          </cell>
          <cell r="I1899" t="e">
            <v>#REF!</v>
          </cell>
          <cell r="J1899">
            <v>0</v>
          </cell>
          <cell r="K1899">
            <v>0</v>
          </cell>
          <cell r="L1899">
            <v>0</v>
          </cell>
          <cell r="M1899">
            <v>0</v>
          </cell>
          <cell r="N1899">
            <v>0</v>
          </cell>
          <cell r="O1899">
            <v>0</v>
          </cell>
          <cell r="P1899">
            <v>0</v>
          </cell>
          <cell r="Q1899" t="e">
            <v>#REF!</v>
          </cell>
          <cell r="T1899" t="str">
            <v>4.90.0001</v>
          </cell>
          <cell r="U1899" t="str">
            <v>DIRETORIA EMPRESARIAL</v>
          </cell>
          <cell r="W1899">
            <v>0</v>
          </cell>
          <cell r="X1899">
            <v>0</v>
          </cell>
          <cell r="Y1899">
            <v>0</v>
          </cell>
          <cell r="Z1899">
            <v>0</v>
          </cell>
          <cell r="AA1899" t="e">
            <v>#REF!</v>
          </cell>
          <cell r="AB1899" t="e">
            <v>#REF!</v>
          </cell>
          <cell r="AC1899" t="e">
            <v>#REF!</v>
          </cell>
          <cell r="AD1899" t="e">
            <v>#REF!</v>
          </cell>
          <cell r="AE1899" t="e">
            <v>#REF!</v>
          </cell>
          <cell r="AF1899" t="e">
            <v>#REF!</v>
          </cell>
          <cell r="AG1899" t="e">
            <v>#REF!</v>
          </cell>
          <cell r="AH1899" t="e">
            <v>#REF!</v>
          </cell>
        </row>
        <row r="1900">
          <cell r="A1900" t="str">
            <v>4.01.00012.2</v>
          </cell>
          <cell r="B1900" t="str">
            <v>2.2</v>
          </cell>
          <cell r="C1900" t="str">
            <v>TOTALIZADOR</v>
          </cell>
          <cell r="D1900" t="str">
            <v>4.01.0001</v>
          </cell>
          <cell r="E1900">
            <v>0</v>
          </cell>
          <cell r="F1900">
            <v>1700</v>
          </cell>
          <cell r="G1900">
            <v>158.94999999999999</v>
          </cell>
          <cell r="H1900">
            <v>0</v>
          </cell>
          <cell r="I1900" t="e">
            <v>#REF!</v>
          </cell>
          <cell r="J1900">
            <v>0</v>
          </cell>
          <cell r="K1900">
            <v>0</v>
          </cell>
          <cell r="L1900">
            <v>0</v>
          </cell>
          <cell r="M1900">
            <v>0</v>
          </cell>
          <cell r="N1900">
            <v>0</v>
          </cell>
          <cell r="O1900">
            <v>0</v>
          </cell>
          <cell r="P1900">
            <v>0</v>
          </cell>
          <cell r="Q1900" t="e">
            <v>#REF!</v>
          </cell>
          <cell r="T1900" t="str">
            <v>4.01.0001</v>
          </cell>
          <cell r="U1900" t="str">
            <v>TOTALIZADOR</v>
          </cell>
          <cell r="W1900">
            <v>0</v>
          </cell>
          <cell r="X1900">
            <v>1700</v>
          </cell>
          <cell r="Y1900">
            <v>1858.95</v>
          </cell>
          <cell r="Z1900">
            <v>1858.95</v>
          </cell>
          <cell r="AA1900" t="e">
            <v>#REF!</v>
          </cell>
          <cell r="AB1900" t="e">
            <v>#REF!</v>
          </cell>
          <cell r="AC1900" t="e">
            <v>#REF!</v>
          </cell>
          <cell r="AD1900" t="e">
            <v>#REF!</v>
          </cell>
          <cell r="AE1900" t="e">
            <v>#REF!</v>
          </cell>
          <cell r="AF1900" t="e">
            <v>#REF!</v>
          </cell>
          <cell r="AG1900" t="e">
            <v>#REF!</v>
          </cell>
          <cell r="AH1900" t="e">
            <v>#REF!</v>
          </cell>
        </row>
        <row r="1901">
          <cell r="A1901" t="str">
            <v>4.01.00022.2</v>
          </cell>
          <cell r="B1901" t="str">
            <v>2.2</v>
          </cell>
          <cell r="C1901" t="str">
            <v>TOTALIZADOR</v>
          </cell>
          <cell r="D1901" t="str">
            <v>4.01.0002</v>
          </cell>
          <cell r="E1901">
            <v>0</v>
          </cell>
          <cell r="F1901">
            <v>0</v>
          </cell>
          <cell r="G1901">
            <v>0</v>
          </cell>
          <cell r="H1901">
            <v>0</v>
          </cell>
          <cell r="I1901" t="e">
            <v>#REF!</v>
          </cell>
          <cell r="J1901">
            <v>1100</v>
          </cell>
          <cell r="K1901">
            <v>1170</v>
          </cell>
          <cell r="L1901">
            <v>0</v>
          </cell>
          <cell r="M1901">
            <v>0</v>
          </cell>
          <cell r="N1901">
            <v>0</v>
          </cell>
          <cell r="O1901">
            <v>0</v>
          </cell>
          <cell r="P1901">
            <v>0</v>
          </cell>
          <cell r="Q1901" t="e">
            <v>#REF!</v>
          </cell>
          <cell r="T1901" t="str">
            <v>4.01.0002</v>
          </cell>
          <cell r="U1901" t="str">
            <v>TOTALIZADOR</v>
          </cell>
          <cell r="W1901">
            <v>0</v>
          </cell>
          <cell r="X1901">
            <v>0</v>
          </cell>
          <cell r="Y1901">
            <v>0</v>
          </cell>
          <cell r="Z1901">
            <v>0</v>
          </cell>
          <cell r="AA1901" t="e">
            <v>#REF!</v>
          </cell>
          <cell r="AB1901" t="e">
            <v>#REF!</v>
          </cell>
          <cell r="AC1901" t="e">
            <v>#REF!</v>
          </cell>
          <cell r="AD1901" t="e">
            <v>#REF!</v>
          </cell>
          <cell r="AE1901" t="e">
            <v>#REF!</v>
          </cell>
          <cell r="AF1901" t="e">
            <v>#REF!</v>
          </cell>
          <cell r="AG1901" t="e">
            <v>#REF!</v>
          </cell>
          <cell r="AH1901" t="e">
            <v>#REF!</v>
          </cell>
        </row>
        <row r="1902">
          <cell r="A1902" t="str">
            <v>4.01.00032.2</v>
          </cell>
          <cell r="B1902" t="str">
            <v>2.2</v>
          </cell>
          <cell r="C1902" t="str">
            <v>TOTALIZADOR</v>
          </cell>
          <cell r="D1902" t="str">
            <v>4.01.0003</v>
          </cell>
          <cell r="E1902">
            <v>0</v>
          </cell>
          <cell r="F1902">
            <v>0</v>
          </cell>
          <cell r="G1902">
            <v>0</v>
          </cell>
          <cell r="H1902">
            <v>0</v>
          </cell>
          <cell r="I1902" t="e">
            <v>#REF!</v>
          </cell>
          <cell r="J1902">
            <v>0</v>
          </cell>
          <cell r="K1902">
            <v>0</v>
          </cell>
          <cell r="L1902">
            <v>3660.8</v>
          </cell>
          <cell r="M1902">
            <v>0</v>
          </cell>
          <cell r="N1902">
            <v>0</v>
          </cell>
          <cell r="O1902">
            <v>8840.619999999999</v>
          </cell>
          <cell r="P1902">
            <v>7292.36</v>
          </cell>
          <cell r="Q1902" t="e">
            <v>#REF!</v>
          </cell>
          <cell r="T1902" t="str">
            <v>4.01.0003</v>
          </cell>
          <cell r="U1902" t="str">
            <v>TOTALIZADOR</v>
          </cell>
          <cell r="W1902">
            <v>0</v>
          </cell>
          <cell r="X1902">
            <v>0</v>
          </cell>
          <cell r="Y1902">
            <v>0</v>
          </cell>
          <cell r="Z1902">
            <v>0</v>
          </cell>
          <cell r="AA1902" t="e">
            <v>#REF!</v>
          </cell>
          <cell r="AB1902" t="e">
            <v>#REF!</v>
          </cell>
          <cell r="AC1902" t="e">
            <v>#REF!</v>
          </cell>
          <cell r="AD1902" t="e">
            <v>#REF!</v>
          </cell>
          <cell r="AE1902" t="e">
            <v>#REF!</v>
          </cell>
          <cell r="AF1902" t="e">
            <v>#REF!</v>
          </cell>
          <cell r="AG1902" t="e">
            <v>#REF!</v>
          </cell>
          <cell r="AH1902" t="e">
            <v>#REF!</v>
          </cell>
        </row>
        <row r="1903">
          <cell r="A1903" t="str">
            <v>4.01.00042.2</v>
          </cell>
          <cell r="B1903" t="str">
            <v>2.2</v>
          </cell>
          <cell r="C1903" t="str">
            <v>TOTALIZADOR</v>
          </cell>
          <cell r="D1903" t="str">
            <v>4.01.0004</v>
          </cell>
          <cell r="E1903">
            <v>3581.3499999999995</v>
          </cell>
          <cell r="F1903">
            <v>11802.08</v>
          </cell>
          <cell r="G1903">
            <v>2848.08</v>
          </cell>
          <cell r="H1903">
            <v>25077</v>
          </cell>
          <cell r="I1903" t="e">
            <v>#REF!</v>
          </cell>
          <cell r="J1903">
            <v>3777.96</v>
          </cell>
          <cell r="K1903">
            <v>5181.26</v>
          </cell>
          <cell r="L1903">
            <v>0</v>
          </cell>
          <cell r="M1903">
            <v>5717.58</v>
          </cell>
          <cell r="N1903">
            <v>1575.9</v>
          </cell>
          <cell r="O1903">
            <v>284.64</v>
          </cell>
          <cell r="P1903">
            <v>286</v>
          </cell>
          <cell r="Q1903" t="e">
            <v>#REF!</v>
          </cell>
          <cell r="T1903" t="str">
            <v>4.01.0004</v>
          </cell>
          <cell r="U1903" t="str">
            <v>TOTALIZADOR</v>
          </cell>
          <cell r="W1903">
            <v>3581.3499999999995</v>
          </cell>
          <cell r="X1903">
            <v>15383.43</v>
          </cell>
          <cell r="Y1903">
            <v>18231.510000000002</v>
          </cell>
          <cell r="Z1903">
            <v>43308.51</v>
          </cell>
          <cell r="AA1903" t="e">
            <v>#REF!</v>
          </cell>
          <cell r="AB1903" t="e">
            <v>#REF!</v>
          </cell>
          <cell r="AC1903" t="e">
            <v>#REF!</v>
          </cell>
          <cell r="AD1903" t="e">
            <v>#REF!</v>
          </cell>
          <cell r="AE1903" t="e">
            <v>#REF!</v>
          </cell>
          <cell r="AF1903" t="e">
            <v>#REF!</v>
          </cell>
          <cell r="AG1903" t="e">
            <v>#REF!</v>
          </cell>
          <cell r="AH1903" t="e">
            <v>#REF!</v>
          </cell>
        </row>
        <row r="1904">
          <cell r="A1904" t="str">
            <v>4.01.00052.2</v>
          </cell>
          <cell r="B1904" t="str">
            <v>2.2</v>
          </cell>
          <cell r="C1904" t="str">
            <v>TOTALIZADOR</v>
          </cell>
          <cell r="D1904" t="str">
            <v>4.01.0005</v>
          </cell>
          <cell r="E1904">
            <v>282.65999999999997</v>
          </cell>
          <cell r="F1904">
            <v>0</v>
          </cell>
          <cell r="G1904">
            <v>0</v>
          </cell>
          <cell r="H1904">
            <v>0</v>
          </cell>
          <cell r="I1904" t="e">
            <v>#REF!</v>
          </cell>
          <cell r="J1904">
            <v>0</v>
          </cell>
          <cell r="K1904">
            <v>2725</v>
          </cell>
          <cell r="L1904">
            <v>0</v>
          </cell>
          <cell r="M1904">
            <v>97.3</v>
          </cell>
          <cell r="N1904">
            <v>1917.45</v>
          </cell>
          <cell r="O1904">
            <v>1600</v>
          </cell>
          <cell r="P1904">
            <v>829.75</v>
          </cell>
          <cell r="Q1904" t="e">
            <v>#REF!</v>
          </cell>
          <cell r="T1904" t="str">
            <v>4.01.0005</v>
          </cell>
          <cell r="U1904" t="str">
            <v>TOTALIZADOR</v>
          </cell>
          <cell r="W1904">
            <v>282.65999999999997</v>
          </cell>
          <cell r="X1904">
            <v>282.65999999999997</v>
          </cell>
          <cell r="Y1904">
            <v>282.65999999999997</v>
          </cell>
          <cell r="Z1904">
            <v>282.65999999999997</v>
          </cell>
          <cell r="AA1904" t="e">
            <v>#REF!</v>
          </cell>
          <cell r="AB1904" t="e">
            <v>#REF!</v>
          </cell>
          <cell r="AC1904" t="e">
            <v>#REF!</v>
          </cell>
          <cell r="AD1904" t="e">
            <v>#REF!</v>
          </cell>
          <cell r="AE1904" t="e">
            <v>#REF!</v>
          </cell>
          <cell r="AF1904" t="e">
            <v>#REF!</v>
          </cell>
          <cell r="AG1904" t="e">
            <v>#REF!</v>
          </cell>
          <cell r="AH1904" t="e">
            <v>#REF!</v>
          </cell>
        </row>
        <row r="1905">
          <cell r="A1905" t="str">
            <v>4.01.00062.2</v>
          </cell>
          <cell r="B1905" t="str">
            <v>2.2</v>
          </cell>
          <cell r="C1905" t="str">
            <v>TOTALIZADOR</v>
          </cell>
          <cell r="D1905" t="str">
            <v>4.01.0006</v>
          </cell>
          <cell r="E1905">
            <v>4814.78</v>
          </cell>
          <cell r="F1905">
            <v>0</v>
          </cell>
          <cell r="G1905">
            <v>0</v>
          </cell>
          <cell r="H1905">
            <v>2328.8000000000002</v>
          </cell>
          <cell r="I1905" t="e">
            <v>#REF!</v>
          </cell>
          <cell r="J1905">
            <v>0</v>
          </cell>
          <cell r="K1905">
            <v>0</v>
          </cell>
          <cell r="L1905">
            <v>0</v>
          </cell>
          <cell r="M1905">
            <v>0</v>
          </cell>
          <cell r="N1905">
            <v>0</v>
          </cell>
          <cell r="O1905">
            <v>0</v>
          </cell>
          <cell r="P1905">
            <v>0</v>
          </cell>
          <cell r="Q1905" t="e">
            <v>#REF!</v>
          </cell>
          <cell r="T1905" t="str">
            <v>4.01.0006</v>
          </cell>
          <cell r="U1905" t="str">
            <v>TOTALIZADOR</v>
          </cell>
          <cell r="W1905">
            <v>4814.78</v>
          </cell>
          <cell r="X1905">
            <v>4814.78</v>
          </cell>
          <cell r="Y1905">
            <v>4814.78</v>
          </cell>
          <cell r="Z1905">
            <v>7143.58</v>
          </cell>
          <cell r="AA1905" t="e">
            <v>#REF!</v>
          </cell>
          <cell r="AB1905" t="e">
            <v>#REF!</v>
          </cell>
          <cell r="AC1905" t="e">
            <v>#REF!</v>
          </cell>
          <cell r="AD1905" t="e">
            <v>#REF!</v>
          </cell>
          <cell r="AE1905" t="e">
            <v>#REF!</v>
          </cell>
          <cell r="AF1905" t="e">
            <v>#REF!</v>
          </cell>
          <cell r="AG1905" t="e">
            <v>#REF!</v>
          </cell>
          <cell r="AH1905" t="e">
            <v>#REF!</v>
          </cell>
        </row>
        <row r="1906">
          <cell r="A1906" t="str">
            <v>4.01.00072.2</v>
          </cell>
          <cell r="B1906" t="str">
            <v>2.2</v>
          </cell>
          <cell r="C1906" t="str">
            <v>TOTALIZADOR</v>
          </cell>
          <cell r="D1906" t="str">
            <v>4.01.0007</v>
          </cell>
          <cell r="E1906">
            <v>0</v>
          </cell>
          <cell r="F1906">
            <v>0</v>
          </cell>
          <cell r="G1906">
            <v>0</v>
          </cell>
          <cell r="H1906">
            <v>0</v>
          </cell>
          <cell r="I1906" t="e">
            <v>#REF!</v>
          </cell>
          <cell r="J1906">
            <v>0</v>
          </cell>
          <cell r="K1906">
            <v>0</v>
          </cell>
          <cell r="L1906">
            <v>0</v>
          </cell>
          <cell r="M1906">
            <v>0</v>
          </cell>
          <cell r="N1906">
            <v>0</v>
          </cell>
          <cell r="O1906">
            <v>0</v>
          </cell>
          <cell r="P1906">
            <v>0</v>
          </cell>
          <cell r="Q1906" t="e">
            <v>#REF!</v>
          </cell>
          <cell r="T1906" t="str">
            <v>4.01.0007</v>
          </cell>
          <cell r="U1906" t="str">
            <v>TOTALIZADOR</v>
          </cell>
          <cell r="W1906">
            <v>0</v>
          </cell>
          <cell r="X1906">
            <v>0</v>
          </cell>
          <cell r="Y1906">
            <v>0</v>
          </cell>
          <cell r="Z1906">
            <v>0</v>
          </cell>
          <cell r="AA1906" t="e">
            <v>#REF!</v>
          </cell>
          <cell r="AB1906" t="e">
            <v>#REF!</v>
          </cell>
          <cell r="AC1906" t="e">
            <v>#REF!</v>
          </cell>
          <cell r="AD1906" t="e">
            <v>#REF!</v>
          </cell>
          <cell r="AE1906" t="e">
            <v>#REF!</v>
          </cell>
          <cell r="AF1906" t="e">
            <v>#REF!</v>
          </cell>
          <cell r="AG1906" t="e">
            <v>#REF!</v>
          </cell>
          <cell r="AH1906" t="e">
            <v>#REF!</v>
          </cell>
        </row>
        <row r="1907">
          <cell r="A1907" t="str">
            <v>4.02.00012.2</v>
          </cell>
          <cell r="B1907" t="str">
            <v>2.2</v>
          </cell>
          <cell r="C1907" t="str">
            <v>TOTALIZADOR</v>
          </cell>
          <cell r="D1907" t="str">
            <v>4.02.0001</v>
          </cell>
          <cell r="E1907">
            <v>0</v>
          </cell>
          <cell r="F1907">
            <v>0</v>
          </cell>
          <cell r="G1907">
            <v>0</v>
          </cell>
          <cell r="H1907">
            <v>0</v>
          </cell>
          <cell r="I1907" t="e">
            <v>#REF!</v>
          </cell>
          <cell r="J1907">
            <v>0</v>
          </cell>
          <cell r="K1907">
            <v>0</v>
          </cell>
          <cell r="L1907">
            <v>1111.56</v>
          </cell>
          <cell r="M1907">
            <v>0</v>
          </cell>
          <cell r="N1907">
            <v>1021.32</v>
          </cell>
          <cell r="O1907">
            <v>1201.04</v>
          </cell>
          <cell r="P1907">
            <v>1203.0399999999995</v>
          </cell>
          <cell r="Q1907" t="e">
            <v>#REF!</v>
          </cell>
          <cell r="T1907" t="str">
            <v>4.02.0001</v>
          </cell>
          <cell r="U1907" t="str">
            <v>TOTALIZADOR</v>
          </cell>
          <cell r="W1907">
            <v>0</v>
          </cell>
          <cell r="X1907">
            <v>0</v>
          </cell>
          <cell r="Y1907">
            <v>0</v>
          </cell>
          <cell r="Z1907">
            <v>0</v>
          </cell>
          <cell r="AA1907" t="e">
            <v>#REF!</v>
          </cell>
          <cell r="AB1907" t="e">
            <v>#REF!</v>
          </cell>
          <cell r="AC1907" t="e">
            <v>#REF!</v>
          </cell>
          <cell r="AD1907" t="e">
            <v>#REF!</v>
          </cell>
          <cell r="AE1907" t="e">
            <v>#REF!</v>
          </cell>
          <cell r="AF1907" t="e">
            <v>#REF!</v>
          </cell>
          <cell r="AG1907" t="e">
            <v>#REF!</v>
          </cell>
          <cell r="AH1907" t="e">
            <v>#REF!</v>
          </cell>
        </row>
        <row r="1908">
          <cell r="A1908" t="str">
            <v>4.02.00032.2</v>
          </cell>
          <cell r="B1908" t="str">
            <v>2.2</v>
          </cell>
          <cell r="C1908" t="str">
            <v>TOTALIZADOR</v>
          </cell>
          <cell r="D1908" t="str">
            <v>4.02.0003</v>
          </cell>
          <cell r="E1908">
            <v>1238.4600000000003</v>
          </cell>
          <cell r="F1908">
            <v>3727.6599999999989</v>
          </cell>
          <cell r="G1908">
            <v>1183.42</v>
          </cell>
          <cell r="H1908">
            <v>1413.2800000000002</v>
          </cell>
          <cell r="I1908" t="e">
            <v>#REF!</v>
          </cell>
          <cell r="J1908">
            <v>1339.04</v>
          </cell>
          <cell r="K1908">
            <v>1056.806</v>
          </cell>
          <cell r="L1908">
            <v>6432.33</v>
          </cell>
          <cell r="M1908">
            <v>1063.1399999999999</v>
          </cell>
          <cell r="N1908">
            <v>9675.39</v>
          </cell>
          <cell r="O1908">
            <v>5812.93</v>
          </cell>
          <cell r="P1908">
            <v>5098.2400000000007</v>
          </cell>
          <cell r="Q1908" t="e">
            <v>#REF!</v>
          </cell>
          <cell r="T1908" t="str">
            <v>4.02.0003</v>
          </cell>
          <cell r="U1908" t="str">
            <v>TOTALIZADOR</v>
          </cell>
          <cell r="W1908">
            <v>1238.4600000000003</v>
          </cell>
          <cell r="X1908">
            <v>4966.119999999999</v>
          </cell>
          <cell r="Y1908">
            <v>6149.5399999999991</v>
          </cell>
          <cell r="Z1908">
            <v>7562.82</v>
          </cell>
          <cell r="AA1908" t="e">
            <v>#REF!</v>
          </cell>
          <cell r="AB1908" t="e">
            <v>#REF!</v>
          </cell>
          <cell r="AC1908" t="e">
            <v>#REF!</v>
          </cell>
          <cell r="AD1908" t="e">
            <v>#REF!</v>
          </cell>
          <cell r="AE1908" t="e">
            <v>#REF!</v>
          </cell>
          <cell r="AF1908" t="e">
            <v>#REF!</v>
          </cell>
          <cell r="AG1908" t="e">
            <v>#REF!</v>
          </cell>
          <cell r="AH1908" t="e">
            <v>#REF!</v>
          </cell>
        </row>
        <row r="1909">
          <cell r="A1909" t="str">
            <v>4.02.00052.2</v>
          </cell>
          <cell r="B1909" t="str">
            <v>2.2</v>
          </cell>
          <cell r="C1909" t="str">
            <v>TOTALIZADOR</v>
          </cell>
          <cell r="D1909" t="str">
            <v>4.02.0005</v>
          </cell>
          <cell r="E1909">
            <v>10086.179999999998</v>
          </cell>
          <cell r="F1909">
            <v>5523.1900000000005</v>
          </cell>
          <cell r="G1909">
            <v>9254.0200000000023</v>
          </cell>
          <cell r="H1909">
            <v>5640.7100000000009</v>
          </cell>
          <cell r="I1909" t="e">
            <v>#REF!</v>
          </cell>
          <cell r="J1909">
            <v>4670.3600000000006</v>
          </cell>
          <cell r="K1909">
            <v>4826.2999999999993</v>
          </cell>
          <cell r="L1909">
            <v>0</v>
          </cell>
          <cell r="M1909">
            <v>7817.9</v>
          </cell>
          <cell r="N1909">
            <v>221.81</v>
          </cell>
          <cell r="O1909">
            <v>3774.4200000000005</v>
          </cell>
          <cell r="P1909">
            <v>3780.4499999999994</v>
          </cell>
          <cell r="Q1909" t="e">
            <v>#REF!</v>
          </cell>
          <cell r="T1909" t="str">
            <v>4.02.0005</v>
          </cell>
          <cell r="U1909" t="str">
            <v>TOTALIZADOR</v>
          </cell>
          <cell r="W1909">
            <v>10086.179999999998</v>
          </cell>
          <cell r="X1909">
            <v>15609.369999999999</v>
          </cell>
          <cell r="Y1909">
            <v>24863.39</v>
          </cell>
          <cell r="Z1909">
            <v>30504.1</v>
          </cell>
          <cell r="AA1909" t="e">
            <v>#REF!</v>
          </cell>
          <cell r="AB1909" t="e">
            <v>#REF!</v>
          </cell>
          <cell r="AC1909" t="e">
            <v>#REF!</v>
          </cell>
          <cell r="AD1909" t="e">
            <v>#REF!</v>
          </cell>
          <cell r="AE1909" t="e">
            <v>#REF!</v>
          </cell>
          <cell r="AF1909" t="e">
            <v>#REF!</v>
          </cell>
          <cell r="AG1909" t="e">
            <v>#REF!</v>
          </cell>
          <cell r="AH1909" t="e">
            <v>#REF!</v>
          </cell>
        </row>
        <row r="1910">
          <cell r="A1910" t="str">
            <v>4.02.00062.2</v>
          </cell>
          <cell r="B1910" t="str">
            <v>2.2</v>
          </cell>
          <cell r="C1910" t="str">
            <v>TOTALIZADOR</v>
          </cell>
          <cell r="D1910" t="str">
            <v>4.02.0006</v>
          </cell>
          <cell r="E1910">
            <v>0</v>
          </cell>
          <cell r="F1910">
            <v>0</v>
          </cell>
          <cell r="G1910">
            <v>0</v>
          </cell>
          <cell r="H1910">
            <v>0</v>
          </cell>
          <cell r="I1910" t="e">
            <v>#REF!</v>
          </cell>
          <cell r="J1910">
            <v>0</v>
          </cell>
          <cell r="K1910">
            <v>0</v>
          </cell>
          <cell r="L1910">
            <v>0</v>
          </cell>
          <cell r="M1910">
            <v>404.06000000000006</v>
          </cell>
          <cell r="N1910">
            <v>0</v>
          </cell>
          <cell r="O1910">
            <v>0</v>
          </cell>
          <cell r="P1910">
            <v>0</v>
          </cell>
          <cell r="Q1910" t="e">
            <v>#REF!</v>
          </cell>
          <cell r="T1910" t="str">
            <v>4.02.0006</v>
          </cell>
          <cell r="U1910" t="str">
            <v>TOTALIZADOR</v>
          </cell>
          <cell r="W1910">
            <v>0</v>
          </cell>
          <cell r="X1910">
            <v>0</v>
          </cell>
          <cell r="Y1910">
            <v>0</v>
          </cell>
          <cell r="Z1910">
            <v>0</v>
          </cell>
          <cell r="AA1910" t="e">
            <v>#REF!</v>
          </cell>
          <cell r="AB1910" t="e">
            <v>#REF!</v>
          </cell>
          <cell r="AC1910" t="e">
            <v>#REF!</v>
          </cell>
          <cell r="AD1910" t="e">
            <v>#REF!</v>
          </cell>
          <cell r="AE1910" t="e">
            <v>#REF!</v>
          </cell>
          <cell r="AF1910" t="e">
            <v>#REF!</v>
          </cell>
          <cell r="AG1910" t="e">
            <v>#REF!</v>
          </cell>
          <cell r="AH1910" t="e">
            <v>#REF!</v>
          </cell>
        </row>
        <row r="1911">
          <cell r="A1911" t="str">
            <v>4.02.00072.2</v>
          </cell>
          <cell r="B1911" t="str">
            <v>2.2</v>
          </cell>
          <cell r="C1911" t="str">
            <v>TOTALIZADOR</v>
          </cell>
          <cell r="D1911" t="str">
            <v>4.02.0007</v>
          </cell>
          <cell r="E1911">
            <v>0</v>
          </cell>
          <cell r="F1911">
            <v>0</v>
          </cell>
          <cell r="G1911">
            <v>0</v>
          </cell>
          <cell r="H1911">
            <v>140.28</v>
          </cell>
          <cell r="I1911" t="e">
            <v>#REF!</v>
          </cell>
          <cell r="J1911">
            <v>0</v>
          </cell>
          <cell r="K1911">
            <v>0</v>
          </cell>
          <cell r="L1911">
            <v>917.99</v>
          </cell>
          <cell r="M1911">
            <v>0</v>
          </cell>
          <cell r="N1911">
            <v>605.14</v>
          </cell>
          <cell r="O1911">
            <v>966.43000000000006</v>
          </cell>
          <cell r="P1911">
            <v>669.42</v>
          </cell>
          <cell r="Q1911" t="e">
            <v>#REF!</v>
          </cell>
          <cell r="T1911" t="str">
            <v>4.02.0007</v>
          </cell>
          <cell r="U1911" t="str">
            <v>TOTALIZADOR</v>
          </cell>
          <cell r="W1911">
            <v>0</v>
          </cell>
          <cell r="X1911">
            <v>0</v>
          </cell>
          <cell r="Y1911">
            <v>0</v>
          </cell>
          <cell r="Z1911">
            <v>140.28</v>
          </cell>
          <cell r="AA1911" t="e">
            <v>#REF!</v>
          </cell>
          <cell r="AB1911" t="e">
            <v>#REF!</v>
          </cell>
          <cell r="AC1911" t="e">
            <v>#REF!</v>
          </cell>
          <cell r="AD1911" t="e">
            <v>#REF!</v>
          </cell>
          <cell r="AE1911" t="e">
            <v>#REF!</v>
          </cell>
          <cell r="AF1911" t="e">
            <v>#REF!</v>
          </cell>
          <cell r="AG1911" t="e">
            <v>#REF!</v>
          </cell>
          <cell r="AH1911" t="e">
            <v>#REF!</v>
          </cell>
        </row>
        <row r="1912">
          <cell r="A1912" t="str">
            <v>4.02.00082.2</v>
          </cell>
          <cell r="B1912" t="str">
            <v>2.2</v>
          </cell>
          <cell r="C1912" t="str">
            <v>TOTALIZADOR</v>
          </cell>
          <cell r="D1912" t="str">
            <v>4.02.0008</v>
          </cell>
          <cell r="E1912">
            <v>900.22</v>
          </cell>
          <cell r="F1912">
            <v>1339.64</v>
          </cell>
          <cell r="G1912">
            <v>611.65</v>
          </cell>
          <cell r="H1912">
            <v>1105.5899999999999</v>
          </cell>
          <cell r="I1912" t="e">
            <v>#REF!</v>
          </cell>
          <cell r="J1912">
            <v>2067.04</v>
          </cell>
          <cell r="K1912">
            <v>1576.37</v>
          </cell>
          <cell r="L1912">
            <v>27.300000000000004</v>
          </cell>
          <cell r="M1912">
            <v>391.19</v>
          </cell>
          <cell r="N1912">
            <v>28.96</v>
          </cell>
          <cell r="O1912">
            <v>24.36</v>
          </cell>
          <cell r="P1912">
            <v>0</v>
          </cell>
          <cell r="Q1912" t="e">
            <v>#REF!</v>
          </cell>
          <cell r="T1912" t="str">
            <v>4.02.0008</v>
          </cell>
          <cell r="U1912" t="str">
            <v>TOTALIZADOR</v>
          </cell>
          <cell r="W1912">
            <v>900.22</v>
          </cell>
          <cell r="X1912">
            <v>2239.86</v>
          </cell>
          <cell r="Y1912">
            <v>2851.51</v>
          </cell>
          <cell r="Z1912">
            <v>3957.1000000000004</v>
          </cell>
          <cell r="AA1912" t="e">
            <v>#REF!</v>
          </cell>
          <cell r="AB1912" t="e">
            <v>#REF!</v>
          </cell>
          <cell r="AC1912" t="e">
            <v>#REF!</v>
          </cell>
          <cell r="AD1912" t="e">
            <v>#REF!</v>
          </cell>
          <cell r="AE1912" t="e">
            <v>#REF!</v>
          </cell>
          <cell r="AF1912" t="e">
            <v>#REF!</v>
          </cell>
          <cell r="AG1912" t="e">
            <v>#REF!</v>
          </cell>
          <cell r="AH1912" t="e">
            <v>#REF!</v>
          </cell>
        </row>
        <row r="1913">
          <cell r="A1913" t="str">
            <v>4.02.00092.2</v>
          </cell>
          <cell r="B1913" t="str">
            <v>2.2</v>
          </cell>
          <cell r="C1913" t="str">
            <v>TOTALIZADOR</v>
          </cell>
          <cell r="D1913" t="str">
            <v>4.02.0009</v>
          </cell>
          <cell r="E1913">
            <v>0</v>
          </cell>
          <cell r="F1913">
            <v>0</v>
          </cell>
          <cell r="G1913">
            <v>77.099999999999994</v>
          </cell>
          <cell r="H1913">
            <v>62</v>
          </cell>
          <cell r="I1913" t="e">
            <v>#REF!</v>
          </cell>
          <cell r="J1913">
            <v>51.32</v>
          </cell>
          <cell r="K1913">
            <v>0</v>
          </cell>
          <cell r="L1913">
            <v>1607.82</v>
          </cell>
          <cell r="M1913">
            <v>27.31</v>
          </cell>
          <cell r="N1913">
            <v>0</v>
          </cell>
          <cell r="O1913">
            <v>2027.5100000000002</v>
          </cell>
          <cell r="P1913">
            <v>2205</v>
          </cell>
          <cell r="Q1913" t="e">
            <v>#REF!</v>
          </cell>
          <cell r="T1913" t="str">
            <v>4.02.0009</v>
          </cell>
          <cell r="U1913" t="str">
            <v>TOTALIZADOR</v>
          </cell>
          <cell r="W1913">
            <v>0</v>
          </cell>
          <cell r="X1913">
            <v>0</v>
          </cell>
          <cell r="Y1913">
            <v>77.099999999999994</v>
          </cell>
          <cell r="Z1913">
            <v>139.1</v>
          </cell>
          <cell r="AA1913" t="e">
            <v>#REF!</v>
          </cell>
          <cell r="AB1913" t="e">
            <v>#REF!</v>
          </cell>
          <cell r="AC1913" t="e">
            <v>#REF!</v>
          </cell>
          <cell r="AD1913" t="e">
            <v>#REF!</v>
          </cell>
          <cell r="AE1913" t="e">
            <v>#REF!</v>
          </cell>
          <cell r="AF1913" t="e">
            <v>#REF!</v>
          </cell>
          <cell r="AG1913" t="e">
            <v>#REF!</v>
          </cell>
          <cell r="AH1913" t="e">
            <v>#REF!</v>
          </cell>
        </row>
        <row r="1914">
          <cell r="A1914" t="str">
            <v>4.02.00102.2</v>
          </cell>
          <cell r="B1914" t="str">
            <v>2.2</v>
          </cell>
          <cell r="C1914" t="str">
            <v>TOTALIZADOR</v>
          </cell>
          <cell r="D1914" t="str">
            <v>4.02.0010</v>
          </cell>
          <cell r="E1914">
            <v>3915.19</v>
          </cell>
          <cell r="F1914">
            <v>219.9</v>
          </cell>
          <cell r="G1914">
            <v>491.4</v>
          </cell>
          <cell r="H1914">
            <v>29.7</v>
          </cell>
          <cell r="I1914" t="e">
            <v>#REF!</v>
          </cell>
          <cell r="J1914">
            <v>0</v>
          </cell>
          <cell r="K1914">
            <v>1695</v>
          </cell>
          <cell r="L1914">
            <v>151.52000000000001</v>
          </cell>
          <cell r="M1914">
            <v>0</v>
          </cell>
          <cell r="N1914">
            <v>503.05</v>
          </cell>
          <cell r="O1914">
            <v>436.29</v>
          </cell>
          <cell r="P1914">
            <v>258.07</v>
          </cell>
          <cell r="Q1914" t="e">
            <v>#REF!</v>
          </cell>
          <cell r="T1914" t="str">
            <v>4.02.0010</v>
          </cell>
          <cell r="U1914" t="str">
            <v>TOTALIZADOR</v>
          </cell>
          <cell r="W1914">
            <v>3915.19</v>
          </cell>
          <cell r="X1914">
            <v>4135.09</v>
          </cell>
          <cell r="Y1914">
            <v>4626.49</v>
          </cell>
          <cell r="Z1914">
            <v>4656.1899999999996</v>
          </cell>
          <cell r="AA1914" t="e">
            <v>#REF!</v>
          </cell>
          <cell r="AB1914" t="e">
            <v>#REF!</v>
          </cell>
          <cell r="AC1914" t="e">
            <v>#REF!</v>
          </cell>
          <cell r="AD1914" t="e">
            <v>#REF!</v>
          </cell>
          <cell r="AE1914" t="e">
            <v>#REF!</v>
          </cell>
          <cell r="AF1914" t="e">
            <v>#REF!</v>
          </cell>
          <cell r="AG1914" t="e">
            <v>#REF!</v>
          </cell>
          <cell r="AH1914" t="e">
            <v>#REF!</v>
          </cell>
        </row>
        <row r="1915">
          <cell r="A1915" t="str">
            <v>4.02.00112.2</v>
          </cell>
          <cell r="B1915" t="str">
            <v>2.2</v>
          </cell>
          <cell r="C1915" t="str">
            <v>TOTALIZADOR</v>
          </cell>
          <cell r="D1915" t="str">
            <v>4.02.0011</v>
          </cell>
          <cell r="E1915">
            <v>38.69</v>
          </cell>
          <cell r="F1915">
            <v>362.10999999999996</v>
          </cell>
          <cell r="G1915">
            <v>188.32</v>
          </cell>
          <cell r="H1915">
            <v>600.94999999999993</v>
          </cell>
          <cell r="I1915" t="e">
            <v>#REF!</v>
          </cell>
          <cell r="J1915">
            <v>934.38</v>
          </cell>
          <cell r="K1915">
            <v>2623.96</v>
          </cell>
          <cell r="L1915">
            <v>992</v>
          </cell>
          <cell r="M1915">
            <v>305.72999999999996</v>
          </cell>
          <cell r="N1915">
            <v>0</v>
          </cell>
          <cell r="O1915">
            <v>0</v>
          </cell>
          <cell r="P1915">
            <v>0</v>
          </cell>
          <cell r="Q1915" t="e">
            <v>#REF!</v>
          </cell>
          <cell r="T1915" t="str">
            <v>4.02.0011</v>
          </cell>
          <cell r="U1915" t="str">
            <v>TOTALIZADOR</v>
          </cell>
          <cell r="W1915">
            <v>38.69</v>
          </cell>
          <cell r="X1915">
            <v>400.79999999999995</v>
          </cell>
          <cell r="Y1915">
            <v>589.11999999999989</v>
          </cell>
          <cell r="Z1915">
            <v>1190.0699999999997</v>
          </cell>
          <cell r="AA1915" t="e">
            <v>#REF!</v>
          </cell>
          <cell r="AB1915" t="e">
            <v>#REF!</v>
          </cell>
          <cell r="AC1915" t="e">
            <v>#REF!</v>
          </cell>
          <cell r="AD1915" t="e">
            <v>#REF!</v>
          </cell>
          <cell r="AE1915" t="e">
            <v>#REF!</v>
          </cell>
          <cell r="AF1915" t="e">
            <v>#REF!</v>
          </cell>
          <cell r="AG1915" t="e">
            <v>#REF!</v>
          </cell>
          <cell r="AH1915" t="e">
            <v>#REF!</v>
          </cell>
        </row>
        <row r="1916">
          <cell r="A1916" t="str">
            <v>4.02.00122.2</v>
          </cell>
          <cell r="B1916" t="str">
            <v>2.2</v>
          </cell>
          <cell r="C1916" t="str">
            <v>TOTALIZADOR</v>
          </cell>
          <cell r="D1916" t="str">
            <v>4.02.0012</v>
          </cell>
          <cell r="E1916">
            <v>0</v>
          </cell>
          <cell r="F1916">
            <v>0</v>
          </cell>
          <cell r="G1916">
            <v>0</v>
          </cell>
          <cell r="H1916">
            <v>0</v>
          </cell>
          <cell r="I1916" t="e">
            <v>#REF!</v>
          </cell>
          <cell r="J1916">
            <v>0</v>
          </cell>
          <cell r="K1916">
            <v>-2638.12</v>
          </cell>
          <cell r="L1916">
            <v>691.9</v>
          </cell>
          <cell r="M1916">
            <v>0</v>
          </cell>
          <cell r="N1916">
            <v>815.54000000000019</v>
          </cell>
          <cell r="O1916">
            <v>342</v>
          </cell>
          <cell r="P1916">
            <v>697.45</v>
          </cell>
          <cell r="Q1916" t="e">
            <v>#REF!</v>
          </cell>
          <cell r="T1916" t="str">
            <v>4.02.0012</v>
          </cell>
          <cell r="U1916" t="str">
            <v>TOTALIZADOR</v>
          </cell>
          <cell r="W1916">
            <v>0</v>
          </cell>
          <cell r="X1916">
            <v>0</v>
          </cell>
          <cell r="Y1916">
            <v>0</v>
          </cell>
          <cell r="Z1916">
            <v>0</v>
          </cell>
          <cell r="AA1916" t="e">
            <v>#REF!</v>
          </cell>
          <cell r="AB1916" t="e">
            <v>#REF!</v>
          </cell>
          <cell r="AC1916" t="e">
            <v>#REF!</v>
          </cell>
          <cell r="AD1916" t="e">
            <v>#REF!</v>
          </cell>
          <cell r="AE1916" t="e">
            <v>#REF!</v>
          </cell>
          <cell r="AF1916" t="e">
            <v>#REF!</v>
          </cell>
          <cell r="AG1916" t="e">
            <v>#REF!</v>
          </cell>
          <cell r="AH1916" t="e">
            <v>#REF!</v>
          </cell>
        </row>
        <row r="1917">
          <cell r="A1917" t="str">
            <v>4.02.00132.2</v>
          </cell>
          <cell r="B1917" t="str">
            <v>2.2</v>
          </cell>
          <cell r="C1917" t="str">
            <v>TOTALIZADOR</v>
          </cell>
          <cell r="D1917" t="str">
            <v>4.02.0013</v>
          </cell>
          <cell r="E1917">
            <v>593.94000000000005</v>
          </cell>
          <cell r="F1917">
            <v>294.71999999999997</v>
          </cell>
          <cell r="G1917">
            <v>546.39</v>
          </cell>
          <cell r="H1917">
            <v>254.50999999999993</v>
          </cell>
          <cell r="I1917" t="e">
            <v>#REF!</v>
          </cell>
          <cell r="J1917">
            <v>699.01</v>
          </cell>
          <cell r="K1917">
            <v>672.61</v>
          </cell>
          <cell r="L1917">
            <v>0</v>
          </cell>
          <cell r="M1917">
            <v>1128.18</v>
          </cell>
          <cell r="N1917">
            <v>0</v>
          </cell>
          <cell r="O1917">
            <v>0</v>
          </cell>
          <cell r="P1917">
            <v>0</v>
          </cell>
          <cell r="Q1917" t="e">
            <v>#REF!</v>
          </cell>
          <cell r="T1917" t="str">
            <v>4.02.0013</v>
          </cell>
          <cell r="U1917" t="str">
            <v>TOTALIZADOR</v>
          </cell>
          <cell r="W1917">
            <v>593.94000000000005</v>
          </cell>
          <cell r="X1917">
            <v>888.66000000000008</v>
          </cell>
          <cell r="Y1917">
            <v>1435.0500000000002</v>
          </cell>
          <cell r="Z1917">
            <v>1689.5600000000002</v>
          </cell>
          <cell r="AA1917" t="e">
            <v>#REF!</v>
          </cell>
          <cell r="AB1917" t="e">
            <v>#REF!</v>
          </cell>
          <cell r="AC1917" t="e">
            <v>#REF!</v>
          </cell>
          <cell r="AD1917" t="e">
            <v>#REF!</v>
          </cell>
          <cell r="AE1917" t="e">
            <v>#REF!</v>
          </cell>
          <cell r="AF1917" t="e">
            <v>#REF!</v>
          </cell>
          <cell r="AG1917" t="e">
            <v>#REF!</v>
          </cell>
          <cell r="AH1917" t="e">
            <v>#REF!</v>
          </cell>
        </row>
        <row r="1918">
          <cell r="A1918" t="str">
            <v>4.02.00142.2</v>
          </cell>
          <cell r="B1918" t="str">
            <v>2.2</v>
          </cell>
          <cell r="C1918" t="str">
            <v>TOTALIZADOR</v>
          </cell>
          <cell r="D1918" t="str">
            <v>4.02.0014</v>
          </cell>
          <cell r="E1918">
            <v>0</v>
          </cell>
          <cell r="F1918">
            <v>0</v>
          </cell>
          <cell r="G1918">
            <v>80.599999999999994</v>
          </cell>
          <cell r="H1918">
            <v>170</v>
          </cell>
          <cell r="I1918" t="e">
            <v>#REF!</v>
          </cell>
          <cell r="J1918">
            <v>0</v>
          </cell>
          <cell r="K1918">
            <v>0</v>
          </cell>
          <cell r="L1918">
            <v>0</v>
          </cell>
          <cell r="M1918">
            <v>1285</v>
          </cell>
          <cell r="N1918">
            <v>0</v>
          </cell>
          <cell r="O1918">
            <v>0</v>
          </cell>
          <cell r="P1918">
            <v>0</v>
          </cell>
          <cell r="Q1918" t="e">
            <v>#REF!</v>
          </cell>
          <cell r="T1918" t="str">
            <v>4.02.0014</v>
          </cell>
          <cell r="U1918" t="str">
            <v>TOTALIZADOR</v>
          </cell>
          <cell r="W1918">
            <v>0</v>
          </cell>
          <cell r="X1918">
            <v>0</v>
          </cell>
          <cell r="Y1918">
            <v>80.599999999999994</v>
          </cell>
          <cell r="Z1918">
            <v>250.6</v>
          </cell>
          <cell r="AA1918" t="e">
            <v>#REF!</v>
          </cell>
          <cell r="AB1918" t="e">
            <v>#REF!</v>
          </cell>
          <cell r="AC1918" t="e">
            <v>#REF!</v>
          </cell>
          <cell r="AD1918" t="e">
            <v>#REF!</v>
          </cell>
          <cell r="AE1918" t="e">
            <v>#REF!</v>
          </cell>
          <cell r="AF1918" t="e">
            <v>#REF!</v>
          </cell>
          <cell r="AG1918" t="e">
            <v>#REF!</v>
          </cell>
          <cell r="AH1918" t="e">
            <v>#REF!</v>
          </cell>
        </row>
        <row r="1919">
          <cell r="A1919" t="str">
            <v>4.02.00152.2</v>
          </cell>
          <cell r="B1919" t="str">
            <v>2.2</v>
          </cell>
          <cell r="C1919" t="str">
            <v>TOTALIZADOR</v>
          </cell>
          <cell r="D1919" t="str">
            <v>4.02.0015</v>
          </cell>
          <cell r="E1919">
            <v>0</v>
          </cell>
          <cell r="F1919">
            <v>0</v>
          </cell>
          <cell r="G1919">
            <v>1707.8799999999999</v>
          </cell>
          <cell r="H1919">
            <v>0</v>
          </cell>
          <cell r="I1919" t="e">
            <v>#REF!</v>
          </cell>
          <cell r="J1919">
            <v>0</v>
          </cell>
          <cell r="K1919">
            <v>0</v>
          </cell>
          <cell r="L1919">
            <v>24124.36</v>
          </cell>
          <cell r="M1919">
            <v>0</v>
          </cell>
          <cell r="N1919">
            <v>24554.489999999998</v>
          </cell>
          <cell r="O1919">
            <v>24962.75</v>
          </cell>
          <cell r="P1919">
            <v>26238.789999999994</v>
          </cell>
          <cell r="Q1919" t="e">
            <v>#REF!</v>
          </cell>
          <cell r="T1919" t="str">
            <v>4.02.0015</v>
          </cell>
          <cell r="U1919" t="str">
            <v>TOTALIZADOR</v>
          </cell>
          <cell r="W1919">
            <v>0</v>
          </cell>
          <cell r="X1919">
            <v>0</v>
          </cell>
          <cell r="Y1919">
            <v>1707.8799999999999</v>
          </cell>
          <cell r="Z1919">
            <v>1707.8799999999999</v>
          </cell>
          <cell r="AA1919" t="e">
            <v>#REF!</v>
          </cell>
          <cell r="AB1919" t="e">
            <v>#REF!</v>
          </cell>
          <cell r="AC1919" t="e">
            <v>#REF!</v>
          </cell>
          <cell r="AD1919" t="e">
            <v>#REF!</v>
          </cell>
          <cell r="AE1919" t="e">
            <v>#REF!</v>
          </cell>
          <cell r="AF1919" t="e">
            <v>#REF!</v>
          </cell>
          <cell r="AG1919" t="e">
            <v>#REF!</v>
          </cell>
          <cell r="AH1919" t="e">
            <v>#REF!</v>
          </cell>
        </row>
        <row r="1920">
          <cell r="A1920" t="str">
            <v>4.02.00162.2</v>
          </cell>
          <cell r="B1920" t="str">
            <v>2.2</v>
          </cell>
          <cell r="C1920" t="str">
            <v>TOTALIZADOR</v>
          </cell>
          <cell r="D1920" t="str">
            <v>4.02.0016</v>
          </cell>
          <cell r="E1920">
            <v>27834.689999999995</v>
          </cell>
          <cell r="F1920">
            <v>49375.360000000008</v>
          </cell>
          <cell r="G1920">
            <v>27817.250000000007</v>
          </cell>
          <cell r="H1920">
            <v>27601.069999999996</v>
          </cell>
          <cell r="I1920" t="e">
            <v>#REF!</v>
          </cell>
          <cell r="J1920">
            <v>31575.030000000006</v>
          </cell>
          <cell r="K1920">
            <v>-23350.030000000013</v>
          </cell>
          <cell r="L1920">
            <v>0</v>
          </cell>
          <cell r="M1920">
            <v>24098.27</v>
          </cell>
          <cell r="N1920">
            <v>0</v>
          </cell>
          <cell r="O1920">
            <v>0</v>
          </cell>
          <cell r="P1920">
            <v>0</v>
          </cell>
          <cell r="Q1920" t="e">
            <v>#REF!</v>
          </cell>
          <cell r="T1920" t="str">
            <v>4.02.0016</v>
          </cell>
          <cell r="U1920" t="str">
            <v>TOTALIZADOR</v>
          </cell>
          <cell r="W1920">
            <v>27834.689999999995</v>
          </cell>
          <cell r="X1920">
            <v>77210.05</v>
          </cell>
          <cell r="Y1920">
            <v>105027.30000000002</v>
          </cell>
          <cell r="Z1920">
            <v>132628.37000000002</v>
          </cell>
          <cell r="AA1920" t="e">
            <v>#REF!</v>
          </cell>
          <cell r="AB1920" t="e">
            <v>#REF!</v>
          </cell>
          <cell r="AC1920" t="e">
            <v>#REF!</v>
          </cell>
          <cell r="AD1920" t="e">
            <v>#REF!</v>
          </cell>
          <cell r="AE1920" t="e">
            <v>#REF!</v>
          </cell>
          <cell r="AF1920" t="e">
            <v>#REF!</v>
          </cell>
          <cell r="AG1920" t="e">
            <v>#REF!</v>
          </cell>
          <cell r="AH1920" t="e">
            <v>#REF!</v>
          </cell>
        </row>
        <row r="1921">
          <cell r="A1921" t="str">
            <v>4.02.00172.2</v>
          </cell>
          <cell r="B1921" t="str">
            <v>2.2</v>
          </cell>
          <cell r="C1921" t="str">
            <v>TOTALIZADOR</v>
          </cell>
          <cell r="D1921" t="str">
            <v>4.02.0017</v>
          </cell>
          <cell r="E1921">
            <v>0</v>
          </cell>
          <cell r="F1921">
            <v>0</v>
          </cell>
          <cell r="G1921">
            <v>0</v>
          </cell>
          <cell r="H1921">
            <v>0</v>
          </cell>
          <cell r="I1921" t="e">
            <v>#REF!</v>
          </cell>
          <cell r="J1921">
            <v>0</v>
          </cell>
          <cell r="K1921">
            <v>0</v>
          </cell>
          <cell r="L1921">
            <v>0</v>
          </cell>
          <cell r="M1921">
            <v>0</v>
          </cell>
          <cell r="N1921">
            <v>0</v>
          </cell>
          <cell r="O1921">
            <v>0</v>
          </cell>
          <cell r="P1921">
            <v>0</v>
          </cell>
          <cell r="Q1921" t="e">
            <v>#REF!</v>
          </cell>
          <cell r="T1921" t="str">
            <v>4.02.0017</v>
          </cell>
          <cell r="U1921" t="str">
            <v>TOTALIZADOR</v>
          </cell>
          <cell r="W1921">
            <v>0</v>
          </cell>
          <cell r="X1921">
            <v>0</v>
          </cell>
          <cell r="Y1921">
            <v>0</v>
          </cell>
          <cell r="Z1921">
            <v>0</v>
          </cell>
          <cell r="AA1921" t="e">
            <v>#REF!</v>
          </cell>
          <cell r="AB1921" t="e">
            <v>#REF!</v>
          </cell>
          <cell r="AC1921" t="e">
            <v>#REF!</v>
          </cell>
          <cell r="AD1921" t="e">
            <v>#REF!</v>
          </cell>
          <cell r="AE1921" t="e">
            <v>#REF!</v>
          </cell>
          <cell r="AF1921" t="e">
            <v>#REF!</v>
          </cell>
          <cell r="AG1921" t="e">
            <v>#REF!</v>
          </cell>
          <cell r="AH1921" t="e">
            <v>#REF!</v>
          </cell>
        </row>
        <row r="1922">
          <cell r="A1922" t="str">
            <v>4.02.00182.2</v>
          </cell>
          <cell r="B1922" t="str">
            <v>2.2</v>
          </cell>
          <cell r="C1922" t="str">
            <v>TOTALIZADOR</v>
          </cell>
          <cell r="D1922" t="str">
            <v>4.02.0018</v>
          </cell>
          <cell r="E1922">
            <v>0</v>
          </cell>
          <cell r="F1922">
            <v>0</v>
          </cell>
          <cell r="G1922">
            <v>0</v>
          </cell>
          <cell r="H1922">
            <v>0</v>
          </cell>
          <cell r="I1922" t="e">
            <v>#REF!</v>
          </cell>
          <cell r="J1922">
            <v>0</v>
          </cell>
          <cell r="K1922">
            <v>0</v>
          </cell>
          <cell r="L1922">
            <v>0</v>
          </cell>
          <cell r="M1922">
            <v>0</v>
          </cell>
          <cell r="N1922">
            <v>0</v>
          </cell>
          <cell r="O1922">
            <v>0</v>
          </cell>
          <cell r="P1922">
            <v>0</v>
          </cell>
          <cell r="Q1922" t="e">
            <v>#REF!</v>
          </cell>
          <cell r="T1922" t="str">
            <v>4.02.0018</v>
          </cell>
          <cell r="U1922" t="str">
            <v>TOTALIZADOR</v>
          </cell>
          <cell r="W1922">
            <v>0</v>
          </cell>
          <cell r="X1922">
            <v>0</v>
          </cell>
          <cell r="Y1922">
            <v>0</v>
          </cell>
          <cell r="Z1922">
            <v>0</v>
          </cell>
          <cell r="AA1922" t="e">
            <v>#REF!</v>
          </cell>
          <cell r="AB1922" t="e">
            <v>#REF!</v>
          </cell>
          <cell r="AC1922" t="e">
            <v>#REF!</v>
          </cell>
          <cell r="AD1922" t="e">
            <v>#REF!</v>
          </cell>
          <cell r="AE1922" t="e">
            <v>#REF!</v>
          </cell>
          <cell r="AF1922" t="e">
            <v>#REF!</v>
          </cell>
          <cell r="AG1922" t="e">
            <v>#REF!</v>
          </cell>
          <cell r="AH1922" t="e">
            <v>#REF!</v>
          </cell>
        </row>
        <row r="1923">
          <cell r="A1923" t="str">
            <v>4.02.00192.2</v>
          </cell>
          <cell r="B1923" t="str">
            <v>2.2</v>
          </cell>
          <cell r="C1923" t="str">
            <v>TOTALIZADOR</v>
          </cell>
          <cell r="D1923" t="str">
            <v>4.02.0019</v>
          </cell>
          <cell r="E1923">
            <v>0</v>
          </cell>
          <cell r="F1923">
            <v>0</v>
          </cell>
          <cell r="G1923">
            <v>0</v>
          </cell>
          <cell r="H1923">
            <v>0</v>
          </cell>
          <cell r="I1923" t="e">
            <v>#REF!</v>
          </cell>
          <cell r="J1923">
            <v>0</v>
          </cell>
          <cell r="K1923">
            <v>0</v>
          </cell>
          <cell r="L1923">
            <v>1139.71</v>
          </cell>
          <cell r="M1923">
            <v>0</v>
          </cell>
          <cell r="N1923">
            <v>157.12</v>
          </cell>
          <cell r="O1923">
            <v>1252.72</v>
          </cell>
          <cell r="P1923">
            <v>0</v>
          </cell>
          <cell r="Q1923" t="e">
            <v>#REF!</v>
          </cell>
          <cell r="T1923" t="str">
            <v>4.02.0019</v>
          </cell>
          <cell r="U1923" t="str">
            <v>TOTALIZADOR</v>
          </cell>
          <cell r="W1923">
            <v>0</v>
          </cell>
          <cell r="X1923">
            <v>0</v>
          </cell>
          <cell r="Y1923">
            <v>0</v>
          </cell>
          <cell r="Z1923">
            <v>0</v>
          </cell>
          <cell r="AA1923" t="e">
            <v>#REF!</v>
          </cell>
          <cell r="AB1923" t="e">
            <v>#REF!</v>
          </cell>
          <cell r="AC1923" t="e">
            <v>#REF!</v>
          </cell>
          <cell r="AD1923" t="e">
            <v>#REF!</v>
          </cell>
          <cell r="AE1923" t="e">
            <v>#REF!</v>
          </cell>
          <cell r="AF1923" t="e">
            <v>#REF!</v>
          </cell>
          <cell r="AG1923" t="e">
            <v>#REF!</v>
          </cell>
          <cell r="AH1923" t="e">
            <v>#REF!</v>
          </cell>
        </row>
        <row r="1924">
          <cell r="A1924" t="str">
            <v>4.02.00202.2</v>
          </cell>
          <cell r="B1924" t="str">
            <v>2.2</v>
          </cell>
          <cell r="C1924" t="str">
            <v>TOTALIZADOR</v>
          </cell>
          <cell r="D1924" t="str">
            <v>4.02.0020</v>
          </cell>
          <cell r="E1924">
            <v>304.79999999999995</v>
          </cell>
          <cell r="F1924">
            <v>218.92</v>
          </cell>
          <cell r="G1924">
            <v>34.659999999999997</v>
          </cell>
          <cell r="H1924">
            <v>131.51</v>
          </cell>
          <cell r="I1924" t="e">
            <v>#REF!</v>
          </cell>
          <cell r="J1924">
            <v>236.34</v>
          </cell>
          <cell r="K1924">
            <v>251.36</v>
          </cell>
          <cell r="L1924">
            <v>0</v>
          </cell>
          <cell r="M1924">
            <v>235.67000000000002</v>
          </cell>
          <cell r="N1924">
            <v>384.5</v>
          </cell>
          <cell r="O1924">
            <v>2419.3000000000002</v>
          </cell>
          <cell r="P1924">
            <v>395.82</v>
          </cell>
          <cell r="Q1924" t="e">
            <v>#REF!</v>
          </cell>
          <cell r="T1924" t="str">
            <v>4.02.0020</v>
          </cell>
          <cell r="U1924" t="str">
            <v>TOTALIZADOR</v>
          </cell>
          <cell r="W1924">
            <v>304.79999999999995</v>
          </cell>
          <cell r="X1924">
            <v>523.71999999999991</v>
          </cell>
          <cell r="Y1924">
            <v>558.37999999999988</v>
          </cell>
          <cell r="Z1924">
            <v>689.88999999999987</v>
          </cell>
          <cell r="AA1924" t="e">
            <v>#REF!</v>
          </cell>
          <cell r="AB1924" t="e">
            <v>#REF!</v>
          </cell>
          <cell r="AC1924" t="e">
            <v>#REF!</v>
          </cell>
          <cell r="AD1924" t="e">
            <v>#REF!</v>
          </cell>
          <cell r="AE1924" t="e">
            <v>#REF!</v>
          </cell>
          <cell r="AF1924" t="e">
            <v>#REF!</v>
          </cell>
          <cell r="AG1924" t="e">
            <v>#REF!</v>
          </cell>
          <cell r="AH1924" t="e">
            <v>#REF!</v>
          </cell>
        </row>
        <row r="1925">
          <cell r="A1925" t="str">
            <v>4.02.00212.2</v>
          </cell>
          <cell r="B1925" t="str">
            <v>2.2</v>
          </cell>
          <cell r="C1925" t="str">
            <v>TOTALIZADOR</v>
          </cell>
          <cell r="D1925" t="str">
            <v>4.02.0021</v>
          </cell>
          <cell r="E1925">
            <v>0</v>
          </cell>
          <cell r="F1925">
            <v>1290</v>
          </cell>
          <cell r="G1925">
            <v>490.59000000000003</v>
          </cell>
          <cell r="H1925">
            <v>0</v>
          </cell>
          <cell r="I1925" t="e">
            <v>#REF!</v>
          </cell>
          <cell r="J1925">
            <v>0</v>
          </cell>
          <cell r="K1925">
            <v>770</v>
          </cell>
          <cell r="L1925">
            <v>2073.9499999999998</v>
          </cell>
          <cell r="M1925">
            <v>384.5</v>
          </cell>
          <cell r="N1925">
            <v>1252.78</v>
          </cell>
          <cell r="O1925">
            <v>182.81</v>
          </cell>
          <cell r="P1925">
            <v>1135.23</v>
          </cell>
          <cell r="Q1925" t="e">
            <v>#REF!</v>
          </cell>
          <cell r="T1925" t="str">
            <v>4.02.0021</v>
          </cell>
          <cell r="U1925" t="str">
            <v>TOTALIZADOR</v>
          </cell>
          <cell r="W1925">
            <v>0</v>
          </cell>
          <cell r="X1925">
            <v>1290</v>
          </cell>
          <cell r="Y1925">
            <v>1780.5900000000001</v>
          </cell>
          <cell r="Z1925">
            <v>1780.5900000000001</v>
          </cell>
          <cell r="AA1925" t="e">
            <v>#REF!</v>
          </cell>
          <cell r="AB1925" t="e">
            <v>#REF!</v>
          </cell>
          <cell r="AC1925" t="e">
            <v>#REF!</v>
          </cell>
          <cell r="AD1925" t="e">
            <v>#REF!</v>
          </cell>
          <cell r="AE1925" t="e">
            <v>#REF!</v>
          </cell>
          <cell r="AF1925" t="e">
            <v>#REF!</v>
          </cell>
          <cell r="AG1925" t="e">
            <v>#REF!</v>
          </cell>
          <cell r="AH1925" t="e">
            <v>#REF!</v>
          </cell>
        </row>
        <row r="1926">
          <cell r="A1926" t="str">
            <v>4.02.00222.2</v>
          </cell>
          <cell r="B1926" t="str">
            <v>2.2</v>
          </cell>
          <cell r="C1926" t="str">
            <v>TOTALIZADOR</v>
          </cell>
          <cell r="D1926" t="str">
            <v>4.02.0022</v>
          </cell>
          <cell r="E1926">
            <v>4122.49</v>
          </cell>
          <cell r="F1926">
            <v>477.60000000000008</v>
          </cell>
          <cell r="G1926">
            <v>625.42999999999995</v>
          </cell>
          <cell r="H1926">
            <v>1088.48</v>
          </cell>
          <cell r="I1926" t="e">
            <v>#REF!</v>
          </cell>
          <cell r="J1926">
            <v>55</v>
          </cell>
          <cell r="K1926">
            <v>36</v>
          </cell>
          <cell r="L1926">
            <v>224.07</v>
          </cell>
          <cell r="M1926">
            <v>867.2</v>
          </cell>
          <cell r="N1926">
            <v>1481.98</v>
          </cell>
          <cell r="O1926">
            <v>1984.29</v>
          </cell>
          <cell r="P1926">
            <v>1652.4499999999998</v>
          </cell>
          <cell r="Q1926" t="e">
            <v>#REF!</v>
          </cell>
          <cell r="T1926" t="str">
            <v>4.02.0022</v>
          </cell>
          <cell r="U1926" t="str">
            <v>TOTALIZADOR</v>
          </cell>
          <cell r="W1926">
            <v>4122.49</v>
          </cell>
          <cell r="X1926">
            <v>4600.09</v>
          </cell>
          <cell r="Y1926">
            <v>5225.5200000000004</v>
          </cell>
          <cell r="Z1926">
            <v>6314</v>
          </cell>
          <cell r="AA1926" t="e">
            <v>#REF!</v>
          </cell>
          <cell r="AB1926" t="e">
            <v>#REF!</v>
          </cell>
          <cell r="AC1926" t="e">
            <v>#REF!</v>
          </cell>
          <cell r="AD1926" t="e">
            <v>#REF!</v>
          </cell>
          <cell r="AE1926" t="e">
            <v>#REF!</v>
          </cell>
          <cell r="AF1926" t="e">
            <v>#REF!</v>
          </cell>
          <cell r="AG1926" t="e">
            <v>#REF!</v>
          </cell>
          <cell r="AH1926" t="e">
            <v>#REF!</v>
          </cell>
        </row>
        <row r="1927">
          <cell r="A1927" t="str">
            <v>4.02.00232.2</v>
          </cell>
          <cell r="B1927" t="str">
            <v>2.2</v>
          </cell>
          <cell r="C1927" t="str">
            <v>TOTALIZADOR</v>
          </cell>
          <cell r="D1927" t="str">
            <v>4.02.0023</v>
          </cell>
          <cell r="E1927">
            <v>479.71999999999997</v>
          </cell>
          <cell r="F1927">
            <v>475.49</v>
          </cell>
          <cell r="G1927">
            <v>418.43</v>
          </cell>
          <cell r="H1927">
            <v>739.12</v>
          </cell>
          <cell r="I1927" t="e">
            <v>#REF!</v>
          </cell>
          <cell r="J1927">
            <v>1641.6100000000001</v>
          </cell>
          <cell r="K1927">
            <v>760.62999999999988</v>
          </cell>
          <cell r="L1927">
            <v>0</v>
          </cell>
          <cell r="M1927">
            <v>3239.9100000000003</v>
          </cell>
          <cell r="N1927">
            <v>0</v>
          </cell>
          <cell r="O1927">
            <v>0</v>
          </cell>
          <cell r="P1927">
            <v>0</v>
          </cell>
          <cell r="Q1927" t="e">
            <v>#REF!</v>
          </cell>
          <cell r="T1927" t="str">
            <v>4.02.0023</v>
          </cell>
          <cell r="U1927" t="str">
            <v>TOTALIZADOR</v>
          </cell>
          <cell r="W1927">
            <v>479.71999999999997</v>
          </cell>
          <cell r="X1927">
            <v>955.21</v>
          </cell>
          <cell r="Y1927">
            <v>1373.64</v>
          </cell>
          <cell r="Z1927">
            <v>2112.7600000000002</v>
          </cell>
          <cell r="AA1927" t="e">
            <v>#REF!</v>
          </cell>
          <cell r="AB1927" t="e">
            <v>#REF!</v>
          </cell>
          <cell r="AC1927" t="e">
            <v>#REF!</v>
          </cell>
          <cell r="AD1927" t="e">
            <v>#REF!</v>
          </cell>
          <cell r="AE1927" t="e">
            <v>#REF!</v>
          </cell>
          <cell r="AF1927" t="e">
            <v>#REF!</v>
          </cell>
          <cell r="AG1927" t="e">
            <v>#REF!</v>
          </cell>
          <cell r="AH1927" t="e">
            <v>#REF!</v>
          </cell>
        </row>
        <row r="1928">
          <cell r="A1928" t="str">
            <v>4.02.00242.2</v>
          </cell>
          <cell r="B1928" t="str">
            <v>2.2</v>
          </cell>
          <cell r="C1928" t="str">
            <v>TOTALIZADOR</v>
          </cell>
          <cell r="D1928" t="str">
            <v>4.02.0024</v>
          </cell>
          <cell r="E1928">
            <v>0</v>
          </cell>
          <cell r="F1928">
            <v>0</v>
          </cell>
          <cell r="G1928">
            <v>0</v>
          </cell>
          <cell r="H1928">
            <v>0</v>
          </cell>
          <cell r="I1928" t="e">
            <v>#REF!</v>
          </cell>
          <cell r="J1928">
            <v>0</v>
          </cell>
          <cell r="K1928">
            <v>0</v>
          </cell>
          <cell r="L1928">
            <v>0</v>
          </cell>
          <cell r="M1928">
            <v>0</v>
          </cell>
          <cell r="N1928">
            <v>1123.1200000000001</v>
          </cell>
          <cell r="O1928">
            <v>732.85</v>
          </cell>
          <cell r="P1928">
            <v>6141.1900000000005</v>
          </cell>
          <cell r="Q1928" t="e">
            <v>#REF!</v>
          </cell>
          <cell r="T1928" t="str">
            <v>4.02.0024</v>
          </cell>
          <cell r="U1928" t="str">
            <v>TOTALIZADOR</v>
          </cell>
          <cell r="W1928">
            <v>0</v>
          </cell>
          <cell r="X1928">
            <v>0</v>
          </cell>
          <cell r="Y1928">
            <v>0</v>
          </cell>
          <cell r="Z1928">
            <v>0</v>
          </cell>
          <cell r="AA1928" t="e">
            <v>#REF!</v>
          </cell>
          <cell r="AB1928" t="e">
            <v>#REF!</v>
          </cell>
          <cell r="AC1928" t="e">
            <v>#REF!</v>
          </cell>
          <cell r="AD1928" t="e">
            <v>#REF!</v>
          </cell>
          <cell r="AE1928" t="e">
            <v>#REF!</v>
          </cell>
          <cell r="AF1928" t="e">
            <v>#REF!</v>
          </cell>
          <cell r="AG1928" t="e">
            <v>#REF!</v>
          </cell>
          <cell r="AH1928" t="e">
            <v>#REF!</v>
          </cell>
        </row>
        <row r="1929">
          <cell r="A1929" t="str">
            <v>4.02.00252.2</v>
          </cell>
          <cell r="B1929" t="str">
            <v>2.2</v>
          </cell>
          <cell r="C1929" t="str">
            <v>TOTALIZADOR</v>
          </cell>
          <cell r="D1929" t="str">
            <v>4.02.0025</v>
          </cell>
          <cell r="E1929">
            <v>0</v>
          </cell>
          <cell r="F1929">
            <v>0</v>
          </cell>
          <cell r="G1929">
            <v>0</v>
          </cell>
          <cell r="H1929">
            <v>0</v>
          </cell>
          <cell r="I1929" t="e">
            <v>#REF!</v>
          </cell>
          <cell r="J1929">
            <v>0</v>
          </cell>
          <cell r="K1929">
            <v>0</v>
          </cell>
          <cell r="L1929">
            <v>2512.08</v>
          </cell>
          <cell r="M1929">
            <v>650.51</v>
          </cell>
          <cell r="N1929">
            <v>1597.21</v>
          </cell>
          <cell r="O1929">
            <v>3599.6400000000003</v>
          </cell>
          <cell r="P1929">
            <v>993.2</v>
          </cell>
          <cell r="Q1929" t="e">
            <v>#REF!</v>
          </cell>
          <cell r="T1929" t="str">
            <v>4.02.0025</v>
          </cell>
          <cell r="U1929" t="str">
            <v>TOTALIZADOR</v>
          </cell>
          <cell r="W1929">
            <v>0</v>
          </cell>
          <cell r="X1929">
            <v>0</v>
          </cell>
          <cell r="Y1929">
            <v>0</v>
          </cell>
          <cell r="Z1929">
            <v>0</v>
          </cell>
          <cell r="AA1929" t="e">
            <v>#REF!</v>
          </cell>
          <cell r="AB1929" t="e">
            <v>#REF!</v>
          </cell>
          <cell r="AC1929" t="e">
            <v>#REF!</v>
          </cell>
          <cell r="AD1929" t="e">
            <v>#REF!</v>
          </cell>
          <cell r="AE1929" t="e">
            <v>#REF!</v>
          </cell>
          <cell r="AF1929" t="e">
            <v>#REF!</v>
          </cell>
          <cell r="AG1929" t="e">
            <v>#REF!</v>
          </cell>
          <cell r="AH1929" t="e">
            <v>#REF!</v>
          </cell>
        </row>
        <row r="1930">
          <cell r="A1930" t="str">
            <v>4.02.00262.2</v>
          </cell>
          <cell r="B1930" t="str">
            <v>2.2</v>
          </cell>
          <cell r="C1930" t="str">
            <v>TOTALIZADOR</v>
          </cell>
          <cell r="D1930" t="str">
            <v>4.02.0026</v>
          </cell>
          <cell r="E1930">
            <v>1416.59</v>
          </cell>
          <cell r="F1930">
            <v>1393.0500000000002</v>
          </cell>
          <cell r="G1930">
            <v>970.43999999999994</v>
          </cell>
          <cell r="H1930">
            <v>427.5</v>
          </cell>
          <cell r="I1930" t="e">
            <v>#REF!</v>
          </cell>
          <cell r="J1930">
            <v>602.45000000000005</v>
          </cell>
          <cell r="K1930">
            <v>396.5</v>
          </cell>
          <cell r="L1930">
            <v>4374.88</v>
          </cell>
          <cell r="M1930">
            <v>2870.74</v>
          </cell>
          <cell r="N1930">
            <v>0</v>
          </cell>
          <cell r="O1930">
            <v>1155.06</v>
          </cell>
          <cell r="P1930">
            <v>0</v>
          </cell>
          <cell r="Q1930" t="e">
            <v>#REF!</v>
          </cell>
          <cell r="T1930" t="str">
            <v>4.02.0026</v>
          </cell>
          <cell r="U1930" t="str">
            <v>TOTALIZADOR</v>
          </cell>
          <cell r="W1930">
            <v>1416.59</v>
          </cell>
          <cell r="X1930">
            <v>2809.6400000000003</v>
          </cell>
          <cell r="Y1930">
            <v>3780.0800000000004</v>
          </cell>
          <cell r="Z1930">
            <v>4207.58</v>
          </cell>
          <cell r="AA1930" t="e">
            <v>#REF!</v>
          </cell>
          <cell r="AB1930" t="e">
            <v>#REF!</v>
          </cell>
          <cell r="AC1930" t="e">
            <v>#REF!</v>
          </cell>
          <cell r="AD1930" t="e">
            <v>#REF!</v>
          </cell>
          <cell r="AE1930" t="e">
            <v>#REF!</v>
          </cell>
          <cell r="AF1930" t="e">
            <v>#REF!</v>
          </cell>
          <cell r="AG1930" t="e">
            <v>#REF!</v>
          </cell>
          <cell r="AH1930" t="e">
            <v>#REF!</v>
          </cell>
        </row>
        <row r="1931">
          <cell r="A1931" t="str">
            <v>4.02.00272.2</v>
          </cell>
          <cell r="B1931" t="str">
            <v>2.2</v>
          </cell>
          <cell r="C1931" t="str">
            <v>TOTALIZADOR</v>
          </cell>
          <cell r="D1931" t="str">
            <v>4.02.0027</v>
          </cell>
          <cell r="E1931">
            <v>0</v>
          </cell>
          <cell r="F1931">
            <v>0</v>
          </cell>
          <cell r="G1931">
            <v>0</v>
          </cell>
          <cell r="H1931">
            <v>0</v>
          </cell>
          <cell r="I1931" t="e">
            <v>#REF!</v>
          </cell>
          <cell r="J1931">
            <v>0</v>
          </cell>
          <cell r="K1931">
            <v>0</v>
          </cell>
          <cell r="L1931">
            <v>866.59</v>
          </cell>
          <cell r="M1931">
            <v>0</v>
          </cell>
          <cell r="N1931">
            <v>1576.44</v>
          </cell>
          <cell r="O1931">
            <v>0</v>
          </cell>
          <cell r="P1931">
            <v>959.7</v>
          </cell>
          <cell r="Q1931" t="e">
            <v>#REF!</v>
          </cell>
          <cell r="T1931" t="str">
            <v>4.02.0027</v>
          </cell>
          <cell r="U1931" t="str">
            <v>TOTALIZADOR</v>
          </cell>
          <cell r="W1931">
            <v>0</v>
          </cell>
          <cell r="X1931">
            <v>0</v>
          </cell>
          <cell r="Y1931">
            <v>0</v>
          </cell>
          <cell r="Z1931">
            <v>0</v>
          </cell>
          <cell r="AA1931" t="e">
            <v>#REF!</v>
          </cell>
          <cell r="AB1931" t="e">
            <v>#REF!</v>
          </cell>
          <cell r="AC1931" t="e">
            <v>#REF!</v>
          </cell>
          <cell r="AD1931" t="e">
            <v>#REF!</v>
          </cell>
          <cell r="AE1931" t="e">
            <v>#REF!</v>
          </cell>
          <cell r="AF1931" t="e">
            <v>#REF!</v>
          </cell>
          <cell r="AG1931" t="e">
            <v>#REF!</v>
          </cell>
          <cell r="AH1931" t="e">
            <v>#REF!</v>
          </cell>
        </row>
        <row r="1932">
          <cell r="A1932" t="str">
            <v>4.02.00282.2</v>
          </cell>
          <cell r="B1932" t="str">
            <v>2.2</v>
          </cell>
          <cell r="C1932" t="str">
            <v>TOTALIZADOR</v>
          </cell>
          <cell r="D1932" t="str">
            <v>4.02.0028</v>
          </cell>
          <cell r="E1932">
            <v>1583.8899999999999</v>
          </cell>
          <cell r="F1932">
            <v>2463.6799999999998</v>
          </cell>
          <cell r="G1932">
            <v>1231.8399999999999</v>
          </cell>
          <cell r="H1932">
            <v>0</v>
          </cell>
          <cell r="I1932" t="e">
            <v>#REF!</v>
          </cell>
          <cell r="J1932">
            <v>0</v>
          </cell>
          <cell r="K1932">
            <v>2443.0300000000002</v>
          </cell>
          <cell r="L1932">
            <v>0</v>
          </cell>
          <cell r="M1932">
            <v>2443.0300000000002</v>
          </cell>
          <cell r="N1932">
            <v>252</v>
          </cell>
          <cell r="O1932">
            <v>-33.379999999999995</v>
          </cell>
          <cell r="P1932">
            <v>731.61</v>
          </cell>
          <cell r="Q1932" t="e">
            <v>#REF!</v>
          </cell>
          <cell r="T1932" t="str">
            <v>4.02.0028</v>
          </cell>
          <cell r="U1932" t="str">
            <v>TOTALIZADOR</v>
          </cell>
          <cell r="W1932">
            <v>1583.8899999999999</v>
          </cell>
          <cell r="X1932">
            <v>4047.5699999999997</v>
          </cell>
          <cell r="Y1932">
            <v>5279.41</v>
          </cell>
          <cell r="Z1932">
            <v>5279.41</v>
          </cell>
          <cell r="AA1932" t="e">
            <v>#REF!</v>
          </cell>
          <cell r="AB1932" t="e">
            <v>#REF!</v>
          </cell>
          <cell r="AC1932" t="e">
            <v>#REF!</v>
          </cell>
          <cell r="AD1932" t="e">
            <v>#REF!</v>
          </cell>
          <cell r="AE1932" t="e">
            <v>#REF!</v>
          </cell>
          <cell r="AF1932" t="e">
            <v>#REF!</v>
          </cell>
          <cell r="AG1932" t="e">
            <v>#REF!</v>
          </cell>
          <cell r="AH1932" t="e">
            <v>#REF!</v>
          </cell>
        </row>
        <row r="1933">
          <cell r="A1933" t="str">
            <v>4.02.00292.2</v>
          </cell>
          <cell r="B1933" t="str">
            <v>2.2</v>
          </cell>
          <cell r="C1933" t="str">
            <v>TOTALIZADOR</v>
          </cell>
          <cell r="D1933" t="str">
            <v>4.02.0029</v>
          </cell>
          <cell r="E1933">
            <v>2016.1299999999999</v>
          </cell>
          <cell r="F1933">
            <v>0</v>
          </cell>
          <cell r="G1933">
            <v>68.099999999999994</v>
          </cell>
          <cell r="H1933">
            <v>0</v>
          </cell>
          <cell r="I1933" t="e">
            <v>#REF!</v>
          </cell>
          <cell r="J1933">
            <v>855.51</v>
          </cell>
          <cell r="K1933">
            <v>3671.27</v>
          </cell>
          <cell r="L1933">
            <v>0</v>
          </cell>
          <cell r="M1933">
            <v>68.099999999999994</v>
          </cell>
          <cell r="N1933">
            <v>22.8</v>
          </cell>
          <cell r="O1933">
            <v>65.8</v>
          </cell>
          <cell r="P1933">
            <v>14</v>
          </cell>
          <cell r="Q1933" t="e">
            <v>#REF!</v>
          </cell>
          <cell r="T1933" t="str">
            <v>4.02.0029</v>
          </cell>
          <cell r="U1933" t="str">
            <v>TOTALIZADOR</v>
          </cell>
          <cell r="W1933">
            <v>2016.1299999999999</v>
          </cell>
          <cell r="X1933">
            <v>2016.1299999999999</v>
          </cell>
          <cell r="Y1933">
            <v>2084.23</v>
          </cell>
          <cell r="Z1933">
            <v>2084.23</v>
          </cell>
          <cell r="AA1933" t="e">
            <v>#REF!</v>
          </cell>
          <cell r="AB1933" t="e">
            <v>#REF!</v>
          </cell>
          <cell r="AC1933" t="e">
            <v>#REF!</v>
          </cell>
          <cell r="AD1933" t="e">
            <v>#REF!</v>
          </cell>
          <cell r="AE1933" t="e">
            <v>#REF!</v>
          </cell>
          <cell r="AF1933" t="e">
            <v>#REF!</v>
          </cell>
          <cell r="AG1933" t="e">
            <v>#REF!</v>
          </cell>
          <cell r="AH1933" t="e">
            <v>#REF!</v>
          </cell>
        </row>
        <row r="1934">
          <cell r="A1934" t="str">
            <v>4.02.00302.2</v>
          </cell>
          <cell r="B1934" t="str">
            <v>2.2</v>
          </cell>
          <cell r="C1934" t="str">
            <v>TOTALIZADOR</v>
          </cell>
          <cell r="D1934" t="str">
            <v>4.02.0030</v>
          </cell>
          <cell r="E1934">
            <v>0</v>
          </cell>
          <cell r="F1934">
            <v>0</v>
          </cell>
          <cell r="G1934">
            <v>0</v>
          </cell>
          <cell r="H1934">
            <v>0</v>
          </cell>
          <cell r="I1934" t="e">
            <v>#REF!</v>
          </cell>
          <cell r="J1934">
            <v>0</v>
          </cell>
          <cell r="K1934">
            <v>0</v>
          </cell>
          <cell r="L1934">
            <v>0</v>
          </cell>
          <cell r="M1934">
            <v>261</v>
          </cell>
          <cell r="N1934">
            <v>0</v>
          </cell>
          <cell r="O1934">
            <v>398.07</v>
          </cell>
          <cell r="P1934">
            <v>0</v>
          </cell>
          <cell r="Q1934" t="e">
            <v>#REF!</v>
          </cell>
          <cell r="T1934" t="str">
            <v>4.02.0030</v>
          </cell>
          <cell r="U1934" t="str">
            <v>TOTALIZADOR</v>
          </cell>
          <cell r="W1934">
            <v>0</v>
          </cell>
          <cell r="X1934">
            <v>0</v>
          </cell>
          <cell r="Y1934">
            <v>0</v>
          </cell>
          <cell r="Z1934">
            <v>0</v>
          </cell>
          <cell r="AA1934" t="e">
            <v>#REF!</v>
          </cell>
          <cell r="AB1934" t="e">
            <v>#REF!</v>
          </cell>
          <cell r="AC1934" t="e">
            <v>#REF!</v>
          </cell>
          <cell r="AD1934" t="e">
            <v>#REF!</v>
          </cell>
          <cell r="AE1934" t="e">
            <v>#REF!</v>
          </cell>
          <cell r="AF1934" t="e">
            <v>#REF!</v>
          </cell>
          <cell r="AG1934" t="e">
            <v>#REF!</v>
          </cell>
          <cell r="AH1934" t="e">
            <v>#REF!</v>
          </cell>
        </row>
        <row r="1935">
          <cell r="A1935" t="str">
            <v>4.02.00362.2</v>
          </cell>
          <cell r="B1935" t="str">
            <v>2.2</v>
          </cell>
          <cell r="C1935" t="str">
            <v>TOTALIZADOR</v>
          </cell>
          <cell r="D1935" t="str">
            <v>4.02.0036</v>
          </cell>
          <cell r="E1935">
            <v>0</v>
          </cell>
          <cell r="F1935">
            <v>0</v>
          </cell>
          <cell r="G1935">
            <v>0</v>
          </cell>
          <cell r="H1935">
            <v>0</v>
          </cell>
          <cell r="I1935" t="e">
            <v>#REF!</v>
          </cell>
          <cell r="J1935">
            <v>0</v>
          </cell>
          <cell r="K1935">
            <v>0</v>
          </cell>
          <cell r="L1935">
            <v>0</v>
          </cell>
          <cell r="M1935">
            <v>0</v>
          </cell>
          <cell r="N1935">
            <v>91.96</v>
          </cell>
          <cell r="O1935">
            <v>0</v>
          </cell>
          <cell r="P1935">
            <v>111.63</v>
          </cell>
          <cell r="Q1935" t="e">
            <v>#REF!</v>
          </cell>
          <cell r="T1935" t="str">
            <v>4.02.0036</v>
          </cell>
          <cell r="U1935" t="str">
            <v>TOTALIZADOR</v>
          </cell>
          <cell r="W1935">
            <v>0</v>
          </cell>
          <cell r="X1935">
            <v>0</v>
          </cell>
          <cell r="Y1935">
            <v>0</v>
          </cell>
          <cell r="Z1935">
            <v>0</v>
          </cell>
          <cell r="AA1935" t="e">
            <v>#REF!</v>
          </cell>
          <cell r="AB1935" t="e">
            <v>#REF!</v>
          </cell>
          <cell r="AC1935" t="e">
            <v>#REF!</v>
          </cell>
          <cell r="AD1935" t="e">
            <v>#REF!</v>
          </cell>
          <cell r="AE1935" t="e">
            <v>#REF!</v>
          </cell>
          <cell r="AF1935" t="e">
            <v>#REF!</v>
          </cell>
          <cell r="AG1935" t="e">
            <v>#REF!</v>
          </cell>
          <cell r="AH1935" t="e">
            <v>#REF!</v>
          </cell>
        </row>
        <row r="1936">
          <cell r="A1936" t="str">
            <v>4.02.00392.2</v>
          </cell>
          <cell r="B1936" t="str">
            <v>2.2</v>
          </cell>
          <cell r="C1936" t="str">
            <v>TOTALIZADOR</v>
          </cell>
          <cell r="D1936" t="str">
            <v>4.02.0039</v>
          </cell>
          <cell r="E1936">
            <v>0</v>
          </cell>
          <cell r="F1936">
            <v>0</v>
          </cell>
          <cell r="G1936">
            <v>0</v>
          </cell>
          <cell r="H1936">
            <v>0</v>
          </cell>
          <cell r="I1936" t="e">
            <v>#REF!</v>
          </cell>
          <cell r="J1936">
            <v>0</v>
          </cell>
          <cell r="K1936">
            <v>0</v>
          </cell>
          <cell r="L1936">
            <v>0</v>
          </cell>
          <cell r="M1936">
            <v>0</v>
          </cell>
          <cell r="N1936">
            <v>0</v>
          </cell>
          <cell r="O1936">
            <v>0</v>
          </cell>
          <cell r="P1936">
            <v>0</v>
          </cell>
          <cell r="Q1936" t="e">
            <v>#REF!</v>
          </cell>
          <cell r="T1936" t="str">
            <v>4.02.0039</v>
          </cell>
          <cell r="U1936" t="str">
            <v>TOTALIZADOR</v>
          </cell>
          <cell r="W1936">
            <v>0</v>
          </cell>
          <cell r="X1936">
            <v>0</v>
          </cell>
          <cell r="Y1936">
            <v>0</v>
          </cell>
          <cell r="Z1936">
            <v>0</v>
          </cell>
          <cell r="AA1936" t="e">
            <v>#REF!</v>
          </cell>
          <cell r="AB1936" t="e">
            <v>#REF!</v>
          </cell>
          <cell r="AC1936" t="e">
            <v>#REF!</v>
          </cell>
          <cell r="AD1936" t="e">
            <v>#REF!</v>
          </cell>
          <cell r="AE1936" t="e">
            <v>#REF!</v>
          </cell>
          <cell r="AF1936" t="e">
            <v>#REF!</v>
          </cell>
          <cell r="AG1936" t="e">
            <v>#REF!</v>
          </cell>
          <cell r="AH1936" t="e">
            <v>#REF!</v>
          </cell>
        </row>
        <row r="1937">
          <cell r="A1937" t="str">
            <v>4.02.00442.2</v>
          </cell>
          <cell r="B1937" t="str">
            <v>2.2</v>
          </cell>
          <cell r="C1937" t="str">
            <v>TOTALIZADOR</v>
          </cell>
          <cell r="D1937" t="str">
            <v>4.02.0044</v>
          </cell>
          <cell r="E1937">
            <v>0</v>
          </cell>
          <cell r="F1937">
            <v>0</v>
          </cell>
          <cell r="G1937">
            <v>0</v>
          </cell>
          <cell r="H1937">
            <v>0</v>
          </cell>
          <cell r="I1937" t="e">
            <v>#REF!</v>
          </cell>
          <cell r="J1937">
            <v>0</v>
          </cell>
          <cell r="K1937">
            <v>0</v>
          </cell>
          <cell r="L1937">
            <v>0</v>
          </cell>
          <cell r="M1937">
            <v>0</v>
          </cell>
          <cell r="N1937">
            <v>0</v>
          </cell>
          <cell r="O1937">
            <v>0</v>
          </cell>
          <cell r="P1937">
            <v>0</v>
          </cell>
          <cell r="Q1937" t="e">
            <v>#REF!</v>
          </cell>
          <cell r="T1937" t="str">
            <v>4.02.0044</v>
          </cell>
          <cell r="U1937" t="str">
            <v>TOTALIZADOR</v>
          </cell>
          <cell r="W1937">
            <v>0</v>
          </cell>
          <cell r="X1937">
            <v>0</v>
          </cell>
          <cell r="Y1937">
            <v>0</v>
          </cell>
          <cell r="Z1937">
            <v>0</v>
          </cell>
          <cell r="AA1937" t="e">
            <v>#REF!</v>
          </cell>
          <cell r="AB1937" t="e">
            <v>#REF!</v>
          </cell>
          <cell r="AC1937" t="e">
            <v>#REF!</v>
          </cell>
          <cell r="AD1937" t="e">
            <v>#REF!</v>
          </cell>
          <cell r="AE1937" t="e">
            <v>#REF!</v>
          </cell>
          <cell r="AF1937" t="e">
            <v>#REF!</v>
          </cell>
          <cell r="AG1937" t="e">
            <v>#REF!</v>
          </cell>
          <cell r="AH1937" t="e">
            <v>#REF!</v>
          </cell>
        </row>
        <row r="1938">
          <cell r="A1938" t="str">
            <v>4.03.00012.2</v>
          </cell>
          <cell r="B1938" t="str">
            <v>2.2</v>
          </cell>
          <cell r="C1938" t="str">
            <v>TOTALIZADOR</v>
          </cell>
          <cell r="D1938" t="str">
            <v>4.03.0001</v>
          </cell>
          <cell r="E1938">
            <v>0</v>
          </cell>
          <cell r="F1938">
            <v>0</v>
          </cell>
          <cell r="G1938">
            <v>0</v>
          </cell>
          <cell r="H1938">
            <v>0</v>
          </cell>
          <cell r="I1938" t="e">
            <v>#REF!</v>
          </cell>
          <cell r="J1938">
            <v>0</v>
          </cell>
          <cell r="K1938">
            <v>0</v>
          </cell>
          <cell r="L1938">
            <v>49952.95</v>
          </cell>
          <cell r="M1938">
            <v>0</v>
          </cell>
          <cell r="N1938">
            <v>36808.810000000005</v>
          </cell>
          <cell r="O1938">
            <v>39735.279999999999</v>
          </cell>
          <cell r="P1938">
            <v>39688.51</v>
          </cell>
          <cell r="Q1938" t="e">
            <v>#REF!</v>
          </cell>
          <cell r="T1938" t="str">
            <v>4.03.0001</v>
          </cell>
          <cell r="U1938" t="str">
            <v>TOTALIZADOR</v>
          </cell>
          <cell r="W1938">
            <v>0</v>
          </cell>
          <cell r="X1938">
            <v>0</v>
          </cell>
          <cell r="Y1938">
            <v>0</v>
          </cell>
          <cell r="Z1938">
            <v>0</v>
          </cell>
          <cell r="AA1938" t="e">
            <v>#REF!</v>
          </cell>
          <cell r="AB1938" t="e">
            <v>#REF!</v>
          </cell>
          <cell r="AC1938" t="e">
            <v>#REF!</v>
          </cell>
          <cell r="AD1938" t="e">
            <v>#REF!</v>
          </cell>
          <cell r="AE1938" t="e">
            <v>#REF!</v>
          </cell>
          <cell r="AF1938" t="e">
            <v>#REF!</v>
          </cell>
          <cell r="AG1938" t="e">
            <v>#REF!</v>
          </cell>
          <cell r="AH1938" t="e">
            <v>#REF!</v>
          </cell>
        </row>
        <row r="1939">
          <cell r="A1939" t="str">
            <v>4.03.00022.2</v>
          </cell>
          <cell r="B1939" t="str">
            <v>2.2</v>
          </cell>
          <cell r="C1939" t="str">
            <v>TOTALIZADOR</v>
          </cell>
          <cell r="D1939" t="str">
            <v>4.03.0002</v>
          </cell>
          <cell r="E1939">
            <v>32292.21</v>
          </cell>
          <cell r="F1939">
            <v>31574.269999999997</v>
          </cell>
          <cell r="G1939">
            <v>41177.03</v>
          </cell>
          <cell r="H1939">
            <v>35457.319999999992</v>
          </cell>
          <cell r="I1939" t="e">
            <v>#REF!</v>
          </cell>
          <cell r="J1939">
            <v>47502.5</v>
          </cell>
          <cell r="K1939">
            <v>44013.009999999995</v>
          </cell>
          <cell r="L1939">
            <v>80523.649999999994</v>
          </cell>
          <cell r="M1939">
            <v>37082.65</v>
          </cell>
          <cell r="N1939">
            <v>77465.42</v>
          </cell>
          <cell r="O1939">
            <v>95128.5</v>
          </cell>
          <cell r="P1939">
            <v>173228.4</v>
          </cell>
          <cell r="Q1939" t="e">
            <v>#REF!</v>
          </cell>
          <cell r="T1939" t="str">
            <v>4.03.0002</v>
          </cell>
          <cell r="U1939" t="str">
            <v>TOTALIZADOR</v>
          </cell>
          <cell r="W1939">
            <v>32292.21</v>
          </cell>
          <cell r="X1939">
            <v>63866.479999999996</v>
          </cell>
          <cell r="Y1939">
            <v>105043.51</v>
          </cell>
          <cell r="Z1939">
            <v>140500.82999999999</v>
          </cell>
          <cell r="AA1939" t="e">
            <v>#REF!</v>
          </cell>
          <cell r="AB1939" t="e">
            <v>#REF!</v>
          </cell>
          <cell r="AC1939" t="e">
            <v>#REF!</v>
          </cell>
          <cell r="AD1939" t="e">
            <v>#REF!</v>
          </cell>
          <cell r="AE1939" t="e">
            <v>#REF!</v>
          </cell>
          <cell r="AF1939" t="e">
            <v>#REF!</v>
          </cell>
          <cell r="AG1939" t="e">
            <v>#REF!</v>
          </cell>
          <cell r="AH1939" t="e">
            <v>#REF!</v>
          </cell>
        </row>
        <row r="1940">
          <cell r="A1940" t="str">
            <v>4.03.00042.2</v>
          </cell>
          <cell r="B1940" t="str">
            <v>2.2</v>
          </cell>
          <cell r="C1940" t="str">
            <v>TOTALIZADOR</v>
          </cell>
          <cell r="D1940" t="str">
            <v>4.03.0004</v>
          </cell>
          <cell r="E1940">
            <v>75394.55</v>
          </cell>
          <cell r="F1940">
            <v>71719.75</v>
          </cell>
          <cell r="G1940">
            <v>79884.89</v>
          </cell>
          <cell r="H1940">
            <v>98289.97</v>
          </cell>
          <cell r="I1940" t="e">
            <v>#REF!</v>
          </cell>
          <cell r="J1940">
            <v>98651.65</v>
          </cell>
          <cell r="K1940">
            <v>81013.460000000006</v>
          </cell>
          <cell r="L1940">
            <v>18697.05</v>
          </cell>
          <cell r="M1940">
            <v>88657.2</v>
          </cell>
          <cell r="N1940">
            <v>4597.2199999999993</v>
          </cell>
          <cell r="O1940">
            <v>21.55</v>
          </cell>
          <cell r="P1940">
            <v>0</v>
          </cell>
          <cell r="Q1940" t="e">
            <v>#REF!</v>
          </cell>
          <cell r="T1940" t="str">
            <v>4.03.0004</v>
          </cell>
          <cell r="U1940" t="str">
            <v>TOTALIZADOR</v>
          </cell>
          <cell r="W1940">
            <v>75394.55</v>
          </cell>
          <cell r="X1940">
            <v>147114.29999999999</v>
          </cell>
          <cell r="Y1940">
            <v>226999.19</v>
          </cell>
          <cell r="Z1940">
            <v>325289.16000000003</v>
          </cell>
          <cell r="AA1940" t="e">
            <v>#REF!</v>
          </cell>
          <cell r="AB1940" t="e">
            <v>#REF!</v>
          </cell>
          <cell r="AC1940" t="e">
            <v>#REF!</v>
          </cell>
          <cell r="AD1940" t="e">
            <v>#REF!</v>
          </cell>
          <cell r="AE1940" t="e">
            <v>#REF!</v>
          </cell>
          <cell r="AF1940" t="e">
            <v>#REF!</v>
          </cell>
          <cell r="AG1940" t="e">
            <v>#REF!</v>
          </cell>
          <cell r="AH1940" t="e">
            <v>#REF!</v>
          </cell>
        </row>
        <row r="1941">
          <cell r="A1941" t="str">
            <v>4.03.00072.2</v>
          </cell>
          <cell r="B1941" t="str">
            <v>2.2</v>
          </cell>
          <cell r="C1941" t="str">
            <v>TOTALIZADOR</v>
          </cell>
          <cell r="D1941" t="str">
            <v>4.03.0007</v>
          </cell>
          <cell r="E1941">
            <v>718.94</v>
          </cell>
          <cell r="F1941">
            <v>0</v>
          </cell>
          <cell r="G1941">
            <v>112.5</v>
          </cell>
          <cell r="H1941">
            <v>630</v>
          </cell>
          <cell r="I1941" t="e">
            <v>#REF!</v>
          </cell>
          <cell r="J1941">
            <v>0</v>
          </cell>
          <cell r="K1941">
            <v>988.09</v>
          </cell>
          <cell r="L1941">
            <v>10486.82</v>
          </cell>
          <cell r="M1941">
            <v>3573.66</v>
          </cell>
          <cell r="N1941">
            <v>5314.98</v>
          </cell>
          <cell r="O1941">
            <v>3785.24</v>
          </cell>
          <cell r="P1941">
            <v>8053.56</v>
          </cell>
          <cell r="Q1941" t="e">
            <v>#REF!</v>
          </cell>
          <cell r="T1941" t="str">
            <v>4.03.0007</v>
          </cell>
          <cell r="U1941" t="str">
            <v>TOTALIZADOR</v>
          </cell>
          <cell r="W1941">
            <v>718.94</v>
          </cell>
          <cell r="X1941">
            <v>718.94</v>
          </cell>
          <cell r="Y1941">
            <v>831.44</v>
          </cell>
          <cell r="Z1941">
            <v>1461.44</v>
          </cell>
          <cell r="AA1941" t="e">
            <v>#REF!</v>
          </cell>
          <cell r="AB1941" t="e">
            <v>#REF!</v>
          </cell>
          <cell r="AC1941" t="e">
            <v>#REF!</v>
          </cell>
          <cell r="AD1941" t="e">
            <v>#REF!</v>
          </cell>
          <cell r="AE1941" t="e">
            <v>#REF!</v>
          </cell>
          <cell r="AF1941" t="e">
            <v>#REF!</v>
          </cell>
          <cell r="AG1941" t="e">
            <v>#REF!</v>
          </cell>
          <cell r="AH1941" t="e">
            <v>#REF!</v>
          </cell>
        </row>
        <row r="1942">
          <cell r="A1942" t="str">
            <v>4.03.00082.2</v>
          </cell>
          <cell r="B1942" t="str">
            <v>2.2</v>
          </cell>
          <cell r="C1942" t="str">
            <v>TOTALIZADOR</v>
          </cell>
          <cell r="D1942" t="str">
            <v>4.03.0008</v>
          </cell>
          <cell r="E1942">
            <v>8111.99</v>
          </cell>
          <cell r="F1942">
            <v>7795.1986329895171</v>
          </cell>
          <cell r="G1942">
            <v>14275.010000000002</v>
          </cell>
          <cell r="H1942">
            <v>9720.7900000000009</v>
          </cell>
          <cell r="I1942" t="e">
            <v>#REF!</v>
          </cell>
          <cell r="J1942">
            <v>10596.17</v>
          </cell>
          <cell r="K1942">
            <v>10508.64</v>
          </cell>
          <cell r="L1942">
            <v>12001.550000000001</v>
          </cell>
          <cell r="M1942">
            <v>3785.24</v>
          </cell>
          <cell r="N1942">
            <v>10078.199999999999</v>
          </cell>
          <cell r="O1942">
            <v>9385.7299999999977</v>
          </cell>
          <cell r="P1942">
            <v>9501.0600000000013</v>
          </cell>
          <cell r="Q1942" t="e">
            <v>#REF!</v>
          </cell>
          <cell r="T1942" t="str">
            <v>4.03.0008</v>
          </cell>
          <cell r="U1942" t="str">
            <v>TOTALIZADOR</v>
          </cell>
          <cell r="W1942">
            <v>8111.99</v>
          </cell>
          <cell r="X1942">
            <v>15907.188632989517</v>
          </cell>
          <cell r="Y1942">
            <v>30182.198632989519</v>
          </cell>
          <cell r="Z1942">
            <v>39902.988632989523</v>
          </cell>
          <cell r="AA1942" t="e">
            <v>#REF!</v>
          </cell>
          <cell r="AB1942" t="e">
            <v>#REF!</v>
          </cell>
          <cell r="AC1942" t="e">
            <v>#REF!</v>
          </cell>
          <cell r="AD1942" t="e">
            <v>#REF!</v>
          </cell>
          <cell r="AE1942" t="e">
            <v>#REF!</v>
          </cell>
          <cell r="AF1942" t="e">
            <v>#REF!</v>
          </cell>
          <cell r="AG1942" t="e">
            <v>#REF!</v>
          </cell>
          <cell r="AH1942" t="e">
            <v>#REF!</v>
          </cell>
        </row>
        <row r="1943">
          <cell r="A1943" t="str">
            <v>4.03.00092.2</v>
          </cell>
          <cell r="B1943" t="str">
            <v>2.2</v>
          </cell>
          <cell r="C1943" t="str">
            <v>TOTALIZADOR</v>
          </cell>
          <cell r="D1943" t="str">
            <v>4.03.0009</v>
          </cell>
          <cell r="E1943">
            <v>9905.3599999999988</v>
          </cell>
          <cell r="F1943">
            <v>10102.790000000001</v>
          </cell>
          <cell r="G1943">
            <v>14595.779999999999</v>
          </cell>
          <cell r="H1943">
            <v>12479.74</v>
          </cell>
          <cell r="I1943" t="e">
            <v>#REF!</v>
          </cell>
          <cell r="J1943">
            <v>10748.57</v>
          </cell>
          <cell r="K1943">
            <v>11512.34</v>
          </cell>
          <cell r="L1943">
            <v>4434.2599999999993</v>
          </cell>
          <cell r="M1943">
            <v>9820.67</v>
          </cell>
          <cell r="N1943">
            <v>4251.49</v>
          </cell>
          <cell r="O1943">
            <v>4145.66</v>
          </cell>
          <cell r="P1943">
            <v>4600.6000000000004</v>
          </cell>
          <cell r="Q1943" t="e">
            <v>#REF!</v>
          </cell>
          <cell r="T1943" t="str">
            <v>4.03.0009</v>
          </cell>
          <cell r="U1943" t="str">
            <v>TOTALIZADOR</v>
          </cell>
          <cell r="W1943">
            <v>9905.3599999999988</v>
          </cell>
          <cell r="X1943">
            <v>20008.150000000001</v>
          </cell>
          <cell r="Y1943">
            <v>34603.93</v>
          </cell>
          <cell r="Z1943">
            <v>47083.67</v>
          </cell>
          <cell r="AA1943" t="e">
            <v>#REF!</v>
          </cell>
          <cell r="AB1943" t="e">
            <v>#REF!</v>
          </cell>
          <cell r="AC1943" t="e">
            <v>#REF!</v>
          </cell>
          <cell r="AD1943" t="e">
            <v>#REF!</v>
          </cell>
          <cell r="AE1943" t="e">
            <v>#REF!</v>
          </cell>
          <cell r="AF1943" t="e">
            <v>#REF!</v>
          </cell>
          <cell r="AG1943" t="e">
            <v>#REF!</v>
          </cell>
          <cell r="AH1943" t="e">
            <v>#REF!</v>
          </cell>
        </row>
        <row r="1944">
          <cell r="A1944" t="str">
            <v>4.03.00102.2</v>
          </cell>
          <cell r="B1944" t="str">
            <v>2.2</v>
          </cell>
          <cell r="C1944" t="str">
            <v>TOTALIZADOR</v>
          </cell>
          <cell r="D1944" t="str">
            <v>4.03.0010</v>
          </cell>
          <cell r="E1944">
            <v>5103.7400000000007</v>
          </cell>
          <cell r="F1944">
            <v>5727.8680000000004</v>
          </cell>
          <cell r="G1944">
            <v>2337.0299999999997</v>
          </cell>
          <cell r="H1944">
            <v>2064.2400000000002</v>
          </cell>
          <cell r="I1944" t="e">
            <v>#REF!</v>
          </cell>
          <cell r="J1944">
            <v>5344.8099999999995</v>
          </cell>
          <cell r="K1944">
            <v>6390.93</v>
          </cell>
          <cell r="L1944">
            <v>21186.55</v>
          </cell>
          <cell r="M1944">
            <v>26.65</v>
          </cell>
          <cell r="N1944">
            <v>23913.11</v>
          </cell>
          <cell r="O1944">
            <v>16534.509999999998</v>
          </cell>
          <cell r="P1944">
            <v>16715.510000000002</v>
          </cell>
          <cell r="Q1944" t="e">
            <v>#REF!</v>
          </cell>
          <cell r="T1944" t="str">
            <v>4.03.0010</v>
          </cell>
          <cell r="U1944" t="str">
            <v>TOTALIZADOR</v>
          </cell>
          <cell r="W1944">
            <v>5103.7400000000007</v>
          </cell>
          <cell r="X1944">
            <v>10831.608</v>
          </cell>
          <cell r="Y1944">
            <v>13168.637999999999</v>
          </cell>
          <cell r="Z1944">
            <v>15232.877999999999</v>
          </cell>
          <cell r="AA1944" t="e">
            <v>#REF!</v>
          </cell>
          <cell r="AB1944" t="e">
            <v>#REF!</v>
          </cell>
          <cell r="AC1944" t="e">
            <v>#REF!</v>
          </cell>
          <cell r="AD1944" t="e">
            <v>#REF!</v>
          </cell>
          <cell r="AE1944" t="e">
            <v>#REF!</v>
          </cell>
          <cell r="AF1944" t="e">
            <v>#REF!</v>
          </cell>
          <cell r="AG1944" t="e">
            <v>#REF!</v>
          </cell>
          <cell r="AH1944" t="e">
            <v>#REF!</v>
          </cell>
        </row>
        <row r="1945">
          <cell r="A1945" t="str">
            <v>4.03.00112.2</v>
          </cell>
          <cell r="B1945" t="str">
            <v>2.2</v>
          </cell>
          <cell r="C1945" t="str">
            <v>TOTALIZADOR</v>
          </cell>
          <cell r="D1945" t="str">
            <v>4.03.0011</v>
          </cell>
          <cell r="E1945">
            <v>14124.779999999999</v>
          </cell>
          <cell r="F1945">
            <v>20205.270000000004</v>
          </cell>
          <cell r="G1945">
            <v>19012.73</v>
          </cell>
          <cell r="H1945">
            <v>19402.47</v>
          </cell>
          <cell r="I1945" t="e">
            <v>#REF!</v>
          </cell>
          <cell r="J1945">
            <v>18723.23</v>
          </cell>
          <cell r="K1945">
            <v>19388.770000000004</v>
          </cell>
          <cell r="L1945">
            <v>12255.689999999999</v>
          </cell>
          <cell r="M1945">
            <v>20707.949999999997</v>
          </cell>
          <cell r="N1945">
            <v>4897.8999999999996</v>
          </cell>
          <cell r="O1945">
            <v>16088</v>
          </cell>
          <cell r="P1945">
            <v>5974.38</v>
          </cell>
          <cell r="Q1945" t="e">
            <v>#REF!</v>
          </cell>
          <cell r="T1945" t="str">
            <v>4.03.0011</v>
          </cell>
          <cell r="U1945" t="str">
            <v>TOTALIZADOR</v>
          </cell>
          <cell r="W1945">
            <v>14124.779999999999</v>
          </cell>
          <cell r="X1945">
            <v>34330.050000000003</v>
          </cell>
          <cell r="Y1945">
            <v>53342.78</v>
          </cell>
          <cell r="Z1945">
            <v>72745.25</v>
          </cell>
          <cell r="AA1945" t="e">
            <v>#REF!</v>
          </cell>
          <cell r="AB1945" t="e">
            <v>#REF!</v>
          </cell>
          <cell r="AC1945" t="e">
            <v>#REF!</v>
          </cell>
          <cell r="AD1945" t="e">
            <v>#REF!</v>
          </cell>
          <cell r="AE1945" t="e">
            <v>#REF!</v>
          </cell>
          <cell r="AF1945" t="e">
            <v>#REF!</v>
          </cell>
          <cell r="AG1945" t="e">
            <v>#REF!</v>
          </cell>
          <cell r="AH1945" t="e">
            <v>#REF!</v>
          </cell>
        </row>
        <row r="1946">
          <cell r="A1946" t="str">
            <v>4.03.00122.2</v>
          </cell>
          <cell r="B1946" t="str">
            <v>2.2</v>
          </cell>
          <cell r="C1946" t="str">
            <v>TOTALIZADOR</v>
          </cell>
          <cell r="D1946" t="str">
            <v>4.03.0012</v>
          </cell>
          <cell r="E1946">
            <v>4701.43</v>
          </cell>
          <cell r="F1946">
            <v>0</v>
          </cell>
          <cell r="G1946">
            <v>4376.8700000000008</v>
          </cell>
          <cell r="H1946">
            <v>4222.8599999999997</v>
          </cell>
          <cell r="I1946" t="e">
            <v>#REF!</v>
          </cell>
          <cell r="J1946">
            <v>4314.93</v>
          </cell>
          <cell r="K1946">
            <v>4463.84</v>
          </cell>
          <cell r="L1946">
            <v>144</v>
          </cell>
          <cell r="M1946">
            <v>4743.3099999999995</v>
          </cell>
          <cell r="N1946">
            <v>0</v>
          </cell>
          <cell r="O1946">
            <v>0</v>
          </cell>
          <cell r="P1946">
            <v>0</v>
          </cell>
          <cell r="Q1946" t="e">
            <v>#REF!</v>
          </cell>
          <cell r="T1946" t="str">
            <v>4.03.0012</v>
          </cell>
          <cell r="U1946" t="str">
            <v>TOTALIZADOR</v>
          </cell>
          <cell r="W1946">
            <v>4701.43</v>
          </cell>
          <cell r="X1946">
            <v>4701.43</v>
          </cell>
          <cell r="Y1946">
            <v>9078.3000000000011</v>
          </cell>
          <cell r="Z1946">
            <v>13301.16</v>
          </cell>
          <cell r="AA1946" t="e">
            <v>#REF!</v>
          </cell>
          <cell r="AB1946" t="e">
            <v>#REF!</v>
          </cell>
          <cell r="AC1946" t="e">
            <v>#REF!</v>
          </cell>
          <cell r="AD1946" t="e">
            <v>#REF!</v>
          </cell>
          <cell r="AE1946" t="e">
            <v>#REF!</v>
          </cell>
          <cell r="AF1946" t="e">
            <v>#REF!</v>
          </cell>
          <cell r="AG1946" t="e">
            <v>#REF!</v>
          </cell>
          <cell r="AH1946" t="e">
            <v>#REF!</v>
          </cell>
        </row>
        <row r="1947">
          <cell r="A1947" t="str">
            <v>4.03.00132.2</v>
          </cell>
          <cell r="B1947" t="str">
            <v>2.2</v>
          </cell>
          <cell r="C1947" t="str">
            <v>TOTALIZADOR</v>
          </cell>
          <cell r="D1947" t="str">
            <v>4.03.0013</v>
          </cell>
          <cell r="E1947">
            <v>0</v>
          </cell>
          <cell r="F1947">
            <v>144</v>
          </cell>
          <cell r="G1947">
            <v>0</v>
          </cell>
          <cell r="H1947">
            <v>1774.6200000000003</v>
          </cell>
          <cell r="I1947" t="e">
            <v>#REF!</v>
          </cell>
          <cell r="J1947">
            <v>1054.8900000000001</v>
          </cell>
          <cell r="K1947">
            <v>0</v>
          </cell>
          <cell r="L1947">
            <v>906.47</v>
          </cell>
          <cell r="M1947">
            <v>0</v>
          </cell>
          <cell r="N1947">
            <v>807.69</v>
          </cell>
          <cell r="O1947">
            <v>0</v>
          </cell>
          <cell r="P1947">
            <v>0</v>
          </cell>
          <cell r="Q1947" t="e">
            <v>#REF!</v>
          </cell>
          <cell r="T1947" t="str">
            <v>4.03.0013</v>
          </cell>
          <cell r="U1947" t="str">
            <v>TOTALIZADOR</v>
          </cell>
          <cell r="W1947">
            <v>0</v>
          </cell>
          <cell r="X1947">
            <v>144</v>
          </cell>
          <cell r="Y1947">
            <v>144</v>
          </cell>
          <cell r="Z1947">
            <v>1918.6200000000003</v>
          </cell>
          <cell r="AA1947" t="e">
            <v>#REF!</v>
          </cell>
          <cell r="AB1947" t="e">
            <v>#REF!</v>
          </cell>
          <cell r="AC1947" t="e">
            <v>#REF!</v>
          </cell>
          <cell r="AD1947" t="e">
            <v>#REF!</v>
          </cell>
          <cell r="AE1947" t="e">
            <v>#REF!</v>
          </cell>
          <cell r="AF1947" t="e">
            <v>#REF!</v>
          </cell>
          <cell r="AG1947" t="e">
            <v>#REF!</v>
          </cell>
          <cell r="AH1947" t="e">
            <v>#REF!</v>
          </cell>
        </row>
        <row r="1948">
          <cell r="A1948" t="str">
            <v>4.03.00162.2</v>
          </cell>
          <cell r="B1948" t="str">
            <v>2.2</v>
          </cell>
          <cell r="C1948" t="str">
            <v>TOTALIZADOR</v>
          </cell>
          <cell r="D1948" t="str">
            <v>4.03.0016</v>
          </cell>
          <cell r="E1948">
            <v>0</v>
          </cell>
          <cell r="F1948">
            <v>0</v>
          </cell>
          <cell r="G1948">
            <v>0</v>
          </cell>
          <cell r="H1948">
            <v>0</v>
          </cell>
          <cell r="I1948" t="e">
            <v>#REF!</v>
          </cell>
          <cell r="J1948">
            <v>792.65</v>
          </cell>
          <cell r="K1948">
            <v>859.21</v>
          </cell>
          <cell r="L1948">
            <v>1674.14</v>
          </cell>
          <cell r="M1948">
            <v>865.81</v>
          </cell>
          <cell r="N1948">
            <v>317.01</v>
          </cell>
          <cell r="O1948">
            <v>0</v>
          </cell>
          <cell r="P1948">
            <v>5817.2800000000007</v>
          </cell>
          <cell r="Q1948" t="e">
            <v>#REF!</v>
          </cell>
          <cell r="T1948" t="str">
            <v>4.03.0016</v>
          </cell>
          <cell r="U1948" t="str">
            <v>TOTALIZADOR</v>
          </cell>
          <cell r="W1948">
            <v>0</v>
          </cell>
          <cell r="X1948">
            <v>0</v>
          </cell>
          <cell r="Y1948">
            <v>0</v>
          </cell>
          <cell r="Z1948">
            <v>0</v>
          </cell>
          <cell r="AA1948" t="e">
            <v>#REF!</v>
          </cell>
          <cell r="AB1948" t="e">
            <v>#REF!</v>
          </cell>
          <cell r="AC1948" t="e">
            <v>#REF!</v>
          </cell>
          <cell r="AD1948" t="e">
            <v>#REF!</v>
          </cell>
          <cell r="AE1948" t="e">
            <v>#REF!</v>
          </cell>
          <cell r="AF1948" t="e">
            <v>#REF!</v>
          </cell>
          <cell r="AG1948" t="e">
            <v>#REF!</v>
          </cell>
          <cell r="AH1948" t="e">
            <v>#REF!</v>
          </cell>
        </row>
        <row r="1949">
          <cell r="A1949" t="str">
            <v>4.03.00182.2</v>
          </cell>
          <cell r="B1949" t="str">
            <v>2.2</v>
          </cell>
          <cell r="C1949" t="str">
            <v>TOTALIZADOR</v>
          </cell>
          <cell r="D1949" t="str">
            <v>4.03.0018</v>
          </cell>
          <cell r="E1949">
            <v>4680.26</v>
          </cell>
          <cell r="F1949">
            <v>1309.3499999999999</v>
          </cell>
          <cell r="G1949">
            <v>0</v>
          </cell>
          <cell r="H1949">
            <v>2365.19</v>
          </cell>
          <cell r="I1949" t="e">
            <v>#REF!</v>
          </cell>
          <cell r="J1949">
            <v>1233.8499999999999</v>
          </cell>
          <cell r="K1949">
            <v>2469.0699999999997</v>
          </cell>
          <cell r="L1949">
            <v>0</v>
          </cell>
          <cell r="M1949">
            <v>0</v>
          </cell>
          <cell r="N1949">
            <v>0</v>
          </cell>
          <cell r="O1949">
            <v>0</v>
          </cell>
          <cell r="P1949">
            <v>0</v>
          </cell>
          <cell r="Q1949" t="e">
            <v>#REF!</v>
          </cell>
          <cell r="T1949" t="str">
            <v>4.03.0018</v>
          </cell>
          <cell r="U1949" t="str">
            <v>TOTALIZADOR</v>
          </cell>
          <cell r="W1949">
            <v>4680.26</v>
          </cell>
          <cell r="X1949">
            <v>5989.6100000000006</v>
          </cell>
          <cell r="Y1949">
            <v>5989.6100000000006</v>
          </cell>
          <cell r="Z1949">
            <v>8354.8000000000011</v>
          </cell>
          <cell r="AA1949" t="e">
            <v>#REF!</v>
          </cell>
          <cell r="AB1949" t="e">
            <v>#REF!</v>
          </cell>
          <cell r="AC1949" t="e">
            <v>#REF!</v>
          </cell>
          <cell r="AD1949" t="e">
            <v>#REF!</v>
          </cell>
          <cell r="AE1949" t="e">
            <v>#REF!</v>
          </cell>
          <cell r="AF1949" t="e">
            <v>#REF!</v>
          </cell>
          <cell r="AG1949" t="e">
            <v>#REF!</v>
          </cell>
          <cell r="AH1949" t="e">
            <v>#REF!</v>
          </cell>
        </row>
        <row r="1950">
          <cell r="A1950" t="str">
            <v>4.04.00012.2</v>
          </cell>
          <cell r="B1950" t="str">
            <v>2.2</v>
          </cell>
          <cell r="C1950" t="str">
            <v>TOTALIZADOR</v>
          </cell>
          <cell r="D1950" t="str">
            <v>4.04.0001</v>
          </cell>
          <cell r="E1950">
            <v>0</v>
          </cell>
          <cell r="F1950">
            <v>0</v>
          </cell>
          <cell r="G1950">
            <v>0</v>
          </cell>
          <cell r="H1950">
            <v>261.71999999999997</v>
          </cell>
          <cell r="I1950" t="e">
            <v>#REF!</v>
          </cell>
          <cell r="J1950">
            <v>0</v>
          </cell>
          <cell r="K1950">
            <v>0</v>
          </cell>
          <cell r="L1950">
            <v>0</v>
          </cell>
          <cell r="M1950">
            <v>0</v>
          </cell>
          <cell r="N1950">
            <v>0</v>
          </cell>
          <cell r="O1950">
            <v>0</v>
          </cell>
          <cell r="P1950">
            <v>0</v>
          </cell>
          <cell r="Q1950" t="e">
            <v>#REF!</v>
          </cell>
          <cell r="T1950" t="str">
            <v>4.04.0001</v>
          </cell>
          <cell r="U1950" t="str">
            <v>TOTALIZADOR</v>
          </cell>
          <cell r="W1950">
            <v>0</v>
          </cell>
          <cell r="X1950">
            <v>0</v>
          </cell>
          <cell r="Y1950">
            <v>0</v>
          </cell>
          <cell r="Z1950">
            <v>261.71999999999997</v>
          </cell>
          <cell r="AA1950" t="e">
            <v>#REF!</v>
          </cell>
          <cell r="AB1950" t="e">
            <v>#REF!</v>
          </cell>
          <cell r="AC1950" t="e">
            <v>#REF!</v>
          </cell>
          <cell r="AD1950" t="e">
            <v>#REF!</v>
          </cell>
          <cell r="AE1950" t="e">
            <v>#REF!</v>
          </cell>
          <cell r="AF1950" t="e">
            <v>#REF!</v>
          </cell>
          <cell r="AG1950" t="e">
            <v>#REF!</v>
          </cell>
          <cell r="AH1950" t="e">
            <v>#REF!</v>
          </cell>
        </row>
        <row r="1951">
          <cell r="A1951" t="str">
            <v>4.04.00022.2</v>
          </cell>
          <cell r="B1951" t="str">
            <v>2.2</v>
          </cell>
          <cell r="C1951" t="str">
            <v>TOTALIZADOR</v>
          </cell>
          <cell r="D1951" t="str">
            <v>4.04.0002</v>
          </cell>
          <cell r="E1951">
            <v>0</v>
          </cell>
          <cell r="F1951">
            <v>0</v>
          </cell>
          <cell r="G1951">
            <v>0</v>
          </cell>
          <cell r="H1951">
            <v>0</v>
          </cell>
          <cell r="I1951" t="e">
            <v>#REF!</v>
          </cell>
          <cell r="J1951">
            <v>0</v>
          </cell>
          <cell r="K1951">
            <v>0</v>
          </cell>
          <cell r="L1951">
            <v>0</v>
          </cell>
          <cell r="M1951">
            <v>0</v>
          </cell>
          <cell r="N1951">
            <v>432.76</v>
          </cell>
          <cell r="O1951">
            <v>280</v>
          </cell>
          <cell r="P1951">
            <v>4218.62</v>
          </cell>
          <cell r="Q1951" t="e">
            <v>#REF!</v>
          </cell>
          <cell r="T1951" t="str">
            <v>4.04.0002</v>
          </cell>
          <cell r="U1951" t="str">
            <v>TOTALIZADOR</v>
          </cell>
          <cell r="W1951">
            <v>0</v>
          </cell>
          <cell r="X1951">
            <v>0</v>
          </cell>
          <cell r="Y1951">
            <v>0</v>
          </cell>
          <cell r="Z1951">
            <v>0</v>
          </cell>
          <cell r="AA1951" t="e">
            <v>#REF!</v>
          </cell>
          <cell r="AB1951" t="e">
            <v>#REF!</v>
          </cell>
          <cell r="AC1951" t="e">
            <v>#REF!</v>
          </cell>
          <cell r="AD1951" t="e">
            <v>#REF!</v>
          </cell>
          <cell r="AE1951" t="e">
            <v>#REF!</v>
          </cell>
          <cell r="AF1951" t="e">
            <v>#REF!</v>
          </cell>
          <cell r="AG1951" t="e">
            <v>#REF!</v>
          </cell>
          <cell r="AH1951" t="e">
            <v>#REF!</v>
          </cell>
        </row>
        <row r="1952">
          <cell r="A1952" t="str">
            <v>4.04.00032.2</v>
          </cell>
          <cell r="B1952" t="str">
            <v>2.2</v>
          </cell>
          <cell r="C1952" t="str">
            <v>TOTALIZADOR</v>
          </cell>
          <cell r="D1952" t="str">
            <v>4.04.0003</v>
          </cell>
          <cell r="E1952">
            <v>220</v>
          </cell>
          <cell r="F1952">
            <v>0</v>
          </cell>
          <cell r="G1952">
            <v>220</v>
          </cell>
          <cell r="H1952">
            <v>553.57999999999993</v>
          </cell>
          <cell r="I1952" t="e">
            <v>#REF!</v>
          </cell>
          <cell r="J1952">
            <v>0</v>
          </cell>
          <cell r="K1952">
            <v>0</v>
          </cell>
          <cell r="L1952">
            <v>4848.3599999999997</v>
          </cell>
          <cell r="M1952">
            <v>1926.7199999999998</v>
          </cell>
          <cell r="N1952">
            <v>3168</v>
          </cell>
          <cell r="O1952">
            <v>0</v>
          </cell>
          <cell r="P1952">
            <v>0</v>
          </cell>
          <cell r="Q1952" t="e">
            <v>#REF!</v>
          </cell>
          <cell r="T1952" t="str">
            <v>4.04.0003</v>
          </cell>
          <cell r="U1952" t="str">
            <v>TOTALIZADOR</v>
          </cell>
          <cell r="W1952">
            <v>220</v>
          </cell>
          <cell r="X1952">
            <v>220</v>
          </cell>
          <cell r="Y1952">
            <v>440</v>
          </cell>
          <cell r="Z1952">
            <v>993.57999999999993</v>
          </cell>
          <cell r="AA1952" t="e">
            <v>#REF!</v>
          </cell>
          <cell r="AB1952" t="e">
            <v>#REF!</v>
          </cell>
          <cell r="AC1952" t="e">
            <v>#REF!</v>
          </cell>
          <cell r="AD1952" t="e">
            <v>#REF!</v>
          </cell>
          <cell r="AE1952" t="e">
            <v>#REF!</v>
          </cell>
          <cell r="AF1952" t="e">
            <v>#REF!</v>
          </cell>
          <cell r="AG1952" t="e">
            <v>#REF!</v>
          </cell>
          <cell r="AH1952" t="e">
            <v>#REF!</v>
          </cell>
        </row>
        <row r="1953">
          <cell r="A1953" t="str">
            <v>4.04.00042.2</v>
          </cell>
          <cell r="B1953" t="str">
            <v>2.2</v>
          </cell>
          <cell r="C1953" t="str">
            <v>TOTALIZADOR</v>
          </cell>
          <cell r="D1953" t="str">
            <v>4.04.0004</v>
          </cell>
          <cell r="E1953">
            <v>0</v>
          </cell>
          <cell r="F1953">
            <v>0</v>
          </cell>
          <cell r="G1953">
            <v>0</v>
          </cell>
          <cell r="H1953">
            <v>0</v>
          </cell>
          <cell r="I1953" t="e">
            <v>#REF!</v>
          </cell>
          <cell r="J1953">
            <v>0</v>
          </cell>
          <cell r="K1953">
            <v>7279.7</v>
          </cell>
          <cell r="L1953">
            <v>19356.57</v>
          </cell>
          <cell r="M1953">
            <v>5988</v>
          </cell>
          <cell r="N1953">
            <v>381.96000000000004</v>
          </cell>
          <cell r="O1953">
            <v>0</v>
          </cell>
          <cell r="P1953">
            <v>0</v>
          </cell>
          <cell r="Q1953" t="e">
            <v>#REF!</v>
          </cell>
          <cell r="T1953" t="str">
            <v>4.04.0004</v>
          </cell>
          <cell r="U1953" t="str">
            <v>TOTALIZADOR</v>
          </cell>
          <cell r="W1953">
            <v>0</v>
          </cell>
          <cell r="X1953">
            <v>0</v>
          </cell>
          <cell r="Y1953">
            <v>0</v>
          </cell>
          <cell r="Z1953">
            <v>0</v>
          </cell>
          <cell r="AA1953" t="e">
            <v>#REF!</v>
          </cell>
          <cell r="AB1953" t="e">
            <v>#REF!</v>
          </cell>
          <cell r="AC1953" t="e">
            <v>#REF!</v>
          </cell>
          <cell r="AD1953" t="e">
            <v>#REF!</v>
          </cell>
          <cell r="AE1953" t="e">
            <v>#REF!</v>
          </cell>
          <cell r="AF1953" t="e">
            <v>#REF!</v>
          </cell>
          <cell r="AG1953" t="e">
            <v>#REF!</v>
          </cell>
          <cell r="AH1953" t="e">
            <v>#REF!</v>
          </cell>
        </row>
        <row r="1954">
          <cell r="A1954" t="str">
            <v>4.04.00052.2</v>
          </cell>
          <cell r="B1954" t="str">
            <v>2.2</v>
          </cell>
          <cell r="C1954" t="str">
            <v>TOTALIZADOR</v>
          </cell>
          <cell r="D1954" t="str">
            <v>4.04.0005</v>
          </cell>
          <cell r="E1954">
            <v>0</v>
          </cell>
          <cell r="F1954">
            <v>0</v>
          </cell>
          <cell r="G1954">
            <v>150</v>
          </cell>
          <cell r="H1954">
            <v>0</v>
          </cell>
          <cell r="I1954" t="e">
            <v>#REF!</v>
          </cell>
          <cell r="J1954">
            <v>30047.74</v>
          </cell>
          <cell r="K1954">
            <v>19356.57</v>
          </cell>
          <cell r="L1954">
            <v>2455.1399999999994</v>
          </cell>
          <cell r="M1954">
            <v>0</v>
          </cell>
          <cell r="N1954">
            <v>2790.0299999999997</v>
          </cell>
          <cell r="O1954">
            <v>2222.6799999999998</v>
          </cell>
          <cell r="P1954">
            <v>6468.5</v>
          </cell>
          <cell r="Q1954" t="e">
            <v>#REF!</v>
          </cell>
          <cell r="T1954" t="str">
            <v>4.04.0005</v>
          </cell>
          <cell r="U1954" t="str">
            <v>TOTALIZADOR</v>
          </cell>
          <cell r="W1954">
            <v>0</v>
          </cell>
          <cell r="X1954">
            <v>0</v>
          </cell>
          <cell r="Y1954">
            <v>150</v>
          </cell>
          <cell r="Z1954">
            <v>150</v>
          </cell>
          <cell r="AA1954" t="e">
            <v>#REF!</v>
          </cell>
          <cell r="AB1954" t="e">
            <v>#REF!</v>
          </cell>
          <cell r="AC1954" t="e">
            <v>#REF!</v>
          </cell>
          <cell r="AD1954" t="e">
            <v>#REF!</v>
          </cell>
          <cell r="AE1954" t="e">
            <v>#REF!</v>
          </cell>
          <cell r="AF1954" t="e">
            <v>#REF!</v>
          </cell>
          <cell r="AG1954" t="e">
            <v>#REF!</v>
          </cell>
          <cell r="AH1954" t="e">
            <v>#REF!</v>
          </cell>
        </row>
        <row r="1955">
          <cell r="A1955" t="str">
            <v>4.04.00062.2</v>
          </cell>
          <cell r="B1955" t="str">
            <v>2.2</v>
          </cell>
          <cell r="C1955" t="str">
            <v>TOTALIZADOR</v>
          </cell>
          <cell r="D1955" t="str">
            <v>4.04.0006</v>
          </cell>
          <cell r="E1955">
            <v>4232.55</v>
          </cell>
          <cell r="F1955">
            <v>5026.6399999999994</v>
          </cell>
          <cell r="G1955">
            <v>2053.6000000000004</v>
          </cell>
          <cell r="H1955">
            <v>6605.2400000000016</v>
          </cell>
          <cell r="I1955" t="e">
            <v>#REF!</v>
          </cell>
          <cell r="J1955">
            <v>1883.52</v>
          </cell>
          <cell r="K1955">
            <v>5621.4699999999993</v>
          </cell>
          <cell r="L1955">
            <v>98.36</v>
          </cell>
          <cell r="M1955">
            <v>4397.76</v>
          </cell>
          <cell r="N1955">
            <v>135.44</v>
          </cell>
          <cell r="O1955">
            <v>33.97</v>
          </cell>
          <cell r="P1955">
            <v>37.94</v>
          </cell>
          <cell r="Q1955" t="e">
            <v>#REF!</v>
          </cell>
          <cell r="T1955" t="str">
            <v>4.04.0006</v>
          </cell>
          <cell r="U1955" t="str">
            <v>TOTALIZADOR</v>
          </cell>
          <cell r="W1955">
            <v>4232.55</v>
          </cell>
          <cell r="X1955">
            <v>9259.1899999999987</v>
          </cell>
          <cell r="Y1955">
            <v>11312.789999999999</v>
          </cell>
          <cell r="Z1955">
            <v>17918.03</v>
          </cell>
          <cell r="AA1955" t="e">
            <v>#REF!</v>
          </cell>
          <cell r="AB1955" t="e">
            <v>#REF!</v>
          </cell>
          <cell r="AC1955" t="e">
            <v>#REF!</v>
          </cell>
          <cell r="AD1955" t="e">
            <v>#REF!</v>
          </cell>
          <cell r="AE1955" t="e">
            <v>#REF!</v>
          </cell>
          <cell r="AF1955" t="e">
            <v>#REF!</v>
          </cell>
          <cell r="AG1955" t="e">
            <v>#REF!</v>
          </cell>
          <cell r="AH1955" t="e">
            <v>#REF!</v>
          </cell>
        </row>
        <row r="1956">
          <cell r="A1956" t="str">
            <v>4.04.00072.2</v>
          </cell>
          <cell r="B1956" t="str">
            <v>2.2</v>
          </cell>
          <cell r="C1956" t="str">
            <v>TOTALIZADOR</v>
          </cell>
          <cell r="D1956" t="str">
            <v>4.04.0007</v>
          </cell>
          <cell r="E1956">
            <v>0</v>
          </cell>
          <cell r="F1956">
            <v>0</v>
          </cell>
          <cell r="G1956">
            <v>0</v>
          </cell>
          <cell r="H1956">
            <v>0</v>
          </cell>
          <cell r="I1956" t="e">
            <v>#REF!</v>
          </cell>
          <cell r="J1956">
            <v>0</v>
          </cell>
          <cell r="K1956">
            <v>190.6</v>
          </cell>
          <cell r="L1956">
            <v>2412.69</v>
          </cell>
          <cell r="M1956">
            <v>101.47</v>
          </cell>
          <cell r="N1956">
            <v>2759.03</v>
          </cell>
          <cell r="O1956">
            <v>2844.87</v>
          </cell>
          <cell r="P1956">
            <v>3290.9800000000005</v>
          </cell>
          <cell r="Q1956" t="e">
            <v>#REF!</v>
          </cell>
          <cell r="T1956" t="str">
            <v>4.04.0007</v>
          </cell>
          <cell r="U1956" t="str">
            <v>TOTALIZADOR</v>
          </cell>
          <cell r="W1956">
            <v>0</v>
          </cell>
          <cell r="X1956">
            <v>0</v>
          </cell>
          <cell r="Y1956">
            <v>0</v>
          </cell>
          <cell r="Z1956">
            <v>0</v>
          </cell>
          <cell r="AA1956" t="e">
            <v>#REF!</v>
          </cell>
          <cell r="AB1956" t="e">
            <v>#REF!</v>
          </cell>
          <cell r="AC1956" t="e">
            <v>#REF!</v>
          </cell>
          <cell r="AD1956" t="e">
            <v>#REF!</v>
          </cell>
          <cell r="AE1956" t="e">
            <v>#REF!</v>
          </cell>
          <cell r="AF1956" t="e">
            <v>#REF!</v>
          </cell>
          <cell r="AG1956" t="e">
            <v>#REF!</v>
          </cell>
          <cell r="AH1956" t="e">
            <v>#REF!</v>
          </cell>
        </row>
        <row r="1957">
          <cell r="A1957" t="str">
            <v>4.04.00082.2</v>
          </cell>
          <cell r="B1957" t="str">
            <v>2.2</v>
          </cell>
          <cell r="C1957" t="str">
            <v>TOTALIZADOR</v>
          </cell>
          <cell r="D1957" t="str">
            <v>4.04.0008</v>
          </cell>
          <cell r="E1957">
            <v>3262.4700000000003</v>
          </cell>
          <cell r="F1957">
            <v>2214.8200000000002</v>
          </cell>
          <cell r="G1957">
            <v>3437.18</v>
          </cell>
          <cell r="H1957">
            <v>3194.63</v>
          </cell>
          <cell r="I1957" t="e">
            <v>#REF!</v>
          </cell>
          <cell r="J1957">
            <v>3226.1</v>
          </cell>
          <cell r="K1957">
            <v>2512.66</v>
          </cell>
          <cell r="L1957">
            <v>0</v>
          </cell>
          <cell r="M1957">
            <v>2841.77</v>
          </cell>
          <cell r="N1957">
            <v>2085.0700000000002</v>
          </cell>
          <cell r="O1957">
            <v>0</v>
          </cell>
          <cell r="P1957">
            <v>0</v>
          </cell>
          <cell r="Q1957" t="e">
            <v>#REF!</v>
          </cell>
          <cell r="T1957" t="str">
            <v>4.04.0008</v>
          </cell>
          <cell r="U1957" t="str">
            <v>TOTALIZADOR</v>
          </cell>
          <cell r="W1957">
            <v>3262.4700000000003</v>
          </cell>
          <cell r="X1957">
            <v>5477.2900000000009</v>
          </cell>
          <cell r="Y1957">
            <v>8914.4700000000012</v>
          </cell>
          <cell r="Z1957">
            <v>12109.100000000002</v>
          </cell>
          <cell r="AA1957" t="e">
            <v>#REF!</v>
          </cell>
          <cell r="AB1957" t="e">
            <v>#REF!</v>
          </cell>
          <cell r="AC1957" t="e">
            <v>#REF!</v>
          </cell>
          <cell r="AD1957" t="e">
            <v>#REF!</v>
          </cell>
          <cell r="AE1957" t="e">
            <v>#REF!</v>
          </cell>
          <cell r="AF1957" t="e">
            <v>#REF!</v>
          </cell>
          <cell r="AG1957" t="e">
            <v>#REF!</v>
          </cell>
          <cell r="AH1957" t="e">
            <v>#REF!</v>
          </cell>
        </row>
        <row r="1958">
          <cell r="A1958" t="str">
            <v>4.04.00092.2</v>
          </cell>
          <cell r="B1958" t="str">
            <v>2.2</v>
          </cell>
          <cell r="C1958" t="str">
            <v>TOTALIZADOR</v>
          </cell>
          <cell r="D1958" t="str">
            <v>4.04.0009</v>
          </cell>
          <cell r="E1958">
            <v>18.86</v>
          </cell>
          <cell r="F1958">
            <v>28.41</v>
          </cell>
          <cell r="G1958">
            <v>0</v>
          </cell>
          <cell r="H1958">
            <v>813.08999999999992</v>
          </cell>
          <cell r="I1958" t="e">
            <v>#REF!</v>
          </cell>
          <cell r="J1958">
            <v>0</v>
          </cell>
          <cell r="K1958">
            <v>0</v>
          </cell>
          <cell r="L1958">
            <v>9710.2494021764614</v>
          </cell>
          <cell r="M1958">
            <v>17.649999999999999</v>
          </cell>
          <cell r="N1958">
            <v>73826.94</v>
          </cell>
          <cell r="O1958">
            <v>51482.28</v>
          </cell>
          <cell r="P1958">
            <v>32226.89</v>
          </cell>
          <cell r="Q1958" t="e">
            <v>#REF!</v>
          </cell>
          <cell r="T1958" t="str">
            <v>4.04.0009</v>
          </cell>
          <cell r="U1958" t="str">
            <v>TOTALIZADOR</v>
          </cell>
          <cell r="W1958">
            <v>18.86</v>
          </cell>
          <cell r="X1958">
            <v>47.269999999999996</v>
          </cell>
          <cell r="Y1958">
            <v>47.269999999999996</v>
          </cell>
          <cell r="Z1958">
            <v>860.3599999999999</v>
          </cell>
          <cell r="AA1958" t="e">
            <v>#REF!</v>
          </cell>
          <cell r="AB1958" t="e">
            <v>#REF!</v>
          </cell>
          <cell r="AC1958" t="e">
            <v>#REF!</v>
          </cell>
          <cell r="AD1958" t="e">
            <v>#REF!</v>
          </cell>
          <cell r="AE1958" t="e">
            <v>#REF!</v>
          </cell>
          <cell r="AF1958" t="e">
            <v>#REF!</v>
          </cell>
          <cell r="AG1958" t="e">
            <v>#REF!</v>
          </cell>
          <cell r="AH1958" t="e">
            <v>#REF!</v>
          </cell>
        </row>
        <row r="1959">
          <cell r="A1959" t="str">
            <v>4.04.00102.2</v>
          </cell>
          <cell r="B1959" t="str">
            <v>2.2</v>
          </cell>
          <cell r="C1959" t="str">
            <v>TOTALIZADOR</v>
          </cell>
          <cell r="D1959" t="str">
            <v>4.04.0010</v>
          </cell>
          <cell r="E1959">
            <v>6162.3900000000012</v>
          </cell>
          <cell r="F1959">
            <v>7416.2999999999993</v>
          </cell>
          <cell r="G1959">
            <v>10469.41</v>
          </cell>
          <cell r="H1959">
            <v>12258.472999999998</v>
          </cell>
          <cell r="I1959" t="e">
            <v>#REF!</v>
          </cell>
          <cell r="J1959">
            <v>12511.11</v>
          </cell>
          <cell r="K1959">
            <v>11317.04</v>
          </cell>
          <cell r="L1959">
            <v>0</v>
          </cell>
          <cell r="M1959">
            <v>5688.61</v>
          </cell>
          <cell r="N1959">
            <v>0</v>
          </cell>
          <cell r="O1959">
            <v>0</v>
          </cell>
          <cell r="P1959">
            <v>0</v>
          </cell>
          <cell r="Q1959" t="e">
            <v>#REF!</v>
          </cell>
          <cell r="T1959" t="str">
            <v>4.04.0010</v>
          </cell>
          <cell r="U1959" t="str">
            <v>TOTALIZADOR</v>
          </cell>
          <cell r="W1959">
            <v>6162.3900000000012</v>
          </cell>
          <cell r="X1959">
            <v>13578.69</v>
          </cell>
          <cell r="Y1959">
            <v>24048.1</v>
          </cell>
          <cell r="Z1959">
            <v>36306.572999999997</v>
          </cell>
          <cell r="AA1959" t="e">
            <v>#REF!</v>
          </cell>
          <cell r="AB1959" t="e">
            <v>#REF!</v>
          </cell>
          <cell r="AC1959" t="e">
            <v>#REF!</v>
          </cell>
          <cell r="AD1959" t="e">
            <v>#REF!</v>
          </cell>
          <cell r="AE1959" t="e">
            <v>#REF!</v>
          </cell>
          <cell r="AF1959" t="e">
            <v>#REF!</v>
          </cell>
          <cell r="AG1959" t="e">
            <v>#REF!</v>
          </cell>
          <cell r="AH1959" t="e">
            <v>#REF!</v>
          </cell>
        </row>
        <row r="1960">
          <cell r="A1960" t="str">
            <v>4.04.00112.2</v>
          </cell>
          <cell r="B1960" t="str">
            <v>2.2</v>
          </cell>
          <cell r="C1960" t="str">
            <v>TOTALIZADOR</v>
          </cell>
          <cell r="D1960" t="str">
            <v>4.04.0011</v>
          </cell>
          <cell r="E1960">
            <v>0</v>
          </cell>
          <cell r="F1960">
            <v>0</v>
          </cell>
          <cell r="G1960">
            <v>0</v>
          </cell>
          <cell r="H1960">
            <v>0</v>
          </cell>
          <cell r="I1960" t="e">
            <v>#REF!</v>
          </cell>
          <cell r="J1960">
            <v>0</v>
          </cell>
          <cell r="K1960">
            <v>0</v>
          </cell>
          <cell r="L1960">
            <v>0</v>
          </cell>
          <cell r="M1960">
            <v>0</v>
          </cell>
          <cell r="N1960">
            <v>0</v>
          </cell>
          <cell r="O1960">
            <v>0</v>
          </cell>
          <cell r="P1960">
            <v>0</v>
          </cell>
          <cell r="Q1960" t="e">
            <v>#REF!</v>
          </cell>
          <cell r="T1960" t="str">
            <v>4.04.0011</v>
          </cell>
          <cell r="U1960" t="str">
            <v>TOTALIZADOR</v>
          </cell>
          <cell r="W1960">
            <v>0</v>
          </cell>
          <cell r="X1960">
            <v>0</v>
          </cell>
          <cell r="Y1960">
            <v>0</v>
          </cell>
          <cell r="Z1960">
            <v>0</v>
          </cell>
          <cell r="AA1960" t="e">
            <v>#REF!</v>
          </cell>
          <cell r="AB1960" t="e">
            <v>#REF!</v>
          </cell>
          <cell r="AC1960" t="e">
            <v>#REF!</v>
          </cell>
          <cell r="AD1960" t="e">
            <v>#REF!</v>
          </cell>
          <cell r="AE1960" t="e">
            <v>#REF!</v>
          </cell>
          <cell r="AF1960" t="e">
            <v>#REF!</v>
          </cell>
          <cell r="AG1960" t="e">
            <v>#REF!</v>
          </cell>
          <cell r="AH1960" t="e">
            <v>#REF!</v>
          </cell>
        </row>
        <row r="1961">
          <cell r="A1961" t="str">
            <v>4.04.00122.2</v>
          </cell>
          <cell r="B1961" t="str">
            <v>2.2</v>
          </cell>
          <cell r="C1961" t="str">
            <v>TOTALIZADOR</v>
          </cell>
          <cell r="D1961" t="str">
            <v>4.04.0012</v>
          </cell>
          <cell r="E1961">
            <v>0</v>
          </cell>
          <cell r="F1961">
            <v>0</v>
          </cell>
          <cell r="G1961">
            <v>0</v>
          </cell>
          <cell r="H1961">
            <v>0</v>
          </cell>
          <cell r="I1961" t="e">
            <v>#REF!</v>
          </cell>
          <cell r="J1961">
            <v>0</v>
          </cell>
          <cell r="K1961">
            <v>0</v>
          </cell>
          <cell r="L1961">
            <v>0</v>
          </cell>
          <cell r="M1961">
            <v>0</v>
          </cell>
          <cell r="N1961">
            <v>0</v>
          </cell>
          <cell r="O1961">
            <v>0</v>
          </cell>
          <cell r="P1961">
            <v>0</v>
          </cell>
          <cell r="Q1961" t="e">
            <v>#REF!</v>
          </cell>
          <cell r="T1961" t="str">
            <v>4.04.0012</v>
          </cell>
          <cell r="U1961" t="str">
            <v>TOTALIZADOR</v>
          </cell>
          <cell r="W1961">
            <v>0</v>
          </cell>
          <cell r="X1961">
            <v>0</v>
          </cell>
          <cell r="Y1961">
            <v>0</v>
          </cell>
          <cell r="Z1961">
            <v>0</v>
          </cell>
          <cell r="AA1961" t="e">
            <v>#REF!</v>
          </cell>
          <cell r="AB1961" t="e">
            <v>#REF!</v>
          </cell>
          <cell r="AC1961" t="e">
            <v>#REF!</v>
          </cell>
          <cell r="AD1961" t="e">
            <v>#REF!</v>
          </cell>
          <cell r="AE1961" t="e">
            <v>#REF!</v>
          </cell>
          <cell r="AF1961" t="e">
            <v>#REF!</v>
          </cell>
          <cell r="AG1961" t="e">
            <v>#REF!</v>
          </cell>
          <cell r="AH1961" t="e">
            <v>#REF!</v>
          </cell>
        </row>
        <row r="1962">
          <cell r="A1962" t="str">
            <v>4.05.00032.2</v>
          </cell>
          <cell r="B1962" t="str">
            <v>2.2</v>
          </cell>
          <cell r="C1962" t="str">
            <v>TOTALIZADOR</v>
          </cell>
          <cell r="D1962" t="str">
            <v>4.05.0003</v>
          </cell>
          <cell r="E1962">
            <v>0</v>
          </cell>
          <cell r="F1962">
            <v>0</v>
          </cell>
          <cell r="G1962">
            <v>0</v>
          </cell>
          <cell r="H1962">
            <v>0</v>
          </cell>
          <cell r="I1962" t="e">
            <v>#REF!</v>
          </cell>
          <cell r="J1962">
            <v>0</v>
          </cell>
          <cell r="K1962">
            <v>0</v>
          </cell>
          <cell r="L1962">
            <v>1199.55</v>
          </cell>
          <cell r="M1962">
            <v>0</v>
          </cell>
          <cell r="N1962">
            <v>1661.9299999999998</v>
          </cell>
          <cell r="O1962">
            <v>0</v>
          </cell>
          <cell r="P1962">
            <v>0</v>
          </cell>
          <cell r="Q1962" t="e">
            <v>#REF!</v>
          </cell>
          <cell r="T1962" t="str">
            <v>4.05.0003</v>
          </cell>
          <cell r="U1962" t="str">
            <v>TOTALIZADOR</v>
          </cell>
          <cell r="W1962">
            <v>0</v>
          </cell>
          <cell r="X1962">
            <v>0</v>
          </cell>
          <cell r="Y1962">
            <v>0</v>
          </cell>
          <cell r="Z1962">
            <v>0</v>
          </cell>
          <cell r="AA1962" t="e">
            <v>#REF!</v>
          </cell>
          <cell r="AB1962" t="e">
            <v>#REF!</v>
          </cell>
          <cell r="AC1962" t="e">
            <v>#REF!</v>
          </cell>
          <cell r="AD1962" t="e">
            <v>#REF!</v>
          </cell>
          <cell r="AE1962" t="e">
            <v>#REF!</v>
          </cell>
          <cell r="AF1962" t="e">
            <v>#REF!</v>
          </cell>
          <cell r="AG1962" t="e">
            <v>#REF!</v>
          </cell>
          <cell r="AH1962" t="e">
            <v>#REF!</v>
          </cell>
        </row>
        <row r="1963">
          <cell r="A1963" t="str">
            <v>4.08.00042.2</v>
          </cell>
          <cell r="B1963" t="str">
            <v>2.2</v>
          </cell>
          <cell r="C1963" t="str">
            <v>TOTALIZADOR</v>
          </cell>
          <cell r="D1963" t="str">
            <v>4.08.0004</v>
          </cell>
          <cell r="E1963">
            <v>2778.75</v>
          </cell>
          <cell r="F1963">
            <v>2487.75</v>
          </cell>
          <cell r="G1963">
            <v>2487.75</v>
          </cell>
          <cell r="H1963">
            <v>2727.55</v>
          </cell>
          <cell r="I1963" t="e">
            <v>#REF!</v>
          </cell>
          <cell r="J1963">
            <v>3067.3999999999996</v>
          </cell>
          <cell r="K1963">
            <v>14757.25</v>
          </cell>
          <cell r="L1963">
            <v>3496.93</v>
          </cell>
          <cell r="M1963">
            <v>0</v>
          </cell>
          <cell r="N1963">
            <v>5398.8399999999992</v>
          </cell>
          <cell r="O1963">
            <v>0</v>
          </cell>
          <cell r="P1963">
            <v>0</v>
          </cell>
          <cell r="Q1963" t="e">
            <v>#REF!</v>
          </cell>
          <cell r="T1963" t="str">
            <v>4.08.0004</v>
          </cell>
          <cell r="U1963" t="str">
            <v>TOTALIZADOR</v>
          </cell>
          <cell r="W1963">
            <v>2778.75</v>
          </cell>
          <cell r="X1963">
            <v>5266.5</v>
          </cell>
          <cell r="Y1963">
            <v>7754.25</v>
          </cell>
          <cell r="Z1963">
            <v>10481.799999999999</v>
          </cell>
          <cell r="AA1963" t="e">
            <v>#REF!</v>
          </cell>
          <cell r="AB1963" t="e">
            <v>#REF!</v>
          </cell>
          <cell r="AC1963" t="e">
            <v>#REF!</v>
          </cell>
          <cell r="AD1963" t="e">
            <v>#REF!</v>
          </cell>
          <cell r="AE1963" t="e">
            <v>#REF!</v>
          </cell>
          <cell r="AF1963" t="e">
            <v>#REF!</v>
          </cell>
          <cell r="AG1963" t="e">
            <v>#REF!</v>
          </cell>
          <cell r="AH1963" t="e">
            <v>#REF!</v>
          </cell>
        </row>
        <row r="1964">
          <cell r="A1964" t="str">
            <v>4.08.00102.2</v>
          </cell>
          <cell r="B1964" t="str">
            <v>2.2</v>
          </cell>
          <cell r="C1964" t="str">
            <v>TOTALIZADOR</v>
          </cell>
          <cell r="D1964" t="str">
            <v>4.08.0010</v>
          </cell>
          <cell r="E1964">
            <v>289.24</v>
          </cell>
          <cell r="F1964">
            <v>0</v>
          </cell>
          <cell r="G1964">
            <v>802.5</v>
          </cell>
          <cell r="H1964">
            <v>0</v>
          </cell>
          <cell r="I1964" t="e">
            <v>#REF!</v>
          </cell>
          <cell r="J1964">
            <v>0</v>
          </cell>
          <cell r="K1964">
            <v>1043.2199999999998</v>
          </cell>
          <cell r="L1964">
            <v>0</v>
          </cell>
          <cell r="M1964">
            <v>692.15</v>
          </cell>
          <cell r="N1964">
            <v>0</v>
          </cell>
          <cell r="O1964">
            <v>0</v>
          </cell>
          <cell r="P1964">
            <v>0</v>
          </cell>
          <cell r="Q1964" t="e">
            <v>#REF!</v>
          </cell>
          <cell r="T1964" t="str">
            <v>4.08.0010</v>
          </cell>
          <cell r="U1964" t="str">
            <v>TOTALIZADOR</v>
          </cell>
          <cell r="W1964">
            <v>289.24</v>
          </cell>
          <cell r="X1964">
            <v>289.24</v>
          </cell>
          <cell r="Y1964">
            <v>1091.74</v>
          </cell>
          <cell r="Z1964">
            <v>1091.74</v>
          </cell>
          <cell r="AA1964" t="e">
            <v>#REF!</v>
          </cell>
          <cell r="AB1964" t="e">
            <v>#REF!</v>
          </cell>
          <cell r="AC1964" t="e">
            <v>#REF!</v>
          </cell>
          <cell r="AD1964" t="e">
            <v>#REF!</v>
          </cell>
          <cell r="AE1964" t="e">
            <v>#REF!</v>
          </cell>
          <cell r="AF1964" t="e">
            <v>#REF!</v>
          </cell>
          <cell r="AG1964" t="e">
            <v>#REF!</v>
          </cell>
          <cell r="AH1964" t="e">
            <v>#REF!</v>
          </cell>
        </row>
        <row r="1965">
          <cell r="A1965" t="str">
            <v>4.08.00162.2</v>
          </cell>
          <cell r="B1965" t="str">
            <v>2.2</v>
          </cell>
          <cell r="C1965" t="str">
            <v>TOTALIZADOR</v>
          </cell>
          <cell r="D1965" t="str">
            <v>4.08.0016</v>
          </cell>
          <cell r="E1965">
            <v>0</v>
          </cell>
          <cell r="F1965">
            <v>0</v>
          </cell>
          <cell r="G1965">
            <v>298.08</v>
          </cell>
          <cell r="H1965">
            <v>0</v>
          </cell>
          <cell r="I1965" t="e">
            <v>#REF!</v>
          </cell>
          <cell r="J1965">
            <v>0</v>
          </cell>
          <cell r="K1965">
            <v>20769.98</v>
          </cell>
          <cell r="L1965">
            <v>0</v>
          </cell>
          <cell r="M1965">
            <v>0</v>
          </cell>
          <cell r="N1965">
            <v>0</v>
          </cell>
          <cell r="O1965">
            <v>0</v>
          </cell>
          <cell r="P1965">
            <v>0</v>
          </cell>
          <cell r="Q1965" t="e">
            <v>#REF!</v>
          </cell>
          <cell r="T1965" t="str">
            <v>4.08.0016</v>
          </cell>
          <cell r="U1965" t="str">
            <v>TOTALIZADOR</v>
          </cell>
          <cell r="W1965">
            <v>0</v>
          </cell>
          <cell r="X1965">
            <v>0</v>
          </cell>
          <cell r="Y1965">
            <v>298.08</v>
          </cell>
          <cell r="Z1965">
            <v>298.08</v>
          </cell>
          <cell r="AA1965" t="e">
            <v>#REF!</v>
          </cell>
          <cell r="AB1965" t="e">
            <v>#REF!</v>
          </cell>
          <cell r="AC1965" t="e">
            <v>#REF!</v>
          </cell>
          <cell r="AD1965" t="e">
            <v>#REF!</v>
          </cell>
          <cell r="AE1965" t="e">
            <v>#REF!</v>
          </cell>
          <cell r="AF1965" t="e">
            <v>#REF!</v>
          </cell>
          <cell r="AG1965" t="e">
            <v>#REF!</v>
          </cell>
          <cell r="AH1965" t="e">
            <v>#REF!</v>
          </cell>
        </row>
        <row r="1966">
          <cell r="A1966" t="str">
            <v>4.08.00172.2</v>
          </cell>
          <cell r="B1966" t="str">
            <v>2.2</v>
          </cell>
          <cell r="C1966" t="str">
            <v>TOTALIZADOR</v>
          </cell>
          <cell r="D1966" t="str">
            <v>4.08.0017</v>
          </cell>
          <cell r="E1966">
            <v>0</v>
          </cell>
          <cell r="F1966">
            <v>0</v>
          </cell>
          <cell r="G1966">
            <v>0</v>
          </cell>
          <cell r="H1966">
            <v>0</v>
          </cell>
          <cell r="I1966" t="e">
            <v>#REF!</v>
          </cell>
          <cell r="J1966">
            <v>0</v>
          </cell>
          <cell r="K1966">
            <v>0</v>
          </cell>
          <cell r="L1966">
            <v>0</v>
          </cell>
          <cell r="M1966">
            <v>0</v>
          </cell>
          <cell r="N1966">
            <v>0</v>
          </cell>
          <cell r="O1966">
            <v>0</v>
          </cell>
          <cell r="P1966">
            <v>0</v>
          </cell>
          <cell r="Q1966" t="e">
            <v>#REF!</v>
          </cell>
          <cell r="T1966" t="str">
            <v>4.08.0017</v>
          </cell>
          <cell r="U1966" t="str">
            <v>TOTALIZADOR</v>
          </cell>
          <cell r="W1966">
            <v>0</v>
          </cell>
          <cell r="X1966">
            <v>0</v>
          </cell>
          <cell r="Y1966">
            <v>0</v>
          </cell>
          <cell r="Z1966">
            <v>0</v>
          </cell>
          <cell r="AA1966" t="e">
            <v>#REF!</v>
          </cell>
          <cell r="AB1966" t="e">
            <v>#REF!</v>
          </cell>
          <cell r="AC1966" t="e">
            <v>#REF!</v>
          </cell>
          <cell r="AD1966" t="e">
            <v>#REF!</v>
          </cell>
          <cell r="AE1966" t="e">
            <v>#REF!</v>
          </cell>
          <cell r="AF1966" t="e">
            <v>#REF!</v>
          </cell>
          <cell r="AG1966" t="e">
            <v>#REF!</v>
          </cell>
          <cell r="AH1966" t="e">
            <v>#REF!</v>
          </cell>
        </row>
        <row r="1967">
          <cell r="A1967" t="str">
            <v>4.08.00202.2</v>
          </cell>
          <cell r="B1967" t="str">
            <v>2.2</v>
          </cell>
          <cell r="C1967" t="str">
            <v>TOTALIZADOR</v>
          </cell>
          <cell r="D1967" t="str">
            <v>4.08.0020</v>
          </cell>
          <cell r="E1967">
            <v>0</v>
          </cell>
          <cell r="F1967">
            <v>0</v>
          </cell>
          <cell r="G1967">
            <v>0</v>
          </cell>
          <cell r="H1967">
            <v>0</v>
          </cell>
          <cell r="I1967" t="e">
            <v>#REF!</v>
          </cell>
          <cell r="J1967">
            <v>0</v>
          </cell>
          <cell r="K1967">
            <v>0</v>
          </cell>
          <cell r="L1967">
            <v>0</v>
          </cell>
          <cell r="M1967">
            <v>0</v>
          </cell>
          <cell r="N1967">
            <v>0</v>
          </cell>
          <cell r="O1967">
            <v>0</v>
          </cell>
          <cell r="P1967">
            <v>0</v>
          </cell>
          <cell r="Q1967" t="e">
            <v>#REF!</v>
          </cell>
          <cell r="T1967" t="str">
            <v>4.08.0020</v>
          </cell>
          <cell r="U1967" t="str">
            <v>TOTALIZADOR</v>
          </cell>
          <cell r="W1967">
            <v>0</v>
          </cell>
          <cell r="X1967">
            <v>0</v>
          </cell>
          <cell r="Y1967">
            <v>0</v>
          </cell>
          <cell r="Z1967">
            <v>0</v>
          </cell>
          <cell r="AA1967" t="e">
            <v>#REF!</v>
          </cell>
          <cell r="AB1967" t="e">
            <v>#REF!</v>
          </cell>
          <cell r="AC1967" t="e">
            <v>#REF!</v>
          </cell>
          <cell r="AD1967" t="e">
            <v>#REF!</v>
          </cell>
          <cell r="AE1967" t="e">
            <v>#REF!</v>
          </cell>
          <cell r="AF1967" t="e">
            <v>#REF!</v>
          </cell>
          <cell r="AG1967" t="e">
            <v>#REF!</v>
          </cell>
          <cell r="AH1967" t="e">
            <v>#REF!</v>
          </cell>
        </row>
        <row r="1968">
          <cell r="A1968" t="str">
            <v>4.13.00042.2</v>
          </cell>
          <cell r="B1968" t="str">
            <v>2.2</v>
          </cell>
          <cell r="C1968" t="str">
            <v>TOTALIZADOR</v>
          </cell>
          <cell r="D1968" t="str">
            <v>4.13.0004</v>
          </cell>
          <cell r="E1968">
            <v>0</v>
          </cell>
          <cell r="F1968">
            <v>0</v>
          </cell>
          <cell r="G1968">
            <v>0</v>
          </cell>
          <cell r="H1968">
            <v>0</v>
          </cell>
          <cell r="I1968" t="e">
            <v>#REF!</v>
          </cell>
          <cell r="J1968">
            <v>0</v>
          </cell>
          <cell r="K1968">
            <v>0</v>
          </cell>
          <cell r="L1968">
            <v>0</v>
          </cell>
          <cell r="M1968">
            <v>0</v>
          </cell>
          <cell r="N1968">
            <v>0</v>
          </cell>
          <cell r="O1968">
            <v>0</v>
          </cell>
          <cell r="P1968">
            <v>0</v>
          </cell>
          <cell r="Q1968" t="e">
            <v>#REF!</v>
          </cell>
          <cell r="T1968" t="str">
            <v>4.13.0004</v>
          </cell>
          <cell r="U1968" t="str">
            <v>TOTALIZADOR</v>
          </cell>
          <cell r="W1968">
            <v>0</v>
          </cell>
          <cell r="X1968">
            <v>0</v>
          </cell>
          <cell r="Y1968">
            <v>0</v>
          </cell>
          <cell r="Z1968">
            <v>0</v>
          </cell>
          <cell r="AA1968" t="e">
            <v>#REF!</v>
          </cell>
          <cell r="AB1968" t="e">
            <v>#REF!</v>
          </cell>
          <cell r="AC1968" t="e">
            <v>#REF!</v>
          </cell>
          <cell r="AD1968" t="e">
            <v>#REF!</v>
          </cell>
          <cell r="AE1968" t="e">
            <v>#REF!</v>
          </cell>
          <cell r="AF1968" t="e">
            <v>#REF!</v>
          </cell>
          <cell r="AG1968" t="e">
            <v>#REF!</v>
          </cell>
          <cell r="AH1968" t="e">
            <v>#REF!</v>
          </cell>
        </row>
        <row r="1969">
          <cell r="A1969" t="str">
            <v>4.13.00052.2</v>
          </cell>
          <cell r="B1969" t="str">
            <v>2.2</v>
          </cell>
          <cell r="C1969" t="str">
            <v>TOTALIZADOR</v>
          </cell>
          <cell r="D1969" t="str">
            <v>4.13.0005</v>
          </cell>
          <cell r="E1969">
            <v>0</v>
          </cell>
          <cell r="F1969">
            <v>0</v>
          </cell>
          <cell r="G1969">
            <v>0</v>
          </cell>
          <cell r="H1969">
            <v>0</v>
          </cell>
          <cell r="I1969" t="e">
            <v>#REF!</v>
          </cell>
          <cell r="J1969">
            <v>0</v>
          </cell>
          <cell r="K1969">
            <v>0</v>
          </cell>
          <cell r="L1969">
            <v>0</v>
          </cell>
          <cell r="M1969">
            <v>0</v>
          </cell>
          <cell r="N1969">
            <v>180</v>
          </cell>
          <cell r="O1969">
            <v>120</v>
          </cell>
          <cell r="P1969">
            <v>98</v>
          </cell>
          <cell r="Q1969" t="e">
            <v>#REF!</v>
          </cell>
          <cell r="T1969" t="str">
            <v>4.13.0005</v>
          </cell>
          <cell r="U1969" t="str">
            <v>TOTALIZADOR</v>
          </cell>
          <cell r="W1969">
            <v>0</v>
          </cell>
          <cell r="X1969">
            <v>0</v>
          </cell>
          <cell r="Y1969">
            <v>0</v>
          </cell>
          <cell r="Z1969">
            <v>0</v>
          </cell>
          <cell r="AA1969" t="e">
            <v>#REF!</v>
          </cell>
          <cell r="AB1969" t="e">
            <v>#REF!</v>
          </cell>
          <cell r="AC1969" t="e">
            <v>#REF!</v>
          </cell>
          <cell r="AD1969" t="e">
            <v>#REF!</v>
          </cell>
          <cell r="AE1969" t="e">
            <v>#REF!</v>
          </cell>
          <cell r="AF1969" t="e">
            <v>#REF!</v>
          </cell>
          <cell r="AG1969" t="e">
            <v>#REF!</v>
          </cell>
          <cell r="AH1969" t="e">
            <v>#REF!</v>
          </cell>
        </row>
        <row r="1970">
          <cell r="A1970" t="str">
            <v>4.13.00062.2</v>
          </cell>
          <cell r="B1970" t="str">
            <v>2.2</v>
          </cell>
          <cell r="C1970" t="str">
            <v>TOTALIZADOR</v>
          </cell>
          <cell r="D1970" t="str">
            <v>4.13.0006</v>
          </cell>
          <cell r="E1970">
            <v>0</v>
          </cell>
          <cell r="F1970">
            <v>0</v>
          </cell>
          <cell r="G1970">
            <v>0</v>
          </cell>
          <cell r="H1970">
            <v>0</v>
          </cell>
          <cell r="I1970" t="e">
            <v>#REF!</v>
          </cell>
          <cell r="J1970">
            <v>0</v>
          </cell>
          <cell r="K1970">
            <v>0</v>
          </cell>
          <cell r="L1970">
            <v>0</v>
          </cell>
          <cell r="M1970">
            <v>0</v>
          </cell>
          <cell r="N1970">
            <v>0</v>
          </cell>
          <cell r="O1970">
            <v>0</v>
          </cell>
          <cell r="P1970">
            <v>0</v>
          </cell>
          <cell r="Q1970" t="e">
            <v>#REF!</v>
          </cell>
          <cell r="T1970" t="str">
            <v>4.13.0006</v>
          </cell>
          <cell r="U1970" t="str">
            <v>TOTALIZADOR</v>
          </cell>
          <cell r="W1970">
            <v>0</v>
          </cell>
          <cell r="X1970">
            <v>0</v>
          </cell>
          <cell r="Y1970">
            <v>0</v>
          </cell>
          <cell r="Z1970">
            <v>0</v>
          </cell>
          <cell r="AA1970" t="e">
            <v>#REF!</v>
          </cell>
          <cell r="AB1970" t="e">
            <v>#REF!</v>
          </cell>
          <cell r="AC1970" t="e">
            <v>#REF!</v>
          </cell>
          <cell r="AD1970" t="e">
            <v>#REF!</v>
          </cell>
          <cell r="AE1970" t="e">
            <v>#REF!</v>
          </cell>
          <cell r="AF1970" t="e">
            <v>#REF!</v>
          </cell>
          <cell r="AG1970" t="e">
            <v>#REF!</v>
          </cell>
          <cell r="AH1970" t="e">
            <v>#REF!</v>
          </cell>
        </row>
        <row r="1971">
          <cell r="A1971" t="str">
            <v>4.13.00072.2</v>
          </cell>
          <cell r="B1971" t="str">
            <v>2.2</v>
          </cell>
          <cell r="C1971" t="str">
            <v>TOTALIZADOR</v>
          </cell>
          <cell r="D1971" t="str">
            <v>4.13.0007</v>
          </cell>
          <cell r="E1971">
            <v>0</v>
          </cell>
          <cell r="F1971">
            <v>0</v>
          </cell>
          <cell r="G1971">
            <v>0</v>
          </cell>
          <cell r="H1971">
            <v>0</v>
          </cell>
          <cell r="I1971" t="e">
            <v>#REF!</v>
          </cell>
          <cell r="J1971">
            <v>0</v>
          </cell>
          <cell r="K1971">
            <v>0</v>
          </cell>
          <cell r="L1971">
            <v>0</v>
          </cell>
          <cell r="M1971">
            <v>0</v>
          </cell>
          <cell r="N1971">
            <v>0</v>
          </cell>
          <cell r="O1971">
            <v>0</v>
          </cell>
          <cell r="P1971">
            <v>0</v>
          </cell>
          <cell r="Q1971" t="e">
            <v>#REF!</v>
          </cell>
          <cell r="T1971" t="str">
            <v>4.13.0007</v>
          </cell>
          <cell r="U1971" t="str">
            <v>TOTALIZADOR</v>
          </cell>
          <cell r="W1971">
            <v>0</v>
          </cell>
          <cell r="X1971">
            <v>0</v>
          </cell>
          <cell r="Y1971">
            <v>0</v>
          </cell>
          <cell r="Z1971">
            <v>0</v>
          </cell>
          <cell r="AA1971" t="e">
            <v>#REF!</v>
          </cell>
          <cell r="AB1971" t="e">
            <v>#REF!</v>
          </cell>
          <cell r="AC1971" t="e">
            <v>#REF!</v>
          </cell>
          <cell r="AD1971" t="e">
            <v>#REF!</v>
          </cell>
          <cell r="AE1971" t="e">
            <v>#REF!</v>
          </cell>
          <cell r="AF1971" t="e">
            <v>#REF!</v>
          </cell>
          <cell r="AG1971" t="e">
            <v>#REF!</v>
          </cell>
          <cell r="AH1971" t="e">
            <v>#REF!</v>
          </cell>
        </row>
        <row r="1972">
          <cell r="A1972" t="str">
            <v>4.90.00012.2</v>
          </cell>
          <cell r="B1972" t="str">
            <v>2.2</v>
          </cell>
          <cell r="C1972" t="str">
            <v>TOTALIZADOR</v>
          </cell>
          <cell r="D1972" t="str">
            <v>4.90.0001</v>
          </cell>
          <cell r="E1972">
            <v>0</v>
          </cell>
          <cell r="F1972">
            <v>0</v>
          </cell>
          <cell r="G1972">
            <v>0</v>
          </cell>
          <cell r="H1972">
            <v>0</v>
          </cell>
          <cell r="I1972" t="e">
            <v>#REF!</v>
          </cell>
          <cell r="J1972">
            <v>0</v>
          </cell>
          <cell r="K1972">
            <v>0</v>
          </cell>
          <cell r="L1972">
            <v>0</v>
          </cell>
          <cell r="M1972">
            <v>0</v>
          </cell>
          <cell r="N1972">
            <v>0</v>
          </cell>
          <cell r="O1972">
            <v>0</v>
          </cell>
          <cell r="P1972">
            <v>0</v>
          </cell>
          <cell r="Q1972" t="e">
            <v>#REF!</v>
          </cell>
          <cell r="T1972" t="str">
            <v>4.90.0001</v>
          </cell>
          <cell r="U1972" t="str">
            <v>TOTALIZADOR</v>
          </cell>
          <cell r="W1972">
            <v>0</v>
          </cell>
          <cell r="X1972">
            <v>0</v>
          </cell>
          <cell r="Y1972">
            <v>0</v>
          </cell>
          <cell r="Z1972">
            <v>0</v>
          </cell>
          <cell r="AA1972" t="e">
            <v>#REF!</v>
          </cell>
          <cell r="AB1972" t="e">
            <v>#REF!</v>
          </cell>
          <cell r="AC1972" t="e">
            <v>#REF!</v>
          </cell>
          <cell r="AD1972" t="e">
            <v>#REF!</v>
          </cell>
          <cell r="AE1972" t="e">
            <v>#REF!</v>
          </cell>
          <cell r="AF1972" t="e">
            <v>#REF!</v>
          </cell>
          <cell r="AG1972" t="e">
            <v>#REF!</v>
          </cell>
          <cell r="AH1972" t="e">
            <v>#REF!</v>
          </cell>
        </row>
        <row r="1973">
          <cell r="A1973" t="str">
            <v>4.01.00012.1.1.1</v>
          </cell>
          <cell r="B1973" t="str">
            <v>2.1.1.1</v>
          </cell>
          <cell r="C1973" t="str">
            <v>APOIO A VENDAS</v>
          </cell>
          <cell r="D1973" t="str">
            <v>4.01.0001</v>
          </cell>
          <cell r="E1973">
            <v>0</v>
          </cell>
          <cell r="F1973">
            <v>3455.38</v>
          </cell>
          <cell r="G1973">
            <v>668.31</v>
          </cell>
          <cell r="H1973">
            <v>0</v>
          </cell>
          <cell r="I1973" t="e">
            <v>#REF!</v>
          </cell>
          <cell r="J1973">
            <v>0</v>
          </cell>
          <cell r="K1973">
            <v>0</v>
          </cell>
          <cell r="L1973">
            <v>0</v>
          </cell>
          <cell r="M1973">
            <v>0</v>
          </cell>
          <cell r="N1973">
            <v>0</v>
          </cell>
          <cell r="O1973">
            <v>0</v>
          </cell>
          <cell r="P1973">
            <v>0</v>
          </cell>
          <cell r="Q1973" t="e">
            <v>#REF!</v>
          </cell>
          <cell r="T1973" t="str">
            <v>4.01.0001</v>
          </cell>
          <cell r="U1973" t="str">
            <v>APOIO A VENDAS</v>
          </cell>
          <cell r="W1973">
            <v>0</v>
          </cell>
          <cell r="X1973">
            <v>3455.38</v>
          </cell>
          <cell r="Y1973">
            <v>4123.6900000000005</v>
          </cell>
          <cell r="Z1973">
            <v>4123.6900000000005</v>
          </cell>
          <cell r="AA1973" t="e">
            <v>#REF!</v>
          </cell>
          <cell r="AB1973" t="e">
            <v>#REF!</v>
          </cell>
          <cell r="AC1973" t="e">
            <v>#REF!</v>
          </cell>
          <cell r="AD1973" t="e">
            <v>#REF!</v>
          </cell>
          <cell r="AE1973" t="e">
            <v>#REF!</v>
          </cell>
          <cell r="AF1973" t="e">
            <v>#REF!</v>
          </cell>
          <cell r="AG1973" t="e">
            <v>#REF!</v>
          </cell>
          <cell r="AH1973" t="e">
            <v>#REF!</v>
          </cell>
        </row>
        <row r="1974">
          <cell r="A1974" t="str">
            <v>4.01.00022.1.1.1</v>
          </cell>
          <cell r="B1974" t="str">
            <v>2.1.1.1</v>
          </cell>
          <cell r="C1974" t="str">
            <v>APOIO A VENDAS</v>
          </cell>
          <cell r="D1974" t="str">
            <v>4.01.0002</v>
          </cell>
          <cell r="E1974">
            <v>0</v>
          </cell>
          <cell r="F1974">
            <v>0</v>
          </cell>
          <cell r="G1974">
            <v>0</v>
          </cell>
          <cell r="H1974">
            <v>0</v>
          </cell>
          <cell r="I1974" t="e">
            <v>#REF!</v>
          </cell>
          <cell r="J1974">
            <v>0</v>
          </cell>
          <cell r="K1974">
            <v>0</v>
          </cell>
          <cell r="L1974">
            <v>0</v>
          </cell>
          <cell r="M1974">
            <v>0</v>
          </cell>
          <cell r="N1974">
            <v>0</v>
          </cell>
          <cell r="O1974">
            <v>0</v>
          </cell>
          <cell r="P1974">
            <v>0</v>
          </cell>
          <cell r="Q1974" t="e">
            <v>#REF!</v>
          </cell>
          <cell r="T1974" t="str">
            <v>4.01.0002</v>
          </cell>
          <cell r="U1974" t="str">
            <v>APOIO A VENDAS</v>
          </cell>
          <cell r="W1974">
            <v>0</v>
          </cell>
          <cell r="X1974">
            <v>0</v>
          </cell>
          <cell r="Y1974">
            <v>0</v>
          </cell>
          <cell r="Z1974">
            <v>0</v>
          </cell>
          <cell r="AA1974" t="e">
            <v>#REF!</v>
          </cell>
          <cell r="AB1974" t="e">
            <v>#REF!</v>
          </cell>
          <cell r="AC1974" t="e">
            <v>#REF!</v>
          </cell>
          <cell r="AD1974" t="e">
            <v>#REF!</v>
          </cell>
          <cell r="AE1974" t="e">
            <v>#REF!</v>
          </cell>
          <cell r="AF1974" t="e">
            <v>#REF!</v>
          </cell>
          <cell r="AG1974" t="e">
            <v>#REF!</v>
          </cell>
          <cell r="AH1974" t="e">
            <v>#REF!</v>
          </cell>
        </row>
        <row r="1975">
          <cell r="A1975" t="str">
            <v>4.01.00032.1.1.1</v>
          </cell>
          <cell r="B1975" t="str">
            <v>2.1.1.1</v>
          </cell>
          <cell r="C1975" t="str">
            <v>APOIO A VENDAS</v>
          </cell>
          <cell r="D1975" t="str">
            <v>4.01.0003</v>
          </cell>
          <cell r="E1975">
            <v>0</v>
          </cell>
          <cell r="F1975">
            <v>0</v>
          </cell>
          <cell r="G1975">
            <v>0</v>
          </cell>
          <cell r="H1975">
            <v>0</v>
          </cell>
          <cell r="I1975" t="e">
            <v>#REF!</v>
          </cell>
          <cell r="J1975">
            <v>0</v>
          </cell>
          <cell r="K1975">
            <v>0</v>
          </cell>
          <cell r="L1975">
            <v>0</v>
          </cell>
          <cell r="M1975">
            <v>0</v>
          </cell>
          <cell r="N1975">
            <v>0</v>
          </cell>
          <cell r="O1975">
            <v>0</v>
          </cell>
          <cell r="P1975">
            <v>0</v>
          </cell>
          <cell r="Q1975" t="e">
            <v>#REF!</v>
          </cell>
          <cell r="T1975" t="str">
            <v>4.01.0003</v>
          </cell>
          <cell r="U1975" t="str">
            <v>APOIO A VENDAS</v>
          </cell>
          <cell r="W1975">
            <v>0</v>
          </cell>
          <cell r="X1975">
            <v>0</v>
          </cell>
          <cell r="Y1975">
            <v>0</v>
          </cell>
          <cell r="Z1975">
            <v>0</v>
          </cell>
          <cell r="AA1975" t="e">
            <v>#REF!</v>
          </cell>
          <cell r="AB1975" t="e">
            <v>#REF!</v>
          </cell>
          <cell r="AC1975" t="e">
            <v>#REF!</v>
          </cell>
          <cell r="AD1975" t="e">
            <v>#REF!</v>
          </cell>
          <cell r="AE1975" t="e">
            <v>#REF!</v>
          </cell>
          <cell r="AF1975" t="e">
            <v>#REF!</v>
          </cell>
          <cell r="AG1975" t="e">
            <v>#REF!</v>
          </cell>
          <cell r="AH1975" t="e">
            <v>#REF!</v>
          </cell>
        </row>
        <row r="1976">
          <cell r="A1976" t="str">
            <v>4.01.00042.1.1.1</v>
          </cell>
          <cell r="B1976" t="str">
            <v>2.1.1.1</v>
          </cell>
          <cell r="C1976" t="str">
            <v>APOIO A VENDAS</v>
          </cell>
          <cell r="D1976" t="str">
            <v>4.01.0004</v>
          </cell>
          <cell r="E1976">
            <v>0</v>
          </cell>
          <cell r="F1976">
            <v>0</v>
          </cell>
          <cell r="G1976">
            <v>0</v>
          </cell>
          <cell r="H1976">
            <v>0</v>
          </cell>
          <cell r="I1976" t="e">
            <v>#REF!</v>
          </cell>
          <cell r="J1976">
            <v>0</v>
          </cell>
          <cell r="K1976">
            <v>0</v>
          </cell>
          <cell r="L1976">
            <v>0</v>
          </cell>
          <cell r="M1976">
            <v>0</v>
          </cell>
          <cell r="N1976">
            <v>0</v>
          </cell>
          <cell r="O1976">
            <v>0</v>
          </cell>
          <cell r="P1976">
            <v>0</v>
          </cell>
          <cell r="Q1976" t="e">
            <v>#REF!</v>
          </cell>
          <cell r="T1976" t="str">
            <v>4.01.0004</v>
          </cell>
          <cell r="U1976" t="str">
            <v>APOIO A VENDAS</v>
          </cell>
          <cell r="W1976">
            <v>0</v>
          </cell>
          <cell r="X1976">
            <v>0</v>
          </cell>
          <cell r="Y1976">
            <v>0</v>
          </cell>
          <cell r="Z1976">
            <v>0</v>
          </cell>
          <cell r="AA1976" t="e">
            <v>#REF!</v>
          </cell>
          <cell r="AB1976" t="e">
            <v>#REF!</v>
          </cell>
          <cell r="AC1976" t="e">
            <v>#REF!</v>
          </cell>
          <cell r="AD1976" t="e">
            <v>#REF!</v>
          </cell>
          <cell r="AE1976" t="e">
            <v>#REF!</v>
          </cell>
          <cell r="AF1976" t="e">
            <v>#REF!</v>
          </cell>
          <cell r="AG1976" t="e">
            <v>#REF!</v>
          </cell>
          <cell r="AH1976" t="e">
            <v>#REF!</v>
          </cell>
        </row>
        <row r="1977">
          <cell r="A1977" t="str">
            <v>4.01.00052.1.1.1</v>
          </cell>
          <cell r="B1977" t="str">
            <v>2.1.1.1</v>
          </cell>
          <cell r="C1977" t="str">
            <v>APOIO A VENDAS</v>
          </cell>
          <cell r="D1977" t="str">
            <v>4.01.0005</v>
          </cell>
          <cell r="E1977">
            <v>0</v>
          </cell>
          <cell r="F1977">
            <v>2199.44</v>
          </cell>
          <cell r="G1977">
            <v>0</v>
          </cell>
          <cell r="H1977">
            <v>0</v>
          </cell>
          <cell r="I1977" t="e">
            <v>#REF!</v>
          </cell>
          <cell r="J1977">
            <v>107.5</v>
          </cell>
          <cell r="K1977">
            <v>0</v>
          </cell>
          <cell r="L1977">
            <v>0</v>
          </cell>
          <cell r="M1977">
            <v>0</v>
          </cell>
          <cell r="N1977">
            <v>0</v>
          </cell>
          <cell r="O1977">
            <v>0</v>
          </cell>
          <cell r="P1977">
            <v>0</v>
          </cell>
          <cell r="Q1977" t="e">
            <v>#REF!</v>
          </cell>
          <cell r="T1977" t="str">
            <v>4.01.0005</v>
          </cell>
          <cell r="U1977" t="str">
            <v>APOIO A VENDAS</v>
          </cell>
          <cell r="W1977">
            <v>0</v>
          </cell>
          <cell r="X1977">
            <v>2199.44</v>
          </cell>
          <cell r="Y1977">
            <v>2199.44</v>
          </cell>
          <cell r="Z1977">
            <v>2199.44</v>
          </cell>
          <cell r="AA1977" t="e">
            <v>#REF!</v>
          </cell>
          <cell r="AB1977" t="e">
            <v>#REF!</v>
          </cell>
          <cell r="AC1977" t="e">
            <v>#REF!</v>
          </cell>
          <cell r="AD1977" t="e">
            <v>#REF!</v>
          </cell>
          <cell r="AE1977" t="e">
            <v>#REF!</v>
          </cell>
          <cell r="AF1977" t="e">
            <v>#REF!</v>
          </cell>
          <cell r="AG1977" t="e">
            <v>#REF!</v>
          </cell>
          <cell r="AH1977" t="e">
            <v>#REF!</v>
          </cell>
        </row>
        <row r="1978">
          <cell r="A1978" t="str">
            <v>4.01.00062.1.1.1</v>
          </cell>
          <cell r="B1978" t="str">
            <v>2.1.1.1</v>
          </cell>
          <cell r="C1978" t="str">
            <v>APOIO A VENDAS</v>
          </cell>
          <cell r="D1978" t="str">
            <v>4.01.0006</v>
          </cell>
          <cell r="E1978">
            <v>1650.7700000000002</v>
          </cell>
          <cell r="F1978">
            <v>0</v>
          </cell>
          <cell r="G1978">
            <v>0</v>
          </cell>
          <cell r="H1978">
            <v>0</v>
          </cell>
          <cell r="I1978" t="e">
            <v>#REF!</v>
          </cell>
          <cell r="J1978">
            <v>0</v>
          </cell>
          <cell r="K1978">
            <v>0</v>
          </cell>
          <cell r="L1978">
            <v>138.19999999999999</v>
          </cell>
          <cell r="M1978">
            <v>0</v>
          </cell>
          <cell r="N1978">
            <v>0</v>
          </cell>
          <cell r="O1978">
            <v>0</v>
          </cell>
          <cell r="P1978">
            <v>0</v>
          </cell>
          <cell r="Q1978" t="e">
            <v>#REF!</v>
          </cell>
          <cell r="T1978" t="str">
            <v>4.01.0006</v>
          </cell>
          <cell r="U1978" t="str">
            <v>APOIO A VENDAS</v>
          </cell>
          <cell r="W1978">
            <v>1650.7700000000002</v>
          </cell>
          <cell r="X1978">
            <v>1650.7700000000002</v>
          </cell>
          <cell r="Y1978">
            <v>1650.7700000000002</v>
          </cell>
          <cell r="Z1978">
            <v>1650.7700000000002</v>
          </cell>
          <cell r="AA1978" t="e">
            <v>#REF!</v>
          </cell>
          <cell r="AB1978" t="e">
            <v>#REF!</v>
          </cell>
          <cell r="AC1978" t="e">
            <v>#REF!</v>
          </cell>
          <cell r="AD1978" t="e">
            <v>#REF!</v>
          </cell>
          <cell r="AE1978" t="e">
            <v>#REF!</v>
          </cell>
          <cell r="AF1978" t="e">
            <v>#REF!</v>
          </cell>
          <cell r="AG1978" t="e">
            <v>#REF!</v>
          </cell>
          <cell r="AH1978" t="e">
            <v>#REF!</v>
          </cell>
        </row>
        <row r="1979">
          <cell r="A1979" t="str">
            <v>4.01.00072.1.1.1</v>
          </cell>
          <cell r="B1979" t="str">
            <v>2.1.1.1</v>
          </cell>
          <cell r="C1979" t="str">
            <v>APOIO A VENDAS</v>
          </cell>
          <cell r="D1979" t="str">
            <v>4.01.0007</v>
          </cell>
          <cell r="E1979">
            <v>0</v>
          </cell>
          <cell r="F1979">
            <v>0</v>
          </cell>
          <cell r="G1979">
            <v>0</v>
          </cell>
          <cell r="H1979">
            <v>0</v>
          </cell>
          <cell r="I1979" t="e">
            <v>#REF!</v>
          </cell>
          <cell r="J1979">
            <v>0</v>
          </cell>
          <cell r="K1979">
            <v>0</v>
          </cell>
          <cell r="L1979">
            <v>0</v>
          </cell>
          <cell r="M1979">
            <v>0</v>
          </cell>
          <cell r="N1979">
            <v>0</v>
          </cell>
          <cell r="O1979">
            <v>0</v>
          </cell>
          <cell r="P1979">
            <v>0</v>
          </cell>
          <cell r="Q1979" t="e">
            <v>#REF!</v>
          </cell>
          <cell r="T1979" t="str">
            <v>4.01.0007</v>
          </cell>
          <cell r="U1979" t="str">
            <v>APOIO A VENDAS</v>
          </cell>
          <cell r="W1979">
            <v>0</v>
          </cell>
          <cell r="X1979">
            <v>0</v>
          </cell>
          <cell r="Y1979">
            <v>0</v>
          </cell>
          <cell r="Z1979">
            <v>0</v>
          </cell>
          <cell r="AA1979" t="e">
            <v>#REF!</v>
          </cell>
          <cell r="AB1979" t="e">
            <v>#REF!</v>
          </cell>
          <cell r="AC1979" t="e">
            <v>#REF!</v>
          </cell>
          <cell r="AD1979" t="e">
            <v>#REF!</v>
          </cell>
          <cell r="AE1979" t="e">
            <v>#REF!</v>
          </cell>
          <cell r="AF1979" t="e">
            <v>#REF!</v>
          </cell>
          <cell r="AG1979" t="e">
            <v>#REF!</v>
          </cell>
          <cell r="AH1979" t="e">
            <v>#REF!</v>
          </cell>
        </row>
        <row r="1980">
          <cell r="A1980" t="str">
            <v>4.02.00012.1.1.1</v>
          </cell>
          <cell r="B1980" t="str">
            <v>2.1.1.1</v>
          </cell>
          <cell r="C1980" t="str">
            <v>APOIO A VENDAS</v>
          </cell>
          <cell r="D1980" t="str">
            <v>4.02.0001</v>
          </cell>
          <cell r="E1980">
            <v>0</v>
          </cell>
          <cell r="F1980">
            <v>0</v>
          </cell>
          <cell r="G1980">
            <v>0</v>
          </cell>
          <cell r="H1980">
            <v>0</v>
          </cell>
          <cell r="I1980" t="e">
            <v>#REF!</v>
          </cell>
          <cell r="J1980">
            <v>0</v>
          </cell>
          <cell r="K1980">
            <v>0</v>
          </cell>
          <cell r="L1980">
            <v>0</v>
          </cell>
          <cell r="M1980">
            <v>0</v>
          </cell>
          <cell r="N1980">
            <v>0</v>
          </cell>
          <cell r="O1980">
            <v>0</v>
          </cell>
          <cell r="P1980">
            <v>0</v>
          </cell>
          <cell r="Q1980" t="e">
            <v>#REF!</v>
          </cell>
          <cell r="T1980" t="str">
            <v>4.02.0001</v>
          </cell>
          <cell r="U1980" t="str">
            <v>APOIO A VENDAS</v>
          </cell>
          <cell r="W1980">
            <v>0</v>
          </cell>
          <cell r="X1980">
            <v>0</v>
          </cell>
          <cell r="Y1980">
            <v>0</v>
          </cell>
          <cell r="Z1980">
            <v>0</v>
          </cell>
          <cell r="AA1980" t="e">
            <v>#REF!</v>
          </cell>
          <cell r="AB1980" t="e">
            <v>#REF!</v>
          </cell>
          <cell r="AC1980" t="e">
            <v>#REF!</v>
          </cell>
          <cell r="AD1980" t="e">
            <v>#REF!</v>
          </cell>
          <cell r="AE1980" t="e">
            <v>#REF!</v>
          </cell>
          <cell r="AF1980" t="e">
            <v>#REF!</v>
          </cell>
          <cell r="AG1980" t="e">
            <v>#REF!</v>
          </cell>
          <cell r="AH1980" t="e">
            <v>#REF!</v>
          </cell>
        </row>
        <row r="1981">
          <cell r="A1981" t="str">
            <v>4.02.00032.1.1.1</v>
          </cell>
          <cell r="B1981" t="str">
            <v>2.1.1.1</v>
          </cell>
          <cell r="C1981" t="str">
            <v>APOIO A VENDAS</v>
          </cell>
          <cell r="D1981" t="str">
            <v>4.02.0003</v>
          </cell>
          <cell r="E1981">
            <v>0</v>
          </cell>
          <cell r="F1981">
            <v>0</v>
          </cell>
          <cell r="G1981">
            <v>0</v>
          </cell>
          <cell r="H1981">
            <v>0</v>
          </cell>
          <cell r="I1981" t="e">
            <v>#REF!</v>
          </cell>
          <cell r="J1981">
            <v>0</v>
          </cell>
          <cell r="K1981">
            <v>0</v>
          </cell>
          <cell r="L1981">
            <v>0</v>
          </cell>
          <cell r="M1981">
            <v>0</v>
          </cell>
          <cell r="N1981">
            <v>0</v>
          </cell>
          <cell r="O1981">
            <v>0</v>
          </cell>
          <cell r="P1981">
            <v>0</v>
          </cell>
          <cell r="Q1981" t="e">
            <v>#REF!</v>
          </cell>
          <cell r="T1981" t="str">
            <v>4.02.0003</v>
          </cell>
          <cell r="U1981" t="str">
            <v>APOIO A VENDAS</v>
          </cell>
          <cell r="W1981">
            <v>0</v>
          </cell>
          <cell r="X1981">
            <v>0</v>
          </cell>
          <cell r="Y1981">
            <v>0</v>
          </cell>
          <cell r="Z1981">
            <v>0</v>
          </cell>
          <cell r="AA1981" t="e">
            <v>#REF!</v>
          </cell>
          <cell r="AB1981" t="e">
            <v>#REF!</v>
          </cell>
          <cell r="AC1981" t="e">
            <v>#REF!</v>
          </cell>
          <cell r="AD1981" t="e">
            <v>#REF!</v>
          </cell>
          <cell r="AE1981" t="e">
            <v>#REF!</v>
          </cell>
          <cell r="AF1981" t="e">
            <v>#REF!</v>
          </cell>
          <cell r="AG1981" t="e">
            <v>#REF!</v>
          </cell>
          <cell r="AH1981" t="e">
            <v>#REF!</v>
          </cell>
        </row>
        <row r="1982">
          <cell r="A1982" t="str">
            <v>4.02.00052.1.1.1</v>
          </cell>
          <cell r="B1982" t="str">
            <v>2.1.1.1</v>
          </cell>
          <cell r="C1982" t="str">
            <v>APOIO A VENDAS</v>
          </cell>
          <cell r="D1982" t="str">
            <v>4.02.0005</v>
          </cell>
          <cell r="E1982">
            <v>504.33</v>
          </cell>
          <cell r="F1982">
            <v>505.33</v>
          </cell>
          <cell r="G1982">
            <v>240</v>
          </cell>
          <cell r="H1982">
            <v>238</v>
          </cell>
          <cell r="I1982" t="e">
            <v>#REF!</v>
          </cell>
          <cell r="J1982">
            <v>139</v>
          </cell>
          <cell r="K1982">
            <v>139</v>
          </cell>
          <cell r="L1982">
            <v>191.03</v>
          </cell>
          <cell r="M1982">
            <v>0</v>
          </cell>
          <cell r="N1982">
            <v>0</v>
          </cell>
          <cell r="O1982">
            <v>0</v>
          </cell>
          <cell r="P1982">
            <v>0</v>
          </cell>
          <cell r="Q1982" t="e">
            <v>#REF!</v>
          </cell>
          <cell r="T1982" t="str">
            <v>4.02.0005</v>
          </cell>
          <cell r="U1982" t="str">
            <v>APOIO A VENDAS</v>
          </cell>
          <cell r="W1982">
            <v>504.33</v>
          </cell>
          <cell r="X1982">
            <v>1009.66</v>
          </cell>
          <cell r="Y1982">
            <v>1249.6599999999999</v>
          </cell>
          <cell r="Z1982">
            <v>1487.6599999999999</v>
          </cell>
          <cell r="AA1982" t="e">
            <v>#REF!</v>
          </cell>
          <cell r="AB1982" t="e">
            <v>#REF!</v>
          </cell>
          <cell r="AC1982" t="e">
            <v>#REF!</v>
          </cell>
          <cell r="AD1982" t="e">
            <v>#REF!</v>
          </cell>
          <cell r="AE1982" t="e">
            <v>#REF!</v>
          </cell>
          <cell r="AF1982" t="e">
            <v>#REF!</v>
          </cell>
          <cell r="AG1982" t="e">
            <v>#REF!</v>
          </cell>
          <cell r="AH1982" t="e">
            <v>#REF!</v>
          </cell>
        </row>
        <row r="1983">
          <cell r="A1983" t="str">
            <v>4.02.00062.1.1.1</v>
          </cell>
          <cell r="B1983" t="str">
            <v>2.1.1.1</v>
          </cell>
          <cell r="C1983" t="str">
            <v>APOIO A VENDAS</v>
          </cell>
          <cell r="D1983" t="str">
            <v>4.02.0006</v>
          </cell>
          <cell r="E1983">
            <v>0</v>
          </cell>
          <cell r="F1983">
            <v>0</v>
          </cell>
          <cell r="G1983">
            <v>0</v>
          </cell>
          <cell r="H1983">
            <v>0</v>
          </cell>
          <cell r="I1983" t="e">
            <v>#REF!</v>
          </cell>
          <cell r="J1983">
            <v>0</v>
          </cell>
          <cell r="K1983">
            <v>0</v>
          </cell>
          <cell r="L1983">
            <v>0</v>
          </cell>
          <cell r="M1983">
            <v>0</v>
          </cell>
          <cell r="N1983">
            <v>0</v>
          </cell>
          <cell r="O1983">
            <v>0</v>
          </cell>
          <cell r="P1983">
            <v>0</v>
          </cell>
          <cell r="Q1983" t="e">
            <v>#REF!</v>
          </cell>
          <cell r="T1983" t="str">
            <v>4.02.0006</v>
          </cell>
          <cell r="U1983" t="str">
            <v>APOIO A VENDAS</v>
          </cell>
          <cell r="W1983">
            <v>0</v>
          </cell>
          <cell r="X1983">
            <v>0</v>
          </cell>
          <cell r="Y1983">
            <v>0</v>
          </cell>
          <cell r="Z1983">
            <v>0</v>
          </cell>
          <cell r="AA1983" t="e">
            <v>#REF!</v>
          </cell>
          <cell r="AB1983" t="e">
            <v>#REF!</v>
          </cell>
          <cell r="AC1983" t="e">
            <v>#REF!</v>
          </cell>
          <cell r="AD1983" t="e">
            <v>#REF!</v>
          </cell>
          <cell r="AE1983" t="e">
            <v>#REF!</v>
          </cell>
          <cell r="AF1983" t="e">
            <v>#REF!</v>
          </cell>
          <cell r="AG1983" t="e">
            <v>#REF!</v>
          </cell>
          <cell r="AH1983" t="e">
            <v>#REF!</v>
          </cell>
        </row>
        <row r="1984">
          <cell r="A1984" t="str">
            <v>4.02.00072.1.1.1</v>
          </cell>
          <cell r="B1984" t="str">
            <v>2.1.1.1</v>
          </cell>
          <cell r="C1984" t="str">
            <v>APOIO A VENDAS</v>
          </cell>
          <cell r="D1984" t="str">
            <v>4.02.0007</v>
          </cell>
          <cell r="E1984">
            <v>0</v>
          </cell>
          <cell r="F1984">
            <v>0</v>
          </cell>
          <cell r="G1984">
            <v>0</v>
          </cell>
          <cell r="H1984">
            <v>0</v>
          </cell>
          <cell r="I1984" t="e">
            <v>#REF!</v>
          </cell>
          <cell r="J1984">
            <v>0</v>
          </cell>
          <cell r="K1984">
            <v>0</v>
          </cell>
          <cell r="L1984">
            <v>0</v>
          </cell>
          <cell r="M1984">
            <v>0</v>
          </cell>
          <cell r="N1984">
            <v>0</v>
          </cell>
          <cell r="O1984">
            <v>0</v>
          </cell>
          <cell r="P1984">
            <v>0</v>
          </cell>
          <cell r="Q1984" t="e">
            <v>#REF!</v>
          </cell>
          <cell r="T1984" t="str">
            <v>4.02.0007</v>
          </cell>
          <cell r="U1984" t="str">
            <v>APOIO A VENDAS</v>
          </cell>
          <cell r="W1984">
            <v>0</v>
          </cell>
          <cell r="X1984">
            <v>0</v>
          </cell>
          <cell r="Y1984">
            <v>0</v>
          </cell>
          <cell r="Z1984">
            <v>0</v>
          </cell>
          <cell r="AA1984" t="e">
            <v>#REF!</v>
          </cell>
          <cell r="AB1984" t="e">
            <v>#REF!</v>
          </cell>
          <cell r="AC1984" t="e">
            <v>#REF!</v>
          </cell>
          <cell r="AD1984" t="e">
            <v>#REF!</v>
          </cell>
          <cell r="AE1984" t="e">
            <v>#REF!</v>
          </cell>
          <cell r="AF1984" t="e">
            <v>#REF!</v>
          </cell>
          <cell r="AG1984" t="e">
            <v>#REF!</v>
          </cell>
          <cell r="AH1984" t="e">
            <v>#REF!</v>
          </cell>
        </row>
        <row r="1985">
          <cell r="A1985" t="str">
            <v>4.02.00082.1.1.1</v>
          </cell>
          <cell r="B1985" t="str">
            <v>2.1.1.1</v>
          </cell>
          <cell r="C1985" t="str">
            <v>APOIO A VENDAS</v>
          </cell>
          <cell r="D1985" t="str">
            <v>4.02.0008</v>
          </cell>
          <cell r="E1985">
            <v>80.45</v>
          </cell>
          <cell r="F1985">
            <v>798.22</v>
          </cell>
          <cell r="G1985">
            <v>0</v>
          </cell>
          <cell r="H1985">
            <v>6</v>
          </cell>
          <cell r="I1985" t="e">
            <v>#REF!</v>
          </cell>
          <cell r="J1985">
            <v>0</v>
          </cell>
          <cell r="K1985">
            <v>0</v>
          </cell>
          <cell r="L1985">
            <v>0</v>
          </cell>
          <cell r="M1985">
            <v>0</v>
          </cell>
          <cell r="N1985">
            <v>0</v>
          </cell>
          <cell r="O1985">
            <v>0</v>
          </cell>
          <cell r="P1985">
            <v>0</v>
          </cell>
          <cell r="Q1985" t="e">
            <v>#REF!</v>
          </cell>
          <cell r="T1985" t="str">
            <v>4.02.0008</v>
          </cell>
          <cell r="U1985" t="str">
            <v>APOIO A VENDAS</v>
          </cell>
          <cell r="W1985">
            <v>80.45</v>
          </cell>
          <cell r="X1985">
            <v>878.67000000000007</v>
          </cell>
          <cell r="Y1985">
            <v>878.67000000000007</v>
          </cell>
          <cell r="Z1985">
            <v>884.67000000000007</v>
          </cell>
          <cell r="AA1985" t="e">
            <v>#REF!</v>
          </cell>
          <cell r="AB1985" t="e">
            <v>#REF!</v>
          </cell>
          <cell r="AC1985" t="e">
            <v>#REF!</v>
          </cell>
          <cell r="AD1985" t="e">
            <v>#REF!</v>
          </cell>
          <cell r="AE1985" t="e">
            <v>#REF!</v>
          </cell>
          <cell r="AF1985" t="e">
            <v>#REF!</v>
          </cell>
          <cell r="AG1985" t="e">
            <v>#REF!</v>
          </cell>
          <cell r="AH1985" t="e">
            <v>#REF!</v>
          </cell>
        </row>
        <row r="1986">
          <cell r="A1986" t="str">
            <v>4.02.00092.1.1.1</v>
          </cell>
          <cell r="B1986" t="str">
            <v>2.1.1.1</v>
          </cell>
          <cell r="C1986" t="str">
            <v>APOIO A VENDAS</v>
          </cell>
          <cell r="D1986" t="str">
            <v>4.02.0009</v>
          </cell>
          <cell r="E1986">
            <v>0</v>
          </cell>
          <cell r="F1986">
            <v>0</v>
          </cell>
          <cell r="G1986">
            <v>0</v>
          </cell>
          <cell r="H1986">
            <v>0</v>
          </cell>
          <cell r="I1986" t="e">
            <v>#REF!</v>
          </cell>
          <cell r="J1986">
            <v>0</v>
          </cell>
          <cell r="K1986">
            <v>0</v>
          </cell>
          <cell r="L1986">
            <v>0</v>
          </cell>
          <cell r="M1986">
            <v>0</v>
          </cell>
          <cell r="N1986">
            <v>0</v>
          </cell>
          <cell r="O1986">
            <v>0</v>
          </cell>
          <cell r="P1986">
            <v>0</v>
          </cell>
          <cell r="Q1986" t="e">
            <v>#REF!</v>
          </cell>
          <cell r="T1986" t="str">
            <v>4.02.0009</v>
          </cell>
          <cell r="U1986" t="str">
            <v>APOIO A VENDAS</v>
          </cell>
          <cell r="W1986">
            <v>0</v>
          </cell>
          <cell r="X1986">
            <v>0</v>
          </cell>
          <cell r="Y1986">
            <v>0</v>
          </cell>
          <cell r="Z1986">
            <v>0</v>
          </cell>
          <cell r="AA1986" t="e">
            <v>#REF!</v>
          </cell>
          <cell r="AB1986" t="e">
            <v>#REF!</v>
          </cell>
          <cell r="AC1986" t="e">
            <v>#REF!</v>
          </cell>
          <cell r="AD1986" t="e">
            <v>#REF!</v>
          </cell>
          <cell r="AE1986" t="e">
            <v>#REF!</v>
          </cell>
          <cell r="AF1986" t="e">
            <v>#REF!</v>
          </cell>
          <cell r="AG1986" t="e">
            <v>#REF!</v>
          </cell>
          <cell r="AH1986" t="e">
            <v>#REF!</v>
          </cell>
        </row>
        <row r="1987">
          <cell r="A1987" t="str">
            <v>4.02.00102.1.1.1</v>
          </cell>
          <cell r="B1987" t="str">
            <v>2.1.1.1</v>
          </cell>
          <cell r="C1987" t="str">
            <v>APOIO A VENDAS</v>
          </cell>
          <cell r="D1987" t="str">
            <v>4.02.0010</v>
          </cell>
          <cell r="E1987">
            <v>932.15</v>
          </cell>
          <cell r="F1987">
            <v>0</v>
          </cell>
          <cell r="G1987">
            <v>0</v>
          </cell>
          <cell r="H1987">
            <v>0</v>
          </cell>
          <cell r="I1987" t="e">
            <v>#REF!</v>
          </cell>
          <cell r="J1987">
            <v>0</v>
          </cell>
          <cell r="K1987">
            <v>0</v>
          </cell>
          <cell r="L1987">
            <v>0</v>
          </cell>
          <cell r="M1987">
            <v>0</v>
          </cell>
          <cell r="N1987">
            <v>0</v>
          </cell>
          <cell r="O1987">
            <v>0</v>
          </cell>
          <cell r="P1987">
            <v>0</v>
          </cell>
          <cell r="Q1987" t="e">
            <v>#REF!</v>
          </cell>
          <cell r="T1987" t="str">
            <v>4.02.0010</v>
          </cell>
          <cell r="U1987" t="str">
            <v>APOIO A VENDAS</v>
          </cell>
          <cell r="W1987">
            <v>932.15</v>
          </cell>
          <cell r="X1987">
            <v>932.15</v>
          </cell>
          <cell r="Y1987">
            <v>932.15</v>
          </cell>
          <cell r="Z1987">
            <v>932.15</v>
          </cell>
          <cell r="AA1987" t="e">
            <v>#REF!</v>
          </cell>
          <cell r="AB1987" t="e">
            <v>#REF!</v>
          </cell>
          <cell r="AC1987" t="e">
            <v>#REF!</v>
          </cell>
          <cell r="AD1987" t="e">
            <v>#REF!</v>
          </cell>
          <cell r="AE1987" t="e">
            <v>#REF!</v>
          </cell>
          <cell r="AF1987" t="e">
            <v>#REF!</v>
          </cell>
          <cell r="AG1987" t="e">
            <v>#REF!</v>
          </cell>
          <cell r="AH1987" t="e">
            <v>#REF!</v>
          </cell>
        </row>
        <row r="1988">
          <cell r="A1988" t="str">
            <v>4.02.00112.1.1.1</v>
          </cell>
          <cell r="B1988" t="str">
            <v>2.1.1.1</v>
          </cell>
          <cell r="C1988" t="str">
            <v>APOIO A VENDAS</v>
          </cell>
          <cell r="D1988" t="str">
            <v>4.02.0011</v>
          </cell>
          <cell r="E1988">
            <v>6.69</v>
          </cell>
          <cell r="F1988">
            <v>124.14</v>
          </cell>
          <cell r="G1988">
            <v>34.57</v>
          </cell>
          <cell r="H1988">
            <v>122.22</v>
          </cell>
          <cell r="I1988" t="e">
            <v>#REF!</v>
          </cell>
          <cell r="J1988">
            <v>18.03</v>
          </cell>
          <cell r="K1988">
            <v>0</v>
          </cell>
          <cell r="L1988">
            <v>0</v>
          </cell>
          <cell r="M1988">
            <v>0</v>
          </cell>
          <cell r="N1988">
            <v>0</v>
          </cell>
          <cell r="O1988">
            <v>0</v>
          </cell>
          <cell r="P1988">
            <v>0</v>
          </cell>
          <cell r="Q1988" t="e">
            <v>#REF!</v>
          </cell>
          <cell r="T1988" t="str">
            <v>4.02.0011</v>
          </cell>
          <cell r="U1988" t="str">
            <v>APOIO A VENDAS</v>
          </cell>
          <cell r="W1988">
            <v>6.69</v>
          </cell>
          <cell r="X1988">
            <v>130.83000000000001</v>
          </cell>
          <cell r="Y1988">
            <v>165.4</v>
          </cell>
          <cell r="Z1988">
            <v>287.62</v>
          </cell>
          <cell r="AA1988" t="e">
            <v>#REF!</v>
          </cell>
          <cell r="AB1988" t="e">
            <v>#REF!</v>
          </cell>
          <cell r="AC1988" t="e">
            <v>#REF!</v>
          </cell>
          <cell r="AD1988" t="e">
            <v>#REF!</v>
          </cell>
          <cell r="AE1988" t="e">
            <v>#REF!</v>
          </cell>
          <cell r="AF1988" t="e">
            <v>#REF!</v>
          </cell>
          <cell r="AG1988" t="e">
            <v>#REF!</v>
          </cell>
          <cell r="AH1988" t="e">
            <v>#REF!</v>
          </cell>
        </row>
        <row r="1989">
          <cell r="A1989" t="str">
            <v>4.02.00122.1.1.1</v>
          </cell>
          <cell r="B1989" t="str">
            <v>2.1.1.1</v>
          </cell>
          <cell r="C1989" t="str">
            <v>APOIO A VENDAS</v>
          </cell>
          <cell r="D1989" t="str">
            <v>4.02.0012</v>
          </cell>
          <cell r="E1989">
            <v>0</v>
          </cell>
          <cell r="F1989">
            <v>0</v>
          </cell>
          <cell r="G1989">
            <v>0</v>
          </cell>
          <cell r="H1989">
            <v>0</v>
          </cell>
          <cell r="I1989" t="e">
            <v>#REF!</v>
          </cell>
          <cell r="J1989">
            <v>35</v>
          </cell>
          <cell r="K1989">
            <v>0</v>
          </cell>
          <cell r="L1989">
            <v>0</v>
          </cell>
          <cell r="M1989">
            <v>0</v>
          </cell>
          <cell r="N1989">
            <v>0</v>
          </cell>
          <cell r="O1989">
            <v>0</v>
          </cell>
          <cell r="P1989">
            <v>0</v>
          </cell>
          <cell r="Q1989" t="e">
            <v>#REF!</v>
          </cell>
          <cell r="T1989" t="str">
            <v>4.02.0012</v>
          </cell>
          <cell r="U1989" t="str">
            <v>APOIO A VENDAS</v>
          </cell>
          <cell r="W1989">
            <v>0</v>
          </cell>
          <cell r="X1989">
            <v>0</v>
          </cell>
          <cell r="Y1989">
            <v>0</v>
          </cell>
          <cell r="Z1989">
            <v>0</v>
          </cell>
          <cell r="AA1989" t="e">
            <v>#REF!</v>
          </cell>
          <cell r="AB1989" t="e">
            <v>#REF!</v>
          </cell>
          <cell r="AC1989" t="e">
            <v>#REF!</v>
          </cell>
          <cell r="AD1989" t="e">
            <v>#REF!</v>
          </cell>
          <cell r="AE1989" t="e">
            <v>#REF!</v>
          </cell>
          <cell r="AF1989" t="e">
            <v>#REF!</v>
          </cell>
          <cell r="AG1989" t="e">
            <v>#REF!</v>
          </cell>
          <cell r="AH1989" t="e">
            <v>#REF!</v>
          </cell>
        </row>
        <row r="1990">
          <cell r="A1990" t="str">
            <v>4.02.00132.1.1.1</v>
          </cell>
          <cell r="B1990" t="str">
            <v>2.1.1.1</v>
          </cell>
          <cell r="C1990" t="str">
            <v>APOIO A VENDAS</v>
          </cell>
          <cell r="D1990" t="str">
            <v>4.02.0013</v>
          </cell>
          <cell r="E1990">
            <v>93.67</v>
          </cell>
          <cell r="F1990">
            <v>101.05</v>
          </cell>
          <cell r="G1990">
            <v>0</v>
          </cell>
          <cell r="H1990">
            <v>0</v>
          </cell>
          <cell r="I1990" t="e">
            <v>#REF!</v>
          </cell>
          <cell r="J1990">
            <v>0</v>
          </cell>
          <cell r="K1990">
            <v>199.97</v>
          </cell>
          <cell r="L1990">
            <v>0</v>
          </cell>
          <cell r="M1990">
            <v>0</v>
          </cell>
          <cell r="N1990">
            <v>0</v>
          </cell>
          <cell r="O1990">
            <v>0</v>
          </cell>
          <cell r="P1990">
            <v>0</v>
          </cell>
          <cell r="Q1990" t="e">
            <v>#REF!</v>
          </cell>
          <cell r="T1990" t="str">
            <v>4.02.0013</v>
          </cell>
          <cell r="U1990" t="str">
            <v>APOIO A VENDAS</v>
          </cell>
          <cell r="W1990">
            <v>93.67</v>
          </cell>
          <cell r="X1990">
            <v>194.72</v>
          </cell>
          <cell r="Y1990">
            <v>194.72</v>
          </cell>
          <cell r="Z1990">
            <v>194.72</v>
          </cell>
          <cell r="AA1990" t="e">
            <v>#REF!</v>
          </cell>
          <cell r="AB1990" t="e">
            <v>#REF!</v>
          </cell>
          <cell r="AC1990" t="e">
            <v>#REF!</v>
          </cell>
          <cell r="AD1990" t="e">
            <v>#REF!</v>
          </cell>
          <cell r="AE1990" t="e">
            <v>#REF!</v>
          </cell>
          <cell r="AF1990" t="e">
            <v>#REF!</v>
          </cell>
          <cell r="AG1990" t="e">
            <v>#REF!</v>
          </cell>
          <cell r="AH1990" t="e">
            <v>#REF!</v>
          </cell>
        </row>
        <row r="1991">
          <cell r="A1991" t="str">
            <v>4.02.00142.1.1.1</v>
          </cell>
          <cell r="B1991" t="str">
            <v>2.1.1.1</v>
          </cell>
          <cell r="C1991" t="str">
            <v>APOIO A VENDAS</v>
          </cell>
          <cell r="D1991" t="str">
            <v>4.02.0014</v>
          </cell>
          <cell r="E1991">
            <v>0</v>
          </cell>
          <cell r="F1991">
            <v>0</v>
          </cell>
          <cell r="G1991">
            <v>0</v>
          </cell>
          <cell r="H1991">
            <v>0</v>
          </cell>
          <cell r="I1991" t="e">
            <v>#REF!</v>
          </cell>
          <cell r="J1991">
            <v>0</v>
          </cell>
          <cell r="K1991">
            <v>0</v>
          </cell>
          <cell r="L1991">
            <v>0</v>
          </cell>
          <cell r="M1991">
            <v>0</v>
          </cell>
          <cell r="N1991">
            <v>0</v>
          </cell>
          <cell r="O1991">
            <v>0</v>
          </cell>
          <cell r="P1991">
            <v>0</v>
          </cell>
          <cell r="Q1991" t="e">
            <v>#REF!</v>
          </cell>
          <cell r="T1991" t="str">
            <v>4.02.0014</v>
          </cell>
          <cell r="U1991" t="str">
            <v>APOIO A VENDAS</v>
          </cell>
          <cell r="W1991">
            <v>0</v>
          </cell>
          <cell r="X1991">
            <v>0</v>
          </cell>
          <cell r="Y1991">
            <v>0</v>
          </cell>
          <cell r="Z1991">
            <v>0</v>
          </cell>
          <cell r="AA1991" t="e">
            <v>#REF!</v>
          </cell>
          <cell r="AB1991" t="e">
            <v>#REF!</v>
          </cell>
          <cell r="AC1991" t="e">
            <v>#REF!</v>
          </cell>
          <cell r="AD1991" t="e">
            <v>#REF!</v>
          </cell>
          <cell r="AE1991" t="e">
            <v>#REF!</v>
          </cell>
          <cell r="AF1991" t="e">
            <v>#REF!</v>
          </cell>
          <cell r="AG1991" t="e">
            <v>#REF!</v>
          </cell>
          <cell r="AH1991" t="e">
            <v>#REF!</v>
          </cell>
        </row>
        <row r="1992">
          <cell r="A1992" t="str">
            <v>4.02.00152.1.1.1</v>
          </cell>
          <cell r="B1992" t="str">
            <v>2.1.1.1</v>
          </cell>
          <cell r="C1992" t="str">
            <v>APOIO A VENDAS</v>
          </cell>
          <cell r="D1992" t="str">
            <v>4.02.0015</v>
          </cell>
          <cell r="E1992">
            <v>0</v>
          </cell>
          <cell r="F1992">
            <v>0</v>
          </cell>
          <cell r="G1992">
            <v>0</v>
          </cell>
          <cell r="H1992">
            <v>0</v>
          </cell>
          <cell r="I1992" t="e">
            <v>#REF!</v>
          </cell>
          <cell r="J1992">
            <v>0</v>
          </cell>
          <cell r="K1992">
            <v>0</v>
          </cell>
          <cell r="L1992">
            <v>0</v>
          </cell>
          <cell r="M1992">
            <v>0</v>
          </cell>
          <cell r="N1992">
            <v>0</v>
          </cell>
          <cell r="O1992">
            <v>0</v>
          </cell>
          <cell r="P1992">
            <v>0</v>
          </cell>
          <cell r="Q1992" t="e">
            <v>#REF!</v>
          </cell>
          <cell r="T1992" t="str">
            <v>4.02.0015</v>
          </cell>
          <cell r="U1992" t="str">
            <v>APOIO A VENDAS</v>
          </cell>
          <cell r="W1992">
            <v>0</v>
          </cell>
          <cell r="X1992">
            <v>0</v>
          </cell>
          <cell r="Y1992">
            <v>0</v>
          </cell>
          <cell r="Z1992">
            <v>0</v>
          </cell>
          <cell r="AA1992" t="e">
            <v>#REF!</v>
          </cell>
          <cell r="AB1992" t="e">
            <v>#REF!</v>
          </cell>
          <cell r="AC1992" t="e">
            <v>#REF!</v>
          </cell>
          <cell r="AD1992" t="e">
            <v>#REF!</v>
          </cell>
          <cell r="AE1992" t="e">
            <v>#REF!</v>
          </cell>
          <cell r="AF1992" t="e">
            <v>#REF!</v>
          </cell>
          <cell r="AG1992" t="e">
            <v>#REF!</v>
          </cell>
          <cell r="AH1992" t="e">
            <v>#REF!</v>
          </cell>
        </row>
        <row r="1993">
          <cell r="A1993" t="str">
            <v>4.02.00162.1.1.1</v>
          </cell>
          <cell r="B1993" t="str">
            <v>2.1.1.1</v>
          </cell>
          <cell r="C1993" t="str">
            <v>APOIO A VENDAS</v>
          </cell>
          <cell r="D1993" t="str">
            <v>4.02.0016</v>
          </cell>
          <cell r="E1993">
            <v>8.44</v>
          </cell>
          <cell r="F1993">
            <v>0</v>
          </cell>
          <cell r="G1993">
            <v>0</v>
          </cell>
          <cell r="H1993">
            <v>0</v>
          </cell>
          <cell r="I1993" t="e">
            <v>#REF!</v>
          </cell>
          <cell r="J1993">
            <v>0</v>
          </cell>
          <cell r="K1993">
            <v>0</v>
          </cell>
          <cell r="L1993">
            <v>0</v>
          </cell>
          <cell r="M1993">
            <v>0</v>
          </cell>
          <cell r="N1993">
            <v>0</v>
          </cell>
          <cell r="O1993">
            <v>0</v>
          </cell>
          <cell r="P1993">
            <v>0</v>
          </cell>
          <cell r="Q1993" t="e">
            <v>#REF!</v>
          </cell>
          <cell r="T1993" t="str">
            <v>4.02.0016</v>
          </cell>
          <cell r="U1993" t="str">
            <v>APOIO A VENDAS</v>
          </cell>
          <cell r="W1993">
            <v>8.44</v>
          </cell>
          <cell r="X1993">
            <v>8.44</v>
          </cell>
          <cell r="Y1993">
            <v>8.44</v>
          </cell>
          <cell r="Z1993">
            <v>8.44</v>
          </cell>
          <cell r="AA1993" t="e">
            <v>#REF!</v>
          </cell>
          <cell r="AB1993" t="e">
            <v>#REF!</v>
          </cell>
          <cell r="AC1993" t="e">
            <v>#REF!</v>
          </cell>
          <cell r="AD1993" t="e">
            <v>#REF!</v>
          </cell>
          <cell r="AE1993" t="e">
            <v>#REF!</v>
          </cell>
          <cell r="AF1993" t="e">
            <v>#REF!</v>
          </cell>
          <cell r="AG1993" t="e">
            <v>#REF!</v>
          </cell>
          <cell r="AH1993" t="e">
            <v>#REF!</v>
          </cell>
        </row>
        <row r="1994">
          <cell r="A1994" t="str">
            <v>4.02.00172.1.1.1</v>
          </cell>
          <cell r="B1994" t="str">
            <v>2.1.1.1</v>
          </cell>
          <cell r="C1994" t="str">
            <v>APOIO A VENDAS</v>
          </cell>
          <cell r="D1994" t="str">
            <v>4.02.0017</v>
          </cell>
          <cell r="E1994">
            <v>0</v>
          </cell>
          <cell r="F1994">
            <v>0</v>
          </cell>
          <cell r="G1994">
            <v>0</v>
          </cell>
          <cell r="H1994">
            <v>0</v>
          </cell>
          <cell r="I1994" t="e">
            <v>#REF!</v>
          </cell>
          <cell r="J1994">
            <v>0</v>
          </cell>
          <cell r="K1994">
            <v>0</v>
          </cell>
          <cell r="L1994">
            <v>0</v>
          </cell>
          <cell r="M1994">
            <v>0</v>
          </cell>
          <cell r="N1994">
            <v>0</v>
          </cell>
          <cell r="O1994">
            <v>0</v>
          </cell>
          <cell r="P1994">
            <v>0</v>
          </cell>
          <cell r="Q1994" t="e">
            <v>#REF!</v>
          </cell>
          <cell r="T1994" t="str">
            <v>4.02.0017</v>
          </cell>
          <cell r="U1994" t="str">
            <v>APOIO A VENDAS</v>
          </cell>
          <cell r="W1994">
            <v>0</v>
          </cell>
          <cell r="X1994">
            <v>0</v>
          </cell>
          <cell r="Y1994">
            <v>0</v>
          </cell>
          <cell r="Z1994">
            <v>0</v>
          </cell>
          <cell r="AA1994" t="e">
            <v>#REF!</v>
          </cell>
          <cell r="AB1994" t="e">
            <v>#REF!</v>
          </cell>
          <cell r="AC1994" t="e">
            <v>#REF!</v>
          </cell>
          <cell r="AD1994" t="e">
            <v>#REF!</v>
          </cell>
          <cell r="AE1994" t="e">
            <v>#REF!</v>
          </cell>
          <cell r="AF1994" t="e">
            <v>#REF!</v>
          </cell>
          <cell r="AG1994" t="e">
            <v>#REF!</v>
          </cell>
          <cell r="AH1994" t="e">
            <v>#REF!</v>
          </cell>
        </row>
        <row r="1995">
          <cell r="A1995" t="str">
            <v>4.02.00182.1.1.1</v>
          </cell>
          <cell r="B1995" t="str">
            <v>2.1.1.1</v>
          </cell>
          <cell r="C1995" t="str">
            <v>APOIO A VENDAS</v>
          </cell>
          <cell r="D1995" t="str">
            <v>4.02.0018</v>
          </cell>
          <cell r="E1995">
            <v>0</v>
          </cell>
          <cell r="F1995">
            <v>0</v>
          </cell>
          <cell r="G1995">
            <v>0</v>
          </cell>
          <cell r="H1995">
            <v>0</v>
          </cell>
          <cell r="I1995" t="e">
            <v>#REF!</v>
          </cell>
          <cell r="J1995">
            <v>0</v>
          </cell>
          <cell r="K1995">
            <v>0</v>
          </cell>
          <cell r="L1995">
            <v>0</v>
          </cell>
          <cell r="M1995">
            <v>0</v>
          </cell>
          <cell r="N1995">
            <v>0</v>
          </cell>
          <cell r="O1995">
            <v>0</v>
          </cell>
          <cell r="P1995">
            <v>0</v>
          </cell>
          <cell r="Q1995" t="e">
            <v>#REF!</v>
          </cell>
          <cell r="T1995" t="str">
            <v>4.02.0018</v>
          </cell>
          <cell r="U1995" t="str">
            <v>APOIO A VENDAS</v>
          </cell>
          <cell r="W1995">
            <v>0</v>
          </cell>
          <cell r="X1995">
            <v>0</v>
          </cell>
          <cell r="Y1995">
            <v>0</v>
          </cell>
          <cell r="Z1995">
            <v>0</v>
          </cell>
          <cell r="AA1995" t="e">
            <v>#REF!</v>
          </cell>
          <cell r="AB1995" t="e">
            <v>#REF!</v>
          </cell>
          <cell r="AC1995" t="e">
            <v>#REF!</v>
          </cell>
          <cell r="AD1995" t="e">
            <v>#REF!</v>
          </cell>
          <cell r="AE1995" t="e">
            <v>#REF!</v>
          </cell>
          <cell r="AF1995" t="e">
            <v>#REF!</v>
          </cell>
          <cell r="AG1995" t="e">
            <v>#REF!</v>
          </cell>
          <cell r="AH1995" t="e">
            <v>#REF!</v>
          </cell>
        </row>
        <row r="1996">
          <cell r="A1996" t="str">
            <v>4.02.00192.1.1.1</v>
          </cell>
          <cell r="B1996" t="str">
            <v>2.1.1.1</v>
          </cell>
          <cell r="C1996" t="str">
            <v>APOIO A VENDAS</v>
          </cell>
          <cell r="D1996" t="str">
            <v>4.02.0019</v>
          </cell>
          <cell r="E1996">
            <v>0</v>
          </cell>
          <cell r="F1996">
            <v>0</v>
          </cell>
          <cell r="G1996">
            <v>0</v>
          </cell>
          <cell r="H1996">
            <v>0</v>
          </cell>
          <cell r="I1996" t="e">
            <v>#REF!</v>
          </cell>
          <cell r="J1996">
            <v>0</v>
          </cell>
          <cell r="K1996">
            <v>0</v>
          </cell>
          <cell r="L1996">
            <v>0</v>
          </cell>
          <cell r="M1996">
            <v>0</v>
          </cell>
          <cell r="N1996">
            <v>0</v>
          </cell>
          <cell r="O1996">
            <v>0</v>
          </cell>
          <cell r="P1996">
            <v>0</v>
          </cell>
          <cell r="Q1996" t="e">
            <v>#REF!</v>
          </cell>
          <cell r="T1996" t="str">
            <v>4.02.0019</v>
          </cell>
          <cell r="U1996" t="str">
            <v>APOIO A VENDAS</v>
          </cell>
          <cell r="W1996">
            <v>0</v>
          </cell>
          <cell r="X1996">
            <v>0</v>
          </cell>
          <cell r="Y1996">
            <v>0</v>
          </cell>
          <cell r="Z1996">
            <v>0</v>
          </cell>
          <cell r="AA1996" t="e">
            <v>#REF!</v>
          </cell>
          <cell r="AB1996" t="e">
            <v>#REF!</v>
          </cell>
          <cell r="AC1996" t="e">
            <v>#REF!</v>
          </cell>
          <cell r="AD1996" t="e">
            <v>#REF!</v>
          </cell>
          <cell r="AE1996" t="e">
            <v>#REF!</v>
          </cell>
          <cell r="AF1996" t="e">
            <v>#REF!</v>
          </cell>
          <cell r="AG1996" t="e">
            <v>#REF!</v>
          </cell>
          <cell r="AH1996" t="e">
            <v>#REF!</v>
          </cell>
        </row>
        <row r="1997">
          <cell r="A1997" t="str">
            <v>4.02.00202.1.1.1</v>
          </cell>
          <cell r="B1997" t="str">
            <v>2.1.1.1</v>
          </cell>
          <cell r="C1997" t="str">
            <v>APOIO A VENDAS</v>
          </cell>
          <cell r="D1997" t="str">
            <v>4.02.0020</v>
          </cell>
          <cell r="E1997">
            <v>322.75</v>
          </cell>
          <cell r="F1997">
            <v>318.97000000000003</v>
          </cell>
          <cell r="G1997">
            <v>3339.4900000000002</v>
          </cell>
          <cell r="H1997">
            <v>3051.91</v>
          </cell>
          <cell r="I1997" t="e">
            <v>#REF!</v>
          </cell>
          <cell r="J1997">
            <v>0</v>
          </cell>
          <cell r="K1997">
            <v>0</v>
          </cell>
          <cell r="L1997">
            <v>0</v>
          </cell>
          <cell r="M1997">
            <v>0</v>
          </cell>
          <cell r="N1997">
            <v>0</v>
          </cell>
          <cell r="O1997">
            <v>0</v>
          </cell>
          <cell r="P1997">
            <v>0</v>
          </cell>
          <cell r="Q1997" t="e">
            <v>#REF!</v>
          </cell>
          <cell r="T1997" t="str">
            <v>4.02.0020</v>
          </cell>
          <cell r="U1997" t="str">
            <v>APOIO A VENDAS</v>
          </cell>
          <cell r="W1997">
            <v>322.75</v>
          </cell>
          <cell r="X1997">
            <v>641.72</v>
          </cell>
          <cell r="Y1997">
            <v>3981.21</v>
          </cell>
          <cell r="Z1997">
            <v>7033.12</v>
          </cell>
          <cell r="AA1997" t="e">
            <v>#REF!</v>
          </cell>
          <cell r="AB1997" t="e">
            <v>#REF!</v>
          </cell>
          <cell r="AC1997" t="e">
            <v>#REF!</v>
          </cell>
          <cell r="AD1997" t="e">
            <v>#REF!</v>
          </cell>
          <cell r="AE1997" t="e">
            <v>#REF!</v>
          </cell>
          <cell r="AF1997" t="e">
            <v>#REF!</v>
          </cell>
          <cell r="AG1997" t="e">
            <v>#REF!</v>
          </cell>
          <cell r="AH1997" t="e">
            <v>#REF!</v>
          </cell>
        </row>
        <row r="1998">
          <cell r="A1998" t="str">
            <v>4.02.00212.1.1.1</v>
          </cell>
          <cell r="B1998" t="str">
            <v>2.1.1.1</v>
          </cell>
          <cell r="C1998" t="str">
            <v>APOIO A VENDAS</v>
          </cell>
          <cell r="D1998" t="str">
            <v>4.02.0021</v>
          </cell>
          <cell r="E1998">
            <v>0</v>
          </cell>
          <cell r="F1998">
            <v>0</v>
          </cell>
          <cell r="G1998">
            <v>457.25</v>
          </cell>
          <cell r="H1998">
            <v>0</v>
          </cell>
          <cell r="I1998" t="e">
            <v>#REF!</v>
          </cell>
          <cell r="J1998">
            <v>0</v>
          </cell>
          <cell r="K1998">
            <v>0</v>
          </cell>
          <cell r="L1998">
            <v>0</v>
          </cell>
          <cell r="M1998">
            <v>0</v>
          </cell>
          <cell r="N1998">
            <v>0</v>
          </cell>
          <cell r="O1998">
            <v>0</v>
          </cell>
          <cell r="P1998">
            <v>0</v>
          </cell>
          <cell r="Q1998" t="e">
            <v>#REF!</v>
          </cell>
          <cell r="T1998" t="str">
            <v>4.02.0021</v>
          </cell>
          <cell r="U1998" t="str">
            <v>APOIO A VENDAS</v>
          </cell>
          <cell r="W1998">
            <v>0</v>
          </cell>
          <cell r="X1998">
            <v>0</v>
          </cell>
          <cell r="Y1998">
            <v>457.25</v>
          </cell>
          <cell r="Z1998">
            <v>457.25</v>
          </cell>
          <cell r="AA1998" t="e">
            <v>#REF!</v>
          </cell>
          <cell r="AB1998" t="e">
            <v>#REF!</v>
          </cell>
          <cell r="AC1998" t="e">
            <v>#REF!</v>
          </cell>
          <cell r="AD1998" t="e">
            <v>#REF!</v>
          </cell>
          <cell r="AE1998" t="e">
            <v>#REF!</v>
          </cell>
          <cell r="AF1998" t="e">
            <v>#REF!</v>
          </cell>
          <cell r="AG1998" t="e">
            <v>#REF!</v>
          </cell>
          <cell r="AH1998" t="e">
            <v>#REF!</v>
          </cell>
        </row>
        <row r="1999">
          <cell r="A1999" t="str">
            <v>4.02.00222.1.1.1</v>
          </cell>
          <cell r="B1999" t="str">
            <v>2.1.1.1</v>
          </cell>
          <cell r="C1999" t="str">
            <v>APOIO A VENDAS</v>
          </cell>
          <cell r="D1999" t="str">
            <v>4.02.0022</v>
          </cell>
          <cell r="E1999">
            <v>0</v>
          </cell>
          <cell r="F1999">
            <v>0</v>
          </cell>
          <cell r="G1999">
            <v>0</v>
          </cell>
          <cell r="H1999">
            <v>0</v>
          </cell>
          <cell r="I1999" t="e">
            <v>#REF!</v>
          </cell>
          <cell r="J1999">
            <v>36</v>
          </cell>
          <cell r="K1999">
            <v>109.71</v>
          </cell>
          <cell r="L1999">
            <v>25.2</v>
          </cell>
          <cell r="M1999">
            <v>0</v>
          </cell>
          <cell r="N1999">
            <v>0</v>
          </cell>
          <cell r="O1999">
            <v>0</v>
          </cell>
          <cell r="P1999">
            <v>0</v>
          </cell>
          <cell r="Q1999" t="e">
            <v>#REF!</v>
          </cell>
          <cell r="T1999" t="str">
            <v>4.02.0022</v>
          </cell>
          <cell r="U1999" t="str">
            <v>APOIO A VENDAS</v>
          </cell>
          <cell r="W1999">
            <v>0</v>
          </cell>
          <cell r="X1999">
            <v>0</v>
          </cell>
          <cell r="Y1999">
            <v>0</v>
          </cell>
          <cell r="Z1999">
            <v>0</v>
          </cell>
          <cell r="AA1999" t="e">
            <v>#REF!</v>
          </cell>
          <cell r="AB1999" t="e">
            <v>#REF!</v>
          </cell>
          <cell r="AC1999" t="e">
            <v>#REF!</v>
          </cell>
          <cell r="AD1999" t="e">
            <v>#REF!</v>
          </cell>
          <cell r="AE1999" t="e">
            <v>#REF!</v>
          </cell>
          <cell r="AF1999" t="e">
            <v>#REF!</v>
          </cell>
          <cell r="AG1999" t="e">
            <v>#REF!</v>
          </cell>
          <cell r="AH1999" t="e">
            <v>#REF!</v>
          </cell>
        </row>
        <row r="2000">
          <cell r="A2000" t="str">
            <v>4.02.00232.1.1.1</v>
          </cell>
          <cell r="B2000" t="str">
            <v>2.1.1.1</v>
          </cell>
          <cell r="C2000" t="str">
            <v>APOIO A VENDAS</v>
          </cell>
          <cell r="D2000" t="str">
            <v>4.02.0023</v>
          </cell>
          <cell r="E2000">
            <v>21.9</v>
          </cell>
          <cell r="F2000">
            <v>0</v>
          </cell>
          <cell r="G2000">
            <v>0</v>
          </cell>
          <cell r="H2000">
            <v>0</v>
          </cell>
          <cell r="I2000" t="e">
            <v>#REF!</v>
          </cell>
          <cell r="J2000">
            <v>296.01</v>
          </cell>
          <cell r="K2000">
            <v>0</v>
          </cell>
          <cell r="L2000">
            <v>71.38</v>
          </cell>
          <cell r="M2000">
            <v>0</v>
          </cell>
          <cell r="N2000">
            <v>0</v>
          </cell>
          <cell r="O2000">
            <v>0</v>
          </cell>
          <cell r="P2000">
            <v>0</v>
          </cell>
          <cell r="Q2000" t="e">
            <v>#REF!</v>
          </cell>
          <cell r="T2000" t="str">
            <v>4.02.0023</v>
          </cell>
          <cell r="U2000" t="str">
            <v>APOIO A VENDAS</v>
          </cell>
          <cell r="W2000">
            <v>21.9</v>
          </cell>
          <cell r="X2000">
            <v>21.9</v>
          </cell>
          <cell r="Y2000">
            <v>21.9</v>
          </cell>
          <cell r="Z2000">
            <v>21.9</v>
          </cell>
          <cell r="AA2000" t="e">
            <v>#REF!</v>
          </cell>
          <cell r="AB2000" t="e">
            <v>#REF!</v>
          </cell>
          <cell r="AC2000" t="e">
            <v>#REF!</v>
          </cell>
          <cell r="AD2000" t="e">
            <v>#REF!</v>
          </cell>
          <cell r="AE2000" t="e">
            <v>#REF!</v>
          </cell>
          <cell r="AF2000" t="e">
            <v>#REF!</v>
          </cell>
          <cell r="AG2000" t="e">
            <v>#REF!</v>
          </cell>
          <cell r="AH2000" t="e">
            <v>#REF!</v>
          </cell>
        </row>
        <row r="2001">
          <cell r="A2001" t="str">
            <v>4.02.00242.1.1.1</v>
          </cell>
          <cell r="B2001" t="str">
            <v>2.1.1.1</v>
          </cell>
          <cell r="C2001" t="str">
            <v>APOIO A VENDAS</v>
          </cell>
          <cell r="D2001" t="str">
            <v>4.02.0024</v>
          </cell>
          <cell r="E2001">
            <v>0</v>
          </cell>
          <cell r="F2001">
            <v>0</v>
          </cell>
          <cell r="G2001">
            <v>0</v>
          </cell>
          <cell r="H2001">
            <v>0</v>
          </cell>
          <cell r="I2001" t="e">
            <v>#REF!</v>
          </cell>
          <cell r="J2001">
            <v>0</v>
          </cell>
          <cell r="K2001">
            <v>0</v>
          </cell>
          <cell r="L2001">
            <v>0</v>
          </cell>
          <cell r="M2001">
            <v>0</v>
          </cell>
          <cell r="N2001">
            <v>0</v>
          </cell>
          <cell r="O2001">
            <v>0</v>
          </cell>
          <cell r="P2001">
            <v>0</v>
          </cell>
          <cell r="Q2001" t="e">
            <v>#REF!</v>
          </cell>
          <cell r="T2001" t="str">
            <v>4.02.0024</v>
          </cell>
          <cell r="U2001" t="str">
            <v>APOIO A VENDAS</v>
          </cell>
          <cell r="W2001">
            <v>0</v>
          </cell>
          <cell r="X2001">
            <v>0</v>
          </cell>
          <cell r="Y2001">
            <v>0</v>
          </cell>
          <cell r="Z2001">
            <v>0</v>
          </cell>
          <cell r="AA2001" t="e">
            <v>#REF!</v>
          </cell>
          <cell r="AB2001" t="e">
            <v>#REF!</v>
          </cell>
          <cell r="AC2001" t="e">
            <v>#REF!</v>
          </cell>
          <cell r="AD2001" t="e">
            <v>#REF!</v>
          </cell>
          <cell r="AE2001" t="e">
            <v>#REF!</v>
          </cell>
          <cell r="AF2001" t="e">
            <v>#REF!</v>
          </cell>
          <cell r="AG2001" t="e">
            <v>#REF!</v>
          </cell>
          <cell r="AH2001" t="e">
            <v>#REF!</v>
          </cell>
        </row>
        <row r="2002">
          <cell r="A2002" t="str">
            <v>4.02.00252.1.1.1</v>
          </cell>
          <cell r="B2002" t="str">
            <v>2.1.1.1</v>
          </cell>
          <cell r="C2002" t="str">
            <v>APOIO A VENDAS</v>
          </cell>
          <cell r="D2002" t="str">
            <v>4.02.0025</v>
          </cell>
          <cell r="E2002">
            <v>0</v>
          </cell>
          <cell r="F2002">
            <v>0</v>
          </cell>
          <cell r="G2002">
            <v>0</v>
          </cell>
          <cell r="H2002">
            <v>0</v>
          </cell>
          <cell r="I2002" t="e">
            <v>#REF!</v>
          </cell>
          <cell r="J2002">
            <v>0</v>
          </cell>
          <cell r="K2002">
            <v>0</v>
          </cell>
          <cell r="L2002">
            <v>0</v>
          </cell>
          <cell r="M2002">
            <v>0</v>
          </cell>
          <cell r="N2002">
            <v>0</v>
          </cell>
          <cell r="O2002">
            <v>0</v>
          </cell>
          <cell r="P2002">
            <v>0</v>
          </cell>
          <cell r="Q2002" t="e">
            <v>#REF!</v>
          </cell>
          <cell r="T2002" t="str">
            <v>4.02.0025</v>
          </cell>
          <cell r="U2002" t="str">
            <v>APOIO A VENDAS</v>
          </cell>
          <cell r="W2002">
            <v>0</v>
          </cell>
          <cell r="X2002">
            <v>0</v>
          </cell>
          <cell r="Y2002">
            <v>0</v>
          </cell>
          <cell r="Z2002">
            <v>0</v>
          </cell>
          <cell r="AA2002" t="e">
            <v>#REF!</v>
          </cell>
          <cell r="AB2002" t="e">
            <v>#REF!</v>
          </cell>
          <cell r="AC2002" t="e">
            <v>#REF!</v>
          </cell>
          <cell r="AD2002" t="e">
            <v>#REF!</v>
          </cell>
          <cell r="AE2002" t="e">
            <v>#REF!</v>
          </cell>
          <cell r="AF2002" t="e">
            <v>#REF!</v>
          </cell>
          <cell r="AG2002" t="e">
            <v>#REF!</v>
          </cell>
          <cell r="AH2002" t="e">
            <v>#REF!</v>
          </cell>
        </row>
        <row r="2003">
          <cell r="A2003" t="str">
            <v>4.02.00262.1.1.1</v>
          </cell>
          <cell r="B2003" t="str">
            <v>2.1.1.1</v>
          </cell>
          <cell r="C2003" t="str">
            <v>APOIO A VENDAS</v>
          </cell>
          <cell r="D2003" t="str">
            <v>4.02.0026</v>
          </cell>
          <cell r="E2003">
            <v>83.47</v>
          </cell>
          <cell r="F2003">
            <v>139</v>
          </cell>
          <cell r="G2003">
            <v>54.4</v>
          </cell>
          <cell r="H2003">
            <v>56</v>
          </cell>
          <cell r="I2003" t="e">
            <v>#REF!</v>
          </cell>
          <cell r="J2003">
            <v>164</v>
          </cell>
          <cell r="K2003">
            <v>0</v>
          </cell>
          <cell r="L2003">
            <v>280</v>
          </cell>
          <cell r="M2003">
            <v>0</v>
          </cell>
          <cell r="N2003">
            <v>0</v>
          </cell>
          <cell r="O2003">
            <v>0</v>
          </cell>
          <cell r="P2003">
            <v>0</v>
          </cell>
          <cell r="Q2003" t="e">
            <v>#REF!</v>
          </cell>
          <cell r="T2003" t="str">
            <v>4.02.0026</v>
          </cell>
          <cell r="U2003" t="str">
            <v>APOIO A VENDAS</v>
          </cell>
          <cell r="W2003">
            <v>83.47</v>
          </cell>
          <cell r="X2003">
            <v>222.47</v>
          </cell>
          <cell r="Y2003">
            <v>276.87</v>
          </cell>
          <cell r="Z2003">
            <v>332.87</v>
          </cell>
          <cell r="AA2003" t="e">
            <v>#REF!</v>
          </cell>
          <cell r="AB2003" t="e">
            <v>#REF!</v>
          </cell>
          <cell r="AC2003" t="e">
            <v>#REF!</v>
          </cell>
          <cell r="AD2003" t="e">
            <v>#REF!</v>
          </cell>
          <cell r="AE2003" t="e">
            <v>#REF!</v>
          </cell>
          <cell r="AF2003" t="e">
            <v>#REF!</v>
          </cell>
          <cell r="AG2003" t="e">
            <v>#REF!</v>
          </cell>
          <cell r="AH2003" t="e">
            <v>#REF!</v>
          </cell>
        </row>
        <row r="2004">
          <cell r="A2004" t="str">
            <v>4.02.00272.1.1.1</v>
          </cell>
          <cell r="B2004" t="str">
            <v>2.1.1.1</v>
          </cell>
          <cell r="C2004" t="str">
            <v>APOIO A VENDAS</v>
          </cell>
          <cell r="D2004" t="str">
            <v>4.02.0027</v>
          </cell>
          <cell r="E2004">
            <v>0</v>
          </cell>
          <cell r="F2004">
            <v>0</v>
          </cell>
          <cell r="G2004">
            <v>0</v>
          </cell>
          <cell r="H2004">
            <v>0</v>
          </cell>
          <cell r="I2004" t="e">
            <v>#REF!</v>
          </cell>
          <cell r="J2004">
            <v>0</v>
          </cell>
          <cell r="K2004">
            <v>0</v>
          </cell>
          <cell r="L2004">
            <v>0</v>
          </cell>
          <cell r="M2004">
            <v>0</v>
          </cell>
          <cell r="N2004">
            <v>0</v>
          </cell>
          <cell r="O2004">
            <v>0</v>
          </cell>
          <cell r="P2004">
            <v>0</v>
          </cell>
          <cell r="Q2004" t="e">
            <v>#REF!</v>
          </cell>
          <cell r="T2004" t="str">
            <v>4.02.0027</v>
          </cell>
          <cell r="U2004" t="str">
            <v>APOIO A VENDAS</v>
          </cell>
          <cell r="W2004">
            <v>0</v>
          </cell>
          <cell r="X2004">
            <v>0</v>
          </cell>
          <cell r="Y2004">
            <v>0</v>
          </cell>
          <cell r="Z2004">
            <v>0</v>
          </cell>
          <cell r="AA2004" t="e">
            <v>#REF!</v>
          </cell>
          <cell r="AB2004" t="e">
            <v>#REF!</v>
          </cell>
          <cell r="AC2004" t="e">
            <v>#REF!</v>
          </cell>
          <cell r="AD2004" t="e">
            <v>#REF!</v>
          </cell>
          <cell r="AE2004" t="e">
            <v>#REF!</v>
          </cell>
          <cell r="AF2004" t="e">
            <v>#REF!</v>
          </cell>
          <cell r="AG2004" t="e">
            <v>#REF!</v>
          </cell>
          <cell r="AH2004" t="e">
            <v>#REF!</v>
          </cell>
        </row>
        <row r="2005">
          <cell r="A2005" t="str">
            <v>4.02.00282.1.1.1</v>
          </cell>
          <cell r="B2005" t="str">
            <v>2.1.1.1</v>
          </cell>
          <cell r="C2005" t="str">
            <v>APOIO A VENDAS</v>
          </cell>
          <cell r="D2005" t="str">
            <v>4.02.0028</v>
          </cell>
          <cell r="E2005">
            <v>189.3</v>
          </cell>
          <cell r="F2005">
            <v>0</v>
          </cell>
          <cell r="G2005">
            <v>0</v>
          </cell>
          <cell r="H2005">
            <v>0</v>
          </cell>
          <cell r="I2005" t="e">
            <v>#REF!</v>
          </cell>
          <cell r="J2005">
            <v>0</v>
          </cell>
          <cell r="K2005">
            <v>0</v>
          </cell>
          <cell r="L2005">
            <v>0</v>
          </cell>
          <cell r="M2005">
            <v>0</v>
          </cell>
          <cell r="N2005">
            <v>0</v>
          </cell>
          <cell r="O2005">
            <v>0</v>
          </cell>
          <cell r="P2005">
            <v>0</v>
          </cell>
          <cell r="Q2005" t="e">
            <v>#REF!</v>
          </cell>
          <cell r="T2005" t="str">
            <v>4.02.0028</v>
          </cell>
          <cell r="U2005" t="str">
            <v>APOIO A VENDAS</v>
          </cell>
          <cell r="W2005">
            <v>189.3</v>
          </cell>
          <cell r="X2005">
            <v>189.3</v>
          </cell>
          <cell r="Y2005">
            <v>189.3</v>
          </cell>
          <cell r="Z2005">
            <v>189.3</v>
          </cell>
          <cell r="AA2005" t="e">
            <v>#REF!</v>
          </cell>
          <cell r="AB2005" t="e">
            <v>#REF!</v>
          </cell>
          <cell r="AC2005" t="e">
            <v>#REF!</v>
          </cell>
          <cell r="AD2005" t="e">
            <v>#REF!</v>
          </cell>
          <cell r="AE2005" t="e">
            <v>#REF!</v>
          </cell>
          <cell r="AF2005" t="e">
            <v>#REF!</v>
          </cell>
          <cell r="AG2005" t="e">
            <v>#REF!</v>
          </cell>
          <cell r="AH2005" t="e">
            <v>#REF!</v>
          </cell>
        </row>
        <row r="2006">
          <cell r="A2006" t="str">
            <v>4.02.00292.1.1.1</v>
          </cell>
          <cell r="B2006" t="str">
            <v>2.1.1.1</v>
          </cell>
          <cell r="C2006" t="str">
            <v>APOIO A VENDAS</v>
          </cell>
          <cell r="D2006" t="str">
            <v>4.02.0029</v>
          </cell>
          <cell r="E2006">
            <v>1486.94</v>
          </cell>
          <cell r="F2006">
            <v>0</v>
          </cell>
          <cell r="G2006">
            <v>68.099999999999994</v>
          </cell>
          <cell r="H2006">
            <v>0</v>
          </cell>
          <cell r="I2006" t="e">
            <v>#REF!</v>
          </cell>
          <cell r="J2006">
            <v>0</v>
          </cell>
          <cell r="K2006">
            <v>0</v>
          </cell>
          <cell r="L2006">
            <v>0</v>
          </cell>
          <cell r="M2006">
            <v>0</v>
          </cell>
          <cell r="N2006">
            <v>0</v>
          </cell>
          <cell r="O2006">
            <v>0</v>
          </cell>
          <cell r="P2006">
            <v>0</v>
          </cell>
          <cell r="Q2006" t="e">
            <v>#REF!</v>
          </cell>
          <cell r="T2006" t="str">
            <v>4.02.0029</v>
          </cell>
          <cell r="U2006" t="str">
            <v>APOIO A VENDAS</v>
          </cell>
          <cell r="W2006">
            <v>1486.94</v>
          </cell>
          <cell r="X2006">
            <v>1486.94</v>
          </cell>
          <cell r="Y2006">
            <v>1555.04</v>
          </cell>
          <cell r="Z2006">
            <v>1555.04</v>
          </cell>
          <cell r="AA2006" t="e">
            <v>#REF!</v>
          </cell>
          <cell r="AB2006" t="e">
            <v>#REF!</v>
          </cell>
          <cell r="AC2006" t="e">
            <v>#REF!</v>
          </cell>
          <cell r="AD2006" t="e">
            <v>#REF!</v>
          </cell>
          <cell r="AE2006" t="e">
            <v>#REF!</v>
          </cell>
          <cell r="AF2006" t="e">
            <v>#REF!</v>
          </cell>
          <cell r="AG2006" t="e">
            <v>#REF!</v>
          </cell>
          <cell r="AH2006" t="e">
            <v>#REF!</v>
          </cell>
        </row>
        <row r="2007">
          <cell r="A2007" t="str">
            <v>4.02.00302.1.1.1</v>
          </cell>
          <cell r="B2007" t="str">
            <v>2.1.1.1</v>
          </cell>
          <cell r="C2007" t="str">
            <v>APOIO A VENDAS</v>
          </cell>
          <cell r="D2007" t="str">
            <v>4.02.0030</v>
          </cell>
          <cell r="E2007">
            <v>0</v>
          </cell>
          <cell r="F2007">
            <v>0</v>
          </cell>
          <cell r="G2007">
            <v>0</v>
          </cell>
          <cell r="H2007">
            <v>0</v>
          </cell>
          <cell r="I2007" t="e">
            <v>#REF!</v>
          </cell>
          <cell r="J2007">
            <v>0</v>
          </cell>
          <cell r="K2007">
            <v>0</v>
          </cell>
          <cell r="L2007">
            <v>0</v>
          </cell>
          <cell r="M2007">
            <v>0</v>
          </cell>
          <cell r="N2007">
            <v>0</v>
          </cell>
          <cell r="O2007">
            <v>0</v>
          </cell>
          <cell r="P2007">
            <v>0</v>
          </cell>
          <cell r="Q2007" t="e">
            <v>#REF!</v>
          </cell>
          <cell r="T2007" t="str">
            <v>4.02.0030</v>
          </cell>
          <cell r="U2007" t="str">
            <v>APOIO A VENDAS</v>
          </cell>
          <cell r="W2007">
            <v>0</v>
          </cell>
          <cell r="X2007">
            <v>0</v>
          </cell>
          <cell r="Y2007">
            <v>0</v>
          </cell>
          <cell r="Z2007">
            <v>0</v>
          </cell>
          <cell r="AA2007" t="e">
            <v>#REF!</v>
          </cell>
          <cell r="AB2007" t="e">
            <v>#REF!</v>
          </cell>
          <cell r="AC2007" t="e">
            <v>#REF!</v>
          </cell>
          <cell r="AD2007" t="e">
            <v>#REF!</v>
          </cell>
          <cell r="AE2007" t="e">
            <v>#REF!</v>
          </cell>
          <cell r="AF2007" t="e">
            <v>#REF!</v>
          </cell>
          <cell r="AG2007" t="e">
            <v>#REF!</v>
          </cell>
          <cell r="AH2007" t="e">
            <v>#REF!</v>
          </cell>
        </row>
        <row r="2008">
          <cell r="A2008" t="str">
            <v>4.02.00362.1.1.1</v>
          </cell>
          <cell r="B2008" t="str">
            <v>2.1.1.1</v>
          </cell>
          <cell r="C2008" t="str">
            <v>APOIO A VENDAS</v>
          </cell>
          <cell r="D2008" t="str">
            <v>4.02.0036</v>
          </cell>
          <cell r="E2008">
            <v>0</v>
          </cell>
          <cell r="F2008">
            <v>0</v>
          </cell>
          <cell r="G2008">
            <v>0</v>
          </cell>
          <cell r="H2008">
            <v>0</v>
          </cell>
          <cell r="I2008" t="e">
            <v>#REF!</v>
          </cell>
          <cell r="J2008">
            <v>0</v>
          </cell>
          <cell r="K2008">
            <v>0</v>
          </cell>
          <cell r="L2008">
            <v>0</v>
          </cell>
          <cell r="M2008">
            <v>0</v>
          </cell>
          <cell r="N2008">
            <v>0</v>
          </cell>
          <cell r="O2008">
            <v>0</v>
          </cell>
          <cell r="P2008">
            <v>0</v>
          </cell>
          <cell r="Q2008" t="e">
            <v>#REF!</v>
          </cell>
          <cell r="T2008" t="str">
            <v>4.02.0036</v>
          </cell>
          <cell r="U2008" t="str">
            <v>APOIO A VENDAS</v>
          </cell>
          <cell r="W2008">
            <v>0</v>
          </cell>
          <cell r="X2008">
            <v>0</v>
          </cell>
          <cell r="Y2008">
            <v>0</v>
          </cell>
          <cell r="Z2008">
            <v>0</v>
          </cell>
          <cell r="AA2008" t="e">
            <v>#REF!</v>
          </cell>
          <cell r="AB2008" t="e">
            <v>#REF!</v>
          </cell>
          <cell r="AC2008" t="e">
            <v>#REF!</v>
          </cell>
          <cell r="AD2008" t="e">
            <v>#REF!</v>
          </cell>
          <cell r="AE2008" t="e">
            <v>#REF!</v>
          </cell>
          <cell r="AF2008" t="e">
            <v>#REF!</v>
          </cell>
          <cell r="AG2008" t="e">
            <v>#REF!</v>
          </cell>
          <cell r="AH2008" t="e">
            <v>#REF!</v>
          </cell>
        </row>
        <row r="2009">
          <cell r="A2009" t="str">
            <v>4.02.00392.1.1.1</v>
          </cell>
          <cell r="B2009" t="str">
            <v>2.1.1.1</v>
          </cell>
          <cell r="C2009" t="str">
            <v>APOIO A VENDAS</v>
          </cell>
          <cell r="D2009" t="str">
            <v>4.02.0039</v>
          </cell>
          <cell r="E2009">
            <v>0</v>
          </cell>
          <cell r="F2009">
            <v>0</v>
          </cell>
          <cell r="G2009">
            <v>0</v>
          </cell>
          <cell r="H2009">
            <v>0</v>
          </cell>
          <cell r="I2009" t="e">
            <v>#REF!</v>
          </cell>
          <cell r="J2009">
            <v>0</v>
          </cell>
          <cell r="K2009">
            <v>0</v>
          </cell>
          <cell r="L2009">
            <v>0</v>
          </cell>
          <cell r="M2009">
            <v>0</v>
          </cell>
          <cell r="N2009">
            <v>0</v>
          </cell>
          <cell r="O2009">
            <v>0</v>
          </cell>
          <cell r="P2009">
            <v>0</v>
          </cell>
          <cell r="Q2009" t="e">
            <v>#REF!</v>
          </cell>
          <cell r="T2009" t="str">
            <v>4.02.0039</v>
          </cell>
          <cell r="U2009" t="str">
            <v>APOIO A VENDAS</v>
          </cell>
          <cell r="W2009">
            <v>0</v>
          </cell>
          <cell r="X2009">
            <v>0</v>
          </cell>
          <cell r="Y2009">
            <v>0</v>
          </cell>
          <cell r="Z2009">
            <v>0</v>
          </cell>
          <cell r="AA2009" t="e">
            <v>#REF!</v>
          </cell>
          <cell r="AB2009" t="e">
            <v>#REF!</v>
          </cell>
          <cell r="AC2009" t="e">
            <v>#REF!</v>
          </cell>
          <cell r="AD2009" t="e">
            <v>#REF!</v>
          </cell>
          <cell r="AE2009" t="e">
            <v>#REF!</v>
          </cell>
          <cell r="AF2009" t="e">
            <v>#REF!</v>
          </cell>
          <cell r="AG2009" t="e">
            <v>#REF!</v>
          </cell>
          <cell r="AH2009" t="e">
            <v>#REF!</v>
          </cell>
        </row>
        <row r="2010">
          <cell r="A2010" t="str">
            <v>4.02.00442.1.1.1</v>
          </cell>
          <cell r="B2010" t="str">
            <v>2.1.1.1</v>
          </cell>
          <cell r="C2010" t="str">
            <v>APOIO A VENDAS</v>
          </cell>
          <cell r="D2010" t="str">
            <v>4.02.0044</v>
          </cell>
          <cell r="E2010">
            <v>0</v>
          </cell>
          <cell r="F2010">
            <v>0</v>
          </cell>
          <cell r="G2010">
            <v>0</v>
          </cell>
          <cell r="H2010">
            <v>0</v>
          </cell>
          <cell r="I2010" t="e">
            <v>#REF!</v>
          </cell>
          <cell r="J2010">
            <v>0</v>
          </cell>
          <cell r="K2010">
            <v>0</v>
          </cell>
          <cell r="L2010">
            <v>0</v>
          </cell>
          <cell r="M2010">
            <v>0</v>
          </cell>
          <cell r="N2010">
            <v>0</v>
          </cell>
          <cell r="O2010">
            <v>0</v>
          </cell>
          <cell r="P2010">
            <v>0</v>
          </cell>
          <cell r="Q2010" t="e">
            <v>#REF!</v>
          </cell>
          <cell r="T2010" t="str">
            <v>4.02.0044</v>
          </cell>
          <cell r="U2010" t="str">
            <v>APOIO A VENDAS</v>
          </cell>
          <cell r="W2010">
            <v>0</v>
          </cell>
          <cell r="X2010">
            <v>0</v>
          </cell>
          <cell r="Y2010">
            <v>0</v>
          </cell>
          <cell r="Z2010">
            <v>0</v>
          </cell>
          <cell r="AA2010" t="e">
            <v>#REF!</v>
          </cell>
          <cell r="AB2010" t="e">
            <v>#REF!</v>
          </cell>
          <cell r="AC2010" t="e">
            <v>#REF!</v>
          </cell>
          <cell r="AD2010" t="e">
            <v>#REF!</v>
          </cell>
          <cell r="AE2010" t="e">
            <v>#REF!</v>
          </cell>
          <cell r="AF2010" t="e">
            <v>#REF!</v>
          </cell>
          <cell r="AG2010" t="e">
            <v>#REF!</v>
          </cell>
          <cell r="AH2010" t="e">
            <v>#REF!</v>
          </cell>
        </row>
        <row r="2011">
          <cell r="A2011" t="str">
            <v>4.03.00012.1.1.1</v>
          </cell>
          <cell r="B2011" t="str">
            <v>2.1.1.1</v>
          </cell>
          <cell r="C2011" t="str">
            <v>APOIO A VENDAS</v>
          </cell>
          <cell r="D2011" t="str">
            <v>4.03.0001</v>
          </cell>
          <cell r="E2011">
            <v>0</v>
          </cell>
          <cell r="F2011">
            <v>0</v>
          </cell>
          <cell r="G2011">
            <v>0</v>
          </cell>
          <cell r="H2011">
            <v>0</v>
          </cell>
          <cell r="I2011" t="e">
            <v>#REF!</v>
          </cell>
          <cell r="J2011">
            <v>0</v>
          </cell>
          <cell r="K2011">
            <v>0</v>
          </cell>
          <cell r="L2011">
            <v>0</v>
          </cell>
          <cell r="M2011">
            <v>0</v>
          </cell>
          <cell r="N2011">
            <v>0</v>
          </cell>
          <cell r="O2011">
            <v>0</v>
          </cell>
          <cell r="P2011">
            <v>0</v>
          </cell>
          <cell r="Q2011" t="e">
            <v>#REF!</v>
          </cell>
          <cell r="T2011" t="str">
            <v>4.03.0001</v>
          </cell>
          <cell r="U2011" t="str">
            <v>APOIO A VENDAS</v>
          </cell>
          <cell r="W2011">
            <v>0</v>
          </cell>
          <cell r="X2011">
            <v>0</v>
          </cell>
          <cell r="Y2011">
            <v>0</v>
          </cell>
          <cell r="Z2011">
            <v>0</v>
          </cell>
          <cell r="AA2011" t="e">
            <v>#REF!</v>
          </cell>
          <cell r="AB2011" t="e">
            <v>#REF!</v>
          </cell>
          <cell r="AC2011" t="e">
            <v>#REF!</v>
          </cell>
          <cell r="AD2011" t="e">
            <v>#REF!</v>
          </cell>
          <cell r="AE2011" t="e">
            <v>#REF!</v>
          </cell>
          <cell r="AF2011" t="e">
            <v>#REF!</v>
          </cell>
          <cell r="AG2011" t="e">
            <v>#REF!</v>
          </cell>
          <cell r="AH2011" t="e">
            <v>#REF!</v>
          </cell>
        </row>
        <row r="2012">
          <cell r="A2012" t="str">
            <v>4.03.00022.1.1.1</v>
          </cell>
          <cell r="B2012" t="str">
            <v>2.1.1.1</v>
          </cell>
          <cell r="C2012" t="str">
            <v>APOIO A VENDAS</v>
          </cell>
          <cell r="D2012" t="str">
            <v>4.03.0002</v>
          </cell>
          <cell r="E2012">
            <v>12410.96</v>
          </cell>
          <cell r="F2012">
            <v>18427.16</v>
          </cell>
          <cell r="G2012">
            <v>10524.49</v>
          </cell>
          <cell r="H2012">
            <v>10805.08</v>
          </cell>
          <cell r="I2012" t="e">
            <v>#REF!</v>
          </cell>
          <cell r="J2012">
            <v>0</v>
          </cell>
          <cell r="K2012">
            <v>0</v>
          </cell>
          <cell r="L2012">
            <v>0</v>
          </cell>
          <cell r="M2012">
            <v>0</v>
          </cell>
          <cell r="N2012">
            <v>0</v>
          </cell>
          <cell r="O2012">
            <v>0</v>
          </cell>
          <cell r="P2012">
            <v>0</v>
          </cell>
          <cell r="Q2012" t="e">
            <v>#REF!</v>
          </cell>
          <cell r="T2012" t="str">
            <v>4.03.0002</v>
          </cell>
          <cell r="U2012" t="str">
            <v>APOIO A VENDAS</v>
          </cell>
          <cell r="W2012">
            <v>12410.96</v>
          </cell>
          <cell r="X2012">
            <v>30838.12</v>
          </cell>
          <cell r="Y2012">
            <v>41362.61</v>
          </cell>
          <cell r="Z2012">
            <v>52167.69</v>
          </cell>
          <cell r="AA2012" t="e">
            <v>#REF!</v>
          </cell>
          <cell r="AB2012" t="e">
            <v>#REF!</v>
          </cell>
          <cell r="AC2012" t="e">
            <v>#REF!</v>
          </cell>
          <cell r="AD2012" t="e">
            <v>#REF!</v>
          </cell>
          <cell r="AE2012" t="e">
            <v>#REF!</v>
          </cell>
          <cell r="AF2012" t="e">
            <v>#REF!</v>
          </cell>
          <cell r="AG2012" t="e">
            <v>#REF!</v>
          </cell>
          <cell r="AH2012" t="e">
            <v>#REF!</v>
          </cell>
        </row>
        <row r="2013">
          <cell r="A2013" t="str">
            <v>4.03.00042.1.1.1</v>
          </cell>
          <cell r="B2013" t="str">
            <v>2.1.1.1</v>
          </cell>
          <cell r="C2013" t="str">
            <v>APOIO A VENDAS</v>
          </cell>
          <cell r="D2013" t="str">
            <v>4.03.0004</v>
          </cell>
          <cell r="E2013">
            <v>14699.73</v>
          </cell>
          <cell r="F2013">
            <v>14227.23</v>
          </cell>
          <cell r="G2013">
            <v>6800</v>
          </cell>
          <cell r="H2013">
            <v>16776.91</v>
          </cell>
          <cell r="I2013" t="e">
            <v>#REF!</v>
          </cell>
          <cell r="J2013">
            <v>5574.4</v>
          </cell>
          <cell r="K2013">
            <v>4440.04</v>
          </cell>
          <cell r="L2013">
            <v>5574.4</v>
          </cell>
          <cell r="M2013">
            <v>0</v>
          </cell>
          <cell r="N2013">
            <v>0</v>
          </cell>
          <cell r="O2013">
            <v>0</v>
          </cell>
          <cell r="P2013">
            <v>0</v>
          </cell>
          <cell r="Q2013" t="e">
            <v>#REF!</v>
          </cell>
          <cell r="T2013" t="str">
            <v>4.03.0004</v>
          </cell>
          <cell r="U2013" t="str">
            <v>APOIO A VENDAS</v>
          </cell>
          <cell r="W2013">
            <v>14699.73</v>
          </cell>
          <cell r="X2013">
            <v>28926.959999999999</v>
          </cell>
          <cell r="Y2013">
            <v>35726.959999999999</v>
          </cell>
          <cell r="Z2013">
            <v>52503.869999999995</v>
          </cell>
          <cell r="AA2013" t="e">
            <v>#REF!</v>
          </cell>
          <cell r="AB2013" t="e">
            <v>#REF!</v>
          </cell>
          <cell r="AC2013" t="e">
            <v>#REF!</v>
          </cell>
          <cell r="AD2013" t="e">
            <v>#REF!</v>
          </cell>
          <cell r="AE2013" t="e">
            <v>#REF!</v>
          </cell>
          <cell r="AF2013" t="e">
            <v>#REF!</v>
          </cell>
          <cell r="AG2013" t="e">
            <v>#REF!</v>
          </cell>
          <cell r="AH2013" t="e">
            <v>#REF!</v>
          </cell>
        </row>
        <row r="2014">
          <cell r="A2014" t="str">
            <v>4.03.00072.1.1.1</v>
          </cell>
          <cell r="B2014" t="str">
            <v>2.1.1.1</v>
          </cell>
          <cell r="C2014" t="str">
            <v>APOIO A VENDAS</v>
          </cell>
          <cell r="D2014" t="str">
            <v>4.03.0007</v>
          </cell>
          <cell r="E2014">
            <v>2447.4699999999998</v>
          </cell>
          <cell r="F2014">
            <v>0</v>
          </cell>
          <cell r="G2014">
            <v>0</v>
          </cell>
          <cell r="H2014">
            <v>0</v>
          </cell>
          <cell r="I2014" t="e">
            <v>#REF!</v>
          </cell>
          <cell r="J2014">
            <v>0</v>
          </cell>
          <cell r="K2014">
            <v>0</v>
          </cell>
          <cell r="L2014">
            <v>0</v>
          </cell>
          <cell r="M2014">
            <v>0</v>
          </cell>
          <cell r="N2014">
            <v>0</v>
          </cell>
          <cell r="O2014">
            <v>0</v>
          </cell>
          <cell r="P2014">
            <v>0</v>
          </cell>
          <cell r="Q2014" t="e">
            <v>#REF!</v>
          </cell>
          <cell r="T2014" t="str">
            <v>4.03.0007</v>
          </cell>
          <cell r="U2014" t="str">
            <v>APOIO A VENDAS</v>
          </cell>
          <cell r="W2014">
            <v>2447.4699999999998</v>
          </cell>
          <cell r="X2014">
            <v>2447.4699999999998</v>
          </cell>
          <cell r="Y2014">
            <v>2447.4699999999998</v>
          </cell>
          <cell r="Z2014">
            <v>2447.4699999999998</v>
          </cell>
          <cell r="AA2014" t="e">
            <v>#REF!</v>
          </cell>
          <cell r="AB2014" t="e">
            <v>#REF!</v>
          </cell>
          <cell r="AC2014" t="e">
            <v>#REF!</v>
          </cell>
          <cell r="AD2014" t="e">
            <v>#REF!</v>
          </cell>
          <cell r="AE2014" t="e">
            <v>#REF!</v>
          </cell>
          <cell r="AF2014" t="e">
            <v>#REF!</v>
          </cell>
          <cell r="AG2014" t="e">
            <v>#REF!</v>
          </cell>
          <cell r="AH2014" t="e">
            <v>#REF!</v>
          </cell>
        </row>
        <row r="2015">
          <cell r="A2015" t="str">
            <v>4.03.00082.1.1.1</v>
          </cell>
          <cell r="B2015" t="str">
            <v>2.1.1.1</v>
          </cell>
          <cell r="C2015" t="str">
            <v>APOIO A VENDAS</v>
          </cell>
          <cell r="D2015" t="str">
            <v>4.03.0008</v>
          </cell>
          <cell r="E2015">
            <v>2443.54</v>
          </cell>
          <cell r="F2015">
            <v>2711.7334424236001</v>
          </cell>
          <cell r="G2015">
            <v>2050.1899999999996</v>
          </cell>
          <cell r="H2015">
            <v>2283.9899999999998</v>
          </cell>
          <cell r="I2015" t="e">
            <v>#REF!</v>
          </cell>
          <cell r="J2015">
            <v>0</v>
          </cell>
          <cell r="K2015">
            <v>0</v>
          </cell>
          <cell r="L2015">
            <v>0</v>
          </cell>
          <cell r="M2015">
            <v>0</v>
          </cell>
          <cell r="N2015">
            <v>0</v>
          </cell>
          <cell r="O2015">
            <v>0</v>
          </cell>
          <cell r="P2015">
            <v>0</v>
          </cell>
          <cell r="Q2015" t="e">
            <v>#REF!</v>
          </cell>
          <cell r="T2015" t="str">
            <v>4.03.0008</v>
          </cell>
          <cell r="U2015" t="str">
            <v>APOIO A VENDAS</v>
          </cell>
          <cell r="W2015">
            <v>2443.54</v>
          </cell>
          <cell r="X2015">
            <v>5155.2734424236005</v>
          </cell>
          <cell r="Y2015">
            <v>7205.4634424236001</v>
          </cell>
          <cell r="Z2015">
            <v>9489.4534424236008</v>
          </cell>
          <cell r="AA2015" t="e">
            <v>#REF!</v>
          </cell>
          <cell r="AB2015" t="e">
            <v>#REF!</v>
          </cell>
          <cell r="AC2015" t="e">
            <v>#REF!</v>
          </cell>
          <cell r="AD2015" t="e">
            <v>#REF!</v>
          </cell>
          <cell r="AE2015" t="e">
            <v>#REF!</v>
          </cell>
          <cell r="AF2015" t="e">
            <v>#REF!</v>
          </cell>
          <cell r="AG2015" t="e">
            <v>#REF!</v>
          </cell>
          <cell r="AH2015" t="e">
            <v>#REF!</v>
          </cell>
        </row>
        <row r="2016">
          <cell r="A2016" t="str">
            <v>4.03.00092.1.1.1</v>
          </cell>
          <cell r="B2016" t="str">
            <v>2.1.1.1</v>
          </cell>
          <cell r="C2016" t="str">
            <v>APOIO A VENDAS</v>
          </cell>
          <cell r="D2016" t="str">
            <v>4.03.0009</v>
          </cell>
          <cell r="E2016">
            <v>2411.17</v>
          </cell>
          <cell r="F2016">
            <v>4020.27</v>
          </cell>
          <cell r="G2016">
            <v>3866.0099999999998</v>
          </cell>
          <cell r="H2016">
            <v>2764.6899999999996</v>
          </cell>
          <cell r="I2016" t="e">
            <v>#REF!</v>
          </cell>
          <cell r="J2016">
            <v>0</v>
          </cell>
          <cell r="K2016">
            <v>0</v>
          </cell>
          <cell r="L2016">
            <v>0</v>
          </cell>
          <cell r="M2016">
            <v>0</v>
          </cell>
          <cell r="N2016">
            <v>0</v>
          </cell>
          <cell r="O2016">
            <v>0</v>
          </cell>
          <cell r="P2016">
            <v>0</v>
          </cell>
          <cell r="Q2016" t="e">
            <v>#REF!</v>
          </cell>
          <cell r="T2016" t="str">
            <v>4.03.0009</v>
          </cell>
          <cell r="U2016" t="str">
            <v>APOIO A VENDAS</v>
          </cell>
          <cell r="W2016">
            <v>2411.17</v>
          </cell>
          <cell r="X2016">
            <v>6431.4400000000005</v>
          </cell>
          <cell r="Y2016">
            <v>10297.450000000001</v>
          </cell>
          <cell r="Z2016">
            <v>13062.14</v>
          </cell>
          <cell r="AA2016" t="e">
            <v>#REF!</v>
          </cell>
          <cell r="AB2016" t="e">
            <v>#REF!</v>
          </cell>
          <cell r="AC2016" t="e">
            <v>#REF!</v>
          </cell>
          <cell r="AD2016" t="e">
            <v>#REF!</v>
          </cell>
          <cell r="AE2016" t="e">
            <v>#REF!</v>
          </cell>
          <cell r="AF2016" t="e">
            <v>#REF!</v>
          </cell>
          <cell r="AG2016" t="e">
            <v>#REF!</v>
          </cell>
          <cell r="AH2016" t="e">
            <v>#REF!</v>
          </cell>
        </row>
        <row r="2017">
          <cell r="A2017" t="str">
            <v>4.03.00102.1.1.1</v>
          </cell>
          <cell r="B2017" t="str">
            <v>2.1.1.1</v>
          </cell>
          <cell r="C2017" t="str">
            <v>APOIO A VENDAS</v>
          </cell>
          <cell r="D2017" t="str">
            <v>4.03.0010</v>
          </cell>
          <cell r="E2017">
            <v>4351.53</v>
          </cell>
          <cell r="F2017">
            <v>1938.126</v>
          </cell>
          <cell r="G2017">
            <v>798.15</v>
          </cell>
          <cell r="H2017">
            <v>1775.62</v>
          </cell>
          <cell r="I2017" t="e">
            <v>#REF!</v>
          </cell>
          <cell r="J2017">
            <v>0</v>
          </cell>
          <cell r="K2017">
            <v>0</v>
          </cell>
          <cell r="L2017">
            <v>0</v>
          </cell>
          <cell r="M2017">
            <v>0</v>
          </cell>
          <cell r="N2017">
            <v>0</v>
          </cell>
          <cell r="O2017">
            <v>0</v>
          </cell>
          <cell r="P2017">
            <v>0</v>
          </cell>
          <cell r="Q2017" t="e">
            <v>#REF!</v>
          </cell>
          <cell r="T2017" t="str">
            <v>4.03.0010</v>
          </cell>
          <cell r="U2017" t="str">
            <v>APOIO A VENDAS</v>
          </cell>
          <cell r="W2017">
            <v>4351.53</v>
          </cell>
          <cell r="X2017">
            <v>6289.6559999999999</v>
          </cell>
          <cell r="Y2017">
            <v>7087.8059999999996</v>
          </cell>
          <cell r="Z2017">
            <v>8863.4259999999995</v>
          </cell>
          <cell r="AA2017" t="e">
            <v>#REF!</v>
          </cell>
          <cell r="AB2017" t="e">
            <v>#REF!</v>
          </cell>
          <cell r="AC2017" t="e">
            <v>#REF!</v>
          </cell>
          <cell r="AD2017" t="e">
            <v>#REF!</v>
          </cell>
          <cell r="AE2017" t="e">
            <v>#REF!</v>
          </cell>
          <cell r="AF2017" t="e">
            <v>#REF!</v>
          </cell>
          <cell r="AG2017" t="e">
            <v>#REF!</v>
          </cell>
          <cell r="AH2017" t="e">
            <v>#REF!</v>
          </cell>
        </row>
        <row r="2018">
          <cell r="A2018" t="str">
            <v>4.03.00112.1.1.1</v>
          </cell>
          <cell r="B2018" t="str">
            <v>2.1.1.1</v>
          </cell>
          <cell r="C2018" t="str">
            <v>APOIO A VENDAS</v>
          </cell>
          <cell r="D2018" t="str">
            <v>4.03.0011</v>
          </cell>
          <cell r="E2018">
            <v>6977.67</v>
          </cell>
          <cell r="F2018">
            <v>7283.67</v>
          </cell>
          <cell r="G2018">
            <v>1035.8900000000001</v>
          </cell>
          <cell r="H2018">
            <v>0</v>
          </cell>
          <cell r="I2018" t="e">
            <v>#REF!</v>
          </cell>
          <cell r="J2018">
            <v>0</v>
          </cell>
          <cell r="K2018">
            <v>0</v>
          </cell>
          <cell r="L2018">
            <v>0</v>
          </cell>
          <cell r="M2018">
            <v>0</v>
          </cell>
          <cell r="N2018">
            <v>0</v>
          </cell>
          <cell r="O2018">
            <v>0</v>
          </cell>
          <cell r="P2018">
            <v>0</v>
          </cell>
          <cell r="Q2018" t="e">
            <v>#REF!</v>
          </cell>
          <cell r="T2018" t="str">
            <v>4.03.0011</v>
          </cell>
          <cell r="U2018" t="str">
            <v>APOIO A VENDAS</v>
          </cell>
          <cell r="W2018">
            <v>6977.67</v>
          </cell>
          <cell r="X2018">
            <v>14261.34</v>
          </cell>
          <cell r="Y2018">
            <v>15297.23</v>
          </cell>
          <cell r="Z2018">
            <v>15297.23</v>
          </cell>
          <cell r="AA2018" t="e">
            <v>#REF!</v>
          </cell>
          <cell r="AB2018" t="e">
            <v>#REF!</v>
          </cell>
          <cell r="AC2018" t="e">
            <v>#REF!</v>
          </cell>
          <cell r="AD2018" t="e">
            <v>#REF!</v>
          </cell>
          <cell r="AE2018" t="e">
            <v>#REF!</v>
          </cell>
          <cell r="AF2018" t="e">
            <v>#REF!</v>
          </cell>
          <cell r="AG2018" t="e">
            <v>#REF!</v>
          </cell>
          <cell r="AH2018" t="e">
            <v>#REF!</v>
          </cell>
        </row>
        <row r="2019">
          <cell r="A2019" t="str">
            <v>4.03.00122.1.1.1</v>
          </cell>
          <cell r="B2019" t="str">
            <v>2.1.1.1</v>
          </cell>
          <cell r="C2019" t="str">
            <v>APOIO A VENDAS</v>
          </cell>
          <cell r="D2019" t="str">
            <v>4.03.0012</v>
          </cell>
          <cell r="E2019">
            <v>1757</v>
          </cell>
          <cell r="F2019">
            <v>0</v>
          </cell>
          <cell r="G2019">
            <v>1396.18</v>
          </cell>
          <cell r="H2019">
            <v>1773.19</v>
          </cell>
          <cell r="I2019" t="e">
            <v>#REF!</v>
          </cell>
          <cell r="J2019">
            <v>0</v>
          </cell>
          <cell r="K2019">
            <v>0</v>
          </cell>
          <cell r="L2019">
            <v>0</v>
          </cell>
          <cell r="M2019">
            <v>0</v>
          </cell>
          <cell r="N2019">
            <v>0</v>
          </cell>
          <cell r="O2019">
            <v>0</v>
          </cell>
          <cell r="P2019">
            <v>0</v>
          </cell>
          <cell r="Q2019" t="e">
            <v>#REF!</v>
          </cell>
          <cell r="T2019" t="str">
            <v>4.03.0012</v>
          </cell>
          <cell r="U2019" t="str">
            <v>APOIO A VENDAS</v>
          </cell>
          <cell r="W2019">
            <v>1757</v>
          </cell>
          <cell r="X2019">
            <v>1757</v>
          </cell>
          <cell r="Y2019">
            <v>3153.1800000000003</v>
          </cell>
          <cell r="Z2019">
            <v>4926.3700000000008</v>
          </cell>
          <cell r="AA2019" t="e">
            <v>#REF!</v>
          </cell>
          <cell r="AB2019" t="e">
            <v>#REF!</v>
          </cell>
          <cell r="AC2019" t="e">
            <v>#REF!</v>
          </cell>
          <cell r="AD2019" t="e">
            <v>#REF!</v>
          </cell>
          <cell r="AE2019" t="e">
            <v>#REF!</v>
          </cell>
          <cell r="AF2019" t="e">
            <v>#REF!</v>
          </cell>
          <cell r="AG2019" t="e">
            <v>#REF!</v>
          </cell>
          <cell r="AH2019" t="e">
            <v>#REF!</v>
          </cell>
        </row>
        <row r="2020">
          <cell r="A2020" t="str">
            <v>4.03.00132.1.1.1</v>
          </cell>
          <cell r="B2020" t="str">
            <v>2.1.1.1</v>
          </cell>
          <cell r="C2020" t="str">
            <v>APOIO A VENDAS</v>
          </cell>
          <cell r="D2020" t="str">
            <v>4.03.0013</v>
          </cell>
          <cell r="E2020">
            <v>62.37</v>
          </cell>
          <cell r="F2020">
            <v>48</v>
          </cell>
          <cell r="G2020">
            <v>0</v>
          </cell>
          <cell r="H2020">
            <v>521.04999999999995</v>
          </cell>
          <cell r="I2020" t="e">
            <v>#REF!</v>
          </cell>
          <cell r="J2020">
            <v>0</v>
          </cell>
          <cell r="K2020">
            <v>0</v>
          </cell>
          <cell r="L2020">
            <v>0</v>
          </cell>
          <cell r="M2020">
            <v>0</v>
          </cell>
          <cell r="N2020">
            <v>0</v>
          </cell>
          <cell r="O2020">
            <v>0</v>
          </cell>
          <cell r="P2020">
            <v>0</v>
          </cell>
          <cell r="Q2020" t="e">
            <v>#REF!</v>
          </cell>
          <cell r="T2020" t="str">
            <v>4.03.0013</v>
          </cell>
          <cell r="U2020" t="str">
            <v>APOIO A VENDAS</v>
          </cell>
          <cell r="W2020">
            <v>62.37</v>
          </cell>
          <cell r="X2020">
            <v>110.37</v>
          </cell>
          <cell r="Y2020">
            <v>110.37</v>
          </cell>
          <cell r="Z2020">
            <v>631.41999999999996</v>
          </cell>
          <cell r="AA2020" t="e">
            <v>#REF!</v>
          </cell>
          <cell r="AB2020" t="e">
            <v>#REF!</v>
          </cell>
          <cell r="AC2020" t="e">
            <v>#REF!</v>
          </cell>
          <cell r="AD2020" t="e">
            <v>#REF!</v>
          </cell>
          <cell r="AE2020" t="e">
            <v>#REF!</v>
          </cell>
          <cell r="AF2020" t="e">
            <v>#REF!</v>
          </cell>
          <cell r="AG2020" t="e">
            <v>#REF!</v>
          </cell>
          <cell r="AH2020" t="e">
            <v>#REF!</v>
          </cell>
        </row>
        <row r="2021">
          <cell r="A2021" t="str">
            <v>4.03.00162.1.1.1</v>
          </cell>
          <cell r="B2021" t="str">
            <v>2.1.1.1</v>
          </cell>
          <cell r="C2021" t="str">
            <v>APOIO A VENDAS</v>
          </cell>
          <cell r="D2021" t="str">
            <v>4.03.0016</v>
          </cell>
          <cell r="E2021">
            <v>0</v>
          </cell>
          <cell r="F2021">
            <v>0</v>
          </cell>
          <cell r="G2021">
            <v>0</v>
          </cell>
          <cell r="H2021">
            <v>0</v>
          </cell>
          <cell r="I2021" t="e">
            <v>#REF!</v>
          </cell>
          <cell r="J2021">
            <v>0</v>
          </cell>
          <cell r="K2021">
            <v>0</v>
          </cell>
          <cell r="L2021">
            <v>0</v>
          </cell>
          <cell r="M2021">
            <v>0</v>
          </cell>
          <cell r="N2021">
            <v>0</v>
          </cell>
          <cell r="O2021">
            <v>0</v>
          </cell>
          <cell r="P2021">
            <v>0</v>
          </cell>
          <cell r="Q2021" t="e">
            <v>#REF!</v>
          </cell>
          <cell r="T2021" t="str">
            <v>4.03.0016</v>
          </cell>
          <cell r="U2021" t="str">
            <v>APOIO A VENDAS</v>
          </cell>
          <cell r="W2021">
            <v>0</v>
          </cell>
          <cell r="X2021">
            <v>0</v>
          </cell>
          <cell r="Y2021">
            <v>0</v>
          </cell>
          <cell r="Z2021">
            <v>0</v>
          </cell>
          <cell r="AA2021" t="e">
            <v>#REF!</v>
          </cell>
          <cell r="AB2021" t="e">
            <v>#REF!</v>
          </cell>
          <cell r="AC2021" t="e">
            <v>#REF!</v>
          </cell>
          <cell r="AD2021" t="e">
            <v>#REF!</v>
          </cell>
          <cell r="AE2021" t="e">
            <v>#REF!</v>
          </cell>
          <cell r="AF2021" t="e">
            <v>#REF!</v>
          </cell>
          <cell r="AG2021" t="e">
            <v>#REF!</v>
          </cell>
          <cell r="AH2021" t="e">
            <v>#REF!</v>
          </cell>
        </row>
        <row r="2022">
          <cell r="A2022" t="str">
            <v>4.03.00182.1.1.1</v>
          </cell>
          <cell r="B2022" t="str">
            <v>2.1.1.1</v>
          </cell>
          <cell r="C2022" t="str">
            <v>APOIO A VENDAS</v>
          </cell>
          <cell r="D2022" t="str">
            <v>4.03.0018</v>
          </cell>
          <cell r="E2022">
            <v>606.29</v>
          </cell>
          <cell r="F2022">
            <v>69.61</v>
          </cell>
          <cell r="G2022">
            <v>354.78</v>
          </cell>
          <cell r="H2022">
            <v>171.42</v>
          </cell>
          <cell r="I2022" t="e">
            <v>#REF!</v>
          </cell>
          <cell r="J2022">
            <v>0</v>
          </cell>
          <cell r="K2022">
            <v>0</v>
          </cell>
          <cell r="L2022">
            <v>0</v>
          </cell>
          <cell r="M2022">
            <v>0</v>
          </cell>
          <cell r="N2022">
            <v>0</v>
          </cell>
          <cell r="O2022">
            <v>0</v>
          </cell>
          <cell r="P2022">
            <v>0</v>
          </cell>
          <cell r="Q2022" t="e">
            <v>#REF!</v>
          </cell>
          <cell r="T2022" t="str">
            <v>4.03.0018</v>
          </cell>
          <cell r="U2022" t="str">
            <v>APOIO A VENDAS</v>
          </cell>
          <cell r="W2022">
            <v>606.29</v>
          </cell>
          <cell r="X2022">
            <v>675.9</v>
          </cell>
          <cell r="Y2022">
            <v>1030.6799999999998</v>
          </cell>
          <cell r="Z2022">
            <v>1202.0999999999999</v>
          </cell>
          <cell r="AA2022" t="e">
            <v>#REF!</v>
          </cell>
          <cell r="AB2022" t="e">
            <v>#REF!</v>
          </cell>
          <cell r="AC2022" t="e">
            <v>#REF!</v>
          </cell>
          <cell r="AD2022" t="e">
            <v>#REF!</v>
          </cell>
          <cell r="AE2022" t="e">
            <v>#REF!</v>
          </cell>
          <cell r="AF2022" t="e">
            <v>#REF!</v>
          </cell>
          <cell r="AG2022" t="e">
            <v>#REF!</v>
          </cell>
          <cell r="AH2022" t="e">
            <v>#REF!</v>
          </cell>
        </row>
        <row r="2023">
          <cell r="A2023" t="str">
            <v>4.04.00012.1.1.1</v>
          </cell>
          <cell r="B2023" t="str">
            <v>2.1.1.1</v>
          </cell>
          <cell r="C2023" t="str">
            <v>APOIO A VENDAS</v>
          </cell>
          <cell r="D2023" t="str">
            <v>4.04.0001</v>
          </cell>
          <cell r="E2023">
            <v>0</v>
          </cell>
          <cell r="F2023">
            <v>0</v>
          </cell>
          <cell r="G2023">
            <v>0</v>
          </cell>
          <cell r="H2023">
            <v>0</v>
          </cell>
          <cell r="I2023" t="e">
            <v>#REF!</v>
          </cell>
          <cell r="J2023">
            <v>0</v>
          </cell>
          <cell r="K2023">
            <v>0</v>
          </cell>
          <cell r="L2023">
            <v>0</v>
          </cell>
          <cell r="M2023">
            <v>0</v>
          </cell>
          <cell r="N2023">
            <v>0</v>
          </cell>
          <cell r="O2023">
            <v>0</v>
          </cell>
          <cell r="P2023">
            <v>0</v>
          </cell>
          <cell r="Q2023" t="e">
            <v>#REF!</v>
          </cell>
          <cell r="T2023" t="str">
            <v>4.04.0001</v>
          </cell>
          <cell r="U2023" t="str">
            <v>APOIO A VENDAS</v>
          </cell>
          <cell r="W2023">
            <v>0</v>
          </cell>
          <cell r="X2023">
            <v>0</v>
          </cell>
          <cell r="Y2023">
            <v>0</v>
          </cell>
          <cell r="Z2023">
            <v>0</v>
          </cell>
          <cell r="AA2023" t="e">
            <v>#REF!</v>
          </cell>
          <cell r="AB2023" t="e">
            <v>#REF!</v>
          </cell>
          <cell r="AC2023" t="e">
            <v>#REF!</v>
          </cell>
          <cell r="AD2023" t="e">
            <v>#REF!</v>
          </cell>
          <cell r="AE2023" t="e">
            <v>#REF!</v>
          </cell>
          <cell r="AF2023" t="e">
            <v>#REF!</v>
          </cell>
          <cell r="AG2023" t="e">
            <v>#REF!</v>
          </cell>
          <cell r="AH2023" t="e">
            <v>#REF!</v>
          </cell>
        </row>
        <row r="2024">
          <cell r="A2024" t="str">
            <v>4.04.00022.1.1.1</v>
          </cell>
          <cell r="B2024" t="str">
            <v>2.1.1.1</v>
          </cell>
          <cell r="C2024" t="str">
            <v>APOIO A VENDAS</v>
          </cell>
          <cell r="D2024" t="str">
            <v>4.04.0002</v>
          </cell>
          <cell r="E2024">
            <v>0</v>
          </cell>
          <cell r="F2024">
            <v>0</v>
          </cell>
          <cell r="G2024">
            <v>0</v>
          </cell>
          <cell r="H2024">
            <v>0</v>
          </cell>
          <cell r="I2024" t="e">
            <v>#REF!</v>
          </cell>
          <cell r="J2024">
            <v>0</v>
          </cell>
          <cell r="K2024">
            <v>0</v>
          </cell>
          <cell r="L2024">
            <v>0</v>
          </cell>
          <cell r="M2024">
            <v>0</v>
          </cell>
          <cell r="N2024">
            <v>0</v>
          </cell>
          <cell r="O2024">
            <v>0</v>
          </cell>
          <cell r="P2024">
            <v>0</v>
          </cell>
          <cell r="Q2024" t="e">
            <v>#REF!</v>
          </cell>
          <cell r="T2024" t="str">
            <v>4.04.0002</v>
          </cell>
          <cell r="U2024" t="str">
            <v>APOIO A VENDAS</v>
          </cell>
          <cell r="W2024">
            <v>0</v>
          </cell>
          <cell r="X2024">
            <v>0</v>
          </cell>
          <cell r="Y2024">
            <v>0</v>
          </cell>
          <cell r="Z2024">
            <v>0</v>
          </cell>
          <cell r="AA2024" t="e">
            <v>#REF!</v>
          </cell>
          <cell r="AB2024" t="e">
            <v>#REF!</v>
          </cell>
          <cell r="AC2024" t="e">
            <v>#REF!</v>
          </cell>
          <cell r="AD2024" t="e">
            <v>#REF!</v>
          </cell>
          <cell r="AE2024" t="e">
            <v>#REF!</v>
          </cell>
          <cell r="AF2024" t="e">
            <v>#REF!</v>
          </cell>
          <cell r="AG2024" t="e">
            <v>#REF!</v>
          </cell>
          <cell r="AH2024" t="e">
            <v>#REF!</v>
          </cell>
        </row>
        <row r="2025">
          <cell r="A2025" t="str">
            <v>4.04.00032.1.1.1</v>
          </cell>
          <cell r="B2025" t="str">
            <v>2.1.1.1</v>
          </cell>
          <cell r="C2025" t="str">
            <v>APOIO A VENDAS</v>
          </cell>
          <cell r="D2025" t="str">
            <v>4.04.0003</v>
          </cell>
          <cell r="E2025">
            <v>0</v>
          </cell>
          <cell r="F2025">
            <v>0</v>
          </cell>
          <cell r="G2025">
            <v>0</v>
          </cell>
          <cell r="H2025">
            <v>0</v>
          </cell>
          <cell r="I2025" t="e">
            <v>#REF!</v>
          </cell>
          <cell r="J2025">
            <v>0</v>
          </cell>
          <cell r="K2025">
            <v>0</v>
          </cell>
          <cell r="L2025">
            <v>0</v>
          </cell>
          <cell r="M2025">
            <v>0</v>
          </cell>
          <cell r="N2025">
            <v>0</v>
          </cell>
          <cell r="O2025">
            <v>0</v>
          </cell>
          <cell r="P2025">
            <v>0</v>
          </cell>
          <cell r="Q2025" t="e">
            <v>#REF!</v>
          </cell>
          <cell r="T2025" t="str">
            <v>4.04.0003</v>
          </cell>
          <cell r="U2025" t="str">
            <v>APOIO A VENDAS</v>
          </cell>
          <cell r="W2025">
            <v>0</v>
          </cell>
          <cell r="X2025">
            <v>0</v>
          </cell>
          <cell r="Y2025">
            <v>0</v>
          </cell>
          <cell r="Z2025">
            <v>0</v>
          </cell>
          <cell r="AA2025" t="e">
            <v>#REF!</v>
          </cell>
          <cell r="AB2025" t="e">
            <v>#REF!</v>
          </cell>
          <cell r="AC2025" t="e">
            <v>#REF!</v>
          </cell>
          <cell r="AD2025" t="e">
            <v>#REF!</v>
          </cell>
          <cell r="AE2025" t="e">
            <v>#REF!</v>
          </cell>
          <cell r="AF2025" t="e">
            <v>#REF!</v>
          </cell>
          <cell r="AG2025" t="e">
            <v>#REF!</v>
          </cell>
          <cell r="AH2025" t="e">
            <v>#REF!</v>
          </cell>
        </row>
        <row r="2026">
          <cell r="A2026" t="str">
            <v>4.04.00042.1.1.1</v>
          </cell>
          <cell r="B2026" t="str">
            <v>2.1.1.1</v>
          </cell>
          <cell r="C2026" t="str">
            <v>APOIO A VENDAS</v>
          </cell>
          <cell r="D2026" t="str">
            <v>4.04.0004</v>
          </cell>
          <cell r="E2026">
            <v>0</v>
          </cell>
          <cell r="F2026">
            <v>0</v>
          </cell>
          <cell r="G2026">
            <v>0</v>
          </cell>
          <cell r="H2026">
            <v>0</v>
          </cell>
          <cell r="I2026" t="e">
            <v>#REF!</v>
          </cell>
          <cell r="J2026">
            <v>0</v>
          </cell>
          <cell r="K2026">
            <v>0</v>
          </cell>
          <cell r="L2026">
            <v>0</v>
          </cell>
          <cell r="M2026">
            <v>0</v>
          </cell>
          <cell r="N2026">
            <v>0</v>
          </cell>
          <cell r="O2026">
            <v>0</v>
          </cell>
          <cell r="P2026">
            <v>0</v>
          </cell>
          <cell r="Q2026" t="e">
            <v>#REF!</v>
          </cell>
          <cell r="T2026" t="str">
            <v>4.04.0004</v>
          </cell>
          <cell r="U2026" t="str">
            <v>APOIO A VENDAS</v>
          </cell>
          <cell r="W2026">
            <v>0</v>
          </cell>
          <cell r="X2026">
            <v>0</v>
          </cell>
          <cell r="Y2026">
            <v>0</v>
          </cell>
          <cell r="Z2026">
            <v>0</v>
          </cell>
          <cell r="AA2026" t="e">
            <v>#REF!</v>
          </cell>
          <cell r="AB2026" t="e">
            <v>#REF!</v>
          </cell>
          <cell r="AC2026" t="e">
            <v>#REF!</v>
          </cell>
          <cell r="AD2026" t="e">
            <v>#REF!</v>
          </cell>
          <cell r="AE2026" t="e">
            <v>#REF!</v>
          </cell>
          <cell r="AF2026" t="e">
            <v>#REF!</v>
          </cell>
          <cell r="AG2026" t="e">
            <v>#REF!</v>
          </cell>
          <cell r="AH2026" t="e">
            <v>#REF!</v>
          </cell>
        </row>
        <row r="2027">
          <cell r="A2027" t="str">
            <v>4.04.00052.1.1.1</v>
          </cell>
          <cell r="B2027" t="str">
            <v>2.1.1.1</v>
          </cell>
          <cell r="C2027" t="str">
            <v>APOIO A VENDAS</v>
          </cell>
          <cell r="D2027" t="str">
            <v>4.04.0005</v>
          </cell>
          <cell r="E2027">
            <v>0</v>
          </cell>
          <cell r="F2027">
            <v>0</v>
          </cell>
          <cell r="G2027">
            <v>62.400000000000006</v>
          </cell>
          <cell r="H2027">
            <v>150</v>
          </cell>
          <cell r="I2027" t="e">
            <v>#REF!</v>
          </cell>
          <cell r="J2027">
            <v>0</v>
          </cell>
          <cell r="K2027">
            <v>0</v>
          </cell>
          <cell r="L2027">
            <v>0</v>
          </cell>
          <cell r="M2027">
            <v>0</v>
          </cell>
          <cell r="N2027">
            <v>0</v>
          </cell>
          <cell r="O2027">
            <v>0</v>
          </cell>
          <cell r="P2027">
            <v>0</v>
          </cell>
          <cell r="Q2027" t="e">
            <v>#REF!</v>
          </cell>
          <cell r="T2027" t="str">
            <v>4.04.0005</v>
          </cell>
          <cell r="U2027" t="str">
            <v>APOIO A VENDAS</v>
          </cell>
          <cell r="W2027">
            <v>0</v>
          </cell>
          <cell r="X2027">
            <v>0</v>
          </cell>
          <cell r="Y2027">
            <v>62.400000000000006</v>
          </cell>
          <cell r="Z2027">
            <v>212.4</v>
          </cell>
          <cell r="AA2027" t="e">
            <v>#REF!</v>
          </cell>
          <cell r="AB2027" t="e">
            <v>#REF!</v>
          </cell>
          <cell r="AC2027" t="e">
            <v>#REF!</v>
          </cell>
          <cell r="AD2027" t="e">
            <v>#REF!</v>
          </cell>
          <cell r="AE2027" t="e">
            <v>#REF!</v>
          </cell>
          <cell r="AF2027" t="e">
            <v>#REF!</v>
          </cell>
          <cell r="AG2027" t="e">
            <v>#REF!</v>
          </cell>
          <cell r="AH2027" t="e">
            <v>#REF!</v>
          </cell>
        </row>
        <row r="2028">
          <cell r="A2028" t="str">
            <v>4.04.00062.1.1.1</v>
          </cell>
          <cell r="B2028" t="str">
            <v>2.1.1.1</v>
          </cell>
          <cell r="C2028" t="str">
            <v>APOIO A VENDAS</v>
          </cell>
          <cell r="D2028" t="str">
            <v>4.04.0006</v>
          </cell>
          <cell r="E2028">
            <v>0</v>
          </cell>
          <cell r="F2028">
            <v>48.120000000000005</v>
          </cell>
          <cell r="G2028">
            <v>0</v>
          </cell>
          <cell r="H2028">
            <v>164.76999999999998</v>
          </cell>
          <cell r="I2028" t="e">
            <v>#REF!</v>
          </cell>
          <cell r="J2028">
            <v>39.17</v>
          </cell>
          <cell r="K2028">
            <v>32.74</v>
          </cell>
          <cell r="L2028">
            <v>7.07</v>
          </cell>
          <cell r="M2028">
            <v>0</v>
          </cell>
          <cell r="N2028">
            <v>0</v>
          </cell>
          <cell r="O2028">
            <v>0</v>
          </cell>
          <cell r="P2028">
            <v>0</v>
          </cell>
          <cell r="Q2028" t="e">
            <v>#REF!</v>
          </cell>
          <cell r="T2028" t="str">
            <v>4.04.0006</v>
          </cell>
          <cell r="U2028" t="str">
            <v>APOIO A VENDAS</v>
          </cell>
          <cell r="W2028">
            <v>0</v>
          </cell>
          <cell r="X2028">
            <v>48.120000000000005</v>
          </cell>
          <cell r="Y2028">
            <v>48.120000000000005</v>
          </cell>
          <cell r="Z2028">
            <v>212.89</v>
          </cell>
          <cell r="AA2028" t="e">
            <v>#REF!</v>
          </cell>
          <cell r="AB2028" t="e">
            <v>#REF!</v>
          </cell>
          <cell r="AC2028" t="e">
            <v>#REF!</v>
          </cell>
          <cell r="AD2028" t="e">
            <v>#REF!</v>
          </cell>
          <cell r="AE2028" t="e">
            <v>#REF!</v>
          </cell>
          <cell r="AF2028" t="e">
            <v>#REF!</v>
          </cell>
          <cell r="AG2028" t="e">
            <v>#REF!</v>
          </cell>
          <cell r="AH2028" t="e">
            <v>#REF!</v>
          </cell>
        </row>
        <row r="2029">
          <cell r="A2029" t="str">
            <v>4.04.00072.1.1.1</v>
          </cell>
          <cell r="B2029" t="str">
            <v>2.1.1.1</v>
          </cell>
          <cell r="C2029" t="str">
            <v>APOIO A VENDAS</v>
          </cell>
          <cell r="D2029" t="str">
            <v>4.04.0007</v>
          </cell>
          <cell r="E2029">
            <v>0</v>
          </cell>
          <cell r="F2029">
            <v>0</v>
          </cell>
          <cell r="G2029">
            <v>0</v>
          </cell>
          <cell r="H2029">
            <v>0</v>
          </cell>
          <cell r="I2029" t="e">
            <v>#REF!</v>
          </cell>
          <cell r="J2029">
            <v>0</v>
          </cell>
          <cell r="K2029">
            <v>0</v>
          </cell>
          <cell r="L2029">
            <v>0</v>
          </cell>
          <cell r="M2029">
            <v>0</v>
          </cell>
          <cell r="N2029">
            <v>0</v>
          </cell>
          <cell r="O2029">
            <v>0</v>
          </cell>
          <cell r="P2029">
            <v>0</v>
          </cell>
          <cell r="Q2029" t="e">
            <v>#REF!</v>
          </cell>
          <cell r="T2029" t="str">
            <v>4.04.0007</v>
          </cell>
          <cell r="U2029" t="str">
            <v>APOIO A VENDAS</v>
          </cell>
          <cell r="W2029">
            <v>0</v>
          </cell>
          <cell r="X2029">
            <v>0</v>
          </cell>
          <cell r="Y2029">
            <v>0</v>
          </cell>
          <cell r="Z2029">
            <v>0</v>
          </cell>
          <cell r="AA2029" t="e">
            <v>#REF!</v>
          </cell>
          <cell r="AB2029" t="e">
            <v>#REF!</v>
          </cell>
          <cell r="AC2029" t="e">
            <v>#REF!</v>
          </cell>
          <cell r="AD2029" t="e">
            <v>#REF!</v>
          </cell>
          <cell r="AE2029" t="e">
            <v>#REF!</v>
          </cell>
          <cell r="AF2029" t="e">
            <v>#REF!</v>
          </cell>
          <cell r="AG2029" t="e">
            <v>#REF!</v>
          </cell>
          <cell r="AH2029" t="e">
            <v>#REF!</v>
          </cell>
        </row>
        <row r="2030">
          <cell r="A2030" t="str">
            <v>4.04.00082.1.1.1</v>
          </cell>
          <cell r="B2030" t="str">
            <v>2.1.1.1</v>
          </cell>
          <cell r="C2030" t="str">
            <v>APOIO A VENDAS</v>
          </cell>
          <cell r="D2030" t="str">
            <v>4.04.0008</v>
          </cell>
          <cell r="E2030">
            <v>0</v>
          </cell>
          <cell r="F2030">
            <v>0</v>
          </cell>
          <cell r="G2030">
            <v>0</v>
          </cell>
          <cell r="H2030">
            <v>0</v>
          </cell>
          <cell r="I2030" t="e">
            <v>#REF!</v>
          </cell>
          <cell r="J2030">
            <v>0</v>
          </cell>
          <cell r="K2030">
            <v>0</v>
          </cell>
          <cell r="L2030">
            <v>0</v>
          </cell>
          <cell r="M2030">
            <v>0</v>
          </cell>
          <cell r="N2030">
            <v>0</v>
          </cell>
          <cell r="O2030">
            <v>0</v>
          </cell>
          <cell r="P2030">
            <v>0</v>
          </cell>
          <cell r="Q2030" t="e">
            <v>#REF!</v>
          </cell>
          <cell r="T2030" t="str">
            <v>4.04.0008</v>
          </cell>
          <cell r="U2030" t="str">
            <v>APOIO A VENDAS</v>
          </cell>
          <cell r="W2030">
            <v>0</v>
          </cell>
          <cell r="X2030">
            <v>0</v>
          </cell>
          <cell r="Y2030">
            <v>0</v>
          </cell>
          <cell r="Z2030">
            <v>0</v>
          </cell>
          <cell r="AA2030" t="e">
            <v>#REF!</v>
          </cell>
          <cell r="AB2030" t="e">
            <v>#REF!</v>
          </cell>
          <cell r="AC2030" t="e">
            <v>#REF!</v>
          </cell>
          <cell r="AD2030" t="e">
            <v>#REF!</v>
          </cell>
          <cell r="AE2030" t="e">
            <v>#REF!</v>
          </cell>
          <cell r="AF2030" t="e">
            <v>#REF!</v>
          </cell>
          <cell r="AG2030" t="e">
            <v>#REF!</v>
          </cell>
          <cell r="AH2030" t="e">
            <v>#REF!</v>
          </cell>
        </row>
        <row r="2031">
          <cell r="A2031" t="str">
            <v>4.04.00092.1.1.1</v>
          </cell>
          <cell r="B2031" t="str">
            <v>2.1.1.1</v>
          </cell>
          <cell r="C2031" t="str">
            <v>APOIO A VENDAS</v>
          </cell>
          <cell r="D2031" t="str">
            <v>4.04.0009</v>
          </cell>
          <cell r="E2031">
            <v>7.54</v>
          </cell>
          <cell r="F2031">
            <v>0</v>
          </cell>
          <cell r="G2031">
            <v>0</v>
          </cell>
          <cell r="H2031">
            <v>0</v>
          </cell>
          <cell r="I2031" t="e">
            <v>#REF!</v>
          </cell>
          <cell r="J2031">
            <v>0</v>
          </cell>
          <cell r="K2031">
            <v>0</v>
          </cell>
          <cell r="L2031">
            <v>0</v>
          </cell>
          <cell r="M2031">
            <v>0</v>
          </cell>
          <cell r="N2031">
            <v>0</v>
          </cell>
          <cell r="O2031">
            <v>0</v>
          </cell>
          <cell r="P2031">
            <v>0</v>
          </cell>
          <cell r="Q2031" t="e">
            <v>#REF!</v>
          </cell>
          <cell r="T2031" t="str">
            <v>4.04.0009</v>
          </cell>
          <cell r="U2031" t="str">
            <v>APOIO A VENDAS</v>
          </cell>
          <cell r="W2031">
            <v>7.54</v>
          </cell>
          <cell r="X2031">
            <v>7.54</v>
          </cell>
          <cell r="Y2031">
            <v>7.54</v>
          </cell>
          <cell r="Z2031">
            <v>7.54</v>
          </cell>
          <cell r="AA2031" t="e">
            <v>#REF!</v>
          </cell>
          <cell r="AB2031" t="e">
            <v>#REF!</v>
          </cell>
          <cell r="AC2031" t="e">
            <v>#REF!</v>
          </cell>
          <cell r="AD2031" t="e">
            <v>#REF!</v>
          </cell>
          <cell r="AE2031" t="e">
            <v>#REF!</v>
          </cell>
          <cell r="AF2031" t="e">
            <v>#REF!</v>
          </cell>
          <cell r="AG2031" t="e">
            <v>#REF!</v>
          </cell>
          <cell r="AH2031" t="e">
            <v>#REF!</v>
          </cell>
        </row>
        <row r="2032">
          <cell r="A2032" t="str">
            <v>4.04.00102.1.1.1</v>
          </cell>
          <cell r="B2032" t="str">
            <v>2.1.1.1</v>
          </cell>
          <cell r="C2032" t="str">
            <v>APOIO A VENDAS</v>
          </cell>
          <cell r="D2032" t="str">
            <v>4.04.0010</v>
          </cell>
          <cell r="E2032">
            <v>997.77</v>
          </cell>
          <cell r="F2032">
            <v>371.07</v>
          </cell>
          <cell r="G2032">
            <v>3241.58</v>
          </cell>
          <cell r="H2032">
            <v>213.4</v>
          </cell>
          <cell r="I2032" t="e">
            <v>#REF!</v>
          </cell>
          <cell r="J2032">
            <v>861.9</v>
          </cell>
          <cell r="K2032">
            <v>0</v>
          </cell>
          <cell r="L2032">
            <v>102.1</v>
          </cell>
          <cell r="M2032">
            <v>0</v>
          </cell>
          <cell r="N2032">
            <v>0</v>
          </cell>
          <cell r="O2032">
            <v>0</v>
          </cell>
          <cell r="P2032">
            <v>0</v>
          </cell>
          <cell r="Q2032" t="e">
            <v>#REF!</v>
          </cell>
          <cell r="T2032" t="str">
            <v>4.04.0010</v>
          </cell>
          <cell r="U2032" t="str">
            <v>APOIO A VENDAS</v>
          </cell>
          <cell r="W2032">
            <v>997.77</v>
          </cell>
          <cell r="X2032">
            <v>1368.84</v>
          </cell>
          <cell r="Y2032">
            <v>4610.42</v>
          </cell>
          <cell r="Z2032">
            <v>4823.82</v>
          </cell>
          <cell r="AA2032" t="e">
            <v>#REF!</v>
          </cell>
          <cell r="AB2032" t="e">
            <v>#REF!</v>
          </cell>
          <cell r="AC2032" t="e">
            <v>#REF!</v>
          </cell>
          <cell r="AD2032" t="e">
            <v>#REF!</v>
          </cell>
          <cell r="AE2032" t="e">
            <v>#REF!</v>
          </cell>
          <cell r="AF2032" t="e">
            <v>#REF!</v>
          </cell>
          <cell r="AG2032" t="e">
            <v>#REF!</v>
          </cell>
          <cell r="AH2032" t="e">
            <v>#REF!</v>
          </cell>
        </row>
        <row r="2033">
          <cell r="A2033" t="str">
            <v>4.04.00112.1.1.1</v>
          </cell>
          <cell r="B2033" t="str">
            <v>2.1.1.1</v>
          </cell>
          <cell r="C2033" t="str">
            <v>APOIO A VENDAS</v>
          </cell>
          <cell r="D2033" t="str">
            <v>4.04.0011</v>
          </cell>
          <cell r="E2033">
            <v>0</v>
          </cell>
          <cell r="F2033">
            <v>0</v>
          </cell>
          <cell r="G2033">
            <v>0</v>
          </cell>
          <cell r="H2033">
            <v>0</v>
          </cell>
          <cell r="I2033" t="e">
            <v>#REF!</v>
          </cell>
          <cell r="J2033">
            <v>0</v>
          </cell>
          <cell r="K2033">
            <v>0</v>
          </cell>
          <cell r="L2033">
            <v>0</v>
          </cell>
          <cell r="M2033">
            <v>0</v>
          </cell>
          <cell r="N2033">
            <v>0</v>
          </cell>
          <cell r="O2033">
            <v>0</v>
          </cell>
          <cell r="P2033">
            <v>0</v>
          </cell>
          <cell r="Q2033" t="e">
            <v>#REF!</v>
          </cell>
          <cell r="T2033" t="str">
            <v>4.04.0011</v>
          </cell>
          <cell r="U2033" t="str">
            <v>APOIO A VENDAS</v>
          </cell>
          <cell r="W2033">
            <v>0</v>
          </cell>
          <cell r="X2033">
            <v>0</v>
          </cell>
          <cell r="Y2033">
            <v>0</v>
          </cell>
          <cell r="Z2033">
            <v>0</v>
          </cell>
          <cell r="AA2033" t="e">
            <v>#REF!</v>
          </cell>
          <cell r="AB2033" t="e">
            <v>#REF!</v>
          </cell>
          <cell r="AC2033" t="e">
            <v>#REF!</v>
          </cell>
          <cell r="AD2033" t="e">
            <v>#REF!</v>
          </cell>
          <cell r="AE2033" t="e">
            <v>#REF!</v>
          </cell>
          <cell r="AF2033" t="e">
            <v>#REF!</v>
          </cell>
          <cell r="AG2033" t="e">
            <v>#REF!</v>
          </cell>
          <cell r="AH2033" t="e">
            <v>#REF!</v>
          </cell>
        </row>
        <row r="2034">
          <cell r="A2034" t="str">
            <v>4.04.00122.1.1.1</v>
          </cell>
          <cell r="B2034" t="str">
            <v>2.1.1.1</v>
          </cell>
          <cell r="C2034" t="str">
            <v>APOIO A VENDAS</v>
          </cell>
          <cell r="D2034" t="str">
            <v>4.04.0012</v>
          </cell>
          <cell r="E2034">
            <v>0</v>
          </cell>
          <cell r="F2034">
            <v>0</v>
          </cell>
          <cell r="G2034">
            <v>0</v>
          </cell>
          <cell r="H2034">
            <v>0</v>
          </cell>
          <cell r="I2034" t="e">
            <v>#REF!</v>
          </cell>
          <cell r="J2034">
            <v>0</v>
          </cell>
          <cell r="K2034">
            <v>0</v>
          </cell>
          <cell r="L2034">
            <v>0</v>
          </cell>
          <cell r="M2034">
            <v>0</v>
          </cell>
          <cell r="N2034">
            <v>0</v>
          </cell>
          <cell r="O2034">
            <v>0</v>
          </cell>
          <cell r="P2034">
            <v>0</v>
          </cell>
          <cell r="Q2034" t="e">
            <v>#REF!</v>
          </cell>
          <cell r="T2034" t="str">
            <v>4.04.0012</v>
          </cell>
          <cell r="U2034" t="str">
            <v>APOIO A VENDAS</v>
          </cell>
          <cell r="W2034">
            <v>0</v>
          </cell>
          <cell r="X2034">
            <v>0</v>
          </cell>
          <cell r="Y2034">
            <v>0</v>
          </cell>
          <cell r="Z2034">
            <v>0</v>
          </cell>
          <cell r="AA2034" t="e">
            <v>#REF!</v>
          </cell>
          <cell r="AB2034" t="e">
            <v>#REF!</v>
          </cell>
          <cell r="AC2034" t="e">
            <v>#REF!</v>
          </cell>
          <cell r="AD2034" t="e">
            <v>#REF!</v>
          </cell>
          <cell r="AE2034" t="e">
            <v>#REF!</v>
          </cell>
          <cell r="AF2034" t="e">
            <v>#REF!</v>
          </cell>
          <cell r="AG2034" t="e">
            <v>#REF!</v>
          </cell>
          <cell r="AH2034" t="e">
            <v>#REF!</v>
          </cell>
        </row>
        <row r="2035">
          <cell r="A2035" t="str">
            <v>4.05.00032.1.1.1</v>
          </cell>
          <cell r="B2035" t="str">
            <v>2.1.1.1</v>
          </cell>
          <cell r="C2035" t="str">
            <v>APOIO A VENDAS</v>
          </cell>
          <cell r="D2035" t="str">
            <v>4.05.0003</v>
          </cell>
          <cell r="E2035">
            <v>0</v>
          </cell>
          <cell r="F2035">
            <v>0</v>
          </cell>
          <cell r="G2035">
            <v>0</v>
          </cell>
          <cell r="H2035">
            <v>0</v>
          </cell>
          <cell r="I2035" t="e">
            <v>#REF!</v>
          </cell>
          <cell r="J2035">
            <v>0</v>
          </cell>
          <cell r="K2035">
            <v>0</v>
          </cell>
          <cell r="L2035">
            <v>0</v>
          </cell>
          <cell r="M2035">
            <v>0</v>
          </cell>
          <cell r="N2035">
            <v>0</v>
          </cell>
          <cell r="O2035">
            <v>0</v>
          </cell>
          <cell r="P2035">
            <v>0</v>
          </cell>
          <cell r="Q2035" t="e">
            <v>#REF!</v>
          </cell>
          <cell r="T2035" t="str">
            <v>4.05.0003</v>
          </cell>
          <cell r="U2035" t="str">
            <v>APOIO A VENDAS</v>
          </cell>
          <cell r="W2035">
            <v>0</v>
          </cell>
          <cell r="X2035">
            <v>0</v>
          </cell>
          <cell r="Y2035">
            <v>0</v>
          </cell>
          <cell r="Z2035">
            <v>0</v>
          </cell>
          <cell r="AA2035" t="e">
            <v>#REF!</v>
          </cell>
          <cell r="AB2035" t="e">
            <v>#REF!</v>
          </cell>
          <cell r="AC2035" t="e">
            <v>#REF!</v>
          </cell>
          <cell r="AD2035" t="e">
            <v>#REF!</v>
          </cell>
          <cell r="AE2035" t="e">
            <v>#REF!</v>
          </cell>
          <cell r="AF2035" t="e">
            <v>#REF!</v>
          </cell>
          <cell r="AG2035" t="e">
            <v>#REF!</v>
          </cell>
          <cell r="AH2035" t="e">
            <v>#REF!</v>
          </cell>
        </row>
        <row r="2036">
          <cell r="A2036" t="str">
            <v>4.08.00042.1.1.1</v>
          </cell>
          <cell r="B2036" t="str">
            <v>2.1.1.1</v>
          </cell>
          <cell r="C2036" t="str">
            <v>APOIO A VENDAS</v>
          </cell>
          <cell r="D2036" t="str">
            <v>4.08.0004</v>
          </cell>
          <cell r="E2036">
            <v>0</v>
          </cell>
          <cell r="F2036">
            <v>411.53</v>
          </cell>
          <cell r="G2036">
            <v>0</v>
          </cell>
          <cell r="H2036">
            <v>0</v>
          </cell>
          <cell r="I2036" t="e">
            <v>#REF!</v>
          </cell>
          <cell r="J2036">
            <v>0</v>
          </cell>
          <cell r="K2036">
            <v>0</v>
          </cell>
          <cell r="L2036">
            <v>0</v>
          </cell>
          <cell r="M2036">
            <v>0</v>
          </cell>
          <cell r="N2036">
            <v>0</v>
          </cell>
          <cell r="O2036">
            <v>0</v>
          </cell>
          <cell r="P2036">
            <v>0</v>
          </cell>
          <cell r="Q2036" t="e">
            <v>#REF!</v>
          </cell>
          <cell r="T2036" t="str">
            <v>4.08.0004</v>
          </cell>
          <cell r="U2036" t="str">
            <v>APOIO A VENDAS</v>
          </cell>
          <cell r="W2036">
            <v>0</v>
          </cell>
          <cell r="X2036">
            <v>411.53</v>
          </cell>
          <cell r="Y2036">
            <v>411.53</v>
          </cell>
          <cell r="Z2036">
            <v>411.53</v>
          </cell>
          <cell r="AA2036" t="e">
            <v>#REF!</v>
          </cell>
          <cell r="AB2036" t="e">
            <v>#REF!</v>
          </cell>
          <cell r="AC2036" t="e">
            <v>#REF!</v>
          </cell>
          <cell r="AD2036" t="e">
            <v>#REF!</v>
          </cell>
          <cell r="AE2036" t="e">
            <v>#REF!</v>
          </cell>
          <cell r="AF2036" t="e">
            <v>#REF!</v>
          </cell>
          <cell r="AG2036" t="e">
            <v>#REF!</v>
          </cell>
          <cell r="AH2036" t="e">
            <v>#REF!</v>
          </cell>
        </row>
        <row r="2037">
          <cell r="A2037" t="str">
            <v>4.08.00102.1.1.1</v>
          </cell>
          <cell r="B2037" t="str">
            <v>2.1.1.1</v>
          </cell>
          <cell r="C2037" t="str">
            <v>APOIO A VENDAS</v>
          </cell>
          <cell r="D2037" t="str">
            <v>4.08.0010</v>
          </cell>
          <cell r="E2037">
            <v>0</v>
          </cell>
          <cell r="F2037">
            <v>0</v>
          </cell>
          <cell r="G2037">
            <v>0</v>
          </cell>
          <cell r="H2037">
            <v>457.38</v>
          </cell>
          <cell r="I2037" t="e">
            <v>#REF!</v>
          </cell>
          <cell r="J2037">
            <v>0</v>
          </cell>
          <cell r="K2037">
            <v>0</v>
          </cell>
          <cell r="L2037">
            <v>0</v>
          </cell>
          <cell r="M2037">
            <v>0</v>
          </cell>
          <cell r="N2037">
            <v>0</v>
          </cell>
          <cell r="O2037">
            <v>0</v>
          </cell>
          <cell r="P2037">
            <v>0</v>
          </cell>
          <cell r="Q2037" t="e">
            <v>#REF!</v>
          </cell>
          <cell r="T2037" t="str">
            <v>4.08.0010</v>
          </cell>
          <cell r="U2037" t="str">
            <v>APOIO A VENDAS</v>
          </cell>
          <cell r="W2037">
            <v>0</v>
          </cell>
          <cell r="X2037">
            <v>0</v>
          </cell>
          <cell r="Y2037">
            <v>0</v>
          </cell>
          <cell r="Z2037">
            <v>457.38</v>
          </cell>
          <cell r="AA2037" t="e">
            <v>#REF!</v>
          </cell>
          <cell r="AB2037" t="e">
            <v>#REF!</v>
          </cell>
          <cell r="AC2037" t="e">
            <v>#REF!</v>
          </cell>
          <cell r="AD2037" t="e">
            <v>#REF!</v>
          </cell>
          <cell r="AE2037" t="e">
            <v>#REF!</v>
          </cell>
          <cell r="AF2037" t="e">
            <v>#REF!</v>
          </cell>
          <cell r="AG2037" t="e">
            <v>#REF!</v>
          </cell>
          <cell r="AH2037" t="e">
            <v>#REF!</v>
          </cell>
        </row>
        <row r="2038">
          <cell r="A2038" t="str">
            <v>4.08.00162.1.1.1</v>
          </cell>
          <cell r="B2038" t="str">
            <v>2.1.1.1</v>
          </cell>
          <cell r="C2038" t="str">
            <v>APOIO A VENDAS</v>
          </cell>
          <cell r="D2038" t="str">
            <v>4.08.0016</v>
          </cell>
          <cell r="E2038">
            <v>0</v>
          </cell>
          <cell r="F2038">
            <v>0</v>
          </cell>
          <cell r="G2038">
            <v>0</v>
          </cell>
          <cell r="H2038">
            <v>5946.8</v>
          </cell>
          <cell r="I2038" t="e">
            <v>#REF!</v>
          </cell>
          <cell r="J2038">
            <v>0</v>
          </cell>
          <cell r="K2038">
            <v>0</v>
          </cell>
          <cell r="L2038">
            <v>0</v>
          </cell>
          <cell r="M2038">
            <v>0</v>
          </cell>
          <cell r="N2038">
            <v>0</v>
          </cell>
          <cell r="O2038">
            <v>0</v>
          </cell>
          <cell r="P2038">
            <v>0</v>
          </cell>
          <cell r="Q2038" t="e">
            <v>#REF!</v>
          </cell>
          <cell r="T2038" t="str">
            <v>4.08.0016</v>
          </cell>
          <cell r="U2038" t="str">
            <v>APOIO A VENDAS</v>
          </cell>
          <cell r="W2038">
            <v>0</v>
          </cell>
          <cell r="X2038">
            <v>0</v>
          </cell>
          <cell r="Y2038">
            <v>0</v>
          </cell>
          <cell r="Z2038">
            <v>5946.8</v>
          </cell>
          <cell r="AA2038" t="e">
            <v>#REF!</v>
          </cell>
          <cell r="AB2038" t="e">
            <v>#REF!</v>
          </cell>
          <cell r="AC2038" t="e">
            <v>#REF!</v>
          </cell>
          <cell r="AD2038" t="e">
            <v>#REF!</v>
          </cell>
          <cell r="AE2038" t="e">
            <v>#REF!</v>
          </cell>
          <cell r="AF2038" t="e">
            <v>#REF!</v>
          </cell>
          <cell r="AG2038" t="e">
            <v>#REF!</v>
          </cell>
          <cell r="AH2038" t="e">
            <v>#REF!</v>
          </cell>
        </row>
        <row r="2039">
          <cell r="A2039" t="str">
            <v>4.08.00172.1.1.1</v>
          </cell>
          <cell r="B2039" t="str">
            <v>2.1.1.1</v>
          </cell>
          <cell r="C2039" t="str">
            <v>APOIO A VENDAS</v>
          </cell>
          <cell r="D2039" t="str">
            <v>4.08.0017</v>
          </cell>
          <cell r="E2039">
            <v>0</v>
          </cell>
          <cell r="F2039">
            <v>0</v>
          </cell>
          <cell r="G2039">
            <v>0</v>
          </cell>
          <cell r="H2039">
            <v>0</v>
          </cell>
          <cell r="I2039" t="e">
            <v>#REF!</v>
          </cell>
          <cell r="J2039">
            <v>0</v>
          </cell>
          <cell r="K2039">
            <v>0</v>
          </cell>
          <cell r="L2039">
            <v>0</v>
          </cell>
          <cell r="M2039">
            <v>0</v>
          </cell>
          <cell r="N2039">
            <v>0</v>
          </cell>
          <cell r="O2039">
            <v>0</v>
          </cell>
          <cell r="P2039">
            <v>0</v>
          </cell>
          <cell r="Q2039" t="e">
            <v>#REF!</v>
          </cell>
          <cell r="T2039" t="str">
            <v>4.08.0017</v>
          </cell>
          <cell r="U2039" t="str">
            <v>APOIO A VENDAS</v>
          </cell>
          <cell r="W2039">
            <v>0</v>
          </cell>
          <cell r="X2039">
            <v>0</v>
          </cell>
          <cell r="Y2039">
            <v>0</v>
          </cell>
          <cell r="Z2039">
            <v>0</v>
          </cell>
          <cell r="AA2039" t="e">
            <v>#REF!</v>
          </cell>
          <cell r="AB2039" t="e">
            <v>#REF!</v>
          </cell>
          <cell r="AC2039" t="e">
            <v>#REF!</v>
          </cell>
          <cell r="AD2039" t="e">
            <v>#REF!</v>
          </cell>
          <cell r="AE2039" t="e">
            <v>#REF!</v>
          </cell>
          <cell r="AF2039" t="e">
            <v>#REF!</v>
          </cell>
          <cell r="AG2039" t="e">
            <v>#REF!</v>
          </cell>
          <cell r="AH2039" t="e">
            <v>#REF!</v>
          </cell>
        </row>
        <row r="2040">
          <cell r="A2040" t="str">
            <v>4.08.00202.1.1.1</v>
          </cell>
          <cell r="B2040" t="str">
            <v>2.1.1.1</v>
          </cell>
          <cell r="C2040" t="str">
            <v>APOIO A VENDAS</v>
          </cell>
          <cell r="D2040" t="str">
            <v>4.08.0020</v>
          </cell>
          <cell r="E2040">
            <v>0</v>
          </cell>
          <cell r="F2040">
            <v>0</v>
          </cell>
          <cell r="G2040">
            <v>0</v>
          </cell>
          <cell r="H2040">
            <v>0</v>
          </cell>
          <cell r="I2040" t="e">
            <v>#REF!</v>
          </cell>
          <cell r="J2040">
            <v>0</v>
          </cell>
          <cell r="K2040">
            <v>0</v>
          </cell>
          <cell r="L2040">
            <v>0</v>
          </cell>
          <cell r="M2040">
            <v>0</v>
          </cell>
          <cell r="N2040">
            <v>0</v>
          </cell>
          <cell r="O2040">
            <v>0</v>
          </cell>
          <cell r="P2040">
            <v>0</v>
          </cell>
          <cell r="Q2040" t="e">
            <v>#REF!</v>
          </cell>
          <cell r="T2040" t="str">
            <v>4.08.0020</v>
          </cell>
          <cell r="U2040" t="str">
            <v>APOIO A VENDAS</v>
          </cell>
          <cell r="W2040">
            <v>0</v>
          </cell>
          <cell r="X2040">
            <v>0</v>
          </cell>
          <cell r="Y2040">
            <v>0</v>
          </cell>
          <cell r="Z2040">
            <v>0</v>
          </cell>
          <cell r="AA2040" t="e">
            <v>#REF!</v>
          </cell>
          <cell r="AB2040" t="e">
            <v>#REF!</v>
          </cell>
          <cell r="AC2040" t="e">
            <v>#REF!</v>
          </cell>
          <cell r="AD2040" t="e">
            <v>#REF!</v>
          </cell>
          <cell r="AE2040" t="e">
            <v>#REF!</v>
          </cell>
          <cell r="AF2040" t="e">
            <v>#REF!</v>
          </cell>
          <cell r="AG2040" t="e">
            <v>#REF!</v>
          </cell>
          <cell r="AH2040" t="e">
            <v>#REF!</v>
          </cell>
        </row>
        <row r="2041">
          <cell r="A2041" t="str">
            <v>4.13.00042.1.1.1</v>
          </cell>
          <cell r="B2041" t="str">
            <v>2.1.1.1</v>
          </cell>
          <cell r="C2041" t="str">
            <v>APOIO A VENDAS</v>
          </cell>
          <cell r="D2041" t="str">
            <v>4.13.0004</v>
          </cell>
          <cell r="E2041">
            <v>0</v>
          </cell>
          <cell r="F2041">
            <v>0</v>
          </cell>
          <cell r="G2041">
            <v>0</v>
          </cell>
          <cell r="H2041">
            <v>0</v>
          </cell>
          <cell r="I2041" t="e">
            <v>#REF!</v>
          </cell>
          <cell r="J2041">
            <v>0</v>
          </cell>
          <cell r="K2041">
            <v>0</v>
          </cell>
          <cell r="L2041">
            <v>0</v>
          </cell>
          <cell r="M2041">
            <v>0</v>
          </cell>
          <cell r="N2041">
            <v>0</v>
          </cell>
          <cell r="O2041">
            <v>0</v>
          </cell>
          <cell r="P2041">
            <v>0</v>
          </cell>
          <cell r="Q2041" t="e">
            <v>#REF!</v>
          </cell>
          <cell r="T2041" t="str">
            <v>4.13.0004</v>
          </cell>
          <cell r="U2041" t="str">
            <v>APOIO A VENDAS</v>
          </cell>
          <cell r="W2041">
            <v>0</v>
          </cell>
          <cell r="X2041">
            <v>0</v>
          </cell>
          <cell r="Y2041">
            <v>0</v>
          </cell>
          <cell r="Z2041">
            <v>0</v>
          </cell>
          <cell r="AA2041" t="e">
            <v>#REF!</v>
          </cell>
          <cell r="AB2041" t="e">
            <v>#REF!</v>
          </cell>
          <cell r="AC2041" t="e">
            <v>#REF!</v>
          </cell>
          <cell r="AD2041" t="e">
            <v>#REF!</v>
          </cell>
          <cell r="AE2041" t="e">
            <v>#REF!</v>
          </cell>
          <cell r="AF2041" t="e">
            <v>#REF!</v>
          </cell>
          <cell r="AG2041" t="e">
            <v>#REF!</v>
          </cell>
          <cell r="AH2041" t="e">
            <v>#REF!</v>
          </cell>
        </row>
        <row r="2042">
          <cell r="A2042" t="str">
            <v>4.13.00052.1.1.1</v>
          </cell>
          <cell r="B2042" t="str">
            <v>2.1.1.1</v>
          </cell>
          <cell r="C2042" t="str">
            <v>APOIO A VENDAS</v>
          </cell>
          <cell r="D2042" t="str">
            <v>4.13.0005</v>
          </cell>
          <cell r="E2042">
            <v>0</v>
          </cell>
          <cell r="F2042">
            <v>0</v>
          </cell>
          <cell r="G2042">
            <v>0</v>
          </cell>
          <cell r="H2042">
            <v>0</v>
          </cell>
          <cell r="I2042" t="e">
            <v>#REF!</v>
          </cell>
          <cell r="J2042">
            <v>0</v>
          </cell>
          <cell r="K2042">
            <v>0</v>
          </cell>
          <cell r="L2042">
            <v>0</v>
          </cell>
          <cell r="M2042">
            <v>0</v>
          </cell>
          <cell r="N2042">
            <v>0</v>
          </cell>
          <cell r="O2042">
            <v>0</v>
          </cell>
          <cell r="P2042">
            <v>0</v>
          </cell>
          <cell r="Q2042" t="e">
            <v>#REF!</v>
          </cell>
          <cell r="T2042" t="str">
            <v>4.13.0005</v>
          </cell>
          <cell r="U2042" t="str">
            <v>APOIO A VENDAS</v>
          </cell>
          <cell r="W2042">
            <v>0</v>
          </cell>
          <cell r="X2042">
            <v>0</v>
          </cell>
          <cell r="Y2042">
            <v>0</v>
          </cell>
          <cell r="Z2042">
            <v>0</v>
          </cell>
          <cell r="AA2042" t="e">
            <v>#REF!</v>
          </cell>
          <cell r="AB2042" t="e">
            <v>#REF!</v>
          </cell>
          <cell r="AC2042" t="e">
            <v>#REF!</v>
          </cell>
          <cell r="AD2042" t="e">
            <v>#REF!</v>
          </cell>
          <cell r="AE2042" t="e">
            <v>#REF!</v>
          </cell>
          <cell r="AF2042" t="e">
            <v>#REF!</v>
          </cell>
          <cell r="AG2042" t="e">
            <v>#REF!</v>
          </cell>
          <cell r="AH2042" t="e">
            <v>#REF!</v>
          </cell>
        </row>
        <row r="2043">
          <cell r="A2043" t="str">
            <v>4.13.00062.1.1.1</v>
          </cell>
          <cell r="B2043" t="str">
            <v>2.1.1.1</v>
          </cell>
          <cell r="C2043" t="str">
            <v>APOIO A VENDAS</v>
          </cell>
          <cell r="D2043" t="str">
            <v>4.13.0006</v>
          </cell>
          <cell r="E2043">
            <v>0</v>
          </cell>
          <cell r="F2043">
            <v>0</v>
          </cell>
          <cell r="G2043">
            <v>0</v>
          </cell>
          <cell r="H2043">
            <v>0</v>
          </cell>
          <cell r="I2043" t="e">
            <v>#REF!</v>
          </cell>
          <cell r="J2043">
            <v>0</v>
          </cell>
          <cell r="K2043">
            <v>0</v>
          </cell>
          <cell r="L2043">
            <v>0</v>
          </cell>
          <cell r="M2043">
            <v>0</v>
          </cell>
          <cell r="N2043">
            <v>0</v>
          </cell>
          <cell r="O2043">
            <v>0</v>
          </cell>
          <cell r="P2043">
            <v>0</v>
          </cell>
          <cell r="Q2043" t="e">
            <v>#REF!</v>
          </cell>
          <cell r="T2043" t="str">
            <v>4.13.0006</v>
          </cell>
          <cell r="U2043" t="str">
            <v>APOIO A VENDAS</v>
          </cell>
          <cell r="W2043">
            <v>0</v>
          </cell>
          <cell r="X2043">
            <v>0</v>
          </cell>
          <cell r="Y2043">
            <v>0</v>
          </cell>
          <cell r="Z2043">
            <v>0</v>
          </cell>
          <cell r="AA2043" t="e">
            <v>#REF!</v>
          </cell>
          <cell r="AB2043" t="e">
            <v>#REF!</v>
          </cell>
          <cell r="AC2043" t="e">
            <v>#REF!</v>
          </cell>
          <cell r="AD2043" t="e">
            <v>#REF!</v>
          </cell>
          <cell r="AE2043" t="e">
            <v>#REF!</v>
          </cell>
          <cell r="AF2043" t="e">
            <v>#REF!</v>
          </cell>
          <cell r="AG2043" t="e">
            <v>#REF!</v>
          </cell>
          <cell r="AH2043" t="e">
            <v>#REF!</v>
          </cell>
        </row>
        <row r="2044">
          <cell r="A2044" t="str">
            <v>4.13.00072.1.1.1</v>
          </cell>
          <cell r="B2044" t="str">
            <v>2.1.1.1</v>
          </cell>
          <cell r="C2044" t="str">
            <v>APOIO A VENDAS</v>
          </cell>
          <cell r="D2044" t="str">
            <v>4.13.0007</v>
          </cell>
          <cell r="E2044">
            <v>0</v>
          </cell>
          <cell r="F2044">
            <v>0</v>
          </cell>
          <cell r="G2044">
            <v>0</v>
          </cell>
          <cell r="H2044">
            <v>0</v>
          </cell>
          <cell r="I2044" t="e">
            <v>#REF!</v>
          </cell>
          <cell r="J2044">
            <v>0</v>
          </cell>
          <cell r="K2044">
            <v>0</v>
          </cell>
          <cell r="L2044">
            <v>0</v>
          </cell>
          <cell r="M2044">
            <v>0</v>
          </cell>
          <cell r="N2044">
            <v>0</v>
          </cell>
          <cell r="O2044">
            <v>0</v>
          </cell>
          <cell r="P2044">
            <v>0</v>
          </cell>
          <cell r="Q2044" t="e">
            <v>#REF!</v>
          </cell>
          <cell r="T2044" t="str">
            <v>4.13.0007</v>
          </cell>
          <cell r="U2044" t="str">
            <v>APOIO A VENDAS</v>
          </cell>
          <cell r="W2044">
            <v>0</v>
          </cell>
          <cell r="X2044">
            <v>0</v>
          </cell>
          <cell r="Y2044">
            <v>0</v>
          </cell>
          <cell r="Z2044">
            <v>0</v>
          </cell>
          <cell r="AA2044" t="e">
            <v>#REF!</v>
          </cell>
          <cell r="AB2044" t="e">
            <v>#REF!</v>
          </cell>
          <cell r="AC2044" t="e">
            <v>#REF!</v>
          </cell>
          <cell r="AD2044" t="e">
            <v>#REF!</v>
          </cell>
          <cell r="AE2044" t="e">
            <v>#REF!</v>
          </cell>
          <cell r="AF2044" t="e">
            <v>#REF!</v>
          </cell>
          <cell r="AG2044" t="e">
            <v>#REF!</v>
          </cell>
          <cell r="AH2044" t="e">
            <v>#REF!</v>
          </cell>
        </row>
        <row r="2045">
          <cell r="A2045" t="str">
            <v>4.90.00012.1.1.1</v>
          </cell>
          <cell r="B2045" t="str">
            <v>2.1.1.1</v>
          </cell>
          <cell r="C2045" t="str">
            <v>APOIO A VENDAS</v>
          </cell>
          <cell r="D2045" t="str">
            <v>4.90.0001</v>
          </cell>
          <cell r="E2045">
            <v>0</v>
          </cell>
          <cell r="F2045">
            <v>0</v>
          </cell>
          <cell r="G2045">
            <v>0</v>
          </cell>
          <cell r="H2045">
            <v>0</v>
          </cell>
          <cell r="I2045" t="e">
            <v>#REF!</v>
          </cell>
          <cell r="J2045">
            <v>0</v>
          </cell>
          <cell r="K2045">
            <v>0</v>
          </cell>
          <cell r="L2045">
            <v>0</v>
          </cell>
          <cell r="M2045">
            <v>0</v>
          </cell>
          <cell r="N2045">
            <v>0</v>
          </cell>
          <cell r="O2045">
            <v>0</v>
          </cell>
          <cell r="P2045">
            <v>0</v>
          </cell>
          <cell r="Q2045" t="e">
            <v>#REF!</v>
          </cell>
          <cell r="T2045" t="str">
            <v>4.90.0001</v>
          </cell>
          <cell r="U2045" t="str">
            <v>APOIO A VENDAS</v>
          </cell>
          <cell r="W2045">
            <v>0</v>
          </cell>
          <cell r="X2045">
            <v>0</v>
          </cell>
          <cell r="Y2045">
            <v>0</v>
          </cell>
          <cell r="Z2045">
            <v>0</v>
          </cell>
          <cell r="AA2045" t="e">
            <v>#REF!</v>
          </cell>
          <cell r="AB2045" t="e">
            <v>#REF!</v>
          </cell>
          <cell r="AC2045" t="e">
            <v>#REF!</v>
          </cell>
          <cell r="AD2045" t="e">
            <v>#REF!</v>
          </cell>
          <cell r="AE2045" t="e">
            <v>#REF!</v>
          </cell>
          <cell r="AF2045" t="e">
            <v>#REF!</v>
          </cell>
          <cell r="AG2045" t="e">
            <v>#REF!</v>
          </cell>
          <cell r="AH2045" t="e">
            <v>#REF!</v>
          </cell>
        </row>
        <row r="2046">
          <cell r="A2046" t="str">
            <v>4.01.00012.1.1.4</v>
          </cell>
          <cell r="B2046" t="str">
            <v>2.1.1.4</v>
          </cell>
          <cell r="C2046" t="str">
            <v>VENDAS DIRETAS</v>
          </cell>
          <cell r="D2046" t="str">
            <v>4.01.0001</v>
          </cell>
          <cell r="E2046">
            <v>251691.88000000003</v>
          </cell>
          <cell r="F2046">
            <v>176663.43999999997</v>
          </cell>
          <cell r="G2046">
            <v>36068.300000000025</v>
          </cell>
          <cell r="H2046">
            <v>8502.7199999999993</v>
          </cell>
          <cell r="I2046" t="e">
            <v>#REF!</v>
          </cell>
          <cell r="J2046">
            <v>0</v>
          </cell>
          <cell r="K2046">
            <v>0</v>
          </cell>
          <cell r="L2046">
            <v>14593.710000000001</v>
          </cell>
          <cell r="M2046">
            <v>0</v>
          </cell>
          <cell r="N2046">
            <v>0</v>
          </cell>
          <cell r="O2046">
            <v>0</v>
          </cell>
          <cell r="P2046">
            <v>0</v>
          </cell>
          <cell r="Q2046" t="e">
            <v>#REF!</v>
          </cell>
          <cell r="T2046" t="str">
            <v>4.01.0001</v>
          </cell>
          <cell r="U2046" t="str">
            <v>VENDAS DIRETAS</v>
          </cell>
          <cell r="W2046">
            <v>251691.88000000003</v>
          </cell>
          <cell r="X2046">
            <v>428355.32</v>
          </cell>
          <cell r="Y2046">
            <v>464423.62000000005</v>
          </cell>
          <cell r="Z2046">
            <v>472926.34</v>
          </cell>
          <cell r="AA2046" t="e">
            <v>#REF!</v>
          </cell>
          <cell r="AB2046" t="e">
            <v>#REF!</v>
          </cell>
          <cell r="AC2046" t="e">
            <v>#REF!</v>
          </cell>
          <cell r="AD2046" t="e">
            <v>#REF!</v>
          </cell>
          <cell r="AE2046" t="e">
            <v>#REF!</v>
          </cell>
          <cell r="AF2046" t="e">
            <v>#REF!</v>
          </cell>
          <cell r="AG2046" t="e">
            <v>#REF!</v>
          </cell>
          <cell r="AH2046" t="e">
            <v>#REF!</v>
          </cell>
        </row>
        <row r="2047">
          <cell r="A2047" t="str">
            <v>4.01.00022.1.1.4</v>
          </cell>
          <cell r="B2047" t="str">
            <v>2.1.1.4</v>
          </cell>
          <cell r="C2047" t="str">
            <v>VENDAS DIRETAS</v>
          </cell>
          <cell r="D2047" t="str">
            <v>4.01.0002</v>
          </cell>
          <cell r="E2047">
            <v>0</v>
          </cell>
          <cell r="F2047">
            <v>0</v>
          </cell>
          <cell r="G2047">
            <v>0</v>
          </cell>
          <cell r="H2047">
            <v>0</v>
          </cell>
          <cell r="I2047" t="e">
            <v>#REF!</v>
          </cell>
          <cell r="J2047">
            <v>0</v>
          </cell>
          <cell r="K2047">
            <v>0</v>
          </cell>
          <cell r="L2047">
            <v>0</v>
          </cell>
          <cell r="M2047">
            <v>0</v>
          </cell>
          <cell r="N2047">
            <v>0</v>
          </cell>
          <cell r="O2047">
            <v>0</v>
          </cell>
          <cell r="P2047">
            <v>0</v>
          </cell>
          <cell r="Q2047" t="e">
            <v>#REF!</v>
          </cell>
          <cell r="T2047" t="str">
            <v>4.01.0002</v>
          </cell>
          <cell r="U2047" t="str">
            <v>VENDAS DIRETAS</v>
          </cell>
          <cell r="W2047">
            <v>0</v>
          </cell>
          <cell r="X2047">
            <v>0</v>
          </cell>
          <cell r="Y2047">
            <v>0</v>
          </cell>
          <cell r="Z2047">
            <v>0</v>
          </cell>
          <cell r="AA2047" t="e">
            <v>#REF!</v>
          </cell>
          <cell r="AB2047" t="e">
            <v>#REF!</v>
          </cell>
          <cell r="AC2047" t="e">
            <v>#REF!</v>
          </cell>
          <cell r="AD2047" t="e">
            <v>#REF!</v>
          </cell>
          <cell r="AE2047" t="e">
            <v>#REF!</v>
          </cell>
          <cell r="AF2047" t="e">
            <v>#REF!</v>
          </cell>
          <cell r="AG2047" t="e">
            <v>#REF!</v>
          </cell>
          <cell r="AH2047" t="e">
            <v>#REF!</v>
          </cell>
        </row>
        <row r="2048">
          <cell r="A2048" t="str">
            <v>4.01.00032.1.1.4</v>
          </cell>
          <cell r="B2048" t="str">
            <v>2.1.1.4</v>
          </cell>
          <cell r="C2048" t="str">
            <v>VENDAS DIRETAS</v>
          </cell>
          <cell r="D2048" t="str">
            <v>4.01.0003</v>
          </cell>
          <cell r="E2048">
            <v>0</v>
          </cell>
          <cell r="F2048">
            <v>0</v>
          </cell>
          <cell r="G2048">
            <v>0</v>
          </cell>
          <cell r="H2048">
            <v>0</v>
          </cell>
          <cell r="I2048" t="e">
            <v>#REF!</v>
          </cell>
          <cell r="J2048">
            <v>0</v>
          </cell>
          <cell r="K2048">
            <v>0</v>
          </cell>
          <cell r="L2048">
            <v>0</v>
          </cell>
          <cell r="M2048">
            <v>0</v>
          </cell>
          <cell r="N2048">
            <v>0</v>
          </cell>
          <cell r="O2048">
            <v>0</v>
          </cell>
          <cell r="P2048">
            <v>0</v>
          </cell>
          <cell r="Q2048" t="e">
            <v>#REF!</v>
          </cell>
          <cell r="T2048" t="str">
            <v>4.01.0003</v>
          </cell>
          <cell r="U2048" t="str">
            <v>VENDAS DIRETAS</v>
          </cell>
          <cell r="W2048">
            <v>0</v>
          </cell>
          <cell r="X2048">
            <v>0</v>
          </cell>
          <cell r="Y2048">
            <v>0</v>
          </cell>
          <cell r="Z2048">
            <v>0</v>
          </cell>
          <cell r="AA2048" t="e">
            <v>#REF!</v>
          </cell>
          <cell r="AB2048" t="e">
            <v>#REF!</v>
          </cell>
          <cell r="AC2048" t="e">
            <v>#REF!</v>
          </cell>
          <cell r="AD2048" t="e">
            <v>#REF!</v>
          </cell>
          <cell r="AE2048" t="e">
            <v>#REF!</v>
          </cell>
          <cell r="AF2048" t="e">
            <v>#REF!</v>
          </cell>
          <cell r="AG2048" t="e">
            <v>#REF!</v>
          </cell>
          <cell r="AH2048" t="e">
            <v>#REF!</v>
          </cell>
        </row>
        <row r="2049">
          <cell r="A2049" t="str">
            <v>4.01.00042.1.1.4</v>
          </cell>
          <cell r="B2049" t="str">
            <v>2.1.1.4</v>
          </cell>
          <cell r="C2049" t="str">
            <v>VENDAS DIRETAS</v>
          </cell>
          <cell r="D2049" t="str">
            <v>4.01.0004</v>
          </cell>
          <cell r="E2049">
            <v>0</v>
          </cell>
          <cell r="F2049">
            <v>0</v>
          </cell>
          <cell r="G2049">
            <v>0</v>
          </cell>
          <cell r="H2049">
            <v>0</v>
          </cell>
          <cell r="I2049" t="e">
            <v>#REF!</v>
          </cell>
          <cell r="J2049">
            <v>0</v>
          </cell>
          <cell r="K2049">
            <v>0</v>
          </cell>
          <cell r="L2049">
            <v>0</v>
          </cell>
          <cell r="M2049">
            <v>0</v>
          </cell>
          <cell r="N2049">
            <v>0</v>
          </cell>
          <cell r="O2049">
            <v>0</v>
          </cell>
          <cell r="P2049">
            <v>0</v>
          </cell>
          <cell r="Q2049" t="e">
            <v>#REF!</v>
          </cell>
          <cell r="T2049" t="str">
            <v>4.01.0004</v>
          </cell>
          <cell r="U2049" t="str">
            <v>VENDAS DIRETAS</v>
          </cell>
          <cell r="W2049">
            <v>0</v>
          </cell>
          <cell r="X2049">
            <v>0</v>
          </cell>
          <cell r="Y2049">
            <v>0</v>
          </cell>
          <cell r="Z2049">
            <v>0</v>
          </cell>
          <cell r="AA2049" t="e">
            <v>#REF!</v>
          </cell>
          <cell r="AB2049" t="e">
            <v>#REF!</v>
          </cell>
          <cell r="AC2049" t="e">
            <v>#REF!</v>
          </cell>
          <cell r="AD2049" t="e">
            <v>#REF!</v>
          </cell>
          <cell r="AE2049" t="e">
            <v>#REF!</v>
          </cell>
          <cell r="AF2049" t="e">
            <v>#REF!</v>
          </cell>
          <cell r="AG2049" t="e">
            <v>#REF!</v>
          </cell>
          <cell r="AH2049" t="e">
            <v>#REF!</v>
          </cell>
        </row>
        <row r="2050">
          <cell r="A2050" t="str">
            <v>4.01.00052.1.1.4</v>
          </cell>
          <cell r="B2050" t="str">
            <v>2.1.1.4</v>
          </cell>
          <cell r="C2050" t="str">
            <v>VENDAS DIRETAS</v>
          </cell>
          <cell r="D2050" t="str">
            <v>4.01.0005</v>
          </cell>
          <cell r="E2050">
            <v>0</v>
          </cell>
          <cell r="F2050">
            <v>0</v>
          </cell>
          <cell r="G2050">
            <v>0</v>
          </cell>
          <cell r="H2050">
            <v>0</v>
          </cell>
          <cell r="I2050" t="e">
            <v>#REF!</v>
          </cell>
          <cell r="J2050">
            <v>0</v>
          </cell>
          <cell r="K2050">
            <v>0</v>
          </cell>
          <cell r="L2050">
            <v>0</v>
          </cell>
          <cell r="M2050">
            <v>0</v>
          </cell>
          <cell r="N2050">
            <v>0</v>
          </cell>
          <cell r="O2050">
            <v>0</v>
          </cell>
          <cell r="P2050">
            <v>0</v>
          </cell>
          <cell r="Q2050" t="e">
            <v>#REF!</v>
          </cell>
          <cell r="T2050" t="str">
            <v>4.01.0005</v>
          </cell>
          <cell r="U2050" t="str">
            <v>VENDAS DIRETAS</v>
          </cell>
          <cell r="W2050">
            <v>0</v>
          </cell>
          <cell r="X2050">
            <v>0</v>
          </cell>
          <cell r="Y2050">
            <v>0</v>
          </cell>
          <cell r="Z2050">
            <v>0</v>
          </cell>
          <cell r="AA2050" t="e">
            <v>#REF!</v>
          </cell>
          <cell r="AB2050" t="e">
            <v>#REF!</v>
          </cell>
          <cell r="AC2050" t="e">
            <v>#REF!</v>
          </cell>
          <cell r="AD2050" t="e">
            <v>#REF!</v>
          </cell>
          <cell r="AE2050" t="e">
            <v>#REF!</v>
          </cell>
          <cell r="AF2050" t="e">
            <v>#REF!</v>
          </cell>
          <cell r="AG2050" t="e">
            <v>#REF!</v>
          </cell>
          <cell r="AH2050" t="e">
            <v>#REF!</v>
          </cell>
        </row>
        <row r="2051">
          <cell r="A2051" t="str">
            <v>4.01.00062.1.1.4</v>
          </cell>
          <cell r="B2051" t="str">
            <v>2.1.1.4</v>
          </cell>
          <cell r="C2051" t="str">
            <v>VENDAS DIRETAS</v>
          </cell>
          <cell r="D2051" t="str">
            <v>4.01.0006</v>
          </cell>
          <cell r="E2051">
            <v>3714.25</v>
          </cell>
          <cell r="F2051">
            <v>0</v>
          </cell>
          <cell r="G2051">
            <v>0</v>
          </cell>
          <cell r="H2051">
            <v>0</v>
          </cell>
          <cell r="I2051" t="e">
            <v>#REF!</v>
          </cell>
          <cell r="J2051">
            <v>0</v>
          </cell>
          <cell r="K2051">
            <v>0</v>
          </cell>
          <cell r="L2051">
            <v>0</v>
          </cell>
          <cell r="M2051">
            <v>0</v>
          </cell>
          <cell r="N2051">
            <v>0</v>
          </cell>
          <cell r="O2051">
            <v>0</v>
          </cell>
          <cell r="P2051">
            <v>0</v>
          </cell>
          <cell r="Q2051" t="e">
            <v>#REF!</v>
          </cell>
          <cell r="T2051" t="str">
            <v>4.01.0006</v>
          </cell>
          <cell r="U2051" t="str">
            <v>VENDAS DIRETAS</v>
          </cell>
          <cell r="W2051">
            <v>3714.25</v>
          </cell>
          <cell r="X2051">
            <v>3714.25</v>
          </cell>
          <cell r="Y2051">
            <v>3714.25</v>
          </cell>
          <cell r="Z2051">
            <v>3714.25</v>
          </cell>
          <cell r="AA2051" t="e">
            <v>#REF!</v>
          </cell>
          <cell r="AB2051" t="e">
            <v>#REF!</v>
          </cell>
          <cell r="AC2051" t="e">
            <v>#REF!</v>
          </cell>
          <cell r="AD2051" t="e">
            <v>#REF!</v>
          </cell>
          <cell r="AE2051" t="e">
            <v>#REF!</v>
          </cell>
          <cell r="AF2051" t="e">
            <v>#REF!</v>
          </cell>
          <cell r="AG2051" t="e">
            <v>#REF!</v>
          </cell>
          <cell r="AH2051" t="e">
            <v>#REF!</v>
          </cell>
        </row>
        <row r="2052">
          <cell r="A2052" t="str">
            <v>4.01.00072.1.1.4</v>
          </cell>
          <cell r="B2052" t="str">
            <v>2.1.1.4</v>
          </cell>
          <cell r="C2052" t="str">
            <v>VENDAS DIRETAS</v>
          </cell>
          <cell r="D2052" t="str">
            <v>4.01.0007</v>
          </cell>
          <cell r="E2052">
            <v>0</v>
          </cell>
          <cell r="F2052">
            <v>0</v>
          </cell>
          <cell r="G2052">
            <v>0</v>
          </cell>
          <cell r="H2052">
            <v>0</v>
          </cell>
          <cell r="I2052" t="e">
            <v>#REF!</v>
          </cell>
          <cell r="J2052">
            <v>0</v>
          </cell>
          <cell r="K2052">
            <v>0</v>
          </cell>
          <cell r="L2052">
            <v>0</v>
          </cell>
          <cell r="M2052">
            <v>0</v>
          </cell>
          <cell r="N2052">
            <v>0</v>
          </cell>
          <cell r="O2052">
            <v>0</v>
          </cell>
          <cell r="P2052">
            <v>0</v>
          </cell>
          <cell r="Q2052" t="e">
            <v>#REF!</v>
          </cell>
          <cell r="T2052" t="str">
            <v>4.01.0007</v>
          </cell>
          <cell r="U2052" t="str">
            <v>VENDAS DIRETAS</v>
          </cell>
          <cell r="W2052">
            <v>0</v>
          </cell>
          <cell r="X2052">
            <v>0</v>
          </cell>
          <cell r="Y2052">
            <v>0</v>
          </cell>
          <cell r="Z2052">
            <v>0</v>
          </cell>
          <cell r="AA2052" t="e">
            <v>#REF!</v>
          </cell>
          <cell r="AB2052" t="e">
            <v>#REF!</v>
          </cell>
          <cell r="AC2052" t="e">
            <v>#REF!</v>
          </cell>
          <cell r="AD2052" t="e">
            <v>#REF!</v>
          </cell>
          <cell r="AE2052" t="e">
            <v>#REF!</v>
          </cell>
          <cell r="AF2052" t="e">
            <v>#REF!</v>
          </cell>
          <cell r="AG2052" t="e">
            <v>#REF!</v>
          </cell>
          <cell r="AH2052" t="e">
            <v>#REF!</v>
          </cell>
        </row>
        <row r="2053">
          <cell r="A2053" t="str">
            <v>4.02.00012.1.1.4</v>
          </cell>
          <cell r="B2053" t="str">
            <v>2.1.1.4</v>
          </cell>
          <cell r="C2053" t="str">
            <v>VENDAS DIRETAS</v>
          </cell>
          <cell r="D2053" t="str">
            <v>4.02.0001</v>
          </cell>
          <cell r="E2053">
            <v>0</v>
          </cell>
          <cell r="F2053">
            <v>0</v>
          </cell>
          <cell r="G2053">
            <v>0</v>
          </cell>
          <cell r="H2053">
            <v>0</v>
          </cell>
          <cell r="I2053" t="e">
            <v>#REF!</v>
          </cell>
          <cell r="J2053">
            <v>0</v>
          </cell>
          <cell r="K2053">
            <v>0</v>
          </cell>
          <cell r="L2053">
            <v>0</v>
          </cell>
          <cell r="M2053">
            <v>0</v>
          </cell>
          <cell r="N2053">
            <v>0</v>
          </cell>
          <cell r="O2053">
            <v>0</v>
          </cell>
          <cell r="P2053">
            <v>0</v>
          </cell>
          <cell r="Q2053" t="e">
            <v>#REF!</v>
          </cell>
          <cell r="T2053" t="str">
            <v>4.02.0001</v>
          </cell>
          <cell r="U2053" t="str">
            <v>VENDAS DIRETAS</v>
          </cell>
          <cell r="W2053">
            <v>0</v>
          </cell>
          <cell r="X2053">
            <v>0</v>
          </cell>
          <cell r="Y2053">
            <v>0</v>
          </cell>
          <cell r="Z2053">
            <v>0</v>
          </cell>
          <cell r="AA2053" t="e">
            <v>#REF!</v>
          </cell>
          <cell r="AB2053" t="e">
            <v>#REF!</v>
          </cell>
          <cell r="AC2053" t="e">
            <v>#REF!</v>
          </cell>
          <cell r="AD2053" t="e">
            <v>#REF!</v>
          </cell>
          <cell r="AE2053" t="e">
            <v>#REF!</v>
          </cell>
          <cell r="AF2053" t="e">
            <v>#REF!</v>
          </cell>
          <cell r="AG2053" t="e">
            <v>#REF!</v>
          </cell>
          <cell r="AH2053" t="e">
            <v>#REF!</v>
          </cell>
        </row>
        <row r="2054">
          <cell r="A2054" t="str">
            <v>4.02.00032.1.1.4</v>
          </cell>
          <cell r="B2054" t="str">
            <v>2.1.1.4</v>
          </cell>
          <cell r="C2054" t="str">
            <v>VENDAS DIRETAS</v>
          </cell>
          <cell r="D2054" t="str">
            <v>4.02.0003</v>
          </cell>
          <cell r="E2054">
            <v>0</v>
          </cell>
          <cell r="F2054">
            <v>0</v>
          </cell>
          <cell r="G2054">
            <v>0</v>
          </cell>
          <cell r="H2054">
            <v>0</v>
          </cell>
          <cell r="I2054" t="e">
            <v>#REF!</v>
          </cell>
          <cell r="J2054">
            <v>0</v>
          </cell>
          <cell r="K2054">
            <v>0</v>
          </cell>
          <cell r="L2054">
            <v>0</v>
          </cell>
          <cell r="M2054">
            <v>0</v>
          </cell>
          <cell r="N2054">
            <v>0</v>
          </cell>
          <cell r="O2054">
            <v>0</v>
          </cell>
          <cell r="P2054">
            <v>0</v>
          </cell>
          <cell r="Q2054" t="e">
            <v>#REF!</v>
          </cell>
          <cell r="T2054" t="str">
            <v>4.02.0003</v>
          </cell>
          <cell r="U2054" t="str">
            <v>VENDAS DIRETAS</v>
          </cell>
          <cell r="W2054">
            <v>0</v>
          </cell>
          <cell r="X2054">
            <v>0</v>
          </cell>
          <cell r="Y2054">
            <v>0</v>
          </cell>
          <cell r="Z2054">
            <v>0</v>
          </cell>
          <cell r="AA2054" t="e">
            <v>#REF!</v>
          </cell>
          <cell r="AB2054" t="e">
            <v>#REF!</v>
          </cell>
          <cell r="AC2054" t="e">
            <v>#REF!</v>
          </cell>
          <cell r="AD2054" t="e">
            <v>#REF!</v>
          </cell>
          <cell r="AE2054" t="e">
            <v>#REF!</v>
          </cell>
          <cell r="AF2054" t="e">
            <v>#REF!</v>
          </cell>
          <cell r="AG2054" t="e">
            <v>#REF!</v>
          </cell>
          <cell r="AH2054" t="e">
            <v>#REF!</v>
          </cell>
        </row>
        <row r="2055">
          <cell r="A2055" t="str">
            <v>4.02.00052.1.1.4</v>
          </cell>
          <cell r="B2055" t="str">
            <v>2.1.1.4</v>
          </cell>
          <cell r="C2055" t="str">
            <v>VENDAS DIRETAS</v>
          </cell>
          <cell r="D2055" t="str">
            <v>4.02.0005</v>
          </cell>
          <cell r="E2055">
            <v>239</v>
          </cell>
          <cell r="F2055">
            <v>266.18</v>
          </cell>
          <cell r="G2055">
            <v>244.85</v>
          </cell>
          <cell r="H2055">
            <v>245.9</v>
          </cell>
          <cell r="I2055" t="e">
            <v>#REF!</v>
          </cell>
          <cell r="J2055">
            <v>120</v>
          </cell>
          <cell r="K2055">
            <v>1723.0700000000004</v>
          </cell>
          <cell r="L2055">
            <v>6216.3</v>
          </cell>
          <cell r="M2055">
            <v>0</v>
          </cell>
          <cell r="N2055">
            <v>0</v>
          </cell>
          <cell r="O2055">
            <v>0</v>
          </cell>
          <cell r="P2055">
            <v>0</v>
          </cell>
          <cell r="Q2055" t="e">
            <v>#REF!</v>
          </cell>
          <cell r="T2055" t="str">
            <v>4.02.0005</v>
          </cell>
          <cell r="U2055" t="str">
            <v>VENDAS DIRETAS</v>
          </cell>
          <cell r="W2055">
            <v>239</v>
          </cell>
          <cell r="X2055">
            <v>505.18</v>
          </cell>
          <cell r="Y2055">
            <v>750.03</v>
          </cell>
          <cell r="Z2055">
            <v>995.93</v>
          </cell>
          <cell r="AA2055" t="e">
            <v>#REF!</v>
          </cell>
          <cell r="AB2055" t="e">
            <v>#REF!</v>
          </cell>
          <cell r="AC2055" t="e">
            <v>#REF!</v>
          </cell>
          <cell r="AD2055" t="e">
            <v>#REF!</v>
          </cell>
          <cell r="AE2055" t="e">
            <v>#REF!</v>
          </cell>
          <cell r="AF2055" t="e">
            <v>#REF!</v>
          </cell>
          <cell r="AG2055" t="e">
            <v>#REF!</v>
          </cell>
          <cell r="AH2055" t="e">
            <v>#REF!</v>
          </cell>
        </row>
        <row r="2056">
          <cell r="A2056" t="str">
            <v>4.02.00062.1.1.4</v>
          </cell>
          <cell r="B2056" t="str">
            <v>2.1.1.4</v>
          </cell>
          <cell r="C2056" t="str">
            <v>VENDAS DIRETAS</v>
          </cell>
          <cell r="D2056" t="str">
            <v>4.02.0006</v>
          </cell>
          <cell r="E2056">
            <v>0</v>
          </cell>
          <cell r="F2056">
            <v>0</v>
          </cell>
          <cell r="G2056">
            <v>0</v>
          </cell>
          <cell r="H2056">
            <v>0</v>
          </cell>
          <cell r="I2056" t="e">
            <v>#REF!</v>
          </cell>
          <cell r="J2056">
            <v>0</v>
          </cell>
          <cell r="K2056">
            <v>0</v>
          </cell>
          <cell r="L2056">
            <v>0</v>
          </cell>
          <cell r="M2056">
            <v>0</v>
          </cell>
          <cell r="N2056">
            <v>0</v>
          </cell>
          <cell r="O2056">
            <v>0</v>
          </cell>
          <cell r="P2056">
            <v>0</v>
          </cell>
          <cell r="Q2056" t="e">
            <v>#REF!</v>
          </cell>
          <cell r="T2056" t="str">
            <v>4.02.0006</v>
          </cell>
          <cell r="U2056" t="str">
            <v>VENDAS DIRETAS</v>
          </cell>
          <cell r="W2056">
            <v>0</v>
          </cell>
          <cell r="X2056">
            <v>0</v>
          </cell>
          <cell r="Y2056">
            <v>0</v>
          </cell>
          <cell r="Z2056">
            <v>0</v>
          </cell>
          <cell r="AA2056" t="e">
            <v>#REF!</v>
          </cell>
          <cell r="AB2056" t="e">
            <v>#REF!</v>
          </cell>
          <cell r="AC2056" t="e">
            <v>#REF!</v>
          </cell>
          <cell r="AD2056" t="e">
            <v>#REF!</v>
          </cell>
          <cell r="AE2056" t="e">
            <v>#REF!</v>
          </cell>
          <cell r="AF2056" t="e">
            <v>#REF!</v>
          </cell>
          <cell r="AG2056" t="e">
            <v>#REF!</v>
          </cell>
          <cell r="AH2056" t="e">
            <v>#REF!</v>
          </cell>
        </row>
        <row r="2057">
          <cell r="A2057" t="str">
            <v>4.02.00072.1.1.4</v>
          </cell>
          <cell r="B2057" t="str">
            <v>2.1.1.4</v>
          </cell>
          <cell r="C2057" t="str">
            <v>VENDAS DIRETAS</v>
          </cell>
          <cell r="D2057" t="str">
            <v>4.02.0007</v>
          </cell>
          <cell r="E2057">
            <v>0</v>
          </cell>
          <cell r="F2057">
            <v>0</v>
          </cell>
          <cell r="G2057">
            <v>0</v>
          </cell>
          <cell r="H2057">
            <v>0</v>
          </cell>
          <cell r="I2057" t="e">
            <v>#REF!</v>
          </cell>
          <cell r="J2057">
            <v>0</v>
          </cell>
          <cell r="K2057">
            <v>0</v>
          </cell>
          <cell r="L2057">
            <v>0</v>
          </cell>
          <cell r="M2057">
            <v>0</v>
          </cell>
          <cell r="N2057">
            <v>0</v>
          </cell>
          <cell r="O2057">
            <v>0</v>
          </cell>
          <cell r="P2057">
            <v>0</v>
          </cell>
          <cell r="Q2057" t="e">
            <v>#REF!</v>
          </cell>
          <cell r="T2057" t="str">
            <v>4.02.0007</v>
          </cell>
          <cell r="U2057" t="str">
            <v>VENDAS DIRETAS</v>
          </cell>
          <cell r="W2057">
            <v>0</v>
          </cell>
          <cell r="X2057">
            <v>0</v>
          </cell>
          <cell r="Y2057">
            <v>0</v>
          </cell>
          <cell r="Z2057">
            <v>0</v>
          </cell>
          <cell r="AA2057" t="e">
            <v>#REF!</v>
          </cell>
          <cell r="AB2057" t="e">
            <v>#REF!</v>
          </cell>
          <cell r="AC2057" t="e">
            <v>#REF!</v>
          </cell>
          <cell r="AD2057" t="e">
            <v>#REF!</v>
          </cell>
          <cell r="AE2057" t="e">
            <v>#REF!</v>
          </cell>
          <cell r="AF2057" t="e">
            <v>#REF!</v>
          </cell>
          <cell r="AG2057" t="e">
            <v>#REF!</v>
          </cell>
          <cell r="AH2057" t="e">
            <v>#REF!</v>
          </cell>
        </row>
        <row r="2058">
          <cell r="A2058" t="str">
            <v>4.02.00082.1.1.4</v>
          </cell>
          <cell r="B2058" t="str">
            <v>2.1.1.4</v>
          </cell>
          <cell r="C2058" t="str">
            <v>VENDAS DIRETAS</v>
          </cell>
          <cell r="D2058" t="str">
            <v>4.02.0008</v>
          </cell>
          <cell r="E2058">
            <v>201.01</v>
          </cell>
          <cell r="F2058">
            <v>360</v>
          </cell>
          <cell r="G2058">
            <v>0</v>
          </cell>
          <cell r="H2058">
            <v>0</v>
          </cell>
          <cell r="I2058" t="e">
            <v>#REF!</v>
          </cell>
          <cell r="J2058">
            <v>0</v>
          </cell>
          <cell r="K2058">
            <v>0</v>
          </cell>
          <cell r="L2058">
            <v>1767.08</v>
          </cell>
          <cell r="M2058">
            <v>0</v>
          </cell>
          <cell r="N2058">
            <v>0</v>
          </cell>
          <cell r="O2058">
            <v>0</v>
          </cell>
          <cell r="P2058">
            <v>0</v>
          </cell>
          <cell r="Q2058" t="e">
            <v>#REF!</v>
          </cell>
          <cell r="T2058" t="str">
            <v>4.02.0008</v>
          </cell>
          <cell r="U2058" t="str">
            <v>VENDAS DIRETAS</v>
          </cell>
          <cell r="W2058">
            <v>201.01</v>
          </cell>
          <cell r="X2058">
            <v>561.01</v>
          </cell>
          <cell r="Y2058">
            <v>561.01</v>
          </cell>
          <cell r="Z2058">
            <v>561.01</v>
          </cell>
          <cell r="AA2058" t="e">
            <v>#REF!</v>
          </cell>
          <cell r="AB2058" t="e">
            <v>#REF!</v>
          </cell>
          <cell r="AC2058" t="e">
            <v>#REF!</v>
          </cell>
          <cell r="AD2058" t="e">
            <v>#REF!</v>
          </cell>
          <cell r="AE2058" t="e">
            <v>#REF!</v>
          </cell>
          <cell r="AF2058" t="e">
            <v>#REF!</v>
          </cell>
          <cell r="AG2058" t="e">
            <v>#REF!</v>
          </cell>
          <cell r="AH2058" t="e">
            <v>#REF!</v>
          </cell>
        </row>
        <row r="2059">
          <cell r="A2059" t="str">
            <v>4.02.00092.1.1.4</v>
          </cell>
          <cell r="B2059" t="str">
            <v>2.1.1.4</v>
          </cell>
          <cell r="C2059" t="str">
            <v>VENDAS DIRETAS</v>
          </cell>
          <cell r="D2059" t="str">
            <v>4.02.0009</v>
          </cell>
          <cell r="E2059">
            <v>0</v>
          </cell>
          <cell r="F2059">
            <v>0</v>
          </cell>
          <cell r="G2059">
            <v>0</v>
          </cell>
          <cell r="H2059">
            <v>0</v>
          </cell>
          <cell r="I2059" t="e">
            <v>#REF!</v>
          </cell>
          <cell r="J2059">
            <v>0</v>
          </cell>
          <cell r="K2059">
            <v>0</v>
          </cell>
          <cell r="L2059">
            <v>0</v>
          </cell>
          <cell r="M2059">
            <v>0</v>
          </cell>
          <cell r="N2059">
            <v>0</v>
          </cell>
          <cell r="O2059">
            <v>0</v>
          </cell>
          <cell r="P2059">
            <v>0</v>
          </cell>
          <cell r="Q2059" t="e">
            <v>#REF!</v>
          </cell>
          <cell r="T2059" t="str">
            <v>4.02.0009</v>
          </cell>
          <cell r="U2059" t="str">
            <v>VENDAS DIRETAS</v>
          </cell>
          <cell r="W2059">
            <v>0</v>
          </cell>
          <cell r="X2059">
            <v>0</v>
          </cell>
          <cell r="Y2059">
            <v>0</v>
          </cell>
          <cell r="Z2059">
            <v>0</v>
          </cell>
          <cell r="AA2059" t="e">
            <v>#REF!</v>
          </cell>
          <cell r="AB2059" t="e">
            <v>#REF!</v>
          </cell>
          <cell r="AC2059" t="e">
            <v>#REF!</v>
          </cell>
          <cell r="AD2059" t="e">
            <v>#REF!</v>
          </cell>
          <cell r="AE2059" t="e">
            <v>#REF!</v>
          </cell>
          <cell r="AF2059" t="e">
            <v>#REF!</v>
          </cell>
          <cell r="AG2059" t="e">
            <v>#REF!</v>
          </cell>
          <cell r="AH2059" t="e">
            <v>#REF!</v>
          </cell>
        </row>
        <row r="2060">
          <cell r="A2060" t="str">
            <v>4.02.00102.1.1.4</v>
          </cell>
          <cell r="B2060" t="str">
            <v>2.1.1.4</v>
          </cell>
          <cell r="C2060" t="str">
            <v>VENDAS DIRETAS</v>
          </cell>
          <cell r="D2060" t="str">
            <v>4.02.0010</v>
          </cell>
          <cell r="E2060">
            <v>4132.82</v>
          </cell>
          <cell r="F2060">
            <v>0</v>
          </cell>
          <cell r="G2060">
            <v>0</v>
          </cell>
          <cell r="H2060">
            <v>0</v>
          </cell>
          <cell r="I2060" t="e">
            <v>#REF!</v>
          </cell>
          <cell r="J2060">
            <v>0</v>
          </cell>
          <cell r="K2060">
            <v>0</v>
          </cell>
          <cell r="L2060">
            <v>0</v>
          </cell>
          <cell r="M2060">
            <v>0</v>
          </cell>
          <cell r="N2060">
            <v>0</v>
          </cell>
          <cell r="O2060">
            <v>0</v>
          </cell>
          <cell r="P2060">
            <v>0</v>
          </cell>
          <cell r="Q2060" t="e">
            <v>#REF!</v>
          </cell>
          <cell r="T2060" t="str">
            <v>4.02.0010</v>
          </cell>
          <cell r="U2060" t="str">
            <v>VENDAS DIRETAS</v>
          </cell>
          <cell r="W2060">
            <v>4132.82</v>
          </cell>
          <cell r="X2060">
            <v>4132.82</v>
          </cell>
          <cell r="Y2060">
            <v>4132.82</v>
          </cell>
          <cell r="Z2060">
            <v>4132.82</v>
          </cell>
          <cell r="AA2060" t="e">
            <v>#REF!</v>
          </cell>
          <cell r="AB2060" t="e">
            <v>#REF!</v>
          </cell>
          <cell r="AC2060" t="e">
            <v>#REF!</v>
          </cell>
          <cell r="AD2060" t="e">
            <v>#REF!</v>
          </cell>
          <cell r="AE2060" t="e">
            <v>#REF!</v>
          </cell>
          <cell r="AF2060" t="e">
            <v>#REF!</v>
          </cell>
          <cell r="AG2060" t="e">
            <v>#REF!</v>
          </cell>
          <cell r="AH2060" t="e">
            <v>#REF!</v>
          </cell>
        </row>
        <row r="2061">
          <cell r="A2061" t="str">
            <v>4.02.00112.1.1.4</v>
          </cell>
          <cell r="B2061" t="str">
            <v>2.1.1.4</v>
          </cell>
          <cell r="C2061" t="str">
            <v>VENDAS DIRETAS</v>
          </cell>
          <cell r="D2061" t="str">
            <v>4.02.0011</v>
          </cell>
          <cell r="E2061">
            <v>12.8</v>
          </cell>
          <cell r="F2061">
            <v>279.31</v>
          </cell>
          <cell r="G2061">
            <v>77.78</v>
          </cell>
          <cell r="H2061">
            <v>274.99</v>
          </cell>
          <cell r="I2061" t="e">
            <v>#REF!</v>
          </cell>
          <cell r="J2061">
            <v>40.56</v>
          </cell>
          <cell r="K2061">
            <v>523.88</v>
          </cell>
          <cell r="L2061">
            <v>30.71</v>
          </cell>
          <cell r="M2061">
            <v>0</v>
          </cell>
          <cell r="N2061">
            <v>0</v>
          </cell>
          <cell r="O2061">
            <v>0</v>
          </cell>
          <cell r="P2061">
            <v>0</v>
          </cell>
          <cell r="Q2061" t="e">
            <v>#REF!</v>
          </cell>
          <cell r="T2061" t="str">
            <v>4.02.0011</v>
          </cell>
          <cell r="U2061" t="str">
            <v>VENDAS DIRETAS</v>
          </cell>
          <cell r="W2061">
            <v>12.8</v>
          </cell>
          <cell r="X2061">
            <v>292.11</v>
          </cell>
          <cell r="Y2061">
            <v>369.89</v>
          </cell>
          <cell r="Z2061">
            <v>644.88</v>
          </cell>
          <cell r="AA2061" t="e">
            <v>#REF!</v>
          </cell>
          <cell r="AB2061" t="e">
            <v>#REF!</v>
          </cell>
          <cell r="AC2061" t="e">
            <v>#REF!</v>
          </cell>
          <cell r="AD2061" t="e">
            <v>#REF!</v>
          </cell>
          <cell r="AE2061" t="e">
            <v>#REF!</v>
          </cell>
          <cell r="AF2061" t="e">
            <v>#REF!</v>
          </cell>
          <cell r="AG2061" t="e">
            <v>#REF!</v>
          </cell>
          <cell r="AH2061" t="e">
            <v>#REF!</v>
          </cell>
        </row>
        <row r="2062">
          <cell r="A2062" t="str">
            <v>4.02.00122.1.1.4</v>
          </cell>
          <cell r="B2062" t="str">
            <v>2.1.1.4</v>
          </cell>
          <cell r="C2062" t="str">
            <v>VENDAS DIRETAS</v>
          </cell>
          <cell r="D2062" t="str">
            <v>4.02.0012</v>
          </cell>
          <cell r="E2062">
            <v>0</v>
          </cell>
          <cell r="F2062">
            <v>0</v>
          </cell>
          <cell r="G2062">
            <v>0</v>
          </cell>
          <cell r="H2062">
            <v>0</v>
          </cell>
          <cell r="I2062" t="e">
            <v>#REF!</v>
          </cell>
          <cell r="J2062">
            <v>0</v>
          </cell>
          <cell r="K2062">
            <v>0</v>
          </cell>
          <cell r="L2062">
            <v>0</v>
          </cell>
          <cell r="M2062">
            <v>0</v>
          </cell>
          <cell r="N2062">
            <v>0</v>
          </cell>
          <cell r="O2062">
            <v>0</v>
          </cell>
          <cell r="P2062">
            <v>0</v>
          </cell>
          <cell r="Q2062" t="e">
            <v>#REF!</v>
          </cell>
          <cell r="T2062" t="str">
            <v>4.02.0012</v>
          </cell>
          <cell r="U2062" t="str">
            <v>VENDAS DIRETAS</v>
          </cell>
          <cell r="W2062">
            <v>0</v>
          </cell>
          <cell r="X2062">
            <v>0</v>
          </cell>
          <cell r="Y2062">
            <v>0</v>
          </cell>
          <cell r="Z2062">
            <v>0</v>
          </cell>
          <cell r="AA2062" t="e">
            <v>#REF!</v>
          </cell>
          <cell r="AB2062" t="e">
            <v>#REF!</v>
          </cell>
          <cell r="AC2062" t="e">
            <v>#REF!</v>
          </cell>
          <cell r="AD2062" t="e">
            <v>#REF!</v>
          </cell>
          <cell r="AE2062" t="e">
            <v>#REF!</v>
          </cell>
          <cell r="AF2062" t="e">
            <v>#REF!</v>
          </cell>
          <cell r="AG2062" t="e">
            <v>#REF!</v>
          </cell>
          <cell r="AH2062" t="e">
            <v>#REF!</v>
          </cell>
        </row>
        <row r="2063">
          <cell r="A2063" t="str">
            <v>4.02.00132.1.1.4</v>
          </cell>
          <cell r="B2063" t="str">
            <v>2.1.1.4</v>
          </cell>
          <cell r="C2063" t="str">
            <v>VENDAS DIRETAS</v>
          </cell>
          <cell r="D2063" t="str">
            <v>4.02.0013</v>
          </cell>
          <cell r="E2063">
            <v>210.76</v>
          </cell>
          <cell r="F2063">
            <v>227.35999999999999</v>
          </cell>
          <cell r="G2063">
            <v>0</v>
          </cell>
          <cell r="H2063">
            <v>0</v>
          </cell>
          <cell r="I2063" t="e">
            <v>#REF!</v>
          </cell>
          <cell r="J2063">
            <v>0</v>
          </cell>
          <cell r="K2063">
            <v>181.8</v>
          </cell>
          <cell r="L2063">
            <v>661.48</v>
          </cell>
          <cell r="M2063">
            <v>0</v>
          </cell>
          <cell r="N2063">
            <v>0</v>
          </cell>
          <cell r="O2063">
            <v>0</v>
          </cell>
          <cell r="P2063">
            <v>0</v>
          </cell>
          <cell r="Q2063" t="e">
            <v>#REF!</v>
          </cell>
          <cell r="T2063" t="str">
            <v>4.02.0013</v>
          </cell>
          <cell r="U2063" t="str">
            <v>VENDAS DIRETAS</v>
          </cell>
          <cell r="W2063">
            <v>210.76</v>
          </cell>
          <cell r="X2063">
            <v>438.12</v>
          </cell>
          <cell r="Y2063">
            <v>438.12</v>
          </cell>
          <cell r="Z2063">
            <v>438.12</v>
          </cell>
          <cell r="AA2063" t="e">
            <v>#REF!</v>
          </cell>
          <cell r="AB2063" t="e">
            <v>#REF!</v>
          </cell>
          <cell r="AC2063" t="e">
            <v>#REF!</v>
          </cell>
          <cell r="AD2063" t="e">
            <v>#REF!</v>
          </cell>
          <cell r="AE2063" t="e">
            <v>#REF!</v>
          </cell>
          <cell r="AF2063" t="e">
            <v>#REF!</v>
          </cell>
          <cell r="AG2063" t="e">
            <v>#REF!</v>
          </cell>
          <cell r="AH2063" t="e">
            <v>#REF!</v>
          </cell>
        </row>
        <row r="2064">
          <cell r="A2064" t="str">
            <v>4.02.00142.1.1.4</v>
          </cell>
          <cell r="B2064" t="str">
            <v>2.1.1.4</v>
          </cell>
          <cell r="C2064" t="str">
            <v>VENDAS DIRETAS</v>
          </cell>
          <cell r="D2064" t="str">
            <v>4.02.0014</v>
          </cell>
          <cell r="E2064">
            <v>102</v>
          </cell>
          <cell r="F2064">
            <v>0</v>
          </cell>
          <cell r="G2064">
            <v>0</v>
          </cell>
          <cell r="H2064">
            <v>0</v>
          </cell>
          <cell r="I2064" t="e">
            <v>#REF!</v>
          </cell>
          <cell r="J2064">
            <v>0</v>
          </cell>
          <cell r="K2064">
            <v>0</v>
          </cell>
          <cell r="L2064">
            <v>0</v>
          </cell>
          <cell r="M2064">
            <v>0</v>
          </cell>
          <cell r="N2064">
            <v>0</v>
          </cell>
          <cell r="O2064">
            <v>0</v>
          </cell>
          <cell r="P2064">
            <v>0</v>
          </cell>
          <cell r="Q2064" t="e">
            <v>#REF!</v>
          </cell>
          <cell r="T2064" t="str">
            <v>4.02.0014</v>
          </cell>
          <cell r="U2064" t="str">
            <v>VENDAS DIRETAS</v>
          </cell>
          <cell r="W2064">
            <v>102</v>
          </cell>
          <cell r="X2064">
            <v>102</v>
          </cell>
          <cell r="Y2064">
            <v>102</v>
          </cell>
          <cell r="Z2064">
            <v>102</v>
          </cell>
          <cell r="AA2064" t="e">
            <v>#REF!</v>
          </cell>
          <cell r="AB2064" t="e">
            <v>#REF!</v>
          </cell>
          <cell r="AC2064" t="e">
            <v>#REF!</v>
          </cell>
          <cell r="AD2064" t="e">
            <v>#REF!</v>
          </cell>
          <cell r="AE2064" t="e">
            <v>#REF!</v>
          </cell>
          <cell r="AF2064" t="e">
            <v>#REF!</v>
          </cell>
          <cell r="AG2064" t="e">
            <v>#REF!</v>
          </cell>
          <cell r="AH2064" t="e">
            <v>#REF!</v>
          </cell>
        </row>
        <row r="2065">
          <cell r="A2065" t="str">
            <v>4.02.00152.1.1.4</v>
          </cell>
          <cell r="B2065" t="str">
            <v>2.1.1.4</v>
          </cell>
          <cell r="C2065" t="str">
            <v>VENDAS DIRETAS</v>
          </cell>
          <cell r="D2065" t="str">
            <v>4.02.0015</v>
          </cell>
          <cell r="E2065">
            <v>0</v>
          </cell>
          <cell r="F2065">
            <v>0</v>
          </cell>
          <cell r="G2065">
            <v>0</v>
          </cell>
          <cell r="H2065">
            <v>0</v>
          </cell>
          <cell r="I2065" t="e">
            <v>#REF!</v>
          </cell>
          <cell r="J2065">
            <v>0</v>
          </cell>
          <cell r="K2065">
            <v>0</v>
          </cell>
          <cell r="L2065">
            <v>0</v>
          </cell>
          <cell r="M2065">
            <v>0</v>
          </cell>
          <cell r="N2065">
            <v>0</v>
          </cell>
          <cell r="O2065">
            <v>0</v>
          </cell>
          <cell r="P2065">
            <v>0</v>
          </cell>
          <cell r="Q2065" t="e">
            <v>#REF!</v>
          </cell>
          <cell r="T2065" t="str">
            <v>4.02.0015</v>
          </cell>
          <cell r="U2065" t="str">
            <v>VENDAS DIRETAS</v>
          </cell>
          <cell r="W2065">
            <v>0</v>
          </cell>
          <cell r="X2065">
            <v>0</v>
          </cell>
          <cell r="Y2065">
            <v>0</v>
          </cell>
          <cell r="Z2065">
            <v>0</v>
          </cell>
          <cell r="AA2065" t="e">
            <v>#REF!</v>
          </cell>
          <cell r="AB2065" t="e">
            <v>#REF!</v>
          </cell>
          <cell r="AC2065" t="e">
            <v>#REF!</v>
          </cell>
          <cell r="AD2065" t="e">
            <v>#REF!</v>
          </cell>
          <cell r="AE2065" t="e">
            <v>#REF!</v>
          </cell>
          <cell r="AF2065" t="e">
            <v>#REF!</v>
          </cell>
          <cell r="AG2065" t="e">
            <v>#REF!</v>
          </cell>
          <cell r="AH2065" t="e">
            <v>#REF!</v>
          </cell>
        </row>
        <row r="2066">
          <cell r="A2066" t="str">
            <v>4.02.00162.1.1.4</v>
          </cell>
          <cell r="B2066" t="str">
            <v>2.1.1.4</v>
          </cell>
          <cell r="C2066" t="str">
            <v>VENDAS DIRETAS</v>
          </cell>
          <cell r="D2066" t="str">
            <v>4.02.0016</v>
          </cell>
          <cell r="E2066">
            <v>48.51</v>
          </cell>
          <cell r="F2066">
            <v>0</v>
          </cell>
          <cell r="G2066">
            <v>0</v>
          </cell>
          <cell r="H2066">
            <v>0</v>
          </cell>
          <cell r="I2066" t="e">
            <v>#REF!</v>
          </cell>
          <cell r="J2066">
            <v>0</v>
          </cell>
          <cell r="K2066">
            <v>0</v>
          </cell>
          <cell r="L2066">
            <v>0</v>
          </cell>
          <cell r="M2066">
            <v>0</v>
          </cell>
          <cell r="N2066">
            <v>0</v>
          </cell>
          <cell r="O2066">
            <v>0</v>
          </cell>
          <cell r="P2066">
            <v>0</v>
          </cell>
          <cell r="Q2066" t="e">
            <v>#REF!</v>
          </cell>
          <cell r="T2066" t="str">
            <v>4.02.0016</v>
          </cell>
          <cell r="U2066" t="str">
            <v>VENDAS DIRETAS</v>
          </cell>
          <cell r="W2066">
            <v>48.51</v>
          </cell>
          <cell r="X2066">
            <v>48.51</v>
          </cell>
          <cell r="Y2066">
            <v>48.51</v>
          </cell>
          <cell r="Z2066">
            <v>48.51</v>
          </cell>
          <cell r="AA2066" t="e">
            <v>#REF!</v>
          </cell>
          <cell r="AB2066" t="e">
            <v>#REF!</v>
          </cell>
          <cell r="AC2066" t="e">
            <v>#REF!</v>
          </cell>
          <cell r="AD2066" t="e">
            <v>#REF!</v>
          </cell>
          <cell r="AE2066" t="e">
            <v>#REF!</v>
          </cell>
          <cell r="AF2066" t="e">
            <v>#REF!</v>
          </cell>
          <cell r="AG2066" t="e">
            <v>#REF!</v>
          </cell>
          <cell r="AH2066" t="e">
            <v>#REF!</v>
          </cell>
        </row>
        <row r="2067">
          <cell r="A2067" t="str">
            <v>4.02.00172.1.1.4</v>
          </cell>
          <cell r="B2067" t="str">
            <v>2.1.1.4</v>
          </cell>
          <cell r="C2067" t="str">
            <v>VENDAS DIRETAS</v>
          </cell>
          <cell r="D2067" t="str">
            <v>4.02.0017</v>
          </cell>
          <cell r="E2067">
            <v>0</v>
          </cell>
          <cell r="F2067">
            <v>0</v>
          </cell>
          <cell r="G2067">
            <v>0</v>
          </cell>
          <cell r="H2067">
            <v>0</v>
          </cell>
          <cell r="I2067" t="e">
            <v>#REF!</v>
          </cell>
          <cell r="J2067">
            <v>0</v>
          </cell>
          <cell r="K2067">
            <v>0</v>
          </cell>
          <cell r="L2067">
            <v>0</v>
          </cell>
          <cell r="M2067">
            <v>0</v>
          </cell>
          <cell r="N2067">
            <v>0</v>
          </cell>
          <cell r="O2067">
            <v>0</v>
          </cell>
          <cell r="P2067">
            <v>0</v>
          </cell>
          <cell r="Q2067" t="e">
            <v>#REF!</v>
          </cell>
          <cell r="T2067" t="str">
            <v>4.02.0017</v>
          </cell>
          <cell r="U2067" t="str">
            <v>VENDAS DIRETAS</v>
          </cell>
          <cell r="W2067">
            <v>0</v>
          </cell>
          <cell r="X2067">
            <v>0</v>
          </cell>
          <cell r="Y2067">
            <v>0</v>
          </cell>
          <cell r="Z2067">
            <v>0</v>
          </cell>
          <cell r="AA2067" t="e">
            <v>#REF!</v>
          </cell>
          <cell r="AB2067" t="e">
            <v>#REF!</v>
          </cell>
          <cell r="AC2067" t="e">
            <v>#REF!</v>
          </cell>
          <cell r="AD2067" t="e">
            <v>#REF!</v>
          </cell>
          <cell r="AE2067" t="e">
            <v>#REF!</v>
          </cell>
          <cell r="AF2067" t="e">
            <v>#REF!</v>
          </cell>
          <cell r="AG2067" t="e">
            <v>#REF!</v>
          </cell>
          <cell r="AH2067" t="e">
            <v>#REF!</v>
          </cell>
        </row>
        <row r="2068">
          <cell r="A2068" t="str">
            <v>4.02.00182.1.1.4</v>
          </cell>
          <cell r="B2068" t="str">
            <v>2.1.1.4</v>
          </cell>
          <cell r="C2068" t="str">
            <v>VENDAS DIRETAS</v>
          </cell>
          <cell r="D2068" t="str">
            <v>4.02.0018</v>
          </cell>
          <cell r="E2068">
            <v>0</v>
          </cell>
          <cell r="F2068">
            <v>0</v>
          </cell>
          <cell r="G2068">
            <v>0</v>
          </cell>
          <cell r="H2068">
            <v>0</v>
          </cell>
          <cell r="I2068" t="e">
            <v>#REF!</v>
          </cell>
          <cell r="J2068">
            <v>0</v>
          </cell>
          <cell r="K2068">
            <v>0</v>
          </cell>
          <cell r="L2068">
            <v>0</v>
          </cell>
          <cell r="M2068">
            <v>0</v>
          </cell>
          <cell r="N2068">
            <v>0</v>
          </cell>
          <cell r="O2068">
            <v>0</v>
          </cell>
          <cell r="P2068">
            <v>0</v>
          </cell>
          <cell r="Q2068" t="e">
            <v>#REF!</v>
          </cell>
          <cell r="T2068" t="str">
            <v>4.02.0018</v>
          </cell>
          <cell r="U2068" t="str">
            <v>VENDAS DIRETAS</v>
          </cell>
          <cell r="W2068">
            <v>0</v>
          </cell>
          <cell r="X2068">
            <v>0</v>
          </cell>
          <cell r="Y2068">
            <v>0</v>
          </cell>
          <cell r="Z2068">
            <v>0</v>
          </cell>
          <cell r="AA2068" t="e">
            <v>#REF!</v>
          </cell>
          <cell r="AB2068" t="e">
            <v>#REF!</v>
          </cell>
          <cell r="AC2068" t="e">
            <v>#REF!</v>
          </cell>
          <cell r="AD2068" t="e">
            <v>#REF!</v>
          </cell>
          <cell r="AE2068" t="e">
            <v>#REF!</v>
          </cell>
          <cell r="AF2068" t="e">
            <v>#REF!</v>
          </cell>
          <cell r="AG2068" t="e">
            <v>#REF!</v>
          </cell>
          <cell r="AH2068" t="e">
            <v>#REF!</v>
          </cell>
        </row>
        <row r="2069">
          <cell r="A2069" t="str">
            <v>4.02.00192.1.1.4</v>
          </cell>
          <cell r="B2069" t="str">
            <v>2.1.1.4</v>
          </cell>
          <cell r="C2069" t="str">
            <v>VENDAS DIRETAS</v>
          </cell>
          <cell r="D2069" t="str">
            <v>4.02.0019</v>
          </cell>
          <cell r="E2069">
            <v>0</v>
          </cell>
          <cell r="F2069">
            <v>0</v>
          </cell>
          <cell r="G2069">
            <v>0</v>
          </cell>
          <cell r="H2069">
            <v>0</v>
          </cell>
          <cell r="I2069" t="e">
            <v>#REF!</v>
          </cell>
          <cell r="J2069">
            <v>0</v>
          </cell>
          <cell r="K2069">
            <v>0</v>
          </cell>
          <cell r="L2069">
            <v>0</v>
          </cell>
          <cell r="M2069">
            <v>0</v>
          </cell>
          <cell r="N2069">
            <v>0</v>
          </cell>
          <cell r="O2069">
            <v>0</v>
          </cell>
          <cell r="P2069">
            <v>0</v>
          </cell>
          <cell r="Q2069" t="e">
            <v>#REF!</v>
          </cell>
          <cell r="T2069" t="str">
            <v>4.02.0019</v>
          </cell>
          <cell r="U2069" t="str">
            <v>VENDAS DIRETAS</v>
          </cell>
          <cell r="W2069">
            <v>0</v>
          </cell>
          <cell r="X2069">
            <v>0</v>
          </cell>
          <cell r="Y2069">
            <v>0</v>
          </cell>
          <cell r="Z2069">
            <v>0</v>
          </cell>
          <cell r="AA2069" t="e">
            <v>#REF!</v>
          </cell>
          <cell r="AB2069" t="e">
            <v>#REF!</v>
          </cell>
          <cell r="AC2069" t="e">
            <v>#REF!</v>
          </cell>
          <cell r="AD2069" t="e">
            <v>#REF!</v>
          </cell>
          <cell r="AE2069" t="e">
            <v>#REF!</v>
          </cell>
          <cell r="AF2069" t="e">
            <v>#REF!</v>
          </cell>
          <cell r="AG2069" t="e">
            <v>#REF!</v>
          </cell>
          <cell r="AH2069" t="e">
            <v>#REF!</v>
          </cell>
        </row>
        <row r="2070">
          <cell r="A2070" t="str">
            <v>4.02.00202.1.1.4</v>
          </cell>
          <cell r="B2070" t="str">
            <v>2.1.1.4</v>
          </cell>
          <cell r="C2070" t="str">
            <v>VENDAS DIRETAS</v>
          </cell>
          <cell r="D2070" t="str">
            <v>4.02.0020</v>
          </cell>
          <cell r="E2070">
            <v>0</v>
          </cell>
          <cell r="F2070">
            <v>0</v>
          </cell>
          <cell r="G2070">
            <v>0</v>
          </cell>
          <cell r="H2070">
            <v>0</v>
          </cell>
          <cell r="I2070" t="e">
            <v>#REF!</v>
          </cell>
          <cell r="J2070">
            <v>0</v>
          </cell>
          <cell r="K2070">
            <v>0</v>
          </cell>
          <cell r="L2070">
            <v>0</v>
          </cell>
          <cell r="M2070">
            <v>0</v>
          </cell>
          <cell r="N2070">
            <v>0</v>
          </cell>
          <cell r="O2070">
            <v>0</v>
          </cell>
          <cell r="P2070">
            <v>0</v>
          </cell>
          <cell r="Q2070" t="e">
            <v>#REF!</v>
          </cell>
          <cell r="T2070" t="str">
            <v>4.02.0020</v>
          </cell>
          <cell r="U2070" t="str">
            <v>VENDAS DIRETAS</v>
          </cell>
          <cell r="W2070">
            <v>0</v>
          </cell>
          <cell r="X2070">
            <v>0</v>
          </cell>
          <cell r="Y2070">
            <v>0</v>
          </cell>
          <cell r="Z2070">
            <v>0</v>
          </cell>
          <cell r="AA2070" t="e">
            <v>#REF!</v>
          </cell>
          <cell r="AB2070" t="e">
            <v>#REF!</v>
          </cell>
          <cell r="AC2070" t="e">
            <v>#REF!</v>
          </cell>
          <cell r="AD2070" t="e">
            <v>#REF!</v>
          </cell>
          <cell r="AE2070" t="e">
            <v>#REF!</v>
          </cell>
          <cell r="AF2070" t="e">
            <v>#REF!</v>
          </cell>
          <cell r="AG2070" t="e">
            <v>#REF!</v>
          </cell>
          <cell r="AH2070" t="e">
            <v>#REF!</v>
          </cell>
        </row>
        <row r="2071">
          <cell r="A2071" t="str">
            <v>4.02.00212.1.1.4</v>
          </cell>
          <cell r="B2071" t="str">
            <v>2.1.1.4</v>
          </cell>
          <cell r="C2071" t="str">
            <v>VENDAS DIRETAS</v>
          </cell>
          <cell r="D2071" t="str">
            <v>4.02.0021</v>
          </cell>
          <cell r="E2071">
            <v>0</v>
          </cell>
          <cell r="F2071">
            <v>0</v>
          </cell>
          <cell r="G2071">
            <v>0</v>
          </cell>
          <cell r="H2071">
            <v>0</v>
          </cell>
          <cell r="I2071" t="e">
            <v>#REF!</v>
          </cell>
          <cell r="J2071">
            <v>0</v>
          </cell>
          <cell r="K2071">
            <v>0</v>
          </cell>
          <cell r="L2071">
            <v>75</v>
          </cell>
          <cell r="M2071">
            <v>0</v>
          </cell>
          <cell r="N2071">
            <v>0</v>
          </cell>
          <cell r="O2071">
            <v>0</v>
          </cell>
          <cell r="P2071">
            <v>0</v>
          </cell>
          <cell r="Q2071" t="e">
            <v>#REF!</v>
          </cell>
          <cell r="T2071" t="str">
            <v>4.02.0021</v>
          </cell>
          <cell r="U2071" t="str">
            <v>VENDAS DIRETAS</v>
          </cell>
          <cell r="W2071">
            <v>0</v>
          </cell>
          <cell r="X2071">
            <v>0</v>
          </cell>
          <cell r="Y2071">
            <v>0</v>
          </cell>
          <cell r="Z2071">
            <v>0</v>
          </cell>
          <cell r="AA2071" t="e">
            <v>#REF!</v>
          </cell>
          <cell r="AB2071" t="e">
            <v>#REF!</v>
          </cell>
          <cell r="AC2071" t="e">
            <v>#REF!</v>
          </cell>
          <cell r="AD2071" t="e">
            <v>#REF!</v>
          </cell>
          <cell r="AE2071" t="e">
            <v>#REF!</v>
          </cell>
          <cell r="AF2071" t="e">
            <v>#REF!</v>
          </cell>
          <cell r="AG2071" t="e">
            <v>#REF!</v>
          </cell>
          <cell r="AH2071" t="e">
            <v>#REF!</v>
          </cell>
        </row>
        <row r="2072">
          <cell r="A2072" t="str">
            <v>4.02.00222.1.1.4</v>
          </cell>
          <cell r="B2072" t="str">
            <v>2.1.1.4</v>
          </cell>
          <cell r="C2072" t="str">
            <v>VENDAS DIRETAS</v>
          </cell>
          <cell r="D2072" t="str">
            <v>4.02.0022</v>
          </cell>
          <cell r="E2072">
            <v>177.7</v>
          </cell>
          <cell r="F2072">
            <v>0</v>
          </cell>
          <cell r="G2072">
            <v>0</v>
          </cell>
          <cell r="H2072">
            <v>0</v>
          </cell>
          <cell r="I2072" t="e">
            <v>#REF!</v>
          </cell>
          <cell r="J2072">
            <v>9</v>
          </cell>
          <cell r="K2072">
            <v>0</v>
          </cell>
          <cell r="L2072">
            <v>0</v>
          </cell>
          <cell r="M2072">
            <v>0</v>
          </cell>
          <cell r="N2072">
            <v>0</v>
          </cell>
          <cell r="O2072">
            <v>0</v>
          </cell>
          <cell r="P2072">
            <v>0</v>
          </cell>
          <cell r="Q2072" t="e">
            <v>#REF!</v>
          </cell>
          <cell r="T2072" t="str">
            <v>4.02.0022</v>
          </cell>
          <cell r="U2072" t="str">
            <v>VENDAS DIRETAS</v>
          </cell>
          <cell r="W2072">
            <v>177.7</v>
          </cell>
          <cell r="X2072">
            <v>177.7</v>
          </cell>
          <cell r="Y2072">
            <v>177.7</v>
          </cell>
          <cell r="Z2072">
            <v>177.7</v>
          </cell>
          <cell r="AA2072" t="e">
            <v>#REF!</v>
          </cell>
          <cell r="AB2072" t="e">
            <v>#REF!</v>
          </cell>
          <cell r="AC2072" t="e">
            <v>#REF!</v>
          </cell>
          <cell r="AD2072" t="e">
            <v>#REF!</v>
          </cell>
          <cell r="AE2072" t="e">
            <v>#REF!</v>
          </cell>
          <cell r="AF2072" t="e">
            <v>#REF!</v>
          </cell>
          <cell r="AG2072" t="e">
            <v>#REF!</v>
          </cell>
          <cell r="AH2072" t="e">
            <v>#REF!</v>
          </cell>
        </row>
        <row r="2073">
          <cell r="A2073" t="str">
            <v>4.02.00232.1.1.4</v>
          </cell>
          <cell r="B2073" t="str">
            <v>2.1.1.4</v>
          </cell>
          <cell r="C2073" t="str">
            <v>VENDAS DIRETAS</v>
          </cell>
          <cell r="D2073" t="str">
            <v>4.02.0023</v>
          </cell>
          <cell r="E2073">
            <v>0</v>
          </cell>
          <cell r="F2073">
            <v>0</v>
          </cell>
          <cell r="G2073">
            <v>0</v>
          </cell>
          <cell r="H2073">
            <v>0</v>
          </cell>
          <cell r="I2073" t="e">
            <v>#REF!</v>
          </cell>
          <cell r="J2073">
            <v>0</v>
          </cell>
          <cell r="K2073">
            <v>0</v>
          </cell>
          <cell r="L2073">
            <v>104.69</v>
          </cell>
          <cell r="M2073">
            <v>0</v>
          </cell>
          <cell r="N2073">
            <v>0</v>
          </cell>
          <cell r="O2073">
            <v>0</v>
          </cell>
          <cell r="P2073">
            <v>0</v>
          </cell>
          <cell r="Q2073" t="e">
            <v>#REF!</v>
          </cell>
          <cell r="T2073" t="str">
            <v>4.02.0023</v>
          </cell>
          <cell r="U2073" t="str">
            <v>VENDAS DIRETAS</v>
          </cell>
          <cell r="W2073">
            <v>0</v>
          </cell>
          <cell r="X2073">
            <v>0</v>
          </cell>
          <cell r="Y2073">
            <v>0</v>
          </cell>
          <cell r="Z2073">
            <v>0</v>
          </cell>
          <cell r="AA2073" t="e">
            <v>#REF!</v>
          </cell>
          <cell r="AB2073" t="e">
            <v>#REF!</v>
          </cell>
          <cell r="AC2073" t="e">
            <v>#REF!</v>
          </cell>
          <cell r="AD2073" t="e">
            <v>#REF!</v>
          </cell>
          <cell r="AE2073" t="e">
            <v>#REF!</v>
          </cell>
          <cell r="AF2073" t="e">
            <v>#REF!</v>
          </cell>
          <cell r="AG2073" t="e">
            <v>#REF!</v>
          </cell>
          <cell r="AH2073" t="e">
            <v>#REF!</v>
          </cell>
        </row>
        <row r="2074">
          <cell r="A2074" t="str">
            <v>4.02.00242.1.1.4</v>
          </cell>
          <cell r="B2074" t="str">
            <v>2.1.1.4</v>
          </cell>
          <cell r="C2074" t="str">
            <v>VENDAS DIRETAS</v>
          </cell>
          <cell r="D2074" t="str">
            <v>4.02.0024</v>
          </cell>
          <cell r="E2074">
            <v>0</v>
          </cell>
          <cell r="F2074">
            <v>0</v>
          </cell>
          <cell r="G2074">
            <v>0</v>
          </cell>
          <cell r="H2074">
            <v>0</v>
          </cell>
          <cell r="I2074" t="e">
            <v>#REF!</v>
          </cell>
          <cell r="J2074">
            <v>0</v>
          </cell>
          <cell r="K2074">
            <v>0</v>
          </cell>
          <cell r="L2074">
            <v>0</v>
          </cell>
          <cell r="M2074">
            <v>0</v>
          </cell>
          <cell r="N2074">
            <v>0</v>
          </cell>
          <cell r="O2074">
            <v>0</v>
          </cell>
          <cell r="P2074">
            <v>0</v>
          </cell>
          <cell r="Q2074" t="e">
            <v>#REF!</v>
          </cell>
          <cell r="T2074" t="str">
            <v>4.02.0024</v>
          </cell>
          <cell r="U2074" t="str">
            <v>VENDAS DIRETAS</v>
          </cell>
          <cell r="W2074">
            <v>0</v>
          </cell>
          <cell r="X2074">
            <v>0</v>
          </cell>
          <cell r="Y2074">
            <v>0</v>
          </cell>
          <cell r="Z2074">
            <v>0</v>
          </cell>
          <cell r="AA2074" t="e">
            <v>#REF!</v>
          </cell>
          <cell r="AB2074" t="e">
            <v>#REF!</v>
          </cell>
          <cell r="AC2074" t="e">
            <v>#REF!</v>
          </cell>
          <cell r="AD2074" t="e">
            <v>#REF!</v>
          </cell>
          <cell r="AE2074" t="e">
            <v>#REF!</v>
          </cell>
          <cell r="AF2074" t="e">
            <v>#REF!</v>
          </cell>
          <cell r="AG2074" t="e">
            <v>#REF!</v>
          </cell>
          <cell r="AH2074" t="e">
            <v>#REF!</v>
          </cell>
        </row>
        <row r="2075">
          <cell r="A2075" t="str">
            <v>4.02.00252.1.1.4</v>
          </cell>
          <cell r="B2075" t="str">
            <v>2.1.1.4</v>
          </cell>
          <cell r="C2075" t="str">
            <v>VENDAS DIRETAS</v>
          </cell>
          <cell r="D2075" t="str">
            <v>4.02.0025</v>
          </cell>
          <cell r="E2075">
            <v>0</v>
          </cell>
          <cell r="F2075">
            <v>0</v>
          </cell>
          <cell r="G2075">
            <v>0</v>
          </cell>
          <cell r="H2075">
            <v>0</v>
          </cell>
          <cell r="I2075" t="e">
            <v>#REF!</v>
          </cell>
          <cell r="J2075">
            <v>0</v>
          </cell>
          <cell r="K2075">
            <v>0</v>
          </cell>
          <cell r="L2075">
            <v>0</v>
          </cell>
          <cell r="M2075">
            <v>0</v>
          </cell>
          <cell r="N2075">
            <v>0</v>
          </cell>
          <cell r="O2075">
            <v>0</v>
          </cell>
          <cell r="P2075">
            <v>0</v>
          </cell>
          <cell r="Q2075" t="e">
            <v>#REF!</v>
          </cell>
          <cell r="T2075" t="str">
            <v>4.02.0025</v>
          </cell>
          <cell r="U2075" t="str">
            <v>VENDAS DIRETAS</v>
          </cell>
          <cell r="W2075">
            <v>0</v>
          </cell>
          <cell r="X2075">
            <v>0</v>
          </cell>
          <cell r="Y2075">
            <v>0</v>
          </cell>
          <cell r="Z2075">
            <v>0</v>
          </cell>
          <cell r="AA2075" t="e">
            <v>#REF!</v>
          </cell>
          <cell r="AB2075" t="e">
            <v>#REF!</v>
          </cell>
          <cell r="AC2075" t="e">
            <v>#REF!</v>
          </cell>
          <cell r="AD2075" t="e">
            <v>#REF!</v>
          </cell>
          <cell r="AE2075" t="e">
            <v>#REF!</v>
          </cell>
          <cell r="AF2075" t="e">
            <v>#REF!</v>
          </cell>
          <cell r="AG2075" t="e">
            <v>#REF!</v>
          </cell>
          <cell r="AH2075" t="e">
            <v>#REF!</v>
          </cell>
        </row>
        <row r="2076">
          <cell r="A2076" t="str">
            <v>4.02.00262.1.1.4</v>
          </cell>
          <cell r="B2076" t="str">
            <v>2.1.1.4</v>
          </cell>
          <cell r="C2076" t="str">
            <v>VENDAS DIRETAS</v>
          </cell>
          <cell r="D2076" t="str">
            <v>4.02.0026</v>
          </cell>
          <cell r="E2076">
            <v>222.5</v>
          </cell>
          <cell r="F2076">
            <v>15.780000000000001</v>
          </cell>
          <cell r="G2076">
            <v>595.70999999999992</v>
          </cell>
          <cell r="H2076">
            <v>0</v>
          </cell>
          <cell r="I2076" t="e">
            <v>#REF!</v>
          </cell>
          <cell r="J2076">
            <v>0</v>
          </cell>
          <cell r="K2076">
            <v>0</v>
          </cell>
          <cell r="L2076">
            <v>322.32000000000005</v>
          </cell>
          <cell r="M2076">
            <v>0</v>
          </cell>
          <cell r="N2076">
            <v>0</v>
          </cell>
          <cell r="O2076">
            <v>0</v>
          </cell>
          <cell r="P2076">
            <v>0</v>
          </cell>
          <cell r="Q2076" t="e">
            <v>#REF!</v>
          </cell>
          <cell r="T2076" t="str">
            <v>4.02.0026</v>
          </cell>
          <cell r="U2076" t="str">
            <v>VENDAS DIRETAS</v>
          </cell>
          <cell r="W2076">
            <v>222.5</v>
          </cell>
          <cell r="X2076">
            <v>238.28</v>
          </cell>
          <cell r="Y2076">
            <v>833.9899999999999</v>
          </cell>
          <cell r="Z2076">
            <v>833.9899999999999</v>
          </cell>
          <cell r="AA2076" t="e">
            <v>#REF!</v>
          </cell>
          <cell r="AB2076" t="e">
            <v>#REF!</v>
          </cell>
          <cell r="AC2076" t="e">
            <v>#REF!</v>
          </cell>
          <cell r="AD2076" t="e">
            <v>#REF!</v>
          </cell>
          <cell r="AE2076" t="e">
            <v>#REF!</v>
          </cell>
          <cell r="AF2076" t="e">
            <v>#REF!</v>
          </cell>
          <cell r="AG2076" t="e">
            <v>#REF!</v>
          </cell>
          <cell r="AH2076" t="e">
            <v>#REF!</v>
          </cell>
        </row>
        <row r="2077">
          <cell r="A2077" t="str">
            <v>4.02.00272.1.1.4</v>
          </cell>
          <cell r="B2077" t="str">
            <v>2.1.1.4</v>
          </cell>
          <cell r="C2077" t="str">
            <v>VENDAS DIRETAS</v>
          </cell>
          <cell r="D2077" t="str">
            <v>4.02.0027</v>
          </cell>
          <cell r="E2077">
            <v>0</v>
          </cell>
          <cell r="F2077">
            <v>0</v>
          </cell>
          <cell r="G2077">
            <v>0</v>
          </cell>
          <cell r="H2077">
            <v>0</v>
          </cell>
          <cell r="I2077" t="e">
            <v>#REF!</v>
          </cell>
          <cell r="J2077">
            <v>0</v>
          </cell>
          <cell r="K2077">
            <v>0</v>
          </cell>
          <cell r="L2077">
            <v>0</v>
          </cell>
          <cell r="M2077">
            <v>0</v>
          </cell>
          <cell r="N2077">
            <v>0</v>
          </cell>
          <cell r="O2077">
            <v>0</v>
          </cell>
          <cell r="P2077">
            <v>0</v>
          </cell>
          <cell r="Q2077" t="e">
            <v>#REF!</v>
          </cell>
          <cell r="T2077" t="str">
            <v>4.02.0027</v>
          </cell>
          <cell r="U2077" t="str">
            <v>VENDAS DIRETAS</v>
          </cell>
          <cell r="W2077">
            <v>0</v>
          </cell>
          <cell r="X2077">
            <v>0</v>
          </cell>
          <cell r="Y2077">
            <v>0</v>
          </cell>
          <cell r="Z2077">
            <v>0</v>
          </cell>
          <cell r="AA2077" t="e">
            <v>#REF!</v>
          </cell>
          <cell r="AB2077" t="e">
            <v>#REF!</v>
          </cell>
          <cell r="AC2077" t="e">
            <v>#REF!</v>
          </cell>
          <cell r="AD2077" t="e">
            <v>#REF!</v>
          </cell>
          <cell r="AE2077" t="e">
            <v>#REF!</v>
          </cell>
          <cell r="AF2077" t="e">
            <v>#REF!</v>
          </cell>
          <cell r="AG2077" t="e">
            <v>#REF!</v>
          </cell>
          <cell r="AH2077" t="e">
            <v>#REF!</v>
          </cell>
        </row>
        <row r="2078">
          <cell r="A2078" t="str">
            <v>4.02.00282.1.1.4</v>
          </cell>
          <cell r="B2078" t="str">
            <v>2.1.1.4</v>
          </cell>
          <cell r="C2078" t="str">
            <v>VENDAS DIRETAS</v>
          </cell>
          <cell r="D2078" t="str">
            <v>4.02.0028</v>
          </cell>
          <cell r="E2078">
            <v>0</v>
          </cell>
          <cell r="F2078">
            <v>0</v>
          </cell>
          <cell r="G2078">
            <v>0</v>
          </cell>
          <cell r="H2078">
            <v>0</v>
          </cell>
          <cell r="I2078" t="e">
            <v>#REF!</v>
          </cell>
          <cell r="J2078">
            <v>0</v>
          </cell>
          <cell r="K2078">
            <v>0</v>
          </cell>
          <cell r="L2078">
            <v>0</v>
          </cell>
          <cell r="M2078">
            <v>0</v>
          </cell>
          <cell r="N2078">
            <v>0</v>
          </cell>
          <cell r="O2078">
            <v>0</v>
          </cell>
          <cell r="P2078">
            <v>0</v>
          </cell>
          <cell r="Q2078" t="e">
            <v>#REF!</v>
          </cell>
          <cell r="T2078" t="str">
            <v>4.02.0028</v>
          </cell>
          <cell r="U2078" t="str">
            <v>VENDAS DIRETAS</v>
          </cell>
          <cell r="W2078">
            <v>0</v>
          </cell>
          <cell r="X2078">
            <v>0</v>
          </cell>
          <cell r="Y2078">
            <v>0</v>
          </cell>
          <cell r="Z2078">
            <v>0</v>
          </cell>
          <cell r="AA2078" t="e">
            <v>#REF!</v>
          </cell>
          <cell r="AB2078" t="e">
            <v>#REF!</v>
          </cell>
          <cell r="AC2078" t="e">
            <v>#REF!</v>
          </cell>
          <cell r="AD2078" t="e">
            <v>#REF!</v>
          </cell>
          <cell r="AE2078" t="e">
            <v>#REF!</v>
          </cell>
          <cell r="AF2078" t="e">
            <v>#REF!</v>
          </cell>
          <cell r="AG2078" t="e">
            <v>#REF!</v>
          </cell>
          <cell r="AH2078" t="e">
            <v>#REF!</v>
          </cell>
        </row>
        <row r="2079">
          <cell r="A2079" t="str">
            <v>4.02.00292.1.1.4</v>
          </cell>
          <cell r="B2079" t="str">
            <v>2.1.1.4</v>
          </cell>
          <cell r="C2079" t="str">
            <v>VENDAS DIRETAS</v>
          </cell>
          <cell r="D2079" t="str">
            <v>4.02.0029</v>
          </cell>
          <cell r="E2079">
            <v>796.54</v>
          </cell>
          <cell r="F2079">
            <v>0</v>
          </cell>
          <cell r="G2079">
            <v>0</v>
          </cell>
          <cell r="H2079">
            <v>0</v>
          </cell>
          <cell r="I2079" t="e">
            <v>#REF!</v>
          </cell>
          <cell r="J2079">
            <v>0</v>
          </cell>
          <cell r="K2079">
            <v>0</v>
          </cell>
          <cell r="L2079">
            <v>0</v>
          </cell>
          <cell r="M2079">
            <v>0</v>
          </cell>
          <cell r="N2079">
            <v>0</v>
          </cell>
          <cell r="O2079">
            <v>0</v>
          </cell>
          <cell r="P2079">
            <v>0</v>
          </cell>
          <cell r="Q2079" t="e">
            <v>#REF!</v>
          </cell>
          <cell r="T2079" t="str">
            <v>4.02.0029</v>
          </cell>
          <cell r="U2079" t="str">
            <v>VENDAS DIRETAS</v>
          </cell>
          <cell r="W2079">
            <v>796.54</v>
          </cell>
          <cell r="X2079">
            <v>796.54</v>
          </cell>
          <cell r="Y2079">
            <v>796.54</v>
          </cell>
          <cell r="Z2079">
            <v>796.54</v>
          </cell>
          <cell r="AA2079" t="e">
            <v>#REF!</v>
          </cell>
          <cell r="AB2079" t="e">
            <v>#REF!</v>
          </cell>
          <cell r="AC2079" t="e">
            <v>#REF!</v>
          </cell>
          <cell r="AD2079" t="e">
            <v>#REF!</v>
          </cell>
          <cell r="AE2079" t="e">
            <v>#REF!</v>
          </cell>
          <cell r="AF2079" t="e">
            <v>#REF!</v>
          </cell>
          <cell r="AG2079" t="e">
            <v>#REF!</v>
          </cell>
          <cell r="AH2079" t="e">
            <v>#REF!</v>
          </cell>
        </row>
        <row r="2080">
          <cell r="A2080" t="str">
            <v>4.02.00302.1.1.4</v>
          </cell>
          <cell r="B2080" t="str">
            <v>2.1.1.4</v>
          </cell>
          <cell r="C2080" t="str">
            <v>VENDAS DIRETAS</v>
          </cell>
          <cell r="D2080" t="str">
            <v>4.02.0030</v>
          </cell>
          <cell r="E2080">
            <v>0</v>
          </cell>
          <cell r="F2080">
            <v>0</v>
          </cell>
          <cell r="G2080">
            <v>0</v>
          </cell>
          <cell r="H2080">
            <v>0</v>
          </cell>
          <cell r="I2080" t="e">
            <v>#REF!</v>
          </cell>
          <cell r="J2080">
            <v>0</v>
          </cell>
          <cell r="K2080">
            <v>0</v>
          </cell>
          <cell r="L2080">
            <v>0</v>
          </cell>
          <cell r="M2080">
            <v>0</v>
          </cell>
          <cell r="N2080">
            <v>0</v>
          </cell>
          <cell r="O2080">
            <v>0</v>
          </cell>
          <cell r="P2080">
            <v>0</v>
          </cell>
          <cell r="Q2080" t="e">
            <v>#REF!</v>
          </cell>
          <cell r="T2080" t="str">
            <v>4.02.0030</v>
          </cell>
          <cell r="U2080" t="str">
            <v>VENDAS DIRETAS</v>
          </cell>
          <cell r="W2080">
            <v>0</v>
          </cell>
          <cell r="X2080">
            <v>0</v>
          </cell>
          <cell r="Y2080">
            <v>0</v>
          </cell>
          <cell r="Z2080">
            <v>0</v>
          </cell>
          <cell r="AA2080" t="e">
            <v>#REF!</v>
          </cell>
          <cell r="AB2080" t="e">
            <v>#REF!</v>
          </cell>
          <cell r="AC2080" t="e">
            <v>#REF!</v>
          </cell>
          <cell r="AD2080" t="e">
            <v>#REF!</v>
          </cell>
          <cell r="AE2080" t="e">
            <v>#REF!</v>
          </cell>
          <cell r="AF2080" t="e">
            <v>#REF!</v>
          </cell>
          <cell r="AG2080" t="e">
            <v>#REF!</v>
          </cell>
          <cell r="AH2080" t="e">
            <v>#REF!</v>
          </cell>
        </row>
        <row r="2081">
          <cell r="A2081" t="str">
            <v>4.02.00362.1.1.4</v>
          </cell>
          <cell r="B2081" t="str">
            <v>2.1.1.4</v>
          </cell>
          <cell r="C2081" t="str">
            <v>VENDAS DIRETAS</v>
          </cell>
          <cell r="D2081" t="str">
            <v>4.02.0036</v>
          </cell>
          <cell r="E2081">
            <v>0</v>
          </cell>
          <cell r="F2081">
            <v>0</v>
          </cell>
          <cell r="G2081">
            <v>0</v>
          </cell>
          <cell r="H2081">
            <v>0</v>
          </cell>
          <cell r="I2081" t="e">
            <v>#REF!</v>
          </cell>
          <cell r="J2081">
            <v>0</v>
          </cell>
          <cell r="K2081">
            <v>0</v>
          </cell>
          <cell r="L2081">
            <v>0</v>
          </cell>
          <cell r="M2081">
            <v>0</v>
          </cell>
          <cell r="N2081">
            <v>0</v>
          </cell>
          <cell r="O2081">
            <v>0</v>
          </cell>
          <cell r="P2081">
            <v>0</v>
          </cell>
          <cell r="Q2081" t="e">
            <v>#REF!</v>
          </cell>
          <cell r="T2081" t="str">
            <v>4.02.0036</v>
          </cell>
          <cell r="U2081" t="str">
            <v>VENDAS DIRETAS</v>
          </cell>
          <cell r="W2081">
            <v>0</v>
          </cell>
          <cell r="X2081">
            <v>0</v>
          </cell>
          <cell r="Y2081">
            <v>0</v>
          </cell>
          <cell r="Z2081">
            <v>0</v>
          </cell>
          <cell r="AA2081" t="e">
            <v>#REF!</v>
          </cell>
          <cell r="AB2081" t="e">
            <v>#REF!</v>
          </cell>
          <cell r="AC2081" t="e">
            <v>#REF!</v>
          </cell>
          <cell r="AD2081" t="e">
            <v>#REF!</v>
          </cell>
          <cell r="AE2081" t="e">
            <v>#REF!</v>
          </cell>
          <cell r="AF2081" t="e">
            <v>#REF!</v>
          </cell>
          <cell r="AG2081" t="e">
            <v>#REF!</v>
          </cell>
          <cell r="AH2081" t="e">
            <v>#REF!</v>
          </cell>
        </row>
        <row r="2082">
          <cell r="A2082" t="str">
            <v>4.02.00392.1.1.4</v>
          </cell>
          <cell r="B2082" t="str">
            <v>2.1.1.4</v>
          </cell>
          <cell r="C2082" t="str">
            <v>VENDAS DIRETAS</v>
          </cell>
          <cell r="D2082" t="str">
            <v>4.02.0039</v>
          </cell>
          <cell r="E2082">
            <v>0</v>
          </cell>
          <cell r="F2082">
            <v>0</v>
          </cell>
          <cell r="G2082">
            <v>0</v>
          </cell>
          <cell r="H2082">
            <v>0</v>
          </cell>
          <cell r="I2082" t="e">
            <v>#REF!</v>
          </cell>
          <cell r="J2082">
            <v>0</v>
          </cell>
          <cell r="K2082">
            <v>0</v>
          </cell>
          <cell r="L2082">
            <v>0</v>
          </cell>
          <cell r="M2082">
            <v>0</v>
          </cell>
          <cell r="N2082">
            <v>0</v>
          </cell>
          <cell r="O2082">
            <v>0</v>
          </cell>
          <cell r="P2082">
            <v>0</v>
          </cell>
          <cell r="Q2082" t="e">
            <v>#REF!</v>
          </cell>
          <cell r="T2082" t="str">
            <v>4.02.0039</v>
          </cell>
          <cell r="U2082" t="str">
            <v>VENDAS DIRETAS</v>
          </cell>
          <cell r="W2082">
            <v>0</v>
          </cell>
          <cell r="X2082">
            <v>0</v>
          </cell>
          <cell r="Y2082">
            <v>0</v>
          </cell>
          <cell r="Z2082">
            <v>0</v>
          </cell>
          <cell r="AA2082" t="e">
            <v>#REF!</v>
          </cell>
          <cell r="AB2082" t="e">
            <v>#REF!</v>
          </cell>
          <cell r="AC2082" t="e">
            <v>#REF!</v>
          </cell>
          <cell r="AD2082" t="e">
            <v>#REF!</v>
          </cell>
          <cell r="AE2082" t="e">
            <v>#REF!</v>
          </cell>
          <cell r="AF2082" t="e">
            <v>#REF!</v>
          </cell>
          <cell r="AG2082" t="e">
            <v>#REF!</v>
          </cell>
          <cell r="AH2082" t="e">
            <v>#REF!</v>
          </cell>
        </row>
        <row r="2083">
          <cell r="A2083" t="str">
            <v>4.02.00442.1.1.4</v>
          </cell>
          <cell r="B2083" t="str">
            <v>2.1.1.4</v>
          </cell>
          <cell r="C2083" t="str">
            <v>VENDAS DIRETAS</v>
          </cell>
          <cell r="D2083" t="str">
            <v>4.02.0044</v>
          </cell>
          <cell r="E2083">
            <v>0</v>
          </cell>
          <cell r="F2083">
            <v>0</v>
          </cell>
          <cell r="G2083">
            <v>0</v>
          </cell>
          <cell r="H2083">
            <v>0</v>
          </cell>
          <cell r="I2083" t="e">
            <v>#REF!</v>
          </cell>
          <cell r="J2083">
            <v>0</v>
          </cell>
          <cell r="K2083">
            <v>0</v>
          </cell>
          <cell r="L2083">
            <v>0</v>
          </cell>
          <cell r="M2083">
            <v>0</v>
          </cell>
          <cell r="N2083">
            <v>0</v>
          </cell>
          <cell r="O2083">
            <v>0</v>
          </cell>
          <cell r="P2083">
            <v>0</v>
          </cell>
          <cell r="Q2083" t="e">
            <v>#REF!</v>
          </cell>
          <cell r="T2083" t="str">
            <v>4.02.0044</v>
          </cell>
          <cell r="U2083" t="str">
            <v>VENDAS DIRETAS</v>
          </cell>
          <cell r="W2083">
            <v>0</v>
          </cell>
          <cell r="X2083">
            <v>0</v>
          </cell>
          <cell r="Y2083">
            <v>0</v>
          </cell>
          <cell r="Z2083">
            <v>0</v>
          </cell>
          <cell r="AA2083" t="e">
            <v>#REF!</v>
          </cell>
          <cell r="AB2083" t="e">
            <v>#REF!</v>
          </cell>
          <cell r="AC2083" t="e">
            <v>#REF!</v>
          </cell>
          <cell r="AD2083" t="e">
            <v>#REF!</v>
          </cell>
          <cell r="AE2083" t="e">
            <v>#REF!</v>
          </cell>
          <cell r="AF2083" t="e">
            <v>#REF!</v>
          </cell>
          <cell r="AG2083" t="e">
            <v>#REF!</v>
          </cell>
          <cell r="AH2083" t="e">
            <v>#REF!</v>
          </cell>
        </row>
        <row r="2084">
          <cell r="A2084" t="str">
            <v>4.03.00012.1.1.4</v>
          </cell>
          <cell r="B2084" t="str">
            <v>2.1.1.4</v>
          </cell>
          <cell r="C2084" t="str">
            <v>VENDAS DIRETAS</v>
          </cell>
          <cell r="D2084" t="str">
            <v>4.03.0001</v>
          </cell>
          <cell r="E2084">
            <v>0</v>
          </cell>
          <cell r="F2084">
            <v>0</v>
          </cell>
          <cell r="G2084">
            <v>0</v>
          </cell>
          <cell r="H2084">
            <v>0</v>
          </cell>
          <cell r="I2084" t="e">
            <v>#REF!</v>
          </cell>
          <cell r="J2084">
            <v>0</v>
          </cell>
          <cell r="K2084">
            <v>0</v>
          </cell>
          <cell r="L2084">
            <v>0</v>
          </cell>
          <cell r="M2084">
            <v>0</v>
          </cell>
          <cell r="N2084">
            <v>0</v>
          </cell>
          <cell r="O2084">
            <v>0</v>
          </cell>
          <cell r="P2084">
            <v>0</v>
          </cell>
          <cell r="Q2084" t="e">
            <v>#REF!</v>
          </cell>
          <cell r="T2084" t="str">
            <v>4.03.0001</v>
          </cell>
          <cell r="U2084" t="str">
            <v>VENDAS DIRETAS</v>
          </cell>
          <cell r="W2084">
            <v>0</v>
          </cell>
          <cell r="X2084">
            <v>0</v>
          </cell>
          <cell r="Y2084">
            <v>0</v>
          </cell>
          <cell r="Z2084">
            <v>0</v>
          </cell>
          <cell r="AA2084" t="e">
            <v>#REF!</v>
          </cell>
          <cell r="AB2084" t="e">
            <v>#REF!</v>
          </cell>
          <cell r="AC2084" t="e">
            <v>#REF!</v>
          </cell>
          <cell r="AD2084" t="e">
            <v>#REF!</v>
          </cell>
          <cell r="AE2084" t="e">
            <v>#REF!</v>
          </cell>
          <cell r="AF2084" t="e">
            <v>#REF!</v>
          </cell>
          <cell r="AG2084" t="e">
            <v>#REF!</v>
          </cell>
          <cell r="AH2084" t="e">
            <v>#REF!</v>
          </cell>
        </row>
        <row r="2085">
          <cell r="A2085" t="str">
            <v>4.03.00022.1.1.4</v>
          </cell>
          <cell r="B2085" t="str">
            <v>2.1.1.4</v>
          </cell>
          <cell r="C2085" t="str">
            <v>VENDAS DIRETAS</v>
          </cell>
          <cell r="D2085" t="str">
            <v>4.03.0002</v>
          </cell>
          <cell r="E2085">
            <v>37913.020000000004</v>
          </cell>
          <cell r="F2085">
            <v>34876.259999999995</v>
          </cell>
          <cell r="G2085">
            <v>31003.25</v>
          </cell>
          <cell r="H2085">
            <v>32546.19</v>
          </cell>
          <cell r="I2085" t="e">
            <v>#REF!</v>
          </cell>
          <cell r="J2085">
            <v>39168.620000000003</v>
          </cell>
          <cell r="K2085">
            <v>16889.070000000003</v>
          </cell>
          <cell r="L2085">
            <v>48102.16</v>
          </cell>
          <cell r="M2085">
            <v>0</v>
          </cell>
          <cell r="N2085">
            <v>0</v>
          </cell>
          <cell r="O2085">
            <v>0</v>
          </cell>
          <cell r="P2085">
            <v>0</v>
          </cell>
          <cell r="Q2085" t="e">
            <v>#REF!</v>
          </cell>
          <cell r="T2085" t="str">
            <v>4.03.0002</v>
          </cell>
          <cell r="U2085" t="str">
            <v>VENDAS DIRETAS</v>
          </cell>
          <cell r="W2085">
            <v>37913.020000000004</v>
          </cell>
          <cell r="X2085">
            <v>72789.279999999999</v>
          </cell>
          <cell r="Y2085">
            <v>103792.53</v>
          </cell>
          <cell r="Z2085">
            <v>136338.72</v>
          </cell>
          <cell r="AA2085" t="e">
            <v>#REF!</v>
          </cell>
          <cell r="AB2085" t="e">
            <v>#REF!</v>
          </cell>
          <cell r="AC2085" t="e">
            <v>#REF!</v>
          </cell>
          <cell r="AD2085" t="e">
            <v>#REF!</v>
          </cell>
          <cell r="AE2085" t="e">
            <v>#REF!</v>
          </cell>
          <cell r="AF2085" t="e">
            <v>#REF!</v>
          </cell>
          <cell r="AG2085" t="e">
            <v>#REF!</v>
          </cell>
          <cell r="AH2085" t="e">
            <v>#REF!</v>
          </cell>
        </row>
        <row r="2086">
          <cell r="A2086" t="str">
            <v>4.03.00042.1.1.4</v>
          </cell>
          <cell r="B2086" t="str">
            <v>2.1.1.4</v>
          </cell>
          <cell r="C2086" t="str">
            <v>VENDAS DIRETAS</v>
          </cell>
          <cell r="D2086" t="str">
            <v>4.03.0004</v>
          </cell>
          <cell r="E2086">
            <v>11397.48</v>
          </cell>
          <cell r="F2086">
            <v>5700</v>
          </cell>
          <cell r="G2086">
            <v>7589.6</v>
          </cell>
          <cell r="H2086">
            <v>0</v>
          </cell>
          <cell r="I2086" t="e">
            <v>#REF!</v>
          </cell>
          <cell r="J2086">
            <v>32586.62</v>
          </cell>
          <cell r="K2086">
            <v>52808.28</v>
          </cell>
          <cell r="L2086">
            <v>25425.85</v>
          </cell>
          <cell r="M2086">
            <v>0</v>
          </cell>
          <cell r="N2086">
            <v>0</v>
          </cell>
          <cell r="O2086">
            <v>0</v>
          </cell>
          <cell r="P2086">
            <v>0</v>
          </cell>
          <cell r="Q2086" t="e">
            <v>#REF!</v>
          </cell>
          <cell r="T2086" t="str">
            <v>4.03.0004</v>
          </cell>
          <cell r="U2086" t="str">
            <v>VENDAS DIRETAS</v>
          </cell>
          <cell r="W2086">
            <v>11397.48</v>
          </cell>
          <cell r="X2086">
            <v>17097.48</v>
          </cell>
          <cell r="Y2086">
            <v>24687.08</v>
          </cell>
          <cell r="Z2086">
            <v>24687.08</v>
          </cell>
          <cell r="AA2086" t="e">
            <v>#REF!</v>
          </cell>
          <cell r="AB2086" t="e">
            <v>#REF!</v>
          </cell>
          <cell r="AC2086" t="e">
            <v>#REF!</v>
          </cell>
          <cell r="AD2086" t="e">
            <v>#REF!</v>
          </cell>
          <cell r="AE2086" t="e">
            <v>#REF!</v>
          </cell>
          <cell r="AF2086" t="e">
            <v>#REF!</v>
          </cell>
          <cell r="AG2086" t="e">
            <v>#REF!</v>
          </cell>
          <cell r="AH2086" t="e">
            <v>#REF!</v>
          </cell>
        </row>
        <row r="2087">
          <cell r="A2087" t="str">
            <v>4.03.00072.1.1.4</v>
          </cell>
          <cell r="B2087" t="str">
            <v>2.1.1.4</v>
          </cell>
          <cell r="C2087" t="str">
            <v>VENDAS DIRETAS</v>
          </cell>
          <cell r="D2087" t="str">
            <v>4.03.0007</v>
          </cell>
          <cell r="E2087">
            <v>763.1099999999999</v>
          </cell>
          <cell r="F2087">
            <v>31.8</v>
          </cell>
          <cell r="G2087">
            <v>1325.96</v>
          </cell>
          <cell r="H2087">
            <v>0</v>
          </cell>
          <cell r="I2087" t="e">
            <v>#REF!</v>
          </cell>
          <cell r="J2087">
            <v>2416.4199999999996</v>
          </cell>
          <cell r="K2087">
            <v>627.44500000000005</v>
          </cell>
          <cell r="L2087">
            <v>17461.53</v>
          </cell>
          <cell r="M2087">
            <v>0</v>
          </cell>
          <cell r="N2087">
            <v>0</v>
          </cell>
          <cell r="O2087">
            <v>0</v>
          </cell>
          <cell r="P2087">
            <v>0</v>
          </cell>
          <cell r="Q2087" t="e">
            <v>#REF!</v>
          </cell>
          <cell r="T2087" t="str">
            <v>4.03.0007</v>
          </cell>
          <cell r="U2087" t="str">
            <v>VENDAS DIRETAS</v>
          </cell>
          <cell r="W2087">
            <v>763.1099999999999</v>
          </cell>
          <cell r="X2087">
            <v>794.90999999999985</v>
          </cell>
          <cell r="Y2087">
            <v>2120.87</v>
          </cell>
          <cell r="Z2087">
            <v>2120.87</v>
          </cell>
          <cell r="AA2087" t="e">
            <v>#REF!</v>
          </cell>
          <cell r="AB2087" t="e">
            <v>#REF!</v>
          </cell>
          <cell r="AC2087" t="e">
            <v>#REF!</v>
          </cell>
          <cell r="AD2087" t="e">
            <v>#REF!</v>
          </cell>
          <cell r="AE2087" t="e">
            <v>#REF!</v>
          </cell>
          <cell r="AF2087" t="e">
            <v>#REF!</v>
          </cell>
          <cell r="AG2087" t="e">
            <v>#REF!</v>
          </cell>
          <cell r="AH2087" t="e">
            <v>#REF!</v>
          </cell>
        </row>
        <row r="2088">
          <cell r="A2088" t="str">
            <v>4.03.00082.1.1.4</v>
          </cell>
          <cell r="B2088" t="str">
            <v>2.1.1.4</v>
          </cell>
          <cell r="C2088" t="str">
            <v>VENDAS DIRETAS</v>
          </cell>
          <cell r="D2088" t="str">
            <v>4.03.0008</v>
          </cell>
          <cell r="E2088">
            <v>4599.47</v>
          </cell>
          <cell r="F2088">
            <v>5399.6347081228214</v>
          </cell>
          <cell r="G2088">
            <v>4357.32</v>
          </cell>
          <cell r="H2088">
            <v>3875.19</v>
          </cell>
          <cell r="I2088" t="e">
            <v>#REF!</v>
          </cell>
          <cell r="J2088">
            <v>4537.05</v>
          </cell>
          <cell r="K2088">
            <v>4107.3999999999996</v>
          </cell>
          <cell r="L2088">
            <v>2593.3500000000004</v>
          </cell>
          <cell r="M2088">
            <v>0</v>
          </cell>
          <cell r="N2088">
            <v>0</v>
          </cell>
          <cell r="O2088">
            <v>0</v>
          </cell>
          <cell r="P2088">
            <v>0</v>
          </cell>
          <cell r="Q2088" t="e">
            <v>#REF!</v>
          </cell>
          <cell r="T2088" t="str">
            <v>4.03.0008</v>
          </cell>
          <cell r="U2088" t="str">
            <v>VENDAS DIRETAS</v>
          </cell>
          <cell r="W2088">
            <v>4599.47</v>
          </cell>
          <cell r="X2088">
            <v>9999.1047081228207</v>
          </cell>
          <cell r="Y2088">
            <v>14356.42470812282</v>
          </cell>
          <cell r="Z2088">
            <v>18231.614708122819</v>
          </cell>
          <cell r="AA2088" t="e">
            <v>#REF!</v>
          </cell>
          <cell r="AB2088" t="e">
            <v>#REF!</v>
          </cell>
          <cell r="AC2088" t="e">
            <v>#REF!</v>
          </cell>
          <cell r="AD2088" t="e">
            <v>#REF!</v>
          </cell>
          <cell r="AE2088" t="e">
            <v>#REF!</v>
          </cell>
          <cell r="AF2088" t="e">
            <v>#REF!</v>
          </cell>
          <cell r="AG2088" t="e">
            <v>#REF!</v>
          </cell>
          <cell r="AH2088" t="e">
            <v>#REF!</v>
          </cell>
        </row>
        <row r="2089">
          <cell r="A2089" t="str">
            <v>4.03.00092.1.1.4</v>
          </cell>
          <cell r="B2089" t="str">
            <v>2.1.1.4</v>
          </cell>
          <cell r="C2089" t="str">
            <v>VENDAS DIRETAS</v>
          </cell>
          <cell r="D2089" t="str">
            <v>4.03.0009</v>
          </cell>
          <cell r="E2089">
            <v>9587.9700000000012</v>
          </cell>
          <cell r="F2089">
            <v>8183.97</v>
          </cell>
          <cell r="G2089">
            <v>10198.880000000001</v>
          </cell>
          <cell r="H2089">
            <v>8147.5</v>
          </cell>
          <cell r="I2089" t="e">
            <v>#REF!</v>
          </cell>
          <cell r="J2089">
            <v>8282.57</v>
          </cell>
          <cell r="K2089">
            <v>12727.03</v>
          </cell>
          <cell r="L2089">
            <v>16559.28</v>
          </cell>
          <cell r="M2089">
            <v>0</v>
          </cell>
          <cell r="N2089">
            <v>0</v>
          </cell>
          <cell r="O2089">
            <v>0</v>
          </cell>
          <cell r="P2089">
            <v>0</v>
          </cell>
          <cell r="Q2089" t="e">
            <v>#REF!</v>
          </cell>
          <cell r="T2089" t="str">
            <v>4.03.0009</v>
          </cell>
          <cell r="U2089" t="str">
            <v>VENDAS DIRETAS</v>
          </cell>
          <cell r="W2089">
            <v>9587.9700000000012</v>
          </cell>
          <cell r="X2089">
            <v>17771.940000000002</v>
          </cell>
          <cell r="Y2089">
            <v>27970.820000000003</v>
          </cell>
          <cell r="Z2089">
            <v>36118.320000000007</v>
          </cell>
          <cell r="AA2089" t="e">
            <v>#REF!</v>
          </cell>
          <cell r="AB2089" t="e">
            <v>#REF!</v>
          </cell>
          <cell r="AC2089" t="e">
            <v>#REF!</v>
          </cell>
          <cell r="AD2089" t="e">
            <v>#REF!</v>
          </cell>
          <cell r="AE2089" t="e">
            <v>#REF!</v>
          </cell>
          <cell r="AF2089" t="e">
            <v>#REF!</v>
          </cell>
          <cell r="AG2089" t="e">
            <v>#REF!</v>
          </cell>
          <cell r="AH2089" t="e">
            <v>#REF!</v>
          </cell>
        </row>
        <row r="2090">
          <cell r="A2090" t="str">
            <v>4.03.00102.1.1.4</v>
          </cell>
          <cell r="B2090" t="str">
            <v>2.1.1.4</v>
          </cell>
          <cell r="C2090" t="str">
            <v>VENDAS DIRETAS</v>
          </cell>
          <cell r="D2090" t="str">
            <v>4.03.0010</v>
          </cell>
          <cell r="E2090">
            <v>2863.38</v>
          </cell>
          <cell r="F2090">
            <v>1921.88</v>
          </cell>
          <cell r="G2090">
            <v>2102.62</v>
          </cell>
          <cell r="H2090">
            <v>3911.8100000000004</v>
          </cell>
          <cell r="I2090" t="e">
            <v>#REF!</v>
          </cell>
          <cell r="J2090">
            <v>3499.09</v>
          </cell>
          <cell r="K2090">
            <v>8889.67</v>
          </cell>
          <cell r="L2090">
            <v>8131.4699999999993</v>
          </cell>
          <cell r="M2090">
            <v>0</v>
          </cell>
          <cell r="N2090">
            <v>0</v>
          </cell>
          <cell r="O2090">
            <v>0</v>
          </cell>
          <cell r="P2090">
            <v>0</v>
          </cell>
          <cell r="Q2090" t="e">
            <v>#REF!</v>
          </cell>
          <cell r="T2090" t="str">
            <v>4.03.0010</v>
          </cell>
          <cell r="U2090" t="str">
            <v>VENDAS DIRETAS</v>
          </cell>
          <cell r="W2090">
            <v>2863.38</v>
          </cell>
          <cell r="X2090">
            <v>4785.26</v>
          </cell>
          <cell r="Y2090">
            <v>6887.88</v>
          </cell>
          <cell r="Z2090">
            <v>10799.69</v>
          </cell>
          <cell r="AA2090" t="e">
            <v>#REF!</v>
          </cell>
          <cell r="AB2090" t="e">
            <v>#REF!</v>
          </cell>
          <cell r="AC2090" t="e">
            <v>#REF!</v>
          </cell>
          <cell r="AD2090" t="e">
            <v>#REF!</v>
          </cell>
          <cell r="AE2090" t="e">
            <v>#REF!</v>
          </cell>
          <cell r="AF2090" t="e">
            <v>#REF!</v>
          </cell>
          <cell r="AG2090" t="e">
            <v>#REF!</v>
          </cell>
          <cell r="AH2090" t="e">
            <v>#REF!</v>
          </cell>
        </row>
        <row r="2091">
          <cell r="A2091" t="str">
            <v>4.03.00112.1.1.4</v>
          </cell>
          <cell r="B2091" t="str">
            <v>2.1.1.4</v>
          </cell>
          <cell r="C2091" t="str">
            <v>VENDAS DIRETAS</v>
          </cell>
          <cell r="D2091" t="str">
            <v>4.03.0011</v>
          </cell>
          <cell r="E2091">
            <v>16697.05</v>
          </cell>
          <cell r="F2091">
            <v>18986.78</v>
          </cell>
          <cell r="G2091">
            <v>13367.63</v>
          </cell>
          <cell r="H2091">
            <v>3476.58</v>
          </cell>
          <cell r="I2091" t="e">
            <v>#REF!</v>
          </cell>
          <cell r="J2091">
            <v>11610.7</v>
          </cell>
          <cell r="K2091">
            <v>8599.2999999999993</v>
          </cell>
          <cell r="L2091">
            <v>20365.629999999997</v>
          </cell>
          <cell r="M2091">
            <v>0</v>
          </cell>
          <cell r="N2091">
            <v>0</v>
          </cell>
          <cell r="O2091">
            <v>0</v>
          </cell>
          <cell r="P2091">
            <v>0</v>
          </cell>
          <cell r="Q2091" t="e">
            <v>#REF!</v>
          </cell>
          <cell r="T2091" t="str">
            <v>4.03.0011</v>
          </cell>
          <cell r="U2091" t="str">
            <v>VENDAS DIRETAS</v>
          </cell>
          <cell r="W2091">
            <v>16697.05</v>
          </cell>
          <cell r="X2091">
            <v>35683.83</v>
          </cell>
          <cell r="Y2091">
            <v>49051.46</v>
          </cell>
          <cell r="Z2091">
            <v>52528.04</v>
          </cell>
          <cell r="AA2091" t="e">
            <v>#REF!</v>
          </cell>
          <cell r="AB2091" t="e">
            <v>#REF!</v>
          </cell>
          <cell r="AC2091" t="e">
            <v>#REF!</v>
          </cell>
          <cell r="AD2091" t="e">
            <v>#REF!</v>
          </cell>
          <cell r="AE2091" t="e">
            <v>#REF!</v>
          </cell>
          <cell r="AF2091" t="e">
            <v>#REF!</v>
          </cell>
          <cell r="AG2091" t="e">
            <v>#REF!</v>
          </cell>
          <cell r="AH2091" t="e">
            <v>#REF!</v>
          </cell>
        </row>
        <row r="2092">
          <cell r="A2092" t="str">
            <v>4.03.00122.1.1.4</v>
          </cell>
          <cell r="B2092" t="str">
            <v>2.1.1.4</v>
          </cell>
          <cell r="C2092" t="str">
            <v>VENDAS DIRETAS</v>
          </cell>
          <cell r="D2092" t="str">
            <v>4.03.0012</v>
          </cell>
          <cell r="E2092">
            <v>4167.8599999999997</v>
          </cell>
          <cell r="F2092">
            <v>51.35</v>
          </cell>
          <cell r="G2092">
            <v>3544.36</v>
          </cell>
          <cell r="H2092">
            <v>2486.66</v>
          </cell>
          <cell r="I2092" t="e">
            <v>#REF!</v>
          </cell>
          <cell r="J2092">
            <v>3365.3599999999997</v>
          </cell>
          <cell r="K2092">
            <v>1836.71</v>
          </cell>
          <cell r="L2092">
            <v>8014.25</v>
          </cell>
          <cell r="M2092">
            <v>0</v>
          </cell>
          <cell r="N2092">
            <v>0</v>
          </cell>
          <cell r="O2092">
            <v>0</v>
          </cell>
          <cell r="P2092">
            <v>0</v>
          </cell>
          <cell r="Q2092" t="e">
            <v>#REF!</v>
          </cell>
          <cell r="T2092" t="str">
            <v>4.03.0012</v>
          </cell>
          <cell r="U2092" t="str">
            <v>VENDAS DIRETAS</v>
          </cell>
          <cell r="W2092">
            <v>4167.8599999999997</v>
          </cell>
          <cell r="X2092">
            <v>4219.21</v>
          </cell>
          <cell r="Y2092">
            <v>7763.57</v>
          </cell>
          <cell r="Z2092">
            <v>10250.23</v>
          </cell>
          <cell r="AA2092" t="e">
            <v>#REF!</v>
          </cell>
          <cell r="AB2092" t="e">
            <v>#REF!</v>
          </cell>
          <cell r="AC2092" t="e">
            <v>#REF!</v>
          </cell>
          <cell r="AD2092" t="e">
            <v>#REF!</v>
          </cell>
          <cell r="AE2092" t="e">
            <v>#REF!</v>
          </cell>
          <cell r="AF2092" t="e">
            <v>#REF!</v>
          </cell>
          <cell r="AG2092" t="e">
            <v>#REF!</v>
          </cell>
          <cell r="AH2092" t="e">
            <v>#REF!</v>
          </cell>
        </row>
        <row r="2093">
          <cell r="A2093" t="str">
            <v>4.03.00132.1.1.4</v>
          </cell>
          <cell r="B2093" t="str">
            <v>2.1.1.4</v>
          </cell>
          <cell r="C2093" t="str">
            <v>VENDAS DIRETAS</v>
          </cell>
          <cell r="D2093" t="str">
            <v>4.03.0013</v>
          </cell>
          <cell r="E2093">
            <v>106</v>
          </cell>
          <cell r="F2093">
            <v>0</v>
          </cell>
          <cell r="G2093">
            <v>0</v>
          </cell>
          <cell r="H2093">
            <v>395.64</v>
          </cell>
          <cell r="I2093" t="e">
            <v>#REF!</v>
          </cell>
          <cell r="J2093">
            <v>347.65999999999997</v>
          </cell>
          <cell r="K2093">
            <v>0</v>
          </cell>
          <cell r="L2093">
            <v>14.13</v>
          </cell>
          <cell r="M2093">
            <v>0</v>
          </cell>
          <cell r="N2093">
            <v>0</v>
          </cell>
          <cell r="O2093">
            <v>0</v>
          </cell>
          <cell r="P2093">
            <v>0</v>
          </cell>
          <cell r="Q2093" t="e">
            <v>#REF!</v>
          </cell>
          <cell r="T2093" t="str">
            <v>4.03.0013</v>
          </cell>
          <cell r="U2093" t="str">
            <v>VENDAS DIRETAS</v>
          </cell>
          <cell r="W2093">
            <v>106</v>
          </cell>
          <cell r="X2093">
            <v>106</v>
          </cell>
          <cell r="Y2093">
            <v>106</v>
          </cell>
          <cell r="Z2093">
            <v>501.64</v>
          </cell>
          <cell r="AA2093" t="e">
            <v>#REF!</v>
          </cell>
          <cell r="AB2093" t="e">
            <v>#REF!</v>
          </cell>
          <cell r="AC2093" t="e">
            <v>#REF!</v>
          </cell>
          <cell r="AD2093" t="e">
            <v>#REF!</v>
          </cell>
          <cell r="AE2093" t="e">
            <v>#REF!</v>
          </cell>
          <cell r="AF2093" t="e">
            <v>#REF!</v>
          </cell>
          <cell r="AG2093" t="e">
            <v>#REF!</v>
          </cell>
          <cell r="AH2093" t="e">
            <v>#REF!</v>
          </cell>
        </row>
        <row r="2094">
          <cell r="A2094" t="str">
            <v>4.03.00162.1.1.4</v>
          </cell>
          <cell r="B2094" t="str">
            <v>2.1.1.4</v>
          </cell>
          <cell r="C2094" t="str">
            <v>VENDAS DIRETAS</v>
          </cell>
          <cell r="D2094" t="str">
            <v>4.03.0016</v>
          </cell>
          <cell r="E2094">
            <v>0</v>
          </cell>
          <cell r="F2094">
            <v>0</v>
          </cell>
          <cell r="G2094">
            <v>0</v>
          </cell>
          <cell r="H2094">
            <v>0</v>
          </cell>
          <cell r="I2094" t="e">
            <v>#REF!</v>
          </cell>
          <cell r="J2094">
            <v>1137.53</v>
          </cell>
          <cell r="K2094">
            <v>389.13</v>
          </cell>
          <cell r="L2094">
            <v>580.36</v>
          </cell>
          <cell r="M2094">
            <v>0</v>
          </cell>
          <cell r="N2094">
            <v>0</v>
          </cell>
          <cell r="O2094">
            <v>0</v>
          </cell>
          <cell r="P2094">
            <v>0</v>
          </cell>
          <cell r="Q2094" t="e">
            <v>#REF!</v>
          </cell>
          <cell r="T2094" t="str">
            <v>4.03.0016</v>
          </cell>
          <cell r="U2094" t="str">
            <v>VENDAS DIRETAS</v>
          </cell>
          <cell r="W2094">
            <v>0</v>
          </cell>
          <cell r="X2094">
            <v>0</v>
          </cell>
          <cell r="Y2094">
            <v>0</v>
          </cell>
          <cell r="Z2094">
            <v>0</v>
          </cell>
          <cell r="AA2094" t="e">
            <v>#REF!</v>
          </cell>
          <cell r="AB2094" t="e">
            <v>#REF!</v>
          </cell>
          <cell r="AC2094" t="e">
            <v>#REF!</v>
          </cell>
          <cell r="AD2094" t="e">
            <v>#REF!</v>
          </cell>
          <cell r="AE2094" t="e">
            <v>#REF!</v>
          </cell>
          <cell r="AF2094" t="e">
            <v>#REF!</v>
          </cell>
          <cell r="AG2094" t="e">
            <v>#REF!</v>
          </cell>
          <cell r="AH2094" t="e">
            <v>#REF!</v>
          </cell>
        </row>
        <row r="2095">
          <cell r="A2095" t="str">
            <v>4.03.00182.1.1.4</v>
          </cell>
          <cell r="B2095" t="str">
            <v>2.1.1.4</v>
          </cell>
          <cell r="C2095" t="str">
            <v>VENDAS DIRETAS</v>
          </cell>
          <cell r="D2095" t="str">
            <v>4.03.0018</v>
          </cell>
          <cell r="E2095">
            <v>3332.54</v>
          </cell>
          <cell r="F2095">
            <v>0</v>
          </cell>
          <cell r="G2095">
            <v>0</v>
          </cell>
          <cell r="H2095">
            <v>1693.1100000000001</v>
          </cell>
          <cell r="I2095" t="e">
            <v>#REF!</v>
          </cell>
          <cell r="J2095">
            <v>673.65</v>
          </cell>
          <cell r="K2095">
            <v>803.78</v>
          </cell>
          <cell r="L2095">
            <v>772.0200000000001</v>
          </cell>
          <cell r="M2095">
            <v>0</v>
          </cell>
          <cell r="N2095">
            <v>0</v>
          </cell>
          <cell r="O2095">
            <v>0</v>
          </cell>
          <cell r="P2095">
            <v>0</v>
          </cell>
          <cell r="Q2095" t="e">
            <v>#REF!</v>
          </cell>
          <cell r="T2095" t="str">
            <v>4.03.0018</v>
          </cell>
          <cell r="U2095" t="str">
            <v>VENDAS DIRETAS</v>
          </cell>
          <cell r="W2095">
            <v>3332.54</v>
          </cell>
          <cell r="X2095">
            <v>3332.54</v>
          </cell>
          <cell r="Y2095">
            <v>3332.54</v>
          </cell>
          <cell r="Z2095">
            <v>5025.6499999999996</v>
          </cell>
          <cell r="AA2095" t="e">
            <v>#REF!</v>
          </cell>
          <cell r="AB2095" t="e">
            <v>#REF!</v>
          </cell>
          <cell r="AC2095" t="e">
            <v>#REF!</v>
          </cell>
          <cell r="AD2095" t="e">
            <v>#REF!</v>
          </cell>
          <cell r="AE2095" t="e">
            <v>#REF!</v>
          </cell>
          <cell r="AF2095" t="e">
            <v>#REF!</v>
          </cell>
          <cell r="AG2095" t="e">
            <v>#REF!</v>
          </cell>
          <cell r="AH2095" t="e">
            <v>#REF!</v>
          </cell>
        </row>
        <row r="2096">
          <cell r="A2096" t="str">
            <v>4.04.00012.1.1.4</v>
          </cell>
          <cell r="B2096" t="str">
            <v>2.1.1.4</v>
          </cell>
          <cell r="C2096" t="str">
            <v>VENDAS DIRETAS</v>
          </cell>
          <cell r="D2096" t="str">
            <v>4.04.0001</v>
          </cell>
          <cell r="E2096">
            <v>0</v>
          </cell>
          <cell r="F2096">
            <v>0</v>
          </cell>
          <cell r="G2096">
            <v>0</v>
          </cell>
          <cell r="H2096">
            <v>0</v>
          </cell>
          <cell r="I2096" t="e">
            <v>#REF!</v>
          </cell>
          <cell r="J2096">
            <v>0</v>
          </cell>
          <cell r="K2096">
            <v>0</v>
          </cell>
          <cell r="L2096">
            <v>0</v>
          </cell>
          <cell r="M2096">
            <v>0</v>
          </cell>
          <cell r="N2096">
            <v>0</v>
          </cell>
          <cell r="O2096">
            <v>0</v>
          </cell>
          <cell r="P2096">
            <v>0</v>
          </cell>
          <cell r="Q2096" t="e">
            <v>#REF!</v>
          </cell>
          <cell r="T2096" t="str">
            <v>4.04.0001</v>
          </cell>
          <cell r="U2096" t="str">
            <v>VENDAS DIRETAS</v>
          </cell>
          <cell r="W2096">
            <v>0</v>
          </cell>
          <cell r="X2096">
            <v>0</v>
          </cell>
          <cell r="Y2096">
            <v>0</v>
          </cell>
          <cell r="Z2096">
            <v>0</v>
          </cell>
          <cell r="AA2096" t="e">
            <v>#REF!</v>
          </cell>
          <cell r="AB2096" t="e">
            <v>#REF!</v>
          </cell>
          <cell r="AC2096" t="e">
            <v>#REF!</v>
          </cell>
          <cell r="AD2096" t="e">
            <v>#REF!</v>
          </cell>
          <cell r="AE2096" t="e">
            <v>#REF!</v>
          </cell>
          <cell r="AF2096" t="e">
            <v>#REF!</v>
          </cell>
          <cell r="AG2096" t="e">
            <v>#REF!</v>
          </cell>
          <cell r="AH2096" t="e">
            <v>#REF!</v>
          </cell>
        </row>
        <row r="2097">
          <cell r="A2097" t="str">
            <v>4.04.00022.1.1.4</v>
          </cell>
          <cell r="B2097" t="str">
            <v>2.1.1.4</v>
          </cell>
          <cell r="C2097" t="str">
            <v>VENDAS DIRETAS</v>
          </cell>
          <cell r="D2097" t="str">
            <v>4.04.0002</v>
          </cell>
          <cell r="E2097">
            <v>0</v>
          </cell>
          <cell r="F2097">
            <v>0</v>
          </cell>
          <cell r="G2097">
            <v>0</v>
          </cell>
          <cell r="H2097">
            <v>0</v>
          </cell>
          <cell r="I2097" t="e">
            <v>#REF!</v>
          </cell>
          <cell r="J2097">
            <v>0</v>
          </cell>
          <cell r="K2097">
            <v>0</v>
          </cell>
          <cell r="L2097">
            <v>0</v>
          </cell>
          <cell r="M2097">
            <v>0</v>
          </cell>
          <cell r="N2097">
            <v>0</v>
          </cell>
          <cell r="O2097">
            <v>0</v>
          </cell>
          <cell r="P2097">
            <v>0</v>
          </cell>
          <cell r="Q2097" t="e">
            <v>#REF!</v>
          </cell>
          <cell r="T2097" t="str">
            <v>4.04.0002</v>
          </cell>
          <cell r="U2097" t="str">
            <v>VENDAS DIRETAS</v>
          </cell>
          <cell r="W2097">
            <v>0</v>
          </cell>
          <cell r="X2097">
            <v>0</v>
          </cell>
          <cell r="Y2097">
            <v>0</v>
          </cell>
          <cell r="Z2097">
            <v>0</v>
          </cell>
          <cell r="AA2097" t="e">
            <v>#REF!</v>
          </cell>
          <cell r="AB2097" t="e">
            <v>#REF!</v>
          </cell>
          <cell r="AC2097" t="e">
            <v>#REF!</v>
          </cell>
          <cell r="AD2097" t="e">
            <v>#REF!</v>
          </cell>
          <cell r="AE2097" t="e">
            <v>#REF!</v>
          </cell>
          <cell r="AF2097" t="e">
            <v>#REF!</v>
          </cell>
          <cell r="AG2097" t="e">
            <v>#REF!</v>
          </cell>
          <cell r="AH2097" t="e">
            <v>#REF!</v>
          </cell>
        </row>
        <row r="2098">
          <cell r="A2098" t="str">
            <v>4.04.00032.1.1.4</v>
          </cell>
          <cell r="B2098" t="str">
            <v>2.1.1.4</v>
          </cell>
          <cell r="C2098" t="str">
            <v>VENDAS DIRETAS</v>
          </cell>
          <cell r="D2098" t="str">
            <v>4.04.0003</v>
          </cell>
          <cell r="E2098">
            <v>0</v>
          </cell>
          <cell r="F2098">
            <v>0</v>
          </cell>
          <cell r="G2098">
            <v>0</v>
          </cell>
          <cell r="H2098">
            <v>0</v>
          </cell>
          <cell r="I2098" t="e">
            <v>#REF!</v>
          </cell>
          <cell r="J2098">
            <v>0</v>
          </cell>
          <cell r="K2098">
            <v>0</v>
          </cell>
          <cell r="L2098">
            <v>0</v>
          </cell>
          <cell r="M2098">
            <v>0</v>
          </cell>
          <cell r="N2098">
            <v>0</v>
          </cell>
          <cell r="O2098">
            <v>0</v>
          </cell>
          <cell r="P2098">
            <v>0</v>
          </cell>
          <cell r="Q2098" t="e">
            <v>#REF!</v>
          </cell>
          <cell r="T2098" t="str">
            <v>4.04.0003</v>
          </cell>
          <cell r="U2098" t="str">
            <v>VENDAS DIRETAS</v>
          </cell>
          <cell r="W2098">
            <v>0</v>
          </cell>
          <cell r="X2098">
            <v>0</v>
          </cell>
          <cell r="Y2098">
            <v>0</v>
          </cell>
          <cell r="Z2098">
            <v>0</v>
          </cell>
          <cell r="AA2098" t="e">
            <v>#REF!</v>
          </cell>
          <cell r="AB2098" t="e">
            <v>#REF!</v>
          </cell>
          <cell r="AC2098" t="e">
            <v>#REF!</v>
          </cell>
          <cell r="AD2098" t="e">
            <v>#REF!</v>
          </cell>
          <cell r="AE2098" t="e">
            <v>#REF!</v>
          </cell>
          <cell r="AF2098" t="e">
            <v>#REF!</v>
          </cell>
          <cell r="AG2098" t="e">
            <v>#REF!</v>
          </cell>
          <cell r="AH2098" t="e">
            <v>#REF!</v>
          </cell>
        </row>
        <row r="2099">
          <cell r="A2099" t="str">
            <v>4.04.00042.1.1.4</v>
          </cell>
          <cell r="B2099" t="str">
            <v>2.1.1.4</v>
          </cell>
          <cell r="C2099" t="str">
            <v>VENDAS DIRETAS</v>
          </cell>
          <cell r="D2099" t="str">
            <v>4.04.0004</v>
          </cell>
          <cell r="E2099">
            <v>0</v>
          </cell>
          <cell r="F2099">
            <v>0</v>
          </cell>
          <cell r="G2099">
            <v>0</v>
          </cell>
          <cell r="H2099">
            <v>0</v>
          </cell>
          <cell r="I2099" t="e">
            <v>#REF!</v>
          </cell>
          <cell r="J2099">
            <v>0</v>
          </cell>
          <cell r="K2099">
            <v>0</v>
          </cell>
          <cell r="L2099">
            <v>0</v>
          </cell>
          <cell r="M2099">
            <v>0</v>
          </cell>
          <cell r="N2099">
            <v>0</v>
          </cell>
          <cell r="O2099">
            <v>0</v>
          </cell>
          <cell r="P2099">
            <v>0</v>
          </cell>
          <cell r="Q2099" t="e">
            <v>#REF!</v>
          </cell>
          <cell r="T2099" t="str">
            <v>4.04.0004</v>
          </cell>
          <cell r="U2099" t="str">
            <v>VENDAS DIRETAS</v>
          </cell>
          <cell r="W2099">
            <v>0</v>
          </cell>
          <cell r="X2099">
            <v>0</v>
          </cell>
          <cell r="Y2099">
            <v>0</v>
          </cell>
          <cell r="Z2099">
            <v>0</v>
          </cell>
          <cell r="AA2099" t="e">
            <v>#REF!</v>
          </cell>
          <cell r="AB2099" t="e">
            <v>#REF!</v>
          </cell>
          <cell r="AC2099" t="e">
            <v>#REF!</v>
          </cell>
          <cell r="AD2099" t="e">
            <v>#REF!</v>
          </cell>
          <cell r="AE2099" t="e">
            <v>#REF!</v>
          </cell>
          <cell r="AF2099" t="e">
            <v>#REF!</v>
          </cell>
          <cell r="AG2099" t="e">
            <v>#REF!</v>
          </cell>
          <cell r="AH2099" t="e">
            <v>#REF!</v>
          </cell>
        </row>
        <row r="2100">
          <cell r="A2100" t="str">
            <v>4.04.00052.1.1.4</v>
          </cell>
          <cell r="B2100" t="str">
            <v>2.1.1.4</v>
          </cell>
          <cell r="C2100" t="str">
            <v>VENDAS DIRETAS</v>
          </cell>
          <cell r="D2100" t="str">
            <v>4.04.0005</v>
          </cell>
          <cell r="E2100">
            <v>5020.9799999999996</v>
          </cell>
          <cell r="F2100">
            <v>0</v>
          </cell>
          <cell r="G2100">
            <v>145.60000000000002</v>
          </cell>
          <cell r="H2100">
            <v>0</v>
          </cell>
          <cell r="I2100" t="e">
            <v>#REF!</v>
          </cell>
          <cell r="J2100">
            <v>0</v>
          </cell>
          <cell r="K2100">
            <v>0</v>
          </cell>
          <cell r="L2100">
            <v>3930.15</v>
          </cell>
          <cell r="M2100">
            <v>0</v>
          </cell>
          <cell r="N2100">
            <v>0</v>
          </cell>
          <cell r="O2100">
            <v>0</v>
          </cell>
          <cell r="P2100">
            <v>0</v>
          </cell>
          <cell r="Q2100" t="e">
            <v>#REF!</v>
          </cell>
          <cell r="T2100" t="str">
            <v>4.04.0005</v>
          </cell>
          <cell r="U2100" t="str">
            <v>VENDAS DIRETAS</v>
          </cell>
          <cell r="W2100">
            <v>5020.9799999999996</v>
          </cell>
          <cell r="X2100">
            <v>5020.9799999999996</v>
          </cell>
          <cell r="Y2100">
            <v>5166.58</v>
          </cell>
          <cell r="Z2100">
            <v>5166.58</v>
          </cell>
          <cell r="AA2100" t="e">
            <v>#REF!</v>
          </cell>
          <cell r="AB2100" t="e">
            <v>#REF!</v>
          </cell>
          <cell r="AC2100" t="e">
            <v>#REF!</v>
          </cell>
          <cell r="AD2100" t="e">
            <v>#REF!</v>
          </cell>
          <cell r="AE2100" t="e">
            <v>#REF!</v>
          </cell>
          <cell r="AF2100" t="e">
            <v>#REF!</v>
          </cell>
          <cell r="AG2100" t="e">
            <v>#REF!</v>
          </cell>
          <cell r="AH2100" t="e">
            <v>#REF!</v>
          </cell>
        </row>
        <row r="2101">
          <cell r="A2101" t="str">
            <v>4.04.00062.1.1.4</v>
          </cell>
          <cell r="B2101" t="str">
            <v>2.1.1.4</v>
          </cell>
          <cell r="C2101" t="str">
            <v>VENDAS DIRETAS</v>
          </cell>
          <cell r="D2101" t="str">
            <v>4.04.0006</v>
          </cell>
          <cell r="E2101">
            <v>17</v>
          </cell>
          <cell r="F2101">
            <v>0</v>
          </cell>
          <cell r="G2101">
            <v>3195.8199999999997</v>
          </cell>
          <cell r="H2101">
            <v>0</v>
          </cell>
          <cell r="I2101" t="e">
            <v>#REF!</v>
          </cell>
          <cell r="J2101">
            <v>3382</v>
          </cell>
          <cell r="K2101">
            <v>0</v>
          </cell>
          <cell r="L2101">
            <v>1977.1599999999999</v>
          </cell>
          <cell r="M2101">
            <v>0</v>
          </cell>
          <cell r="N2101">
            <v>0</v>
          </cell>
          <cell r="O2101">
            <v>0</v>
          </cell>
          <cell r="P2101">
            <v>0</v>
          </cell>
          <cell r="Q2101" t="e">
            <v>#REF!</v>
          </cell>
          <cell r="T2101" t="str">
            <v>4.04.0006</v>
          </cell>
          <cell r="U2101" t="str">
            <v>VENDAS DIRETAS</v>
          </cell>
          <cell r="W2101">
            <v>17</v>
          </cell>
          <cell r="X2101">
            <v>17</v>
          </cell>
          <cell r="Y2101">
            <v>3212.8199999999997</v>
          </cell>
          <cell r="Z2101">
            <v>3212.8199999999997</v>
          </cell>
          <cell r="AA2101" t="e">
            <v>#REF!</v>
          </cell>
          <cell r="AB2101" t="e">
            <v>#REF!</v>
          </cell>
          <cell r="AC2101" t="e">
            <v>#REF!</v>
          </cell>
          <cell r="AD2101" t="e">
            <v>#REF!</v>
          </cell>
          <cell r="AE2101" t="e">
            <v>#REF!</v>
          </cell>
          <cell r="AF2101" t="e">
            <v>#REF!</v>
          </cell>
          <cell r="AG2101" t="e">
            <v>#REF!</v>
          </cell>
          <cell r="AH2101" t="e">
            <v>#REF!</v>
          </cell>
        </row>
        <row r="2102">
          <cell r="A2102" t="str">
            <v>4.04.00072.1.1.4</v>
          </cell>
          <cell r="B2102" t="str">
            <v>2.1.1.4</v>
          </cell>
          <cell r="C2102" t="str">
            <v>VENDAS DIRETAS</v>
          </cell>
          <cell r="D2102" t="str">
            <v>4.04.0007</v>
          </cell>
          <cell r="E2102">
            <v>0</v>
          </cell>
          <cell r="F2102">
            <v>0</v>
          </cell>
          <cell r="G2102">
            <v>0</v>
          </cell>
          <cell r="H2102">
            <v>0</v>
          </cell>
          <cell r="I2102" t="e">
            <v>#REF!</v>
          </cell>
          <cell r="J2102">
            <v>0</v>
          </cell>
          <cell r="K2102">
            <v>0</v>
          </cell>
          <cell r="L2102">
            <v>0</v>
          </cell>
          <cell r="M2102">
            <v>0</v>
          </cell>
          <cell r="N2102">
            <v>0</v>
          </cell>
          <cell r="O2102">
            <v>0</v>
          </cell>
          <cell r="P2102">
            <v>0</v>
          </cell>
          <cell r="Q2102" t="e">
            <v>#REF!</v>
          </cell>
          <cell r="T2102" t="str">
            <v>4.04.0007</v>
          </cell>
          <cell r="U2102" t="str">
            <v>VENDAS DIRETAS</v>
          </cell>
          <cell r="W2102">
            <v>0</v>
          </cell>
          <cell r="X2102">
            <v>0</v>
          </cell>
          <cell r="Y2102">
            <v>0</v>
          </cell>
          <cell r="Z2102">
            <v>0</v>
          </cell>
          <cell r="AA2102" t="e">
            <v>#REF!</v>
          </cell>
          <cell r="AB2102" t="e">
            <v>#REF!</v>
          </cell>
          <cell r="AC2102" t="e">
            <v>#REF!</v>
          </cell>
          <cell r="AD2102" t="e">
            <v>#REF!</v>
          </cell>
          <cell r="AE2102" t="e">
            <v>#REF!</v>
          </cell>
          <cell r="AF2102" t="e">
            <v>#REF!</v>
          </cell>
          <cell r="AG2102" t="e">
            <v>#REF!</v>
          </cell>
          <cell r="AH2102" t="e">
            <v>#REF!</v>
          </cell>
        </row>
        <row r="2103">
          <cell r="A2103" t="str">
            <v>4.04.00082.1.1.4</v>
          </cell>
          <cell r="B2103" t="str">
            <v>2.1.1.4</v>
          </cell>
          <cell r="C2103" t="str">
            <v>VENDAS DIRETAS</v>
          </cell>
          <cell r="D2103" t="str">
            <v>4.04.0008</v>
          </cell>
          <cell r="E2103">
            <v>0</v>
          </cell>
          <cell r="F2103">
            <v>0</v>
          </cell>
          <cell r="G2103">
            <v>0</v>
          </cell>
          <cell r="H2103">
            <v>0</v>
          </cell>
          <cell r="I2103" t="e">
            <v>#REF!</v>
          </cell>
          <cell r="J2103">
            <v>0</v>
          </cell>
          <cell r="K2103">
            <v>0</v>
          </cell>
          <cell r="L2103">
            <v>0</v>
          </cell>
          <cell r="M2103">
            <v>0</v>
          </cell>
          <cell r="N2103">
            <v>0</v>
          </cell>
          <cell r="O2103">
            <v>0</v>
          </cell>
          <cell r="P2103">
            <v>0</v>
          </cell>
          <cell r="Q2103" t="e">
            <v>#REF!</v>
          </cell>
          <cell r="T2103" t="str">
            <v>4.04.0008</v>
          </cell>
          <cell r="U2103" t="str">
            <v>VENDAS DIRETAS</v>
          </cell>
          <cell r="W2103">
            <v>0</v>
          </cell>
          <cell r="X2103">
            <v>0</v>
          </cell>
          <cell r="Y2103">
            <v>0</v>
          </cell>
          <cell r="Z2103">
            <v>0</v>
          </cell>
          <cell r="AA2103" t="e">
            <v>#REF!</v>
          </cell>
          <cell r="AB2103" t="e">
            <v>#REF!</v>
          </cell>
          <cell r="AC2103" t="e">
            <v>#REF!</v>
          </cell>
          <cell r="AD2103" t="e">
            <v>#REF!</v>
          </cell>
          <cell r="AE2103" t="e">
            <v>#REF!</v>
          </cell>
          <cell r="AF2103" t="e">
            <v>#REF!</v>
          </cell>
          <cell r="AG2103" t="e">
            <v>#REF!</v>
          </cell>
          <cell r="AH2103" t="e">
            <v>#REF!</v>
          </cell>
        </row>
        <row r="2104">
          <cell r="A2104" t="str">
            <v>4.04.00092.1.1.4</v>
          </cell>
          <cell r="B2104" t="str">
            <v>2.1.1.4</v>
          </cell>
          <cell r="C2104" t="str">
            <v>VENDAS DIRETAS</v>
          </cell>
          <cell r="D2104" t="str">
            <v>4.04.0009</v>
          </cell>
          <cell r="E2104">
            <v>17.600000000000001</v>
          </cell>
          <cell r="F2104">
            <v>0</v>
          </cell>
          <cell r="G2104">
            <v>0</v>
          </cell>
          <cell r="H2104">
            <v>0</v>
          </cell>
          <cell r="I2104" t="e">
            <v>#REF!</v>
          </cell>
          <cell r="J2104">
            <v>0</v>
          </cell>
          <cell r="K2104">
            <v>0</v>
          </cell>
          <cell r="L2104">
            <v>0</v>
          </cell>
          <cell r="M2104">
            <v>0</v>
          </cell>
          <cell r="N2104">
            <v>0</v>
          </cell>
          <cell r="O2104">
            <v>0</v>
          </cell>
          <cell r="P2104">
            <v>0</v>
          </cell>
          <cell r="Q2104" t="e">
            <v>#REF!</v>
          </cell>
          <cell r="T2104" t="str">
            <v>4.04.0009</v>
          </cell>
          <cell r="U2104" t="str">
            <v>VENDAS DIRETAS</v>
          </cell>
          <cell r="W2104">
            <v>17.600000000000001</v>
          </cell>
          <cell r="X2104">
            <v>17.600000000000001</v>
          </cell>
          <cell r="Y2104">
            <v>17.600000000000001</v>
          </cell>
          <cell r="Z2104">
            <v>17.600000000000001</v>
          </cell>
          <cell r="AA2104" t="e">
            <v>#REF!</v>
          </cell>
          <cell r="AB2104" t="e">
            <v>#REF!</v>
          </cell>
          <cell r="AC2104" t="e">
            <v>#REF!</v>
          </cell>
          <cell r="AD2104" t="e">
            <v>#REF!</v>
          </cell>
          <cell r="AE2104" t="e">
            <v>#REF!</v>
          </cell>
          <cell r="AF2104" t="e">
            <v>#REF!</v>
          </cell>
          <cell r="AG2104" t="e">
            <v>#REF!</v>
          </cell>
          <cell r="AH2104" t="e">
            <v>#REF!</v>
          </cell>
        </row>
        <row r="2105">
          <cell r="A2105" t="str">
            <v>4.04.00102.1.1.4</v>
          </cell>
          <cell r="B2105" t="str">
            <v>2.1.1.4</v>
          </cell>
          <cell r="C2105" t="str">
            <v>VENDAS DIRETAS</v>
          </cell>
          <cell r="D2105" t="str">
            <v>4.04.0010</v>
          </cell>
          <cell r="E2105">
            <v>1030.68</v>
          </cell>
          <cell r="F2105">
            <v>734.54</v>
          </cell>
          <cell r="G2105">
            <v>50</v>
          </cell>
          <cell r="H2105">
            <v>145.60000000000002</v>
          </cell>
          <cell r="I2105" t="e">
            <v>#REF!</v>
          </cell>
          <cell r="J2105">
            <v>0</v>
          </cell>
          <cell r="K2105">
            <v>64.88</v>
          </cell>
          <cell r="L2105">
            <v>741.0274645187618</v>
          </cell>
          <cell r="M2105">
            <v>0</v>
          </cell>
          <cell r="N2105">
            <v>0</v>
          </cell>
          <cell r="O2105">
            <v>0</v>
          </cell>
          <cell r="P2105">
            <v>0</v>
          </cell>
          <cell r="Q2105" t="e">
            <v>#REF!</v>
          </cell>
          <cell r="T2105" t="str">
            <v>4.04.0010</v>
          </cell>
          <cell r="U2105" t="str">
            <v>VENDAS DIRETAS</v>
          </cell>
          <cell r="W2105">
            <v>1030.68</v>
          </cell>
          <cell r="X2105">
            <v>1765.22</v>
          </cell>
          <cell r="Y2105">
            <v>1815.22</v>
          </cell>
          <cell r="Z2105">
            <v>1960.8200000000002</v>
          </cell>
          <cell r="AA2105" t="e">
            <v>#REF!</v>
          </cell>
          <cell r="AB2105" t="e">
            <v>#REF!</v>
          </cell>
          <cell r="AC2105" t="e">
            <v>#REF!</v>
          </cell>
          <cell r="AD2105" t="e">
            <v>#REF!</v>
          </cell>
          <cell r="AE2105" t="e">
            <v>#REF!</v>
          </cell>
          <cell r="AF2105" t="e">
            <v>#REF!</v>
          </cell>
          <cell r="AG2105" t="e">
            <v>#REF!</v>
          </cell>
          <cell r="AH2105" t="e">
            <v>#REF!</v>
          </cell>
        </row>
        <row r="2106">
          <cell r="A2106" t="str">
            <v>4.04.00112.1.1.4</v>
          </cell>
          <cell r="B2106" t="str">
            <v>2.1.1.4</v>
          </cell>
          <cell r="C2106" t="str">
            <v>VENDAS DIRETAS</v>
          </cell>
          <cell r="D2106" t="str">
            <v>4.04.0011</v>
          </cell>
          <cell r="E2106">
            <v>0</v>
          </cell>
          <cell r="F2106">
            <v>0</v>
          </cell>
          <cell r="G2106">
            <v>0</v>
          </cell>
          <cell r="H2106">
            <v>0</v>
          </cell>
          <cell r="I2106" t="e">
            <v>#REF!</v>
          </cell>
          <cell r="J2106">
            <v>0</v>
          </cell>
          <cell r="K2106">
            <v>0</v>
          </cell>
          <cell r="L2106">
            <v>0</v>
          </cell>
          <cell r="M2106">
            <v>0</v>
          </cell>
          <cell r="N2106">
            <v>0</v>
          </cell>
          <cell r="O2106">
            <v>0</v>
          </cell>
          <cell r="P2106">
            <v>0</v>
          </cell>
          <cell r="Q2106" t="e">
            <v>#REF!</v>
          </cell>
          <cell r="T2106" t="str">
            <v>4.04.0011</v>
          </cell>
          <cell r="U2106" t="str">
            <v>VENDAS DIRETAS</v>
          </cell>
          <cell r="W2106">
            <v>0</v>
          </cell>
          <cell r="X2106">
            <v>0</v>
          </cell>
          <cell r="Y2106">
            <v>0</v>
          </cell>
          <cell r="Z2106">
            <v>0</v>
          </cell>
          <cell r="AA2106" t="e">
            <v>#REF!</v>
          </cell>
          <cell r="AB2106" t="e">
            <v>#REF!</v>
          </cell>
          <cell r="AC2106" t="e">
            <v>#REF!</v>
          </cell>
          <cell r="AD2106" t="e">
            <v>#REF!</v>
          </cell>
          <cell r="AE2106" t="e">
            <v>#REF!</v>
          </cell>
          <cell r="AF2106" t="e">
            <v>#REF!</v>
          </cell>
          <cell r="AG2106" t="e">
            <v>#REF!</v>
          </cell>
          <cell r="AH2106" t="e">
            <v>#REF!</v>
          </cell>
        </row>
        <row r="2107">
          <cell r="A2107" t="str">
            <v>4.04.00122.1.1.4</v>
          </cell>
          <cell r="B2107" t="str">
            <v>2.1.1.4</v>
          </cell>
          <cell r="C2107" t="str">
            <v>VENDAS DIRETAS</v>
          </cell>
          <cell r="D2107" t="str">
            <v>4.04.0012</v>
          </cell>
          <cell r="E2107">
            <v>0</v>
          </cell>
          <cell r="F2107">
            <v>0</v>
          </cell>
          <cell r="G2107">
            <v>0</v>
          </cell>
          <cell r="H2107">
            <v>0</v>
          </cell>
          <cell r="I2107" t="e">
            <v>#REF!</v>
          </cell>
          <cell r="J2107">
            <v>0</v>
          </cell>
          <cell r="K2107">
            <v>0</v>
          </cell>
          <cell r="L2107">
            <v>0</v>
          </cell>
          <cell r="M2107">
            <v>0</v>
          </cell>
          <cell r="N2107">
            <v>0</v>
          </cell>
          <cell r="O2107">
            <v>0</v>
          </cell>
          <cell r="P2107">
            <v>0</v>
          </cell>
          <cell r="T2107" t="str">
            <v>4.04.0012</v>
          </cell>
          <cell r="U2107" t="str">
            <v>VENDAS DIRETAS</v>
          </cell>
          <cell r="W2107">
            <v>0</v>
          </cell>
          <cell r="X2107">
            <v>0</v>
          </cell>
          <cell r="Y2107">
            <v>0</v>
          </cell>
          <cell r="Z2107">
            <v>0</v>
          </cell>
          <cell r="AA2107" t="e">
            <v>#REF!</v>
          </cell>
          <cell r="AB2107" t="e">
            <v>#REF!</v>
          </cell>
          <cell r="AC2107" t="e">
            <v>#REF!</v>
          </cell>
          <cell r="AD2107" t="e">
            <v>#REF!</v>
          </cell>
          <cell r="AE2107" t="e">
            <v>#REF!</v>
          </cell>
          <cell r="AF2107" t="e">
            <v>#REF!</v>
          </cell>
          <cell r="AG2107" t="e">
            <v>#REF!</v>
          </cell>
          <cell r="AH2107" t="e">
            <v>#REF!</v>
          </cell>
        </row>
        <row r="2108">
          <cell r="A2108" t="str">
            <v>4.05.00032.1.1.4</v>
          </cell>
          <cell r="B2108" t="str">
            <v>2.1.1.4</v>
          </cell>
          <cell r="C2108" t="str">
            <v>VENDAS DIRETAS</v>
          </cell>
          <cell r="D2108" t="str">
            <v>4.05.0003</v>
          </cell>
          <cell r="E2108">
            <v>0</v>
          </cell>
          <cell r="F2108">
            <v>0</v>
          </cell>
          <cell r="G2108">
            <v>0</v>
          </cell>
          <cell r="H2108">
            <v>0</v>
          </cell>
          <cell r="I2108" t="e">
            <v>#REF!</v>
          </cell>
          <cell r="J2108">
            <v>0</v>
          </cell>
          <cell r="K2108">
            <v>0</v>
          </cell>
          <cell r="L2108">
            <v>0</v>
          </cell>
          <cell r="M2108">
            <v>0</v>
          </cell>
          <cell r="N2108">
            <v>0</v>
          </cell>
          <cell r="O2108">
            <v>0</v>
          </cell>
          <cell r="P2108">
            <v>0</v>
          </cell>
          <cell r="Q2108" t="e">
            <v>#REF!</v>
          </cell>
          <cell r="T2108" t="str">
            <v>4.05.0003</v>
          </cell>
          <cell r="U2108" t="str">
            <v>VENDAS DIRETAS</v>
          </cell>
          <cell r="W2108">
            <v>0</v>
          </cell>
          <cell r="X2108">
            <v>0</v>
          </cell>
          <cell r="Y2108">
            <v>0</v>
          </cell>
          <cell r="Z2108">
            <v>0</v>
          </cell>
          <cell r="AA2108" t="e">
            <v>#REF!</v>
          </cell>
          <cell r="AB2108" t="e">
            <v>#REF!</v>
          </cell>
          <cell r="AC2108" t="e">
            <v>#REF!</v>
          </cell>
          <cell r="AD2108" t="e">
            <v>#REF!</v>
          </cell>
          <cell r="AE2108" t="e">
            <v>#REF!</v>
          </cell>
          <cell r="AF2108" t="e">
            <v>#REF!</v>
          </cell>
          <cell r="AG2108" t="e">
            <v>#REF!</v>
          </cell>
          <cell r="AH2108" t="e">
            <v>#REF!</v>
          </cell>
        </row>
        <row r="2109">
          <cell r="A2109" t="str">
            <v>4.08.00042.1.1.4</v>
          </cell>
          <cell r="B2109" t="str">
            <v>2.1.1.4</v>
          </cell>
          <cell r="C2109" t="str">
            <v>VENDAS DIRETAS</v>
          </cell>
          <cell r="D2109" t="str">
            <v>4.08.0004</v>
          </cell>
          <cell r="E2109">
            <v>0</v>
          </cell>
          <cell r="F2109">
            <v>248.77</v>
          </cell>
          <cell r="G2109">
            <v>0</v>
          </cell>
          <cell r="H2109">
            <v>0</v>
          </cell>
          <cell r="I2109" t="e">
            <v>#REF!</v>
          </cell>
          <cell r="J2109">
            <v>0</v>
          </cell>
          <cell r="K2109">
            <v>529.70000000000005</v>
          </cell>
          <cell r="L2109">
            <v>0</v>
          </cell>
          <cell r="M2109">
            <v>0</v>
          </cell>
          <cell r="N2109">
            <v>0</v>
          </cell>
          <cell r="O2109">
            <v>0</v>
          </cell>
          <cell r="P2109">
            <v>0</v>
          </cell>
          <cell r="Q2109" t="e">
            <v>#REF!</v>
          </cell>
          <cell r="T2109" t="str">
            <v>4.08.0004</v>
          </cell>
          <cell r="U2109" t="str">
            <v>VENDAS DIRETAS</v>
          </cell>
          <cell r="W2109">
            <v>0</v>
          </cell>
          <cell r="X2109">
            <v>248.77</v>
          </cell>
          <cell r="Y2109">
            <v>248.77</v>
          </cell>
          <cell r="Z2109">
            <v>248.77</v>
          </cell>
          <cell r="AA2109" t="e">
            <v>#REF!</v>
          </cell>
          <cell r="AB2109" t="e">
            <v>#REF!</v>
          </cell>
          <cell r="AC2109" t="e">
            <v>#REF!</v>
          </cell>
          <cell r="AD2109" t="e">
            <v>#REF!</v>
          </cell>
          <cell r="AE2109" t="e">
            <v>#REF!</v>
          </cell>
          <cell r="AF2109" t="e">
            <v>#REF!</v>
          </cell>
          <cell r="AG2109" t="e">
            <v>#REF!</v>
          </cell>
          <cell r="AH2109" t="e">
            <v>#REF!</v>
          </cell>
        </row>
        <row r="2110">
          <cell r="A2110" t="str">
            <v>4.08.00102.1.1.4</v>
          </cell>
          <cell r="B2110" t="str">
            <v>2.1.1.4</v>
          </cell>
          <cell r="C2110" t="str">
            <v>VENDAS DIRETAS</v>
          </cell>
          <cell r="D2110" t="str">
            <v>4.08.0010</v>
          </cell>
          <cell r="E2110">
            <v>404</v>
          </cell>
          <cell r="F2110">
            <v>213</v>
          </cell>
          <cell r="G2110">
            <v>365.91</v>
          </cell>
          <cell r="H2110">
            <v>828.16000000000008</v>
          </cell>
          <cell r="I2110" t="e">
            <v>#REF!</v>
          </cell>
          <cell r="J2110">
            <v>0</v>
          </cell>
          <cell r="K2110">
            <v>101.73</v>
          </cell>
          <cell r="L2110">
            <v>255.35000000000002</v>
          </cell>
          <cell r="M2110">
            <v>0</v>
          </cell>
          <cell r="N2110">
            <v>0</v>
          </cell>
          <cell r="O2110">
            <v>0</v>
          </cell>
          <cell r="P2110">
            <v>0</v>
          </cell>
          <cell r="Q2110" t="e">
            <v>#REF!</v>
          </cell>
          <cell r="T2110" t="str">
            <v>4.08.0010</v>
          </cell>
          <cell r="U2110" t="str">
            <v>VENDAS DIRETAS</v>
          </cell>
          <cell r="W2110">
            <v>404</v>
          </cell>
          <cell r="X2110">
            <v>617</v>
          </cell>
          <cell r="Y2110">
            <v>982.91000000000008</v>
          </cell>
          <cell r="Z2110">
            <v>1811.0700000000002</v>
          </cell>
          <cell r="AA2110" t="e">
            <v>#REF!</v>
          </cell>
          <cell r="AB2110" t="e">
            <v>#REF!</v>
          </cell>
          <cell r="AC2110" t="e">
            <v>#REF!</v>
          </cell>
          <cell r="AD2110" t="e">
            <v>#REF!</v>
          </cell>
          <cell r="AE2110" t="e">
            <v>#REF!</v>
          </cell>
          <cell r="AF2110" t="e">
            <v>#REF!</v>
          </cell>
          <cell r="AG2110" t="e">
            <v>#REF!</v>
          </cell>
          <cell r="AH2110" t="e">
            <v>#REF!</v>
          </cell>
        </row>
        <row r="2111">
          <cell r="A2111" t="str">
            <v>4.08.00162.1.1.4</v>
          </cell>
          <cell r="B2111" t="str">
            <v>2.1.1.4</v>
          </cell>
          <cell r="C2111" t="str">
            <v>VENDAS DIRETAS</v>
          </cell>
          <cell r="D2111" t="str">
            <v>4.08.0016</v>
          </cell>
          <cell r="E2111">
            <v>0</v>
          </cell>
          <cell r="F2111">
            <v>0</v>
          </cell>
          <cell r="G2111">
            <v>0</v>
          </cell>
          <cell r="H2111">
            <v>11089.78</v>
          </cell>
          <cell r="I2111" t="e">
            <v>#REF!</v>
          </cell>
          <cell r="J2111">
            <v>0</v>
          </cell>
          <cell r="K2111">
            <v>0</v>
          </cell>
          <cell r="L2111">
            <v>0</v>
          </cell>
          <cell r="M2111">
            <v>0</v>
          </cell>
          <cell r="N2111">
            <v>0</v>
          </cell>
          <cell r="O2111">
            <v>0</v>
          </cell>
          <cell r="P2111">
            <v>0</v>
          </cell>
          <cell r="Q2111" t="e">
            <v>#REF!</v>
          </cell>
          <cell r="T2111" t="str">
            <v>4.08.0016</v>
          </cell>
          <cell r="U2111" t="str">
            <v>VENDAS DIRETAS</v>
          </cell>
          <cell r="W2111">
            <v>0</v>
          </cell>
          <cell r="X2111">
            <v>0</v>
          </cell>
          <cell r="Y2111">
            <v>0</v>
          </cell>
          <cell r="Z2111">
            <v>11089.78</v>
          </cell>
          <cell r="AA2111" t="e">
            <v>#REF!</v>
          </cell>
          <cell r="AB2111" t="e">
            <v>#REF!</v>
          </cell>
          <cell r="AC2111" t="e">
            <v>#REF!</v>
          </cell>
          <cell r="AD2111" t="e">
            <v>#REF!</v>
          </cell>
          <cell r="AE2111" t="e">
            <v>#REF!</v>
          </cell>
          <cell r="AF2111" t="e">
            <v>#REF!</v>
          </cell>
          <cell r="AG2111" t="e">
            <v>#REF!</v>
          </cell>
          <cell r="AH2111" t="e">
            <v>#REF!</v>
          </cell>
        </row>
        <row r="2112">
          <cell r="A2112" t="str">
            <v>4.08.00172.1.1.4</v>
          </cell>
          <cell r="B2112" t="str">
            <v>2.1.1.4</v>
          </cell>
          <cell r="C2112" t="str">
            <v>VENDAS DIRETAS</v>
          </cell>
          <cell r="D2112" t="str">
            <v>4.08.0017</v>
          </cell>
          <cell r="E2112">
            <v>0</v>
          </cell>
          <cell r="F2112">
            <v>0</v>
          </cell>
          <cell r="G2112">
            <v>0</v>
          </cell>
          <cell r="H2112">
            <v>0</v>
          </cell>
          <cell r="I2112" t="e">
            <v>#REF!</v>
          </cell>
          <cell r="J2112">
            <v>0</v>
          </cell>
          <cell r="K2112">
            <v>0</v>
          </cell>
          <cell r="L2112">
            <v>0</v>
          </cell>
          <cell r="M2112">
            <v>0</v>
          </cell>
          <cell r="N2112">
            <v>0</v>
          </cell>
          <cell r="O2112">
            <v>0</v>
          </cell>
          <cell r="P2112">
            <v>0</v>
          </cell>
          <cell r="Q2112" t="e">
            <v>#REF!</v>
          </cell>
          <cell r="T2112" t="str">
            <v>4.08.0017</v>
          </cell>
          <cell r="U2112" t="str">
            <v>VENDAS DIRETAS</v>
          </cell>
          <cell r="W2112">
            <v>0</v>
          </cell>
          <cell r="X2112">
            <v>0</v>
          </cell>
          <cell r="Y2112">
            <v>0</v>
          </cell>
          <cell r="Z2112">
            <v>0</v>
          </cell>
          <cell r="AA2112" t="e">
            <v>#REF!</v>
          </cell>
          <cell r="AB2112" t="e">
            <v>#REF!</v>
          </cell>
          <cell r="AC2112" t="e">
            <v>#REF!</v>
          </cell>
          <cell r="AD2112" t="e">
            <v>#REF!</v>
          </cell>
          <cell r="AE2112" t="e">
            <v>#REF!</v>
          </cell>
          <cell r="AF2112" t="e">
            <v>#REF!</v>
          </cell>
          <cell r="AG2112" t="e">
            <v>#REF!</v>
          </cell>
          <cell r="AH2112" t="e">
            <v>#REF!</v>
          </cell>
        </row>
        <row r="2113">
          <cell r="A2113" t="str">
            <v>4.08.00202.1.1.4</v>
          </cell>
          <cell r="B2113" t="str">
            <v>2.1.1.4</v>
          </cell>
          <cell r="C2113" t="str">
            <v>VENDAS DIRETAS</v>
          </cell>
          <cell r="D2113" t="str">
            <v>4.08.0020</v>
          </cell>
          <cell r="E2113">
            <v>0</v>
          </cell>
          <cell r="F2113">
            <v>0</v>
          </cell>
          <cell r="G2113">
            <v>0</v>
          </cell>
          <cell r="H2113">
            <v>0</v>
          </cell>
          <cell r="I2113" t="e">
            <v>#REF!</v>
          </cell>
          <cell r="J2113">
            <v>0</v>
          </cell>
          <cell r="K2113">
            <v>0</v>
          </cell>
          <cell r="L2113">
            <v>0</v>
          </cell>
          <cell r="M2113">
            <v>0</v>
          </cell>
          <cell r="N2113">
            <v>0</v>
          </cell>
          <cell r="O2113">
            <v>0</v>
          </cell>
          <cell r="P2113">
            <v>0</v>
          </cell>
          <cell r="Q2113" t="e">
            <v>#REF!</v>
          </cell>
          <cell r="T2113" t="str">
            <v>4.08.0020</v>
          </cell>
          <cell r="U2113" t="str">
            <v>VENDAS DIRETAS</v>
          </cell>
          <cell r="W2113">
            <v>0</v>
          </cell>
          <cell r="X2113">
            <v>0</v>
          </cell>
          <cell r="Y2113">
            <v>0</v>
          </cell>
          <cell r="Z2113">
            <v>0</v>
          </cell>
          <cell r="AA2113" t="e">
            <v>#REF!</v>
          </cell>
          <cell r="AB2113" t="e">
            <v>#REF!</v>
          </cell>
          <cell r="AC2113" t="e">
            <v>#REF!</v>
          </cell>
          <cell r="AD2113" t="e">
            <v>#REF!</v>
          </cell>
          <cell r="AE2113" t="e">
            <v>#REF!</v>
          </cell>
          <cell r="AF2113" t="e">
            <v>#REF!</v>
          </cell>
          <cell r="AG2113" t="e">
            <v>#REF!</v>
          </cell>
          <cell r="AH2113" t="e">
            <v>#REF!</v>
          </cell>
        </row>
        <row r="2114">
          <cell r="A2114" t="str">
            <v>4.13.00042.1.1.4</v>
          </cell>
          <cell r="B2114" t="str">
            <v>2.1.1.4</v>
          </cell>
          <cell r="C2114" t="str">
            <v>VENDAS DIRETAS</v>
          </cell>
          <cell r="D2114" t="str">
            <v>4.13.0004</v>
          </cell>
          <cell r="E2114">
            <v>0</v>
          </cell>
          <cell r="F2114">
            <v>0</v>
          </cell>
          <cell r="G2114">
            <v>0</v>
          </cell>
          <cell r="H2114">
            <v>0</v>
          </cell>
          <cell r="I2114" t="e">
            <v>#REF!</v>
          </cell>
          <cell r="J2114">
            <v>0</v>
          </cell>
          <cell r="K2114">
            <v>0</v>
          </cell>
          <cell r="L2114">
            <v>0</v>
          </cell>
          <cell r="M2114">
            <v>0</v>
          </cell>
          <cell r="N2114">
            <v>0</v>
          </cell>
          <cell r="O2114">
            <v>0</v>
          </cell>
          <cell r="P2114">
            <v>0</v>
          </cell>
          <cell r="Q2114" t="e">
            <v>#REF!</v>
          </cell>
          <cell r="T2114" t="str">
            <v>4.13.0004</v>
          </cell>
          <cell r="U2114" t="str">
            <v>VENDAS DIRETAS</v>
          </cell>
          <cell r="W2114">
            <v>0</v>
          </cell>
          <cell r="X2114">
            <v>0</v>
          </cell>
          <cell r="Y2114">
            <v>0</v>
          </cell>
          <cell r="Z2114">
            <v>0</v>
          </cell>
          <cell r="AA2114" t="e">
            <v>#REF!</v>
          </cell>
          <cell r="AB2114" t="e">
            <v>#REF!</v>
          </cell>
          <cell r="AC2114" t="e">
            <v>#REF!</v>
          </cell>
          <cell r="AD2114" t="e">
            <v>#REF!</v>
          </cell>
          <cell r="AE2114" t="e">
            <v>#REF!</v>
          </cell>
          <cell r="AF2114" t="e">
            <v>#REF!</v>
          </cell>
          <cell r="AG2114" t="e">
            <v>#REF!</v>
          </cell>
          <cell r="AH2114" t="e">
            <v>#REF!</v>
          </cell>
        </row>
        <row r="2115">
          <cell r="A2115" t="str">
            <v>4.13.00052.1.1.4</v>
          </cell>
          <cell r="B2115" t="str">
            <v>2.1.1.4</v>
          </cell>
          <cell r="C2115" t="str">
            <v>VENDAS DIRETAS</v>
          </cell>
          <cell r="D2115" t="str">
            <v>4.13.0005</v>
          </cell>
          <cell r="E2115">
            <v>0</v>
          </cell>
          <cell r="F2115">
            <v>0</v>
          </cell>
          <cell r="G2115">
            <v>0</v>
          </cell>
          <cell r="H2115">
            <v>0</v>
          </cell>
          <cell r="I2115" t="e">
            <v>#REF!</v>
          </cell>
          <cell r="J2115">
            <v>0</v>
          </cell>
          <cell r="K2115">
            <v>0</v>
          </cell>
          <cell r="L2115">
            <v>0</v>
          </cell>
          <cell r="M2115">
            <v>0</v>
          </cell>
          <cell r="N2115">
            <v>0</v>
          </cell>
          <cell r="O2115">
            <v>0</v>
          </cell>
          <cell r="P2115">
            <v>0</v>
          </cell>
          <cell r="Q2115" t="e">
            <v>#REF!</v>
          </cell>
          <cell r="T2115" t="str">
            <v>4.13.0005</v>
          </cell>
          <cell r="U2115" t="str">
            <v>VENDAS DIRETAS</v>
          </cell>
          <cell r="W2115">
            <v>0</v>
          </cell>
          <cell r="X2115">
            <v>0</v>
          </cell>
          <cell r="Y2115">
            <v>0</v>
          </cell>
          <cell r="Z2115">
            <v>0</v>
          </cell>
          <cell r="AA2115" t="e">
            <v>#REF!</v>
          </cell>
          <cell r="AB2115" t="e">
            <v>#REF!</v>
          </cell>
          <cell r="AC2115" t="e">
            <v>#REF!</v>
          </cell>
          <cell r="AD2115" t="e">
            <v>#REF!</v>
          </cell>
          <cell r="AE2115" t="e">
            <v>#REF!</v>
          </cell>
          <cell r="AF2115" t="e">
            <v>#REF!</v>
          </cell>
          <cell r="AG2115" t="e">
            <v>#REF!</v>
          </cell>
          <cell r="AH2115" t="e">
            <v>#REF!</v>
          </cell>
        </row>
        <row r="2116">
          <cell r="A2116" t="str">
            <v>4.13.00062.1.1.4</v>
          </cell>
          <cell r="B2116" t="str">
            <v>2.1.1.4</v>
          </cell>
          <cell r="C2116" t="str">
            <v>VENDAS DIRETAS</v>
          </cell>
          <cell r="D2116" t="str">
            <v>4.13.0006</v>
          </cell>
          <cell r="E2116">
            <v>0</v>
          </cell>
          <cell r="F2116">
            <v>0</v>
          </cell>
          <cell r="G2116">
            <v>0</v>
          </cell>
          <cell r="H2116">
            <v>0</v>
          </cell>
          <cell r="I2116" t="e">
            <v>#REF!</v>
          </cell>
          <cell r="J2116">
            <v>0</v>
          </cell>
          <cell r="K2116">
            <v>0</v>
          </cell>
          <cell r="L2116">
            <v>0</v>
          </cell>
          <cell r="M2116">
            <v>0</v>
          </cell>
          <cell r="N2116">
            <v>0</v>
          </cell>
          <cell r="O2116">
            <v>0</v>
          </cell>
          <cell r="P2116">
            <v>0</v>
          </cell>
          <cell r="Q2116" t="e">
            <v>#REF!</v>
          </cell>
          <cell r="T2116" t="str">
            <v>4.13.0006</v>
          </cell>
          <cell r="U2116" t="str">
            <v>VENDAS DIRETAS</v>
          </cell>
          <cell r="W2116">
            <v>0</v>
          </cell>
          <cell r="X2116">
            <v>0</v>
          </cell>
          <cell r="Y2116">
            <v>0</v>
          </cell>
          <cell r="Z2116">
            <v>0</v>
          </cell>
          <cell r="AA2116" t="e">
            <v>#REF!</v>
          </cell>
          <cell r="AB2116" t="e">
            <v>#REF!</v>
          </cell>
          <cell r="AC2116" t="e">
            <v>#REF!</v>
          </cell>
          <cell r="AD2116" t="e">
            <v>#REF!</v>
          </cell>
          <cell r="AE2116" t="e">
            <v>#REF!</v>
          </cell>
          <cell r="AF2116" t="e">
            <v>#REF!</v>
          </cell>
          <cell r="AG2116" t="e">
            <v>#REF!</v>
          </cell>
          <cell r="AH2116" t="e">
            <v>#REF!</v>
          </cell>
        </row>
        <row r="2117">
          <cell r="A2117" t="str">
            <v>4.13.00072.1.1.4</v>
          </cell>
          <cell r="B2117" t="str">
            <v>2.1.1.4</v>
          </cell>
          <cell r="C2117" t="str">
            <v>VENDAS DIRETAS</v>
          </cell>
          <cell r="D2117" t="str">
            <v>4.13.0007</v>
          </cell>
          <cell r="E2117">
            <v>0</v>
          </cell>
          <cell r="F2117">
            <v>0</v>
          </cell>
          <cell r="G2117">
            <v>0</v>
          </cell>
          <cell r="H2117">
            <v>0</v>
          </cell>
          <cell r="I2117" t="e">
            <v>#REF!</v>
          </cell>
          <cell r="J2117">
            <v>0</v>
          </cell>
          <cell r="K2117">
            <v>0</v>
          </cell>
          <cell r="L2117">
            <v>0</v>
          </cell>
          <cell r="M2117">
            <v>0</v>
          </cell>
          <cell r="N2117">
            <v>0</v>
          </cell>
          <cell r="O2117">
            <v>0</v>
          </cell>
          <cell r="P2117">
            <v>0</v>
          </cell>
          <cell r="T2117" t="str">
            <v>4.13.0007</v>
          </cell>
          <cell r="U2117" t="str">
            <v>VENDAS DIRETAS</v>
          </cell>
          <cell r="W2117">
            <v>0</v>
          </cell>
          <cell r="X2117">
            <v>0</v>
          </cell>
          <cell r="Y2117">
            <v>0</v>
          </cell>
          <cell r="Z2117">
            <v>0</v>
          </cell>
          <cell r="AA2117" t="e">
            <v>#REF!</v>
          </cell>
          <cell r="AB2117" t="e">
            <v>#REF!</v>
          </cell>
          <cell r="AC2117" t="e">
            <v>#REF!</v>
          </cell>
          <cell r="AD2117" t="e">
            <v>#REF!</v>
          </cell>
          <cell r="AE2117" t="e">
            <v>#REF!</v>
          </cell>
          <cell r="AF2117" t="e">
            <v>#REF!</v>
          </cell>
          <cell r="AG2117" t="e">
            <v>#REF!</v>
          </cell>
          <cell r="AH2117" t="e">
            <v>#REF!</v>
          </cell>
        </row>
        <row r="2118">
          <cell r="A2118" t="str">
            <v>4.90.00012.1.1.4</v>
          </cell>
          <cell r="B2118" t="str">
            <v>2.1.1.4</v>
          </cell>
          <cell r="C2118" t="str">
            <v>VENDAS DIRETAS</v>
          </cell>
          <cell r="D2118" t="str">
            <v>4.90.0001</v>
          </cell>
          <cell r="E2118">
            <v>0</v>
          </cell>
          <cell r="F2118">
            <v>0</v>
          </cell>
          <cell r="G2118">
            <v>0</v>
          </cell>
          <cell r="H2118">
            <v>0</v>
          </cell>
          <cell r="I2118" t="e">
            <v>#REF!</v>
          </cell>
          <cell r="J2118">
            <v>0</v>
          </cell>
          <cell r="K2118">
            <v>0</v>
          </cell>
          <cell r="L2118">
            <v>0</v>
          </cell>
          <cell r="M2118">
            <v>0</v>
          </cell>
          <cell r="N2118">
            <v>0</v>
          </cell>
          <cell r="O2118">
            <v>0</v>
          </cell>
          <cell r="P2118">
            <v>0</v>
          </cell>
          <cell r="Q2118" t="e">
            <v>#REF!</v>
          </cell>
          <cell r="T2118" t="str">
            <v>4.90.0001</v>
          </cell>
          <cell r="U2118" t="str">
            <v>VENDAS DIRETAS</v>
          </cell>
          <cell r="W2118">
            <v>0</v>
          </cell>
          <cell r="X2118">
            <v>0</v>
          </cell>
          <cell r="Y2118">
            <v>0</v>
          </cell>
          <cell r="Z2118">
            <v>0</v>
          </cell>
          <cell r="AA2118" t="e">
            <v>#REF!</v>
          </cell>
          <cell r="AB2118" t="e">
            <v>#REF!</v>
          </cell>
          <cell r="AC2118" t="e">
            <v>#REF!</v>
          </cell>
          <cell r="AD2118" t="e">
            <v>#REF!</v>
          </cell>
          <cell r="AE2118" t="e">
            <v>#REF!</v>
          </cell>
          <cell r="AF2118" t="e">
            <v>#REF!</v>
          </cell>
          <cell r="AG2118" t="e">
            <v>#REF!</v>
          </cell>
          <cell r="AH2118" t="e">
            <v>#REF!</v>
          </cell>
        </row>
        <row r="2119">
          <cell r="A2119" t="str">
            <v>4.01.00012.1.1</v>
          </cell>
          <cell r="B2119" t="str">
            <v>2.1.1</v>
          </cell>
          <cell r="C2119" t="str">
            <v>DIRETORIA AFINIDADE</v>
          </cell>
          <cell r="D2119" t="str">
            <v>4.01.0001</v>
          </cell>
          <cell r="E2119">
            <v>696661.08999999985</v>
          </cell>
          <cell r="F2119">
            <v>1090623.6499999999</v>
          </cell>
          <cell r="G2119">
            <v>798269.89</v>
          </cell>
          <cell r="H2119">
            <v>788832.04</v>
          </cell>
          <cell r="I2119" t="e">
            <v>#REF!</v>
          </cell>
          <cell r="J2119">
            <v>325585.27</v>
          </cell>
          <cell r="K2119">
            <v>924161.23</v>
          </cell>
          <cell r="L2119">
            <v>217410.12</v>
          </cell>
          <cell r="M2119">
            <v>223489.96</v>
          </cell>
          <cell r="N2119">
            <v>491057.22999999992</v>
          </cell>
          <cell r="O2119">
            <v>263047.53999999998</v>
          </cell>
          <cell r="P2119">
            <v>297430.39</v>
          </cell>
          <cell r="Q2119" t="e">
            <v>#REF!</v>
          </cell>
          <cell r="T2119" t="str">
            <v>4.01.0001</v>
          </cell>
          <cell r="U2119" t="str">
            <v>DIRETORIA AFINIDADE</v>
          </cell>
          <cell r="W2119">
            <v>696661.08999999985</v>
          </cell>
          <cell r="X2119">
            <v>1787284.7399999998</v>
          </cell>
          <cell r="Y2119">
            <v>2585554.63</v>
          </cell>
          <cell r="Z2119">
            <v>3374386.67</v>
          </cell>
          <cell r="AA2119" t="e">
            <v>#REF!</v>
          </cell>
          <cell r="AB2119" t="e">
            <v>#REF!</v>
          </cell>
          <cell r="AC2119" t="e">
            <v>#REF!</v>
          </cell>
          <cell r="AD2119" t="e">
            <v>#REF!</v>
          </cell>
          <cell r="AE2119" t="e">
            <v>#REF!</v>
          </cell>
          <cell r="AF2119" t="e">
            <v>#REF!</v>
          </cell>
          <cell r="AG2119" t="e">
            <v>#REF!</v>
          </cell>
          <cell r="AH2119" t="e">
            <v>#REF!</v>
          </cell>
        </row>
        <row r="2120">
          <cell r="A2120" t="str">
            <v>4.01.00022.1.1</v>
          </cell>
          <cell r="B2120" t="str">
            <v>2.1.1</v>
          </cell>
          <cell r="C2120" t="str">
            <v>DIRETORIA AFINIDADE</v>
          </cell>
          <cell r="D2120" t="str">
            <v>4.01.0002</v>
          </cell>
          <cell r="E2120">
            <v>17988</v>
          </cell>
          <cell r="F2120">
            <v>450</v>
          </cell>
          <cell r="G2120">
            <v>240</v>
          </cell>
          <cell r="H2120">
            <v>1500</v>
          </cell>
          <cell r="I2120" t="e">
            <v>#REF!</v>
          </cell>
          <cell r="J2120">
            <v>66009.87</v>
          </cell>
          <cell r="K2120">
            <v>11520</v>
          </cell>
          <cell r="L2120">
            <v>47187.26</v>
          </cell>
          <cell r="M2120">
            <v>0</v>
          </cell>
          <cell r="N2120">
            <v>0</v>
          </cell>
          <cell r="O2120">
            <v>40143.569999999992</v>
          </cell>
          <cell r="P2120">
            <v>809</v>
          </cell>
          <cell r="Q2120" t="e">
            <v>#REF!</v>
          </cell>
          <cell r="T2120" t="str">
            <v>4.01.0002</v>
          </cell>
          <cell r="U2120" t="str">
            <v>DIRETORIA AFINIDADE</v>
          </cell>
          <cell r="W2120">
            <v>17988</v>
          </cell>
          <cell r="X2120">
            <v>18438</v>
          </cell>
          <cell r="Y2120">
            <v>18678</v>
          </cell>
          <cell r="Z2120">
            <v>20178</v>
          </cell>
          <cell r="AA2120" t="e">
            <v>#REF!</v>
          </cell>
          <cell r="AB2120" t="e">
            <v>#REF!</v>
          </cell>
          <cell r="AC2120" t="e">
            <v>#REF!</v>
          </cell>
          <cell r="AD2120" t="e">
            <v>#REF!</v>
          </cell>
          <cell r="AE2120" t="e">
            <v>#REF!</v>
          </cell>
          <cell r="AF2120" t="e">
            <v>#REF!</v>
          </cell>
          <cell r="AG2120" t="e">
            <v>#REF!</v>
          </cell>
          <cell r="AH2120" t="e">
            <v>#REF!</v>
          </cell>
        </row>
        <row r="2121">
          <cell r="A2121" t="str">
            <v>4.01.00032.1.1</v>
          </cell>
          <cell r="B2121" t="str">
            <v>2.1.1</v>
          </cell>
          <cell r="C2121" t="str">
            <v>DIRETORIA AFINIDADE</v>
          </cell>
          <cell r="D2121" t="str">
            <v>4.01.0003</v>
          </cell>
          <cell r="E2121">
            <v>6825</v>
          </cell>
          <cell r="F2121">
            <v>0</v>
          </cell>
          <cell r="G2121">
            <v>0</v>
          </cell>
          <cell r="H2121">
            <v>0</v>
          </cell>
          <cell r="I2121" t="e">
            <v>#REF!</v>
          </cell>
          <cell r="J2121">
            <v>0</v>
          </cell>
          <cell r="K2121">
            <v>13980</v>
          </cell>
          <cell r="L2121">
            <v>0</v>
          </cell>
          <cell r="M2121">
            <v>0</v>
          </cell>
          <cell r="N2121">
            <v>0</v>
          </cell>
          <cell r="O2121">
            <v>0</v>
          </cell>
          <cell r="P2121">
            <v>0</v>
          </cell>
          <cell r="Q2121" t="e">
            <v>#REF!</v>
          </cell>
          <cell r="T2121" t="str">
            <v>4.01.0003</v>
          </cell>
          <cell r="U2121" t="str">
            <v>DIRETORIA AFINIDADE</v>
          </cell>
          <cell r="W2121">
            <v>6825</v>
          </cell>
          <cell r="X2121">
            <v>6825</v>
          </cell>
          <cell r="Y2121">
            <v>6825</v>
          </cell>
          <cell r="Z2121">
            <v>6825</v>
          </cell>
          <cell r="AA2121" t="e">
            <v>#REF!</v>
          </cell>
          <cell r="AB2121" t="e">
            <v>#REF!</v>
          </cell>
          <cell r="AC2121" t="e">
            <v>#REF!</v>
          </cell>
          <cell r="AD2121" t="e">
            <v>#REF!</v>
          </cell>
          <cell r="AE2121" t="e">
            <v>#REF!</v>
          </cell>
          <cell r="AF2121" t="e">
            <v>#REF!</v>
          </cell>
          <cell r="AG2121" t="e">
            <v>#REF!</v>
          </cell>
          <cell r="AH2121" t="e">
            <v>#REF!</v>
          </cell>
        </row>
        <row r="2122">
          <cell r="A2122" t="str">
            <v>4.01.00042.1.1</v>
          </cell>
          <cell r="B2122" t="str">
            <v>2.1.1</v>
          </cell>
          <cell r="C2122" t="str">
            <v>DIRETORIA AFINIDADE</v>
          </cell>
          <cell r="D2122" t="str">
            <v>4.01.0004</v>
          </cell>
          <cell r="E2122">
            <v>654</v>
          </cell>
          <cell r="F2122">
            <v>0</v>
          </cell>
          <cell r="G2122">
            <v>0</v>
          </cell>
          <cell r="H2122">
            <v>0</v>
          </cell>
          <cell r="I2122" t="e">
            <v>#REF!</v>
          </cell>
          <cell r="J2122">
            <v>0</v>
          </cell>
          <cell r="K2122">
            <v>3038</v>
          </cell>
          <cell r="L2122">
            <v>7872</v>
          </cell>
          <cell r="M2122">
            <v>0</v>
          </cell>
          <cell r="N2122">
            <v>0</v>
          </cell>
          <cell r="O2122">
            <v>0</v>
          </cell>
          <cell r="P2122">
            <v>474</v>
          </cell>
          <cell r="Q2122" t="e">
            <v>#REF!</v>
          </cell>
          <cell r="T2122" t="str">
            <v>4.01.0004</v>
          </cell>
          <cell r="U2122" t="str">
            <v>DIRETORIA AFINIDADE</v>
          </cell>
          <cell r="W2122">
            <v>654</v>
          </cell>
          <cell r="X2122">
            <v>654</v>
          </cell>
          <cell r="Y2122">
            <v>654</v>
          </cell>
          <cell r="Z2122">
            <v>654</v>
          </cell>
          <cell r="AA2122" t="e">
            <v>#REF!</v>
          </cell>
          <cell r="AB2122" t="e">
            <v>#REF!</v>
          </cell>
          <cell r="AC2122" t="e">
            <v>#REF!</v>
          </cell>
          <cell r="AD2122" t="e">
            <v>#REF!</v>
          </cell>
          <cell r="AE2122" t="e">
            <v>#REF!</v>
          </cell>
          <cell r="AF2122" t="e">
            <v>#REF!</v>
          </cell>
          <cell r="AG2122" t="e">
            <v>#REF!</v>
          </cell>
          <cell r="AH2122" t="e">
            <v>#REF!</v>
          </cell>
        </row>
        <row r="2123">
          <cell r="A2123" t="str">
            <v>4.01.00052.1.1</v>
          </cell>
          <cell r="B2123" t="str">
            <v>2.1.1</v>
          </cell>
          <cell r="C2123" t="str">
            <v>DIRETORIA AFINIDADE</v>
          </cell>
          <cell r="D2123" t="str">
            <v>4.01.0005</v>
          </cell>
          <cell r="E2123">
            <v>0</v>
          </cell>
          <cell r="F2123">
            <v>0</v>
          </cell>
          <cell r="G2123">
            <v>0</v>
          </cell>
          <cell r="H2123">
            <v>0</v>
          </cell>
          <cell r="I2123" t="e">
            <v>#REF!</v>
          </cell>
          <cell r="J2123">
            <v>5850</v>
          </cell>
          <cell r="K2123">
            <v>0</v>
          </cell>
          <cell r="L2123">
            <v>3375</v>
          </cell>
          <cell r="M2123">
            <v>518.70000000000005</v>
          </cell>
          <cell r="N2123">
            <v>364.5</v>
          </cell>
          <cell r="O2123">
            <v>5400</v>
          </cell>
          <cell r="P2123">
            <v>0</v>
          </cell>
          <cell r="Q2123" t="e">
            <v>#REF!</v>
          </cell>
          <cell r="T2123" t="str">
            <v>4.01.0005</v>
          </cell>
          <cell r="U2123" t="str">
            <v>DIRETORIA AFINIDADE</v>
          </cell>
          <cell r="W2123">
            <v>0</v>
          </cell>
          <cell r="X2123">
            <v>0</v>
          </cell>
          <cell r="Y2123">
            <v>0</v>
          </cell>
          <cell r="Z2123">
            <v>0</v>
          </cell>
          <cell r="AA2123" t="e">
            <v>#REF!</v>
          </cell>
          <cell r="AB2123" t="e">
            <v>#REF!</v>
          </cell>
          <cell r="AC2123" t="e">
            <v>#REF!</v>
          </cell>
          <cell r="AD2123" t="e">
            <v>#REF!</v>
          </cell>
          <cell r="AE2123" t="e">
            <v>#REF!</v>
          </cell>
          <cell r="AF2123" t="e">
            <v>#REF!</v>
          </cell>
          <cell r="AG2123" t="e">
            <v>#REF!</v>
          </cell>
          <cell r="AH2123" t="e">
            <v>#REF!</v>
          </cell>
        </row>
        <row r="2124">
          <cell r="A2124" t="str">
            <v>4.01.00062.1.1</v>
          </cell>
          <cell r="B2124" t="str">
            <v>2.1.1</v>
          </cell>
          <cell r="C2124" t="str">
            <v>DIRETORIA AFINIDADE</v>
          </cell>
          <cell r="D2124" t="str">
            <v>4.01.0006</v>
          </cell>
          <cell r="E2124">
            <v>6238.08</v>
          </cell>
          <cell r="F2124">
            <v>7332</v>
          </cell>
          <cell r="G2124">
            <v>0</v>
          </cell>
          <cell r="H2124">
            <v>0</v>
          </cell>
          <cell r="I2124" t="e">
            <v>#REF!</v>
          </cell>
          <cell r="J2124">
            <v>0</v>
          </cell>
          <cell r="K2124">
            <v>2990</v>
          </cell>
          <cell r="L2124">
            <v>4746</v>
          </cell>
          <cell r="M2124">
            <v>20673.5</v>
          </cell>
          <cell r="N2124">
            <v>10152.5</v>
          </cell>
          <cell r="O2124">
            <v>521.69000000000005</v>
          </cell>
          <cell r="P2124">
            <v>6100.2699999999995</v>
          </cell>
          <cell r="Q2124" t="e">
            <v>#REF!</v>
          </cell>
          <cell r="T2124" t="str">
            <v>4.01.0006</v>
          </cell>
          <cell r="U2124" t="str">
            <v>DIRETORIA AFINIDADE</v>
          </cell>
          <cell r="W2124">
            <v>6238.08</v>
          </cell>
          <cell r="X2124">
            <v>13570.08</v>
          </cell>
          <cell r="Y2124">
            <v>13570.08</v>
          </cell>
          <cell r="Z2124">
            <v>13570.08</v>
          </cell>
          <cell r="AA2124" t="e">
            <v>#REF!</v>
          </cell>
          <cell r="AB2124" t="e">
            <v>#REF!</v>
          </cell>
          <cell r="AC2124" t="e">
            <v>#REF!</v>
          </cell>
          <cell r="AD2124" t="e">
            <v>#REF!</v>
          </cell>
          <cell r="AE2124" t="e">
            <v>#REF!</v>
          </cell>
          <cell r="AF2124" t="e">
            <v>#REF!</v>
          </cell>
          <cell r="AG2124" t="e">
            <v>#REF!</v>
          </cell>
          <cell r="AH2124" t="e">
            <v>#REF!</v>
          </cell>
        </row>
        <row r="2125">
          <cell r="A2125" t="str">
            <v>4.01.00072.1.1</v>
          </cell>
          <cell r="B2125" t="str">
            <v>2.1.1</v>
          </cell>
          <cell r="C2125" t="str">
            <v>DIRETORIA AFINIDADE</v>
          </cell>
          <cell r="D2125" t="str">
            <v>4.01.0007</v>
          </cell>
          <cell r="E2125">
            <v>0</v>
          </cell>
          <cell r="F2125">
            <v>0</v>
          </cell>
          <cell r="G2125">
            <v>0</v>
          </cell>
          <cell r="H2125">
            <v>0</v>
          </cell>
          <cell r="I2125" t="e">
            <v>#REF!</v>
          </cell>
          <cell r="J2125">
            <v>0</v>
          </cell>
          <cell r="K2125">
            <v>0</v>
          </cell>
          <cell r="L2125">
            <v>0</v>
          </cell>
          <cell r="M2125">
            <v>0</v>
          </cell>
          <cell r="N2125">
            <v>50500</v>
          </cell>
          <cell r="O2125">
            <v>85375</v>
          </cell>
          <cell r="P2125">
            <v>7000</v>
          </cell>
          <cell r="Q2125" t="e">
            <v>#REF!</v>
          </cell>
          <cell r="T2125" t="str">
            <v>4.01.0007</v>
          </cell>
          <cell r="U2125" t="str">
            <v>DIRETORIA AFINIDADE</v>
          </cell>
          <cell r="W2125">
            <v>0</v>
          </cell>
          <cell r="X2125">
            <v>0</v>
          </cell>
          <cell r="Y2125">
            <v>0</v>
          </cell>
          <cell r="Z2125">
            <v>0</v>
          </cell>
          <cell r="AA2125" t="e">
            <v>#REF!</v>
          </cell>
          <cell r="AB2125" t="e">
            <v>#REF!</v>
          </cell>
          <cell r="AC2125" t="e">
            <v>#REF!</v>
          </cell>
          <cell r="AD2125" t="e">
            <v>#REF!</v>
          </cell>
          <cell r="AE2125" t="e">
            <v>#REF!</v>
          </cell>
          <cell r="AF2125" t="e">
            <v>#REF!</v>
          </cell>
          <cell r="AG2125" t="e">
            <v>#REF!</v>
          </cell>
          <cell r="AH2125" t="e">
            <v>#REF!</v>
          </cell>
        </row>
        <row r="2126">
          <cell r="A2126" t="str">
            <v>4.02.00012.1.1</v>
          </cell>
          <cell r="B2126" t="str">
            <v>2.1.1</v>
          </cell>
          <cell r="C2126" t="str">
            <v>DIRETORIA AFINIDADE</v>
          </cell>
          <cell r="D2126" t="str">
            <v>4.02.0001</v>
          </cell>
          <cell r="E2126">
            <v>0</v>
          </cell>
          <cell r="F2126">
            <v>0</v>
          </cell>
          <cell r="G2126">
            <v>0</v>
          </cell>
          <cell r="H2126">
            <v>0</v>
          </cell>
          <cell r="I2126" t="e">
            <v>#REF!</v>
          </cell>
          <cell r="J2126">
            <v>0</v>
          </cell>
          <cell r="K2126">
            <v>81.92</v>
          </cell>
          <cell r="L2126">
            <v>0</v>
          </cell>
          <cell r="M2126">
            <v>0</v>
          </cell>
          <cell r="N2126">
            <v>134.1</v>
          </cell>
          <cell r="O2126">
            <v>0</v>
          </cell>
          <cell r="P2126">
            <v>0</v>
          </cell>
          <cell r="Q2126" t="e">
            <v>#REF!</v>
          </cell>
          <cell r="T2126" t="str">
            <v>4.02.0001</v>
          </cell>
          <cell r="U2126" t="str">
            <v>DIRETORIA AFINIDADE</v>
          </cell>
          <cell r="W2126">
            <v>0</v>
          </cell>
          <cell r="X2126">
            <v>0</v>
          </cell>
          <cell r="Y2126">
            <v>0</v>
          </cell>
          <cell r="Z2126">
            <v>0</v>
          </cell>
          <cell r="AA2126" t="e">
            <v>#REF!</v>
          </cell>
          <cell r="AB2126" t="e">
            <v>#REF!</v>
          </cell>
          <cell r="AC2126" t="e">
            <v>#REF!</v>
          </cell>
          <cell r="AD2126" t="e">
            <v>#REF!</v>
          </cell>
          <cell r="AE2126" t="e">
            <v>#REF!</v>
          </cell>
          <cell r="AF2126" t="e">
            <v>#REF!</v>
          </cell>
          <cell r="AG2126" t="e">
            <v>#REF!</v>
          </cell>
          <cell r="AH2126" t="e">
            <v>#REF!</v>
          </cell>
        </row>
        <row r="2127">
          <cell r="A2127" t="str">
            <v>4.02.00032.1.1</v>
          </cell>
          <cell r="B2127" t="str">
            <v>2.1.1</v>
          </cell>
          <cell r="C2127" t="str">
            <v>DIRETORIA AFINIDADE</v>
          </cell>
          <cell r="D2127" t="str">
            <v>4.02.0003</v>
          </cell>
          <cell r="E2127">
            <v>2037.95</v>
          </cell>
          <cell r="F2127">
            <v>3388.4700000000003</v>
          </cell>
          <cell r="G2127">
            <v>2418.8599999999997</v>
          </cell>
          <cell r="H2127">
            <v>2263.0300000000002</v>
          </cell>
          <cell r="I2127" t="e">
            <v>#REF!</v>
          </cell>
          <cell r="J2127">
            <v>2710.02</v>
          </cell>
          <cell r="K2127">
            <v>2831.99</v>
          </cell>
          <cell r="L2127">
            <v>183.04</v>
          </cell>
          <cell r="M2127">
            <v>0</v>
          </cell>
          <cell r="N2127">
            <v>0</v>
          </cell>
          <cell r="O2127">
            <v>0</v>
          </cell>
          <cell r="P2127">
            <v>0</v>
          </cell>
          <cell r="Q2127" t="e">
            <v>#REF!</v>
          </cell>
          <cell r="T2127" t="str">
            <v>4.02.0003</v>
          </cell>
          <cell r="U2127" t="str">
            <v>DIRETORIA AFINIDADE</v>
          </cell>
          <cell r="W2127">
            <v>2037.95</v>
          </cell>
          <cell r="X2127">
            <v>5426.42</v>
          </cell>
          <cell r="Y2127">
            <v>7845.28</v>
          </cell>
          <cell r="Z2127">
            <v>10108.31</v>
          </cell>
          <cell r="AA2127" t="e">
            <v>#REF!</v>
          </cell>
          <cell r="AB2127" t="e">
            <v>#REF!</v>
          </cell>
          <cell r="AC2127" t="e">
            <v>#REF!</v>
          </cell>
          <cell r="AD2127" t="e">
            <v>#REF!</v>
          </cell>
          <cell r="AE2127" t="e">
            <v>#REF!</v>
          </cell>
          <cell r="AF2127" t="e">
            <v>#REF!</v>
          </cell>
          <cell r="AG2127" t="e">
            <v>#REF!</v>
          </cell>
          <cell r="AH2127" t="e">
            <v>#REF!</v>
          </cell>
        </row>
        <row r="2128">
          <cell r="A2128" t="str">
            <v>4.02.00042.1.1</v>
          </cell>
          <cell r="B2128" t="str">
            <v>2.1.1</v>
          </cell>
          <cell r="C2128" t="str">
            <v>DIRETORIA AFINIDADE</v>
          </cell>
          <cell r="D2128" t="str">
            <v>4.02.0004</v>
          </cell>
          <cell r="E2128">
            <v>0</v>
          </cell>
          <cell r="F2128">
            <v>0</v>
          </cell>
          <cell r="G2128">
            <v>0</v>
          </cell>
          <cell r="H2128">
            <v>0</v>
          </cell>
          <cell r="I2128" t="e">
            <v>#REF!</v>
          </cell>
          <cell r="J2128">
            <v>0</v>
          </cell>
          <cell r="K2128">
            <v>0</v>
          </cell>
          <cell r="L2128">
            <v>0</v>
          </cell>
          <cell r="M2128">
            <v>3432.1099999999992</v>
          </cell>
          <cell r="N2128">
            <v>3337.1</v>
          </cell>
          <cell r="O2128">
            <v>4171.8200000000006</v>
          </cell>
          <cell r="P2128">
            <v>4629.1099999999997</v>
          </cell>
          <cell r="Q2128" t="e">
            <v>#REF!</v>
          </cell>
          <cell r="T2128" t="str">
            <v>4.02.0004</v>
          </cell>
          <cell r="U2128" t="str">
            <v>DIRETORIA AFINIDADE</v>
          </cell>
          <cell r="W2128">
            <v>0</v>
          </cell>
          <cell r="X2128">
            <v>0</v>
          </cell>
          <cell r="Y2128">
            <v>0</v>
          </cell>
          <cell r="Z2128">
            <v>0</v>
          </cell>
          <cell r="AA2128" t="e">
            <v>#REF!</v>
          </cell>
          <cell r="AB2128" t="e">
            <v>#REF!</v>
          </cell>
          <cell r="AC2128" t="e">
            <v>#REF!</v>
          </cell>
          <cell r="AD2128" t="e">
            <v>#REF!</v>
          </cell>
          <cell r="AE2128" t="e">
            <v>#REF!</v>
          </cell>
          <cell r="AF2128" t="e">
            <v>#REF!</v>
          </cell>
          <cell r="AG2128" t="e">
            <v>#REF!</v>
          </cell>
          <cell r="AH2128" t="e">
            <v>#REF!</v>
          </cell>
        </row>
        <row r="2129">
          <cell r="A2129" t="str">
            <v>4.02.00052.1.1</v>
          </cell>
          <cell r="B2129" t="str">
            <v>2.1.1</v>
          </cell>
          <cell r="C2129" t="str">
            <v>DIRETORIA AFINIDADE</v>
          </cell>
          <cell r="D2129" t="str">
            <v>4.02.0005</v>
          </cell>
          <cell r="E2129">
            <v>15153.610000000002</v>
          </cell>
          <cell r="F2129">
            <v>11565.49</v>
          </cell>
          <cell r="G2129">
            <v>18419.11</v>
          </cell>
          <cell r="H2129">
            <v>6553.16</v>
          </cell>
          <cell r="I2129" t="e">
            <v>#REF!</v>
          </cell>
          <cell r="J2129">
            <v>10970.55</v>
          </cell>
          <cell r="K2129">
            <v>12187.730000000001</v>
          </cell>
          <cell r="L2129">
            <v>15850.48</v>
          </cell>
          <cell r="M2129">
            <v>11771.109999999999</v>
          </cell>
          <cell r="N2129">
            <v>14256.29</v>
          </cell>
          <cell r="O2129">
            <v>9091.2099999999955</v>
          </cell>
          <cell r="P2129">
            <v>7693.0499999999993</v>
          </cell>
          <cell r="Q2129" t="e">
            <v>#REF!</v>
          </cell>
          <cell r="T2129" t="str">
            <v>4.02.0005</v>
          </cell>
          <cell r="U2129" t="str">
            <v>DIRETORIA AFINIDADE</v>
          </cell>
          <cell r="W2129">
            <v>15153.610000000002</v>
          </cell>
          <cell r="X2129">
            <v>26719.100000000002</v>
          </cell>
          <cell r="Y2129">
            <v>45138.210000000006</v>
          </cell>
          <cell r="Z2129">
            <v>51691.37000000001</v>
          </cell>
          <cell r="AA2129" t="e">
            <v>#REF!</v>
          </cell>
          <cell r="AB2129" t="e">
            <v>#REF!</v>
          </cell>
          <cell r="AC2129" t="e">
            <v>#REF!</v>
          </cell>
          <cell r="AD2129" t="e">
            <v>#REF!</v>
          </cell>
          <cell r="AE2129" t="e">
            <v>#REF!</v>
          </cell>
          <cell r="AF2129" t="e">
            <v>#REF!</v>
          </cell>
          <cell r="AG2129" t="e">
            <v>#REF!</v>
          </cell>
          <cell r="AH2129" t="e">
            <v>#REF!</v>
          </cell>
        </row>
        <row r="2130">
          <cell r="A2130" t="str">
            <v>4.02.00062.1.1</v>
          </cell>
          <cell r="B2130" t="str">
            <v>2.1.1</v>
          </cell>
          <cell r="C2130" t="str">
            <v>DIRETORIA AFINIDADE</v>
          </cell>
          <cell r="D2130" t="str">
            <v>4.02.0006</v>
          </cell>
          <cell r="E2130">
            <v>0</v>
          </cell>
          <cell r="F2130">
            <v>0</v>
          </cell>
          <cell r="G2130">
            <v>0</v>
          </cell>
          <cell r="H2130">
            <v>0</v>
          </cell>
          <cell r="I2130" t="e">
            <v>#REF!</v>
          </cell>
          <cell r="J2130">
            <v>0</v>
          </cell>
          <cell r="K2130">
            <v>0</v>
          </cell>
          <cell r="L2130">
            <v>0</v>
          </cell>
          <cell r="M2130">
            <v>690.28</v>
          </cell>
          <cell r="N2130">
            <v>1822.6699999999998</v>
          </cell>
          <cell r="O2130">
            <v>8376.5</v>
          </cell>
          <cell r="P2130">
            <v>8352.35</v>
          </cell>
          <cell r="Q2130" t="e">
            <v>#REF!</v>
          </cell>
          <cell r="T2130" t="str">
            <v>4.02.0006</v>
          </cell>
          <cell r="U2130" t="str">
            <v>DIRETORIA AFINIDADE</v>
          </cell>
          <cell r="W2130">
            <v>0</v>
          </cell>
          <cell r="X2130">
            <v>0</v>
          </cell>
          <cell r="Y2130">
            <v>0</v>
          </cell>
          <cell r="Z2130">
            <v>0</v>
          </cell>
          <cell r="AA2130" t="e">
            <v>#REF!</v>
          </cell>
          <cell r="AB2130" t="e">
            <v>#REF!</v>
          </cell>
          <cell r="AC2130" t="e">
            <v>#REF!</v>
          </cell>
          <cell r="AD2130" t="e">
            <v>#REF!</v>
          </cell>
          <cell r="AE2130" t="e">
            <v>#REF!</v>
          </cell>
          <cell r="AF2130" t="e">
            <v>#REF!</v>
          </cell>
          <cell r="AG2130" t="e">
            <v>#REF!</v>
          </cell>
          <cell r="AH2130" t="e">
            <v>#REF!</v>
          </cell>
        </row>
        <row r="2131">
          <cell r="A2131" t="str">
            <v>4.02.00072.1.1</v>
          </cell>
          <cell r="B2131" t="str">
            <v>2.1.1</v>
          </cell>
          <cell r="C2131" t="str">
            <v>DIRETORIA AFINIDADE</v>
          </cell>
          <cell r="D2131" t="str">
            <v>4.02.0007</v>
          </cell>
          <cell r="E2131">
            <v>0</v>
          </cell>
          <cell r="F2131">
            <v>0</v>
          </cell>
          <cell r="G2131">
            <v>0</v>
          </cell>
          <cell r="H2131">
            <v>118.4</v>
          </cell>
          <cell r="I2131" t="e">
            <v>#REF!</v>
          </cell>
          <cell r="J2131">
            <v>0</v>
          </cell>
          <cell r="K2131">
            <v>65.7</v>
          </cell>
          <cell r="L2131">
            <v>65.7</v>
          </cell>
          <cell r="M2131">
            <v>49.9</v>
          </cell>
          <cell r="N2131">
            <v>215.57</v>
          </cell>
          <cell r="O2131">
            <v>178.9</v>
          </cell>
          <cell r="P2131">
            <v>49.9</v>
          </cell>
          <cell r="Q2131" t="e">
            <v>#REF!</v>
          </cell>
          <cell r="T2131" t="str">
            <v>4.02.0007</v>
          </cell>
          <cell r="U2131" t="str">
            <v>DIRETORIA AFINIDADE</v>
          </cell>
          <cell r="W2131">
            <v>0</v>
          </cell>
          <cell r="X2131">
            <v>0</v>
          </cell>
          <cell r="Y2131">
            <v>0</v>
          </cell>
          <cell r="Z2131">
            <v>118.4</v>
          </cell>
          <cell r="AA2131" t="e">
            <v>#REF!</v>
          </cell>
          <cell r="AB2131" t="e">
            <v>#REF!</v>
          </cell>
          <cell r="AC2131" t="e">
            <v>#REF!</v>
          </cell>
          <cell r="AD2131" t="e">
            <v>#REF!</v>
          </cell>
          <cell r="AE2131" t="e">
            <v>#REF!</v>
          </cell>
          <cell r="AF2131" t="e">
            <v>#REF!</v>
          </cell>
          <cell r="AG2131" t="e">
            <v>#REF!</v>
          </cell>
          <cell r="AH2131" t="e">
            <v>#REF!</v>
          </cell>
        </row>
        <row r="2132">
          <cell r="A2132" t="str">
            <v>4.02.00082.1.1</v>
          </cell>
          <cell r="B2132" t="str">
            <v>2.1.1</v>
          </cell>
          <cell r="C2132" t="str">
            <v>DIRETORIA AFINIDADE</v>
          </cell>
          <cell r="D2132" t="str">
            <v>4.02.0008</v>
          </cell>
          <cell r="E2132">
            <v>1533.9500000000003</v>
          </cell>
          <cell r="F2132">
            <v>314.52</v>
          </cell>
          <cell r="G2132">
            <v>951.52</v>
          </cell>
          <cell r="H2132">
            <v>382.66</v>
          </cell>
          <cell r="I2132" t="e">
            <v>#REF!</v>
          </cell>
          <cell r="J2132">
            <v>1653.46</v>
          </cell>
          <cell r="K2132">
            <v>1774.92</v>
          </cell>
          <cell r="L2132">
            <v>2912.9</v>
          </cell>
          <cell r="M2132">
            <v>2493.4500000000003</v>
          </cell>
          <cell r="N2132">
            <v>6294.5399999999991</v>
          </cell>
          <cell r="O2132">
            <v>3854.4799999999996</v>
          </cell>
          <cell r="P2132">
            <v>2543.6200000000003</v>
          </cell>
          <cell r="Q2132" t="e">
            <v>#REF!</v>
          </cell>
          <cell r="T2132" t="str">
            <v>4.02.0008</v>
          </cell>
          <cell r="U2132" t="str">
            <v>DIRETORIA AFINIDADE</v>
          </cell>
          <cell r="W2132">
            <v>1533.9500000000003</v>
          </cell>
          <cell r="X2132">
            <v>1848.4700000000003</v>
          </cell>
          <cell r="Y2132">
            <v>2799.9900000000002</v>
          </cell>
          <cell r="Z2132">
            <v>3182.65</v>
          </cell>
          <cell r="AA2132" t="e">
            <v>#REF!</v>
          </cell>
          <cell r="AB2132" t="e">
            <v>#REF!</v>
          </cell>
          <cell r="AC2132" t="e">
            <v>#REF!</v>
          </cell>
          <cell r="AD2132" t="e">
            <v>#REF!</v>
          </cell>
          <cell r="AE2132" t="e">
            <v>#REF!</v>
          </cell>
          <cell r="AF2132" t="e">
            <v>#REF!</v>
          </cell>
          <cell r="AG2132" t="e">
            <v>#REF!</v>
          </cell>
          <cell r="AH2132" t="e">
            <v>#REF!</v>
          </cell>
        </row>
        <row r="2133">
          <cell r="A2133" t="str">
            <v>4.02.00092.1.1</v>
          </cell>
          <cell r="B2133" t="str">
            <v>2.1.1</v>
          </cell>
          <cell r="C2133" t="str">
            <v>DIRETORIA AFINIDADE</v>
          </cell>
          <cell r="D2133" t="str">
            <v>4.02.0009</v>
          </cell>
          <cell r="E2133">
            <v>0</v>
          </cell>
          <cell r="F2133">
            <v>0</v>
          </cell>
          <cell r="G2133">
            <v>0</v>
          </cell>
          <cell r="H2133">
            <v>0</v>
          </cell>
          <cell r="I2133" t="e">
            <v>#REF!</v>
          </cell>
          <cell r="J2133">
            <v>0</v>
          </cell>
          <cell r="K2133">
            <v>232.7</v>
          </cell>
          <cell r="L2133">
            <v>232.7</v>
          </cell>
          <cell r="M2133">
            <v>5614.42</v>
          </cell>
          <cell r="N2133">
            <v>0</v>
          </cell>
          <cell r="O2133">
            <v>357.49</v>
          </cell>
          <cell r="P2133">
            <v>179</v>
          </cell>
          <cell r="Q2133" t="e">
            <v>#REF!</v>
          </cell>
          <cell r="T2133" t="str">
            <v>4.02.0009</v>
          </cell>
          <cell r="U2133" t="str">
            <v>DIRETORIA AFINIDADE</v>
          </cell>
          <cell r="W2133">
            <v>0</v>
          </cell>
          <cell r="X2133">
            <v>0</v>
          </cell>
          <cell r="Y2133">
            <v>0</v>
          </cell>
          <cell r="Z2133">
            <v>0</v>
          </cell>
          <cell r="AA2133" t="e">
            <v>#REF!</v>
          </cell>
          <cell r="AB2133" t="e">
            <v>#REF!</v>
          </cell>
          <cell r="AC2133" t="e">
            <v>#REF!</v>
          </cell>
          <cell r="AD2133" t="e">
            <v>#REF!</v>
          </cell>
          <cell r="AE2133" t="e">
            <v>#REF!</v>
          </cell>
          <cell r="AF2133" t="e">
            <v>#REF!</v>
          </cell>
          <cell r="AG2133" t="e">
            <v>#REF!</v>
          </cell>
          <cell r="AH2133" t="e">
            <v>#REF!</v>
          </cell>
        </row>
        <row r="2134">
          <cell r="A2134" t="str">
            <v>4.02.00102.1.1</v>
          </cell>
          <cell r="B2134" t="str">
            <v>2.1.1</v>
          </cell>
          <cell r="C2134" t="str">
            <v>DIRETORIA AFINIDADE</v>
          </cell>
          <cell r="D2134" t="str">
            <v>4.02.0010</v>
          </cell>
          <cell r="E2134">
            <v>12938.71</v>
          </cell>
          <cell r="F2134">
            <v>21717.02</v>
          </cell>
          <cell r="G2134">
            <v>137876.12</v>
          </cell>
          <cell r="H2134">
            <v>150</v>
          </cell>
          <cell r="I2134" t="e">
            <v>#REF!</v>
          </cell>
          <cell r="J2134">
            <v>36871.300000000003</v>
          </cell>
          <cell r="K2134">
            <v>79851.5</v>
          </cell>
          <cell r="L2134">
            <v>69899.209999999992</v>
          </cell>
          <cell r="M2134">
            <v>124687.08</v>
          </cell>
          <cell r="N2134">
            <v>97714.95</v>
          </cell>
          <cell r="O2134">
            <v>293052.02</v>
          </cell>
          <cell r="P2134">
            <v>52418.67</v>
          </cell>
          <cell r="Q2134" t="e">
            <v>#REF!</v>
          </cell>
          <cell r="T2134" t="str">
            <v>4.02.0010</v>
          </cell>
          <cell r="U2134" t="str">
            <v>DIRETORIA AFINIDADE</v>
          </cell>
          <cell r="W2134">
            <v>12938.71</v>
          </cell>
          <cell r="X2134">
            <v>34655.729999999996</v>
          </cell>
          <cell r="Y2134">
            <v>172531.84999999998</v>
          </cell>
          <cell r="Z2134">
            <v>172681.84999999998</v>
          </cell>
          <cell r="AA2134" t="e">
            <v>#REF!</v>
          </cell>
          <cell r="AB2134" t="e">
            <v>#REF!</v>
          </cell>
          <cell r="AC2134" t="e">
            <v>#REF!</v>
          </cell>
          <cell r="AD2134" t="e">
            <v>#REF!</v>
          </cell>
          <cell r="AE2134" t="e">
            <v>#REF!</v>
          </cell>
          <cell r="AF2134" t="e">
            <v>#REF!</v>
          </cell>
          <cell r="AG2134" t="e">
            <v>#REF!</v>
          </cell>
          <cell r="AH2134" t="e">
            <v>#REF!</v>
          </cell>
        </row>
        <row r="2135">
          <cell r="A2135" t="str">
            <v>4.02.00112.1.1</v>
          </cell>
          <cell r="B2135" t="str">
            <v>2.1.1</v>
          </cell>
          <cell r="C2135" t="str">
            <v>DIRETORIA AFINIDADE</v>
          </cell>
          <cell r="D2135" t="str">
            <v>4.02.0011</v>
          </cell>
          <cell r="E2135">
            <v>191.04</v>
          </cell>
          <cell r="F2135">
            <v>774.46999999999991</v>
          </cell>
          <cell r="G2135">
            <v>383.49000000000007</v>
          </cell>
          <cell r="H2135">
            <v>504.3</v>
          </cell>
          <cell r="I2135" t="e">
            <v>#REF!</v>
          </cell>
          <cell r="J2135">
            <v>873.52</v>
          </cell>
          <cell r="K2135">
            <v>2709.96</v>
          </cell>
          <cell r="L2135">
            <v>378.62</v>
          </cell>
          <cell r="M2135">
            <v>51.65</v>
          </cell>
          <cell r="N2135">
            <v>989.82999999999993</v>
          </cell>
          <cell r="O2135">
            <v>832.3599999999999</v>
          </cell>
          <cell r="P2135">
            <v>798.43000000000006</v>
          </cell>
          <cell r="Q2135" t="e">
            <v>#REF!</v>
          </cell>
          <cell r="T2135" t="str">
            <v>4.02.0011</v>
          </cell>
          <cell r="U2135" t="str">
            <v>DIRETORIA AFINIDADE</v>
          </cell>
          <cell r="W2135">
            <v>191.04</v>
          </cell>
          <cell r="X2135">
            <v>965.50999999999988</v>
          </cell>
          <cell r="Y2135">
            <v>1349</v>
          </cell>
          <cell r="Z2135">
            <v>1853.3</v>
          </cell>
          <cell r="AA2135" t="e">
            <v>#REF!</v>
          </cell>
          <cell r="AB2135" t="e">
            <v>#REF!</v>
          </cell>
          <cell r="AC2135" t="e">
            <v>#REF!</v>
          </cell>
          <cell r="AD2135" t="e">
            <v>#REF!</v>
          </cell>
          <cell r="AE2135" t="e">
            <v>#REF!</v>
          </cell>
          <cell r="AF2135" t="e">
            <v>#REF!</v>
          </cell>
          <cell r="AG2135" t="e">
            <v>#REF!</v>
          </cell>
          <cell r="AH2135" t="e">
            <v>#REF!</v>
          </cell>
        </row>
        <row r="2136">
          <cell r="A2136" t="str">
            <v>4.02.00122.1.1</v>
          </cell>
          <cell r="B2136" t="str">
            <v>2.1.1</v>
          </cell>
          <cell r="C2136" t="str">
            <v>DIRETORIA AFINIDADE</v>
          </cell>
          <cell r="D2136" t="str">
            <v>4.02.0012</v>
          </cell>
          <cell r="E2136">
            <v>0</v>
          </cell>
          <cell r="F2136">
            <v>0</v>
          </cell>
          <cell r="G2136">
            <v>1457.12</v>
          </cell>
          <cell r="H2136">
            <v>0</v>
          </cell>
          <cell r="I2136" t="e">
            <v>#REF!</v>
          </cell>
          <cell r="J2136">
            <v>0</v>
          </cell>
          <cell r="K2136">
            <v>0</v>
          </cell>
          <cell r="L2136">
            <v>1267.5</v>
          </cell>
          <cell r="M2136">
            <v>0</v>
          </cell>
          <cell r="N2136">
            <v>32</v>
          </cell>
          <cell r="O2136">
            <v>0</v>
          </cell>
          <cell r="P2136">
            <v>0</v>
          </cell>
          <cell r="Q2136" t="e">
            <v>#REF!</v>
          </cell>
          <cell r="T2136" t="str">
            <v>4.02.0012</v>
          </cell>
          <cell r="U2136" t="str">
            <v>DIRETORIA AFINIDADE</v>
          </cell>
          <cell r="W2136">
            <v>0</v>
          </cell>
          <cell r="X2136">
            <v>0</v>
          </cell>
          <cell r="Y2136">
            <v>1457.12</v>
          </cell>
          <cell r="Z2136">
            <v>1457.12</v>
          </cell>
          <cell r="AA2136" t="e">
            <v>#REF!</v>
          </cell>
          <cell r="AB2136" t="e">
            <v>#REF!</v>
          </cell>
          <cell r="AC2136" t="e">
            <v>#REF!</v>
          </cell>
          <cell r="AD2136" t="e">
            <v>#REF!</v>
          </cell>
          <cell r="AE2136" t="e">
            <v>#REF!</v>
          </cell>
          <cell r="AF2136" t="e">
            <v>#REF!</v>
          </cell>
          <cell r="AG2136" t="e">
            <v>#REF!</v>
          </cell>
          <cell r="AH2136" t="e">
            <v>#REF!</v>
          </cell>
        </row>
        <row r="2137">
          <cell r="A2137" t="str">
            <v>4.02.00132.1.1</v>
          </cell>
          <cell r="B2137" t="str">
            <v>2.1.1</v>
          </cell>
          <cell r="C2137" t="str">
            <v>DIRETORIA AFINIDADE</v>
          </cell>
          <cell r="D2137" t="str">
            <v>4.02.0013</v>
          </cell>
          <cell r="E2137">
            <v>409.81000000000006</v>
          </cell>
          <cell r="F2137">
            <v>75.78</v>
          </cell>
          <cell r="G2137">
            <v>660.98</v>
          </cell>
          <cell r="H2137">
            <v>449.93</v>
          </cell>
          <cell r="I2137" t="e">
            <v>#REF!</v>
          </cell>
          <cell r="J2137">
            <v>787.68</v>
          </cell>
          <cell r="K2137">
            <v>272.69</v>
          </cell>
          <cell r="L2137">
            <v>326.76</v>
          </cell>
          <cell r="M2137">
            <v>1079.1199999999999</v>
          </cell>
          <cell r="N2137">
            <v>2240.67</v>
          </cell>
          <cell r="O2137">
            <v>673.83</v>
          </cell>
          <cell r="P2137">
            <v>1542.7300000000002</v>
          </cell>
          <cell r="Q2137" t="e">
            <v>#REF!</v>
          </cell>
          <cell r="T2137" t="str">
            <v>4.02.0013</v>
          </cell>
          <cell r="U2137" t="str">
            <v>DIRETORIA AFINIDADE</v>
          </cell>
          <cell r="W2137">
            <v>409.81000000000006</v>
          </cell>
          <cell r="X2137">
            <v>485.59000000000003</v>
          </cell>
          <cell r="Y2137">
            <v>1146.5700000000002</v>
          </cell>
          <cell r="Z2137">
            <v>1596.5000000000002</v>
          </cell>
          <cell r="AA2137" t="e">
            <v>#REF!</v>
          </cell>
          <cell r="AB2137" t="e">
            <v>#REF!</v>
          </cell>
          <cell r="AC2137" t="e">
            <v>#REF!</v>
          </cell>
          <cell r="AD2137" t="e">
            <v>#REF!</v>
          </cell>
          <cell r="AE2137" t="e">
            <v>#REF!</v>
          </cell>
          <cell r="AF2137" t="e">
            <v>#REF!</v>
          </cell>
          <cell r="AG2137" t="e">
            <v>#REF!</v>
          </cell>
          <cell r="AH2137" t="e">
            <v>#REF!</v>
          </cell>
        </row>
        <row r="2138">
          <cell r="A2138" t="str">
            <v>4.02.00142.1.1</v>
          </cell>
          <cell r="B2138" t="str">
            <v>2.1.1</v>
          </cell>
          <cell r="C2138" t="str">
            <v>DIRETORIA AFINIDADE</v>
          </cell>
          <cell r="D2138" t="str">
            <v>4.02.0014</v>
          </cell>
          <cell r="E2138">
            <v>270</v>
          </cell>
          <cell r="F2138">
            <v>0</v>
          </cell>
          <cell r="G2138">
            <v>16</v>
          </cell>
          <cell r="H2138">
            <v>1620</v>
          </cell>
          <cell r="I2138" t="e">
            <v>#REF!</v>
          </cell>
          <cell r="J2138">
            <v>11725.17</v>
          </cell>
          <cell r="K2138">
            <v>2049.6</v>
          </cell>
          <cell r="L2138">
            <v>61</v>
          </cell>
          <cell r="M2138">
            <v>0</v>
          </cell>
          <cell r="N2138">
            <v>0</v>
          </cell>
          <cell r="O2138">
            <v>0</v>
          </cell>
          <cell r="P2138">
            <v>1046.5</v>
          </cell>
          <cell r="Q2138" t="e">
            <v>#REF!</v>
          </cell>
          <cell r="T2138" t="str">
            <v>4.02.0014</v>
          </cell>
          <cell r="U2138" t="str">
            <v>DIRETORIA AFINIDADE</v>
          </cell>
          <cell r="W2138">
            <v>270</v>
          </cell>
          <cell r="X2138">
            <v>270</v>
          </cell>
          <cell r="Y2138">
            <v>286</v>
          </cell>
          <cell r="Z2138">
            <v>1906</v>
          </cell>
          <cell r="AA2138" t="e">
            <v>#REF!</v>
          </cell>
          <cell r="AB2138" t="e">
            <v>#REF!</v>
          </cell>
          <cell r="AC2138" t="e">
            <v>#REF!</v>
          </cell>
          <cell r="AD2138" t="e">
            <v>#REF!</v>
          </cell>
          <cell r="AE2138" t="e">
            <v>#REF!</v>
          </cell>
          <cell r="AF2138" t="e">
            <v>#REF!</v>
          </cell>
          <cell r="AG2138" t="e">
            <v>#REF!</v>
          </cell>
          <cell r="AH2138" t="e">
            <v>#REF!</v>
          </cell>
        </row>
        <row r="2139">
          <cell r="A2139" t="str">
            <v>4.02.00152.1.1</v>
          </cell>
          <cell r="B2139" t="str">
            <v>2.1.1</v>
          </cell>
          <cell r="C2139" t="str">
            <v>DIRETORIA AFINIDADE</v>
          </cell>
          <cell r="D2139" t="str">
            <v>4.02.0015</v>
          </cell>
          <cell r="E2139">
            <v>0</v>
          </cell>
          <cell r="F2139">
            <v>0</v>
          </cell>
          <cell r="G2139">
            <v>0</v>
          </cell>
          <cell r="H2139">
            <v>0</v>
          </cell>
          <cell r="I2139" t="e">
            <v>#REF!</v>
          </cell>
          <cell r="J2139">
            <v>0</v>
          </cell>
          <cell r="K2139">
            <v>0</v>
          </cell>
          <cell r="L2139">
            <v>0</v>
          </cell>
          <cell r="M2139">
            <v>0</v>
          </cell>
          <cell r="N2139">
            <v>0</v>
          </cell>
          <cell r="O2139">
            <v>0</v>
          </cell>
          <cell r="P2139">
            <v>0</v>
          </cell>
          <cell r="Q2139" t="e">
            <v>#REF!</v>
          </cell>
          <cell r="T2139" t="str">
            <v>4.02.0015</v>
          </cell>
          <cell r="U2139" t="str">
            <v>DIRETORIA AFINIDADE</v>
          </cell>
          <cell r="W2139">
            <v>0</v>
          </cell>
          <cell r="X2139">
            <v>0</v>
          </cell>
          <cell r="Y2139">
            <v>0</v>
          </cell>
          <cell r="Z2139">
            <v>0</v>
          </cell>
          <cell r="AA2139" t="e">
            <v>#REF!</v>
          </cell>
          <cell r="AB2139" t="e">
            <v>#REF!</v>
          </cell>
          <cell r="AC2139" t="e">
            <v>#REF!</v>
          </cell>
          <cell r="AD2139" t="e">
            <v>#REF!</v>
          </cell>
          <cell r="AE2139" t="e">
            <v>#REF!</v>
          </cell>
          <cell r="AF2139" t="e">
            <v>#REF!</v>
          </cell>
          <cell r="AG2139" t="e">
            <v>#REF!</v>
          </cell>
          <cell r="AH2139" t="e">
            <v>#REF!</v>
          </cell>
        </row>
        <row r="2140">
          <cell r="A2140" t="str">
            <v>4.02.00162.1.1</v>
          </cell>
          <cell r="B2140" t="str">
            <v>2.1.1</v>
          </cell>
          <cell r="C2140" t="str">
            <v>DIRETORIA AFINIDADE</v>
          </cell>
          <cell r="D2140" t="str">
            <v>4.02.0016</v>
          </cell>
          <cell r="E2140">
            <v>31794.14</v>
          </cell>
          <cell r="F2140">
            <v>25486.440000000002</v>
          </cell>
          <cell r="G2140">
            <v>25325.06</v>
          </cell>
          <cell r="H2140">
            <v>32153.440000000002</v>
          </cell>
          <cell r="I2140" t="e">
            <v>#REF!</v>
          </cell>
          <cell r="J2140">
            <v>33778.160000000011</v>
          </cell>
          <cell r="K2140">
            <v>46048.080000000016</v>
          </cell>
          <cell r="L2140">
            <v>41455.9</v>
          </cell>
          <cell r="M2140">
            <v>28217.96</v>
          </cell>
          <cell r="N2140">
            <v>41459.870000000003</v>
          </cell>
          <cell r="O2140">
            <v>25889.47</v>
          </cell>
          <cell r="P2140">
            <v>36640.479999999996</v>
          </cell>
          <cell r="Q2140" t="e">
            <v>#REF!</v>
          </cell>
          <cell r="T2140" t="str">
            <v>4.02.0016</v>
          </cell>
          <cell r="U2140" t="str">
            <v>DIRETORIA AFINIDADE</v>
          </cell>
          <cell r="W2140">
            <v>31794.14</v>
          </cell>
          <cell r="X2140">
            <v>57280.58</v>
          </cell>
          <cell r="Y2140">
            <v>82605.64</v>
          </cell>
          <cell r="Z2140">
            <v>114759.08</v>
          </cell>
          <cell r="AA2140" t="e">
            <v>#REF!</v>
          </cell>
          <cell r="AB2140" t="e">
            <v>#REF!</v>
          </cell>
          <cell r="AC2140" t="e">
            <v>#REF!</v>
          </cell>
          <cell r="AD2140" t="e">
            <v>#REF!</v>
          </cell>
          <cell r="AE2140" t="e">
            <v>#REF!</v>
          </cell>
          <cell r="AF2140" t="e">
            <v>#REF!</v>
          </cell>
          <cell r="AG2140" t="e">
            <v>#REF!</v>
          </cell>
          <cell r="AH2140" t="e">
            <v>#REF!</v>
          </cell>
        </row>
        <row r="2141">
          <cell r="A2141" t="str">
            <v>4.02.00172.1.1</v>
          </cell>
          <cell r="B2141" t="str">
            <v>2.1.1</v>
          </cell>
          <cell r="C2141" t="str">
            <v>DIRETORIA AFINIDADE</v>
          </cell>
          <cell r="D2141" t="str">
            <v>4.02.0017</v>
          </cell>
          <cell r="E2141">
            <v>0</v>
          </cell>
          <cell r="F2141">
            <v>0</v>
          </cell>
          <cell r="G2141">
            <v>0</v>
          </cell>
          <cell r="H2141">
            <v>0</v>
          </cell>
          <cell r="I2141" t="e">
            <v>#REF!</v>
          </cell>
          <cell r="J2141">
            <v>0</v>
          </cell>
          <cell r="K2141">
            <v>0</v>
          </cell>
          <cell r="L2141">
            <v>0</v>
          </cell>
          <cell r="M2141">
            <v>13921.02</v>
          </cell>
          <cell r="N2141">
            <v>14189.839999999998</v>
          </cell>
          <cell r="O2141">
            <v>10176</v>
          </cell>
          <cell r="P2141">
            <v>10453.289999999999</v>
          </cell>
          <cell r="Q2141" t="e">
            <v>#REF!</v>
          </cell>
          <cell r="T2141" t="str">
            <v>4.02.0017</v>
          </cell>
          <cell r="U2141" t="str">
            <v>DIRETORIA AFINIDADE</v>
          </cell>
          <cell r="W2141">
            <v>0</v>
          </cell>
          <cell r="X2141">
            <v>0</v>
          </cell>
          <cell r="Y2141">
            <v>0</v>
          </cell>
          <cell r="Z2141">
            <v>0</v>
          </cell>
          <cell r="AA2141" t="e">
            <v>#REF!</v>
          </cell>
          <cell r="AB2141" t="e">
            <v>#REF!</v>
          </cell>
          <cell r="AC2141" t="e">
            <v>#REF!</v>
          </cell>
          <cell r="AD2141" t="e">
            <v>#REF!</v>
          </cell>
          <cell r="AE2141" t="e">
            <v>#REF!</v>
          </cell>
          <cell r="AF2141" t="e">
            <v>#REF!</v>
          </cell>
          <cell r="AG2141" t="e">
            <v>#REF!</v>
          </cell>
          <cell r="AH2141" t="e">
            <v>#REF!</v>
          </cell>
        </row>
        <row r="2142">
          <cell r="A2142" t="str">
            <v>4.02.00182.1.1</v>
          </cell>
          <cell r="B2142" t="str">
            <v>2.1.1</v>
          </cell>
          <cell r="C2142" t="str">
            <v>DIRETORIA AFINIDADE</v>
          </cell>
          <cell r="D2142" t="str">
            <v>4.02.0018</v>
          </cell>
          <cell r="E2142">
            <v>16221.85</v>
          </cell>
          <cell r="F2142">
            <v>2440.88</v>
          </cell>
          <cell r="G2142">
            <v>233.48999999999998</v>
          </cell>
          <cell r="H2142">
            <v>0</v>
          </cell>
          <cell r="I2142" t="e">
            <v>#REF!</v>
          </cell>
          <cell r="J2142">
            <v>265.64</v>
          </cell>
          <cell r="K2142">
            <v>265.64</v>
          </cell>
          <cell r="L2142">
            <v>265.64</v>
          </cell>
          <cell r="M2142">
            <v>265.64</v>
          </cell>
          <cell r="N2142">
            <v>0</v>
          </cell>
          <cell r="O2142">
            <v>0</v>
          </cell>
          <cell r="P2142">
            <v>144.27000000000001</v>
          </cell>
          <cell r="Q2142" t="e">
            <v>#REF!</v>
          </cell>
          <cell r="T2142" t="str">
            <v>4.02.0018</v>
          </cell>
          <cell r="U2142" t="str">
            <v>DIRETORIA AFINIDADE</v>
          </cell>
          <cell r="W2142">
            <v>16221.85</v>
          </cell>
          <cell r="X2142">
            <v>18662.73</v>
          </cell>
          <cell r="Y2142">
            <v>18896.22</v>
          </cell>
          <cell r="Z2142">
            <v>18896.22</v>
          </cell>
          <cell r="AA2142" t="e">
            <v>#REF!</v>
          </cell>
          <cell r="AB2142" t="e">
            <v>#REF!</v>
          </cell>
          <cell r="AC2142" t="e">
            <v>#REF!</v>
          </cell>
          <cell r="AD2142" t="e">
            <v>#REF!</v>
          </cell>
          <cell r="AE2142" t="e">
            <v>#REF!</v>
          </cell>
          <cell r="AF2142" t="e">
            <v>#REF!</v>
          </cell>
          <cell r="AG2142" t="e">
            <v>#REF!</v>
          </cell>
          <cell r="AH2142" t="e">
            <v>#REF!</v>
          </cell>
        </row>
        <row r="2143">
          <cell r="A2143" t="str">
            <v>4.02.00192.1.1</v>
          </cell>
          <cell r="B2143" t="str">
            <v>2.1.1</v>
          </cell>
          <cell r="C2143" t="str">
            <v>DIRETORIA AFINIDADE</v>
          </cell>
          <cell r="D2143" t="str">
            <v>4.02.0019</v>
          </cell>
          <cell r="E2143">
            <v>0</v>
          </cell>
          <cell r="F2143">
            <v>0</v>
          </cell>
          <cell r="G2143">
            <v>0</v>
          </cell>
          <cell r="H2143">
            <v>0</v>
          </cell>
          <cell r="I2143" t="e">
            <v>#REF!</v>
          </cell>
          <cell r="J2143">
            <v>0</v>
          </cell>
          <cell r="K2143">
            <v>502.5</v>
          </cell>
          <cell r="L2143">
            <v>0</v>
          </cell>
          <cell r="M2143">
            <v>0</v>
          </cell>
          <cell r="N2143">
            <v>0</v>
          </cell>
          <cell r="O2143">
            <v>0</v>
          </cell>
          <cell r="P2143">
            <v>0</v>
          </cell>
          <cell r="Q2143" t="e">
            <v>#REF!</v>
          </cell>
          <cell r="T2143" t="str">
            <v>4.02.0019</v>
          </cell>
          <cell r="U2143" t="str">
            <v>DIRETORIA AFINIDADE</v>
          </cell>
          <cell r="W2143">
            <v>0</v>
          </cell>
          <cell r="X2143">
            <v>0</v>
          </cell>
          <cell r="Y2143">
            <v>0</v>
          </cell>
          <cell r="Z2143">
            <v>0</v>
          </cell>
          <cell r="AA2143" t="e">
            <v>#REF!</v>
          </cell>
          <cell r="AB2143" t="e">
            <v>#REF!</v>
          </cell>
          <cell r="AC2143" t="e">
            <v>#REF!</v>
          </cell>
          <cell r="AD2143" t="e">
            <v>#REF!</v>
          </cell>
          <cell r="AE2143" t="e">
            <v>#REF!</v>
          </cell>
          <cell r="AF2143" t="e">
            <v>#REF!</v>
          </cell>
          <cell r="AG2143" t="e">
            <v>#REF!</v>
          </cell>
          <cell r="AH2143" t="e">
            <v>#REF!</v>
          </cell>
        </row>
        <row r="2144">
          <cell r="A2144" t="str">
            <v>4.02.00202.1.1</v>
          </cell>
          <cell r="B2144" t="str">
            <v>2.1.1</v>
          </cell>
          <cell r="C2144" t="str">
            <v>DIRETORIA AFINIDADE</v>
          </cell>
          <cell r="D2144" t="str">
            <v>4.02.0020</v>
          </cell>
          <cell r="E2144">
            <v>48987.5</v>
          </cell>
          <cell r="F2144">
            <v>14820.4</v>
          </cell>
          <cell r="G2144">
            <v>2900</v>
          </cell>
          <cell r="H2144">
            <v>2900</v>
          </cell>
          <cell r="I2144" t="e">
            <v>#REF!</v>
          </cell>
          <cell r="J2144">
            <v>3109.38</v>
          </cell>
          <cell r="K2144">
            <v>39299.68</v>
          </cell>
          <cell r="L2144">
            <v>34991.96</v>
          </cell>
          <cell r="M2144">
            <v>49677.78</v>
          </cell>
          <cell r="N2144">
            <v>106686.75</v>
          </cell>
          <cell r="O2144">
            <v>104976.98</v>
          </cell>
          <cell r="P2144">
            <v>141473.38</v>
          </cell>
          <cell r="Q2144" t="e">
            <v>#REF!</v>
          </cell>
          <cell r="T2144" t="str">
            <v>4.02.0020</v>
          </cell>
          <cell r="U2144" t="str">
            <v>DIRETORIA AFINIDADE</v>
          </cell>
          <cell r="W2144">
            <v>48987.5</v>
          </cell>
          <cell r="X2144">
            <v>63807.9</v>
          </cell>
          <cell r="Y2144">
            <v>66707.899999999994</v>
          </cell>
          <cell r="Z2144">
            <v>69607.899999999994</v>
          </cell>
          <cell r="AA2144" t="e">
            <v>#REF!</v>
          </cell>
          <cell r="AB2144" t="e">
            <v>#REF!</v>
          </cell>
          <cell r="AC2144" t="e">
            <v>#REF!</v>
          </cell>
          <cell r="AD2144" t="e">
            <v>#REF!</v>
          </cell>
          <cell r="AE2144" t="e">
            <v>#REF!</v>
          </cell>
          <cell r="AF2144" t="e">
            <v>#REF!</v>
          </cell>
          <cell r="AG2144" t="e">
            <v>#REF!</v>
          </cell>
          <cell r="AH2144" t="e">
            <v>#REF!</v>
          </cell>
        </row>
        <row r="2145">
          <cell r="A2145" t="str">
            <v>4.02.00212.1.1</v>
          </cell>
          <cell r="B2145" t="str">
            <v>2.1.1</v>
          </cell>
          <cell r="C2145" t="str">
            <v>DIRETORIA AFINIDADE</v>
          </cell>
          <cell r="D2145" t="str">
            <v>4.02.0021</v>
          </cell>
          <cell r="E2145">
            <v>0</v>
          </cell>
          <cell r="F2145">
            <v>0</v>
          </cell>
          <cell r="G2145">
            <v>0</v>
          </cell>
          <cell r="H2145">
            <v>378</v>
          </cell>
          <cell r="I2145" t="e">
            <v>#REF!</v>
          </cell>
          <cell r="J2145">
            <v>900</v>
          </cell>
          <cell r="K2145">
            <v>0</v>
          </cell>
          <cell r="L2145">
            <v>0</v>
          </cell>
          <cell r="M2145">
            <v>517.41</v>
          </cell>
          <cell r="N2145">
            <v>8000</v>
          </cell>
          <cell r="O2145">
            <v>45.6</v>
          </cell>
          <cell r="P2145">
            <v>0</v>
          </cell>
          <cell r="Q2145" t="e">
            <v>#REF!</v>
          </cell>
          <cell r="T2145" t="str">
            <v>4.02.0021</v>
          </cell>
          <cell r="U2145" t="str">
            <v>DIRETORIA AFINIDADE</v>
          </cell>
          <cell r="W2145">
            <v>0</v>
          </cell>
          <cell r="X2145">
            <v>0</v>
          </cell>
          <cell r="Y2145">
            <v>0</v>
          </cell>
          <cell r="Z2145">
            <v>378</v>
          </cell>
          <cell r="AA2145" t="e">
            <v>#REF!</v>
          </cell>
          <cell r="AB2145" t="e">
            <v>#REF!</v>
          </cell>
          <cell r="AC2145" t="e">
            <v>#REF!</v>
          </cell>
          <cell r="AD2145" t="e">
            <v>#REF!</v>
          </cell>
          <cell r="AE2145" t="e">
            <v>#REF!</v>
          </cell>
          <cell r="AF2145" t="e">
            <v>#REF!</v>
          </cell>
          <cell r="AG2145" t="e">
            <v>#REF!</v>
          </cell>
          <cell r="AH2145" t="e">
            <v>#REF!</v>
          </cell>
        </row>
        <row r="2146">
          <cell r="A2146" t="str">
            <v>4.02.00222.1.1</v>
          </cell>
          <cell r="B2146" t="str">
            <v>2.1.1</v>
          </cell>
          <cell r="C2146" t="str">
            <v>DIRETORIA AFINIDADE</v>
          </cell>
          <cell r="D2146" t="str">
            <v>4.02.0022</v>
          </cell>
          <cell r="E2146">
            <v>0</v>
          </cell>
          <cell r="F2146">
            <v>0</v>
          </cell>
          <cell r="G2146">
            <v>0</v>
          </cell>
          <cell r="H2146">
            <v>0</v>
          </cell>
          <cell r="I2146" t="e">
            <v>#REF!</v>
          </cell>
          <cell r="J2146">
            <v>1262.02</v>
          </cell>
          <cell r="K2146">
            <v>0</v>
          </cell>
          <cell r="L2146">
            <v>939.82999999999993</v>
          </cell>
          <cell r="M2146">
            <v>544.29999999999995</v>
          </cell>
          <cell r="N2146">
            <v>2127.04</v>
          </cell>
          <cell r="O2146">
            <v>1593.31</v>
          </cell>
          <cell r="P2146">
            <v>2184.1000000000004</v>
          </cell>
          <cell r="Q2146" t="e">
            <v>#REF!</v>
          </cell>
          <cell r="T2146" t="str">
            <v>4.02.0022</v>
          </cell>
          <cell r="U2146" t="str">
            <v>DIRETORIA AFINIDADE</v>
          </cell>
          <cell r="W2146">
            <v>0</v>
          </cell>
          <cell r="X2146">
            <v>0</v>
          </cell>
          <cell r="Y2146">
            <v>0</v>
          </cell>
          <cell r="Z2146">
            <v>0</v>
          </cell>
          <cell r="AA2146" t="e">
            <v>#REF!</v>
          </cell>
          <cell r="AB2146" t="e">
            <v>#REF!</v>
          </cell>
          <cell r="AC2146" t="e">
            <v>#REF!</v>
          </cell>
          <cell r="AD2146" t="e">
            <v>#REF!</v>
          </cell>
          <cell r="AE2146" t="e">
            <v>#REF!</v>
          </cell>
          <cell r="AF2146" t="e">
            <v>#REF!</v>
          </cell>
          <cell r="AG2146" t="e">
            <v>#REF!</v>
          </cell>
          <cell r="AH2146" t="e">
            <v>#REF!</v>
          </cell>
        </row>
        <row r="2147">
          <cell r="A2147" t="str">
            <v>4.02.00232.1.1</v>
          </cell>
          <cell r="B2147" t="str">
            <v>2.1.1</v>
          </cell>
          <cell r="C2147" t="str">
            <v>DIRETORIA AFINIDADE</v>
          </cell>
          <cell r="D2147" t="str">
            <v>4.02.0023</v>
          </cell>
          <cell r="E2147">
            <v>191.61</v>
          </cell>
          <cell r="F2147">
            <v>191.61</v>
          </cell>
          <cell r="G2147">
            <v>543.41000000000008</v>
          </cell>
          <cell r="H2147">
            <v>418.28000000000003</v>
          </cell>
          <cell r="I2147" t="e">
            <v>#REF!</v>
          </cell>
          <cell r="J2147">
            <v>600</v>
          </cell>
          <cell r="K2147">
            <v>4926.46</v>
          </cell>
          <cell r="L2147">
            <v>746.13</v>
          </cell>
          <cell r="M2147">
            <v>2197.6</v>
          </cell>
          <cell r="N2147">
            <v>6028.6200000000008</v>
          </cell>
          <cell r="O2147">
            <v>1878.2700000000002</v>
          </cell>
          <cell r="P2147">
            <v>1676.43</v>
          </cell>
          <cell r="Q2147" t="e">
            <v>#REF!</v>
          </cell>
          <cell r="T2147" t="str">
            <v>4.02.0023</v>
          </cell>
          <cell r="U2147" t="str">
            <v>DIRETORIA AFINIDADE</v>
          </cell>
          <cell r="W2147">
            <v>191.61</v>
          </cell>
          <cell r="X2147">
            <v>383.22</v>
          </cell>
          <cell r="Y2147">
            <v>926.63000000000011</v>
          </cell>
          <cell r="Z2147">
            <v>1344.91</v>
          </cell>
          <cell r="AA2147" t="e">
            <v>#REF!</v>
          </cell>
          <cell r="AB2147" t="e">
            <v>#REF!</v>
          </cell>
          <cell r="AC2147" t="e">
            <v>#REF!</v>
          </cell>
          <cell r="AD2147" t="e">
            <v>#REF!</v>
          </cell>
          <cell r="AE2147" t="e">
            <v>#REF!</v>
          </cell>
          <cell r="AF2147" t="e">
            <v>#REF!</v>
          </cell>
          <cell r="AG2147" t="e">
            <v>#REF!</v>
          </cell>
          <cell r="AH2147" t="e">
            <v>#REF!</v>
          </cell>
        </row>
        <row r="2148">
          <cell r="A2148" t="str">
            <v>4.02.00242.1.1</v>
          </cell>
          <cell r="B2148" t="str">
            <v>2.1.1</v>
          </cell>
          <cell r="C2148" t="str">
            <v>DIRETORIA AFINIDADE</v>
          </cell>
          <cell r="D2148" t="str">
            <v>4.02.0024</v>
          </cell>
          <cell r="E2148">
            <v>0</v>
          </cell>
          <cell r="F2148">
            <v>0</v>
          </cell>
          <cell r="G2148">
            <v>0</v>
          </cell>
          <cell r="H2148">
            <v>0</v>
          </cell>
          <cell r="I2148" t="e">
            <v>#REF!</v>
          </cell>
          <cell r="J2148">
            <v>0</v>
          </cell>
          <cell r="K2148">
            <v>0</v>
          </cell>
          <cell r="L2148">
            <v>0</v>
          </cell>
          <cell r="M2148">
            <v>0</v>
          </cell>
          <cell r="N2148">
            <v>0</v>
          </cell>
          <cell r="O2148">
            <v>0</v>
          </cell>
          <cell r="P2148">
            <v>0</v>
          </cell>
          <cell r="Q2148" t="e">
            <v>#REF!</v>
          </cell>
          <cell r="T2148" t="str">
            <v>4.02.0024</v>
          </cell>
          <cell r="U2148" t="str">
            <v>DIRETORIA AFINIDADE</v>
          </cell>
          <cell r="W2148">
            <v>0</v>
          </cell>
          <cell r="X2148">
            <v>0</v>
          </cell>
          <cell r="Y2148">
            <v>0</v>
          </cell>
          <cell r="Z2148">
            <v>0</v>
          </cell>
          <cell r="AA2148" t="e">
            <v>#REF!</v>
          </cell>
          <cell r="AB2148" t="e">
            <v>#REF!</v>
          </cell>
          <cell r="AC2148" t="e">
            <v>#REF!</v>
          </cell>
          <cell r="AD2148" t="e">
            <v>#REF!</v>
          </cell>
          <cell r="AE2148" t="e">
            <v>#REF!</v>
          </cell>
          <cell r="AF2148" t="e">
            <v>#REF!</v>
          </cell>
          <cell r="AG2148" t="e">
            <v>#REF!</v>
          </cell>
          <cell r="AH2148" t="e">
            <v>#REF!</v>
          </cell>
        </row>
        <row r="2149">
          <cell r="A2149" t="str">
            <v>4.02.00252.1.1</v>
          </cell>
          <cell r="B2149" t="str">
            <v>2.1.1</v>
          </cell>
          <cell r="C2149" t="str">
            <v>DIRETORIA AFINIDADE</v>
          </cell>
          <cell r="D2149" t="str">
            <v>4.02.0025</v>
          </cell>
          <cell r="E2149">
            <v>0</v>
          </cell>
          <cell r="F2149">
            <v>0</v>
          </cell>
          <cell r="G2149">
            <v>0</v>
          </cell>
          <cell r="H2149">
            <v>0</v>
          </cell>
          <cell r="I2149" t="e">
            <v>#REF!</v>
          </cell>
          <cell r="J2149">
            <v>0</v>
          </cell>
          <cell r="K2149">
            <v>0</v>
          </cell>
          <cell r="L2149">
            <v>0</v>
          </cell>
          <cell r="M2149">
            <v>200</v>
          </cell>
          <cell r="N2149">
            <v>23.45</v>
          </cell>
          <cell r="O2149">
            <v>431.45</v>
          </cell>
          <cell r="P2149">
            <v>8215.2199999999993</v>
          </cell>
          <cell r="Q2149" t="e">
            <v>#REF!</v>
          </cell>
          <cell r="T2149" t="str">
            <v>4.02.0025</v>
          </cell>
          <cell r="U2149" t="str">
            <v>DIRETORIA AFINIDADE</v>
          </cell>
          <cell r="W2149">
            <v>0</v>
          </cell>
          <cell r="X2149">
            <v>0</v>
          </cell>
          <cell r="Y2149">
            <v>0</v>
          </cell>
          <cell r="Z2149">
            <v>0</v>
          </cell>
          <cell r="AA2149" t="e">
            <v>#REF!</v>
          </cell>
          <cell r="AB2149" t="e">
            <v>#REF!</v>
          </cell>
          <cell r="AC2149" t="e">
            <v>#REF!</v>
          </cell>
          <cell r="AD2149" t="e">
            <v>#REF!</v>
          </cell>
          <cell r="AE2149" t="e">
            <v>#REF!</v>
          </cell>
          <cell r="AF2149" t="e">
            <v>#REF!</v>
          </cell>
          <cell r="AG2149" t="e">
            <v>#REF!</v>
          </cell>
          <cell r="AH2149" t="e">
            <v>#REF!</v>
          </cell>
        </row>
        <row r="2150">
          <cell r="A2150" t="str">
            <v>4.02.00262.1.1</v>
          </cell>
          <cell r="B2150" t="str">
            <v>2.1.1</v>
          </cell>
          <cell r="C2150" t="str">
            <v>DIRETORIA AFINIDADE</v>
          </cell>
          <cell r="D2150" t="str">
            <v>4.02.0026</v>
          </cell>
          <cell r="E2150">
            <v>18.899999999999999</v>
          </cell>
          <cell r="F2150">
            <v>1089.43</v>
          </cell>
          <cell r="G2150">
            <v>59.73</v>
          </cell>
          <cell r="H2150">
            <v>0</v>
          </cell>
          <cell r="I2150" t="e">
            <v>#REF!</v>
          </cell>
          <cell r="J2150">
            <v>0</v>
          </cell>
          <cell r="K2150">
            <v>194</v>
          </cell>
          <cell r="L2150">
            <v>158</v>
          </cell>
          <cell r="M2150">
            <v>313.81</v>
          </cell>
          <cell r="N2150">
            <v>1063.78</v>
          </cell>
          <cell r="O2150">
            <v>1317.7</v>
          </cell>
          <cell r="P2150">
            <v>1324.3600000000001</v>
          </cell>
          <cell r="Q2150" t="e">
            <v>#REF!</v>
          </cell>
          <cell r="T2150" t="str">
            <v>4.02.0026</v>
          </cell>
          <cell r="U2150" t="str">
            <v>DIRETORIA AFINIDADE</v>
          </cell>
          <cell r="W2150">
            <v>18.899999999999999</v>
          </cell>
          <cell r="X2150">
            <v>1108.3300000000002</v>
          </cell>
          <cell r="Y2150">
            <v>1168.0600000000002</v>
          </cell>
          <cell r="Z2150">
            <v>1168.0600000000002</v>
          </cell>
          <cell r="AA2150" t="e">
            <v>#REF!</v>
          </cell>
          <cell r="AB2150" t="e">
            <v>#REF!</v>
          </cell>
          <cell r="AC2150" t="e">
            <v>#REF!</v>
          </cell>
          <cell r="AD2150" t="e">
            <v>#REF!</v>
          </cell>
          <cell r="AE2150" t="e">
            <v>#REF!</v>
          </cell>
          <cell r="AF2150" t="e">
            <v>#REF!</v>
          </cell>
          <cell r="AG2150" t="e">
            <v>#REF!</v>
          </cell>
          <cell r="AH2150" t="e">
            <v>#REF!</v>
          </cell>
        </row>
        <row r="2151">
          <cell r="A2151" t="str">
            <v>4.02.00272.1.1</v>
          </cell>
          <cell r="B2151" t="str">
            <v>2.1.1</v>
          </cell>
          <cell r="C2151" t="str">
            <v>DIRETORIA AFINIDADE</v>
          </cell>
          <cell r="D2151" t="str">
            <v>4.02.0027</v>
          </cell>
          <cell r="E2151">
            <v>0</v>
          </cell>
          <cell r="F2151">
            <v>1497.8</v>
          </cell>
          <cell r="G2151">
            <v>167.82</v>
          </cell>
          <cell r="H2151">
            <v>1057.82</v>
          </cell>
          <cell r="I2151" t="e">
            <v>#REF!</v>
          </cell>
          <cell r="J2151">
            <v>224.01</v>
          </cell>
          <cell r="K2151">
            <v>0</v>
          </cell>
          <cell r="L2151">
            <v>759.6</v>
          </cell>
          <cell r="M2151">
            <v>0</v>
          </cell>
          <cell r="N2151">
            <v>2651.33</v>
          </cell>
          <cell r="O2151">
            <v>0</v>
          </cell>
          <cell r="P2151">
            <v>288.06</v>
          </cell>
          <cell r="Q2151" t="e">
            <v>#REF!</v>
          </cell>
          <cell r="T2151" t="str">
            <v>4.02.0027</v>
          </cell>
          <cell r="U2151" t="str">
            <v>DIRETORIA AFINIDADE</v>
          </cell>
          <cell r="W2151">
            <v>0</v>
          </cell>
          <cell r="X2151">
            <v>1497.8</v>
          </cell>
          <cell r="Y2151">
            <v>1665.62</v>
          </cell>
          <cell r="Z2151">
            <v>2723.4399999999996</v>
          </cell>
          <cell r="AA2151" t="e">
            <v>#REF!</v>
          </cell>
          <cell r="AB2151" t="e">
            <v>#REF!</v>
          </cell>
          <cell r="AC2151" t="e">
            <v>#REF!</v>
          </cell>
          <cell r="AD2151" t="e">
            <v>#REF!</v>
          </cell>
          <cell r="AE2151" t="e">
            <v>#REF!</v>
          </cell>
          <cell r="AF2151" t="e">
            <v>#REF!</v>
          </cell>
          <cell r="AG2151" t="e">
            <v>#REF!</v>
          </cell>
          <cell r="AH2151" t="e">
            <v>#REF!</v>
          </cell>
        </row>
        <row r="2152">
          <cell r="A2152" t="str">
            <v>4.02.00282.1.1</v>
          </cell>
          <cell r="B2152" t="str">
            <v>2.1.1</v>
          </cell>
          <cell r="C2152" t="str">
            <v>DIRETORIA AFINIDADE</v>
          </cell>
          <cell r="D2152" t="str">
            <v>4.02.0028</v>
          </cell>
          <cell r="E2152">
            <v>1660.9499999999998</v>
          </cell>
          <cell r="F2152">
            <v>507.4</v>
          </cell>
          <cell r="G2152">
            <v>886.31</v>
          </cell>
          <cell r="H2152">
            <v>69.8</v>
          </cell>
          <cell r="I2152" t="e">
            <v>#REF!</v>
          </cell>
          <cell r="J2152">
            <v>0</v>
          </cell>
          <cell r="K2152">
            <v>1957.17</v>
          </cell>
          <cell r="L2152">
            <v>1131.73</v>
          </cell>
          <cell r="M2152">
            <v>2248.9899999999998</v>
          </cell>
          <cell r="N2152">
            <v>486.57</v>
          </cell>
          <cell r="O2152">
            <v>631.54</v>
          </cell>
          <cell r="P2152">
            <v>763.18</v>
          </cell>
          <cell r="Q2152" t="e">
            <v>#REF!</v>
          </cell>
          <cell r="T2152" t="str">
            <v>4.02.0028</v>
          </cell>
          <cell r="U2152" t="str">
            <v>DIRETORIA AFINIDADE</v>
          </cell>
          <cell r="W2152">
            <v>1660.9499999999998</v>
          </cell>
          <cell r="X2152">
            <v>2168.35</v>
          </cell>
          <cell r="Y2152">
            <v>3054.66</v>
          </cell>
          <cell r="Z2152">
            <v>3124.46</v>
          </cell>
          <cell r="AA2152" t="e">
            <v>#REF!</v>
          </cell>
          <cell r="AB2152" t="e">
            <v>#REF!</v>
          </cell>
          <cell r="AC2152" t="e">
            <v>#REF!</v>
          </cell>
          <cell r="AD2152" t="e">
            <v>#REF!</v>
          </cell>
          <cell r="AE2152" t="e">
            <v>#REF!</v>
          </cell>
          <cell r="AF2152" t="e">
            <v>#REF!</v>
          </cell>
          <cell r="AG2152" t="e">
            <v>#REF!</v>
          </cell>
          <cell r="AH2152" t="e">
            <v>#REF!</v>
          </cell>
        </row>
        <row r="2153">
          <cell r="A2153" t="str">
            <v>4.02.00292.1.1</v>
          </cell>
          <cell r="B2153" t="str">
            <v>2.1.1</v>
          </cell>
          <cell r="C2153" t="str">
            <v>DIRETORIA AFINIDADE</v>
          </cell>
          <cell r="D2153" t="str">
            <v>4.02.0029</v>
          </cell>
          <cell r="E2153">
            <v>2706.89</v>
          </cell>
          <cell r="F2153">
            <v>0</v>
          </cell>
          <cell r="G2153">
            <v>0</v>
          </cell>
          <cell r="H2153">
            <v>0</v>
          </cell>
          <cell r="I2153" t="e">
            <v>#REF!</v>
          </cell>
          <cell r="J2153">
            <v>0</v>
          </cell>
          <cell r="K2153">
            <v>1431.15</v>
          </cell>
          <cell r="L2153">
            <v>68.099999999999994</v>
          </cell>
          <cell r="M2153">
            <v>368.63</v>
          </cell>
          <cell r="N2153">
            <v>0</v>
          </cell>
          <cell r="O2153">
            <v>238.35999999999999</v>
          </cell>
          <cell r="P2153">
            <v>255.36</v>
          </cell>
          <cell r="Q2153" t="e">
            <v>#REF!</v>
          </cell>
          <cell r="T2153" t="str">
            <v>4.02.0029</v>
          </cell>
          <cell r="U2153" t="str">
            <v>DIRETORIA AFINIDADE</v>
          </cell>
          <cell r="W2153">
            <v>2706.89</v>
          </cell>
          <cell r="X2153">
            <v>2706.89</v>
          </cell>
          <cell r="Y2153">
            <v>2706.89</v>
          </cell>
          <cell r="Z2153">
            <v>2706.89</v>
          </cell>
          <cell r="AA2153" t="e">
            <v>#REF!</v>
          </cell>
          <cell r="AB2153" t="e">
            <v>#REF!</v>
          </cell>
          <cell r="AC2153" t="e">
            <v>#REF!</v>
          </cell>
          <cell r="AD2153" t="e">
            <v>#REF!</v>
          </cell>
          <cell r="AE2153" t="e">
            <v>#REF!</v>
          </cell>
          <cell r="AF2153" t="e">
            <v>#REF!</v>
          </cell>
          <cell r="AG2153" t="e">
            <v>#REF!</v>
          </cell>
          <cell r="AH2153" t="e">
            <v>#REF!</v>
          </cell>
        </row>
        <row r="2154">
          <cell r="A2154" t="str">
            <v>4.02.00302.1.1</v>
          </cell>
          <cell r="B2154" t="str">
            <v>2.1.1</v>
          </cell>
          <cell r="C2154" t="str">
            <v>DIRETORIA AFINIDADE</v>
          </cell>
          <cell r="D2154" t="str">
            <v>4.02.0030</v>
          </cell>
          <cell r="E2154">
            <v>0</v>
          </cell>
          <cell r="F2154">
            <v>0</v>
          </cell>
          <cell r="G2154">
            <v>0</v>
          </cell>
          <cell r="H2154">
            <v>0</v>
          </cell>
          <cell r="I2154" t="e">
            <v>#REF!</v>
          </cell>
          <cell r="J2154">
            <v>0</v>
          </cell>
          <cell r="K2154">
            <v>0</v>
          </cell>
          <cell r="L2154">
            <v>0</v>
          </cell>
          <cell r="M2154">
            <v>32</v>
          </cell>
          <cell r="N2154">
            <v>0</v>
          </cell>
          <cell r="O2154">
            <v>31.5</v>
          </cell>
          <cell r="P2154">
            <v>0</v>
          </cell>
          <cell r="Q2154" t="e">
            <v>#REF!</v>
          </cell>
          <cell r="T2154" t="str">
            <v>4.02.0030</v>
          </cell>
          <cell r="U2154" t="str">
            <v>DIRETORIA AFINIDADE</v>
          </cell>
          <cell r="W2154">
            <v>0</v>
          </cell>
          <cell r="X2154">
            <v>0</v>
          </cell>
          <cell r="Y2154">
            <v>0</v>
          </cell>
          <cell r="Z2154">
            <v>0</v>
          </cell>
          <cell r="AA2154" t="e">
            <v>#REF!</v>
          </cell>
          <cell r="AB2154" t="e">
            <v>#REF!</v>
          </cell>
          <cell r="AC2154" t="e">
            <v>#REF!</v>
          </cell>
          <cell r="AD2154" t="e">
            <v>#REF!</v>
          </cell>
          <cell r="AE2154" t="e">
            <v>#REF!</v>
          </cell>
          <cell r="AF2154" t="e">
            <v>#REF!</v>
          </cell>
          <cell r="AG2154" t="e">
            <v>#REF!</v>
          </cell>
          <cell r="AH2154" t="e">
            <v>#REF!</v>
          </cell>
        </row>
        <row r="2155">
          <cell r="A2155" t="str">
            <v>4.02.00362.1.1</v>
          </cell>
          <cell r="B2155" t="str">
            <v>2.1.1</v>
          </cell>
          <cell r="C2155" t="str">
            <v>DIRETORIA AFINIDADE</v>
          </cell>
          <cell r="D2155" t="str">
            <v>4.02.0036</v>
          </cell>
          <cell r="E2155">
            <v>0</v>
          </cell>
          <cell r="F2155">
            <v>0</v>
          </cell>
          <cell r="G2155">
            <v>0</v>
          </cell>
          <cell r="H2155">
            <v>0</v>
          </cell>
          <cell r="I2155" t="e">
            <v>#REF!</v>
          </cell>
          <cell r="J2155">
            <v>0</v>
          </cell>
          <cell r="K2155">
            <v>0</v>
          </cell>
          <cell r="L2155">
            <v>0</v>
          </cell>
          <cell r="M2155">
            <v>0</v>
          </cell>
          <cell r="N2155">
            <v>0</v>
          </cell>
          <cell r="O2155">
            <v>172.2</v>
          </cell>
          <cell r="P2155">
            <v>0</v>
          </cell>
          <cell r="Q2155" t="e">
            <v>#REF!</v>
          </cell>
          <cell r="T2155" t="str">
            <v>4.02.0036</v>
          </cell>
          <cell r="U2155" t="str">
            <v>DIRETORIA AFINIDADE</v>
          </cell>
          <cell r="W2155">
            <v>0</v>
          </cell>
          <cell r="X2155">
            <v>0</v>
          </cell>
          <cell r="Y2155">
            <v>0</v>
          </cell>
          <cell r="Z2155">
            <v>0</v>
          </cell>
          <cell r="AA2155" t="e">
            <v>#REF!</v>
          </cell>
          <cell r="AB2155" t="e">
            <v>#REF!</v>
          </cell>
          <cell r="AC2155" t="e">
            <v>#REF!</v>
          </cell>
          <cell r="AD2155" t="e">
            <v>#REF!</v>
          </cell>
          <cell r="AE2155" t="e">
            <v>#REF!</v>
          </cell>
          <cell r="AF2155" t="e">
            <v>#REF!</v>
          </cell>
          <cell r="AG2155" t="e">
            <v>#REF!</v>
          </cell>
          <cell r="AH2155" t="e">
            <v>#REF!</v>
          </cell>
        </row>
        <row r="2156">
          <cell r="A2156" t="str">
            <v>4.02.00392.1.1</v>
          </cell>
          <cell r="B2156" t="str">
            <v>2.1.1</v>
          </cell>
          <cell r="C2156" t="str">
            <v>DIRETORIA AFINIDADE</v>
          </cell>
          <cell r="D2156" t="str">
            <v>4.02.0039</v>
          </cell>
          <cell r="E2156">
            <v>0</v>
          </cell>
          <cell r="F2156">
            <v>0</v>
          </cell>
          <cell r="G2156">
            <v>0</v>
          </cell>
          <cell r="H2156">
            <v>0</v>
          </cell>
          <cell r="I2156" t="e">
            <v>#REF!</v>
          </cell>
          <cell r="J2156">
            <v>0</v>
          </cell>
          <cell r="K2156">
            <v>0</v>
          </cell>
          <cell r="L2156">
            <v>0</v>
          </cell>
          <cell r="M2156">
            <v>365.8</v>
          </cell>
          <cell r="N2156">
            <v>956</v>
          </cell>
          <cell r="O2156">
            <v>3839.76</v>
          </cell>
          <cell r="P2156">
            <v>682.4</v>
          </cell>
          <cell r="Q2156" t="e">
            <v>#REF!</v>
          </cell>
          <cell r="T2156" t="str">
            <v>4.02.0039</v>
          </cell>
          <cell r="U2156" t="str">
            <v>DIRETORIA AFINIDADE</v>
          </cell>
          <cell r="W2156">
            <v>0</v>
          </cell>
          <cell r="X2156">
            <v>0</v>
          </cell>
          <cell r="Y2156">
            <v>0</v>
          </cell>
          <cell r="Z2156">
            <v>0</v>
          </cell>
          <cell r="AA2156" t="e">
            <v>#REF!</v>
          </cell>
          <cell r="AB2156" t="e">
            <v>#REF!</v>
          </cell>
          <cell r="AC2156" t="e">
            <v>#REF!</v>
          </cell>
          <cell r="AD2156" t="e">
            <v>#REF!</v>
          </cell>
          <cell r="AE2156" t="e">
            <v>#REF!</v>
          </cell>
          <cell r="AF2156" t="e">
            <v>#REF!</v>
          </cell>
          <cell r="AG2156" t="e">
            <v>#REF!</v>
          </cell>
          <cell r="AH2156" t="e">
            <v>#REF!</v>
          </cell>
        </row>
        <row r="2157">
          <cell r="A2157" t="str">
            <v>4.02.00442.1.1</v>
          </cell>
          <cell r="B2157" t="str">
            <v>2.1.1</v>
          </cell>
          <cell r="C2157" t="str">
            <v>DIRETORIA AFINIDADE</v>
          </cell>
          <cell r="D2157" t="str">
            <v>4.02.0044</v>
          </cell>
          <cell r="E2157">
            <v>0</v>
          </cell>
          <cell r="F2157">
            <v>0</v>
          </cell>
          <cell r="G2157">
            <v>0</v>
          </cell>
          <cell r="H2157">
            <v>0</v>
          </cell>
          <cell r="I2157" t="e">
            <v>#REF!</v>
          </cell>
          <cell r="J2157">
            <v>0</v>
          </cell>
          <cell r="K2157">
            <v>0</v>
          </cell>
          <cell r="L2157">
            <v>0</v>
          </cell>
          <cell r="M2157">
            <v>0</v>
          </cell>
          <cell r="N2157">
            <v>0</v>
          </cell>
          <cell r="O2157">
            <v>0</v>
          </cell>
          <cell r="P2157">
            <v>0</v>
          </cell>
          <cell r="Q2157" t="e">
            <v>#REF!</v>
          </cell>
          <cell r="T2157" t="str">
            <v>4.02.0044</v>
          </cell>
          <cell r="U2157" t="str">
            <v>DIRETORIA AFINIDADE</v>
          </cell>
          <cell r="W2157">
            <v>0</v>
          </cell>
          <cell r="X2157">
            <v>0</v>
          </cell>
          <cell r="Y2157">
            <v>0</v>
          </cell>
          <cell r="Z2157">
            <v>0</v>
          </cell>
          <cell r="AA2157" t="e">
            <v>#REF!</v>
          </cell>
          <cell r="AB2157" t="e">
            <v>#REF!</v>
          </cell>
          <cell r="AC2157" t="e">
            <v>#REF!</v>
          </cell>
          <cell r="AD2157" t="e">
            <v>#REF!</v>
          </cell>
          <cell r="AE2157" t="e">
            <v>#REF!</v>
          </cell>
          <cell r="AF2157" t="e">
            <v>#REF!</v>
          </cell>
          <cell r="AG2157" t="e">
            <v>#REF!</v>
          </cell>
          <cell r="AH2157" t="e">
            <v>#REF!</v>
          </cell>
        </row>
        <row r="2158">
          <cell r="A2158" t="str">
            <v>4.03.00012.1.1</v>
          </cell>
          <cell r="B2158" t="str">
            <v>2.1.1</v>
          </cell>
          <cell r="C2158" t="str">
            <v>DIRETORIA AFINIDADE</v>
          </cell>
          <cell r="D2158" t="str">
            <v>4.03.0001</v>
          </cell>
          <cell r="E2158">
            <v>0</v>
          </cell>
          <cell r="F2158">
            <v>0</v>
          </cell>
          <cell r="G2158">
            <v>0</v>
          </cell>
          <cell r="H2158">
            <v>0</v>
          </cell>
          <cell r="I2158" t="e">
            <v>#REF!</v>
          </cell>
          <cell r="J2158">
            <v>0</v>
          </cell>
          <cell r="K2158">
            <v>0</v>
          </cell>
          <cell r="L2158">
            <v>0</v>
          </cell>
          <cell r="M2158">
            <v>0</v>
          </cell>
          <cell r="N2158">
            <v>0</v>
          </cell>
          <cell r="O2158">
            <v>0</v>
          </cell>
          <cell r="P2158">
            <v>0</v>
          </cell>
          <cell r="Q2158" t="e">
            <v>#REF!</v>
          </cell>
          <cell r="T2158" t="str">
            <v>4.03.0001</v>
          </cell>
          <cell r="U2158" t="str">
            <v>DIRETORIA AFINIDADE</v>
          </cell>
          <cell r="W2158">
            <v>0</v>
          </cell>
          <cell r="X2158">
            <v>0</v>
          </cell>
          <cell r="Y2158">
            <v>0</v>
          </cell>
          <cell r="Z2158">
            <v>0</v>
          </cell>
          <cell r="AA2158" t="e">
            <v>#REF!</v>
          </cell>
          <cell r="AB2158" t="e">
            <v>#REF!</v>
          </cell>
          <cell r="AC2158" t="e">
            <v>#REF!</v>
          </cell>
          <cell r="AD2158" t="e">
            <v>#REF!</v>
          </cell>
          <cell r="AE2158" t="e">
            <v>#REF!</v>
          </cell>
          <cell r="AF2158" t="e">
            <v>#REF!</v>
          </cell>
          <cell r="AG2158" t="e">
            <v>#REF!</v>
          </cell>
          <cell r="AH2158" t="e">
            <v>#REF!</v>
          </cell>
        </row>
        <row r="2159">
          <cell r="A2159" t="str">
            <v>4.03.00022.1.1</v>
          </cell>
          <cell r="B2159" t="str">
            <v>2.1.1</v>
          </cell>
          <cell r="C2159" t="str">
            <v>DIRETORIA AFINIDADE</v>
          </cell>
          <cell r="D2159" t="str">
            <v>4.03.0002</v>
          </cell>
          <cell r="E2159">
            <v>19847.350000000002</v>
          </cell>
          <cell r="F2159">
            <v>18048.18</v>
          </cell>
          <cell r="G2159">
            <v>20224.98</v>
          </cell>
          <cell r="H2159">
            <v>16231.4</v>
          </cell>
          <cell r="I2159" t="e">
            <v>#REF!</v>
          </cell>
          <cell r="J2159">
            <v>10468.9</v>
          </cell>
          <cell r="K2159">
            <v>13810.6</v>
          </cell>
          <cell r="L2159">
            <v>16726.559999999998</v>
          </cell>
          <cell r="M2159">
            <v>69508.59</v>
          </cell>
          <cell r="N2159">
            <v>111003.7</v>
          </cell>
          <cell r="O2159">
            <v>138666.76999999993</v>
          </cell>
          <cell r="P2159">
            <v>281973.58</v>
          </cell>
          <cell r="Q2159" t="e">
            <v>#REF!</v>
          </cell>
          <cell r="T2159" t="str">
            <v>4.03.0002</v>
          </cell>
          <cell r="U2159" t="str">
            <v>DIRETORIA AFINIDADE</v>
          </cell>
          <cell r="W2159">
            <v>19847.350000000002</v>
          </cell>
          <cell r="X2159">
            <v>37895.53</v>
          </cell>
          <cell r="Y2159">
            <v>58120.509999999995</v>
          </cell>
          <cell r="Z2159">
            <v>74351.909999999989</v>
          </cell>
          <cell r="AA2159" t="e">
            <v>#REF!</v>
          </cell>
          <cell r="AB2159" t="e">
            <v>#REF!</v>
          </cell>
          <cell r="AC2159" t="e">
            <v>#REF!</v>
          </cell>
          <cell r="AD2159" t="e">
            <v>#REF!</v>
          </cell>
          <cell r="AE2159" t="e">
            <v>#REF!</v>
          </cell>
          <cell r="AF2159" t="e">
            <v>#REF!</v>
          </cell>
          <cell r="AG2159" t="e">
            <v>#REF!</v>
          </cell>
          <cell r="AH2159" t="e">
            <v>#REF!</v>
          </cell>
        </row>
        <row r="2160">
          <cell r="A2160" t="str">
            <v>4.03.00042.1.1</v>
          </cell>
          <cell r="B2160" t="str">
            <v>2.1.1</v>
          </cell>
          <cell r="C2160" t="str">
            <v>DIRETORIA AFINIDADE</v>
          </cell>
          <cell r="D2160" t="str">
            <v>4.03.0004</v>
          </cell>
          <cell r="E2160">
            <v>15642</v>
          </cell>
          <cell r="F2160">
            <v>35387.279999999999</v>
          </cell>
          <cell r="G2160">
            <v>32791.040000000001</v>
          </cell>
          <cell r="H2160">
            <v>96510.73</v>
          </cell>
          <cell r="I2160" t="e">
            <v>#REF!</v>
          </cell>
          <cell r="J2160">
            <v>65460.820000000007</v>
          </cell>
          <cell r="K2160">
            <v>34383.789999999994</v>
          </cell>
          <cell r="L2160">
            <v>85133.700000000012</v>
          </cell>
          <cell r="M2160">
            <v>172344.81999999998</v>
          </cell>
          <cell r="N2160">
            <v>80407.399999999994</v>
          </cell>
          <cell r="O2160">
            <v>71167.67</v>
          </cell>
          <cell r="P2160">
            <v>220466.8</v>
          </cell>
          <cell r="Q2160" t="e">
            <v>#REF!</v>
          </cell>
          <cell r="T2160" t="str">
            <v>4.03.0004</v>
          </cell>
          <cell r="U2160" t="str">
            <v>DIRETORIA AFINIDADE</v>
          </cell>
          <cell r="W2160">
            <v>15642</v>
          </cell>
          <cell r="X2160">
            <v>51029.279999999999</v>
          </cell>
          <cell r="Y2160">
            <v>83820.320000000007</v>
          </cell>
          <cell r="Z2160">
            <v>180331.05</v>
          </cell>
          <cell r="AA2160" t="e">
            <v>#REF!</v>
          </cell>
          <cell r="AB2160" t="e">
            <v>#REF!</v>
          </cell>
          <cell r="AC2160" t="e">
            <v>#REF!</v>
          </cell>
          <cell r="AD2160" t="e">
            <v>#REF!</v>
          </cell>
          <cell r="AE2160" t="e">
            <v>#REF!</v>
          </cell>
          <cell r="AF2160" t="e">
            <v>#REF!</v>
          </cell>
          <cell r="AG2160" t="e">
            <v>#REF!</v>
          </cell>
          <cell r="AH2160" t="e">
            <v>#REF!</v>
          </cell>
        </row>
        <row r="2161">
          <cell r="A2161" t="str">
            <v>4.03.00072.1.1</v>
          </cell>
          <cell r="B2161" t="str">
            <v>2.1.1</v>
          </cell>
          <cell r="C2161" t="str">
            <v>DIRETORIA AFINIDADE</v>
          </cell>
          <cell r="D2161" t="str">
            <v>4.03.0007</v>
          </cell>
          <cell r="E2161">
            <v>0</v>
          </cell>
          <cell r="F2161">
            <v>0</v>
          </cell>
          <cell r="G2161">
            <v>518.14</v>
          </cell>
          <cell r="H2161">
            <v>670.12</v>
          </cell>
          <cell r="I2161" t="e">
            <v>#REF!</v>
          </cell>
          <cell r="J2161">
            <v>0</v>
          </cell>
          <cell r="K2161">
            <v>3758.45</v>
          </cell>
          <cell r="L2161">
            <v>0</v>
          </cell>
          <cell r="M2161">
            <v>14851.150000000001</v>
          </cell>
          <cell r="N2161">
            <v>1733.21</v>
          </cell>
          <cell r="O2161">
            <v>14991.210000000001</v>
          </cell>
          <cell r="P2161">
            <v>11105.92</v>
          </cell>
          <cell r="Q2161" t="e">
            <v>#REF!</v>
          </cell>
          <cell r="T2161" t="str">
            <v>4.03.0007</v>
          </cell>
          <cell r="U2161" t="str">
            <v>DIRETORIA AFINIDADE</v>
          </cell>
          <cell r="W2161">
            <v>0</v>
          </cell>
          <cell r="X2161">
            <v>0</v>
          </cell>
          <cell r="Y2161">
            <v>518.14</v>
          </cell>
          <cell r="Z2161">
            <v>1188.26</v>
          </cell>
          <cell r="AA2161" t="e">
            <v>#REF!</v>
          </cell>
          <cell r="AB2161" t="e">
            <v>#REF!</v>
          </cell>
          <cell r="AC2161" t="e">
            <v>#REF!</v>
          </cell>
          <cell r="AD2161" t="e">
            <v>#REF!</v>
          </cell>
          <cell r="AE2161" t="e">
            <v>#REF!</v>
          </cell>
          <cell r="AF2161" t="e">
            <v>#REF!</v>
          </cell>
          <cell r="AG2161" t="e">
            <v>#REF!</v>
          </cell>
          <cell r="AH2161" t="e">
            <v>#REF!</v>
          </cell>
        </row>
        <row r="2162">
          <cell r="A2162" t="str">
            <v>4.03.00082.1.1</v>
          </cell>
          <cell r="B2162" t="str">
            <v>2.1.1</v>
          </cell>
          <cell r="C2162" t="str">
            <v>DIRETORIA AFINIDADE</v>
          </cell>
          <cell r="D2162" t="str">
            <v>4.03.0008</v>
          </cell>
          <cell r="E2162">
            <v>1912.7499999999998</v>
          </cell>
          <cell r="F2162">
            <v>2001.8529791266924</v>
          </cell>
          <cell r="G2162">
            <v>2729.9300000000003</v>
          </cell>
          <cell r="H2162">
            <v>4015.67</v>
          </cell>
          <cell r="I2162" t="e">
            <v>#REF!</v>
          </cell>
          <cell r="J2162">
            <v>2548.23</v>
          </cell>
          <cell r="K2162">
            <v>8291.25</v>
          </cell>
          <cell r="L2162">
            <v>3980.4</v>
          </cell>
          <cell r="M2162">
            <v>16051.380000000001</v>
          </cell>
          <cell r="N2162">
            <v>12123.38</v>
          </cell>
          <cell r="O2162">
            <v>3870.23</v>
          </cell>
          <cell r="P2162">
            <v>25259.449999999997</v>
          </cell>
          <cell r="Q2162" t="e">
            <v>#REF!</v>
          </cell>
          <cell r="T2162" t="str">
            <v>4.03.0008</v>
          </cell>
          <cell r="U2162" t="str">
            <v>DIRETORIA AFINIDADE</v>
          </cell>
          <cell r="W2162">
            <v>1912.7499999999998</v>
          </cell>
          <cell r="X2162">
            <v>3914.6029791266919</v>
          </cell>
          <cell r="Y2162">
            <v>6644.5329791266922</v>
          </cell>
          <cell r="Z2162">
            <v>10660.202979126692</v>
          </cell>
          <cell r="AA2162" t="e">
            <v>#REF!</v>
          </cell>
          <cell r="AB2162" t="e">
            <v>#REF!</v>
          </cell>
          <cell r="AC2162" t="e">
            <v>#REF!</v>
          </cell>
          <cell r="AD2162" t="e">
            <v>#REF!</v>
          </cell>
          <cell r="AE2162" t="e">
            <v>#REF!</v>
          </cell>
          <cell r="AF2162" t="e">
            <v>#REF!</v>
          </cell>
          <cell r="AG2162" t="e">
            <v>#REF!</v>
          </cell>
          <cell r="AH2162" t="e">
            <v>#REF!</v>
          </cell>
        </row>
        <row r="2163">
          <cell r="A2163" t="str">
            <v>4.03.00092.1.1</v>
          </cell>
          <cell r="B2163" t="str">
            <v>2.1.1</v>
          </cell>
          <cell r="C2163" t="str">
            <v>DIRETORIA AFINIDADE</v>
          </cell>
          <cell r="D2163" t="str">
            <v>4.03.0009</v>
          </cell>
          <cell r="E2163">
            <v>5820.94</v>
          </cell>
          <cell r="F2163">
            <v>5054.24</v>
          </cell>
          <cell r="G2163">
            <v>6984.3799999999992</v>
          </cell>
          <cell r="H2163">
            <v>4576.17</v>
          </cell>
          <cell r="I2163" t="e">
            <v>#REF!</v>
          </cell>
          <cell r="J2163">
            <v>3069.04</v>
          </cell>
          <cell r="K2163">
            <v>2704.29</v>
          </cell>
          <cell r="L2163">
            <v>5655.37</v>
          </cell>
          <cell r="M2163">
            <v>18386.96</v>
          </cell>
          <cell r="N2163">
            <v>32399.42</v>
          </cell>
          <cell r="O2163">
            <v>28931.339999999997</v>
          </cell>
          <cell r="P2163">
            <v>31480.84</v>
          </cell>
          <cell r="Q2163" t="e">
            <v>#REF!</v>
          </cell>
          <cell r="T2163" t="str">
            <v>4.03.0009</v>
          </cell>
          <cell r="U2163" t="str">
            <v>DIRETORIA AFINIDADE</v>
          </cell>
          <cell r="W2163">
            <v>5820.94</v>
          </cell>
          <cell r="X2163">
            <v>10875.18</v>
          </cell>
          <cell r="Y2163">
            <v>17859.559999999998</v>
          </cell>
          <cell r="Z2163">
            <v>22435.729999999996</v>
          </cell>
          <cell r="AA2163" t="e">
            <v>#REF!</v>
          </cell>
          <cell r="AB2163" t="e">
            <v>#REF!</v>
          </cell>
          <cell r="AC2163" t="e">
            <v>#REF!</v>
          </cell>
          <cell r="AD2163" t="e">
            <v>#REF!</v>
          </cell>
          <cell r="AE2163" t="e">
            <v>#REF!</v>
          </cell>
          <cell r="AF2163" t="e">
            <v>#REF!</v>
          </cell>
          <cell r="AG2163" t="e">
            <v>#REF!</v>
          </cell>
          <cell r="AH2163" t="e">
            <v>#REF!</v>
          </cell>
        </row>
        <row r="2164">
          <cell r="A2164" t="str">
            <v>4.03.00102.1.1</v>
          </cell>
          <cell r="B2164" t="str">
            <v>2.1.1</v>
          </cell>
          <cell r="C2164" t="str">
            <v>DIRETORIA AFINIDADE</v>
          </cell>
          <cell r="D2164" t="str">
            <v>4.03.0010</v>
          </cell>
          <cell r="E2164">
            <v>5193</v>
          </cell>
          <cell r="F2164">
            <v>3046.3799999999997</v>
          </cell>
          <cell r="G2164">
            <v>2211.5700000000002</v>
          </cell>
          <cell r="H2164">
            <v>6691.7599999999993</v>
          </cell>
          <cell r="I2164" t="e">
            <v>#REF!</v>
          </cell>
          <cell r="J2164">
            <v>1314.56</v>
          </cell>
          <cell r="K2164">
            <v>1851.42</v>
          </cell>
          <cell r="L2164">
            <v>1301.8999999999999</v>
          </cell>
          <cell r="M2164">
            <v>17084.29</v>
          </cell>
          <cell r="N2164">
            <v>11361.779999999999</v>
          </cell>
          <cell r="O2164">
            <v>14478.499999999998</v>
          </cell>
          <cell r="P2164">
            <v>19128.899999999998</v>
          </cell>
          <cell r="Q2164" t="e">
            <v>#REF!</v>
          </cell>
          <cell r="T2164" t="str">
            <v>4.03.0010</v>
          </cell>
          <cell r="U2164" t="str">
            <v>DIRETORIA AFINIDADE</v>
          </cell>
          <cell r="W2164">
            <v>5193</v>
          </cell>
          <cell r="X2164">
            <v>8239.3799999999992</v>
          </cell>
          <cell r="Y2164">
            <v>10450.949999999999</v>
          </cell>
          <cell r="Z2164">
            <v>17142.71</v>
          </cell>
          <cell r="AA2164" t="e">
            <v>#REF!</v>
          </cell>
          <cell r="AB2164" t="e">
            <v>#REF!</v>
          </cell>
          <cell r="AC2164" t="e">
            <v>#REF!</v>
          </cell>
          <cell r="AD2164" t="e">
            <v>#REF!</v>
          </cell>
          <cell r="AE2164" t="e">
            <v>#REF!</v>
          </cell>
          <cell r="AF2164" t="e">
            <v>#REF!</v>
          </cell>
          <cell r="AG2164" t="e">
            <v>#REF!</v>
          </cell>
          <cell r="AH2164" t="e">
            <v>#REF!</v>
          </cell>
        </row>
        <row r="2165">
          <cell r="A2165" t="str">
            <v>4.03.00112.1.1</v>
          </cell>
          <cell r="B2165" t="str">
            <v>2.1.1</v>
          </cell>
          <cell r="C2165" t="str">
            <v>DIRETORIA AFINIDADE</v>
          </cell>
          <cell r="D2165" t="str">
            <v>4.03.0011</v>
          </cell>
          <cell r="E2165">
            <v>9382.75</v>
          </cell>
          <cell r="F2165">
            <v>6836.13</v>
          </cell>
          <cell r="G2165">
            <v>13052.79</v>
          </cell>
          <cell r="H2165">
            <v>6350.02</v>
          </cell>
          <cell r="I2165" t="e">
            <v>#REF!</v>
          </cell>
          <cell r="J2165">
            <v>7785.41</v>
          </cell>
          <cell r="K2165">
            <v>6963.66</v>
          </cell>
          <cell r="L2165">
            <v>9677.42</v>
          </cell>
          <cell r="M2165">
            <v>33466.01</v>
          </cell>
          <cell r="N2165">
            <v>48884.92</v>
          </cell>
          <cell r="O2165">
            <v>58352.78</v>
          </cell>
          <cell r="P2165">
            <v>95785.65</v>
          </cell>
          <cell r="Q2165" t="e">
            <v>#REF!</v>
          </cell>
          <cell r="T2165" t="str">
            <v>4.03.0011</v>
          </cell>
          <cell r="U2165" t="str">
            <v>DIRETORIA AFINIDADE</v>
          </cell>
          <cell r="W2165">
            <v>9382.75</v>
          </cell>
          <cell r="X2165">
            <v>16218.880000000001</v>
          </cell>
          <cell r="Y2165">
            <v>29271.670000000002</v>
          </cell>
          <cell r="Z2165">
            <v>35621.69</v>
          </cell>
          <cell r="AA2165" t="e">
            <v>#REF!</v>
          </cell>
          <cell r="AB2165" t="e">
            <v>#REF!</v>
          </cell>
          <cell r="AC2165" t="e">
            <v>#REF!</v>
          </cell>
          <cell r="AD2165" t="e">
            <v>#REF!</v>
          </cell>
          <cell r="AE2165" t="e">
            <v>#REF!</v>
          </cell>
          <cell r="AF2165" t="e">
            <v>#REF!</v>
          </cell>
          <cell r="AG2165" t="e">
            <v>#REF!</v>
          </cell>
          <cell r="AH2165" t="e">
            <v>#REF!</v>
          </cell>
        </row>
        <row r="2166">
          <cell r="A2166" t="str">
            <v>4.03.00122.1.1</v>
          </cell>
          <cell r="B2166" t="str">
            <v>2.1.1</v>
          </cell>
          <cell r="C2166" t="str">
            <v>DIRETORIA AFINIDADE</v>
          </cell>
          <cell r="D2166" t="str">
            <v>4.03.0012</v>
          </cell>
          <cell r="E2166">
            <v>2902.32</v>
          </cell>
          <cell r="F2166">
            <v>0</v>
          </cell>
          <cell r="G2166">
            <v>2050.9299999999998</v>
          </cell>
          <cell r="H2166">
            <v>1957.89</v>
          </cell>
          <cell r="I2166" t="e">
            <v>#REF!</v>
          </cell>
          <cell r="J2166">
            <v>1150.81</v>
          </cell>
          <cell r="K2166">
            <v>1477.99</v>
          </cell>
          <cell r="L2166">
            <v>3319.72</v>
          </cell>
          <cell r="M2166">
            <v>2570.2899999999995</v>
          </cell>
          <cell r="N2166">
            <v>11656.880000000001</v>
          </cell>
          <cell r="O2166">
            <v>4479.7700000000004</v>
          </cell>
          <cell r="P2166">
            <v>20741.8</v>
          </cell>
          <cell r="Q2166" t="e">
            <v>#REF!</v>
          </cell>
          <cell r="T2166" t="str">
            <v>4.03.0012</v>
          </cell>
          <cell r="U2166" t="str">
            <v>DIRETORIA AFINIDADE</v>
          </cell>
          <cell r="W2166">
            <v>2902.32</v>
          </cell>
          <cell r="X2166">
            <v>2902.32</v>
          </cell>
          <cell r="Y2166">
            <v>4953.25</v>
          </cell>
          <cell r="Z2166">
            <v>6911.14</v>
          </cell>
          <cell r="AA2166" t="e">
            <v>#REF!</v>
          </cell>
          <cell r="AB2166" t="e">
            <v>#REF!</v>
          </cell>
          <cell r="AC2166" t="e">
            <v>#REF!</v>
          </cell>
          <cell r="AD2166" t="e">
            <v>#REF!</v>
          </cell>
          <cell r="AE2166" t="e">
            <v>#REF!</v>
          </cell>
          <cell r="AF2166" t="e">
            <v>#REF!</v>
          </cell>
          <cell r="AG2166" t="e">
            <v>#REF!</v>
          </cell>
          <cell r="AH2166" t="e">
            <v>#REF!</v>
          </cell>
        </row>
        <row r="2167">
          <cell r="A2167" t="str">
            <v>4.03.00132.1.1</v>
          </cell>
          <cell r="B2167" t="str">
            <v>2.1.1</v>
          </cell>
          <cell r="C2167" t="str">
            <v>DIRETORIA AFINIDADE</v>
          </cell>
          <cell r="D2167" t="str">
            <v>4.03.0013</v>
          </cell>
          <cell r="E2167">
            <v>121.6</v>
          </cell>
          <cell r="F2167">
            <v>48</v>
          </cell>
          <cell r="G2167">
            <v>0</v>
          </cell>
          <cell r="H2167">
            <v>89.81</v>
          </cell>
          <cell r="I2167" t="e">
            <v>#REF!</v>
          </cell>
          <cell r="J2167">
            <v>266.36</v>
          </cell>
          <cell r="K2167">
            <v>0</v>
          </cell>
          <cell r="L2167">
            <v>130.67000000000002</v>
          </cell>
          <cell r="M2167">
            <v>0</v>
          </cell>
          <cell r="N2167">
            <v>0</v>
          </cell>
          <cell r="O2167">
            <v>0</v>
          </cell>
          <cell r="P2167">
            <v>0</v>
          </cell>
          <cell r="Q2167" t="e">
            <v>#REF!</v>
          </cell>
          <cell r="T2167" t="str">
            <v>4.03.0013</v>
          </cell>
          <cell r="U2167" t="str">
            <v>DIRETORIA AFINIDADE</v>
          </cell>
          <cell r="W2167">
            <v>121.6</v>
          </cell>
          <cell r="X2167">
            <v>169.6</v>
          </cell>
          <cell r="Y2167">
            <v>169.6</v>
          </cell>
          <cell r="Z2167">
            <v>259.40999999999997</v>
          </cell>
          <cell r="AA2167" t="e">
            <v>#REF!</v>
          </cell>
          <cell r="AB2167" t="e">
            <v>#REF!</v>
          </cell>
          <cell r="AC2167" t="e">
            <v>#REF!</v>
          </cell>
          <cell r="AD2167" t="e">
            <v>#REF!</v>
          </cell>
          <cell r="AE2167" t="e">
            <v>#REF!</v>
          </cell>
          <cell r="AF2167" t="e">
            <v>#REF!</v>
          </cell>
          <cell r="AG2167" t="e">
            <v>#REF!</v>
          </cell>
          <cell r="AH2167" t="e">
            <v>#REF!</v>
          </cell>
        </row>
        <row r="2168">
          <cell r="A2168" t="str">
            <v>4.03.00162.1.1</v>
          </cell>
          <cell r="B2168" t="str">
            <v>2.1.1</v>
          </cell>
          <cell r="C2168" t="str">
            <v>DIRETORIA AFINIDADE</v>
          </cell>
          <cell r="D2168" t="str">
            <v>4.03.0016</v>
          </cell>
          <cell r="E2168">
            <v>0</v>
          </cell>
          <cell r="F2168">
            <v>0</v>
          </cell>
          <cell r="G2168">
            <v>0</v>
          </cell>
          <cell r="H2168">
            <v>0</v>
          </cell>
          <cell r="I2168" t="e">
            <v>#REF!</v>
          </cell>
          <cell r="J2168">
            <v>424.84</v>
          </cell>
          <cell r="K2168">
            <v>183.13</v>
          </cell>
          <cell r="L2168">
            <v>217.63</v>
          </cell>
          <cell r="M2168">
            <v>785.02</v>
          </cell>
          <cell r="N2168">
            <v>863.22</v>
          </cell>
          <cell r="O2168">
            <v>0</v>
          </cell>
          <cell r="P2168">
            <v>0</v>
          </cell>
          <cell r="Q2168" t="e">
            <v>#REF!</v>
          </cell>
          <cell r="T2168" t="str">
            <v>4.03.0016</v>
          </cell>
          <cell r="U2168" t="str">
            <v>DIRETORIA AFINIDADE</v>
          </cell>
          <cell r="W2168">
            <v>0</v>
          </cell>
          <cell r="X2168">
            <v>0</v>
          </cell>
          <cell r="Y2168">
            <v>0</v>
          </cell>
          <cell r="Z2168">
            <v>0</v>
          </cell>
          <cell r="AA2168" t="e">
            <v>#REF!</v>
          </cell>
          <cell r="AB2168" t="e">
            <v>#REF!</v>
          </cell>
          <cell r="AC2168" t="e">
            <v>#REF!</v>
          </cell>
          <cell r="AD2168" t="e">
            <v>#REF!</v>
          </cell>
          <cell r="AE2168" t="e">
            <v>#REF!</v>
          </cell>
          <cell r="AF2168" t="e">
            <v>#REF!</v>
          </cell>
          <cell r="AG2168" t="e">
            <v>#REF!</v>
          </cell>
          <cell r="AH2168" t="e">
            <v>#REF!</v>
          </cell>
        </row>
        <row r="2169">
          <cell r="A2169" t="str">
            <v>4.03.00182.1.1</v>
          </cell>
          <cell r="B2169" t="str">
            <v>2.1.1</v>
          </cell>
          <cell r="C2169" t="str">
            <v>DIRETORIA AFINIDADE</v>
          </cell>
          <cell r="D2169" t="str">
            <v>4.03.0018</v>
          </cell>
          <cell r="E2169">
            <v>374.86</v>
          </cell>
          <cell r="F2169">
            <v>484.84</v>
          </cell>
          <cell r="G2169">
            <v>0</v>
          </cell>
          <cell r="H2169">
            <v>1583.85</v>
          </cell>
          <cell r="I2169" t="e">
            <v>#REF!</v>
          </cell>
          <cell r="J2169">
            <v>5600.5</v>
          </cell>
          <cell r="K2169">
            <v>9270.52</v>
          </cell>
          <cell r="L2169">
            <v>942.91</v>
          </cell>
          <cell r="M2169">
            <v>0</v>
          </cell>
          <cell r="N2169">
            <v>7166.5500000000011</v>
          </cell>
          <cell r="O2169">
            <v>0</v>
          </cell>
          <cell r="P2169">
            <v>26789.59</v>
          </cell>
          <cell r="Q2169" t="e">
            <v>#REF!</v>
          </cell>
          <cell r="T2169" t="str">
            <v>4.03.0018</v>
          </cell>
          <cell r="U2169" t="str">
            <v>DIRETORIA AFINIDADE</v>
          </cell>
          <cell r="W2169">
            <v>374.86</v>
          </cell>
          <cell r="X2169">
            <v>859.7</v>
          </cell>
          <cell r="Y2169">
            <v>859.7</v>
          </cell>
          <cell r="Z2169">
            <v>2443.5500000000002</v>
          </cell>
          <cell r="AA2169" t="e">
            <v>#REF!</v>
          </cell>
          <cell r="AB2169" t="e">
            <v>#REF!</v>
          </cell>
          <cell r="AC2169" t="e">
            <v>#REF!</v>
          </cell>
          <cell r="AD2169" t="e">
            <v>#REF!</v>
          </cell>
          <cell r="AE2169" t="e">
            <v>#REF!</v>
          </cell>
          <cell r="AF2169" t="e">
            <v>#REF!</v>
          </cell>
          <cell r="AG2169" t="e">
            <v>#REF!</v>
          </cell>
          <cell r="AH2169" t="e">
            <v>#REF!</v>
          </cell>
        </row>
        <row r="2170">
          <cell r="A2170" t="str">
            <v>4.03.00212.1.1</v>
          </cell>
          <cell r="B2170" t="str">
            <v>2.1.1</v>
          </cell>
          <cell r="C2170" t="str">
            <v>DIRETORIA AFINIDADE</v>
          </cell>
          <cell r="D2170" t="str">
            <v>4.03.0021</v>
          </cell>
          <cell r="E2170">
            <v>0</v>
          </cell>
          <cell r="F2170">
            <v>0</v>
          </cell>
          <cell r="G2170">
            <v>0</v>
          </cell>
          <cell r="H2170">
            <v>0</v>
          </cell>
          <cell r="I2170" t="e">
            <v>#REF!</v>
          </cell>
          <cell r="J2170">
            <v>0</v>
          </cell>
          <cell r="K2170">
            <v>0</v>
          </cell>
          <cell r="L2170">
            <v>0</v>
          </cell>
          <cell r="M2170">
            <v>343.4</v>
          </cell>
          <cell r="N2170">
            <v>0</v>
          </cell>
          <cell r="O2170">
            <v>189.7</v>
          </cell>
          <cell r="P2170">
            <v>0</v>
          </cell>
          <cell r="Q2170" t="e">
            <v>#REF!</v>
          </cell>
          <cell r="T2170" t="str">
            <v>4.03.0021</v>
          </cell>
          <cell r="U2170" t="str">
            <v>DIRETORIA AFINIDADE</v>
          </cell>
          <cell r="W2170">
            <v>0</v>
          </cell>
          <cell r="X2170">
            <v>0</v>
          </cell>
          <cell r="Y2170">
            <v>0</v>
          </cell>
          <cell r="Z2170">
            <v>0</v>
          </cell>
          <cell r="AA2170" t="e">
            <v>#REF!</v>
          </cell>
          <cell r="AB2170" t="e">
            <v>#REF!</v>
          </cell>
          <cell r="AC2170" t="e">
            <v>#REF!</v>
          </cell>
          <cell r="AD2170" t="e">
            <v>#REF!</v>
          </cell>
          <cell r="AE2170" t="e">
            <v>#REF!</v>
          </cell>
          <cell r="AF2170" t="e">
            <v>#REF!</v>
          </cell>
          <cell r="AG2170" t="e">
            <v>#REF!</v>
          </cell>
          <cell r="AH2170" t="e">
            <v>#REF!</v>
          </cell>
        </row>
        <row r="2171">
          <cell r="A2171" t="str">
            <v>4.04.00012.1.1</v>
          </cell>
          <cell r="B2171" t="str">
            <v>2.1.1</v>
          </cell>
          <cell r="C2171" t="str">
            <v>DIRETORIA AFINIDADE</v>
          </cell>
          <cell r="D2171" t="str">
            <v>4.04.0001</v>
          </cell>
          <cell r="E2171">
            <v>0</v>
          </cell>
          <cell r="F2171">
            <v>0</v>
          </cell>
          <cell r="G2171">
            <v>0</v>
          </cell>
          <cell r="H2171">
            <v>0</v>
          </cell>
          <cell r="I2171" t="e">
            <v>#REF!</v>
          </cell>
          <cell r="J2171">
            <v>0</v>
          </cell>
          <cell r="K2171">
            <v>0</v>
          </cell>
          <cell r="L2171">
            <v>0</v>
          </cell>
          <cell r="M2171">
            <v>0</v>
          </cell>
          <cell r="N2171">
            <v>0</v>
          </cell>
          <cell r="O2171">
            <v>0</v>
          </cell>
          <cell r="P2171">
            <v>0</v>
          </cell>
          <cell r="Q2171" t="e">
            <v>#REF!</v>
          </cell>
          <cell r="T2171" t="str">
            <v>4.04.0001</v>
          </cell>
          <cell r="U2171" t="str">
            <v>DIRETORIA AFINIDADE</v>
          </cell>
          <cell r="W2171">
            <v>0</v>
          </cell>
          <cell r="X2171">
            <v>0</v>
          </cell>
          <cell r="Y2171">
            <v>0</v>
          </cell>
          <cell r="Z2171">
            <v>0</v>
          </cell>
          <cell r="AA2171" t="e">
            <v>#REF!</v>
          </cell>
          <cell r="AB2171" t="e">
            <v>#REF!</v>
          </cell>
          <cell r="AC2171" t="e">
            <v>#REF!</v>
          </cell>
          <cell r="AD2171" t="e">
            <v>#REF!</v>
          </cell>
          <cell r="AE2171" t="e">
            <v>#REF!</v>
          </cell>
          <cell r="AF2171" t="e">
            <v>#REF!</v>
          </cell>
          <cell r="AG2171" t="e">
            <v>#REF!</v>
          </cell>
          <cell r="AH2171" t="e">
            <v>#REF!</v>
          </cell>
        </row>
        <row r="2172">
          <cell r="A2172" t="str">
            <v>4.04.00022.1.1</v>
          </cell>
          <cell r="B2172" t="str">
            <v>2.1.1</v>
          </cell>
          <cell r="C2172" t="str">
            <v>DIRETORIA AFINIDADE</v>
          </cell>
          <cell r="D2172" t="str">
            <v>4.04.0002</v>
          </cell>
          <cell r="E2172">
            <v>0</v>
          </cell>
          <cell r="F2172">
            <v>0</v>
          </cell>
          <cell r="G2172">
            <v>0</v>
          </cell>
          <cell r="H2172">
            <v>0</v>
          </cell>
          <cell r="I2172" t="e">
            <v>#REF!</v>
          </cell>
          <cell r="J2172">
            <v>0</v>
          </cell>
          <cell r="K2172">
            <v>0</v>
          </cell>
          <cell r="L2172">
            <v>0</v>
          </cell>
          <cell r="M2172">
            <v>0</v>
          </cell>
          <cell r="N2172">
            <v>0</v>
          </cell>
          <cell r="O2172">
            <v>0</v>
          </cell>
          <cell r="P2172">
            <v>0</v>
          </cell>
          <cell r="Q2172" t="e">
            <v>#REF!</v>
          </cell>
          <cell r="T2172" t="str">
            <v>4.04.0002</v>
          </cell>
          <cell r="U2172" t="str">
            <v>DIRETORIA AFINIDADE</v>
          </cell>
          <cell r="W2172">
            <v>0</v>
          </cell>
          <cell r="X2172">
            <v>0</v>
          </cell>
          <cell r="Y2172">
            <v>0</v>
          </cell>
          <cell r="Z2172">
            <v>0</v>
          </cell>
          <cell r="AA2172" t="e">
            <v>#REF!</v>
          </cell>
          <cell r="AB2172" t="e">
            <v>#REF!</v>
          </cell>
          <cell r="AC2172" t="e">
            <v>#REF!</v>
          </cell>
          <cell r="AD2172" t="e">
            <v>#REF!</v>
          </cell>
          <cell r="AE2172" t="e">
            <v>#REF!</v>
          </cell>
          <cell r="AF2172" t="e">
            <v>#REF!</v>
          </cell>
          <cell r="AG2172" t="e">
            <v>#REF!</v>
          </cell>
          <cell r="AH2172" t="e">
            <v>#REF!</v>
          </cell>
        </row>
        <row r="2173">
          <cell r="A2173" t="str">
            <v>4.04.00032.1.1</v>
          </cell>
          <cell r="B2173" t="str">
            <v>2.1.1</v>
          </cell>
          <cell r="C2173" t="str">
            <v>DIRETORIA AFINIDADE</v>
          </cell>
          <cell r="D2173" t="str">
            <v>4.04.0003</v>
          </cell>
          <cell r="E2173">
            <v>0</v>
          </cell>
          <cell r="F2173">
            <v>0</v>
          </cell>
          <cell r="G2173">
            <v>0</v>
          </cell>
          <cell r="H2173">
            <v>0</v>
          </cell>
          <cell r="I2173" t="e">
            <v>#REF!</v>
          </cell>
          <cell r="J2173">
            <v>65.7</v>
          </cell>
          <cell r="K2173">
            <v>0</v>
          </cell>
          <cell r="L2173">
            <v>0</v>
          </cell>
          <cell r="M2173">
            <v>20819.71</v>
          </cell>
          <cell r="N2173">
            <v>12368.279999999999</v>
          </cell>
          <cell r="O2173">
            <v>2360.9699999999998</v>
          </cell>
          <cell r="P2173">
            <v>15404.279999999999</v>
          </cell>
          <cell r="Q2173" t="e">
            <v>#REF!</v>
          </cell>
          <cell r="T2173" t="str">
            <v>4.04.0003</v>
          </cell>
          <cell r="U2173" t="str">
            <v>DIRETORIA AFINIDADE</v>
          </cell>
          <cell r="W2173">
            <v>0</v>
          </cell>
          <cell r="X2173">
            <v>0</v>
          </cell>
          <cell r="Y2173">
            <v>0</v>
          </cell>
          <cell r="Z2173">
            <v>0</v>
          </cell>
          <cell r="AA2173" t="e">
            <v>#REF!</v>
          </cell>
          <cell r="AB2173" t="e">
            <v>#REF!</v>
          </cell>
          <cell r="AC2173" t="e">
            <v>#REF!</v>
          </cell>
          <cell r="AD2173" t="e">
            <v>#REF!</v>
          </cell>
          <cell r="AE2173" t="e">
            <v>#REF!</v>
          </cell>
          <cell r="AF2173" t="e">
            <v>#REF!</v>
          </cell>
          <cell r="AG2173" t="e">
            <v>#REF!</v>
          </cell>
          <cell r="AH2173" t="e">
            <v>#REF!</v>
          </cell>
        </row>
        <row r="2174">
          <cell r="A2174" t="str">
            <v>4.04.00042.1.1</v>
          </cell>
          <cell r="B2174" t="str">
            <v>2.1.1</v>
          </cell>
          <cell r="C2174" t="str">
            <v>DIRETORIA AFINIDADE</v>
          </cell>
          <cell r="D2174" t="str">
            <v>4.04.0004</v>
          </cell>
          <cell r="E2174">
            <v>0</v>
          </cell>
          <cell r="F2174">
            <v>0</v>
          </cell>
          <cell r="G2174">
            <v>0</v>
          </cell>
          <cell r="H2174">
            <v>0</v>
          </cell>
          <cell r="I2174" t="e">
            <v>#REF!</v>
          </cell>
          <cell r="J2174">
            <v>0</v>
          </cell>
          <cell r="K2174">
            <v>0</v>
          </cell>
          <cell r="L2174">
            <v>0</v>
          </cell>
          <cell r="M2174">
            <v>0</v>
          </cell>
          <cell r="N2174">
            <v>0</v>
          </cell>
          <cell r="O2174">
            <v>0</v>
          </cell>
          <cell r="P2174">
            <v>0</v>
          </cell>
          <cell r="Q2174" t="e">
            <v>#REF!</v>
          </cell>
          <cell r="T2174" t="str">
            <v>4.04.0004</v>
          </cell>
          <cell r="U2174" t="str">
            <v>DIRETORIA AFINIDADE</v>
          </cell>
          <cell r="W2174">
            <v>0</v>
          </cell>
          <cell r="X2174">
            <v>0</v>
          </cell>
          <cell r="Y2174">
            <v>0</v>
          </cell>
          <cell r="Z2174">
            <v>0</v>
          </cell>
          <cell r="AA2174" t="e">
            <v>#REF!</v>
          </cell>
          <cell r="AB2174" t="e">
            <v>#REF!</v>
          </cell>
          <cell r="AC2174" t="e">
            <v>#REF!</v>
          </cell>
          <cell r="AD2174" t="e">
            <v>#REF!</v>
          </cell>
          <cell r="AE2174" t="e">
            <v>#REF!</v>
          </cell>
          <cell r="AF2174" t="e">
            <v>#REF!</v>
          </cell>
          <cell r="AG2174" t="e">
            <v>#REF!</v>
          </cell>
          <cell r="AH2174" t="e">
            <v>#REF!</v>
          </cell>
        </row>
        <row r="2175">
          <cell r="A2175" t="str">
            <v>4.04.00052.1.1</v>
          </cell>
          <cell r="B2175" t="str">
            <v>2.1.1</v>
          </cell>
          <cell r="C2175" t="str">
            <v>DIRETORIA AFINIDADE</v>
          </cell>
          <cell r="D2175" t="str">
            <v>4.04.0005</v>
          </cell>
          <cell r="E2175">
            <v>0</v>
          </cell>
          <cell r="F2175">
            <v>0</v>
          </cell>
          <cell r="G2175">
            <v>1424.8</v>
          </cell>
          <cell r="H2175">
            <v>25101.75</v>
          </cell>
          <cell r="I2175" t="e">
            <v>#REF!</v>
          </cell>
          <cell r="J2175">
            <v>27901.800000000003</v>
          </cell>
          <cell r="K2175">
            <v>19356.560000000001</v>
          </cell>
          <cell r="L2175">
            <v>19356.560000000001</v>
          </cell>
          <cell r="M2175">
            <v>0</v>
          </cell>
          <cell r="N2175">
            <v>0</v>
          </cell>
          <cell r="O2175">
            <v>0</v>
          </cell>
          <cell r="P2175">
            <v>35703.03</v>
          </cell>
          <cell r="Q2175" t="e">
            <v>#REF!</v>
          </cell>
          <cell r="T2175" t="str">
            <v>4.04.0005</v>
          </cell>
          <cell r="U2175" t="str">
            <v>DIRETORIA AFINIDADE</v>
          </cell>
          <cell r="W2175">
            <v>0</v>
          </cell>
          <cell r="X2175">
            <v>0</v>
          </cell>
          <cell r="Y2175">
            <v>1424.8</v>
          </cell>
          <cell r="Z2175">
            <v>26526.55</v>
          </cell>
          <cell r="AA2175" t="e">
            <v>#REF!</v>
          </cell>
          <cell r="AB2175" t="e">
            <v>#REF!</v>
          </cell>
          <cell r="AC2175" t="e">
            <v>#REF!</v>
          </cell>
          <cell r="AD2175" t="e">
            <v>#REF!</v>
          </cell>
          <cell r="AE2175" t="e">
            <v>#REF!</v>
          </cell>
          <cell r="AF2175" t="e">
            <v>#REF!</v>
          </cell>
          <cell r="AG2175" t="e">
            <v>#REF!</v>
          </cell>
          <cell r="AH2175" t="e">
            <v>#REF!</v>
          </cell>
        </row>
        <row r="2176">
          <cell r="A2176" t="str">
            <v>4.04.00062.1.1</v>
          </cell>
          <cell r="B2176" t="str">
            <v>2.1.1</v>
          </cell>
          <cell r="C2176" t="str">
            <v>DIRETORIA AFINIDADE</v>
          </cell>
          <cell r="D2176" t="str">
            <v>4.04.0006</v>
          </cell>
          <cell r="E2176">
            <v>797.29</v>
          </cell>
          <cell r="F2176">
            <v>34</v>
          </cell>
          <cell r="G2176">
            <v>529.53</v>
          </cell>
          <cell r="H2176">
            <v>0</v>
          </cell>
          <cell r="I2176" t="e">
            <v>#REF!</v>
          </cell>
          <cell r="J2176">
            <v>30.25</v>
          </cell>
          <cell r="K2176">
            <v>7134.72</v>
          </cell>
          <cell r="L2176">
            <v>247.54999999999998</v>
          </cell>
          <cell r="M2176">
            <v>246.24</v>
          </cell>
          <cell r="N2176">
            <v>3726.74</v>
          </cell>
          <cell r="O2176">
            <v>3904.9399999999996</v>
          </cell>
          <cell r="P2176">
            <v>570.04999999999995</v>
          </cell>
          <cell r="Q2176" t="e">
            <v>#REF!</v>
          </cell>
          <cell r="T2176" t="str">
            <v>4.04.0006</v>
          </cell>
          <cell r="U2176" t="str">
            <v>DIRETORIA AFINIDADE</v>
          </cell>
          <cell r="W2176">
            <v>797.29</v>
          </cell>
          <cell r="X2176">
            <v>831.29</v>
          </cell>
          <cell r="Y2176">
            <v>1360.82</v>
          </cell>
          <cell r="Z2176">
            <v>1360.82</v>
          </cell>
          <cell r="AA2176" t="e">
            <v>#REF!</v>
          </cell>
          <cell r="AB2176" t="e">
            <v>#REF!</v>
          </cell>
          <cell r="AC2176" t="e">
            <v>#REF!</v>
          </cell>
          <cell r="AD2176" t="e">
            <v>#REF!</v>
          </cell>
          <cell r="AE2176" t="e">
            <v>#REF!</v>
          </cell>
          <cell r="AF2176" t="e">
            <v>#REF!</v>
          </cell>
          <cell r="AG2176" t="e">
            <v>#REF!</v>
          </cell>
          <cell r="AH2176" t="e">
            <v>#REF!</v>
          </cell>
        </row>
        <row r="2177">
          <cell r="A2177" t="str">
            <v>4.04.00072.1.1</v>
          </cell>
          <cell r="B2177" t="str">
            <v>2.1.1</v>
          </cell>
          <cell r="C2177" t="str">
            <v>DIRETORIA AFINIDADE</v>
          </cell>
          <cell r="D2177" t="str">
            <v>4.04.0007</v>
          </cell>
          <cell r="E2177">
            <v>0</v>
          </cell>
          <cell r="F2177">
            <v>0</v>
          </cell>
          <cell r="G2177">
            <v>0</v>
          </cell>
          <cell r="H2177">
            <v>0</v>
          </cell>
          <cell r="I2177" t="e">
            <v>#REF!</v>
          </cell>
          <cell r="J2177">
            <v>0</v>
          </cell>
          <cell r="K2177">
            <v>47.65</v>
          </cell>
          <cell r="L2177">
            <v>24.59</v>
          </cell>
          <cell r="M2177">
            <v>0</v>
          </cell>
          <cell r="N2177">
            <v>110.12</v>
          </cell>
          <cell r="O2177">
            <v>6590.8700000000008</v>
          </cell>
          <cell r="P2177">
            <v>144.71</v>
          </cell>
          <cell r="Q2177" t="e">
            <v>#REF!</v>
          </cell>
          <cell r="T2177" t="str">
            <v>4.04.0007</v>
          </cell>
          <cell r="U2177" t="str">
            <v>DIRETORIA AFINIDADE</v>
          </cell>
          <cell r="W2177">
            <v>0</v>
          </cell>
          <cell r="X2177">
            <v>0</v>
          </cell>
          <cell r="Y2177">
            <v>0</v>
          </cell>
          <cell r="Z2177">
            <v>0</v>
          </cell>
          <cell r="AA2177" t="e">
            <v>#REF!</v>
          </cell>
          <cell r="AB2177" t="e">
            <v>#REF!</v>
          </cell>
          <cell r="AC2177" t="e">
            <v>#REF!</v>
          </cell>
          <cell r="AD2177" t="e">
            <v>#REF!</v>
          </cell>
          <cell r="AE2177" t="e">
            <v>#REF!</v>
          </cell>
          <cell r="AF2177" t="e">
            <v>#REF!</v>
          </cell>
          <cell r="AG2177" t="e">
            <v>#REF!</v>
          </cell>
          <cell r="AH2177" t="e">
            <v>#REF!</v>
          </cell>
        </row>
        <row r="2178">
          <cell r="A2178" t="str">
            <v>4.04.00082.1.1</v>
          </cell>
          <cell r="B2178" t="str">
            <v>2.1.1</v>
          </cell>
          <cell r="C2178" t="str">
            <v>DIRETORIA AFINIDADE</v>
          </cell>
          <cell r="D2178" t="str">
            <v>4.04.0008</v>
          </cell>
          <cell r="E2178">
            <v>5612.1</v>
          </cell>
          <cell r="F2178">
            <v>3132.17</v>
          </cell>
          <cell r="G2178">
            <v>2510.59</v>
          </cell>
          <cell r="H2178">
            <v>2264.85</v>
          </cell>
          <cell r="I2178" t="e">
            <v>#REF!</v>
          </cell>
          <cell r="J2178">
            <v>2667.36</v>
          </cell>
          <cell r="K2178">
            <v>2419.0100000000002</v>
          </cell>
          <cell r="L2178">
            <v>4773.7700000000004</v>
          </cell>
          <cell r="M2178">
            <v>7260.55</v>
          </cell>
          <cell r="N2178">
            <v>8140.1500000000005</v>
          </cell>
          <cell r="O2178">
            <v>7606.5</v>
          </cell>
          <cell r="P2178">
            <v>7337.02</v>
          </cell>
          <cell r="Q2178" t="e">
            <v>#REF!</v>
          </cell>
          <cell r="T2178" t="str">
            <v>4.04.0008</v>
          </cell>
          <cell r="U2178" t="str">
            <v>DIRETORIA AFINIDADE</v>
          </cell>
          <cell r="W2178">
            <v>5612.1</v>
          </cell>
          <cell r="X2178">
            <v>8744.27</v>
          </cell>
          <cell r="Y2178">
            <v>11254.86</v>
          </cell>
          <cell r="Z2178">
            <v>13519.710000000001</v>
          </cell>
          <cell r="AA2178" t="e">
            <v>#REF!</v>
          </cell>
          <cell r="AB2178" t="e">
            <v>#REF!</v>
          </cell>
          <cell r="AC2178" t="e">
            <v>#REF!</v>
          </cell>
          <cell r="AD2178" t="e">
            <v>#REF!</v>
          </cell>
          <cell r="AE2178" t="e">
            <v>#REF!</v>
          </cell>
          <cell r="AF2178" t="e">
            <v>#REF!</v>
          </cell>
          <cell r="AG2178" t="e">
            <v>#REF!</v>
          </cell>
          <cell r="AH2178" t="e">
            <v>#REF!</v>
          </cell>
        </row>
        <row r="2179">
          <cell r="A2179" t="str">
            <v>4.04.00092.1.1</v>
          </cell>
          <cell r="B2179" t="str">
            <v>2.1.1</v>
          </cell>
          <cell r="C2179" t="str">
            <v>DIRETORIA AFINIDADE</v>
          </cell>
          <cell r="D2179" t="str">
            <v>4.04.0009</v>
          </cell>
          <cell r="E2179">
            <v>14.46</v>
          </cell>
          <cell r="F2179">
            <v>0</v>
          </cell>
          <cell r="G2179">
            <v>279</v>
          </cell>
          <cell r="H2179">
            <v>2.58</v>
          </cell>
          <cell r="I2179" t="e">
            <v>#REF!</v>
          </cell>
          <cell r="J2179">
            <v>59</v>
          </cell>
          <cell r="K2179">
            <v>0</v>
          </cell>
          <cell r="L2179">
            <v>0</v>
          </cell>
          <cell r="M2179">
            <v>495</v>
          </cell>
          <cell r="N2179">
            <v>0</v>
          </cell>
          <cell r="O2179">
            <v>50</v>
          </cell>
          <cell r="P2179">
            <v>1495.47</v>
          </cell>
          <cell r="Q2179" t="e">
            <v>#REF!</v>
          </cell>
          <cell r="T2179" t="str">
            <v>4.04.0009</v>
          </cell>
          <cell r="U2179" t="str">
            <v>DIRETORIA AFINIDADE</v>
          </cell>
          <cell r="W2179">
            <v>14.46</v>
          </cell>
          <cell r="X2179">
            <v>14.46</v>
          </cell>
          <cell r="Y2179">
            <v>293.45999999999998</v>
          </cell>
          <cell r="Z2179">
            <v>296.03999999999996</v>
          </cell>
          <cell r="AA2179" t="e">
            <v>#REF!</v>
          </cell>
          <cell r="AB2179" t="e">
            <v>#REF!</v>
          </cell>
          <cell r="AC2179" t="e">
            <v>#REF!</v>
          </cell>
          <cell r="AD2179" t="e">
            <v>#REF!</v>
          </cell>
          <cell r="AE2179" t="e">
            <v>#REF!</v>
          </cell>
          <cell r="AF2179" t="e">
            <v>#REF!</v>
          </cell>
          <cell r="AG2179" t="e">
            <v>#REF!</v>
          </cell>
          <cell r="AH2179" t="e">
            <v>#REF!</v>
          </cell>
        </row>
        <row r="2180">
          <cell r="A2180" t="str">
            <v>4.04.00102.1.1</v>
          </cell>
          <cell r="B2180" t="str">
            <v>2.1.1</v>
          </cell>
          <cell r="C2180" t="str">
            <v>DIRETORIA AFINIDADE</v>
          </cell>
          <cell r="D2180" t="str">
            <v>4.04.0010</v>
          </cell>
          <cell r="E2180">
            <v>4837.5499999999993</v>
          </cell>
          <cell r="F2180">
            <v>6994.9800000000005</v>
          </cell>
          <cell r="G2180">
            <v>789.65</v>
          </cell>
          <cell r="H2180">
            <v>144.52000000000001</v>
          </cell>
          <cell r="I2180" t="e">
            <v>#REF!</v>
          </cell>
          <cell r="J2180">
            <v>137665.46000000002</v>
          </cell>
          <cell r="K2180">
            <v>18653.34</v>
          </cell>
          <cell r="L2180">
            <v>55391.228374129838</v>
          </cell>
          <cell r="M2180">
            <v>102483.16</v>
          </cell>
          <cell r="N2180">
            <v>65732.179999999993</v>
          </cell>
          <cell r="O2180">
            <v>8413.4599999999991</v>
          </cell>
          <cell r="P2180">
            <v>23759.599999999999</v>
          </cell>
          <cell r="Q2180" t="e">
            <v>#REF!</v>
          </cell>
          <cell r="T2180" t="str">
            <v>4.04.0010</v>
          </cell>
          <cell r="U2180" t="str">
            <v>DIRETORIA AFINIDADE</v>
          </cell>
          <cell r="W2180">
            <v>4837.5499999999993</v>
          </cell>
          <cell r="X2180">
            <v>11832.529999999999</v>
          </cell>
          <cell r="Y2180">
            <v>12622.179999999998</v>
          </cell>
          <cell r="Z2180">
            <v>12766.699999999999</v>
          </cell>
          <cell r="AA2180" t="e">
            <v>#REF!</v>
          </cell>
          <cell r="AB2180" t="e">
            <v>#REF!</v>
          </cell>
          <cell r="AC2180" t="e">
            <v>#REF!</v>
          </cell>
          <cell r="AD2180" t="e">
            <v>#REF!</v>
          </cell>
          <cell r="AE2180" t="e">
            <v>#REF!</v>
          </cell>
          <cell r="AF2180" t="e">
            <v>#REF!</v>
          </cell>
          <cell r="AG2180" t="e">
            <v>#REF!</v>
          </cell>
          <cell r="AH2180" t="e">
            <v>#REF!</v>
          </cell>
        </row>
        <row r="2181">
          <cell r="A2181" t="str">
            <v>4.04.00112.1.1</v>
          </cell>
          <cell r="B2181" t="str">
            <v>2.1.1</v>
          </cell>
          <cell r="C2181" t="str">
            <v>DIRETORIA AFINIDADE</v>
          </cell>
          <cell r="D2181" t="str">
            <v>4.04.0011</v>
          </cell>
          <cell r="E2181">
            <v>0</v>
          </cell>
          <cell r="F2181">
            <v>0</v>
          </cell>
          <cell r="G2181">
            <v>0</v>
          </cell>
          <cell r="H2181">
            <v>0</v>
          </cell>
          <cell r="I2181" t="e">
            <v>#REF!</v>
          </cell>
          <cell r="J2181">
            <v>0</v>
          </cell>
          <cell r="K2181">
            <v>0</v>
          </cell>
          <cell r="L2181">
            <v>0</v>
          </cell>
          <cell r="M2181">
            <v>0</v>
          </cell>
          <cell r="N2181">
            <v>0</v>
          </cell>
          <cell r="O2181">
            <v>0</v>
          </cell>
          <cell r="P2181">
            <v>0</v>
          </cell>
          <cell r="Q2181" t="e">
            <v>#REF!</v>
          </cell>
          <cell r="T2181" t="str">
            <v>4.04.0011</v>
          </cell>
          <cell r="U2181" t="str">
            <v>DIRETORIA AFINIDADE</v>
          </cell>
          <cell r="W2181">
            <v>0</v>
          </cell>
          <cell r="X2181">
            <v>0</v>
          </cell>
          <cell r="Y2181">
            <v>0</v>
          </cell>
          <cell r="Z2181">
            <v>0</v>
          </cell>
          <cell r="AA2181" t="e">
            <v>#REF!</v>
          </cell>
          <cell r="AB2181" t="e">
            <v>#REF!</v>
          </cell>
          <cell r="AC2181" t="e">
            <v>#REF!</v>
          </cell>
          <cell r="AD2181" t="e">
            <v>#REF!</v>
          </cell>
          <cell r="AE2181" t="e">
            <v>#REF!</v>
          </cell>
          <cell r="AF2181" t="e">
            <v>#REF!</v>
          </cell>
          <cell r="AG2181" t="e">
            <v>#REF!</v>
          </cell>
          <cell r="AH2181" t="e">
            <v>#REF!</v>
          </cell>
        </row>
        <row r="2182">
          <cell r="A2182" t="str">
            <v>4.04.00122.1.1</v>
          </cell>
          <cell r="B2182" t="str">
            <v>2.1.1</v>
          </cell>
          <cell r="C2182" t="str">
            <v>DIRETORIA AFINIDADE</v>
          </cell>
          <cell r="D2182" t="str">
            <v>4.04.0012</v>
          </cell>
          <cell r="E2182">
            <v>0</v>
          </cell>
          <cell r="F2182">
            <v>0</v>
          </cell>
          <cell r="G2182">
            <v>0</v>
          </cell>
          <cell r="H2182">
            <v>0</v>
          </cell>
          <cell r="I2182" t="e">
            <v>#REF!</v>
          </cell>
          <cell r="J2182">
            <v>0</v>
          </cell>
          <cell r="K2182">
            <v>0</v>
          </cell>
          <cell r="L2182">
            <v>0</v>
          </cell>
          <cell r="M2182">
            <v>0</v>
          </cell>
          <cell r="N2182">
            <v>0</v>
          </cell>
          <cell r="O2182">
            <v>0</v>
          </cell>
          <cell r="P2182">
            <v>0</v>
          </cell>
          <cell r="Q2182" t="e">
            <v>#REF!</v>
          </cell>
          <cell r="T2182" t="str">
            <v>4.04.0012</v>
          </cell>
          <cell r="U2182" t="str">
            <v>DIRETORIA AFINIDADE</v>
          </cell>
          <cell r="W2182">
            <v>0</v>
          </cell>
          <cell r="X2182">
            <v>0</v>
          </cell>
          <cell r="Y2182">
            <v>0</v>
          </cell>
          <cell r="Z2182">
            <v>0</v>
          </cell>
          <cell r="AA2182" t="e">
            <v>#REF!</v>
          </cell>
          <cell r="AB2182" t="e">
            <v>#REF!</v>
          </cell>
          <cell r="AC2182" t="e">
            <v>#REF!</v>
          </cell>
          <cell r="AD2182" t="e">
            <v>#REF!</v>
          </cell>
          <cell r="AE2182" t="e">
            <v>#REF!</v>
          </cell>
          <cell r="AF2182" t="e">
            <v>#REF!</v>
          </cell>
          <cell r="AG2182" t="e">
            <v>#REF!</v>
          </cell>
          <cell r="AH2182" t="e">
            <v>#REF!</v>
          </cell>
        </row>
        <row r="2183">
          <cell r="A2183" t="str">
            <v>4.05.00032.1.1</v>
          </cell>
          <cell r="B2183" t="str">
            <v>2.1.1</v>
          </cell>
          <cell r="C2183" t="str">
            <v>DIRETORIA AFINIDADE</v>
          </cell>
          <cell r="D2183" t="str">
            <v>4.05.0003</v>
          </cell>
          <cell r="E2183">
            <v>0</v>
          </cell>
          <cell r="F2183">
            <v>0</v>
          </cell>
          <cell r="G2183">
            <v>0</v>
          </cell>
          <cell r="H2183">
            <v>0</v>
          </cell>
          <cell r="I2183" t="e">
            <v>#REF!</v>
          </cell>
          <cell r="J2183">
            <v>0</v>
          </cell>
          <cell r="K2183">
            <v>0</v>
          </cell>
          <cell r="L2183">
            <v>0</v>
          </cell>
          <cell r="M2183">
            <v>0</v>
          </cell>
          <cell r="N2183">
            <v>0</v>
          </cell>
          <cell r="O2183">
            <v>0</v>
          </cell>
          <cell r="P2183">
            <v>0</v>
          </cell>
          <cell r="Q2183" t="e">
            <v>#REF!</v>
          </cell>
          <cell r="T2183" t="str">
            <v>4.05.0003</v>
          </cell>
          <cell r="U2183" t="str">
            <v>DIRETORIA AFINIDADE</v>
          </cell>
          <cell r="W2183">
            <v>0</v>
          </cell>
          <cell r="X2183">
            <v>0</v>
          </cell>
          <cell r="Y2183">
            <v>0</v>
          </cell>
          <cell r="Z2183">
            <v>0</v>
          </cell>
          <cell r="AA2183" t="e">
            <v>#REF!</v>
          </cell>
          <cell r="AB2183" t="e">
            <v>#REF!</v>
          </cell>
          <cell r="AC2183" t="e">
            <v>#REF!</v>
          </cell>
          <cell r="AD2183" t="e">
            <v>#REF!</v>
          </cell>
          <cell r="AE2183" t="e">
            <v>#REF!</v>
          </cell>
          <cell r="AF2183" t="e">
            <v>#REF!</v>
          </cell>
          <cell r="AG2183" t="e">
            <v>#REF!</v>
          </cell>
          <cell r="AH2183" t="e">
            <v>#REF!</v>
          </cell>
        </row>
        <row r="2184">
          <cell r="A2184" t="str">
            <v>4.08.00042.1.1</v>
          </cell>
          <cell r="B2184" t="str">
            <v>2.1.1</v>
          </cell>
          <cell r="C2184" t="str">
            <v>DIRETORIA AFINIDADE</v>
          </cell>
          <cell r="D2184" t="str">
            <v>4.08.0004</v>
          </cell>
          <cell r="E2184">
            <v>465.46</v>
          </cell>
          <cell r="F2184">
            <v>947.33</v>
          </cell>
          <cell r="G2184">
            <v>0</v>
          </cell>
          <cell r="H2184">
            <v>1001.84</v>
          </cell>
          <cell r="I2184" t="e">
            <v>#REF!</v>
          </cell>
          <cell r="J2184">
            <v>593.25</v>
          </cell>
          <cell r="K2184">
            <v>1440</v>
          </cell>
          <cell r="L2184">
            <v>959.06</v>
          </cell>
          <cell r="M2184">
            <v>0</v>
          </cell>
          <cell r="N2184">
            <v>3132.7799999999997</v>
          </cell>
          <cell r="O2184">
            <v>0</v>
          </cell>
          <cell r="P2184">
            <v>0</v>
          </cell>
          <cell r="Q2184" t="e">
            <v>#REF!</v>
          </cell>
          <cell r="T2184" t="str">
            <v>4.08.0004</v>
          </cell>
          <cell r="U2184" t="str">
            <v>DIRETORIA AFINIDADE</v>
          </cell>
          <cell r="W2184">
            <v>465.46</v>
          </cell>
          <cell r="X2184">
            <v>1412.79</v>
          </cell>
          <cell r="Y2184">
            <v>1412.79</v>
          </cell>
          <cell r="Z2184">
            <v>2414.63</v>
          </cell>
          <cell r="AA2184" t="e">
            <v>#REF!</v>
          </cell>
          <cell r="AB2184" t="e">
            <v>#REF!</v>
          </cell>
          <cell r="AC2184" t="e">
            <v>#REF!</v>
          </cell>
          <cell r="AD2184" t="e">
            <v>#REF!</v>
          </cell>
          <cell r="AE2184" t="e">
            <v>#REF!</v>
          </cell>
          <cell r="AF2184" t="e">
            <v>#REF!</v>
          </cell>
          <cell r="AG2184" t="e">
            <v>#REF!</v>
          </cell>
          <cell r="AH2184" t="e">
            <v>#REF!</v>
          </cell>
        </row>
        <row r="2185">
          <cell r="A2185" t="str">
            <v>4.08.00102.1.1</v>
          </cell>
          <cell r="B2185" t="str">
            <v>2.1.1</v>
          </cell>
          <cell r="C2185" t="str">
            <v>DIRETORIA AFINIDADE</v>
          </cell>
          <cell r="D2185" t="str">
            <v>4.08.0010</v>
          </cell>
          <cell r="E2185">
            <v>0</v>
          </cell>
          <cell r="F2185">
            <v>202.5</v>
          </cell>
          <cell r="G2185">
            <v>421.72000000000008</v>
          </cell>
          <cell r="H2185">
            <v>780.27</v>
          </cell>
          <cell r="I2185" t="e">
            <v>#REF!</v>
          </cell>
          <cell r="J2185">
            <v>0</v>
          </cell>
          <cell r="K2185">
            <v>450.30999999999995</v>
          </cell>
          <cell r="L2185">
            <v>8644.1899999999987</v>
          </cell>
          <cell r="M2185">
            <v>3834.1</v>
          </cell>
          <cell r="N2185">
            <v>1257.94</v>
          </cell>
          <cell r="O2185">
            <v>0</v>
          </cell>
          <cell r="P2185">
            <v>0</v>
          </cell>
          <cell r="Q2185" t="e">
            <v>#REF!</v>
          </cell>
          <cell r="T2185" t="str">
            <v>4.08.0010</v>
          </cell>
          <cell r="U2185" t="str">
            <v>DIRETORIA AFINIDADE</v>
          </cell>
          <cell r="W2185">
            <v>0</v>
          </cell>
          <cell r="X2185">
            <v>202.5</v>
          </cell>
          <cell r="Y2185">
            <v>624.22</v>
          </cell>
          <cell r="Z2185">
            <v>1404.49</v>
          </cell>
          <cell r="AA2185" t="e">
            <v>#REF!</v>
          </cell>
          <cell r="AB2185" t="e">
            <v>#REF!</v>
          </cell>
          <cell r="AC2185" t="e">
            <v>#REF!</v>
          </cell>
          <cell r="AD2185" t="e">
            <v>#REF!</v>
          </cell>
          <cell r="AE2185" t="e">
            <v>#REF!</v>
          </cell>
          <cell r="AF2185" t="e">
            <v>#REF!</v>
          </cell>
          <cell r="AG2185" t="e">
            <v>#REF!</v>
          </cell>
          <cell r="AH2185" t="e">
            <v>#REF!</v>
          </cell>
        </row>
        <row r="2186">
          <cell r="A2186" t="str">
            <v>4.08.00162.1.1</v>
          </cell>
          <cell r="B2186" t="str">
            <v>2.1.1</v>
          </cell>
          <cell r="C2186" t="str">
            <v>DIRETORIA AFINIDADE</v>
          </cell>
          <cell r="D2186" t="str">
            <v>4.08.0016</v>
          </cell>
          <cell r="E2186">
            <v>0</v>
          </cell>
          <cell r="F2186">
            <v>0</v>
          </cell>
          <cell r="G2186">
            <v>0</v>
          </cell>
          <cell r="H2186">
            <v>1015.57</v>
          </cell>
          <cell r="I2186" t="e">
            <v>#REF!</v>
          </cell>
          <cell r="J2186">
            <v>0</v>
          </cell>
          <cell r="K2186">
            <v>1852.1100000000001</v>
          </cell>
          <cell r="L2186">
            <v>0</v>
          </cell>
          <cell r="M2186">
            <v>0</v>
          </cell>
          <cell r="N2186">
            <v>0</v>
          </cell>
          <cell r="O2186">
            <v>0</v>
          </cell>
          <cell r="P2186">
            <v>0</v>
          </cell>
          <cell r="Q2186" t="e">
            <v>#REF!</v>
          </cell>
          <cell r="T2186" t="str">
            <v>4.08.0016</v>
          </cell>
          <cell r="U2186" t="str">
            <v>DIRETORIA AFINIDADE</v>
          </cell>
          <cell r="W2186">
            <v>0</v>
          </cell>
          <cell r="X2186">
            <v>0</v>
          </cell>
          <cell r="Y2186">
            <v>0</v>
          </cell>
          <cell r="Z2186">
            <v>1015.57</v>
          </cell>
          <cell r="AA2186" t="e">
            <v>#REF!</v>
          </cell>
          <cell r="AB2186" t="e">
            <v>#REF!</v>
          </cell>
          <cell r="AC2186" t="e">
            <v>#REF!</v>
          </cell>
          <cell r="AD2186" t="e">
            <v>#REF!</v>
          </cell>
          <cell r="AE2186" t="e">
            <v>#REF!</v>
          </cell>
          <cell r="AF2186" t="e">
            <v>#REF!</v>
          </cell>
          <cell r="AG2186" t="e">
            <v>#REF!</v>
          </cell>
          <cell r="AH2186" t="e">
            <v>#REF!</v>
          </cell>
        </row>
        <row r="2187">
          <cell r="A2187" t="str">
            <v>4.08.00172.1.1</v>
          </cell>
          <cell r="B2187" t="str">
            <v>2.1.1</v>
          </cell>
          <cell r="C2187" t="str">
            <v>DIRETORIA AFINIDADE</v>
          </cell>
          <cell r="D2187" t="str">
            <v>4.08.0017</v>
          </cell>
          <cell r="E2187">
            <v>0</v>
          </cell>
          <cell r="F2187">
            <v>0</v>
          </cell>
          <cell r="G2187">
            <v>0</v>
          </cell>
          <cell r="H2187">
            <v>0</v>
          </cell>
          <cell r="I2187" t="e">
            <v>#REF!</v>
          </cell>
          <cell r="J2187">
            <v>0</v>
          </cell>
          <cell r="K2187">
            <v>0</v>
          </cell>
          <cell r="L2187">
            <v>0</v>
          </cell>
          <cell r="M2187">
            <v>510.08</v>
          </cell>
          <cell r="N2187">
            <v>0</v>
          </cell>
          <cell r="O2187">
            <v>0</v>
          </cell>
          <cell r="P2187">
            <v>0</v>
          </cell>
          <cell r="Q2187" t="e">
            <v>#REF!</v>
          </cell>
          <cell r="T2187" t="str">
            <v>4.08.0017</v>
          </cell>
          <cell r="U2187" t="str">
            <v>DIRETORIA AFINIDADE</v>
          </cell>
          <cell r="W2187">
            <v>0</v>
          </cell>
          <cell r="X2187">
            <v>0</v>
          </cell>
          <cell r="Y2187">
            <v>0</v>
          </cell>
          <cell r="Z2187">
            <v>0</v>
          </cell>
          <cell r="AA2187" t="e">
            <v>#REF!</v>
          </cell>
          <cell r="AB2187" t="e">
            <v>#REF!</v>
          </cell>
          <cell r="AC2187" t="e">
            <v>#REF!</v>
          </cell>
          <cell r="AD2187" t="e">
            <v>#REF!</v>
          </cell>
          <cell r="AE2187" t="e">
            <v>#REF!</v>
          </cell>
          <cell r="AF2187" t="e">
            <v>#REF!</v>
          </cell>
          <cell r="AG2187" t="e">
            <v>#REF!</v>
          </cell>
          <cell r="AH2187" t="e">
            <v>#REF!</v>
          </cell>
        </row>
        <row r="2188">
          <cell r="A2188" t="str">
            <v>4.08.00202.1.1</v>
          </cell>
          <cell r="B2188" t="str">
            <v>2.1.1</v>
          </cell>
          <cell r="C2188" t="str">
            <v>DIRETORIA AFINIDADE</v>
          </cell>
          <cell r="D2188" t="str">
            <v>4.08.0020</v>
          </cell>
          <cell r="E2188">
            <v>0</v>
          </cell>
          <cell r="F2188">
            <v>0</v>
          </cell>
          <cell r="G2188">
            <v>0</v>
          </cell>
          <cell r="H2188">
            <v>0</v>
          </cell>
          <cell r="I2188" t="e">
            <v>#REF!</v>
          </cell>
          <cell r="J2188">
            <v>0</v>
          </cell>
          <cell r="K2188">
            <v>0</v>
          </cell>
          <cell r="L2188">
            <v>0</v>
          </cell>
          <cell r="M2188">
            <v>0</v>
          </cell>
          <cell r="N2188">
            <v>0</v>
          </cell>
          <cell r="O2188">
            <v>0</v>
          </cell>
          <cell r="P2188">
            <v>0</v>
          </cell>
          <cell r="Q2188" t="e">
            <v>#REF!</v>
          </cell>
          <cell r="T2188" t="str">
            <v>4.08.0020</v>
          </cell>
          <cell r="U2188" t="str">
            <v>DIRETORIA AFINIDADE</v>
          </cell>
          <cell r="W2188">
            <v>0</v>
          </cell>
          <cell r="X2188">
            <v>0</v>
          </cell>
          <cell r="Y2188">
            <v>0</v>
          </cell>
          <cell r="Z2188">
            <v>0</v>
          </cell>
          <cell r="AA2188" t="e">
            <v>#REF!</v>
          </cell>
          <cell r="AB2188" t="e">
            <v>#REF!</v>
          </cell>
          <cell r="AC2188" t="e">
            <v>#REF!</v>
          </cell>
          <cell r="AD2188" t="e">
            <v>#REF!</v>
          </cell>
          <cell r="AE2188" t="e">
            <v>#REF!</v>
          </cell>
          <cell r="AF2188" t="e">
            <v>#REF!</v>
          </cell>
          <cell r="AG2188" t="e">
            <v>#REF!</v>
          </cell>
          <cell r="AH2188" t="e">
            <v>#REF!</v>
          </cell>
        </row>
        <row r="2189">
          <cell r="A2189" t="str">
            <v>4.13.00042.1.1</v>
          </cell>
          <cell r="B2189" t="str">
            <v>2.1.1</v>
          </cell>
          <cell r="C2189" t="str">
            <v>DIRETORIA AFINIDADE</v>
          </cell>
          <cell r="D2189" t="str">
            <v>4.13.0004</v>
          </cell>
          <cell r="E2189">
            <v>0</v>
          </cell>
          <cell r="F2189">
            <v>0</v>
          </cell>
          <cell r="G2189">
            <v>0</v>
          </cell>
          <cell r="H2189">
            <v>0</v>
          </cell>
          <cell r="I2189" t="e">
            <v>#REF!</v>
          </cell>
          <cell r="J2189">
            <v>0</v>
          </cell>
          <cell r="K2189">
            <v>0</v>
          </cell>
          <cell r="L2189">
            <v>0</v>
          </cell>
          <cell r="M2189">
            <v>0</v>
          </cell>
          <cell r="N2189">
            <v>0</v>
          </cell>
          <cell r="O2189">
            <v>0</v>
          </cell>
          <cell r="P2189">
            <v>0</v>
          </cell>
          <cell r="Q2189" t="e">
            <v>#REF!</v>
          </cell>
          <cell r="T2189" t="str">
            <v>4.13.0004</v>
          </cell>
          <cell r="U2189" t="str">
            <v>DIRETORIA AFINIDADE</v>
          </cell>
          <cell r="W2189">
            <v>0</v>
          </cell>
          <cell r="X2189">
            <v>0</v>
          </cell>
          <cell r="Y2189">
            <v>0</v>
          </cell>
          <cell r="Z2189">
            <v>0</v>
          </cell>
          <cell r="AA2189" t="e">
            <v>#REF!</v>
          </cell>
          <cell r="AB2189" t="e">
            <v>#REF!</v>
          </cell>
          <cell r="AC2189" t="e">
            <v>#REF!</v>
          </cell>
          <cell r="AD2189" t="e">
            <v>#REF!</v>
          </cell>
          <cell r="AE2189" t="e">
            <v>#REF!</v>
          </cell>
          <cell r="AF2189" t="e">
            <v>#REF!</v>
          </cell>
          <cell r="AG2189" t="e">
            <v>#REF!</v>
          </cell>
          <cell r="AH2189" t="e">
            <v>#REF!</v>
          </cell>
        </row>
        <row r="2190">
          <cell r="A2190" t="str">
            <v>4.13.00052.1.1</v>
          </cell>
          <cell r="B2190" t="str">
            <v>2.1.1</v>
          </cell>
          <cell r="C2190" t="str">
            <v>DIRETORIA AFINIDADE</v>
          </cell>
          <cell r="D2190" t="str">
            <v>4.13.0005</v>
          </cell>
          <cell r="E2190">
            <v>0</v>
          </cell>
          <cell r="F2190">
            <v>0</v>
          </cell>
          <cell r="G2190">
            <v>0</v>
          </cell>
          <cell r="H2190">
            <v>0</v>
          </cell>
          <cell r="I2190" t="e">
            <v>#REF!</v>
          </cell>
          <cell r="J2190">
            <v>0</v>
          </cell>
          <cell r="K2190">
            <v>0</v>
          </cell>
          <cell r="L2190">
            <v>0</v>
          </cell>
          <cell r="M2190">
            <v>0</v>
          </cell>
          <cell r="N2190">
            <v>0</v>
          </cell>
          <cell r="O2190">
            <v>0</v>
          </cell>
          <cell r="P2190">
            <v>0</v>
          </cell>
          <cell r="Q2190" t="e">
            <v>#REF!</v>
          </cell>
          <cell r="T2190" t="str">
            <v>4.13.0005</v>
          </cell>
          <cell r="U2190" t="str">
            <v>DIRETORIA AFINIDADE</v>
          </cell>
          <cell r="W2190">
            <v>0</v>
          </cell>
          <cell r="X2190">
            <v>0</v>
          </cell>
          <cell r="Y2190">
            <v>0</v>
          </cell>
          <cell r="Z2190">
            <v>0</v>
          </cell>
          <cell r="AA2190" t="e">
            <v>#REF!</v>
          </cell>
          <cell r="AB2190" t="e">
            <v>#REF!</v>
          </cell>
          <cell r="AC2190" t="e">
            <v>#REF!</v>
          </cell>
          <cell r="AD2190" t="e">
            <v>#REF!</v>
          </cell>
          <cell r="AE2190" t="e">
            <v>#REF!</v>
          </cell>
          <cell r="AF2190" t="e">
            <v>#REF!</v>
          </cell>
          <cell r="AG2190" t="e">
            <v>#REF!</v>
          </cell>
          <cell r="AH2190" t="e">
            <v>#REF!</v>
          </cell>
        </row>
        <row r="2191">
          <cell r="A2191" t="str">
            <v>4.13.00062.1.1</v>
          </cell>
          <cell r="B2191" t="str">
            <v>2.1.1</v>
          </cell>
          <cell r="C2191" t="str">
            <v>DIRETORIA AFINIDADE</v>
          </cell>
          <cell r="D2191" t="str">
            <v>4.13.0006</v>
          </cell>
          <cell r="E2191">
            <v>0</v>
          </cell>
          <cell r="F2191">
            <v>0</v>
          </cell>
          <cell r="G2191">
            <v>0</v>
          </cell>
          <cell r="H2191">
            <v>0</v>
          </cell>
          <cell r="I2191" t="e">
            <v>#REF!</v>
          </cell>
          <cell r="J2191">
            <v>0</v>
          </cell>
          <cell r="K2191">
            <v>0</v>
          </cell>
          <cell r="L2191">
            <v>0</v>
          </cell>
          <cell r="M2191">
            <v>0</v>
          </cell>
          <cell r="N2191">
            <v>0</v>
          </cell>
          <cell r="O2191">
            <v>0</v>
          </cell>
          <cell r="P2191">
            <v>870</v>
          </cell>
          <cell r="Q2191" t="e">
            <v>#REF!</v>
          </cell>
          <cell r="T2191" t="str">
            <v>4.13.0006</v>
          </cell>
          <cell r="U2191" t="str">
            <v>DIRETORIA AFINIDADE</v>
          </cell>
          <cell r="W2191">
            <v>0</v>
          </cell>
          <cell r="X2191">
            <v>0</v>
          </cell>
          <cell r="Y2191">
            <v>0</v>
          </cell>
          <cell r="Z2191">
            <v>0</v>
          </cell>
          <cell r="AA2191" t="e">
            <v>#REF!</v>
          </cell>
          <cell r="AB2191" t="e">
            <v>#REF!</v>
          </cell>
          <cell r="AC2191" t="e">
            <v>#REF!</v>
          </cell>
          <cell r="AD2191" t="e">
            <v>#REF!</v>
          </cell>
          <cell r="AE2191" t="e">
            <v>#REF!</v>
          </cell>
          <cell r="AF2191" t="e">
            <v>#REF!</v>
          </cell>
          <cell r="AG2191" t="e">
            <v>#REF!</v>
          </cell>
          <cell r="AH2191" t="e">
            <v>#REF!</v>
          </cell>
        </row>
        <row r="2192">
          <cell r="A2192" t="str">
            <v>4.13.00072.1.1</v>
          </cell>
          <cell r="B2192" t="str">
            <v>2.1.1</v>
          </cell>
          <cell r="C2192" t="str">
            <v>DIRETORIA AFINIDADE</v>
          </cell>
          <cell r="D2192" t="str">
            <v>4.13.0007</v>
          </cell>
          <cell r="E2192">
            <v>0</v>
          </cell>
          <cell r="F2192">
            <v>0</v>
          </cell>
          <cell r="G2192">
            <v>0</v>
          </cell>
          <cell r="H2192">
            <v>0</v>
          </cell>
          <cell r="I2192" t="e">
            <v>#REF!</v>
          </cell>
          <cell r="J2192">
            <v>0</v>
          </cell>
          <cell r="K2192">
            <v>0</v>
          </cell>
          <cell r="L2192">
            <v>0</v>
          </cell>
          <cell r="M2192">
            <v>0</v>
          </cell>
          <cell r="N2192">
            <v>0</v>
          </cell>
          <cell r="O2192">
            <v>0</v>
          </cell>
          <cell r="P2192">
            <v>0</v>
          </cell>
          <cell r="T2192" t="str">
            <v>4.13.0007</v>
          </cell>
          <cell r="U2192" t="str">
            <v>DIRETORIA AFINIDADE</v>
          </cell>
          <cell r="W2192">
            <v>0</v>
          </cell>
          <cell r="X2192">
            <v>0</v>
          </cell>
          <cell r="Y2192">
            <v>0</v>
          </cell>
          <cell r="Z2192">
            <v>0</v>
          </cell>
          <cell r="AA2192" t="e">
            <v>#REF!</v>
          </cell>
          <cell r="AB2192" t="e">
            <v>#REF!</v>
          </cell>
          <cell r="AC2192" t="e">
            <v>#REF!</v>
          </cell>
          <cell r="AD2192" t="e">
            <v>#REF!</v>
          </cell>
          <cell r="AE2192" t="e">
            <v>#REF!</v>
          </cell>
          <cell r="AF2192" t="e">
            <v>#REF!</v>
          </cell>
          <cell r="AG2192" t="e">
            <v>#REF!</v>
          </cell>
          <cell r="AH2192" t="e">
            <v>#REF!</v>
          </cell>
        </row>
        <row r="2193">
          <cell r="A2193" t="str">
            <v>4.14.00012.1.1</v>
          </cell>
          <cell r="B2193" t="str">
            <v>2.1.1</v>
          </cell>
          <cell r="C2193" t="str">
            <v>DIRETORIA AFINIDADE</v>
          </cell>
          <cell r="D2193" t="str">
            <v>4.14.0001</v>
          </cell>
          <cell r="E2193">
            <v>0</v>
          </cell>
          <cell r="F2193">
            <v>0</v>
          </cell>
          <cell r="G2193">
            <v>0</v>
          </cell>
          <cell r="H2193">
            <v>0</v>
          </cell>
          <cell r="I2193" t="e">
            <v>#REF!</v>
          </cell>
          <cell r="J2193">
            <v>0</v>
          </cell>
          <cell r="K2193">
            <v>0</v>
          </cell>
          <cell r="L2193">
            <v>0</v>
          </cell>
          <cell r="M2193">
            <v>588984.42000000004</v>
          </cell>
          <cell r="N2193">
            <v>0</v>
          </cell>
          <cell r="O2193">
            <v>677637.98</v>
          </cell>
          <cell r="P2193">
            <v>641110</v>
          </cell>
          <cell r="Q2193" t="e">
            <v>#REF!</v>
          </cell>
          <cell r="T2193" t="str">
            <v>4.14.0001</v>
          </cell>
          <cell r="U2193" t="str">
            <v>DIRETORIA AFINIDADE</v>
          </cell>
          <cell r="W2193">
            <v>0</v>
          </cell>
          <cell r="X2193">
            <v>0</v>
          </cell>
          <cell r="Y2193">
            <v>0</v>
          </cell>
          <cell r="Z2193">
            <v>0</v>
          </cell>
          <cell r="AA2193" t="e">
            <v>#REF!</v>
          </cell>
          <cell r="AB2193" t="e">
            <v>#REF!</v>
          </cell>
          <cell r="AC2193" t="e">
            <v>#REF!</v>
          </cell>
          <cell r="AD2193" t="e">
            <v>#REF!</v>
          </cell>
          <cell r="AE2193" t="e">
            <v>#REF!</v>
          </cell>
          <cell r="AF2193" t="e">
            <v>#REF!</v>
          </cell>
          <cell r="AG2193" t="e">
            <v>#REF!</v>
          </cell>
          <cell r="AH2193" t="e">
            <v>#REF!</v>
          </cell>
        </row>
        <row r="2194">
          <cell r="A2194" t="str">
            <v>4.90.00012.1.1</v>
          </cell>
          <cell r="B2194" t="str">
            <v>2.1.1</v>
          </cell>
          <cell r="C2194" t="str">
            <v>DIRETORIA AFINIDADE</v>
          </cell>
          <cell r="D2194" t="str">
            <v>4.90.0001</v>
          </cell>
          <cell r="E2194">
            <v>0</v>
          </cell>
          <cell r="F2194">
            <v>0</v>
          </cell>
          <cell r="G2194">
            <v>0</v>
          </cell>
          <cell r="H2194">
            <v>0</v>
          </cell>
          <cell r="I2194" t="e">
            <v>#REF!</v>
          </cell>
          <cell r="J2194">
            <v>0</v>
          </cell>
          <cell r="K2194">
            <v>0</v>
          </cell>
          <cell r="L2194">
            <v>0</v>
          </cell>
          <cell r="M2194">
            <v>0</v>
          </cell>
          <cell r="N2194">
            <v>0</v>
          </cell>
          <cell r="O2194">
            <v>0</v>
          </cell>
          <cell r="P2194">
            <v>0</v>
          </cell>
          <cell r="Q2194" t="e">
            <v>#REF!</v>
          </cell>
          <cell r="T2194" t="str">
            <v>4.90.0001</v>
          </cell>
          <cell r="U2194" t="str">
            <v>DIRETORIA AFINIDADE</v>
          </cell>
          <cell r="W2194">
            <v>0</v>
          </cell>
          <cell r="X2194">
            <v>0</v>
          </cell>
          <cell r="Y2194">
            <v>0</v>
          </cell>
          <cell r="Z2194">
            <v>0</v>
          </cell>
          <cell r="AA2194" t="e">
            <v>#REF!</v>
          </cell>
          <cell r="AB2194" t="e">
            <v>#REF!</v>
          </cell>
          <cell r="AC2194" t="e">
            <v>#REF!</v>
          </cell>
          <cell r="AD2194" t="e">
            <v>#REF!</v>
          </cell>
          <cell r="AE2194" t="e">
            <v>#REF!</v>
          </cell>
          <cell r="AF2194" t="e">
            <v>#REF!</v>
          </cell>
          <cell r="AG2194" t="e">
            <v>#REF!</v>
          </cell>
          <cell r="AH2194" t="e">
            <v>#REF!</v>
          </cell>
        </row>
        <row r="2195">
          <cell r="A2195" t="str">
            <v>4.01.00012.1</v>
          </cell>
          <cell r="B2195" t="str">
            <v>2.1</v>
          </cell>
          <cell r="C2195" t="str">
            <v>GERAL</v>
          </cell>
          <cell r="D2195" t="str">
            <v>4.01.0001</v>
          </cell>
          <cell r="E2195">
            <v>948352.96999999986</v>
          </cell>
          <cell r="F2195">
            <v>1270742.47</v>
          </cell>
          <cell r="G2195">
            <v>835006.5</v>
          </cell>
          <cell r="H2195">
            <v>797334.76</v>
          </cell>
          <cell r="I2195" t="e">
            <v>#REF!</v>
          </cell>
          <cell r="J2195">
            <v>325585.27</v>
          </cell>
          <cell r="K2195">
            <v>924161.23</v>
          </cell>
          <cell r="L2195">
            <v>232003.83</v>
          </cell>
          <cell r="M2195">
            <v>223489.96</v>
          </cell>
          <cell r="N2195">
            <v>491057.22999999992</v>
          </cell>
          <cell r="O2195">
            <v>263047.53999999998</v>
          </cell>
          <cell r="P2195">
            <v>297430.39</v>
          </cell>
          <cell r="Q2195" t="e">
            <v>#REF!</v>
          </cell>
          <cell r="T2195" t="str">
            <v>4.01.0001</v>
          </cell>
          <cell r="U2195" t="str">
            <v>GERAL</v>
          </cell>
          <cell r="W2195">
            <v>948352.96999999986</v>
          </cell>
          <cell r="X2195">
            <v>2219095.44</v>
          </cell>
          <cell r="Y2195">
            <v>3054101.94</v>
          </cell>
          <cell r="Z2195">
            <v>3851436.7</v>
          </cell>
          <cell r="AA2195" t="e">
            <v>#REF!</v>
          </cell>
          <cell r="AB2195" t="e">
            <v>#REF!</v>
          </cell>
          <cell r="AC2195" t="e">
            <v>#REF!</v>
          </cell>
          <cell r="AD2195" t="e">
            <v>#REF!</v>
          </cell>
          <cell r="AE2195" t="e">
            <v>#REF!</v>
          </cell>
          <cell r="AF2195" t="e">
            <v>#REF!</v>
          </cell>
          <cell r="AG2195" t="e">
            <v>#REF!</v>
          </cell>
          <cell r="AH2195" t="e">
            <v>#REF!</v>
          </cell>
        </row>
        <row r="2196">
          <cell r="A2196" t="str">
            <v>4.01.00022.1</v>
          </cell>
          <cell r="B2196" t="str">
            <v>2.1</v>
          </cell>
          <cell r="C2196" t="str">
            <v>GERAL</v>
          </cell>
          <cell r="D2196" t="str">
            <v>4.01.0002</v>
          </cell>
          <cell r="E2196">
            <v>17988</v>
          </cell>
          <cell r="F2196">
            <v>450</v>
          </cell>
          <cell r="G2196">
            <v>240</v>
          </cell>
          <cell r="H2196">
            <v>1500</v>
          </cell>
          <cell r="I2196" t="e">
            <v>#REF!</v>
          </cell>
          <cell r="J2196">
            <v>66009.87</v>
          </cell>
          <cell r="K2196">
            <v>11520</v>
          </cell>
          <cell r="L2196">
            <v>47187.26</v>
          </cell>
          <cell r="M2196">
            <v>0</v>
          </cell>
          <cell r="N2196">
            <v>0</v>
          </cell>
          <cell r="O2196">
            <v>40143.569999999992</v>
          </cell>
          <cell r="P2196">
            <v>809</v>
          </cell>
          <cell r="Q2196" t="e">
            <v>#REF!</v>
          </cell>
          <cell r="T2196" t="str">
            <v>4.01.0002</v>
          </cell>
          <cell r="U2196" t="str">
            <v>GERAL</v>
          </cell>
          <cell r="W2196">
            <v>17988</v>
          </cell>
          <cell r="X2196">
            <v>18438</v>
          </cell>
          <cell r="Y2196">
            <v>18678</v>
          </cell>
          <cell r="Z2196">
            <v>20178</v>
          </cell>
          <cell r="AA2196" t="e">
            <v>#REF!</v>
          </cell>
          <cell r="AB2196" t="e">
            <v>#REF!</v>
          </cell>
          <cell r="AC2196" t="e">
            <v>#REF!</v>
          </cell>
          <cell r="AD2196" t="e">
            <v>#REF!</v>
          </cell>
          <cell r="AE2196" t="e">
            <v>#REF!</v>
          </cell>
          <cell r="AF2196" t="e">
            <v>#REF!</v>
          </cell>
          <cell r="AG2196" t="e">
            <v>#REF!</v>
          </cell>
          <cell r="AH2196" t="e">
            <v>#REF!</v>
          </cell>
        </row>
        <row r="2197">
          <cell r="A2197" t="str">
            <v>4.01.00032.1</v>
          </cell>
          <cell r="B2197" t="str">
            <v>2.1</v>
          </cell>
          <cell r="C2197" t="str">
            <v>GERAL</v>
          </cell>
          <cell r="D2197" t="str">
            <v>4.01.0003</v>
          </cell>
          <cell r="E2197">
            <v>6825</v>
          </cell>
          <cell r="F2197">
            <v>0</v>
          </cell>
          <cell r="G2197">
            <v>0</v>
          </cell>
          <cell r="H2197">
            <v>0</v>
          </cell>
          <cell r="I2197" t="e">
            <v>#REF!</v>
          </cell>
          <cell r="J2197">
            <v>0</v>
          </cell>
          <cell r="K2197">
            <v>13980</v>
          </cell>
          <cell r="L2197">
            <v>0</v>
          </cell>
          <cell r="M2197">
            <v>0</v>
          </cell>
          <cell r="N2197">
            <v>0</v>
          </cell>
          <cell r="O2197">
            <v>0</v>
          </cell>
          <cell r="P2197">
            <v>0</v>
          </cell>
          <cell r="Q2197" t="e">
            <v>#REF!</v>
          </cell>
          <cell r="T2197" t="str">
            <v>4.01.0003</v>
          </cell>
          <cell r="U2197" t="str">
            <v>GERAL</v>
          </cell>
          <cell r="W2197">
            <v>6825</v>
          </cell>
          <cell r="X2197">
            <v>6825</v>
          </cell>
          <cell r="Y2197">
            <v>6825</v>
          </cell>
          <cell r="Z2197">
            <v>6825</v>
          </cell>
          <cell r="AA2197" t="e">
            <v>#REF!</v>
          </cell>
          <cell r="AB2197" t="e">
            <v>#REF!</v>
          </cell>
          <cell r="AC2197" t="e">
            <v>#REF!</v>
          </cell>
          <cell r="AD2197" t="e">
            <v>#REF!</v>
          </cell>
          <cell r="AE2197" t="e">
            <v>#REF!</v>
          </cell>
          <cell r="AF2197" t="e">
            <v>#REF!</v>
          </cell>
          <cell r="AG2197" t="e">
            <v>#REF!</v>
          </cell>
          <cell r="AH2197" t="e">
            <v>#REF!</v>
          </cell>
        </row>
        <row r="2198">
          <cell r="A2198" t="str">
            <v>4.01.00042.1</v>
          </cell>
          <cell r="B2198" t="str">
            <v>2.1</v>
          </cell>
          <cell r="C2198" t="str">
            <v>GERAL</v>
          </cell>
          <cell r="D2198" t="str">
            <v>4.01.0004</v>
          </cell>
          <cell r="E2198">
            <v>654</v>
          </cell>
          <cell r="F2198">
            <v>0</v>
          </cell>
          <cell r="G2198">
            <v>0</v>
          </cell>
          <cell r="H2198">
            <v>0</v>
          </cell>
          <cell r="I2198" t="e">
            <v>#REF!</v>
          </cell>
          <cell r="J2198">
            <v>0</v>
          </cell>
          <cell r="K2198">
            <v>3038</v>
          </cell>
          <cell r="L2198">
            <v>7872</v>
          </cell>
          <cell r="M2198">
            <v>0</v>
          </cell>
          <cell r="N2198">
            <v>0</v>
          </cell>
          <cell r="O2198">
            <v>0</v>
          </cell>
          <cell r="P2198">
            <v>474</v>
          </cell>
          <cell r="Q2198" t="e">
            <v>#REF!</v>
          </cell>
          <cell r="T2198" t="str">
            <v>4.01.0004</v>
          </cell>
          <cell r="U2198" t="str">
            <v>GERAL</v>
          </cell>
          <cell r="W2198">
            <v>654</v>
          </cell>
          <cell r="X2198">
            <v>654</v>
          </cell>
          <cell r="Y2198">
            <v>654</v>
          </cell>
          <cell r="Z2198">
            <v>654</v>
          </cell>
          <cell r="AA2198" t="e">
            <v>#REF!</v>
          </cell>
          <cell r="AB2198" t="e">
            <v>#REF!</v>
          </cell>
          <cell r="AC2198" t="e">
            <v>#REF!</v>
          </cell>
          <cell r="AD2198" t="e">
            <v>#REF!</v>
          </cell>
          <cell r="AE2198" t="e">
            <v>#REF!</v>
          </cell>
          <cell r="AF2198" t="e">
            <v>#REF!</v>
          </cell>
          <cell r="AG2198" t="e">
            <v>#REF!</v>
          </cell>
          <cell r="AH2198" t="e">
            <v>#REF!</v>
          </cell>
        </row>
        <row r="2199">
          <cell r="A2199" t="str">
            <v>4.01.00052.1</v>
          </cell>
          <cell r="B2199" t="str">
            <v>2.1</v>
          </cell>
          <cell r="C2199" t="str">
            <v>GERAL</v>
          </cell>
          <cell r="D2199" t="str">
            <v>4.01.0005</v>
          </cell>
          <cell r="E2199">
            <v>0</v>
          </cell>
          <cell r="F2199">
            <v>2199.44</v>
          </cell>
          <cell r="G2199">
            <v>0</v>
          </cell>
          <cell r="H2199">
            <v>0</v>
          </cell>
          <cell r="I2199" t="e">
            <v>#REF!</v>
          </cell>
          <cell r="J2199">
            <v>5957.5</v>
          </cell>
          <cell r="K2199">
            <v>0</v>
          </cell>
          <cell r="L2199">
            <v>3375</v>
          </cell>
          <cell r="M2199">
            <v>518.70000000000005</v>
          </cell>
          <cell r="N2199">
            <v>364.5</v>
          </cell>
          <cell r="O2199">
            <v>5400</v>
          </cell>
          <cell r="P2199">
            <v>0</v>
          </cell>
          <cell r="Q2199" t="e">
            <v>#REF!</v>
          </cell>
          <cell r="T2199" t="str">
            <v>4.01.0005</v>
          </cell>
          <cell r="U2199" t="str">
            <v>GERAL</v>
          </cell>
          <cell r="W2199">
            <v>0</v>
          </cell>
          <cell r="X2199">
            <v>2199.44</v>
          </cell>
          <cell r="Y2199">
            <v>2199.44</v>
          </cell>
          <cell r="Z2199">
            <v>2199.44</v>
          </cell>
          <cell r="AA2199" t="e">
            <v>#REF!</v>
          </cell>
          <cell r="AB2199" t="e">
            <v>#REF!</v>
          </cell>
          <cell r="AC2199" t="e">
            <v>#REF!</v>
          </cell>
          <cell r="AD2199" t="e">
            <v>#REF!</v>
          </cell>
          <cell r="AE2199" t="e">
            <v>#REF!</v>
          </cell>
          <cell r="AF2199" t="e">
            <v>#REF!</v>
          </cell>
          <cell r="AG2199" t="e">
            <v>#REF!</v>
          </cell>
          <cell r="AH2199" t="e">
            <v>#REF!</v>
          </cell>
        </row>
        <row r="2200">
          <cell r="A2200" t="str">
            <v>4.01.00062.1</v>
          </cell>
          <cell r="B2200" t="str">
            <v>2.1</v>
          </cell>
          <cell r="C2200" t="str">
            <v>GERAL</v>
          </cell>
          <cell r="D2200" t="str">
            <v>4.01.0006</v>
          </cell>
          <cell r="E2200">
            <v>11603.1</v>
          </cell>
          <cell r="F2200">
            <v>7332</v>
          </cell>
          <cell r="G2200">
            <v>0</v>
          </cell>
          <cell r="H2200">
            <v>0</v>
          </cell>
          <cell r="I2200" t="e">
            <v>#REF!</v>
          </cell>
          <cell r="J2200">
            <v>0</v>
          </cell>
          <cell r="K2200">
            <v>2990</v>
          </cell>
          <cell r="L2200">
            <v>4884.2</v>
          </cell>
          <cell r="M2200">
            <v>20673.5</v>
          </cell>
          <cell r="N2200">
            <v>10152.5</v>
          </cell>
          <cell r="O2200">
            <v>521.69000000000005</v>
          </cell>
          <cell r="P2200">
            <v>6100.2699999999995</v>
          </cell>
          <cell r="Q2200" t="e">
            <v>#REF!</v>
          </cell>
          <cell r="T2200" t="str">
            <v>4.01.0006</v>
          </cell>
          <cell r="U2200" t="str">
            <v>GERAL</v>
          </cell>
          <cell r="W2200">
            <v>11603.1</v>
          </cell>
          <cell r="X2200">
            <v>18935.099999999999</v>
          </cell>
          <cell r="Y2200">
            <v>18935.099999999999</v>
          </cell>
          <cell r="Z2200">
            <v>18935.099999999999</v>
          </cell>
          <cell r="AA2200" t="e">
            <v>#REF!</v>
          </cell>
          <cell r="AB2200" t="e">
            <v>#REF!</v>
          </cell>
          <cell r="AC2200" t="e">
            <v>#REF!</v>
          </cell>
          <cell r="AD2200" t="e">
            <v>#REF!</v>
          </cell>
          <cell r="AE2200" t="e">
            <v>#REF!</v>
          </cell>
          <cell r="AF2200" t="e">
            <v>#REF!</v>
          </cell>
          <cell r="AG2200" t="e">
            <v>#REF!</v>
          </cell>
          <cell r="AH2200" t="e">
            <v>#REF!</v>
          </cell>
        </row>
        <row r="2201">
          <cell r="A2201" t="str">
            <v>4.01.00072.1</v>
          </cell>
          <cell r="B2201" t="str">
            <v>2.1</v>
          </cell>
          <cell r="C2201" t="str">
            <v>GERAL</v>
          </cell>
          <cell r="D2201" t="str">
            <v>4.01.0007</v>
          </cell>
          <cell r="E2201">
            <v>0</v>
          </cell>
          <cell r="F2201">
            <v>0</v>
          </cell>
          <cell r="G2201">
            <v>0</v>
          </cell>
          <cell r="H2201">
            <v>0</v>
          </cell>
          <cell r="I2201" t="e">
            <v>#REF!</v>
          </cell>
          <cell r="J2201">
            <v>0</v>
          </cell>
          <cell r="K2201">
            <v>0</v>
          </cell>
          <cell r="L2201">
            <v>0</v>
          </cell>
          <cell r="M2201">
            <v>0</v>
          </cell>
          <cell r="N2201">
            <v>50500</v>
          </cell>
          <cell r="O2201">
            <v>85375</v>
          </cell>
          <cell r="P2201">
            <v>7000</v>
          </cell>
          <cell r="Q2201" t="e">
            <v>#REF!</v>
          </cell>
          <cell r="T2201" t="str">
            <v>4.01.0007</v>
          </cell>
          <cell r="U2201" t="str">
            <v>GERAL</v>
          </cell>
          <cell r="W2201">
            <v>0</v>
          </cell>
          <cell r="X2201">
            <v>0</v>
          </cell>
          <cell r="Y2201">
            <v>0</v>
          </cell>
          <cell r="Z2201">
            <v>0</v>
          </cell>
          <cell r="AA2201" t="e">
            <v>#REF!</v>
          </cell>
          <cell r="AB2201" t="e">
            <v>#REF!</v>
          </cell>
          <cell r="AC2201" t="e">
            <v>#REF!</v>
          </cell>
          <cell r="AD2201" t="e">
            <v>#REF!</v>
          </cell>
          <cell r="AE2201" t="e">
            <v>#REF!</v>
          </cell>
          <cell r="AF2201" t="e">
            <v>#REF!</v>
          </cell>
          <cell r="AG2201" t="e">
            <v>#REF!</v>
          </cell>
          <cell r="AH2201" t="e">
            <v>#REF!</v>
          </cell>
        </row>
        <row r="2202">
          <cell r="A2202" t="str">
            <v>4.02.00012.1</v>
          </cell>
          <cell r="B2202" t="str">
            <v>2.1</v>
          </cell>
          <cell r="C2202" t="str">
            <v>GERAL</v>
          </cell>
          <cell r="D2202" t="str">
            <v>4.02.0001</v>
          </cell>
          <cell r="E2202">
            <v>0</v>
          </cell>
          <cell r="F2202">
            <v>0</v>
          </cell>
          <cell r="G2202">
            <v>0</v>
          </cell>
          <cell r="H2202">
            <v>0</v>
          </cell>
          <cell r="I2202" t="e">
            <v>#REF!</v>
          </cell>
          <cell r="J2202">
            <v>0</v>
          </cell>
          <cell r="K2202">
            <v>81.92</v>
          </cell>
          <cell r="L2202">
            <v>0</v>
          </cell>
          <cell r="M2202">
            <v>0</v>
          </cell>
          <cell r="N2202">
            <v>134.1</v>
          </cell>
          <cell r="O2202">
            <v>0</v>
          </cell>
          <cell r="P2202">
            <v>0</v>
          </cell>
          <cell r="Q2202" t="e">
            <v>#REF!</v>
          </cell>
          <cell r="T2202" t="str">
            <v>4.02.0001</v>
          </cell>
          <cell r="U2202" t="str">
            <v>GERAL</v>
          </cell>
          <cell r="W2202">
            <v>0</v>
          </cell>
          <cell r="X2202">
            <v>0</v>
          </cell>
          <cell r="Y2202">
            <v>0</v>
          </cell>
          <cell r="Z2202">
            <v>0</v>
          </cell>
          <cell r="AA2202" t="e">
            <v>#REF!</v>
          </cell>
          <cell r="AB2202" t="e">
            <v>#REF!</v>
          </cell>
          <cell r="AC2202" t="e">
            <v>#REF!</v>
          </cell>
          <cell r="AD2202" t="e">
            <v>#REF!</v>
          </cell>
          <cell r="AE2202" t="e">
            <v>#REF!</v>
          </cell>
          <cell r="AF2202" t="e">
            <v>#REF!</v>
          </cell>
          <cell r="AG2202" t="e">
            <v>#REF!</v>
          </cell>
          <cell r="AH2202" t="e">
            <v>#REF!</v>
          </cell>
        </row>
        <row r="2203">
          <cell r="A2203" t="str">
            <v>4.02.00032.1</v>
          </cell>
          <cell r="B2203" t="str">
            <v>2.1</v>
          </cell>
          <cell r="C2203" t="str">
            <v>GERAL</v>
          </cell>
          <cell r="D2203" t="str">
            <v>4.02.0003</v>
          </cell>
          <cell r="E2203">
            <v>2037.95</v>
          </cell>
          <cell r="F2203">
            <v>3388.4700000000003</v>
          </cell>
          <cell r="G2203">
            <v>2418.8599999999997</v>
          </cell>
          <cell r="H2203">
            <v>2263.0300000000002</v>
          </cell>
          <cell r="I2203" t="e">
            <v>#REF!</v>
          </cell>
          <cell r="J2203">
            <v>2710.02</v>
          </cell>
          <cell r="K2203">
            <v>2831.99</v>
          </cell>
          <cell r="L2203">
            <v>183.04</v>
          </cell>
          <cell r="M2203">
            <v>0</v>
          </cell>
          <cell r="N2203">
            <v>0</v>
          </cell>
          <cell r="O2203">
            <v>0</v>
          </cell>
          <cell r="P2203">
            <v>0</v>
          </cell>
          <cell r="Q2203" t="e">
            <v>#REF!</v>
          </cell>
          <cell r="T2203" t="str">
            <v>4.02.0003</v>
          </cell>
          <cell r="U2203" t="str">
            <v>GERAL</v>
          </cell>
          <cell r="W2203">
            <v>2037.95</v>
          </cell>
          <cell r="X2203">
            <v>5426.42</v>
          </cell>
          <cell r="Y2203">
            <v>7845.28</v>
          </cell>
          <cell r="Z2203">
            <v>10108.31</v>
          </cell>
          <cell r="AA2203" t="e">
            <v>#REF!</v>
          </cell>
          <cell r="AB2203" t="e">
            <v>#REF!</v>
          </cell>
          <cell r="AC2203" t="e">
            <v>#REF!</v>
          </cell>
          <cell r="AD2203" t="e">
            <v>#REF!</v>
          </cell>
          <cell r="AE2203" t="e">
            <v>#REF!</v>
          </cell>
          <cell r="AF2203" t="e">
            <v>#REF!</v>
          </cell>
          <cell r="AG2203" t="e">
            <v>#REF!</v>
          </cell>
          <cell r="AH2203" t="e">
            <v>#REF!</v>
          </cell>
        </row>
        <row r="2204">
          <cell r="A2204" t="str">
            <v>4.02.00042.1</v>
          </cell>
          <cell r="B2204" t="str">
            <v>2.1</v>
          </cell>
          <cell r="C2204" t="str">
            <v>GERAL</v>
          </cell>
          <cell r="D2204" t="str">
            <v>4.02.0004</v>
          </cell>
          <cell r="E2204">
            <v>0</v>
          </cell>
          <cell r="F2204">
            <v>0</v>
          </cell>
          <cell r="G2204">
            <v>0</v>
          </cell>
          <cell r="H2204">
            <v>0</v>
          </cell>
          <cell r="I2204" t="e">
            <v>#REF!</v>
          </cell>
          <cell r="J2204">
            <v>0</v>
          </cell>
          <cell r="K2204">
            <v>0</v>
          </cell>
          <cell r="L2204">
            <v>0</v>
          </cell>
          <cell r="M2204">
            <v>3432.1099999999992</v>
          </cell>
          <cell r="N2204">
            <v>3337.1</v>
          </cell>
          <cell r="O2204">
            <v>4171.8200000000006</v>
          </cell>
          <cell r="P2204">
            <v>4629.1099999999997</v>
          </cell>
          <cell r="Q2204" t="e">
            <v>#REF!</v>
          </cell>
          <cell r="T2204" t="str">
            <v>4.02.0004</v>
          </cell>
          <cell r="U2204" t="str">
            <v>GERAL</v>
          </cell>
          <cell r="W2204">
            <v>0</v>
          </cell>
          <cell r="X2204">
            <v>0</v>
          </cell>
          <cell r="Y2204">
            <v>0</v>
          </cell>
          <cell r="Z2204">
            <v>0</v>
          </cell>
          <cell r="AA2204" t="e">
            <v>#REF!</v>
          </cell>
          <cell r="AB2204" t="e">
            <v>#REF!</v>
          </cell>
          <cell r="AC2204" t="e">
            <v>#REF!</v>
          </cell>
          <cell r="AD2204" t="e">
            <v>#REF!</v>
          </cell>
          <cell r="AE2204" t="e">
            <v>#REF!</v>
          </cell>
          <cell r="AF2204" t="e">
            <v>#REF!</v>
          </cell>
          <cell r="AG2204" t="e">
            <v>#REF!</v>
          </cell>
          <cell r="AH2204" t="e">
            <v>#REF!</v>
          </cell>
        </row>
        <row r="2205">
          <cell r="A2205" t="str">
            <v>4.02.00052.1</v>
          </cell>
          <cell r="B2205" t="str">
            <v>2.1</v>
          </cell>
          <cell r="C2205" t="str">
            <v>GERAL</v>
          </cell>
          <cell r="D2205" t="str">
            <v>4.02.0005</v>
          </cell>
          <cell r="E2205">
            <v>15896.940000000002</v>
          </cell>
          <cell r="F2205">
            <v>12337</v>
          </cell>
          <cell r="G2205">
            <v>18903.96</v>
          </cell>
          <cell r="H2205">
            <v>7037.0599999999995</v>
          </cell>
          <cell r="I2205" t="e">
            <v>#REF!</v>
          </cell>
          <cell r="J2205">
            <v>11229.55</v>
          </cell>
          <cell r="K2205">
            <v>14049.800000000001</v>
          </cell>
          <cell r="L2205">
            <v>22257.809999999998</v>
          </cell>
          <cell r="M2205">
            <v>11771.109999999999</v>
          </cell>
          <cell r="N2205">
            <v>14256.29</v>
          </cell>
          <cell r="O2205">
            <v>9091.2099999999955</v>
          </cell>
          <cell r="P2205">
            <v>7693.0499999999993</v>
          </cell>
          <cell r="Q2205" t="e">
            <v>#REF!</v>
          </cell>
          <cell r="T2205" t="str">
            <v>4.02.0005</v>
          </cell>
          <cell r="U2205" t="str">
            <v>GERAL</v>
          </cell>
          <cell r="W2205">
            <v>15896.940000000002</v>
          </cell>
          <cell r="X2205">
            <v>28233.940000000002</v>
          </cell>
          <cell r="Y2205">
            <v>47137.9</v>
          </cell>
          <cell r="Z2205">
            <v>54174.96</v>
          </cell>
          <cell r="AA2205" t="e">
            <v>#REF!</v>
          </cell>
          <cell r="AB2205" t="e">
            <v>#REF!</v>
          </cell>
          <cell r="AC2205" t="e">
            <v>#REF!</v>
          </cell>
          <cell r="AD2205" t="e">
            <v>#REF!</v>
          </cell>
          <cell r="AE2205" t="e">
            <v>#REF!</v>
          </cell>
          <cell r="AF2205" t="e">
            <v>#REF!</v>
          </cell>
          <cell r="AG2205" t="e">
            <v>#REF!</v>
          </cell>
          <cell r="AH2205" t="e">
            <v>#REF!</v>
          </cell>
        </row>
        <row r="2206">
          <cell r="A2206" t="str">
            <v>4.02.00062.1</v>
          </cell>
          <cell r="B2206" t="str">
            <v>2.1</v>
          </cell>
          <cell r="C2206" t="str">
            <v>GERAL</v>
          </cell>
          <cell r="D2206" t="str">
            <v>4.02.0006</v>
          </cell>
          <cell r="E2206">
            <v>0</v>
          </cell>
          <cell r="F2206">
            <v>0</v>
          </cell>
          <cell r="G2206">
            <v>0</v>
          </cell>
          <cell r="H2206">
            <v>0</v>
          </cell>
          <cell r="I2206" t="e">
            <v>#REF!</v>
          </cell>
          <cell r="J2206">
            <v>0</v>
          </cell>
          <cell r="K2206">
            <v>0</v>
          </cell>
          <cell r="L2206">
            <v>0</v>
          </cell>
          <cell r="M2206">
            <v>690.28</v>
          </cell>
          <cell r="N2206">
            <v>1822.6699999999998</v>
          </cell>
          <cell r="O2206">
            <v>8376.5</v>
          </cell>
          <cell r="P2206">
            <v>8352.35</v>
          </cell>
          <cell r="Q2206" t="e">
            <v>#REF!</v>
          </cell>
          <cell r="T2206" t="str">
            <v>4.02.0006</v>
          </cell>
          <cell r="U2206" t="str">
            <v>GERAL</v>
          </cell>
          <cell r="W2206">
            <v>0</v>
          </cell>
          <cell r="X2206">
            <v>0</v>
          </cell>
          <cell r="Y2206">
            <v>0</v>
          </cell>
          <cell r="Z2206">
            <v>0</v>
          </cell>
          <cell r="AA2206" t="e">
            <v>#REF!</v>
          </cell>
          <cell r="AB2206" t="e">
            <v>#REF!</v>
          </cell>
          <cell r="AC2206" t="e">
            <v>#REF!</v>
          </cell>
          <cell r="AD2206" t="e">
            <v>#REF!</v>
          </cell>
          <cell r="AE2206" t="e">
            <v>#REF!</v>
          </cell>
          <cell r="AF2206" t="e">
            <v>#REF!</v>
          </cell>
          <cell r="AG2206" t="e">
            <v>#REF!</v>
          </cell>
          <cell r="AH2206" t="e">
            <v>#REF!</v>
          </cell>
        </row>
        <row r="2207">
          <cell r="A2207" t="str">
            <v>4.02.00072.1</v>
          </cell>
          <cell r="B2207" t="str">
            <v>2.1</v>
          </cell>
          <cell r="C2207" t="str">
            <v>GERAL</v>
          </cell>
          <cell r="D2207" t="str">
            <v>4.02.0007</v>
          </cell>
          <cell r="E2207">
            <v>0</v>
          </cell>
          <cell r="F2207">
            <v>0</v>
          </cell>
          <cell r="G2207">
            <v>0</v>
          </cell>
          <cell r="H2207">
            <v>118.4</v>
          </cell>
          <cell r="I2207" t="e">
            <v>#REF!</v>
          </cell>
          <cell r="J2207">
            <v>0</v>
          </cell>
          <cell r="K2207">
            <v>65.7</v>
          </cell>
          <cell r="L2207">
            <v>65.7</v>
          </cell>
          <cell r="M2207">
            <v>49.9</v>
          </cell>
          <cell r="N2207">
            <v>215.57</v>
          </cell>
          <cell r="O2207">
            <v>178.9</v>
          </cell>
          <cell r="P2207">
            <v>49.9</v>
          </cell>
          <cell r="Q2207" t="e">
            <v>#REF!</v>
          </cell>
          <cell r="T2207" t="str">
            <v>4.02.0007</v>
          </cell>
          <cell r="U2207" t="str">
            <v>GERAL</v>
          </cell>
          <cell r="W2207">
            <v>0</v>
          </cell>
          <cell r="X2207">
            <v>0</v>
          </cell>
          <cell r="Y2207">
            <v>0</v>
          </cell>
          <cell r="Z2207">
            <v>118.4</v>
          </cell>
          <cell r="AA2207" t="e">
            <v>#REF!</v>
          </cell>
          <cell r="AB2207" t="e">
            <v>#REF!</v>
          </cell>
          <cell r="AC2207" t="e">
            <v>#REF!</v>
          </cell>
          <cell r="AD2207" t="e">
            <v>#REF!</v>
          </cell>
          <cell r="AE2207" t="e">
            <v>#REF!</v>
          </cell>
          <cell r="AF2207" t="e">
            <v>#REF!</v>
          </cell>
          <cell r="AG2207" t="e">
            <v>#REF!</v>
          </cell>
          <cell r="AH2207" t="e">
            <v>#REF!</v>
          </cell>
        </row>
        <row r="2208">
          <cell r="A2208" t="str">
            <v>4.02.00082.1</v>
          </cell>
          <cell r="B2208" t="str">
            <v>2.1</v>
          </cell>
          <cell r="C2208" t="str">
            <v>GERAL</v>
          </cell>
          <cell r="D2208" t="str">
            <v>4.02.0008</v>
          </cell>
          <cell r="E2208">
            <v>1815.4100000000003</v>
          </cell>
          <cell r="F2208">
            <v>1472.74</v>
          </cell>
          <cell r="G2208">
            <v>951.52</v>
          </cell>
          <cell r="H2208">
            <v>388.66</v>
          </cell>
          <cell r="I2208" t="e">
            <v>#REF!</v>
          </cell>
          <cell r="J2208">
            <v>1653.46</v>
          </cell>
          <cell r="K2208">
            <v>1774.92</v>
          </cell>
          <cell r="L2208">
            <v>4679.9799999999996</v>
          </cell>
          <cell r="M2208">
            <v>2493.4500000000003</v>
          </cell>
          <cell r="N2208">
            <v>6294.5399999999991</v>
          </cell>
          <cell r="O2208">
            <v>3854.4799999999996</v>
          </cell>
          <cell r="P2208">
            <v>2543.6200000000003</v>
          </cell>
          <cell r="Q2208" t="e">
            <v>#REF!</v>
          </cell>
          <cell r="T2208" t="str">
            <v>4.02.0008</v>
          </cell>
          <cell r="U2208" t="str">
            <v>GERAL</v>
          </cell>
          <cell r="W2208">
            <v>1815.4100000000003</v>
          </cell>
          <cell r="X2208">
            <v>3288.1500000000005</v>
          </cell>
          <cell r="Y2208">
            <v>4239.67</v>
          </cell>
          <cell r="Z2208">
            <v>4628.33</v>
          </cell>
          <cell r="AA2208" t="e">
            <v>#REF!</v>
          </cell>
          <cell r="AB2208" t="e">
            <v>#REF!</v>
          </cell>
          <cell r="AC2208" t="e">
            <v>#REF!</v>
          </cell>
          <cell r="AD2208" t="e">
            <v>#REF!</v>
          </cell>
          <cell r="AE2208" t="e">
            <v>#REF!</v>
          </cell>
          <cell r="AF2208" t="e">
            <v>#REF!</v>
          </cell>
          <cell r="AG2208" t="e">
            <v>#REF!</v>
          </cell>
          <cell r="AH2208" t="e">
            <v>#REF!</v>
          </cell>
        </row>
        <row r="2209">
          <cell r="A2209" t="str">
            <v>4.02.00092.1</v>
          </cell>
          <cell r="B2209" t="str">
            <v>2.1</v>
          </cell>
          <cell r="C2209" t="str">
            <v>GERAL</v>
          </cell>
          <cell r="D2209" t="str">
            <v>4.02.0009</v>
          </cell>
          <cell r="E2209">
            <v>0</v>
          </cell>
          <cell r="F2209">
            <v>0</v>
          </cell>
          <cell r="G2209">
            <v>0</v>
          </cell>
          <cell r="H2209">
            <v>0</v>
          </cell>
          <cell r="I2209" t="e">
            <v>#REF!</v>
          </cell>
          <cell r="J2209">
            <v>0</v>
          </cell>
          <cell r="K2209">
            <v>232.7</v>
          </cell>
          <cell r="L2209">
            <v>232.7</v>
          </cell>
          <cell r="M2209">
            <v>5614.42</v>
          </cell>
          <cell r="N2209">
            <v>0</v>
          </cell>
          <cell r="O2209">
            <v>357.49</v>
          </cell>
          <cell r="P2209">
            <v>179</v>
          </cell>
          <cell r="Q2209" t="e">
            <v>#REF!</v>
          </cell>
          <cell r="T2209" t="str">
            <v>4.02.0009</v>
          </cell>
          <cell r="U2209" t="str">
            <v>GERAL</v>
          </cell>
          <cell r="W2209">
            <v>0</v>
          </cell>
          <cell r="X2209">
            <v>0</v>
          </cell>
          <cell r="Y2209">
            <v>0</v>
          </cell>
          <cell r="Z2209">
            <v>0</v>
          </cell>
          <cell r="AA2209" t="e">
            <v>#REF!</v>
          </cell>
          <cell r="AB2209" t="e">
            <v>#REF!</v>
          </cell>
          <cell r="AC2209" t="e">
            <v>#REF!</v>
          </cell>
          <cell r="AD2209" t="e">
            <v>#REF!</v>
          </cell>
          <cell r="AE2209" t="e">
            <v>#REF!</v>
          </cell>
          <cell r="AF2209" t="e">
            <v>#REF!</v>
          </cell>
          <cell r="AG2209" t="e">
            <v>#REF!</v>
          </cell>
          <cell r="AH2209" t="e">
            <v>#REF!</v>
          </cell>
        </row>
        <row r="2210">
          <cell r="A2210" t="str">
            <v>4.02.00102.1</v>
          </cell>
          <cell r="B2210" t="str">
            <v>2.1</v>
          </cell>
          <cell r="C2210" t="str">
            <v>GERAL</v>
          </cell>
          <cell r="D2210" t="str">
            <v>4.02.0010</v>
          </cell>
          <cell r="E2210">
            <v>18003.68</v>
          </cell>
          <cell r="F2210">
            <v>21717.02</v>
          </cell>
          <cell r="G2210">
            <v>137876.12</v>
          </cell>
          <cell r="H2210">
            <v>150</v>
          </cell>
          <cell r="I2210" t="e">
            <v>#REF!</v>
          </cell>
          <cell r="J2210">
            <v>36871.300000000003</v>
          </cell>
          <cell r="K2210">
            <v>79851.5</v>
          </cell>
          <cell r="L2210">
            <v>69899.209999999992</v>
          </cell>
          <cell r="M2210">
            <v>124687.08</v>
          </cell>
          <cell r="N2210">
            <v>97714.95</v>
          </cell>
          <cell r="O2210">
            <v>293052.02</v>
          </cell>
          <cell r="P2210">
            <v>52418.67</v>
          </cell>
          <cell r="Q2210" t="e">
            <v>#REF!</v>
          </cell>
          <cell r="T2210" t="str">
            <v>4.02.0010</v>
          </cell>
          <cell r="U2210" t="str">
            <v>GERAL</v>
          </cell>
          <cell r="W2210">
            <v>18003.68</v>
          </cell>
          <cell r="X2210">
            <v>39720.699999999997</v>
          </cell>
          <cell r="Y2210">
            <v>177596.82</v>
          </cell>
          <cell r="Z2210">
            <v>177746.82</v>
          </cell>
          <cell r="AA2210" t="e">
            <v>#REF!</v>
          </cell>
          <cell r="AB2210" t="e">
            <v>#REF!</v>
          </cell>
          <cell r="AC2210" t="e">
            <v>#REF!</v>
          </cell>
          <cell r="AD2210" t="e">
            <v>#REF!</v>
          </cell>
          <cell r="AE2210" t="e">
            <v>#REF!</v>
          </cell>
          <cell r="AF2210" t="e">
            <v>#REF!</v>
          </cell>
          <cell r="AG2210" t="e">
            <v>#REF!</v>
          </cell>
          <cell r="AH2210" t="e">
            <v>#REF!</v>
          </cell>
        </row>
        <row r="2211">
          <cell r="A2211" t="str">
            <v>4.02.00112.1</v>
          </cell>
          <cell r="B2211" t="str">
            <v>2.1</v>
          </cell>
          <cell r="C2211" t="str">
            <v>GERAL</v>
          </cell>
          <cell r="D2211" t="str">
            <v>4.02.0011</v>
          </cell>
          <cell r="E2211">
            <v>210.53</v>
          </cell>
          <cell r="F2211">
            <v>1177.9199999999998</v>
          </cell>
          <cell r="G2211">
            <v>495.84000000000003</v>
          </cell>
          <cell r="H2211">
            <v>901.51</v>
          </cell>
          <cell r="I2211" t="e">
            <v>#REF!</v>
          </cell>
          <cell r="J2211">
            <v>932.11</v>
          </cell>
          <cell r="K2211">
            <v>3233.84</v>
          </cell>
          <cell r="L2211">
            <v>409.33</v>
          </cell>
          <cell r="M2211">
            <v>51.65</v>
          </cell>
          <cell r="N2211">
            <v>989.82999999999993</v>
          </cell>
          <cell r="O2211">
            <v>832.3599999999999</v>
          </cell>
          <cell r="P2211">
            <v>798.43000000000006</v>
          </cell>
          <cell r="Q2211" t="e">
            <v>#REF!</v>
          </cell>
          <cell r="T2211" t="str">
            <v>4.02.0011</v>
          </cell>
          <cell r="U2211" t="str">
            <v>GERAL</v>
          </cell>
          <cell r="W2211">
            <v>210.53</v>
          </cell>
          <cell r="X2211">
            <v>1388.4499999999998</v>
          </cell>
          <cell r="Y2211">
            <v>1884.29</v>
          </cell>
          <cell r="Z2211">
            <v>2785.8</v>
          </cell>
          <cell r="AA2211" t="e">
            <v>#REF!</v>
          </cell>
          <cell r="AB2211" t="e">
            <v>#REF!</v>
          </cell>
          <cell r="AC2211" t="e">
            <v>#REF!</v>
          </cell>
          <cell r="AD2211" t="e">
            <v>#REF!</v>
          </cell>
          <cell r="AE2211" t="e">
            <v>#REF!</v>
          </cell>
          <cell r="AF2211" t="e">
            <v>#REF!</v>
          </cell>
          <cell r="AG2211" t="e">
            <v>#REF!</v>
          </cell>
          <cell r="AH2211" t="e">
            <v>#REF!</v>
          </cell>
        </row>
        <row r="2212">
          <cell r="A2212" t="str">
            <v>4.02.00122.1</v>
          </cell>
          <cell r="B2212" t="str">
            <v>2.1</v>
          </cell>
          <cell r="C2212" t="str">
            <v>GERAL</v>
          </cell>
          <cell r="D2212" t="str">
            <v>4.02.0012</v>
          </cell>
          <cell r="E2212">
            <v>0</v>
          </cell>
          <cell r="F2212">
            <v>0</v>
          </cell>
          <cell r="G2212">
            <v>1457.12</v>
          </cell>
          <cell r="H2212">
            <v>0</v>
          </cell>
          <cell r="I2212" t="e">
            <v>#REF!</v>
          </cell>
          <cell r="J2212">
            <v>35</v>
          </cell>
          <cell r="K2212">
            <v>0</v>
          </cell>
          <cell r="L2212">
            <v>1267.5</v>
          </cell>
          <cell r="M2212">
            <v>0</v>
          </cell>
          <cell r="N2212">
            <v>32</v>
          </cell>
          <cell r="O2212">
            <v>0</v>
          </cell>
          <cell r="P2212">
            <v>0</v>
          </cell>
          <cell r="Q2212" t="e">
            <v>#REF!</v>
          </cell>
          <cell r="T2212" t="str">
            <v>4.02.0012</v>
          </cell>
          <cell r="U2212" t="str">
            <v>GERAL</v>
          </cell>
          <cell r="W2212">
            <v>0</v>
          </cell>
          <cell r="X2212">
            <v>0</v>
          </cell>
          <cell r="Y2212">
            <v>1457.12</v>
          </cell>
          <cell r="Z2212">
            <v>1457.12</v>
          </cell>
          <cell r="AA2212" t="e">
            <v>#REF!</v>
          </cell>
          <cell r="AB2212" t="e">
            <v>#REF!</v>
          </cell>
          <cell r="AC2212" t="e">
            <v>#REF!</v>
          </cell>
          <cell r="AD2212" t="e">
            <v>#REF!</v>
          </cell>
          <cell r="AE2212" t="e">
            <v>#REF!</v>
          </cell>
          <cell r="AF2212" t="e">
            <v>#REF!</v>
          </cell>
          <cell r="AG2212" t="e">
            <v>#REF!</v>
          </cell>
          <cell r="AH2212" t="e">
            <v>#REF!</v>
          </cell>
        </row>
        <row r="2213">
          <cell r="A2213" t="str">
            <v>4.02.00132.1</v>
          </cell>
          <cell r="B2213" t="str">
            <v>2.1</v>
          </cell>
          <cell r="C2213" t="str">
            <v>GERAL</v>
          </cell>
          <cell r="D2213" t="str">
            <v>4.02.0013</v>
          </cell>
          <cell r="E2213">
            <v>714.24</v>
          </cell>
          <cell r="F2213">
            <v>404.18999999999994</v>
          </cell>
          <cell r="G2213">
            <v>660.98</v>
          </cell>
          <cell r="H2213">
            <v>449.93</v>
          </cell>
          <cell r="I2213" t="e">
            <v>#REF!</v>
          </cell>
          <cell r="J2213">
            <v>787.68</v>
          </cell>
          <cell r="K2213">
            <v>654.46</v>
          </cell>
          <cell r="L2213">
            <v>988.24</v>
          </cell>
          <cell r="M2213">
            <v>1079.1199999999999</v>
          </cell>
          <cell r="N2213">
            <v>2240.67</v>
          </cell>
          <cell r="O2213">
            <v>673.83</v>
          </cell>
          <cell r="P2213">
            <v>1542.7300000000002</v>
          </cell>
          <cell r="Q2213" t="e">
            <v>#REF!</v>
          </cell>
          <cell r="T2213" t="str">
            <v>4.02.0013</v>
          </cell>
          <cell r="U2213" t="str">
            <v>GERAL</v>
          </cell>
          <cell r="W2213">
            <v>714.24</v>
          </cell>
          <cell r="X2213">
            <v>1118.4299999999998</v>
          </cell>
          <cell r="Y2213">
            <v>1779.4099999999999</v>
          </cell>
          <cell r="Z2213">
            <v>2229.3399999999997</v>
          </cell>
          <cell r="AA2213" t="e">
            <v>#REF!</v>
          </cell>
          <cell r="AB2213" t="e">
            <v>#REF!</v>
          </cell>
          <cell r="AC2213" t="e">
            <v>#REF!</v>
          </cell>
          <cell r="AD2213" t="e">
            <v>#REF!</v>
          </cell>
          <cell r="AE2213" t="e">
            <v>#REF!</v>
          </cell>
          <cell r="AF2213" t="e">
            <v>#REF!</v>
          </cell>
          <cell r="AG2213" t="e">
            <v>#REF!</v>
          </cell>
          <cell r="AH2213" t="e">
            <v>#REF!</v>
          </cell>
        </row>
        <row r="2214">
          <cell r="A2214" t="str">
            <v>4.02.00142.1</v>
          </cell>
          <cell r="B2214" t="str">
            <v>2.1</v>
          </cell>
          <cell r="C2214" t="str">
            <v>GERAL</v>
          </cell>
          <cell r="D2214" t="str">
            <v>4.02.0014</v>
          </cell>
          <cell r="E2214">
            <v>372</v>
          </cell>
          <cell r="F2214">
            <v>0</v>
          </cell>
          <cell r="G2214">
            <v>16</v>
          </cell>
          <cell r="H2214">
            <v>1620</v>
          </cell>
          <cell r="I2214" t="e">
            <v>#REF!</v>
          </cell>
          <cell r="J2214">
            <v>11725.17</v>
          </cell>
          <cell r="K2214">
            <v>2049.6</v>
          </cell>
          <cell r="L2214">
            <v>61</v>
          </cell>
          <cell r="M2214">
            <v>0</v>
          </cell>
          <cell r="N2214">
            <v>0</v>
          </cell>
          <cell r="O2214">
            <v>0</v>
          </cell>
          <cell r="P2214">
            <v>1046.5</v>
          </cell>
          <cell r="Q2214" t="e">
            <v>#REF!</v>
          </cell>
          <cell r="T2214" t="str">
            <v>4.02.0014</v>
          </cell>
          <cell r="U2214" t="str">
            <v>GERAL</v>
          </cell>
          <cell r="W2214">
            <v>372</v>
          </cell>
          <cell r="X2214">
            <v>372</v>
          </cell>
          <cell r="Y2214">
            <v>388</v>
          </cell>
          <cell r="Z2214">
            <v>2008</v>
          </cell>
          <cell r="AA2214" t="e">
            <v>#REF!</v>
          </cell>
          <cell r="AB2214" t="e">
            <v>#REF!</v>
          </cell>
          <cell r="AC2214" t="e">
            <v>#REF!</v>
          </cell>
          <cell r="AD2214" t="e">
            <v>#REF!</v>
          </cell>
          <cell r="AE2214" t="e">
            <v>#REF!</v>
          </cell>
          <cell r="AF2214" t="e">
            <v>#REF!</v>
          </cell>
          <cell r="AG2214" t="e">
            <v>#REF!</v>
          </cell>
          <cell r="AH2214" t="e">
            <v>#REF!</v>
          </cell>
        </row>
        <row r="2215">
          <cell r="A2215" t="str">
            <v>4.02.00152.1</v>
          </cell>
          <cell r="B2215" t="str">
            <v>2.1</v>
          </cell>
          <cell r="C2215" t="str">
            <v>GERAL</v>
          </cell>
          <cell r="D2215" t="str">
            <v>4.02.0015</v>
          </cell>
          <cell r="E2215">
            <v>0</v>
          </cell>
          <cell r="F2215">
            <v>0</v>
          </cell>
          <cell r="G2215">
            <v>0</v>
          </cell>
          <cell r="H2215">
            <v>0</v>
          </cell>
          <cell r="I2215" t="e">
            <v>#REF!</v>
          </cell>
          <cell r="J2215">
            <v>0</v>
          </cell>
          <cell r="K2215">
            <v>0</v>
          </cell>
          <cell r="L2215">
            <v>0</v>
          </cell>
          <cell r="M2215">
            <v>0</v>
          </cell>
          <cell r="N2215">
            <v>0</v>
          </cell>
          <cell r="O2215">
            <v>0</v>
          </cell>
          <cell r="P2215">
            <v>0</v>
          </cell>
          <cell r="Q2215" t="e">
            <v>#REF!</v>
          </cell>
          <cell r="T2215" t="str">
            <v>4.02.0015</v>
          </cell>
          <cell r="U2215" t="str">
            <v>GERAL</v>
          </cell>
          <cell r="W2215">
            <v>0</v>
          </cell>
          <cell r="X2215">
            <v>0</v>
          </cell>
          <cell r="Y2215">
            <v>0</v>
          </cell>
          <cell r="Z2215">
            <v>0</v>
          </cell>
          <cell r="AA2215" t="e">
            <v>#REF!</v>
          </cell>
          <cell r="AB2215" t="e">
            <v>#REF!</v>
          </cell>
          <cell r="AC2215" t="e">
            <v>#REF!</v>
          </cell>
          <cell r="AD2215" t="e">
            <v>#REF!</v>
          </cell>
          <cell r="AE2215" t="e">
            <v>#REF!</v>
          </cell>
          <cell r="AF2215" t="e">
            <v>#REF!</v>
          </cell>
          <cell r="AG2215" t="e">
            <v>#REF!</v>
          </cell>
          <cell r="AH2215" t="e">
            <v>#REF!</v>
          </cell>
        </row>
        <row r="2216">
          <cell r="A2216" t="str">
            <v>4.02.00162.1</v>
          </cell>
          <cell r="B2216" t="str">
            <v>2.1</v>
          </cell>
          <cell r="C2216" t="str">
            <v>GERAL</v>
          </cell>
          <cell r="D2216" t="str">
            <v>4.02.0016</v>
          </cell>
          <cell r="E2216">
            <v>31851.09</v>
          </cell>
          <cell r="F2216">
            <v>25486.440000000002</v>
          </cell>
          <cell r="G2216">
            <v>25325.06</v>
          </cell>
          <cell r="H2216">
            <v>32153.440000000002</v>
          </cell>
          <cell r="I2216" t="e">
            <v>#REF!</v>
          </cell>
          <cell r="J2216">
            <v>33778.160000000011</v>
          </cell>
          <cell r="K2216">
            <v>46048.080000000016</v>
          </cell>
          <cell r="L2216">
            <v>41455.9</v>
          </cell>
          <cell r="M2216">
            <v>28217.96</v>
          </cell>
          <cell r="N2216">
            <v>41459.870000000003</v>
          </cell>
          <cell r="O2216">
            <v>25889.47</v>
          </cell>
          <cell r="P2216">
            <v>36640.479999999996</v>
          </cell>
          <cell r="Q2216" t="e">
            <v>#REF!</v>
          </cell>
          <cell r="T2216" t="str">
            <v>4.02.0016</v>
          </cell>
          <cell r="U2216" t="str">
            <v>GERAL</v>
          </cell>
          <cell r="W2216">
            <v>31851.09</v>
          </cell>
          <cell r="X2216">
            <v>57337.53</v>
          </cell>
          <cell r="Y2216">
            <v>82662.59</v>
          </cell>
          <cell r="Z2216">
            <v>114816.03</v>
          </cell>
          <cell r="AA2216" t="e">
            <v>#REF!</v>
          </cell>
          <cell r="AB2216" t="e">
            <v>#REF!</v>
          </cell>
          <cell r="AC2216" t="e">
            <v>#REF!</v>
          </cell>
          <cell r="AD2216" t="e">
            <v>#REF!</v>
          </cell>
          <cell r="AE2216" t="e">
            <v>#REF!</v>
          </cell>
          <cell r="AF2216" t="e">
            <v>#REF!</v>
          </cell>
          <cell r="AG2216" t="e">
            <v>#REF!</v>
          </cell>
          <cell r="AH2216" t="e">
            <v>#REF!</v>
          </cell>
        </row>
        <row r="2217">
          <cell r="A2217" t="str">
            <v>4.02.00172.1</v>
          </cell>
          <cell r="B2217" t="str">
            <v>2.1</v>
          </cell>
          <cell r="C2217" t="str">
            <v>GERAL</v>
          </cell>
          <cell r="D2217" t="str">
            <v>4.02.0017</v>
          </cell>
          <cell r="E2217">
            <v>0</v>
          </cell>
          <cell r="F2217">
            <v>0</v>
          </cell>
          <cell r="G2217">
            <v>0</v>
          </cell>
          <cell r="H2217">
            <v>0</v>
          </cell>
          <cell r="I2217" t="e">
            <v>#REF!</v>
          </cell>
          <cell r="J2217">
            <v>0</v>
          </cell>
          <cell r="K2217">
            <v>0</v>
          </cell>
          <cell r="L2217">
            <v>0</v>
          </cell>
          <cell r="M2217">
            <v>13921.02</v>
          </cell>
          <cell r="N2217">
            <v>14189.839999999998</v>
          </cell>
          <cell r="O2217">
            <v>10176</v>
          </cell>
          <cell r="P2217">
            <v>10453.289999999999</v>
          </cell>
          <cell r="Q2217" t="e">
            <v>#REF!</v>
          </cell>
          <cell r="T2217" t="str">
            <v>4.02.0017</v>
          </cell>
          <cell r="U2217" t="str">
            <v>GERAL</v>
          </cell>
          <cell r="W2217">
            <v>0</v>
          </cell>
          <cell r="X2217">
            <v>0</v>
          </cell>
          <cell r="Y2217">
            <v>0</v>
          </cell>
          <cell r="Z2217">
            <v>0</v>
          </cell>
          <cell r="AA2217" t="e">
            <v>#REF!</v>
          </cell>
          <cell r="AB2217" t="e">
            <v>#REF!</v>
          </cell>
          <cell r="AC2217" t="e">
            <v>#REF!</v>
          </cell>
          <cell r="AD2217" t="e">
            <v>#REF!</v>
          </cell>
          <cell r="AE2217" t="e">
            <v>#REF!</v>
          </cell>
          <cell r="AF2217" t="e">
            <v>#REF!</v>
          </cell>
          <cell r="AG2217" t="e">
            <v>#REF!</v>
          </cell>
          <cell r="AH2217" t="e">
            <v>#REF!</v>
          </cell>
        </row>
        <row r="2218">
          <cell r="A2218" t="str">
            <v>4.02.00182.1</v>
          </cell>
          <cell r="B2218" t="str">
            <v>2.1</v>
          </cell>
          <cell r="C2218" t="str">
            <v>GERAL</v>
          </cell>
          <cell r="D2218" t="str">
            <v>4.02.0018</v>
          </cell>
          <cell r="E2218">
            <v>16221.85</v>
          </cell>
          <cell r="F2218">
            <v>2440.88</v>
          </cell>
          <cell r="G2218">
            <v>233.48999999999998</v>
          </cell>
          <cell r="H2218">
            <v>0</v>
          </cell>
          <cell r="I2218" t="e">
            <v>#REF!</v>
          </cell>
          <cell r="J2218">
            <v>265.64</v>
          </cell>
          <cell r="K2218">
            <v>265.64</v>
          </cell>
          <cell r="L2218">
            <v>265.64</v>
          </cell>
          <cell r="M2218">
            <v>265.64</v>
          </cell>
          <cell r="N2218">
            <v>0</v>
          </cell>
          <cell r="O2218">
            <v>0</v>
          </cell>
          <cell r="P2218">
            <v>144.27000000000001</v>
          </cell>
          <cell r="Q2218" t="e">
            <v>#REF!</v>
          </cell>
          <cell r="T2218" t="str">
            <v>4.02.0018</v>
          </cell>
          <cell r="U2218" t="str">
            <v>GERAL</v>
          </cell>
          <cell r="W2218">
            <v>16221.85</v>
          </cell>
          <cell r="X2218">
            <v>18662.73</v>
          </cell>
          <cell r="Y2218">
            <v>18896.22</v>
          </cell>
          <cell r="Z2218">
            <v>18896.22</v>
          </cell>
          <cell r="AA2218" t="e">
            <v>#REF!</v>
          </cell>
          <cell r="AB2218" t="e">
            <v>#REF!</v>
          </cell>
          <cell r="AC2218" t="e">
            <v>#REF!</v>
          </cell>
          <cell r="AD2218" t="e">
            <v>#REF!</v>
          </cell>
          <cell r="AE2218" t="e">
            <v>#REF!</v>
          </cell>
          <cell r="AF2218" t="e">
            <v>#REF!</v>
          </cell>
          <cell r="AG2218" t="e">
            <v>#REF!</v>
          </cell>
          <cell r="AH2218" t="e">
            <v>#REF!</v>
          </cell>
        </row>
        <row r="2219">
          <cell r="A2219" t="str">
            <v>4.02.00192.1</v>
          </cell>
          <cell r="B2219" t="str">
            <v>2.1</v>
          </cell>
          <cell r="C2219" t="str">
            <v>GERAL</v>
          </cell>
          <cell r="D2219" t="str">
            <v>4.02.0019</v>
          </cell>
          <cell r="E2219">
            <v>0</v>
          </cell>
          <cell r="F2219">
            <v>0</v>
          </cell>
          <cell r="G2219">
            <v>0</v>
          </cell>
          <cell r="H2219">
            <v>0</v>
          </cell>
          <cell r="I2219" t="e">
            <v>#REF!</v>
          </cell>
          <cell r="J2219">
            <v>0</v>
          </cell>
          <cell r="K2219">
            <v>502.5</v>
          </cell>
          <cell r="L2219">
            <v>0</v>
          </cell>
          <cell r="M2219">
            <v>0</v>
          </cell>
          <cell r="N2219">
            <v>0</v>
          </cell>
          <cell r="O2219">
            <v>0</v>
          </cell>
          <cell r="P2219">
            <v>0</v>
          </cell>
          <cell r="Q2219" t="e">
            <v>#REF!</v>
          </cell>
          <cell r="T2219" t="str">
            <v>4.02.0019</v>
          </cell>
          <cell r="U2219" t="str">
            <v>GERAL</v>
          </cell>
          <cell r="W2219">
            <v>0</v>
          </cell>
          <cell r="X2219">
            <v>0</v>
          </cell>
          <cell r="Y2219">
            <v>0</v>
          </cell>
          <cell r="Z2219">
            <v>0</v>
          </cell>
          <cell r="AA2219" t="e">
            <v>#REF!</v>
          </cell>
          <cell r="AB2219" t="e">
            <v>#REF!</v>
          </cell>
          <cell r="AC2219" t="e">
            <v>#REF!</v>
          </cell>
          <cell r="AD2219" t="e">
            <v>#REF!</v>
          </cell>
          <cell r="AE2219" t="e">
            <v>#REF!</v>
          </cell>
          <cell r="AF2219" t="e">
            <v>#REF!</v>
          </cell>
          <cell r="AG2219" t="e">
            <v>#REF!</v>
          </cell>
          <cell r="AH2219" t="e">
            <v>#REF!</v>
          </cell>
        </row>
        <row r="2220">
          <cell r="A2220" t="str">
            <v>4.02.00202.1</v>
          </cell>
          <cell r="B2220" t="str">
            <v>2.1</v>
          </cell>
          <cell r="C2220" t="str">
            <v>GERAL</v>
          </cell>
          <cell r="D2220" t="str">
            <v>4.02.0020</v>
          </cell>
          <cell r="E2220">
            <v>49310.25</v>
          </cell>
          <cell r="F2220">
            <v>15139.369999999999</v>
          </cell>
          <cell r="G2220">
            <v>6239.49</v>
          </cell>
          <cell r="H2220">
            <v>5951.91</v>
          </cell>
          <cell r="I2220" t="e">
            <v>#REF!</v>
          </cell>
          <cell r="J2220">
            <v>3109.38</v>
          </cell>
          <cell r="K2220">
            <v>39299.68</v>
          </cell>
          <cell r="L2220">
            <v>34991.96</v>
          </cell>
          <cell r="M2220">
            <v>49677.78</v>
          </cell>
          <cell r="N2220">
            <v>106686.75</v>
          </cell>
          <cell r="O2220">
            <v>104976.98</v>
          </cell>
          <cell r="P2220">
            <v>141473.38</v>
          </cell>
          <cell r="Q2220" t="e">
            <v>#REF!</v>
          </cell>
          <cell r="T2220" t="str">
            <v>4.02.0020</v>
          </cell>
          <cell r="U2220" t="str">
            <v>GERAL</v>
          </cell>
          <cell r="W2220">
            <v>49310.25</v>
          </cell>
          <cell r="X2220">
            <v>64449.619999999995</v>
          </cell>
          <cell r="Y2220">
            <v>70689.11</v>
          </cell>
          <cell r="Z2220">
            <v>76641.02</v>
          </cell>
          <cell r="AA2220" t="e">
            <v>#REF!</v>
          </cell>
          <cell r="AB2220" t="e">
            <v>#REF!</v>
          </cell>
          <cell r="AC2220" t="e">
            <v>#REF!</v>
          </cell>
          <cell r="AD2220" t="e">
            <v>#REF!</v>
          </cell>
          <cell r="AE2220" t="e">
            <v>#REF!</v>
          </cell>
          <cell r="AF2220" t="e">
            <v>#REF!</v>
          </cell>
          <cell r="AG2220" t="e">
            <v>#REF!</v>
          </cell>
          <cell r="AH2220" t="e">
            <v>#REF!</v>
          </cell>
        </row>
        <row r="2221">
          <cell r="A2221" t="str">
            <v>4.02.00212.1</v>
          </cell>
          <cell r="B2221" t="str">
            <v>2.1</v>
          </cell>
          <cell r="C2221" t="str">
            <v>GERAL</v>
          </cell>
          <cell r="D2221" t="str">
            <v>4.02.0021</v>
          </cell>
          <cell r="E2221">
            <v>0</v>
          </cell>
          <cell r="F2221">
            <v>0</v>
          </cell>
          <cell r="G2221">
            <v>457.25</v>
          </cell>
          <cell r="H2221">
            <v>378</v>
          </cell>
          <cell r="I2221" t="e">
            <v>#REF!</v>
          </cell>
          <cell r="J2221">
            <v>900</v>
          </cell>
          <cell r="K2221">
            <v>0</v>
          </cell>
          <cell r="L2221">
            <v>75</v>
          </cell>
          <cell r="M2221">
            <v>517.41</v>
          </cell>
          <cell r="N2221">
            <v>8000</v>
          </cell>
          <cell r="O2221">
            <v>45.6</v>
          </cell>
          <cell r="P2221">
            <v>0</v>
          </cell>
          <cell r="Q2221" t="e">
            <v>#REF!</v>
          </cell>
          <cell r="T2221" t="str">
            <v>4.02.0021</v>
          </cell>
          <cell r="U2221" t="str">
            <v>GERAL</v>
          </cell>
          <cell r="W2221">
            <v>0</v>
          </cell>
          <cell r="X2221">
            <v>0</v>
          </cell>
          <cell r="Y2221">
            <v>457.25</v>
          </cell>
          <cell r="Z2221">
            <v>835.25</v>
          </cell>
          <cell r="AA2221" t="e">
            <v>#REF!</v>
          </cell>
          <cell r="AB2221" t="e">
            <v>#REF!</v>
          </cell>
          <cell r="AC2221" t="e">
            <v>#REF!</v>
          </cell>
          <cell r="AD2221" t="e">
            <v>#REF!</v>
          </cell>
          <cell r="AE2221" t="e">
            <v>#REF!</v>
          </cell>
          <cell r="AF2221" t="e">
            <v>#REF!</v>
          </cell>
          <cell r="AG2221" t="e">
            <v>#REF!</v>
          </cell>
          <cell r="AH2221" t="e">
            <v>#REF!</v>
          </cell>
        </row>
        <row r="2222">
          <cell r="A2222" t="str">
            <v>4.02.00222.1</v>
          </cell>
          <cell r="B2222" t="str">
            <v>2.1</v>
          </cell>
          <cell r="C2222" t="str">
            <v>GERAL</v>
          </cell>
          <cell r="D2222" t="str">
            <v>4.02.0022</v>
          </cell>
          <cell r="E2222">
            <v>177.7</v>
          </cell>
          <cell r="F2222">
            <v>0</v>
          </cell>
          <cell r="G2222">
            <v>0</v>
          </cell>
          <cell r="H2222">
            <v>0</v>
          </cell>
          <cell r="I2222" t="e">
            <v>#REF!</v>
          </cell>
          <cell r="J2222">
            <v>1307.02</v>
          </cell>
          <cell r="K2222">
            <v>109.71</v>
          </cell>
          <cell r="L2222">
            <v>965.03</v>
          </cell>
          <cell r="M2222">
            <v>544.29999999999995</v>
          </cell>
          <cell r="N2222">
            <v>2127.04</v>
          </cell>
          <cell r="O2222">
            <v>1593.31</v>
          </cell>
          <cell r="P2222">
            <v>2184.1000000000004</v>
          </cell>
          <cell r="Q2222" t="e">
            <v>#REF!</v>
          </cell>
          <cell r="T2222" t="str">
            <v>4.02.0022</v>
          </cell>
          <cell r="U2222" t="str">
            <v>GERAL</v>
          </cell>
          <cell r="W2222">
            <v>177.7</v>
          </cell>
          <cell r="X2222">
            <v>177.7</v>
          </cell>
          <cell r="Y2222">
            <v>177.7</v>
          </cell>
          <cell r="Z2222">
            <v>177.7</v>
          </cell>
          <cell r="AA2222" t="e">
            <v>#REF!</v>
          </cell>
          <cell r="AB2222" t="e">
            <v>#REF!</v>
          </cell>
          <cell r="AC2222" t="e">
            <v>#REF!</v>
          </cell>
          <cell r="AD2222" t="e">
            <v>#REF!</v>
          </cell>
          <cell r="AE2222" t="e">
            <v>#REF!</v>
          </cell>
          <cell r="AF2222" t="e">
            <v>#REF!</v>
          </cell>
          <cell r="AG2222" t="e">
            <v>#REF!</v>
          </cell>
          <cell r="AH2222" t="e">
            <v>#REF!</v>
          </cell>
        </row>
        <row r="2223">
          <cell r="A2223" t="str">
            <v>4.02.00232.1</v>
          </cell>
          <cell r="B2223" t="str">
            <v>2.1</v>
          </cell>
          <cell r="C2223" t="str">
            <v>GERAL</v>
          </cell>
          <cell r="D2223" t="str">
            <v>4.02.0023</v>
          </cell>
          <cell r="E2223">
            <v>213.51000000000002</v>
          </cell>
          <cell r="F2223">
            <v>191.61</v>
          </cell>
          <cell r="G2223">
            <v>543.41000000000008</v>
          </cell>
          <cell r="H2223">
            <v>418.28000000000003</v>
          </cell>
          <cell r="I2223" t="e">
            <v>#REF!</v>
          </cell>
          <cell r="J2223">
            <v>896.01</v>
          </cell>
          <cell r="K2223">
            <v>4926.46</v>
          </cell>
          <cell r="L2223">
            <v>922.2</v>
          </cell>
          <cell r="M2223">
            <v>2197.6</v>
          </cell>
          <cell r="N2223">
            <v>6028.6200000000008</v>
          </cell>
          <cell r="O2223">
            <v>1878.2700000000002</v>
          </cell>
          <cell r="P2223">
            <v>1676.43</v>
          </cell>
          <cell r="Q2223" t="e">
            <v>#REF!</v>
          </cell>
          <cell r="T2223" t="str">
            <v>4.02.0023</v>
          </cell>
          <cell r="U2223" t="str">
            <v>GERAL</v>
          </cell>
          <cell r="W2223">
            <v>213.51000000000002</v>
          </cell>
          <cell r="X2223">
            <v>405.12</v>
          </cell>
          <cell r="Y2223">
            <v>948.53000000000009</v>
          </cell>
          <cell r="Z2223">
            <v>1366.8100000000002</v>
          </cell>
          <cell r="AA2223" t="e">
            <v>#REF!</v>
          </cell>
          <cell r="AB2223" t="e">
            <v>#REF!</v>
          </cell>
          <cell r="AC2223" t="e">
            <v>#REF!</v>
          </cell>
          <cell r="AD2223" t="e">
            <v>#REF!</v>
          </cell>
          <cell r="AE2223" t="e">
            <v>#REF!</v>
          </cell>
          <cell r="AF2223" t="e">
            <v>#REF!</v>
          </cell>
          <cell r="AG2223" t="e">
            <v>#REF!</v>
          </cell>
          <cell r="AH2223" t="e">
            <v>#REF!</v>
          </cell>
        </row>
        <row r="2224">
          <cell r="A2224" t="str">
            <v>4.02.00242.1</v>
          </cell>
          <cell r="B2224" t="str">
            <v>2.1</v>
          </cell>
          <cell r="C2224" t="str">
            <v>GERAL</v>
          </cell>
          <cell r="D2224" t="str">
            <v>4.02.0024</v>
          </cell>
          <cell r="E2224">
            <v>0</v>
          </cell>
          <cell r="F2224">
            <v>0</v>
          </cell>
          <cell r="G2224">
            <v>0</v>
          </cell>
          <cell r="H2224">
            <v>0</v>
          </cell>
          <cell r="I2224" t="e">
            <v>#REF!</v>
          </cell>
          <cell r="J2224">
            <v>0</v>
          </cell>
          <cell r="K2224">
            <v>0</v>
          </cell>
          <cell r="L2224">
            <v>0</v>
          </cell>
          <cell r="M2224">
            <v>0</v>
          </cell>
          <cell r="N2224">
            <v>0</v>
          </cell>
          <cell r="O2224">
            <v>0</v>
          </cell>
          <cell r="P2224">
            <v>0</v>
          </cell>
          <cell r="Q2224" t="e">
            <v>#REF!</v>
          </cell>
          <cell r="T2224" t="str">
            <v>4.02.0024</v>
          </cell>
          <cell r="U2224" t="str">
            <v>GERAL</v>
          </cell>
          <cell r="W2224">
            <v>0</v>
          </cell>
          <cell r="X2224">
            <v>0</v>
          </cell>
          <cell r="Y2224">
            <v>0</v>
          </cell>
          <cell r="Z2224">
            <v>0</v>
          </cell>
          <cell r="AA2224" t="e">
            <v>#REF!</v>
          </cell>
          <cell r="AB2224" t="e">
            <v>#REF!</v>
          </cell>
          <cell r="AC2224" t="e">
            <v>#REF!</v>
          </cell>
          <cell r="AD2224" t="e">
            <v>#REF!</v>
          </cell>
          <cell r="AE2224" t="e">
            <v>#REF!</v>
          </cell>
          <cell r="AF2224" t="e">
            <v>#REF!</v>
          </cell>
          <cell r="AG2224" t="e">
            <v>#REF!</v>
          </cell>
          <cell r="AH2224" t="e">
            <v>#REF!</v>
          </cell>
        </row>
        <row r="2225">
          <cell r="A2225" t="str">
            <v>4.02.00252.1</v>
          </cell>
          <cell r="B2225" t="str">
            <v>2.1</v>
          </cell>
          <cell r="C2225" t="str">
            <v>GERAL</v>
          </cell>
          <cell r="D2225" t="str">
            <v>4.02.0025</v>
          </cell>
          <cell r="E2225">
            <v>0</v>
          </cell>
          <cell r="F2225">
            <v>0</v>
          </cell>
          <cell r="G2225">
            <v>0</v>
          </cell>
          <cell r="H2225">
            <v>0</v>
          </cell>
          <cell r="I2225" t="e">
            <v>#REF!</v>
          </cell>
          <cell r="J2225">
            <v>0</v>
          </cell>
          <cell r="K2225">
            <v>0</v>
          </cell>
          <cell r="L2225">
            <v>0</v>
          </cell>
          <cell r="M2225">
            <v>200</v>
          </cell>
          <cell r="N2225">
            <v>23.45</v>
          </cell>
          <cell r="O2225">
            <v>431.45</v>
          </cell>
          <cell r="P2225">
            <v>8215.2199999999993</v>
          </cell>
          <cell r="Q2225" t="e">
            <v>#REF!</v>
          </cell>
          <cell r="T2225" t="str">
            <v>4.02.0025</v>
          </cell>
          <cell r="U2225" t="str">
            <v>GERAL</v>
          </cell>
          <cell r="W2225">
            <v>0</v>
          </cell>
          <cell r="X2225">
            <v>0</v>
          </cell>
          <cell r="Y2225">
            <v>0</v>
          </cell>
          <cell r="Z2225">
            <v>0</v>
          </cell>
          <cell r="AA2225" t="e">
            <v>#REF!</v>
          </cell>
          <cell r="AB2225" t="e">
            <v>#REF!</v>
          </cell>
          <cell r="AC2225" t="e">
            <v>#REF!</v>
          </cell>
          <cell r="AD2225" t="e">
            <v>#REF!</v>
          </cell>
          <cell r="AE2225" t="e">
            <v>#REF!</v>
          </cell>
          <cell r="AF2225" t="e">
            <v>#REF!</v>
          </cell>
          <cell r="AG2225" t="e">
            <v>#REF!</v>
          </cell>
          <cell r="AH2225" t="e">
            <v>#REF!</v>
          </cell>
        </row>
        <row r="2226">
          <cell r="A2226" t="str">
            <v>4.02.00262.1</v>
          </cell>
          <cell r="B2226" t="str">
            <v>2.1</v>
          </cell>
          <cell r="C2226" t="str">
            <v>GERAL</v>
          </cell>
          <cell r="D2226" t="str">
            <v>4.02.0026</v>
          </cell>
          <cell r="E2226">
            <v>324.87</v>
          </cell>
          <cell r="F2226">
            <v>1244.21</v>
          </cell>
          <cell r="G2226">
            <v>709.83999999999992</v>
          </cell>
          <cell r="H2226">
            <v>56</v>
          </cell>
          <cell r="I2226" t="e">
            <v>#REF!</v>
          </cell>
          <cell r="J2226">
            <v>164</v>
          </cell>
          <cell r="K2226">
            <v>194</v>
          </cell>
          <cell r="L2226">
            <v>760.32</v>
          </cell>
          <cell r="M2226">
            <v>313.81</v>
          </cell>
          <cell r="N2226">
            <v>1063.78</v>
          </cell>
          <cell r="O2226">
            <v>1317.7</v>
          </cell>
          <cell r="P2226">
            <v>1324.3600000000001</v>
          </cell>
          <cell r="Q2226" t="e">
            <v>#REF!</v>
          </cell>
          <cell r="T2226" t="str">
            <v>4.02.0026</v>
          </cell>
          <cell r="U2226" t="str">
            <v>GERAL</v>
          </cell>
          <cell r="W2226">
            <v>324.87</v>
          </cell>
          <cell r="X2226">
            <v>1569.08</v>
          </cell>
          <cell r="Y2226">
            <v>2278.92</v>
          </cell>
          <cell r="Z2226">
            <v>2334.92</v>
          </cell>
          <cell r="AA2226" t="e">
            <v>#REF!</v>
          </cell>
          <cell r="AB2226" t="e">
            <v>#REF!</v>
          </cell>
          <cell r="AC2226" t="e">
            <v>#REF!</v>
          </cell>
          <cell r="AD2226" t="e">
            <v>#REF!</v>
          </cell>
          <cell r="AE2226" t="e">
            <v>#REF!</v>
          </cell>
          <cell r="AF2226" t="e">
            <v>#REF!</v>
          </cell>
          <cell r="AG2226" t="e">
            <v>#REF!</v>
          </cell>
          <cell r="AH2226" t="e">
            <v>#REF!</v>
          </cell>
        </row>
        <row r="2227">
          <cell r="A2227" t="str">
            <v>4.02.00272.1</v>
          </cell>
          <cell r="B2227" t="str">
            <v>2.1</v>
          </cell>
          <cell r="C2227" t="str">
            <v>GERAL</v>
          </cell>
          <cell r="D2227" t="str">
            <v>4.02.0027</v>
          </cell>
          <cell r="E2227">
            <v>0</v>
          </cell>
          <cell r="F2227">
            <v>1497.8</v>
          </cell>
          <cell r="G2227">
            <v>167.82</v>
          </cell>
          <cell r="H2227">
            <v>1057.82</v>
          </cell>
          <cell r="I2227" t="e">
            <v>#REF!</v>
          </cell>
          <cell r="J2227">
            <v>224.01</v>
          </cell>
          <cell r="K2227">
            <v>0</v>
          </cell>
          <cell r="L2227">
            <v>759.6</v>
          </cell>
          <cell r="M2227">
            <v>0</v>
          </cell>
          <cell r="N2227">
            <v>2651.33</v>
          </cell>
          <cell r="O2227">
            <v>0</v>
          </cell>
          <cell r="P2227">
            <v>288.06</v>
          </cell>
          <cell r="Q2227" t="e">
            <v>#REF!</v>
          </cell>
          <cell r="T2227" t="str">
            <v>4.02.0027</v>
          </cell>
          <cell r="U2227" t="str">
            <v>GERAL</v>
          </cell>
          <cell r="W2227">
            <v>0</v>
          </cell>
          <cell r="X2227">
            <v>1497.8</v>
          </cell>
          <cell r="Y2227">
            <v>1665.62</v>
          </cell>
          <cell r="Z2227">
            <v>2723.4399999999996</v>
          </cell>
          <cell r="AA2227" t="e">
            <v>#REF!</v>
          </cell>
          <cell r="AB2227" t="e">
            <v>#REF!</v>
          </cell>
          <cell r="AC2227" t="e">
            <v>#REF!</v>
          </cell>
          <cell r="AD2227" t="e">
            <v>#REF!</v>
          </cell>
          <cell r="AE2227" t="e">
            <v>#REF!</v>
          </cell>
          <cell r="AF2227" t="e">
            <v>#REF!</v>
          </cell>
          <cell r="AG2227" t="e">
            <v>#REF!</v>
          </cell>
          <cell r="AH2227" t="e">
            <v>#REF!</v>
          </cell>
        </row>
        <row r="2228">
          <cell r="A2228" t="str">
            <v>4.02.00282.1</v>
          </cell>
          <cell r="B2228" t="str">
            <v>2.1</v>
          </cell>
          <cell r="C2228" t="str">
            <v>GERAL</v>
          </cell>
          <cell r="D2228" t="str">
            <v>4.02.0028</v>
          </cell>
          <cell r="E2228">
            <v>1850.2499999999998</v>
          </cell>
          <cell r="F2228">
            <v>507.4</v>
          </cell>
          <cell r="G2228">
            <v>886.31</v>
          </cell>
          <cell r="H2228">
            <v>69.8</v>
          </cell>
          <cell r="I2228" t="e">
            <v>#REF!</v>
          </cell>
          <cell r="J2228">
            <v>0</v>
          </cell>
          <cell r="K2228">
            <v>1957.17</v>
          </cell>
          <cell r="L2228">
            <v>1131.73</v>
          </cell>
          <cell r="M2228">
            <v>2248.9899999999998</v>
          </cell>
          <cell r="N2228">
            <v>486.57</v>
          </cell>
          <cell r="O2228">
            <v>631.54</v>
          </cell>
          <cell r="P2228">
            <v>763.18</v>
          </cell>
          <cell r="Q2228" t="e">
            <v>#REF!</v>
          </cell>
          <cell r="T2228" t="str">
            <v>4.02.0028</v>
          </cell>
          <cell r="U2228" t="str">
            <v>GERAL</v>
          </cell>
          <cell r="W2228">
            <v>1850.2499999999998</v>
          </cell>
          <cell r="X2228">
            <v>2357.6499999999996</v>
          </cell>
          <cell r="Y2228">
            <v>3243.9599999999996</v>
          </cell>
          <cell r="Z2228">
            <v>3313.7599999999998</v>
          </cell>
          <cell r="AA2228" t="e">
            <v>#REF!</v>
          </cell>
          <cell r="AB2228" t="e">
            <v>#REF!</v>
          </cell>
          <cell r="AC2228" t="e">
            <v>#REF!</v>
          </cell>
          <cell r="AD2228" t="e">
            <v>#REF!</v>
          </cell>
          <cell r="AE2228" t="e">
            <v>#REF!</v>
          </cell>
          <cell r="AF2228" t="e">
            <v>#REF!</v>
          </cell>
          <cell r="AG2228" t="e">
            <v>#REF!</v>
          </cell>
          <cell r="AH2228" t="e">
            <v>#REF!</v>
          </cell>
        </row>
        <row r="2229">
          <cell r="A2229" t="str">
            <v>4.02.00292.1</v>
          </cell>
          <cell r="B2229" t="str">
            <v>2.1</v>
          </cell>
          <cell r="C2229" t="str">
            <v>GERAL</v>
          </cell>
          <cell r="D2229" t="str">
            <v>4.02.0029</v>
          </cell>
          <cell r="E2229">
            <v>4990.37</v>
          </cell>
          <cell r="F2229">
            <v>0</v>
          </cell>
          <cell r="G2229">
            <v>68.099999999999994</v>
          </cell>
          <cell r="H2229">
            <v>0</v>
          </cell>
          <cell r="I2229" t="e">
            <v>#REF!</v>
          </cell>
          <cell r="J2229">
            <v>0</v>
          </cell>
          <cell r="K2229">
            <v>1431.15</v>
          </cell>
          <cell r="L2229">
            <v>68.099999999999994</v>
          </cell>
          <cell r="M2229">
            <v>368.63</v>
          </cell>
          <cell r="N2229">
            <v>0</v>
          </cell>
          <cell r="O2229">
            <v>238.35999999999999</v>
          </cell>
          <cell r="P2229">
            <v>255.36</v>
          </cell>
          <cell r="Q2229" t="e">
            <v>#REF!</v>
          </cell>
          <cell r="T2229" t="str">
            <v>4.02.0029</v>
          </cell>
          <cell r="U2229" t="str">
            <v>GERAL</v>
          </cell>
          <cell r="W2229">
            <v>4990.37</v>
          </cell>
          <cell r="X2229">
            <v>4990.37</v>
          </cell>
          <cell r="Y2229">
            <v>5058.47</v>
          </cell>
          <cell r="Z2229">
            <v>5058.47</v>
          </cell>
          <cell r="AA2229" t="e">
            <v>#REF!</v>
          </cell>
          <cell r="AB2229" t="e">
            <v>#REF!</v>
          </cell>
          <cell r="AC2229" t="e">
            <v>#REF!</v>
          </cell>
          <cell r="AD2229" t="e">
            <v>#REF!</v>
          </cell>
          <cell r="AE2229" t="e">
            <v>#REF!</v>
          </cell>
          <cell r="AF2229" t="e">
            <v>#REF!</v>
          </cell>
          <cell r="AG2229" t="e">
            <v>#REF!</v>
          </cell>
          <cell r="AH2229" t="e">
            <v>#REF!</v>
          </cell>
        </row>
        <row r="2230">
          <cell r="A2230" t="str">
            <v>4.02.00302.1</v>
          </cell>
          <cell r="B2230" t="str">
            <v>2.1</v>
          </cell>
          <cell r="C2230" t="str">
            <v>GERAL</v>
          </cell>
          <cell r="D2230" t="str">
            <v>4.02.0030</v>
          </cell>
          <cell r="E2230">
            <v>0</v>
          </cell>
          <cell r="F2230">
            <v>0</v>
          </cell>
          <cell r="G2230">
            <v>0</v>
          </cell>
          <cell r="H2230">
            <v>0</v>
          </cell>
          <cell r="I2230" t="e">
            <v>#REF!</v>
          </cell>
          <cell r="J2230">
            <v>0</v>
          </cell>
          <cell r="K2230">
            <v>0</v>
          </cell>
          <cell r="L2230">
            <v>0</v>
          </cell>
          <cell r="M2230">
            <v>32</v>
          </cell>
          <cell r="N2230">
            <v>0</v>
          </cell>
          <cell r="O2230">
            <v>31.5</v>
          </cell>
          <cell r="P2230">
            <v>0</v>
          </cell>
          <cell r="Q2230" t="e">
            <v>#REF!</v>
          </cell>
          <cell r="T2230" t="str">
            <v>4.02.0030</v>
          </cell>
          <cell r="U2230" t="str">
            <v>GERAL</v>
          </cell>
          <cell r="W2230">
            <v>0</v>
          </cell>
          <cell r="X2230">
            <v>0</v>
          </cell>
          <cell r="Y2230">
            <v>0</v>
          </cell>
          <cell r="Z2230">
            <v>0</v>
          </cell>
          <cell r="AA2230" t="e">
            <v>#REF!</v>
          </cell>
          <cell r="AB2230" t="e">
            <v>#REF!</v>
          </cell>
          <cell r="AC2230" t="e">
            <v>#REF!</v>
          </cell>
          <cell r="AD2230" t="e">
            <v>#REF!</v>
          </cell>
          <cell r="AE2230" t="e">
            <v>#REF!</v>
          </cell>
          <cell r="AF2230" t="e">
            <v>#REF!</v>
          </cell>
          <cell r="AG2230" t="e">
            <v>#REF!</v>
          </cell>
          <cell r="AH2230" t="e">
            <v>#REF!</v>
          </cell>
        </row>
        <row r="2231">
          <cell r="A2231" t="str">
            <v>4.02.00362.1</v>
          </cell>
          <cell r="B2231" t="str">
            <v>2.1</v>
          </cell>
          <cell r="C2231" t="str">
            <v>GERAL</v>
          </cell>
          <cell r="D2231" t="str">
            <v>4.02.0036</v>
          </cell>
          <cell r="E2231">
            <v>0</v>
          </cell>
          <cell r="F2231">
            <v>0</v>
          </cell>
          <cell r="G2231">
            <v>0</v>
          </cell>
          <cell r="H2231">
            <v>0</v>
          </cell>
          <cell r="I2231" t="e">
            <v>#REF!</v>
          </cell>
          <cell r="J2231">
            <v>0</v>
          </cell>
          <cell r="K2231">
            <v>0</v>
          </cell>
          <cell r="L2231">
            <v>0</v>
          </cell>
          <cell r="M2231">
            <v>0</v>
          </cell>
          <cell r="N2231">
            <v>0</v>
          </cell>
          <cell r="O2231">
            <v>172.2</v>
          </cell>
          <cell r="P2231">
            <v>0</v>
          </cell>
          <cell r="Q2231" t="e">
            <v>#REF!</v>
          </cell>
          <cell r="T2231" t="str">
            <v>4.02.0036</v>
          </cell>
          <cell r="U2231" t="str">
            <v>GERAL</v>
          </cell>
          <cell r="W2231">
            <v>0</v>
          </cell>
          <cell r="X2231">
            <v>0</v>
          </cell>
          <cell r="Y2231">
            <v>0</v>
          </cell>
          <cell r="Z2231">
            <v>0</v>
          </cell>
          <cell r="AA2231" t="e">
            <v>#REF!</v>
          </cell>
          <cell r="AB2231" t="e">
            <v>#REF!</v>
          </cell>
          <cell r="AC2231" t="e">
            <v>#REF!</v>
          </cell>
          <cell r="AD2231" t="e">
            <v>#REF!</v>
          </cell>
          <cell r="AE2231" t="e">
            <v>#REF!</v>
          </cell>
          <cell r="AF2231" t="e">
            <v>#REF!</v>
          </cell>
          <cell r="AG2231" t="e">
            <v>#REF!</v>
          </cell>
          <cell r="AH2231" t="e">
            <v>#REF!</v>
          </cell>
        </row>
        <row r="2232">
          <cell r="A2232" t="str">
            <v>4.02.00392.1</v>
          </cell>
          <cell r="B2232" t="str">
            <v>2.1</v>
          </cell>
          <cell r="C2232" t="str">
            <v>GERAL</v>
          </cell>
          <cell r="D2232" t="str">
            <v>4.02.0039</v>
          </cell>
          <cell r="E2232">
            <v>0</v>
          </cell>
          <cell r="F2232">
            <v>0</v>
          </cell>
          <cell r="G2232">
            <v>0</v>
          </cell>
          <cell r="H2232">
            <v>0</v>
          </cell>
          <cell r="I2232" t="e">
            <v>#REF!</v>
          </cell>
          <cell r="J2232">
            <v>0</v>
          </cell>
          <cell r="K2232">
            <v>0</v>
          </cell>
          <cell r="L2232">
            <v>0</v>
          </cell>
          <cell r="M2232">
            <v>365.8</v>
          </cell>
          <cell r="N2232">
            <v>956</v>
          </cell>
          <cell r="O2232">
            <v>3839.76</v>
          </cell>
          <cell r="P2232">
            <v>682.4</v>
          </cell>
          <cell r="Q2232" t="e">
            <v>#REF!</v>
          </cell>
          <cell r="T2232" t="str">
            <v>4.02.0039</v>
          </cell>
          <cell r="U2232" t="str">
            <v>GERAL</v>
          </cell>
          <cell r="W2232">
            <v>0</v>
          </cell>
          <cell r="X2232">
            <v>0</v>
          </cell>
          <cell r="Y2232">
            <v>0</v>
          </cell>
          <cell r="Z2232">
            <v>0</v>
          </cell>
          <cell r="AA2232" t="e">
            <v>#REF!</v>
          </cell>
          <cell r="AB2232" t="e">
            <v>#REF!</v>
          </cell>
          <cell r="AC2232" t="e">
            <v>#REF!</v>
          </cell>
          <cell r="AD2232" t="e">
            <v>#REF!</v>
          </cell>
          <cell r="AE2232" t="e">
            <v>#REF!</v>
          </cell>
          <cell r="AF2232" t="e">
            <v>#REF!</v>
          </cell>
          <cell r="AG2232" t="e">
            <v>#REF!</v>
          </cell>
          <cell r="AH2232" t="e">
            <v>#REF!</v>
          </cell>
        </row>
        <row r="2233">
          <cell r="A2233" t="str">
            <v>4.02.00442.1</v>
          </cell>
          <cell r="B2233" t="str">
            <v>2.1</v>
          </cell>
          <cell r="C2233" t="str">
            <v>GERAL</v>
          </cell>
          <cell r="D2233" t="str">
            <v>4.02.0044</v>
          </cell>
          <cell r="E2233">
            <v>0</v>
          </cell>
          <cell r="F2233">
            <v>0</v>
          </cell>
          <cell r="G2233">
            <v>0</v>
          </cell>
          <cell r="H2233">
            <v>0</v>
          </cell>
          <cell r="I2233" t="e">
            <v>#REF!</v>
          </cell>
          <cell r="J2233">
            <v>0</v>
          </cell>
          <cell r="K2233">
            <v>0</v>
          </cell>
          <cell r="L2233">
            <v>0</v>
          </cell>
          <cell r="M2233">
            <v>0</v>
          </cell>
          <cell r="N2233">
            <v>0</v>
          </cell>
          <cell r="O2233">
            <v>0</v>
          </cell>
          <cell r="P2233">
            <v>0</v>
          </cell>
          <cell r="Q2233" t="e">
            <v>#REF!</v>
          </cell>
          <cell r="T2233" t="str">
            <v>4.02.0044</v>
          </cell>
          <cell r="U2233" t="str">
            <v>GERAL</v>
          </cell>
          <cell r="W2233">
            <v>0</v>
          </cell>
          <cell r="X2233">
            <v>0</v>
          </cell>
          <cell r="Y2233">
            <v>0</v>
          </cell>
          <cell r="Z2233">
            <v>0</v>
          </cell>
          <cell r="AA2233" t="e">
            <v>#REF!</v>
          </cell>
          <cell r="AB2233" t="e">
            <v>#REF!</v>
          </cell>
          <cell r="AC2233" t="e">
            <v>#REF!</v>
          </cell>
          <cell r="AD2233" t="e">
            <v>#REF!</v>
          </cell>
          <cell r="AE2233" t="e">
            <v>#REF!</v>
          </cell>
          <cell r="AF2233" t="e">
            <v>#REF!</v>
          </cell>
          <cell r="AG2233" t="e">
            <v>#REF!</v>
          </cell>
          <cell r="AH2233" t="e">
            <v>#REF!</v>
          </cell>
        </row>
        <row r="2234">
          <cell r="A2234" t="str">
            <v>4.03.00012.1</v>
          </cell>
          <cell r="B2234" t="str">
            <v>2.1</v>
          </cell>
          <cell r="C2234" t="str">
            <v>GERAL</v>
          </cell>
          <cell r="D2234" t="str">
            <v>4.03.0001</v>
          </cell>
          <cell r="E2234">
            <v>0</v>
          </cell>
          <cell r="F2234">
            <v>0</v>
          </cell>
          <cell r="G2234">
            <v>0</v>
          </cell>
          <cell r="H2234">
            <v>0</v>
          </cell>
          <cell r="I2234" t="e">
            <v>#REF!</v>
          </cell>
          <cell r="J2234">
            <v>0</v>
          </cell>
          <cell r="K2234">
            <v>0</v>
          </cell>
          <cell r="L2234">
            <v>0</v>
          </cell>
          <cell r="M2234">
            <v>0</v>
          </cell>
          <cell r="N2234">
            <v>0</v>
          </cell>
          <cell r="O2234">
            <v>0</v>
          </cell>
          <cell r="P2234">
            <v>0</v>
          </cell>
          <cell r="Q2234" t="e">
            <v>#REF!</v>
          </cell>
          <cell r="T2234" t="str">
            <v>4.03.0001</v>
          </cell>
          <cell r="U2234" t="str">
            <v>GERAL</v>
          </cell>
          <cell r="W2234">
            <v>0</v>
          </cell>
          <cell r="X2234">
            <v>0</v>
          </cell>
          <cell r="Y2234">
            <v>0</v>
          </cell>
          <cell r="Z2234">
            <v>0</v>
          </cell>
          <cell r="AA2234" t="e">
            <v>#REF!</v>
          </cell>
          <cell r="AB2234" t="e">
            <v>#REF!</v>
          </cell>
          <cell r="AC2234" t="e">
            <v>#REF!</v>
          </cell>
          <cell r="AD2234" t="e">
            <v>#REF!</v>
          </cell>
          <cell r="AE2234" t="e">
            <v>#REF!</v>
          </cell>
          <cell r="AF2234" t="e">
            <v>#REF!</v>
          </cell>
          <cell r="AG2234" t="e">
            <v>#REF!</v>
          </cell>
          <cell r="AH2234" t="e">
            <v>#REF!</v>
          </cell>
        </row>
        <row r="2235">
          <cell r="A2235" t="str">
            <v>4.03.00022.1</v>
          </cell>
          <cell r="B2235" t="str">
            <v>2.1</v>
          </cell>
          <cell r="C2235" t="str">
            <v>GERAL</v>
          </cell>
          <cell r="D2235" t="str">
            <v>4.03.0002</v>
          </cell>
          <cell r="E2235">
            <v>70171.33</v>
          </cell>
          <cell r="F2235">
            <v>71351.600000000006</v>
          </cell>
          <cell r="G2235">
            <v>61752.72</v>
          </cell>
          <cell r="H2235">
            <v>59582.67</v>
          </cell>
          <cell r="I2235" t="e">
            <v>#REF!</v>
          </cell>
          <cell r="J2235">
            <v>49637.520000000004</v>
          </cell>
          <cell r="K2235">
            <v>30699.670000000006</v>
          </cell>
          <cell r="L2235">
            <v>64828.72</v>
          </cell>
          <cell r="M2235">
            <v>69508.59</v>
          </cell>
          <cell r="N2235">
            <v>111003.7</v>
          </cell>
          <cell r="O2235">
            <v>138666.76999999993</v>
          </cell>
          <cell r="P2235">
            <v>281973.58</v>
          </cell>
          <cell r="Q2235" t="e">
            <v>#REF!</v>
          </cell>
          <cell r="T2235" t="str">
            <v>4.03.0002</v>
          </cell>
          <cell r="U2235" t="str">
            <v>GERAL</v>
          </cell>
          <cell r="W2235">
            <v>70171.33</v>
          </cell>
          <cell r="X2235">
            <v>141522.93</v>
          </cell>
          <cell r="Y2235">
            <v>203275.65</v>
          </cell>
          <cell r="Z2235">
            <v>262858.32</v>
          </cell>
          <cell r="AA2235" t="e">
            <v>#REF!</v>
          </cell>
          <cell r="AB2235" t="e">
            <v>#REF!</v>
          </cell>
          <cell r="AC2235" t="e">
            <v>#REF!</v>
          </cell>
          <cell r="AD2235" t="e">
            <v>#REF!</v>
          </cell>
          <cell r="AE2235" t="e">
            <v>#REF!</v>
          </cell>
          <cell r="AF2235" t="e">
            <v>#REF!</v>
          </cell>
          <cell r="AG2235" t="e">
            <v>#REF!</v>
          </cell>
          <cell r="AH2235" t="e">
            <v>#REF!</v>
          </cell>
        </row>
        <row r="2236">
          <cell r="A2236" t="str">
            <v>4.03.00042.1</v>
          </cell>
          <cell r="B2236" t="str">
            <v>2.1</v>
          </cell>
          <cell r="C2236" t="str">
            <v>GERAL</v>
          </cell>
          <cell r="D2236" t="str">
            <v>4.03.0004</v>
          </cell>
          <cell r="E2236">
            <v>41739.21</v>
          </cell>
          <cell r="F2236">
            <v>55314.509999999995</v>
          </cell>
          <cell r="G2236">
            <v>47180.639999999999</v>
          </cell>
          <cell r="H2236">
            <v>113287.64</v>
          </cell>
          <cell r="I2236" t="e">
            <v>#REF!</v>
          </cell>
          <cell r="J2236">
            <v>103621.84</v>
          </cell>
          <cell r="K2236">
            <v>91632.109999999986</v>
          </cell>
          <cell r="L2236">
            <v>116133.95000000001</v>
          </cell>
          <cell r="M2236">
            <v>172344.81999999998</v>
          </cell>
          <cell r="N2236">
            <v>80407.399999999994</v>
          </cell>
          <cell r="O2236">
            <v>71167.67</v>
          </cell>
          <cell r="P2236">
            <v>220466.8</v>
          </cell>
          <cell r="Q2236" t="e">
            <v>#REF!</v>
          </cell>
          <cell r="T2236" t="str">
            <v>4.03.0004</v>
          </cell>
          <cell r="U2236" t="str">
            <v>GERAL</v>
          </cell>
          <cell r="W2236">
            <v>41739.21</v>
          </cell>
          <cell r="X2236">
            <v>97053.72</v>
          </cell>
          <cell r="Y2236">
            <v>144234.35999999999</v>
          </cell>
          <cell r="Z2236">
            <v>257522</v>
          </cell>
          <cell r="AA2236" t="e">
            <v>#REF!</v>
          </cell>
          <cell r="AB2236" t="e">
            <v>#REF!</v>
          </cell>
          <cell r="AC2236" t="e">
            <v>#REF!</v>
          </cell>
          <cell r="AD2236" t="e">
            <v>#REF!</v>
          </cell>
          <cell r="AE2236" t="e">
            <v>#REF!</v>
          </cell>
          <cell r="AF2236" t="e">
            <v>#REF!</v>
          </cell>
          <cell r="AG2236" t="e">
            <v>#REF!</v>
          </cell>
          <cell r="AH2236" t="e">
            <v>#REF!</v>
          </cell>
        </row>
        <row r="2237">
          <cell r="A2237" t="str">
            <v>4.03.00072.1</v>
          </cell>
          <cell r="B2237" t="str">
            <v>2.1</v>
          </cell>
          <cell r="C2237" t="str">
            <v>GERAL</v>
          </cell>
          <cell r="D2237" t="str">
            <v>4.03.0007</v>
          </cell>
          <cell r="E2237">
            <v>3210.58</v>
          </cell>
          <cell r="F2237">
            <v>31.8</v>
          </cell>
          <cell r="G2237">
            <v>1844.1</v>
          </cell>
          <cell r="H2237">
            <v>670.12</v>
          </cell>
          <cell r="I2237" t="e">
            <v>#REF!</v>
          </cell>
          <cell r="J2237">
            <v>2416.4199999999996</v>
          </cell>
          <cell r="K2237">
            <v>4385.8949999999995</v>
          </cell>
          <cell r="L2237">
            <v>17461.53</v>
          </cell>
          <cell r="M2237">
            <v>14851.150000000001</v>
          </cell>
          <cell r="N2237">
            <v>1733.21</v>
          </cell>
          <cell r="O2237">
            <v>14991.210000000001</v>
          </cell>
          <cell r="P2237">
            <v>11105.92</v>
          </cell>
          <cell r="Q2237" t="e">
            <v>#REF!</v>
          </cell>
          <cell r="T2237" t="str">
            <v>4.03.0007</v>
          </cell>
          <cell r="U2237" t="str">
            <v>GERAL</v>
          </cell>
          <cell r="W2237">
            <v>3210.58</v>
          </cell>
          <cell r="X2237">
            <v>3242.38</v>
          </cell>
          <cell r="Y2237">
            <v>5086.4799999999996</v>
          </cell>
          <cell r="Z2237">
            <v>5756.5999999999995</v>
          </cell>
          <cell r="AA2237" t="e">
            <v>#REF!</v>
          </cell>
          <cell r="AB2237" t="e">
            <v>#REF!</v>
          </cell>
          <cell r="AC2237" t="e">
            <v>#REF!</v>
          </cell>
          <cell r="AD2237" t="e">
            <v>#REF!</v>
          </cell>
          <cell r="AE2237" t="e">
            <v>#REF!</v>
          </cell>
          <cell r="AF2237" t="e">
            <v>#REF!</v>
          </cell>
          <cell r="AG2237" t="e">
            <v>#REF!</v>
          </cell>
          <cell r="AH2237" t="e">
            <v>#REF!</v>
          </cell>
        </row>
        <row r="2238">
          <cell r="A2238" t="str">
            <v>4.03.00082.1</v>
          </cell>
          <cell r="B2238" t="str">
            <v>2.1</v>
          </cell>
          <cell r="C2238" t="str">
            <v>GERAL</v>
          </cell>
          <cell r="D2238" t="str">
            <v>4.03.0008</v>
          </cell>
          <cell r="E2238">
            <v>8955.76</v>
          </cell>
          <cell r="F2238">
            <v>10113.221129673113</v>
          </cell>
          <cell r="G2238">
            <v>9137.4399999999987</v>
          </cell>
          <cell r="H2238">
            <v>10174.85</v>
          </cell>
          <cell r="I2238" t="e">
            <v>#REF!</v>
          </cell>
          <cell r="J2238">
            <v>7085.2800000000007</v>
          </cell>
          <cell r="K2238">
            <v>12398.65</v>
          </cell>
          <cell r="L2238">
            <v>6573.75</v>
          </cell>
          <cell r="M2238">
            <v>16051.380000000001</v>
          </cell>
          <cell r="N2238">
            <v>12123.38</v>
          </cell>
          <cell r="O2238">
            <v>3870.23</v>
          </cell>
          <cell r="P2238">
            <v>25259.449999999997</v>
          </cell>
          <cell r="Q2238" t="e">
            <v>#REF!</v>
          </cell>
          <cell r="T2238" t="str">
            <v>4.03.0008</v>
          </cell>
          <cell r="U2238" t="str">
            <v>GERAL</v>
          </cell>
          <cell r="W2238">
            <v>8955.76</v>
          </cell>
          <cell r="X2238">
            <v>19068.981129673113</v>
          </cell>
          <cell r="Y2238">
            <v>28206.421129673112</v>
          </cell>
          <cell r="Z2238">
            <v>38381.271129673114</v>
          </cell>
          <cell r="AA2238" t="e">
            <v>#REF!</v>
          </cell>
          <cell r="AB2238" t="e">
            <v>#REF!</v>
          </cell>
          <cell r="AC2238" t="e">
            <v>#REF!</v>
          </cell>
          <cell r="AD2238" t="e">
            <v>#REF!</v>
          </cell>
          <cell r="AE2238" t="e">
            <v>#REF!</v>
          </cell>
          <cell r="AF2238" t="e">
            <v>#REF!</v>
          </cell>
          <cell r="AG2238" t="e">
            <v>#REF!</v>
          </cell>
          <cell r="AH2238" t="e">
            <v>#REF!</v>
          </cell>
        </row>
        <row r="2239">
          <cell r="A2239" t="str">
            <v>4.03.00092.1</v>
          </cell>
          <cell r="B2239" t="str">
            <v>2.1</v>
          </cell>
          <cell r="C2239" t="str">
            <v>GERAL</v>
          </cell>
          <cell r="D2239" t="str">
            <v>4.03.0009</v>
          </cell>
          <cell r="E2239">
            <v>17820.080000000002</v>
          </cell>
          <cell r="F2239">
            <v>17258.48</v>
          </cell>
          <cell r="G2239">
            <v>21049.27</v>
          </cell>
          <cell r="H2239">
            <v>15488.359999999999</v>
          </cell>
          <cell r="I2239" t="e">
            <v>#REF!</v>
          </cell>
          <cell r="J2239">
            <v>11351.61</v>
          </cell>
          <cell r="K2239">
            <v>15431.32</v>
          </cell>
          <cell r="L2239">
            <v>22214.649999999998</v>
          </cell>
          <cell r="M2239">
            <v>18386.96</v>
          </cell>
          <cell r="N2239">
            <v>32399.42</v>
          </cell>
          <cell r="O2239">
            <v>28931.339999999997</v>
          </cell>
          <cell r="P2239">
            <v>31480.84</v>
          </cell>
          <cell r="Q2239" t="e">
            <v>#REF!</v>
          </cell>
          <cell r="T2239" t="str">
            <v>4.03.0009</v>
          </cell>
          <cell r="U2239" t="str">
            <v>GERAL</v>
          </cell>
          <cell r="W2239">
            <v>17820.080000000002</v>
          </cell>
          <cell r="X2239">
            <v>35078.559999999998</v>
          </cell>
          <cell r="Y2239">
            <v>56127.83</v>
          </cell>
          <cell r="Z2239">
            <v>71616.19</v>
          </cell>
          <cell r="AA2239" t="e">
            <v>#REF!</v>
          </cell>
          <cell r="AB2239" t="e">
            <v>#REF!</v>
          </cell>
          <cell r="AC2239" t="e">
            <v>#REF!</v>
          </cell>
          <cell r="AD2239" t="e">
            <v>#REF!</v>
          </cell>
          <cell r="AE2239" t="e">
            <v>#REF!</v>
          </cell>
          <cell r="AF2239" t="e">
            <v>#REF!</v>
          </cell>
          <cell r="AG2239" t="e">
            <v>#REF!</v>
          </cell>
          <cell r="AH2239" t="e">
            <v>#REF!</v>
          </cell>
        </row>
        <row r="2240">
          <cell r="A2240" t="str">
            <v>4.03.00102.1</v>
          </cell>
          <cell r="B2240" t="str">
            <v>2.1</v>
          </cell>
          <cell r="C2240" t="str">
            <v>GERAL</v>
          </cell>
          <cell r="D2240" t="str">
            <v>4.03.0010</v>
          </cell>
          <cell r="E2240">
            <v>12407.91</v>
          </cell>
          <cell r="F2240">
            <v>6906.3860000000004</v>
          </cell>
          <cell r="G2240">
            <v>5112.34</v>
          </cell>
          <cell r="H2240">
            <v>12379.189999999999</v>
          </cell>
          <cell r="I2240" t="e">
            <v>#REF!</v>
          </cell>
          <cell r="J2240">
            <v>4813.6499999999996</v>
          </cell>
          <cell r="K2240">
            <v>10741.09</v>
          </cell>
          <cell r="L2240">
            <v>9433.369999999999</v>
          </cell>
          <cell r="M2240">
            <v>17084.29</v>
          </cell>
          <cell r="N2240">
            <v>11361.779999999999</v>
          </cell>
          <cell r="O2240">
            <v>14478.499999999998</v>
          </cell>
          <cell r="P2240">
            <v>19128.899999999998</v>
          </cell>
          <cell r="Q2240" t="e">
            <v>#REF!</v>
          </cell>
          <cell r="T2240" t="str">
            <v>4.03.0010</v>
          </cell>
          <cell r="U2240" t="str">
            <v>GERAL</v>
          </cell>
          <cell r="W2240">
            <v>12407.91</v>
          </cell>
          <cell r="X2240">
            <v>19314.296000000002</v>
          </cell>
          <cell r="Y2240">
            <v>24426.636000000002</v>
          </cell>
          <cell r="Z2240">
            <v>36805.826000000001</v>
          </cell>
          <cell r="AA2240" t="e">
            <v>#REF!</v>
          </cell>
          <cell r="AB2240" t="e">
            <v>#REF!</v>
          </cell>
          <cell r="AC2240" t="e">
            <v>#REF!</v>
          </cell>
          <cell r="AD2240" t="e">
            <v>#REF!</v>
          </cell>
          <cell r="AE2240" t="e">
            <v>#REF!</v>
          </cell>
          <cell r="AF2240" t="e">
            <v>#REF!</v>
          </cell>
          <cell r="AG2240" t="e">
            <v>#REF!</v>
          </cell>
          <cell r="AH2240" t="e">
            <v>#REF!</v>
          </cell>
        </row>
        <row r="2241">
          <cell r="A2241" t="str">
            <v>4.03.00112.1</v>
          </cell>
          <cell r="B2241" t="str">
            <v>2.1</v>
          </cell>
          <cell r="C2241" t="str">
            <v>GERAL</v>
          </cell>
          <cell r="D2241" t="str">
            <v>4.03.0011</v>
          </cell>
          <cell r="E2241">
            <v>33057.47</v>
          </cell>
          <cell r="F2241">
            <v>33106.579999999994</v>
          </cell>
          <cell r="G2241">
            <v>27456.309999999998</v>
          </cell>
          <cell r="H2241">
            <v>9826.6</v>
          </cell>
          <cell r="I2241" t="e">
            <v>#REF!</v>
          </cell>
          <cell r="J2241">
            <v>19396.11</v>
          </cell>
          <cell r="K2241">
            <v>15562.96</v>
          </cell>
          <cell r="L2241">
            <v>30043.049999999996</v>
          </cell>
          <cell r="M2241">
            <v>33466.01</v>
          </cell>
          <cell r="N2241">
            <v>48884.92</v>
          </cell>
          <cell r="O2241">
            <v>58352.78</v>
          </cell>
          <cell r="P2241">
            <v>95785.65</v>
          </cell>
          <cell r="Q2241" t="e">
            <v>#REF!</v>
          </cell>
          <cell r="T2241" t="str">
            <v>4.03.0011</v>
          </cell>
          <cell r="U2241" t="str">
            <v>GERAL</v>
          </cell>
          <cell r="W2241">
            <v>33057.47</v>
          </cell>
          <cell r="X2241">
            <v>66164.049999999988</v>
          </cell>
          <cell r="Y2241">
            <v>93620.359999999986</v>
          </cell>
          <cell r="Z2241">
            <v>103446.95999999999</v>
          </cell>
          <cell r="AA2241" t="e">
            <v>#REF!</v>
          </cell>
          <cell r="AB2241" t="e">
            <v>#REF!</v>
          </cell>
          <cell r="AC2241" t="e">
            <v>#REF!</v>
          </cell>
          <cell r="AD2241" t="e">
            <v>#REF!</v>
          </cell>
          <cell r="AE2241" t="e">
            <v>#REF!</v>
          </cell>
          <cell r="AF2241" t="e">
            <v>#REF!</v>
          </cell>
          <cell r="AG2241" t="e">
            <v>#REF!</v>
          </cell>
          <cell r="AH2241" t="e">
            <v>#REF!</v>
          </cell>
        </row>
        <row r="2242">
          <cell r="A2242" t="str">
            <v>4.03.00122.1</v>
          </cell>
          <cell r="B2242" t="str">
            <v>2.1</v>
          </cell>
          <cell r="C2242" t="str">
            <v>GERAL</v>
          </cell>
          <cell r="D2242" t="str">
            <v>4.03.0012</v>
          </cell>
          <cell r="E2242">
            <v>8827.18</v>
          </cell>
          <cell r="F2242">
            <v>51.35</v>
          </cell>
          <cell r="G2242">
            <v>6991.4699999999993</v>
          </cell>
          <cell r="H2242">
            <v>6217.7400000000007</v>
          </cell>
          <cell r="I2242" t="e">
            <v>#REF!</v>
          </cell>
          <cell r="J2242">
            <v>4516.17</v>
          </cell>
          <cell r="K2242">
            <v>3314.7</v>
          </cell>
          <cell r="L2242">
            <v>11333.97</v>
          </cell>
          <cell r="M2242">
            <v>2570.2899999999995</v>
          </cell>
          <cell r="N2242">
            <v>11656.880000000001</v>
          </cell>
          <cell r="O2242">
            <v>4479.7700000000004</v>
          </cell>
          <cell r="P2242">
            <v>20741.8</v>
          </cell>
          <cell r="Q2242" t="e">
            <v>#REF!</v>
          </cell>
          <cell r="T2242" t="str">
            <v>4.03.0012</v>
          </cell>
          <cell r="U2242" t="str">
            <v>GERAL</v>
          </cell>
          <cell r="W2242">
            <v>8827.18</v>
          </cell>
          <cell r="X2242">
            <v>8878.5300000000007</v>
          </cell>
          <cell r="Y2242">
            <v>15870</v>
          </cell>
          <cell r="Z2242">
            <v>22087.74</v>
          </cell>
          <cell r="AA2242" t="e">
            <v>#REF!</v>
          </cell>
          <cell r="AB2242" t="e">
            <v>#REF!</v>
          </cell>
          <cell r="AC2242" t="e">
            <v>#REF!</v>
          </cell>
          <cell r="AD2242" t="e">
            <v>#REF!</v>
          </cell>
          <cell r="AE2242" t="e">
            <v>#REF!</v>
          </cell>
          <cell r="AF2242" t="e">
            <v>#REF!</v>
          </cell>
          <cell r="AG2242" t="e">
            <v>#REF!</v>
          </cell>
          <cell r="AH2242" t="e">
            <v>#REF!</v>
          </cell>
        </row>
        <row r="2243">
          <cell r="A2243" t="str">
            <v>4.03.00132.1</v>
          </cell>
          <cell r="B2243" t="str">
            <v>2.1</v>
          </cell>
          <cell r="C2243" t="str">
            <v>GERAL</v>
          </cell>
          <cell r="D2243" t="str">
            <v>4.03.0013</v>
          </cell>
          <cell r="E2243">
            <v>289.97000000000003</v>
          </cell>
          <cell r="F2243">
            <v>96</v>
          </cell>
          <cell r="G2243">
            <v>0</v>
          </cell>
          <cell r="H2243">
            <v>1006.5</v>
          </cell>
          <cell r="I2243" t="e">
            <v>#REF!</v>
          </cell>
          <cell r="J2243">
            <v>614.02</v>
          </cell>
          <cell r="K2243">
            <v>0</v>
          </cell>
          <cell r="L2243">
            <v>144.80000000000001</v>
          </cell>
          <cell r="M2243">
            <v>0</v>
          </cell>
          <cell r="N2243">
            <v>0</v>
          </cell>
          <cell r="O2243">
            <v>0</v>
          </cell>
          <cell r="P2243">
            <v>0</v>
          </cell>
          <cell r="Q2243" t="e">
            <v>#REF!</v>
          </cell>
          <cell r="T2243" t="str">
            <v>4.03.0013</v>
          </cell>
          <cell r="U2243" t="str">
            <v>GERAL</v>
          </cell>
          <cell r="W2243">
            <v>289.97000000000003</v>
          </cell>
          <cell r="X2243">
            <v>385.97</v>
          </cell>
          <cell r="Y2243">
            <v>385.97</v>
          </cell>
          <cell r="Z2243">
            <v>1392.47</v>
          </cell>
          <cell r="AA2243" t="e">
            <v>#REF!</v>
          </cell>
          <cell r="AB2243" t="e">
            <v>#REF!</v>
          </cell>
          <cell r="AC2243" t="e">
            <v>#REF!</v>
          </cell>
          <cell r="AD2243" t="e">
            <v>#REF!</v>
          </cell>
          <cell r="AE2243" t="e">
            <v>#REF!</v>
          </cell>
          <cell r="AF2243" t="e">
            <v>#REF!</v>
          </cell>
          <cell r="AG2243" t="e">
            <v>#REF!</v>
          </cell>
          <cell r="AH2243" t="e">
            <v>#REF!</v>
          </cell>
        </row>
        <row r="2244">
          <cell r="A2244" t="str">
            <v>4.03.00162.1</v>
          </cell>
          <cell r="B2244" t="str">
            <v>2.1</v>
          </cell>
          <cell r="C2244" t="str">
            <v>GERAL</v>
          </cell>
          <cell r="D2244" t="str">
            <v>4.03.0016</v>
          </cell>
          <cell r="E2244">
            <v>0</v>
          </cell>
          <cell r="F2244">
            <v>0</v>
          </cell>
          <cell r="G2244">
            <v>0</v>
          </cell>
          <cell r="H2244">
            <v>0</v>
          </cell>
          <cell r="I2244" t="e">
            <v>#REF!</v>
          </cell>
          <cell r="J2244">
            <v>1562.37</v>
          </cell>
          <cell r="K2244">
            <v>572.26</v>
          </cell>
          <cell r="L2244">
            <v>797.99</v>
          </cell>
          <cell r="M2244">
            <v>785.02</v>
          </cell>
          <cell r="N2244">
            <v>863.22</v>
          </cell>
          <cell r="O2244">
            <v>0</v>
          </cell>
          <cell r="P2244">
            <v>0</v>
          </cell>
          <cell r="Q2244" t="e">
            <v>#REF!</v>
          </cell>
          <cell r="T2244" t="str">
            <v>4.03.0016</v>
          </cell>
          <cell r="U2244" t="str">
            <v>GERAL</v>
          </cell>
          <cell r="W2244">
            <v>0</v>
          </cell>
          <cell r="X2244">
            <v>0</v>
          </cell>
          <cell r="Y2244">
            <v>0</v>
          </cell>
          <cell r="Z2244">
            <v>0</v>
          </cell>
          <cell r="AA2244" t="e">
            <v>#REF!</v>
          </cell>
          <cell r="AB2244" t="e">
            <v>#REF!</v>
          </cell>
          <cell r="AC2244" t="e">
            <v>#REF!</v>
          </cell>
          <cell r="AD2244" t="e">
            <v>#REF!</v>
          </cell>
          <cell r="AE2244" t="e">
            <v>#REF!</v>
          </cell>
          <cell r="AF2244" t="e">
            <v>#REF!</v>
          </cell>
          <cell r="AG2244" t="e">
            <v>#REF!</v>
          </cell>
          <cell r="AH2244" t="e">
            <v>#REF!</v>
          </cell>
        </row>
        <row r="2245">
          <cell r="A2245" t="str">
            <v>4.03.00182.1</v>
          </cell>
          <cell r="B2245" t="str">
            <v>2.1</v>
          </cell>
          <cell r="C2245" t="str">
            <v>GERAL</v>
          </cell>
          <cell r="D2245" t="str">
            <v>4.03.0018</v>
          </cell>
          <cell r="E2245">
            <v>4313.6899999999996</v>
          </cell>
          <cell r="F2245">
            <v>554.44999999999993</v>
          </cell>
          <cell r="G2245">
            <v>354.78</v>
          </cell>
          <cell r="H2245">
            <v>3448.38</v>
          </cell>
          <cell r="I2245" t="e">
            <v>#REF!</v>
          </cell>
          <cell r="J2245">
            <v>6274.15</v>
          </cell>
          <cell r="K2245">
            <v>10074.300000000001</v>
          </cell>
          <cell r="L2245">
            <v>1714.93</v>
          </cell>
          <cell r="M2245">
            <v>0</v>
          </cell>
          <cell r="N2245">
            <v>7166.5500000000011</v>
          </cell>
          <cell r="O2245">
            <v>0</v>
          </cell>
          <cell r="P2245">
            <v>26789.59</v>
          </cell>
          <cell r="Q2245" t="e">
            <v>#REF!</v>
          </cell>
          <cell r="T2245" t="str">
            <v>4.03.0018</v>
          </cell>
          <cell r="U2245" t="str">
            <v>GERAL</v>
          </cell>
          <cell r="W2245">
            <v>4313.6899999999996</v>
          </cell>
          <cell r="X2245">
            <v>4868.1399999999994</v>
          </cell>
          <cell r="Y2245">
            <v>5222.9199999999992</v>
          </cell>
          <cell r="Z2245">
            <v>8671.2999999999993</v>
          </cell>
          <cell r="AA2245" t="e">
            <v>#REF!</v>
          </cell>
          <cell r="AB2245" t="e">
            <v>#REF!</v>
          </cell>
          <cell r="AC2245" t="e">
            <v>#REF!</v>
          </cell>
          <cell r="AD2245" t="e">
            <v>#REF!</v>
          </cell>
          <cell r="AE2245" t="e">
            <v>#REF!</v>
          </cell>
          <cell r="AF2245" t="e">
            <v>#REF!</v>
          </cell>
          <cell r="AG2245" t="e">
            <v>#REF!</v>
          </cell>
          <cell r="AH2245" t="e">
            <v>#REF!</v>
          </cell>
        </row>
        <row r="2246">
          <cell r="A2246" t="str">
            <v>4.03.00192.1</v>
          </cell>
          <cell r="B2246" t="str">
            <v>2.1</v>
          </cell>
          <cell r="C2246" t="str">
            <v>GERAL</v>
          </cell>
          <cell r="D2246" t="str">
            <v>4.03.0019</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T2246" t="str">
            <v>4.03.0019</v>
          </cell>
          <cell r="U2246" t="str">
            <v>GERAL</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A2247" t="str">
            <v>4.04.00012.1</v>
          </cell>
          <cell r="B2247" t="str">
            <v>2.1</v>
          </cell>
          <cell r="C2247" t="str">
            <v>GERAL</v>
          </cell>
          <cell r="D2247" t="str">
            <v>4.04.0001</v>
          </cell>
          <cell r="E2247">
            <v>0</v>
          </cell>
          <cell r="F2247">
            <v>0</v>
          </cell>
          <cell r="G2247">
            <v>0</v>
          </cell>
          <cell r="H2247">
            <v>0</v>
          </cell>
          <cell r="I2247" t="e">
            <v>#REF!</v>
          </cell>
          <cell r="J2247">
            <v>0</v>
          </cell>
          <cell r="K2247">
            <v>0</v>
          </cell>
          <cell r="L2247">
            <v>0</v>
          </cell>
          <cell r="M2247">
            <v>0</v>
          </cell>
          <cell r="N2247">
            <v>0</v>
          </cell>
          <cell r="O2247">
            <v>0</v>
          </cell>
          <cell r="P2247">
            <v>0</v>
          </cell>
          <cell r="Q2247" t="e">
            <v>#REF!</v>
          </cell>
          <cell r="T2247" t="str">
            <v>4.04.0001</v>
          </cell>
          <cell r="U2247" t="str">
            <v>GERAL</v>
          </cell>
          <cell r="W2247">
            <v>0</v>
          </cell>
          <cell r="X2247">
            <v>0</v>
          </cell>
          <cell r="Y2247">
            <v>0</v>
          </cell>
          <cell r="Z2247">
            <v>0</v>
          </cell>
          <cell r="AA2247" t="e">
            <v>#REF!</v>
          </cell>
          <cell r="AB2247" t="e">
            <v>#REF!</v>
          </cell>
          <cell r="AC2247" t="e">
            <v>#REF!</v>
          </cell>
          <cell r="AD2247" t="e">
            <v>#REF!</v>
          </cell>
          <cell r="AE2247" t="e">
            <v>#REF!</v>
          </cell>
          <cell r="AF2247" t="e">
            <v>#REF!</v>
          </cell>
          <cell r="AG2247" t="e">
            <v>#REF!</v>
          </cell>
          <cell r="AH2247" t="e">
            <v>#REF!</v>
          </cell>
        </row>
        <row r="2248">
          <cell r="A2248" t="str">
            <v>4.04.00022.1</v>
          </cell>
          <cell r="B2248" t="str">
            <v>2.1</v>
          </cell>
          <cell r="C2248" t="str">
            <v>GERAL</v>
          </cell>
          <cell r="D2248" t="str">
            <v>4.04.0002</v>
          </cell>
          <cell r="E2248">
            <v>0</v>
          </cell>
          <cell r="F2248">
            <v>0</v>
          </cell>
          <cell r="G2248">
            <v>0</v>
          </cell>
          <cell r="H2248">
            <v>0</v>
          </cell>
          <cell r="I2248" t="e">
            <v>#REF!</v>
          </cell>
          <cell r="J2248">
            <v>0</v>
          </cell>
          <cell r="K2248">
            <v>0</v>
          </cell>
          <cell r="L2248">
            <v>0</v>
          </cell>
          <cell r="M2248">
            <v>0</v>
          </cell>
          <cell r="N2248">
            <v>0</v>
          </cell>
          <cell r="O2248">
            <v>0</v>
          </cell>
          <cell r="P2248">
            <v>0</v>
          </cell>
          <cell r="Q2248" t="e">
            <v>#REF!</v>
          </cell>
          <cell r="T2248" t="str">
            <v>4.04.0002</v>
          </cell>
          <cell r="U2248" t="str">
            <v>GERAL</v>
          </cell>
          <cell r="W2248">
            <v>0</v>
          </cell>
          <cell r="X2248">
            <v>0</v>
          </cell>
          <cell r="Y2248">
            <v>0</v>
          </cell>
          <cell r="Z2248">
            <v>0</v>
          </cell>
          <cell r="AA2248" t="e">
            <v>#REF!</v>
          </cell>
          <cell r="AB2248" t="e">
            <v>#REF!</v>
          </cell>
          <cell r="AC2248" t="e">
            <v>#REF!</v>
          </cell>
          <cell r="AD2248" t="e">
            <v>#REF!</v>
          </cell>
          <cell r="AE2248" t="e">
            <v>#REF!</v>
          </cell>
          <cell r="AF2248" t="e">
            <v>#REF!</v>
          </cell>
          <cell r="AG2248" t="e">
            <v>#REF!</v>
          </cell>
          <cell r="AH2248" t="e">
            <v>#REF!</v>
          </cell>
        </row>
        <row r="2249">
          <cell r="A2249" t="str">
            <v>4.04.00032.1</v>
          </cell>
          <cell r="B2249" t="str">
            <v>2.1</v>
          </cell>
          <cell r="C2249" t="str">
            <v>GERAL</v>
          </cell>
          <cell r="D2249" t="str">
            <v>4.04.0003</v>
          </cell>
          <cell r="E2249">
            <v>0</v>
          </cell>
          <cell r="F2249">
            <v>0</v>
          </cell>
          <cell r="G2249">
            <v>0</v>
          </cell>
          <cell r="H2249">
            <v>0</v>
          </cell>
          <cell r="I2249" t="e">
            <v>#REF!</v>
          </cell>
          <cell r="J2249">
            <v>65.7</v>
          </cell>
          <cell r="K2249">
            <v>0</v>
          </cell>
          <cell r="L2249">
            <v>0</v>
          </cell>
          <cell r="M2249">
            <v>20819.71</v>
          </cell>
          <cell r="N2249">
            <v>12368.279999999999</v>
          </cell>
          <cell r="O2249">
            <v>2360.9699999999998</v>
          </cell>
          <cell r="P2249">
            <v>15404.279999999999</v>
          </cell>
          <cell r="Q2249" t="e">
            <v>#REF!</v>
          </cell>
          <cell r="T2249" t="str">
            <v>4.04.0003</v>
          </cell>
          <cell r="U2249" t="str">
            <v>GERAL</v>
          </cell>
          <cell r="W2249">
            <v>0</v>
          </cell>
          <cell r="X2249">
            <v>0</v>
          </cell>
          <cell r="Y2249">
            <v>0</v>
          </cell>
          <cell r="Z2249">
            <v>0</v>
          </cell>
          <cell r="AA2249" t="e">
            <v>#REF!</v>
          </cell>
          <cell r="AB2249" t="e">
            <v>#REF!</v>
          </cell>
          <cell r="AC2249" t="e">
            <v>#REF!</v>
          </cell>
          <cell r="AD2249" t="e">
            <v>#REF!</v>
          </cell>
          <cell r="AE2249" t="e">
            <v>#REF!</v>
          </cell>
          <cell r="AF2249" t="e">
            <v>#REF!</v>
          </cell>
          <cell r="AG2249" t="e">
            <v>#REF!</v>
          </cell>
          <cell r="AH2249" t="e">
            <v>#REF!</v>
          </cell>
        </row>
        <row r="2250">
          <cell r="A2250" t="str">
            <v>4.04.00042.1</v>
          </cell>
          <cell r="B2250" t="str">
            <v>2.1</v>
          </cell>
          <cell r="C2250" t="str">
            <v>GERAL</v>
          </cell>
          <cell r="D2250" t="str">
            <v>4.04.0004</v>
          </cell>
          <cell r="E2250">
            <v>0</v>
          </cell>
          <cell r="F2250">
            <v>0</v>
          </cell>
          <cell r="G2250">
            <v>0</v>
          </cell>
          <cell r="H2250">
            <v>0</v>
          </cell>
          <cell r="I2250" t="e">
            <v>#REF!</v>
          </cell>
          <cell r="J2250">
            <v>0</v>
          </cell>
          <cell r="K2250">
            <v>0</v>
          </cell>
          <cell r="L2250">
            <v>0</v>
          </cell>
          <cell r="M2250">
            <v>0</v>
          </cell>
          <cell r="N2250">
            <v>0</v>
          </cell>
          <cell r="O2250">
            <v>0</v>
          </cell>
          <cell r="P2250">
            <v>0</v>
          </cell>
          <cell r="Q2250" t="e">
            <v>#REF!</v>
          </cell>
          <cell r="T2250" t="str">
            <v>4.04.0004</v>
          </cell>
          <cell r="U2250" t="str">
            <v>GERAL</v>
          </cell>
          <cell r="W2250">
            <v>0</v>
          </cell>
          <cell r="X2250">
            <v>0</v>
          </cell>
          <cell r="Y2250">
            <v>0</v>
          </cell>
          <cell r="Z2250">
            <v>0</v>
          </cell>
          <cell r="AA2250" t="e">
            <v>#REF!</v>
          </cell>
          <cell r="AB2250" t="e">
            <v>#REF!</v>
          </cell>
          <cell r="AC2250" t="e">
            <v>#REF!</v>
          </cell>
          <cell r="AD2250" t="e">
            <v>#REF!</v>
          </cell>
          <cell r="AE2250" t="e">
            <v>#REF!</v>
          </cell>
          <cell r="AF2250" t="e">
            <v>#REF!</v>
          </cell>
          <cell r="AG2250" t="e">
            <v>#REF!</v>
          </cell>
          <cell r="AH2250" t="e">
            <v>#REF!</v>
          </cell>
        </row>
        <row r="2251">
          <cell r="A2251" t="str">
            <v>4.04.00052.1</v>
          </cell>
          <cell r="B2251" t="str">
            <v>2.1</v>
          </cell>
          <cell r="C2251" t="str">
            <v>GERAL</v>
          </cell>
          <cell r="D2251" t="str">
            <v>4.04.0005</v>
          </cell>
          <cell r="E2251">
            <v>5020.9799999999996</v>
          </cell>
          <cell r="F2251">
            <v>0</v>
          </cell>
          <cell r="G2251">
            <v>1632.8</v>
          </cell>
          <cell r="H2251">
            <v>25251.75</v>
          </cell>
          <cell r="I2251" t="e">
            <v>#REF!</v>
          </cell>
          <cell r="J2251">
            <v>27901.800000000003</v>
          </cell>
          <cell r="K2251">
            <v>19356.560000000001</v>
          </cell>
          <cell r="L2251">
            <v>23286.710000000003</v>
          </cell>
          <cell r="M2251">
            <v>0</v>
          </cell>
          <cell r="N2251">
            <v>0</v>
          </cell>
          <cell r="O2251">
            <v>0</v>
          </cell>
          <cell r="P2251">
            <v>35703.03</v>
          </cell>
          <cell r="Q2251" t="e">
            <v>#REF!</v>
          </cell>
          <cell r="T2251" t="str">
            <v>4.04.0005</v>
          </cell>
          <cell r="U2251" t="str">
            <v>GERAL</v>
          </cell>
          <cell r="W2251">
            <v>5020.9799999999996</v>
          </cell>
          <cell r="X2251">
            <v>5020.9799999999996</v>
          </cell>
          <cell r="Y2251">
            <v>6653.78</v>
          </cell>
          <cell r="Z2251">
            <v>31905.53</v>
          </cell>
          <cell r="AA2251" t="e">
            <v>#REF!</v>
          </cell>
          <cell r="AB2251" t="e">
            <v>#REF!</v>
          </cell>
          <cell r="AC2251" t="e">
            <v>#REF!</v>
          </cell>
          <cell r="AD2251" t="e">
            <v>#REF!</v>
          </cell>
          <cell r="AE2251" t="e">
            <v>#REF!</v>
          </cell>
          <cell r="AF2251" t="e">
            <v>#REF!</v>
          </cell>
          <cell r="AG2251" t="e">
            <v>#REF!</v>
          </cell>
          <cell r="AH2251" t="e">
            <v>#REF!</v>
          </cell>
        </row>
        <row r="2252">
          <cell r="A2252" t="str">
            <v>4.04.00062.1</v>
          </cell>
          <cell r="B2252" t="str">
            <v>2.1</v>
          </cell>
          <cell r="C2252" t="str">
            <v>GERAL</v>
          </cell>
          <cell r="D2252" t="str">
            <v>4.04.0006</v>
          </cell>
          <cell r="E2252">
            <v>814.29</v>
          </cell>
          <cell r="F2252">
            <v>82.12</v>
          </cell>
          <cell r="G2252">
            <v>3725.3499999999995</v>
          </cell>
          <cell r="H2252">
            <v>164.76999999999998</v>
          </cell>
          <cell r="I2252" t="e">
            <v>#REF!</v>
          </cell>
          <cell r="J2252">
            <v>3451.42</v>
          </cell>
          <cell r="K2252">
            <v>7167.46</v>
          </cell>
          <cell r="L2252">
            <v>2231.7799999999997</v>
          </cell>
          <cell r="M2252">
            <v>246.24</v>
          </cell>
          <cell r="N2252">
            <v>3726.74</v>
          </cell>
          <cell r="O2252">
            <v>3904.9399999999996</v>
          </cell>
          <cell r="P2252">
            <v>570.04999999999995</v>
          </cell>
          <cell r="Q2252" t="e">
            <v>#REF!</v>
          </cell>
          <cell r="T2252" t="str">
            <v>4.04.0006</v>
          </cell>
          <cell r="U2252" t="str">
            <v>GERAL</v>
          </cell>
          <cell r="W2252">
            <v>814.29</v>
          </cell>
          <cell r="X2252">
            <v>896.41</v>
          </cell>
          <cell r="Y2252">
            <v>4621.7599999999993</v>
          </cell>
          <cell r="Z2252">
            <v>4786.5299999999988</v>
          </cell>
          <cell r="AA2252" t="e">
            <v>#REF!</v>
          </cell>
          <cell r="AB2252" t="e">
            <v>#REF!</v>
          </cell>
          <cell r="AC2252" t="e">
            <v>#REF!</v>
          </cell>
          <cell r="AD2252" t="e">
            <v>#REF!</v>
          </cell>
          <cell r="AE2252" t="e">
            <v>#REF!</v>
          </cell>
          <cell r="AF2252" t="e">
            <v>#REF!</v>
          </cell>
          <cell r="AG2252" t="e">
            <v>#REF!</v>
          </cell>
          <cell r="AH2252" t="e">
            <v>#REF!</v>
          </cell>
        </row>
        <row r="2253">
          <cell r="A2253" t="str">
            <v>4.04.00072.1</v>
          </cell>
          <cell r="B2253" t="str">
            <v>2.1</v>
          </cell>
          <cell r="C2253" t="str">
            <v>GERAL</v>
          </cell>
          <cell r="D2253" t="str">
            <v>4.04.0007</v>
          </cell>
          <cell r="E2253">
            <v>0</v>
          </cell>
          <cell r="F2253">
            <v>0</v>
          </cell>
          <cell r="G2253">
            <v>0</v>
          </cell>
          <cell r="H2253">
            <v>0</v>
          </cell>
          <cell r="I2253" t="e">
            <v>#REF!</v>
          </cell>
          <cell r="J2253">
            <v>0</v>
          </cell>
          <cell r="K2253">
            <v>47.65</v>
          </cell>
          <cell r="L2253">
            <v>24.59</v>
          </cell>
          <cell r="M2253">
            <v>0</v>
          </cell>
          <cell r="N2253">
            <v>110.12</v>
          </cell>
          <cell r="O2253">
            <v>6590.8700000000008</v>
          </cell>
          <cell r="P2253">
            <v>144.71</v>
          </cell>
          <cell r="Q2253" t="e">
            <v>#REF!</v>
          </cell>
          <cell r="T2253" t="str">
            <v>4.04.0007</v>
          </cell>
          <cell r="U2253" t="str">
            <v>GERAL</v>
          </cell>
          <cell r="W2253">
            <v>0</v>
          </cell>
          <cell r="X2253">
            <v>0</v>
          </cell>
          <cell r="Y2253">
            <v>0</v>
          </cell>
          <cell r="Z2253">
            <v>0</v>
          </cell>
          <cell r="AA2253" t="e">
            <v>#REF!</v>
          </cell>
          <cell r="AB2253" t="e">
            <v>#REF!</v>
          </cell>
          <cell r="AC2253" t="e">
            <v>#REF!</v>
          </cell>
          <cell r="AD2253" t="e">
            <v>#REF!</v>
          </cell>
          <cell r="AE2253" t="e">
            <v>#REF!</v>
          </cell>
          <cell r="AF2253" t="e">
            <v>#REF!</v>
          </cell>
          <cell r="AG2253" t="e">
            <v>#REF!</v>
          </cell>
          <cell r="AH2253" t="e">
            <v>#REF!</v>
          </cell>
        </row>
        <row r="2254">
          <cell r="A2254" t="str">
            <v>4.04.00082.1</v>
          </cell>
          <cell r="B2254" t="str">
            <v>2.1</v>
          </cell>
          <cell r="C2254" t="str">
            <v>GERAL</v>
          </cell>
          <cell r="D2254" t="str">
            <v>4.04.0008</v>
          </cell>
          <cell r="E2254">
            <v>5612.1</v>
          </cell>
          <cell r="F2254">
            <v>3132.17</v>
          </cell>
          <cell r="G2254">
            <v>2510.59</v>
          </cell>
          <cell r="H2254">
            <v>2264.85</v>
          </cell>
          <cell r="I2254" t="e">
            <v>#REF!</v>
          </cell>
          <cell r="J2254">
            <v>2667.36</v>
          </cell>
          <cell r="K2254">
            <v>2419.0100000000002</v>
          </cell>
          <cell r="L2254">
            <v>4773.7700000000004</v>
          </cell>
          <cell r="M2254">
            <v>7260.55</v>
          </cell>
          <cell r="N2254">
            <v>8140.1500000000005</v>
          </cell>
          <cell r="O2254">
            <v>7606.5</v>
          </cell>
          <cell r="P2254">
            <v>7337.02</v>
          </cell>
          <cell r="Q2254" t="e">
            <v>#REF!</v>
          </cell>
          <cell r="T2254" t="str">
            <v>4.04.0008</v>
          </cell>
          <cell r="U2254" t="str">
            <v>GERAL</v>
          </cell>
          <cell r="W2254">
            <v>5612.1</v>
          </cell>
          <cell r="X2254">
            <v>8744.27</v>
          </cell>
          <cell r="Y2254">
            <v>11254.86</v>
          </cell>
          <cell r="Z2254">
            <v>13519.710000000001</v>
          </cell>
          <cell r="AA2254" t="e">
            <v>#REF!</v>
          </cell>
          <cell r="AB2254" t="e">
            <v>#REF!</v>
          </cell>
          <cell r="AC2254" t="e">
            <v>#REF!</v>
          </cell>
          <cell r="AD2254" t="e">
            <v>#REF!</v>
          </cell>
          <cell r="AE2254" t="e">
            <v>#REF!</v>
          </cell>
          <cell r="AF2254" t="e">
            <v>#REF!</v>
          </cell>
          <cell r="AG2254" t="e">
            <v>#REF!</v>
          </cell>
          <cell r="AH2254" t="e">
            <v>#REF!</v>
          </cell>
        </row>
        <row r="2255">
          <cell r="A2255" t="str">
            <v>4.04.00092.1</v>
          </cell>
          <cell r="B2255" t="str">
            <v>2.1</v>
          </cell>
          <cell r="C2255" t="str">
            <v>GERAL</v>
          </cell>
          <cell r="D2255" t="str">
            <v>4.04.0009</v>
          </cell>
          <cell r="E2255">
            <v>39.6</v>
          </cell>
          <cell r="F2255">
            <v>0</v>
          </cell>
          <cell r="G2255">
            <v>279</v>
          </cell>
          <cell r="H2255">
            <v>2.58</v>
          </cell>
          <cell r="I2255" t="e">
            <v>#REF!</v>
          </cell>
          <cell r="J2255">
            <v>59</v>
          </cell>
          <cell r="K2255">
            <v>0</v>
          </cell>
          <cell r="L2255">
            <v>0</v>
          </cell>
          <cell r="M2255">
            <v>495</v>
          </cell>
          <cell r="N2255">
            <v>0</v>
          </cell>
          <cell r="O2255">
            <v>50</v>
          </cell>
          <cell r="P2255">
            <v>1495.47</v>
          </cell>
          <cell r="Q2255" t="e">
            <v>#REF!</v>
          </cell>
          <cell r="T2255" t="str">
            <v>4.04.0009</v>
          </cell>
          <cell r="U2255" t="str">
            <v>GERAL</v>
          </cell>
          <cell r="W2255">
            <v>39.6</v>
          </cell>
          <cell r="X2255">
            <v>39.6</v>
          </cell>
          <cell r="Y2255">
            <v>318.60000000000002</v>
          </cell>
          <cell r="Z2255">
            <v>321.18</v>
          </cell>
          <cell r="AA2255" t="e">
            <v>#REF!</v>
          </cell>
          <cell r="AB2255" t="e">
            <v>#REF!</v>
          </cell>
          <cell r="AC2255" t="e">
            <v>#REF!</v>
          </cell>
          <cell r="AD2255" t="e">
            <v>#REF!</v>
          </cell>
          <cell r="AE2255" t="e">
            <v>#REF!</v>
          </cell>
          <cell r="AF2255" t="e">
            <v>#REF!</v>
          </cell>
          <cell r="AG2255" t="e">
            <v>#REF!</v>
          </cell>
          <cell r="AH2255" t="e">
            <v>#REF!</v>
          </cell>
        </row>
        <row r="2256">
          <cell r="A2256" t="str">
            <v>4.04.00102.1</v>
          </cell>
          <cell r="B2256" t="str">
            <v>2.1</v>
          </cell>
          <cell r="C2256" t="str">
            <v>GERAL</v>
          </cell>
          <cell r="D2256" t="str">
            <v>4.04.0010</v>
          </cell>
          <cell r="E2256">
            <v>6865.9999999999991</v>
          </cell>
          <cell r="F2256">
            <v>8100.59</v>
          </cell>
          <cell r="G2256">
            <v>4081.23</v>
          </cell>
          <cell r="H2256">
            <v>503.52</v>
          </cell>
          <cell r="I2256" t="e">
            <v>#REF!</v>
          </cell>
          <cell r="J2256">
            <v>138527.36000000002</v>
          </cell>
          <cell r="K2256">
            <v>18718.22</v>
          </cell>
          <cell r="L2256">
            <v>56234.355838648597</v>
          </cell>
          <cell r="M2256">
            <v>102483.16</v>
          </cell>
          <cell r="N2256">
            <v>65732.179999999993</v>
          </cell>
          <cell r="O2256">
            <v>8413.4599999999991</v>
          </cell>
          <cell r="P2256">
            <v>23759.599999999999</v>
          </cell>
          <cell r="Q2256" t="e">
            <v>#REF!</v>
          </cell>
          <cell r="T2256" t="str">
            <v>4.04.0010</v>
          </cell>
          <cell r="U2256" t="str">
            <v>GERAL</v>
          </cell>
          <cell r="W2256">
            <v>6865.9999999999991</v>
          </cell>
          <cell r="X2256">
            <v>14966.59</v>
          </cell>
          <cell r="Y2256">
            <v>19047.82</v>
          </cell>
          <cell r="Z2256">
            <v>19551.34</v>
          </cell>
          <cell r="AA2256" t="e">
            <v>#REF!</v>
          </cell>
          <cell r="AB2256" t="e">
            <v>#REF!</v>
          </cell>
          <cell r="AC2256" t="e">
            <v>#REF!</v>
          </cell>
          <cell r="AD2256" t="e">
            <v>#REF!</v>
          </cell>
          <cell r="AE2256" t="e">
            <v>#REF!</v>
          </cell>
          <cell r="AF2256" t="e">
            <v>#REF!</v>
          </cell>
          <cell r="AG2256" t="e">
            <v>#REF!</v>
          </cell>
          <cell r="AH2256" t="e">
            <v>#REF!</v>
          </cell>
        </row>
        <row r="2257">
          <cell r="A2257" t="str">
            <v>4.04.00112.1</v>
          </cell>
          <cell r="B2257" t="str">
            <v>2.1</v>
          </cell>
          <cell r="C2257" t="str">
            <v>GERAL</v>
          </cell>
          <cell r="D2257" t="str">
            <v>4.04.0011</v>
          </cell>
          <cell r="E2257">
            <v>0</v>
          </cell>
          <cell r="F2257">
            <v>0</v>
          </cell>
          <cell r="G2257">
            <v>0</v>
          </cell>
          <cell r="H2257">
            <v>0</v>
          </cell>
          <cell r="I2257" t="e">
            <v>#REF!</v>
          </cell>
          <cell r="J2257">
            <v>0</v>
          </cell>
          <cell r="K2257">
            <v>0</v>
          </cell>
          <cell r="L2257">
            <v>0</v>
          </cell>
          <cell r="M2257">
            <v>0</v>
          </cell>
          <cell r="N2257">
            <v>0</v>
          </cell>
          <cell r="O2257">
            <v>0</v>
          </cell>
          <cell r="P2257">
            <v>0</v>
          </cell>
          <cell r="Q2257" t="e">
            <v>#REF!</v>
          </cell>
          <cell r="T2257" t="str">
            <v>4.04.0011</v>
          </cell>
          <cell r="U2257" t="str">
            <v>GERAL</v>
          </cell>
          <cell r="W2257">
            <v>0</v>
          </cell>
          <cell r="X2257">
            <v>0</v>
          </cell>
          <cell r="Y2257">
            <v>0</v>
          </cell>
          <cell r="Z2257">
            <v>0</v>
          </cell>
          <cell r="AA2257" t="e">
            <v>#REF!</v>
          </cell>
          <cell r="AB2257" t="e">
            <v>#REF!</v>
          </cell>
          <cell r="AC2257" t="e">
            <v>#REF!</v>
          </cell>
          <cell r="AD2257" t="e">
            <v>#REF!</v>
          </cell>
          <cell r="AE2257" t="e">
            <v>#REF!</v>
          </cell>
          <cell r="AF2257" t="e">
            <v>#REF!</v>
          </cell>
          <cell r="AG2257" t="e">
            <v>#REF!</v>
          </cell>
          <cell r="AH2257" t="e">
            <v>#REF!</v>
          </cell>
        </row>
        <row r="2258">
          <cell r="A2258" t="str">
            <v>4.04.00122.1</v>
          </cell>
          <cell r="B2258" t="str">
            <v>2.1</v>
          </cell>
          <cell r="C2258" t="str">
            <v>GERAL</v>
          </cell>
          <cell r="D2258" t="str">
            <v>4.04.0012</v>
          </cell>
          <cell r="E2258">
            <v>0</v>
          </cell>
          <cell r="F2258">
            <v>0</v>
          </cell>
          <cell r="G2258">
            <v>0</v>
          </cell>
          <cell r="H2258">
            <v>0</v>
          </cell>
          <cell r="I2258" t="e">
            <v>#REF!</v>
          </cell>
          <cell r="J2258">
            <v>0</v>
          </cell>
          <cell r="K2258">
            <v>0</v>
          </cell>
          <cell r="L2258">
            <v>0</v>
          </cell>
          <cell r="M2258">
            <v>0</v>
          </cell>
          <cell r="N2258">
            <v>0</v>
          </cell>
          <cell r="O2258">
            <v>0</v>
          </cell>
          <cell r="P2258">
            <v>0</v>
          </cell>
          <cell r="Q2258" t="e">
            <v>#REF!</v>
          </cell>
          <cell r="T2258" t="str">
            <v>4.04.0012</v>
          </cell>
          <cell r="U2258" t="str">
            <v>GERAL</v>
          </cell>
          <cell r="W2258">
            <v>0</v>
          </cell>
          <cell r="X2258">
            <v>0</v>
          </cell>
          <cell r="Y2258">
            <v>0</v>
          </cell>
          <cell r="Z2258">
            <v>0</v>
          </cell>
          <cell r="AA2258" t="e">
            <v>#REF!</v>
          </cell>
          <cell r="AB2258" t="e">
            <v>#REF!</v>
          </cell>
          <cell r="AC2258" t="e">
            <v>#REF!</v>
          </cell>
          <cell r="AD2258" t="e">
            <v>#REF!</v>
          </cell>
          <cell r="AE2258" t="e">
            <v>#REF!</v>
          </cell>
          <cell r="AF2258" t="e">
            <v>#REF!</v>
          </cell>
          <cell r="AG2258" t="e">
            <v>#REF!</v>
          </cell>
          <cell r="AH2258" t="e">
            <v>#REF!</v>
          </cell>
        </row>
        <row r="2259">
          <cell r="A2259" t="str">
            <v>4.05.00032.1</v>
          </cell>
          <cell r="B2259" t="str">
            <v>2.1</v>
          </cell>
          <cell r="C2259" t="str">
            <v>GERAL</v>
          </cell>
          <cell r="D2259" t="str">
            <v>4.05.0003</v>
          </cell>
          <cell r="E2259">
            <v>0</v>
          </cell>
          <cell r="F2259">
            <v>0</v>
          </cell>
          <cell r="G2259">
            <v>0</v>
          </cell>
          <cell r="H2259">
            <v>0</v>
          </cell>
          <cell r="I2259" t="e">
            <v>#REF!</v>
          </cell>
          <cell r="J2259">
            <v>0</v>
          </cell>
          <cell r="K2259">
            <v>0</v>
          </cell>
          <cell r="L2259">
            <v>0</v>
          </cell>
          <cell r="M2259">
            <v>0</v>
          </cell>
          <cell r="N2259">
            <v>0</v>
          </cell>
          <cell r="O2259">
            <v>0</v>
          </cell>
          <cell r="P2259">
            <v>0</v>
          </cell>
          <cell r="Q2259" t="e">
            <v>#REF!</v>
          </cell>
          <cell r="T2259" t="str">
            <v>4.05.0003</v>
          </cell>
          <cell r="U2259" t="str">
            <v>GERAL</v>
          </cell>
          <cell r="W2259">
            <v>0</v>
          </cell>
          <cell r="X2259">
            <v>0</v>
          </cell>
          <cell r="Y2259">
            <v>0</v>
          </cell>
          <cell r="Z2259">
            <v>0</v>
          </cell>
          <cell r="AA2259" t="e">
            <v>#REF!</v>
          </cell>
          <cell r="AB2259" t="e">
            <v>#REF!</v>
          </cell>
          <cell r="AC2259" t="e">
            <v>#REF!</v>
          </cell>
          <cell r="AD2259" t="e">
            <v>#REF!</v>
          </cell>
          <cell r="AE2259" t="e">
            <v>#REF!</v>
          </cell>
          <cell r="AF2259" t="e">
            <v>#REF!</v>
          </cell>
          <cell r="AG2259" t="e">
            <v>#REF!</v>
          </cell>
          <cell r="AH2259" t="e">
            <v>#REF!</v>
          </cell>
        </row>
        <row r="2260">
          <cell r="A2260" t="str">
            <v>4.08.00042.1</v>
          </cell>
          <cell r="B2260" t="str">
            <v>2.1</v>
          </cell>
          <cell r="C2260" t="str">
            <v>GERAL</v>
          </cell>
          <cell r="D2260" t="str">
            <v>4.08.0004</v>
          </cell>
          <cell r="E2260">
            <v>465.46</v>
          </cell>
          <cell r="F2260">
            <v>1607.63</v>
          </cell>
          <cell r="G2260">
            <v>0</v>
          </cell>
          <cell r="H2260">
            <v>1001.84</v>
          </cell>
          <cell r="I2260" t="e">
            <v>#REF!</v>
          </cell>
          <cell r="J2260">
            <v>593.25</v>
          </cell>
          <cell r="K2260">
            <v>1969.7</v>
          </cell>
          <cell r="L2260">
            <v>959.06</v>
          </cell>
          <cell r="M2260">
            <v>0</v>
          </cell>
          <cell r="N2260">
            <v>3132.7799999999997</v>
          </cell>
          <cell r="O2260">
            <v>0</v>
          </cell>
          <cell r="P2260">
            <v>0</v>
          </cell>
          <cell r="Q2260" t="e">
            <v>#REF!</v>
          </cell>
          <cell r="T2260" t="str">
            <v>4.08.0004</v>
          </cell>
          <cell r="U2260" t="str">
            <v>GERAL</v>
          </cell>
          <cell r="W2260">
            <v>465.46</v>
          </cell>
          <cell r="X2260">
            <v>2073.09</v>
          </cell>
          <cell r="Y2260">
            <v>2073.09</v>
          </cell>
          <cell r="Z2260">
            <v>3074.9300000000003</v>
          </cell>
          <cell r="AA2260" t="e">
            <v>#REF!</v>
          </cell>
          <cell r="AB2260" t="e">
            <v>#REF!</v>
          </cell>
          <cell r="AC2260" t="e">
            <v>#REF!</v>
          </cell>
          <cell r="AD2260" t="e">
            <v>#REF!</v>
          </cell>
          <cell r="AE2260" t="e">
            <v>#REF!</v>
          </cell>
          <cell r="AF2260" t="e">
            <v>#REF!</v>
          </cell>
          <cell r="AG2260" t="e">
            <v>#REF!</v>
          </cell>
          <cell r="AH2260" t="e">
            <v>#REF!</v>
          </cell>
        </row>
        <row r="2261">
          <cell r="A2261" t="str">
            <v>4.08.00102.1</v>
          </cell>
          <cell r="B2261" t="str">
            <v>2.1</v>
          </cell>
          <cell r="C2261" t="str">
            <v>GERAL</v>
          </cell>
          <cell r="D2261" t="str">
            <v>4.08.0010</v>
          </cell>
          <cell r="E2261">
            <v>404</v>
          </cell>
          <cell r="F2261">
            <v>415.5</v>
          </cell>
          <cell r="G2261">
            <v>787.63000000000011</v>
          </cell>
          <cell r="H2261">
            <v>2065.81</v>
          </cell>
          <cell r="I2261" t="e">
            <v>#REF!</v>
          </cell>
          <cell r="J2261">
            <v>0</v>
          </cell>
          <cell r="K2261">
            <v>552.04</v>
          </cell>
          <cell r="L2261">
            <v>8899.5399999999991</v>
          </cell>
          <cell r="M2261">
            <v>3834.1</v>
          </cell>
          <cell r="N2261">
            <v>1257.94</v>
          </cell>
          <cell r="O2261">
            <v>0</v>
          </cell>
          <cell r="P2261">
            <v>0</v>
          </cell>
          <cell r="Q2261" t="e">
            <v>#REF!</v>
          </cell>
          <cell r="T2261" t="str">
            <v>4.08.0010</v>
          </cell>
          <cell r="U2261" t="str">
            <v>GERAL</v>
          </cell>
          <cell r="W2261">
            <v>404</v>
          </cell>
          <cell r="X2261">
            <v>819.5</v>
          </cell>
          <cell r="Y2261">
            <v>1607.13</v>
          </cell>
          <cell r="Z2261">
            <v>3672.94</v>
          </cell>
          <cell r="AA2261" t="e">
            <v>#REF!</v>
          </cell>
          <cell r="AB2261" t="e">
            <v>#REF!</v>
          </cell>
          <cell r="AC2261" t="e">
            <v>#REF!</v>
          </cell>
          <cell r="AD2261" t="e">
            <v>#REF!</v>
          </cell>
          <cell r="AE2261" t="e">
            <v>#REF!</v>
          </cell>
          <cell r="AF2261" t="e">
            <v>#REF!</v>
          </cell>
          <cell r="AG2261" t="e">
            <v>#REF!</v>
          </cell>
          <cell r="AH2261" t="e">
            <v>#REF!</v>
          </cell>
        </row>
        <row r="2262">
          <cell r="A2262" t="str">
            <v>4.08.00162.1</v>
          </cell>
          <cell r="B2262" t="str">
            <v>2.1</v>
          </cell>
          <cell r="C2262" t="str">
            <v>GERAL</v>
          </cell>
          <cell r="D2262" t="str">
            <v>4.08.0016</v>
          </cell>
          <cell r="E2262">
            <v>0</v>
          </cell>
          <cell r="F2262">
            <v>0</v>
          </cell>
          <cell r="G2262">
            <v>0</v>
          </cell>
          <cell r="H2262">
            <v>18052.150000000001</v>
          </cell>
          <cell r="I2262" t="e">
            <v>#REF!</v>
          </cell>
          <cell r="J2262">
            <v>0</v>
          </cell>
          <cell r="K2262">
            <v>1852.1100000000001</v>
          </cell>
          <cell r="L2262">
            <v>0</v>
          </cell>
          <cell r="M2262">
            <v>0</v>
          </cell>
          <cell r="N2262">
            <v>0</v>
          </cell>
          <cell r="O2262">
            <v>0</v>
          </cell>
          <cell r="P2262">
            <v>0</v>
          </cell>
          <cell r="Q2262" t="e">
            <v>#REF!</v>
          </cell>
          <cell r="T2262" t="str">
            <v>4.08.0016</v>
          </cell>
          <cell r="U2262" t="str">
            <v>GERAL</v>
          </cell>
          <cell r="W2262">
            <v>0</v>
          </cell>
          <cell r="X2262">
            <v>0</v>
          </cell>
          <cell r="Y2262">
            <v>0</v>
          </cell>
          <cell r="Z2262">
            <v>18052.150000000001</v>
          </cell>
          <cell r="AA2262" t="e">
            <v>#REF!</v>
          </cell>
          <cell r="AB2262" t="e">
            <v>#REF!</v>
          </cell>
          <cell r="AC2262" t="e">
            <v>#REF!</v>
          </cell>
          <cell r="AD2262" t="e">
            <v>#REF!</v>
          </cell>
          <cell r="AE2262" t="e">
            <v>#REF!</v>
          </cell>
          <cell r="AF2262" t="e">
            <v>#REF!</v>
          </cell>
          <cell r="AG2262" t="e">
            <v>#REF!</v>
          </cell>
          <cell r="AH2262" t="e">
            <v>#REF!</v>
          </cell>
        </row>
        <row r="2263">
          <cell r="A2263" t="str">
            <v>4.08.00172.1</v>
          </cell>
          <cell r="B2263" t="str">
            <v>2.1</v>
          </cell>
          <cell r="C2263" t="str">
            <v>GERAL</v>
          </cell>
          <cell r="D2263" t="str">
            <v>4.08.0017</v>
          </cell>
          <cell r="E2263">
            <v>0</v>
          </cell>
          <cell r="F2263">
            <v>0</v>
          </cell>
          <cell r="G2263">
            <v>0</v>
          </cell>
          <cell r="H2263">
            <v>0</v>
          </cell>
          <cell r="I2263" t="e">
            <v>#REF!</v>
          </cell>
          <cell r="J2263">
            <v>0</v>
          </cell>
          <cell r="K2263">
            <v>0</v>
          </cell>
          <cell r="L2263">
            <v>0</v>
          </cell>
          <cell r="M2263">
            <v>510.08</v>
          </cell>
          <cell r="N2263">
            <v>0</v>
          </cell>
          <cell r="O2263">
            <v>0</v>
          </cell>
          <cell r="P2263">
            <v>0</v>
          </cell>
          <cell r="Q2263" t="e">
            <v>#REF!</v>
          </cell>
          <cell r="T2263" t="str">
            <v>4.08.0017</v>
          </cell>
          <cell r="U2263" t="str">
            <v>GERAL</v>
          </cell>
          <cell r="W2263">
            <v>0</v>
          </cell>
          <cell r="X2263">
            <v>0</v>
          </cell>
          <cell r="Y2263">
            <v>0</v>
          </cell>
          <cell r="Z2263">
            <v>0</v>
          </cell>
          <cell r="AA2263" t="e">
            <v>#REF!</v>
          </cell>
          <cell r="AB2263" t="e">
            <v>#REF!</v>
          </cell>
          <cell r="AC2263" t="e">
            <v>#REF!</v>
          </cell>
          <cell r="AD2263" t="e">
            <v>#REF!</v>
          </cell>
          <cell r="AE2263" t="e">
            <v>#REF!</v>
          </cell>
          <cell r="AF2263" t="e">
            <v>#REF!</v>
          </cell>
          <cell r="AG2263" t="e">
            <v>#REF!</v>
          </cell>
          <cell r="AH2263" t="e">
            <v>#REF!</v>
          </cell>
        </row>
        <row r="2264">
          <cell r="A2264" t="str">
            <v>4.08.00202.1</v>
          </cell>
          <cell r="B2264" t="str">
            <v>2.1</v>
          </cell>
          <cell r="C2264" t="str">
            <v>GERAL</v>
          </cell>
          <cell r="D2264" t="str">
            <v>4.08.0020</v>
          </cell>
          <cell r="E2264">
            <v>0</v>
          </cell>
          <cell r="F2264">
            <v>0</v>
          </cell>
          <cell r="G2264">
            <v>0</v>
          </cell>
          <cell r="H2264">
            <v>0</v>
          </cell>
          <cell r="I2264" t="e">
            <v>#REF!</v>
          </cell>
          <cell r="J2264">
            <v>0</v>
          </cell>
          <cell r="K2264">
            <v>0</v>
          </cell>
          <cell r="L2264">
            <v>0</v>
          </cell>
          <cell r="M2264">
            <v>0</v>
          </cell>
          <cell r="N2264">
            <v>0</v>
          </cell>
          <cell r="O2264">
            <v>0</v>
          </cell>
          <cell r="P2264">
            <v>0</v>
          </cell>
          <cell r="Q2264" t="e">
            <v>#REF!</v>
          </cell>
          <cell r="T2264" t="str">
            <v>4.08.0020</v>
          </cell>
          <cell r="U2264" t="str">
            <v>GERAL</v>
          </cell>
          <cell r="W2264">
            <v>0</v>
          </cell>
          <cell r="X2264">
            <v>0</v>
          </cell>
          <cell r="Y2264">
            <v>0</v>
          </cell>
          <cell r="Z2264">
            <v>0</v>
          </cell>
          <cell r="AA2264" t="e">
            <v>#REF!</v>
          </cell>
          <cell r="AB2264" t="e">
            <v>#REF!</v>
          </cell>
          <cell r="AC2264" t="e">
            <v>#REF!</v>
          </cell>
          <cell r="AD2264" t="e">
            <v>#REF!</v>
          </cell>
          <cell r="AE2264" t="e">
            <v>#REF!</v>
          </cell>
          <cell r="AF2264" t="e">
            <v>#REF!</v>
          </cell>
          <cell r="AG2264" t="e">
            <v>#REF!</v>
          </cell>
          <cell r="AH2264" t="e">
            <v>#REF!</v>
          </cell>
        </row>
        <row r="2265">
          <cell r="A2265" t="str">
            <v>4.13.00042.1</v>
          </cell>
          <cell r="B2265" t="str">
            <v>2.1</v>
          </cell>
          <cell r="C2265" t="str">
            <v>GERAL</v>
          </cell>
          <cell r="D2265" t="str">
            <v>4.13.0004</v>
          </cell>
          <cell r="E2265">
            <v>0</v>
          </cell>
          <cell r="F2265">
            <v>0</v>
          </cell>
          <cell r="G2265">
            <v>0</v>
          </cell>
          <cell r="H2265">
            <v>0</v>
          </cell>
          <cell r="I2265" t="e">
            <v>#REF!</v>
          </cell>
          <cell r="J2265">
            <v>0</v>
          </cell>
          <cell r="K2265">
            <v>0</v>
          </cell>
          <cell r="L2265">
            <v>0</v>
          </cell>
          <cell r="M2265">
            <v>0</v>
          </cell>
          <cell r="N2265">
            <v>0</v>
          </cell>
          <cell r="O2265">
            <v>0</v>
          </cell>
          <cell r="P2265">
            <v>0</v>
          </cell>
          <cell r="Q2265" t="e">
            <v>#REF!</v>
          </cell>
          <cell r="T2265" t="str">
            <v>4.13.0004</v>
          </cell>
          <cell r="U2265" t="str">
            <v>GERAL</v>
          </cell>
          <cell r="W2265">
            <v>0</v>
          </cell>
          <cell r="X2265">
            <v>0</v>
          </cell>
          <cell r="Y2265">
            <v>0</v>
          </cell>
          <cell r="Z2265">
            <v>0</v>
          </cell>
          <cell r="AA2265" t="e">
            <v>#REF!</v>
          </cell>
          <cell r="AB2265" t="e">
            <v>#REF!</v>
          </cell>
          <cell r="AC2265" t="e">
            <v>#REF!</v>
          </cell>
          <cell r="AD2265" t="e">
            <v>#REF!</v>
          </cell>
          <cell r="AE2265" t="e">
            <v>#REF!</v>
          </cell>
          <cell r="AF2265" t="e">
            <v>#REF!</v>
          </cell>
          <cell r="AG2265" t="e">
            <v>#REF!</v>
          </cell>
          <cell r="AH2265" t="e">
            <v>#REF!</v>
          </cell>
        </row>
        <row r="2266">
          <cell r="A2266" t="str">
            <v>4.13.00052.1</v>
          </cell>
          <cell r="B2266" t="str">
            <v>2.1</v>
          </cell>
          <cell r="C2266" t="str">
            <v>GERAL</v>
          </cell>
          <cell r="D2266" t="str">
            <v>4.13.0005</v>
          </cell>
          <cell r="E2266">
            <v>0</v>
          </cell>
          <cell r="F2266">
            <v>0</v>
          </cell>
          <cell r="G2266">
            <v>0</v>
          </cell>
          <cell r="H2266">
            <v>0</v>
          </cell>
          <cell r="I2266" t="e">
            <v>#REF!</v>
          </cell>
          <cell r="J2266">
            <v>0</v>
          </cell>
          <cell r="K2266">
            <v>0</v>
          </cell>
          <cell r="L2266">
            <v>0</v>
          </cell>
          <cell r="M2266">
            <v>0</v>
          </cell>
          <cell r="N2266">
            <v>0</v>
          </cell>
          <cell r="O2266">
            <v>0</v>
          </cell>
          <cell r="P2266">
            <v>0</v>
          </cell>
          <cell r="Q2266" t="e">
            <v>#REF!</v>
          </cell>
          <cell r="T2266" t="str">
            <v>4.13.0005</v>
          </cell>
          <cell r="U2266" t="str">
            <v>GERAL</v>
          </cell>
          <cell r="W2266">
            <v>0</v>
          </cell>
          <cell r="X2266">
            <v>0</v>
          </cell>
          <cell r="Y2266">
            <v>0</v>
          </cell>
          <cell r="Z2266">
            <v>0</v>
          </cell>
          <cell r="AA2266" t="e">
            <v>#REF!</v>
          </cell>
          <cell r="AB2266" t="e">
            <v>#REF!</v>
          </cell>
          <cell r="AC2266" t="e">
            <v>#REF!</v>
          </cell>
          <cell r="AD2266" t="e">
            <v>#REF!</v>
          </cell>
          <cell r="AE2266" t="e">
            <v>#REF!</v>
          </cell>
          <cell r="AF2266" t="e">
            <v>#REF!</v>
          </cell>
          <cell r="AG2266" t="e">
            <v>#REF!</v>
          </cell>
          <cell r="AH2266" t="e">
            <v>#REF!</v>
          </cell>
        </row>
        <row r="2267">
          <cell r="A2267" t="str">
            <v>4.13.00062.1</v>
          </cell>
          <cell r="B2267" t="str">
            <v>2.1</v>
          </cell>
          <cell r="C2267" t="str">
            <v>GERAL</v>
          </cell>
          <cell r="D2267" t="str">
            <v>4.13.0006</v>
          </cell>
          <cell r="E2267">
            <v>0</v>
          </cell>
          <cell r="F2267">
            <v>0</v>
          </cell>
          <cell r="G2267">
            <v>0</v>
          </cell>
          <cell r="H2267">
            <v>0</v>
          </cell>
          <cell r="I2267" t="e">
            <v>#REF!</v>
          </cell>
          <cell r="J2267">
            <v>0</v>
          </cell>
          <cell r="K2267">
            <v>0</v>
          </cell>
          <cell r="L2267">
            <v>0</v>
          </cell>
          <cell r="M2267">
            <v>0</v>
          </cell>
          <cell r="N2267">
            <v>0</v>
          </cell>
          <cell r="O2267">
            <v>0</v>
          </cell>
          <cell r="P2267">
            <v>870</v>
          </cell>
          <cell r="Q2267" t="e">
            <v>#REF!</v>
          </cell>
          <cell r="T2267" t="str">
            <v>4.13.0006</v>
          </cell>
          <cell r="U2267" t="str">
            <v>GERAL</v>
          </cell>
          <cell r="W2267">
            <v>0</v>
          </cell>
          <cell r="X2267">
            <v>0</v>
          </cell>
          <cell r="Y2267">
            <v>0</v>
          </cell>
          <cell r="Z2267">
            <v>0</v>
          </cell>
          <cell r="AA2267" t="e">
            <v>#REF!</v>
          </cell>
          <cell r="AB2267" t="e">
            <v>#REF!</v>
          </cell>
          <cell r="AC2267" t="e">
            <v>#REF!</v>
          </cell>
          <cell r="AD2267" t="e">
            <v>#REF!</v>
          </cell>
          <cell r="AE2267" t="e">
            <v>#REF!</v>
          </cell>
          <cell r="AF2267" t="e">
            <v>#REF!</v>
          </cell>
          <cell r="AG2267" t="e">
            <v>#REF!</v>
          </cell>
          <cell r="AH2267" t="e">
            <v>#REF!</v>
          </cell>
        </row>
        <row r="2268">
          <cell r="A2268" t="str">
            <v>4.13.00072.1</v>
          </cell>
          <cell r="B2268" t="str">
            <v>2.1</v>
          </cell>
          <cell r="C2268" t="str">
            <v>GERAL</v>
          </cell>
          <cell r="D2268" t="str">
            <v>4.13.0007</v>
          </cell>
          <cell r="E2268">
            <v>0</v>
          </cell>
          <cell r="F2268">
            <v>0</v>
          </cell>
          <cell r="G2268">
            <v>0</v>
          </cell>
          <cell r="H2268">
            <v>0</v>
          </cell>
          <cell r="I2268" t="e">
            <v>#REF!</v>
          </cell>
          <cell r="J2268">
            <v>0</v>
          </cell>
          <cell r="K2268">
            <v>0</v>
          </cell>
          <cell r="L2268">
            <v>0</v>
          </cell>
          <cell r="M2268">
            <v>0</v>
          </cell>
          <cell r="N2268">
            <v>0</v>
          </cell>
          <cell r="O2268">
            <v>0</v>
          </cell>
          <cell r="P2268">
            <v>0</v>
          </cell>
          <cell r="Q2268" t="e">
            <v>#REF!</v>
          </cell>
          <cell r="T2268" t="str">
            <v>4.13.0007</v>
          </cell>
          <cell r="U2268" t="str">
            <v>GERAL</v>
          </cell>
          <cell r="W2268">
            <v>0</v>
          </cell>
          <cell r="X2268">
            <v>0</v>
          </cell>
          <cell r="Y2268">
            <v>0</v>
          </cell>
          <cell r="Z2268">
            <v>0</v>
          </cell>
          <cell r="AA2268" t="e">
            <v>#REF!</v>
          </cell>
          <cell r="AB2268" t="e">
            <v>#REF!</v>
          </cell>
          <cell r="AC2268" t="e">
            <v>#REF!</v>
          </cell>
          <cell r="AD2268" t="e">
            <v>#REF!</v>
          </cell>
          <cell r="AE2268" t="e">
            <v>#REF!</v>
          </cell>
          <cell r="AF2268" t="e">
            <v>#REF!</v>
          </cell>
          <cell r="AG2268" t="e">
            <v>#REF!</v>
          </cell>
          <cell r="AH2268" t="e">
            <v>#REF!</v>
          </cell>
        </row>
        <row r="2269">
          <cell r="A2269" t="str">
            <v>4.90.00012.1</v>
          </cell>
          <cell r="B2269" t="str">
            <v>2.1</v>
          </cell>
          <cell r="C2269" t="str">
            <v>GERAL</v>
          </cell>
          <cell r="D2269" t="str">
            <v>4.90.0001</v>
          </cell>
          <cell r="E2269">
            <v>0</v>
          </cell>
          <cell r="F2269">
            <v>0</v>
          </cell>
          <cell r="G2269">
            <v>0</v>
          </cell>
          <cell r="H2269">
            <v>0</v>
          </cell>
          <cell r="I2269" t="e">
            <v>#REF!</v>
          </cell>
          <cell r="J2269">
            <v>0</v>
          </cell>
          <cell r="K2269">
            <v>0</v>
          </cell>
          <cell r="L2269">
            <v>0</v>
          </cell>
          <cell r="M2269">
            <v>0</v>
          </cell>
          <cell r="N2269">
            <v>0</v>
          </cell>
          <cell r="O2269">
            <v>0</v>
          </cell>
          <cell r="P2269">
            <v>0</v>
          </cell>
          <cell r="Q2269" t="e">
            <v>#REF!</v>
          </cell>
          <cell r="T2269" t="str">
            <v>4.90.0001</v>
          </cell>
          <cell r="U2269" t="str">
            <v>GERAL</v>
          </cell>
          <cell r="W2269">
            <v>0</v>
          </cell>
          <cell r="X2269">
            <v>0</v>
          </cell>
          <cell r="Y2269">
            <v>0</v>
          </cell>
          <cell r="Z2269">
            <v>0</v>
          </cell>
          <cell r="AA2269" t="e">
            <v>#REF!</v>
          </cell>
          <cell r="AB2269" t="e">
            <v>#REF!</v>
          </cell>
          <cell r="AC2269" t="e">
            <v>#REF!</v>
          </cell>
          <cell r="AD2269" t="e">
            <v>#REF!</v>
          </cell>
          <cell r="AE2269" t="e">
            <v>#REF!</v>
          </cell>
          <cell r="AF2269" t="e">
            <v>#REF!</v>
          </cell>
          <cell r="AG2269" t="e">
            <v>#REF!</v>
          </cell>
          <cell r="AH2269" t="e">
            <v>#REF!</v>
          </cell>
        </row>
        <row r="2270">
          <cell r="A2270">
            <v>45010</v>
          </cell>
          <cell r="B2270">
            <v>2</v>
          </cell>
          <cell r="C2270" t="str">
            <v>DESPESAS BANCARIAS</v>
          </cell>
          <cell r="D2270">
            <v>45010</v>
          </cell>
          <cell r="E2270">
            <v>14377.21</v>
          </cell>
          <cell r="F2270">
            <v>3341.86</v>
          </cell>
          <cell r="G2270">
            <v>3648.56</v>
          </cell>
          <cell r="H2270">
            <v>4954.2</v>
          </cell>
          <cell r="I2270">
            <v>25390.58</v>
          </cell>
          <cell r="J2270">
            <v>3363.8809999999994</v>
          </cell>
          <cell r="K2270">
            <v>6012.56</v>
          </cell>
          <cell r="L2270">
            <v>11821.68</v>
          </cell>
          <cell r="M2270">
            <v>70933.149999999994</v>
          </cell>
          <cell r="O2270">
            <v>97556.98000000004</v>
          </cell>
          <cell r="Q2270">
            <v>241400.66100000002</v>
          </cell>
          <cell r="T2270">
            <v>45010</v>
          </cell>
          <cell r="W2270">
            <v>14377.21</v>
          </cell>
          <cell r="X2270">
            <v>17719.07</v>
          </cell>
          <cell r="Y2270">
            <v>21367.63</v>
          </cell>
          <cell r="Z2270">
            <v>26321.83</v>
          </cell>
          <cell r="AA2270">
            <v>51712.41</v>
          </cell>
          <cell r="AB2270">
            <v>55076.291000000005</v>
          </cell>
          <cell r="AC2270">
            <v>61088.851000000002</v>
          </cell>
          <cell r="AD2270">
            <v>72910.531000000003</v>
          </cell>
          <cell r="AE2270">
            <v>129466.47099999999</v>
          </cell>
          <cell r="AF2270">
            <v>143843.68099999998</v>
          </cell>
          <cell r="AG2270">
            <v>241400.66100000002</v>
          </cell>
          <cell r="AH2270">
            <v>241400.66100000002</v>
          </cell>
        </row>
        <row r="2271">
          <cell r="A2271">
            <v>0</v>
          </cell>
          <cell r="B2271">
            <v>2</v>
          </cell>
          <cell r="C2271" t="str">
            <v>TARIFA COBRANÇA</v>
          </cell>
          <cell r="E2271">
            <v>87973.239999999947</v>
          </cell>
          <cell r="F2271">
            <v>83034.36</v>
          </cell>
          <cell r="G2271">
            <v>114415.24</v>
          </cell>
          <cell r="H2271">
            <v>95331.93</v>
          </cell>
          <cell r="I2271">
            <v>106904.11</v>
          </cell>
          <cell r="J2271">
            <v>92529.12</v>
          </cell>
          <cell r="K2271">
            <v>108029.24</v>
          </cell>
          <cell r="L2271">
            <v>112759.63</v>
          </cell>
          <cell r="M2271">
            <v>64619.21</v>
          </cell>
          <cell r="O2271">
            <v>21155.390000000003</v>
          </cell>
          <cell r="Q2271">
            <v>886751.47</v>
          </cell>
          <cell r="T2271">
            <v>0</v>
          </cell>
          <cell r="W2271">
            <v>87973.239999999947</v>
          </cell>
          <cell r="X2271">
            <v>171007.59999999995</v>
          </cell>
          <cell r="Y2271">
            <v>285422.83999999997</v>
          </cell>
          <cell r="Z2271">
            <v>380754.76999999996</v>
          </cell>
          <cell r="AA2271">
            <v>487658.87999999995</v>
          </cell>
          <cell r="AB2271">
            <v>580188</v>
          </cell>
          <cell r="AC2271">
            <v>688217.24</v>
          </cell>
          <cell r="AD2271">
            <v>800976.87</v>
          </cell>
          <cell r="AE2271">
            <v>777622.84</v>
          </cell>
          <cell r="AF2271">
            <v>865596.08</v>
          </cell>
          <cell r="AG2271">
            <v>886751.47</v>
          </cell>
          <cell r="AH2271">
            <v>886751.47</v>
          </cell>
        </row>
        <row r="2272">
          <cell r="A2272">
            <v>0</v>
          </cell>
          <cell r="B2272">
            <v>2</v>
          </cell>
          <cell r="C2272" t="str">
            <v>REFIS</v>
          </cell>
          <cell r="E2272">
            <v>35000.28</v>
          </cell>
          <cell r="F2272">
            <v>35210.31</v>
          </cell>
          <cell r="G2272">
            <v>22887.43</v>
          </cell>
          <cell r="H2272">
            <v>23010.37</v>
          </cell>
          <cell r="I2272">
            <v>23133.31</v>
          </cell>
          <cell r="J2272">
            <v>23256.240000000002</v>
          </cell>
          <cell r="K2272">
            <v>23369.360000000001</v>
          </cell>
          <cell r="L2272">
            <v>23482.49</v>
          </cell>
          <cell r="M2272">
            <v>20974.69</v>
          </cell>
          <cell r="O2272">
            <v>23261.37</v>
          </cell>
          <cell r="Q2272">
            <v>253585.84999999998</v>
          </cell>
          <cell r="T2272">
            <v>0</v>
          </cell>
          <cell r="W2272">
            <v>35000.28</v>
          </cell>
          <cell r="X2272">
            <v>70210.59</v>
          </cell>
          <cell r="Y2272">
            <v>93098.01999999999</v>
          </cell>
          <cell r="Z2272">
            <v>116108.38999999998</v>
          </cell>
          <cell r="AA2272">
            <v>139241.69999999998</v>
          </cell>
          <cell r="AB2272">
            <v>162497.93999999997</v>
          </cell>
          <cell r="AC2272">
            <v>185867.3</v>
          </cell>
          <cell r="AD2272">
            <v>209349.78999999998</v>
          </cell>
          <cell r="AE2272">
            <v>195324.2</v>
          </cell>
          <cell r="AF2272">
            <v>230324.47999999998</v>
          </cell>
          <cell r="AG2272">
            <v>253585.84999999998</v>
          </cell>
          <cell r="AH2272">
            <v>253585.84999999998</v>
          </cell>
        </row>
        <row r="2273">
          <cell r="A2273">
            <v>0</v>
          </cell>
          <cell r="B2273">
            <v>2</v>
          </cell>
          <cell r="C2273" t="str">
            <v>CPMF</v>
          </cell>
          <cell r="E2273">
            <v>185066.3</v>
          </cell>
          <cell r="F2273">
            <v>212640.22</v>
          </cell>
          <cell r="G2273">
            <v>199262.15</v>
          </cell>
          <cell r="H2273">
            <v>180498.66</v>
          </cell>
          <cell r="I2273">
            <v>217264.72</v>
          </cell>
          <cell r="J2273">
            <v>214332.88</v>
          </cell>
          <cell r="K2273">
            <v>237503.09</v>
          </cell>
          <cell r="L2273">
            <v>217257.45</v>
          </cell>
          <cell r="M2273">
            <v>266531.36</v>
          </cell>
          <cell r="O2273">
            <v>251481.16999999998</v>
          </cell>
          <cell r="Q2273">
            <v>2181838</v>
          </cell>
          <cell r="T2273">
            <v>0</v>
          </cell>
          <cell r="W2273">
            <v>185066.3</v>
          </cell>
          <cell r="X2273">
            <v>397706.52</v>
          </cell>
          <cell r="Y2273">
            <v>596968.67000000004</v>
          </cell>
          <cell r="Z2273">
            <v>777467.33000000007</v>
          </cell>
          <cell r="AA2273">
            <v>994732.05</v>
          </cell>
          <cell r="AB2273">
            <v>1209064.9300000002</v>
          </cell>
          <cell r="AC2273">
            <v>1446568.0200000003</v>
          </cell>
          <cell r="AD2273">
            <v>1663825.4700000002</v>
          </cell>
          <cell r="AE2273">
            <v>1745290.5299999998</v>
          </cell>
          <cell r="AF2273">
            <v>1930356.83</v>
          </cell>
          <cell r="AG2273">
            <v>2181838</v>
          </cell>
          <cell r="AH2273">
            <v>2181838</v>
          </cell>
        </row>
        <row r="2274">
          <cell r="A2274">
            <v>0</v>
          </cell>
          <cell r="B2274">
            <v>2</v>
          </cell>
          <cell r="C2274" t="str">
            <v>CONTRIBUIÇÃO</v>
          </cell>
          <cell r="M2274">
            <v>1619.8</v>
          </cell>
          <cell r="O2274">
            <v>0</v>
          </cell>
          <cell r="Q2274">
            <v>1619.8</v>
          </cell>
          <cell r="T2274">
            <v>0</v>
          </cell>
          <cell r="W2274">
            <v>0</v>
          </cell>
          <cell r="X2274">
            <v>0</v>
          </cell>
          <cell r="Y2274">
            <v>0</v>
          </cell>
          <cell r="Z2274">
            <v>0</v>
          </cell>
          <cell r="AA2274">
            <v>0</v>
          </cell>
          <cell r="AB2274">
            <v>0</v>
          </cell>
          <cell r="AC2274">
            <v>0</v>
          </cell>
          <cell r="AD2274">
            <v>0</v>
          </cell>
          <cell r="AE2274">
            <v>1619.8</v>
          </cell>
          <cell r="AF2274">
            <v>1619.8</v>
          </cell>
          <cell r="AG2274">
            <v>1619.8</v>
          </cell>
          <cell r="AH2274">
            <v>1619.8</v>
          </cell>
        </row>
        <row r="2275">
          <cell r="A2275">
            <v>0</v>
          </cell>
          <cell r="B2275">
            <v>2</v>
          </cell>
          <cell r="C2275" t="str">
            <v>PLATAFORMA</v>
          </cell>
          <cell r="E2275">
            <v>470115.1</v>
          </cell>
          <cell r="F2275">
            <v>920588</v>
          </cell>
          <cell r="G2275">
            <v>479000</v>
          </cell>
          <cell r="H2275">
            <v>486215.35</v>
          </cell>
          <cell r="I2275">
            <v>519785.5</v>
          </cell>
          <cell r="J2275">
            <v>517800</v>
          </cell>
          <cell r="K2275">
            <v>643205</v>
          </cell>
          <cell r="L2275">
            <v>598872.87</v>
          </cell>
          <cell r="M2275">
            <v>588984.42000000004</v>
          </cell>
          <cell r="O2275">
            <v>0</v>
          </cell>
          <cell r="Q2275">
            <v>5224566.24</v>
          </cell>
          <cell r="T2275">
            <v>0</v>
          </cell>
          <cell r="W2275">
            <v>470115.1</v>
          </cell>
          <cell r="X2275">
            <v>1390703.1</v>
          </cell>
          <cell r="Y2275">
            <v>1869703.1</v>
          </cell>
          <cell r="Z2275">
            <v>2355918.4500000002</v>
          </cell>
          <cell r="AA2275">
            <v>2875703.95</v>
          </cell>
          <cell r="AB2275">
            <v>3393503.95</v>
          </cell>
          <cell r="AC2275">
            <v>4036708.95</v>
          </cell>
          <cell r="AD2275">
            <v>4635581.82</v>
          </cell>
          <cell r="AE2275">
            <v>4754451.1400000006</v>
          </cell>
          <cell r="AF2275">
            <v>5224566.24</v>
          </cell>
          <cell r="AG2275">
            <v>5224566.24</v>
          </cell>
          <cell r="AH2275">
            <v>5224566.24</v>
          </cell>
        </row>
        <row r="2276">
          <cell r="A2276" t="str">
            <v>3.07.00042</v>
          </cell>
          <cell r="B2276">
            <v>2</v>
          </cell>
          <cell r="C2276" t="str">
            <v>TOTALIZADOR</v>
          </cell>
          <cell r="D2276" t="str">
            <v>3.07.0004</v>
          </cell>
          <cell r="E2276">
            <v>32310.37</v>
          </cell>
          <cell r="F2276">
            <v>16717.919999999998</v>
          </cell>
          <cell r="G2276">
            <v>58121.919999999991</v>
          </cell>
          <cell r="H2276">
            <v>26426.170000000002</v>
          </cell>
          <cell r="I2276" t="e">
            <v>#REF!</v>
          </cell>
          <cell r="J2276">
            <v>97275.739999999991</v>
          </cell>
          <cell r="K2276">
            <v>42348.819999999992</v>
          </cell>
          <cell r="L2276">
            <v>34314.28</v>
          </cell>
          <cell r="M2276">
            <v>0</v>
          </cell>
          <cell r="N2276">
            <v>0</v>
          </cell>
          <cell r="O2276">
            <v>4106.8100000000004</v>
          </cell>
          <cell r="P2276">
            <v>10650.65</v>
          </cell>
          <cell r="Q2276" t="e">
            <v>#REF!</v>
          </cell>
          <cell r="T2276" t="str">
            <v>3.07.0004</v>
          </cell>
          <cell r="U2276" t="str">
            <v>TOTALIZADOR</v>
          </cell>
          <cell r="W2276">
            <v>32310.37</v>
          </cell>
          <cell r="X2276">
            <v>49028.289999999994</v>
          </cell>
          <cell r="Y2276">
            <v>107150.20999999999</v>
          </cell>
          <cell r="Z2276">
            <v>133576.38</v>
          </cell>
          <cell r="AA2276" t="e">
            <v>#REF!</v>
          </cell>
          <cell r="AB2276" t="e">
            <v>#REF!</v>
          </cell>
          <cell r="AC2276" t="e">
            <v>#REF!</v>
          </cell>
          <cell r="AD2276" t="e">
            <v>#REF!</v>
          </cell>
          <cell r="AE2276" t="e">
            <v>#REF!</v>
          </cell>
          <cell r="AF2276" t="e">
            <v>#REF!</v>
          </cell>
          <cell r="AG2276" t="e">
            <v>#REF!</v>
          </cell>
          <cell r="AH2276" t="e">
            <v>#REF!</v>
          </cell>
        </row>
        <row r="2277">
          <cell r="A2277" t="str">
            <v>4.01.00012</v>
          </cell>
          <cell r="B2277">
            <v>2</v>
          </cell>
          <cell r="C2277" t="str">
            <v>TOTALIZADOR</v>
          </cell>
          <cell r="D2277" t="str">
            <v>4.01.0001</v>
          </cell>
          <cell r="E2277">
            <v>948352.96999999986</v>
          </cell>
          <cell r="F2277">
            <v>1272442.47</v>
          </cell>
          <cell r="G2277">
            <v>835165.45</v>
          </cell>
          <cell r="H2277">
            <v>797334.76</v>
          </cell>
          <cell r="I2277" t="e">
            <v>#REF!</v>
          </cell>
          <cell r="J2277">
            <v>328217.94</v>
          </cell>
          <cell r="K2277">
            <v>924161.23</v>
          </cell>
          <cell r="L2277">
            <v>232003.83</v>
          </cell>
          <cell r="M2277">
            <v>223489.96</v>
          </cell>
          <cell r="N2277">
            <v>491057.22999999992</v>
          </cell>
          <cell r="O2277">
            <v>263047.53999999998</v>
          </cell>
          <cell r="P2277">
            <v>297430.39</v>
          </cell>
          <cell r="Q2277" t="e">
            <v>#REF!</v>
          </cell>
          <cell r="T2277" t="str">
            <v>4.01.0001</v>
          </cell>
          <cell r="U2277" t="str">
            <v>TOTALIZADOR</v>
          </cell>
          <cell r="W2277">
            <v>948352.96999999986</v>
          </cell>
          <cell r="X2277">
            <v>2220795.44</v>
          </cell>
          <cell r="Y2277">
            <v>3055960.8899999997</v>
          </cell>
          <cell r="Z2277">
            <v>3853295.6499999994</v>
          </cell>
          <cell r="AA2277" t="e">
            <v>#REF!</v>
          </cell>
          <cell r="AB2277" t="e">
            <v>#REF!</v>
          </cell>
          <cell r="AC2277" t="e">
            <v>#REF!</v>
          </cell>
          <cell r="AD2277" t="e">
            <v>#REF!</v>
          </cell>
          <cell r="AE2277" t="e">
            <v>#REF!</v>
          </cell>
          <cell r="AF2277" t="e">
            <v>#REF!</v>
          </cell>
          <cell r="AG2277" t="e">
            <v>#REF!</v>
          </cell>
          <cell r="AH2277" t="e">
            <v>#REF!</v>
          </cell>
        </row>
        <row r="2278">
          <cell r="A2278" t="str">
            <v>4.01.00022</v>
          </cell>
          <cell r="B2278">
            <v>2</v>
          </cell>
          <cell r="C2278" t="str">
            <v>TOTALIZADOR</v>
          </cell>
          <cell r="D2278" t="str">
            <v>4.01.0002</v>
          </cell>
          <cell r="E2278">
            <v>153289.43</v>
          </cell>
          <cell r="F2278">
            <v>79571.430000000008</v>
          </cell>
          <cell r="G2278">
            <v>55455.22</v>
          </cell>
          <cell r="H2278">
            <v>44946.770000000004</v>
          </cell>
          <cell r="I2278" t="e">
            <v>#REF!</v>
          </cell>
          <cell r="J2278">
            <v>105042.22</v>
          </cell>
          <cell r="K2278">
            <v>151406.5</v>
          </cell>
          <cell r="L2278">
            <v>150039.26</v>
          </cell>
          <cell r="M2278">
            <v>305384.06</v>
          </cell>
          <cell r="N2278">
            <v>1139919.0100000009</v>
          </cell>
          <cell r="O2278">
            <v>1006527.1099999999</v>
          </cell>
          <cell r="P2278">
            <v>329027.98</v>
          </cell>
          <cell r="Q2278" t="e">
            <v>#REF!</v>
          </cell>
          <cell r="T2278" t="str">
            <v>4.01.0002</v>
          </cell>
          <cell r="U2278" t="str">
            <v>TOTALIZADOR</v>
          </cell>
          <cell r="W2278">
            <v>153289.43</v>
          </cell>
          <cell r="X2278">
            <v>232860.86</v>
          </cell>
          <cell r="Y2278">
            <v>288316.07999999996</v>
          </cell>
          <cell r="Z2278">
            <v>333262.84999999998</v>
          </cell>
          <cell r="AA2278" t="e">
            <v>#REF!</v>
          </cell>
          <cell r="AB2278" t="e">
            <v>#REF!</v>
          </cell>
          <cell r="AC2278" t="e">
            <v>#REF!</v>
          </cell>
          <cell r="AD2278" t="e">
            <v>#REF!</v>
          </cell>
          <cell r="AE2278" t="e">
            <v>#REF!</v>
          </cell>
          <cell r="AF2278" t="e">
            <v>#REF!</v>
          </cell>
          <cell r="AG2278" t="e">
            <v>#REF!</v>
          </cell>
          <cell r="AH2278" t="e">
            <v>#REF!</v>
          </cell>
        </row>
        <row r="2279">
          <cell r="A2279" t="str">
            <v>4.01.00032</v>
          </cell>
          <cell r="B2279">
            <v>2</v>
          </cell>
          <cell r="C2279" t="str">
            <v>TOTALIZADOR</v>
          </cell>
          <cell r="D2279" t="str">
            <v>4.01.0003</v>
          </cell>
          <cell r="E2279">
            <v>6825</v>
          </cell>
          <cell r="F2279">
            <v>0</v>
          </cell>
          <cell r="G2279">
            <v>1500</v>
          </cell>
          <cell r="H2279">
            <v>0</v>
          </cell>
          <cell r="I2279" t="e">
            <v>#REF!</v>
          </cell>
          <cell r="J2279">
            <v>940</v>
          </cell>
          <cell r="K2279">
            <v>15021.9</v>
          </cell>
          <cell r="L2279">
            <v>3660.8</v>
          </cell>
          <cell r="M2279">
            <v>0</v>
          </cell>
          <cell r="N2279">
            <v>0</v>
          </cell>
          <cell r="O2279">
            <v>8840.619999999999</v>
          </cell>
          <cell r="P2279">
            <v>7292.36</v>
          </cell>
          <cell r="Q2279" t="e">
            <v>#REF!</v>
          </cell>
          <cell r="T2279" t="str">
            <v>4.01.0003</v>
          </cell>
          <cell r="U2279" t="str">
            <v>TOTALIZADOR</v>
          </cell>
          <cell r="W2279">
            <v>6825</v>
          </cell>
          <cell r="X2279">
            <v>6825</v>
          </cell>
          <cell r="Y2279">
            <v>8325</v>
          </cell>
          <cell r="Z2279">
            <v>8325</v>
          </cell>
          <cell r="AA2279" t="e">
            <v>#REF!</v>
          </cell>
          <cell r="AB2279" t="e">
            <v>#REF!</v>
          </cell>
          <cell r="AC2279" t="e">
            <v>#REF!</v>
          </cell>
          <cell r="AD2279" t="e">
            <v>#REF!</v>
          </cell>
          <cell r="AE2279" t="e">
            <v>#REF!</v>
          </cell>
          <cell r="AF2279" t="e">
            <v>#REF!</v>
          </cell>
          <cell r="AG2279" t="e">
            <v>#REF!</v>
          </cell>
          <cell r="AH2279" t="e">
            <v>#REF!</v>
          </cell>
        </row>
        <row r="2280">
          <cell r="A2280" t="str">
            <v>4.01.00042</v>
          </cell>
          <cell r="B2280">
            <v>2</v>
          </cell>
          <cell r="C2280" t="str">
            <v>TOTALIZADOR</v>
          </cell>
          <cell r="D2280" t="str">
            <v>4.01.0004</v>
          </cell>
          <cell r="E2280">
            <v>97029.790000000008</v>
          </cell>
          <cell r="F2280">
            <v>18691.489999999998</v>
          </cell>
          <cell r="G2280">
            <v>5764</v>
          </cell>
          <cell r="H2280">
            <v>35910.04</v>
          </cell>
          <cell r="I2280" t="e">
            <v>#REF!</v>
          </cell>
          <cell r="J2280">
            <v>94127.28</v>
          </cell>
          <cell r="K2280">
            <v>55805.14</v>
          </cell>
          <cell r="L2280">
            <v>31154.73</v>
          </cell>
          <cell r="M2280">
            <v>9349.83</v>
          </cell>
          <cell r="N2280">
            <v>5275.82</v>
          </cell>
          <cell r="O2280">
            <v>4414.12</v>
          </cell>
          <cell r="P2280">
            <v>12337.89</v>
          </cell>
          <cell r="Q2280" t="e">
            <v>#REF!</v>
          </cell>
          <cell r="T2280" t="str">
            <v>4.01.0004</v>
          </cell>
          <cell r="U2280" t="str">
            <v>TOTALIZADOR</v>
          </cell>
          <cell r="W2280">
            <v>97029.790000000008</v>
          </cell>
          <cell r="X2280">
            <v>115721.28</v>
          </cell>
          <cell r="Y2280">
            <v>121485.28</v>
          </cell>
          <cell r="Z2280">
            <v>157395.32</v>
          </cell>
          <cell r="AA2280" t="e">
            <v>#REF!</v>
          </cell>
          <cell r="AB2280" t="e">
            <v>#REF!</v>
          </cell>
          <cell r="AC2280" t="e">
            <v>#REF!</v>
          </cell>
          <cell r="AD2280" t="e">
            <v>#REF!</v>
          </cell>
          <cell r="AE2280" t="e">
            <v>#REF!</v>
          </cell>
          <cell r="AF2280" t="e">
            <v>#REF!</v>
          </cell>
          <cell r="AG2280" t="e">
            <v>#REF!</v>
          </cell>
          <cell r="AH2280" t="e">
            <v>#REF!</v>
          </cell>
        </row>
        <row r="2281">
          <cell r="A2281" t="str">
            <v>4.01.00052</v>
          </cell>
          <cell r="B2281">
            <v>2</v>
          </cell>
          <cell r="C2281" t="str">
            <v>TOTALIZADOR</v>
          </cell>
          <cell r="D2281" t="str">
            <v>4.01.0005</v>
          </cell>
          <cell r="E2281">
            <v>17098.87</v>
          </cell>
          <cell r="F2281">
            <v>22495.64</v>
          </cell>
          <cell r="G2281">
            <v>14269.4</v>
          </cell>
          <cell r="H2281">
            <v>645</v>
          </cell>
          <cell r="I2281" t="e">
            <v>#REF!</v>
          </cell>
          <cell r="J2281">
            <v>10953.6</v>
          </cell>
          <cell r="K2281">
            <v>13786.13</v>
          </cell>
          <cell r="L2281">
            <v>4505.18</v>
          </cell>
          <cell r="M2281">
            <v>7282.829999999999</v>
          </cell>
          <cell r="N2281">
            <v>9456.630000000001</v>
          </cell>
          <cell r="O2281">
            <v>14026.5</v>
          </cell>
          <cell r="P2281">
            <v>27933.759999999998</v>
          </cell>
          <cell r="Q2281" t="e">
            <v>#REF!</v>
          </cell>
          <cell r="T2281" t="str">
            <v>4.01.0005</v>
          </cell>
          <cell r="U2281" t="str">
            <v>TOTALIZADOR</v>
          </cell>
          <cell r="W2281">
            <v>17098.87</v>
          </cell>
          <cell r="X2281">
            <v>39594.509999999995</v>
          </cell>
          <cell r="Y2281">
            <v>53863.909999999996</v>
          </cell>
          <cell r="Z2281">
            <v>54508.909999999996</v>
          </cell>
          <cell r="AA2281" t="e">
            <v>#REF!</v>
          </cell>
          <cell r="AB2281" t="e">
            <v>#REF!</v>
          </cell>
          <cell r="AC2281" t="e">
            <v>#REF!</v>
          </cell>
          <cell r="AD2281" t="e">
            <v>#REF!</v>
          </cell>
          <cell r="AE2281" t="e">
            <v>#REF!</v>
          </cell>
          <cell r="AF2281" t="e">
            <v>#REF!</v>
          </cell>
          <cell r="AG2281" t="e">
            <v>#REF!</v>
          </cell>
          <cell r="AH2281" t="e">
            <v>#REF!</v>
          </cell>
        </row>
        <row r="2282">
          <cell r="A2282" t="str">
            <v>4.01.00062</v>
          </cell>
          <cell r="B2282">
            <v>2</v>
          </cell>
          <cell r="C2282" t="str">
            <v>TOTALIZADOR</v>
          </cell>
          <cell r="D2282" t="str">
            <v>4.01.0006</v>
          </cell>
          <cell r="E2282">
            <v>84379.930000000008</v>
          </cell>
          <cell r="F2282">
            <v>61538.2</v>
          </cell>
          <cell r="G2282">
            <v>18099</v>
          </cell>
          <cell r="H2282">
            <v>2328.8000000000002</v>
          </cell>
          <cell r="I2282" t="e">
            <v>#REF!</v>
          </cell>
          <cell r="J2282">
            <v>0</v>
          </cell>
          <cell r="K2282">
            <v>24342.199999999997</v>
          </cell>
          <cell r="L2282">
            <v>4884.2</v>
          </cell>
          <cell r="M2282">
            <v>46088.1</v>
          </cell>
          <cell r="N2282">
            <v>20343.260000000002</v>
          </cell>
          <cell r="O2282">
            <v>12341.35</v>
          </cell>
          <cell r="P2282">
            <v>143154.79999999999</v>
          </cell>
          <cell r="Q2282" t="e">
            <v>#REF!</v>
          </cell>
          <cell r="T2282" t="str">
            <v>4.01.0006</v>
          </cell>
          <cell r="U2282" t="str">
            <v>TOTALIZADOR</v>
          </cell>
          <cell r="W2282">
            <v>84379.930000000008</v>
          </cell>
          <cell r="X2282">
            <v>145918.13</v>
          </cell>
          <cell r="Y2282">
            <v>164017.13</v>
          </cell>
          <cell r="Z2282">
            <v>166345.93</v>
          </cell>
          <cell r="AA2282" t="e">
            <v>#REF!</v>
          </cell>
          <cell r="AB2282" t="e">
            <v>#REF!</v>
          </cell>
          <cell r="AC2282" t="e">
            <v>#REF!</v>
          </cell>
          <cell r="AD2282" t="e">
            <v>#REF!</v>
          </cell>
          <cell r="AE2282" t="e">
            <v>#REF!</v>
          </cell>
          <cell r="AF2282" t="e">
            <v>#REF!</v>
          </cell>
          <cell r="AG2282" t="e">
            <v>#REF!</v>
          </cell>
          <cell r="AH2282" t="e">
            <v>#REF!</v>
          </cell>
        </row>
        <row r="2283">
          <cell r="A2283" t="str">
            <v>4.01.00072</v>
          </cell>
          <cell r="B2283">
            <v>2</v>
          </cell>
          <cell r="C2283" t="str">
            <v>TOTALIZADOR</v>
          </cell>
          <cell r="D2283" t="str">
            <v>4.01.0007</v>
          </cell>
          <cell r="E2283">
            <v>0</v>
          </cell>
          <cell r="F2283">
            <v>0</v>
          </cell>
          <cell r="G2283">
            <v>0</v>
          </cell>
          <cell r="H2283">
            <v>0</v>
          </cell>
          <cell r="I2283" t="e">
            <v>#REF!</v>
          </cell>
          <cell r="J2283">
            <v>0</v>
          </cell>
          <cell r="K2283">
            <v>0</v>
          </cell>
          <cell r="L2283">
            <v>0</v>
          </cell>
          <cell r="M2283">
            <v>100071</v>
          </cell>
          <cell r="N2283">
            <v>373832.62</v>
          </cell>
          <cell r="O2283">
            <v>110375</v>
          </cell>
          <cell r="P2283">
            <v>12675</v>
          </cell>
          <cell r="Q2283" t="e">
            <v>#REF!</v>
          </cell>
          <cell r="T2283" t="str">
            <v>4.01.0007</v>
          </cell>
          <cell r="U2283" t="str">
            <v>TOTALIZADOR</v>
          </cell>
          <cell r="W2283">
            <v>0</v>
          </cell>
          <cell r="X2283">
            <v>0</v>
          </cell>
          <cell r="Y2283">
            <v>0</v>
          </cell>
          <cell r="Z2283">
            <v>0</v>
          </cell>
          <cell r="AA2283" t="e">
            <v>#REF!</v>
          </cell>
          <cell r="AB2283" t="e">
            <v>#REF!</v>
          </cell>
          <cell r="AC2283" t="e">
            <v>#REF!</v>
          </cell>
          <cell r="AD2283" t="e">
            <v>#REF!</v>
          </cell>
          <cell r="AE2283" t="e">
            <v>#REF!</v>
          </cell>
          <cell r="AF2283" t="e">
            <v>#REF!</v>
          </cell>
          <cell r="AG2283" t="e">
            <v>#REF!</v>
          </cell>
          <cell r="AH2283" t="e">
            <v>#REF!</v>
          </cell>
        </row>
        <row r="2284">
          <cell r="A2284" t="str">
            <v>4.02.00012</v>
          </cell>
          <cell r="B2284">
            <v>2</v>
          </cell>
          <cell r="C2284" t="str">
            <v>TOTALIZADOR</v>
          </cell>
          <cell r="D2284" t="str">
            <v>4.02.0001</v>
          </cell>
          <cell r="E2284">
            <v>81.7</v>
          </cell>
          <cell r="F2284">
            <v>47.25</v>
          </cell>
          <cell r="G2284">
            <v>104.13</v>
          </cell>
          <cell r="H2284">
            <v>65.400000000000006</v>
          </cell>
          <cell r="I2284" t="e">
            <v>#REF!</v>
          </cell>
          <cell r="J2284">
            <v>148.99</v>
          </cell>
          <cell r="K2284">
            <v>147.32</v>
          </cell>
          <cell r="L2284">
            <v>1189.76</v>
          </cell>
          <cell r="M2284">
            <v>73.599999999999994</v>
          </cell>
          <cell r="N2284">
            <v>1155.42</v>
          </cell>
          <cell r="O2284">
            <v>1297.1599999999999</v>
          </cell>
          <cell r="P2284">
            <v>1254.2899999999995</v>
          </cell>
          <cell r="Q2284" t="e">
            <v>#REF!</v>
          </cell>
          <cell r="T2284" t="str">
            <v>4.02.0001</v>
          </cell>
          <cell r="U2284" t="str">
            <v>TOTALIZADOR</v>
          </cell>
          <cell r="W2284">
            <v>81.7</v>
          </cell>
          <cell r="X2284">
            <v>128.94999999999999</v>
          </cell>
          <cell r="Y2284">
            <v>233.07999999999998</v>
          </cell>
          <cell r="Z2284">
            <v>298.48</v>
          </cell>
          <cell r="AA2284" t="e">
            <v>#REF!</v>
          </cell>
          <cell r="AB2284" t="e">
            <v>#REF!</v>
          </cell>
          <cell r="AC2284" t="e">
            <v>#REF!</v>
          </cell>
          <cell r="AD2284" t="e">
            <v>#REF!</v>
          </cell>
          <cell r="AE2284" t="e">
            <v>#REF!</v>
          </cell>
          <cell r="AF2284" t="e">
            <v>#REF!</v>
          </cell>
          <cell r="AG2284" t="e">
            <v>#REF!</v>
          </cell>
          <cell r="AH2284" t="e">
            <v>#REF!</v>
          </cell>
        </row>
        <row r="2285">
          <cell r="A2285" t="str">
            <v>4.02.00022</v>
          </cell>
          <cell r="B2285">
            <v>2</v>
          </cell>
          <cell r="C2285" t="str">
            <v>TOTALIZADOR</v>
          </cell>
          <cell r="D2285" t="str">
            <v>4.02.0002</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T2285" t="str">
            <v>4.02.0002</v>
          </cell>
          <cell r="U2285" t="str">
            <v>TOTALIZADOR</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A2286" t="str">
            <v>4.02.00032</v>
          </cell>
          <cell r="B2286">
            <v>2</v>
          </cell>
          <cell r="C2286" t="str">
            <v>TOTALIZADOR</v>
          </cell>
          <cell r="D2286" t="str">
            <v>4.02.0003</v>
          </cell>
          <cell r="E2286">
            <v>14116.070000000002</v>
          </cell>
          <cell r="F2286">
            <v>14362.25</v>
          </cell>
          <cell r="G2286">
            <v>13661.699999999997</v>
          </cell>
          <cell r="H2286">
            <v>13331.630000000001</v>
          </cell>
          <cell r="I2286" t="e">
            <v>#REF!</v>
          </cell>
          <cell r="J2286">
            <v>25892.050000000003</v>
          </cell>
          <cell r="K2286">
            <v>14467.726000000001</v>
          </cell>
          <cell r="L2286">
            <v>20966.809999999998</v>
          </cell>
          <cell r="M2286">
            <v>12661.509999999998</v>
          </cell>
          <cell r="N2286">
            <v>20662.03</v>
          </cell>
          <cell r="O2286">
            <v>18663.05</v>
          </cell>
          <cell r="P2286">
            <v>17583.39</v>
          </cell>
          <cell r="Q2286" t="e">
            <v>#REF!</v>
          </cell>
          <cell r="T2286" t="str">
            <v>4.02.0003</v>
          </cell>
          <cell r="U2286" t="str">
            <v>TOTALIZADOR</v>
          </cell>
          <cell r="W2286">
            <v>14116.070000000002</v>
          </cell>
          <cell r="X2286">
            <v>28478.32</v>
          </cell>
          <cell r="Y2286">
            <v>42140.02</v>
          </cell>
          <cell r="Z2286">
            <v>55471.649999999994</v>
          </cell>
          <cell r="AA2286" t="e">
            <v>#REF!</v>
          </cell>
          <cell r="AB2286" t="e">
            <v>#REF!</v>
          </cell>
          <cell r="AC2286" t="e">
            <v>#REF!</v>
          </cell>
          <cell r="AD2286" t="e">
            <v>#REF!</v>
          </cell>
          <cell r="AE2286" t="e">
            <v>#REF!</v>
          </cell>
          <cell r="AF2286" t="e">
            <v>#REF!</v>
          </cell>
          <cell r="AG2286" t="e">
            <v>#REF!</v>
          </cell>
          <cell r="AH2286" t="e">
            <v>#REF!</v>
          </cell>
        </row>
        <row r="2287">
          <cell r="A2287" t="str">
            <v>4.02.00042</v>
          </cell>
          <cell r="B2287">
            <v>2</v>
          </cell>
          <cell r="C2287" t="str">
            <v>TOTALIZADOR</v>
          </cell>
          <cell r="D2287" t="str">
            <v>4.02.0004</v>
          </cell>
          <cell r="E2287">
            <v>0</v>
          </cell>
          <cell r="F2287">
            <v>0</v>
          </cell>
          <cell r="G2287">
            <v>0</v>
          </cell>
          <cell r="H2287">
            <v>0</v>
          </cell>
          <cell r="I2287" t="e">
            <v>#REF!</v>
          </cell>
          <cell r="J2287">
            <v>0</v>
          </cell>
          <cell r="K2287">
            <v>0</v>
          </cell>
          <cell r="L2287">
            <v>0</v>
          </cell>
          <cell r="M2287">
            <v>3432.1099999999992</v>
          </cell>
          <cell r="N2287">
            <v>3337.1</v>
          </cell>
          <cell r="O2287">
            <v>4171.8200000000006</v>
          </cell>
          <cell r="P2287">
            <v>4629.1099999999997</v>
          </cell>
          <cell r="Q2287" t="e">
            <v>#REF!</v>
          </cell>
          <cell r="T2287" t="str">
            <v>4.02.0004</v>
          </cell>
          <cell r="U2287" t="str">
            <v>TOTALIZADOR</v>
          </cell>
          <cell r="W2287">
            <v>0</v>
          </cell>
          <cell r="X2287">
            <v>0</v>
          </cell>
          <cell r="Y2287">
            <v>0</v>
          </cell>
          <cell r="Z2287">
            <v>0</v>
          </cell>
          <cell r="AA2287" t="e">
            <v>#REF!</v>
          </cell>
          <cell r="AB2287" t="e">
            <v>#REF!</v>
          </cell>
          <cell r="AC2287" t="e">
            <v>#REF!</v>
          </cell>
          <cell r="AD2287" t="e">
            <v>#REF!</v>
          </cell>
          <cell r="AE2287" t="e">
            <v>#REF!</v>
          </cell>
          <cell r="AF2287" t="e">
            <v>#REF!</v>
          </cell>
          <cell r="AG2287" t="e">
            <v>#REF!</v>
          </cell>
          <cell r="AH2287" t="e">
            <v>#REF!</v>
          </cell>
        </row>
        <row r="2288">
          <cell r="A2288" t="str">
            <v>4.02.00052</v>
          </cell>
          <cell r="B2288">
            <v>2</v>
          </cell>
          <cell r="C2288" t="str">
            <v>TOTALIZADOR</v>
          </cell>
          <cell r="D2288" t="str">
            <v>4.02.0005</v>
          </cell>
          <cell r="E2288">
            <v>84940.959999999992</v>
          </cell>
          <cell r="F2288">
            <v>52403.400000000009</v>
          </cell>
          <cell r="G2288">
            <v>79657.899999999994</v>
          </cell>
          <cell r="H2288">
            <v>55247.34</v>
          </cell>
          <cell r="I2288" t="e">
            <v>#REF!</v>
          </cell>
          <cell r="J2288">
            <v>46039.5</v>
          </cell>
          <cell r="K2288">
            <v>61420.5</v>
          </cell>
          <cell r="L2288">
            <v>58987.978000000003</v>
          </cell>
          <cell r="M2288">
            <v>63097.790000000008</v>
          </cell>
          <cell r="N2288">
            <v>68617.260000000009</v>
          </cell>
          <cell r="O2288">
            <v>68854.44</v>
          </cell>
          <cell r="P2288">
            <v>42969.39</v>
          </cell>
          <cell r="Q2288" t="e">
            <v>#REF!</v>
          </cell>
          <cell r="T2288" t="str">
            <v>4.02.0005</v>
          </cell>
          <cell r="U2288" t="str">
            <v>TOTALIZADOR</v>
          </cell>
          <cell r="W2288">
            <v>84940.959999999992</v>
          </cell>
          <cell r="X2288">
            <v>137344.35999999999</v>
          </cell>
          <cell r="Y2288">
            <v>217002.25999999998</v>
          </cell>
          <cell r="Z2288">
            <v>272249.59999999998</v>
          </cell>
          <cell r="AA2288" t="e">
            <v>#REF!</v>
          </cell>
          <cell r="AB2288" t="e">
            <v>#REF!</v>
          </cell>
          <cell r="AC2288" t="e">
            <v>#REF!</v>
          </cell>
          <cell r="AD2288" t="e">
            <v>#REF!</v>
          </cell>
          <cell r="AE2288" t="e">
            <v>#REF!</v>
          </cell>
          <cell r="AF2288" t="e">
            <v>#REF!</v>
          </cell>
          <cell r="AG2288" t="e">
            <v>#REF!</v>
          </cell>
          <cell r="AH2288" t="e">
            <v>#REF!</v>
          </cell>
        </row>
        <row r="2289">
          <cell r="A2289" t="str">
            <v>4.02.00062</v>
          </cell>
          <cell r="B2289">
            <v>2</v>
          </cell>
          <cell r="C2289" t="str">
            <v>TOTALIZADOR</v>
          </cell>
          <cell r="D2289" t="str">
            <v>4.02.0006</v>
          </cell>
          <cell r="E2289">
            <v>0</v>
          </cell>
          <cell r="F2289">
            <v>0</v>
          </cell>
          <cell r="G2289">
            <v>0</v>
          </cell>
          <cell r="H2289">
            <v>0</v>
          </cell>
          <cell r="I2289" t="e">
            <v>#REF!</v>
          </cell>
          <cell r="J2289">
            <v>0</v>
          </cell>
          <cell r="K2289">
            <v>0</v>
          </cell>
          <cell r="L2289">
            <v>0</v>
          </cell>
          <cell r="M2289">
            <v>5444.44</v>
          </cell>
          <cell r="N2289">
            <v>3709.92</v>
          </cell>
          <cell r="O2289">
            <v>19356.689999999999</v>
          </cell>
          <cell r="P2289">
            <v>20965.599999999999</v>
          </cell>
          <cell r="Q2289" t="e">
            <v>#REF!</v>
          </cell>
          <cell r="T2289" t="str">
            <v>4.02.0006</v>
          </cell>
          <cell r="U2289" t="str">
            <v>TOTALIZADOR</v>
          </cell>
          <cell r="W2289">
            <v>0</v>
          </cell>
          <cell r="X2289">
            <v>0</v>
          </cell>
          <cell r="Y2289">
            <v>0</v>
          </cell>
          <cell r="Z2289">
            <v>0</v>
          </cell>
          <cell r="AA2289" t="e">
            <v>#REF!</v>
          </cell>
          <cell r="AB2289" t="e">
            <v>#REF!</v>
          </cell>
          <cell r="AC2289" t="e">
            <v>#REF!</v>
          </cell>
          <cell r="AD2289" t="e">
            <v>#REF!</v>
          </cell>
          <cell r="AE2289" t="e">
            <v>#REF!</v>
          </cell>
          <cell r="AF2289" t="e">
            <v>#REF!</v>
          </cell>
          <cell r="AG2289" t="e">
            <v>#REF!</v>
          </cell>
          <cell r="AH2289" t="e">
            <v>#REF!</v>
          </cell>
        </row>
        <row r="2290">
          <cell r="A2290" t="str">
            <v>4.02.00072</v>
          </cell>
          <cell r="B2290">
            <v>2</v>
          </cell>
          <cell r="C2290" t="str">
            <v>TOTALIZADOR</v>
          </cell>
          <cell r="D2290" t="str">
            <v>4.02.0007</v>
          </cell>
          <cell r="E2290">
            <v>5508.12</v>
          </cell>
          <cell r="F2290">
            <v>1220.6199999999999</v>
          </cell>
          <cell r="G2290">
            <v>15470.56</v>
          </cell>
          <cell r="H2290">
            <v>3935.76</v>
          </cell>
          <cell r="I2290" t="e">
            <v>#REF!</v>
          </cell>
          <cell r="J2290">
            <v>1110</v>
          </cell>
          <cell r="K2290">
            <v>2843.62</v>
          </cell>
          <cell r="L2290">
            <v>3711.58</v>
          </cell>
          <cell r="M2290">
            <v>1768.2700000000002</v>
          </cell>
          <cell r="N2290">
            <v>2334.98</v>
          </cell>
          <cell r="O2290">
            <v>1642.5300000000002</v>
          </cell>
          <cell r="P2290">
            <v>1558.23</v>
          </cell>
          <cell r="Q2290" t="e">
            <v>#REF!</v>
          </cell>
          <cell r="T2290" t="str">
            <v>4.02.0007</v>
          </cell>
          <cell r="U2290" t="str">
            <v>TOTALIZADOR</v>
          </cell>
          <cell r="W2290">
            <v>5508.12</v>
          </cell>
          <cell r="X2290">
            <v>6728.74</v>
          </cell>
          <cell r="Y2290">
            <v>22199.3</v>
          </cell>
          <cell r="Z2290">
            <v>26135.059999999998</v>
          </cell>
          <cell r="AA2290" t="e">
            <v>#REF!</v>
          </cell>
          <cell r="AB2290" t="e">
            <v>#REF!</v>
          </cell>
          <cell r="AC2290" t="e">
            <v>#REF!</v>
          </cell>
          <cell r="AD2290" t="e">
            <v>#REF!</v>
          </cell>
          <cell r="AE2290" t="e">
            <v>#REF!</v>
          </cell>
          <cell r="AF2290" t="e">
            <v>#REF!</v>
          </cell>
          <cell r="AG2290" t="e">
            <v>#REF!</v>
          </cell>
          <cell r="AH2290" t="e">
            <v>#REF!</v>
          </cell>
        </row>
        <row r="2291">
          <cell r="A2291" t="str">
            <v>4.02.00082</v>
          </cell>
          <cell r="B2291">
            <v>2</v>
          </cell>
          <cell r="C2291" t="str">
            <v>TOTALIZADOR</v>
          </cell>
          <cell r="D2291" t="str">
            <v>4.02.0008</v>
          </cell>
          <cell r="E2291">
            <v>40166.800000000003</v>
          </cell>
          <cell r="F2291">
            <v>36893.969999999994</v>
          </cell>
          <cell r="G2291">
            <v>40553.870000000003</v>
          </cell>
          <cell r="H2291">
            <v>44727.899999999994</v>
          </cell>
          <cell r="I2291" t="e">
            <v>#REF!</v>
          </cell>
          <cell r="J2291">
            <v>13605.219999999998</v>
          </cell>
          <cell r="K2291">
            <v>44617.740000000005</v>
          </cell>
          <cell r="L2291">
            <v>36239.32</v>
          </cell>
          <cell r="M2291">
            <v>14565.900000000001</v>
          </cell>
          <cell r="N2291">
            <v>14701.269999999999</v>
          </cell>
          <cell r="O2291">
            <v>13982.94</v>
          </cell>
          <cell r="P2291">
            <v>14789.85</v>
          </cell>
          <cell r="Q2291" t="e">
            <v>#REF!</v>
          </cell>
          <cell r="T2291" t="str">
            <v>4.02.0008</v>
          </cell>
          <cell r="U2291" t="str">
            <v>TOTALIZADOR</v>
          </cell>
          <cell r="W2291">
            <v>40166.800000000003</v>
          </cell>
          <cell r="X2291">
            <v>77060.76999999999</v>
          </cell>
          <cell r="Y2291">
            <v>117614.63999999998</v>
          </cell>
          <cell r="Z2291">
            <v>162342.53999999998</v>
          </cell>
          <cell r="AA2291" t="e">
            <v>#REF!</v>
          </cell>
          <cell r="AB2291" t="e">
            <v>#REF!</v>
          </cell>
          <cell r="AC2291" t="e">
            <v>#REF!</v>
          </cell>
          <cell r="AD2291" t="e">
            <v>#REF!</v>
          </cell>
          <cell r="AE2291" t="e">
            <v>#REF!</v>
          </cell>
          <cell r="AF2291" t="e">
            <v>#REF!</v>
          </cell>
          <cell r="AG2291" t="e">
            <v>#REF!</v>
          </cell>
          <cell r="AH2291" t="e">
            <v>#REF!</v>
          </cell>
        </row>
        <row r="2292">
          <cell r="A2292" t="str">
            <v>4.02.00092</v>
          </cell>
          <cell r="B2292">
            <v>2</v>
          </cell>
          <cell r="C2292" t="str">
            <v>TOTALIZADOR</v>
          </cell>
          <cell r="D2292" t="str">
            <v>4.02.0009</v>
          </cell>
          <cell r="E2292">
            <v>1550.83</v>
          </cell>
          <cell r="F2292">
            <v>498.65</v>
          </cell>
          <cell r="G2292">
            <v>1521.0000000000002</v>
          </cell>
          <cell r="H2292">
            <v>527.31899999999996</v>
          </cell>
          <cell r="I2292" t="e">
            <v>#REF!</v>
          </cell>
          <cell r="J2292">
            <v>2322.9900000000002</v>
          </cell>
          <cell r="K2292">
            <v>1294.3</v>
          </cell>
          <cell r="L2292">
            <v>4666.33</v>
          </cell>
          <cell r="M2292">
            <v>6965.2800000000007</v>
          </cell>
          <cell r="N2292">
            <v>884.3599999999999</v>
          </cell>
          <cell r="O2292">
            <v>3748</v>
          </cell>
          <cell r="P2292">
            <v>3212.66</v>
          </cell>
          <cell r="Q2292" t="e">
            <v>#REF!</v>
          </cell>
          <cell r="T2292" t="str">
            <v>4.02.0009</v>
          </cell>
          <cell r="U2292" t="str">
            <v>TOTALIZADOR</v>
          </cell>
          <cell r="W2292">
            <v>1550.83</v>
          </cell>
          <cell r="X2292">
            <v>2049.48</v>
          </cell>
          <cell r="Y2292">
            <v>3570.4800000000005</v>
          </cell>
          <cell r="Z2292">
            <v>4097.7990000000009</v>
          </cell>
          <cell r="AA2292" t="e">
            <v>#REF!</v>
          </cell>
          <cell r="AB2292" t="e">
            <v>#REF!</v>
          </cell>
          <cell r="AC2292" t="e">
            <v>#REF!</v>
          </cell>
          <cell r="AD2292" t="e">
            <v>#REF!</v>
          </cell>
          <cell r="AE2292" t="e">
            <v>#REF!</v>
          </cell>
          <cell r="AF2292" t="e">
            <v>#REF!</v>
          </cell>
          <cell r="AG2292" t="e">
            <v>#REF!</v>
          </cell>
          <cell r="AH2292" t="e">
            <v>#REF!</v>
          </cell>
        </row>
        <row r="2293">
          <cell r="A2293" t="str">
            <v>4.02.00102</v>
          </cell>
          <cell r="B2293">
            <v>2</v>
          </cell>
          <cell r="C2293" t="str">
            <v>TOTALIZADOR</v>
          </cell>
          <cell r="D2293" t="str">
            <v>4.02.0010</v>
          </cell>
          <cell r="E2293">
            <v>43037.399999999994</v>
          </cell>
          <cell r="F2293">
            <v>24072.95</v>
          </cell>
          <cell r="G2293">
            <v>171109.2</v>
          </cell>
          <cell r="H2293">
            <v>5720</v>
          </cell>
          <cell r="I2293" t="e">
            <v>#REF!</v>
          </cell>
          <cell r="J2293">
            <v>59696.55</v>
          </cell>
          <cell r="K2293">
            <v>89236.5</v>
          </cell>
          <cell r="L2293">
            <v>90073.84</v>
          </cell>
          <cell r="M2293">
            <v>313064.28000000003</v>
          </cell>
          <cell r="N2293">
            <v>123759.56999999999</v>
          </cell>
          <cell r="O2293">
            <v>331778.95</v>
          </cell>
          <cell r="P2293">
            <v>63576.7</v>
          </cell>
          <cell r="Q2293" t="e">
            <v>#REF!</v>
          </cell>
          <cell r="T2293" t="str">
            <v>4.02.0010</v>
          </cell>
          <cell r="U2293" t="str">
            <v>TOTALIZADOR</v>
          </cell>
          <cell r="W2293">
            <v>43037.399999999994</v>
          </cell>
          <cell r="X2293">
            <v>67110.349999999991</v>
          </cell>
          <cell r="Y2293">
            <v>238219.55</v>
          </cell>
          <cell r="Z2293">
            <v>243939.55</v>
          </cell>
          <cell r="AA2293" t="e">
            <v>#REF!</v>
          </cell>
          <cell r="AB2293" t="e">
            <v>#REF!</v>
          </cell>
          <cell r="AC2293" t="e">
            <v>#REF!</v>
          </cell>
          <cell r="AD2293" t="e">
            <v>#REF!</v>
          </cell>
          <cell r="AE2293" t="e">
            <v>#REF!</v>
          </cell>
          <cell r="AF2293" t="e">
            <v>#REF!</v>
          </cell>
          <cell r="AG2293" t="e">
            <v>#REF!</v>
          </cell>
          <cell r="AH2293" t="e">
            <v>#REF!</v>
          </cell>
        </row>
        <row r="2294">
          <cell r="A2294" t="str">
            <v>4.02.00112</v>
          </cell>
          <cell r="B2294">
            <v>2</v>
          </cell>
          <cell r="C2294" t="str">
            <v>TOTALIZADOR</v>
          </cell>
          <cell r="D2294" t="str">
            <v>4.02.0011</v>
          </cell>
          <cell r="E2294">
            <v>450.40999999999997</v>
          </cell>
          <cell r="F2294">
            <v>2811.7</v>
          </cell>
          <cell r="G2294">
            <v>2392.67</v>
          </cell>
          <cell r="H2294">
            <v>7374.7900000000009</v>
          </cell>
          <cell r="I2294" t="e">
            <v>#REF!</v>
          </cell>
          <cell r="J2294">
            <v>7498.0906766917287</v>
          </cell>
          <cell r="K2294">
            <v>22782.280000000002</v>
          </cell>
          <cell r="L2294">
            <v>2461.66</v>
          </cell>
          <cell r="M2294">
            <v>2048.9199999999996</v>
          </cell>
          <cell r="N2294">
            <v>3027.6699999999996</v>
          </cell>
          <cell r="O2294">
            <v>6110.54</v>
          </cell>
          <cell r="P2294">
            <v>2561.46</v>
          </cell>
          <cell r="Q2294" t="e">
            <v>#REF!</v>
          </cell>
          <cell r="T2294" t="str">
            <v>4.02.0011</v>
          </cell>
          <cell r="U2294" t="str">
            <v>TOTALIZADOR</v>
          </cell>
          <cell r="W2294">
            <v>450.40999999999997</v>
          </cell>
          <cell r="X2294">
            <v>3262.1099999999997</v>
          </cell>
          <cell r="Y2294">
            <v>5654.78</v>
          </cell>
          <cell r="Z2294">
            <v>13029.57</v>
          </cell>
          <cell r="AA2294" t="e">
            <v>#REF!</v>
          </cell>
          <cell r="AB2294" t="e">
            <v>#REF!</v>
          </cell>
          <cell r="AC2294" t="e">
            <v>#REF!</v>
          </cell>
          <cell r="AD2294" t="e">
            <v>#REF!</v>
          </cell>
          <cell r="AE2294" t="e">
            <v>#REF!</v>
          </cell>
          <cell r="AF2294" t="e">
            <v>#REF!</v>
          </cell>
          <cell r="AG2294" t="e">
            <v>#REF!</v>
          </cell>
          <cell r="AH2294" t="e">
            <v>#REF!</v>
          </cell>
        </row>
        <row r="2295">
          <cell r="A2295" t="str">
            <v>4.02.00122</v>
          </cell>
          <cell r="B2295">
            <v>2</v>
          </cell>
          <cell r="C2295" t="str">
            <v>TOTALIZADOR</v>
          </cell>
          <cell r="D2295" t="str">
            <v>4.02.0012</v>
          </cell>
          <cell r="E2295">
            <v>3204.04</v>
          </cell>
          <cell r="F2295">
            <v>1009.2</v>
          </cell>
          <cell r="G2295">
            <v>1705.1</v>
          </cell>
          <cell r="H2295">
            <v>1309.3800000000001</v>
          </cell>
          <cell r="I2295" t="e">
            <v>#REF!</v>
          </cell>
          <cell r="J2295">
            <v>1661.71</v>
          </cell>
          <cell r="K2295">
            <v>-61930.57</v>
          </cell>
          <cell r="L2295">
            <v>3519.51</v>
          </cell>
          <cell r="M2295">
            <v>2624.47</v>
          </cell>
          <cell r="N2295">
            <v>984.14000000000021</v>
          </cell>
          <cell r="O2295">
            <v>3660.08</v>
          </cell>
          <cell r="P2295">
            <v>1486.45</v>
          </cell>
          <cell r="Q2295" t="e">
            <v>#REF!</v>
          </cell>
          <cell r="T2295" t="str">
            <v>4.02.0012</v>
          </cell>
          <cell r="U2295" t="str">
            <v>TOTALIZADOR</v>
          </cell>
          <cell r="W2295">
            <v>3204.04</v>
          </cell>
          <cell r="X2295">
            <v>4213.24</v>
          </cell>
          <cell r="Y2295">
            <v>5918.34</v>
          </cell>
          <cell r="Z2295">
            <v>7227.72</v>
          </cell>
          <cell r="AA2295" t="e">
            <v>#REF!</v>
          </cell>
          <cell r="AB2295" t="e">
            <v>#REF!</v>
          </cell>
          <cell r="AC2295" t="e">
            <v>#REF!</v>
          </cell>
          <cell r="AD2295" t="e">
            <v>#REF!</v>
          </cell>
          <cell r="AE2295" t="e">
            <v>#REF!</v>
          </cell>
          <cell r="AF2295" t="e">
            <v>#REF!</v>
          </cell>
          <cell r="AG2295" t="e">
            <v>#REF!</v>
          </cell>
          <cell r="AH2295" t="e">
            <v>#REF!</v>
          </cell>
        </row>
        <row r="2296">
          <cell r="A2296" t="str">
            <v>4.02.00132</v>
          </cell>
          <cell r="B2296">
            <v>2</v>
          </cell>
          <cell r="C2296" t="str">
            <v>TOTALIZADOR</v>
          </cell>
          <cell r="D2296" t="str">
            <v>4.02.0013</v>
          </cell>
          <cell r="E2296">
            <v>3745</v>
          </cell>
          <cell r="F2296">
            <v>1871.21</v>
          </cell>
          <cell r="G2296">
            <v>5229.8999999999996</v>
          </cell>
          <cell r="H2296">
            <v>8814.39</v>
          </cell>
          <cell r="I2296" t="e">
            <v>#REF!</v>
          </cell>
          <cell r="J2296">
            <v>3993.9</v>
          </cell>
          <cell r="K2296">
            <v>9547.41</v>
          </cell>
          <cell r="L2296">
            <v>10906.68</v>
          </cell>
          <cell r="M2296">
            <v>8005.85</v>
          </cell>
          <cell r="N2296">
            <v>6650.1900000000005</v>
          </cell>
          <cell r="O2296">
            <v>3963.8300000000004</v>
          </cell>
          <cell r="P2296">
            <v>6549.0300000000007</v>
          </cell>
          <cell r="Q2296" t="e">
            <v>#REF!</v>
          </cell>
          <cell r="T2296" t="str">
            <v>4.02.0013</v>
          </cell>
          <cell r="U2296" t="str">
            <v>TOTALIZADOR</v>
          </cell>
          <cell r="W2296">
            <v>3745</v>
          </cell>
          <cell r="X2296">
            <v>5616.21</v>
          </cell>
          <cell r="Y2296">
            <v>10846.11</v>
          </cell>
          <cell r="Z2296">
            <v>19660.5</v>
          </cell>
          <cell r="AA2296" t="e">
            <v>#REF!</v>
          </cell>
          <cell r="AB2296" t="e">
            <v>#REF!</v>
          </cell>
          <cell r="AC2296" t="e">
            <v>#REF!</v>
          </cell>
          <cell r="AD2296" t="e">
            <v>#REF!</v>
          </cell>
          <cell r="AE2296" t="e">
            <v>#REF!</v>
          </cell>
          <cell r="AF2296" t="e">
            <v>#REF!</v>
          </cell>
          <cell r="AG2296" t="e">
            <v>#REF!</v>
          </cell>
          <cell r="AH2296" t="e">
            <v>#REF!</v>
          </cell>
        </row>
        <row r="2297">
          <cell r="A2297" t="str">
            <v>4.02.00142</v>
          </cell>
          <cell r="B2297">
            <v>2</v>
          </cell>
          <cell r="C2297" t="str">
            <v>TOTALIZADOR</v>
          </cell>
          <cell r="D2297" t="str">
            <v>4.02.0014</v>
          </cell>
          <cell r="E2297">
            <v>3865.9</v>
          </cell>
          <cell r="F2297">
            <v>939.81999999999994</v>
          </cell>
          <cell r="G2297">
            <v>2265.91</v>
          </cell>
          <cell r="H2297">
            <v>8035.73</v>
          </cell>
          <cell r="I2297" t="e">
            <v>#REF!</v>
          </cell>
          <cell r="J2297">
            <v>12076.97</v>
          </cell>
          <cell r="K2297">
            <v>4440.59</v>
          </cell>
          <cell r="L2297">
            <v>6927.01</v>
          </cell>
          <cell r="M2297">
            <v>2274.4</v>
          </cell>
          <cell r="N2297">
            <v>734.2</v>
          </cell>
          <cell r="O2297">
            <v>1178.22</v>
          </cell>
          <cell r="P2297">
            <v>2589.1999999999998</v>
          </cell>
          <cell r="Q2297" t="e">
            <v>#REF!</v>
          </cell>
          <cell r="T2297" t="str">
            <v>4.02.0014</v>
          </cell>
          <cell r="U2297" t="str">
            <v>TOTALIZADOR</v>
          </cell>
          <cell r="W2297">
            <v>3865.9</v>
          </cell>
          <cell r="X2297">
            <v>4805.72</v>
          </cell>
          <cell r="Y2297">
            <v>7071.63</v>
          </cell>
          <cell r="Z2297">
            <v>15107.36</v>
          </cell>
          <cell r="AA2297" t="e">
            <v>#REF!</v>
          </cell>
          <cell r="AB2297" t="e">
            <v>#REF!</v>
          </cell>
          <cell r="AC2297" t="e">
            <v>#REF!</v>
          </cell>
          <cell r="AD2297" t="e">
            <v>#REF!</v>
          </cell>
          <cell r="AE2297" t="e">
            <v>#REF!</v>
          </cell>
          <cell r="AF2297" t="e">
            <v>#REF!</v>
          </cell>
          <cell r="AG2297" t="e">
            <v>#REF!</v>
          </cell>
          <cell r="AH2297" t="e">
            <v>#REF!</v>
          </cell>
        </row>
        <row r="2298">
          <cell r="A2298" t="str">
            <v>4.02.00152</v>
          </cell>
          <cell r="B2298">
            <v>2</v>
          </cell>
          <cell r="C2298" t="str">
            <v>TOTALIZADOR</v>
          </cell>
          <cell r="D2298" t="str">
            <v>4.02.0015</v>
          </cell>
          <cell r="E2298">
            <v>341.49</v>
          </cell>
          <cell r="F2298">
            <v>406.2</v>
          </cell>
          <cell r="G2298">
            <v>8567.1299999999992</v>
          </cell>
          <cell r="H2298">
            <v>410.14</v>
          </cell>
          <cell r="I2298" t="e">
            <v>#REF!</v>
          </cell>
          <cell r="J2298">
            <v>197.29</v>
          </cell>
          <cell r="K2298">
            <v>5491.05</v>
          </cell>
          <cell r="L2298">
            <v>24655.72</v>
          </cell>
          <cell r="M2298">
            <v>0</v>
          </cell>
          <cell r="N2298">
            <v>24554.489999999998</v>
          </cell>
          <cell r="O2298">
            <v>24962.75</v>
          </cell>
          <cell r="P2298">
            <v>26238.789999999994</v>
          </cell>
          <cell r="Q2298" t="e">
            <v>#REF!</v>
          </cell>
          <cell r="T2298" t="str">
            <v>4.02.0015</v>
          </cell>
          <cell r="U2298" t="str">
            <v>TOTALIZADOR</v>
          </cell>
          <cell r="W2298">
            <v>341.49</v>
          </cell>
          <cell r="X2298">
            <v>747.69</v>
          </cell>
          <cell r="Y2298">
            <v>9314.82</v>
          </cell>
          <cell r="Z2298">
            <v>9724.9599999999991</v>
          </cell>
          <cell r="AA2298" t="e">
            <v>#REF!</v>
          </cell>
          <cell r="AB2298" t="e">
            <v>#REF!</v>
          </cell>
          <cell r="AC2298" t="e">
            <v>#REF!</v>
          </cell>
          <cell r="AD2298" t="e">
            <v>#REF!</v>
          </cell>
          <cell r="AE2298" t="e">
            <v>#REF!</v>
          </cell>
          <cell r="AF2298" t="e">
            <v>#REF!</v>
          </cell>
          <cell r="AG2298" t="e">
            <v>#REF!</v>
          </cell>
          <cell r="AH2298" t="e">
            <v>#REF!</v>
          </cell>
        </row>
        <row r="2299">
          <cell r="A2299" t="str">
            <v>4.02.00162</v>
          </cell>
          <cell r="B2299">
            <v>2</v>
          </cell>
          <cell r="C2299" t="str">
            <v>TOTALIZADOR</v>
          </cell>
          <cell r="D2299" t="str">
            <v>4.02.0016</v>
          </cell>
          <cell r="E2299">
            <v>186921.64</v>
          </cell>
          <cell r="F2299">
            <v>191045.98</v>
          </cell>
          <cell r="G2299">
            <v>179874.37</v>
          </cell>
          <cell r="H2299">
            <v>189201.18000000002</v>
          </cell>
          <cell r="I2299" t="e">
            <v>#REF!</v>
          </cell>
          <cell r="J2299">
            <v>179949.24</v>
          </cell>
          <cell r="K2299">
            <v>193576.13</v>
          </cell>
          <cell r="L2299">
            <v>178095.6</v>
          </cell>
          <cell r="M2299">
            <v>205373.34999999998</v>
          </cell>
          <cell r="N2299">
            <v>187483</v>
          </cell>
          <cell r="O2299">
            <v>179628.09</v>
          </cell>
          <cell r="P2299">
            <v>201368.81</v>
          </cell>
          <cell r="Q2299" t="e">
            <v>#REF!</v>
          </cell>
          <cell r="T2299" t="str">
            <v>4.02.0016</v>
          </cell>
          <cell r="U2299" t="str">
            <v>TOTALIZADOR</v>
          </cell>
          <cell r="W2299">
            <v>186921.64</v>
          </cell>
          <cell r="X2299">
            <v>377967.62</v>
          </cell>
          <cell r="Y2299">
            <v>557841.99</v>
          </cell>
          <cell r="Z2299">
            <v>747043.17</v>
          </cell>
          <cell r="AA2299" t="e">
            <v>#REF!</v>
          </cell>
          <cell r="AB2299" t="e">
            <v>#REF!</v>
          </cell>
          <cell r="AC2299" t="e">
            <v>#REF!</v>
          </cell>
          <cell r="AD2299" t="e">
            <v>#REF!</v>
          </cell>
          <cell r="AE2299" t="e">
            <v>#REF!</v>
          </cell>
          <cell r="AF2299" t="e">
            <v>#REF!</v>
          </cell>
          <cell r="AG2299" t="e">
            <v>#REF!</v>
          </cell>
          <cell r="AH2299" t="e">
            <v>#REF!</v>
          </cell>
        </row>
        <row r="2300">
          <cell r="A2300" t="str">
            <v>4.02.00172</v>
          </cell>
          <cell r="B2300">
            <v>2</v>
          </cell>
          <cell r="C2300" t="str">
            <v>TOTALIZADOR</v>
          </cell>
          <cell r="D2300" t="str">
            <v>4.02.0017</v>
          </cell>
          <cell r="E2300">
            <v>0</v>
          </cell>
          <cell r="F2300">
            <v>0</v>
          </cell>
          <cell r="G2300">
            <v>0</v>
          </cell>
          <cell r="H2300">
            <v>0</v>
          </cell>
          <cell r="I2300" t="e">
            <v>#REF!</v>
          </cell>
          <cell r="J2300">
            <v>0</v>
          </cell>
          <cell r="K2300">
            <v>0</v>
          </cell>
          <cell r="L2300">
            <v>0</v>
          </cell>
          <cell r="M2300">
            <v>16318.77</v>
          </cell>
          <cell r="N2300">
            <v>18121.32</v>
          </cell>
          <cell r="O2300">
            <v>16315.32</v>
          </cell>
          <cell r="P2300">
            <v>16512.579999999998</v>
          </cell>
          <cell r="Q2300" t="e">
            <v>#REF!</v>
          </cell>
          <cell r="T2300" t="str">
            <v>4.02.0017</v>
          </cell>
          <cell r="U2300" t="str">
            <v>TOTALIZADOR</v>
          </cell>
          <cell r="W2300">
            <v>0</v>
          </cell>
          <cell r="X2300">
            <v>0</v>
          </cell>
          <cell r="Y2300">
            <v>0</v>
          </cell>
          <cell r="Z2300">
            <v>0</v>
          </cell>
          <cell r="AA2300" t="e">
            <v>#REF!</v>
          </cell>
          <cell r="AB2300" t="e">
            <v>#REF!</v>
          </cell>
          <cell r="AC2300" t="e">
            <v>#REF!</v>
          </cell>
          <cell r="AD2300" t="e">
            <v>#REF!</v>
          </cell>
          <cell r="AE2300" t="e">
            <v>#REF!</v>
          </cell>
          <cell r="AF2300" t="e">
            <v>#REF!</v>
          </cell>
          <cell r="AG2300" t="e">
            <v>#REF!</v>
          </cell>
          <cell r="AH2300" t="e">
            <v>#REF!</v>
          </cell>
        </row>
        <row r="2301">
          <cell r="A2301" t="str">
            <v>4.02.00182</v>
          </cell>
          <cell r="B2301">
            <v>2</v>
          </cell>
          <cell r="C2301" t="str">
            <v>TOTALIZADOR</v>
          </cell>
          <cell r="D2301" t="str">
            <v>4.02.0018</v>
          </cell>
          <cell r="E2301">
            <v>32949.480000000003</v>
          </cell>
          <cell r="F2301">
            <v>7852.14</v>
          </cell>
          <cell r="G2301">
            <v>1407.85</v>
          </cell>
          <cell r="H2301">
            <v>720</v>
          </cell>
          <cell r="I2301" t="e">
            <v>#REF!</v>
          </cell>
          <cell r="J2301">
            <v>265.64</v>
          </cell>
          <cell r="K2301">
            <v>1727.06</v>
          </cell>
          <cell r="L2301">
            <v>1790.7599999999998</v>
          </cell>
          <cell r="M2301">
            <v>265.64</v>
          </cell>
          <cell r="N2301">
            <v>233.39</v>
          </cell>
          <cell r="O2301">
            <v>0</v>
          </cell>
          <cell r="P2301">
            <v>144.27000000000001</v>
          </cell>
          <cell r="Q2301" t="e">
            <v>#REF!</v>
          </cell>
          <cell r="T2301" t="str">
            <v>4.02.0018</v>
          </cell>
          <cell r="U2301" t="str">
            <v>TOTALIZADOR</v>
          </cell>
          <cell r="W2301">
            <v>32949.480000000003</v>
          </cell>
          <cell r="X2301">
            <v>40801.620000000003</v>
          </cell>
          <cell r="Y2301">
            <v>42209.47</v>
          </cell>
          <cell r="Z2301">
            <v>42929.47</v>
          </cell>
          <cell r="AA2301" t="e">
            <v>#REF!</v>
          </cell>
          <cell r="AB2301" t="e">
            <v>#REF!</v>
          </cell>
          <cell r="AC2301" t="e">
            <v>#REF!</v>
          </cell>
          <cell r="AD2301" t="e">
            <v>#REF!</v>
          </cell>
          <cell r="AE2301" t="e">
            <v>#REF!</v>
          </cell>
          <cell r="AF2301" t="e">
            <v>#REF!</v>
          </cell>
          <cell r="AG2301" t="e">
            <v>#REF!</v>
          </cell>
          <cell r="AH2301" t="e">
            <v>#REF!</v>
          </cell>
        </row>
        <row r="2302">
          <cell r="A2302" t="str">
            <v>4.02.00192</v>
          </cell>
          <cell r="B2302">
            <v>2</v>
          </cell>
          <cell r="C2302" t="str">
            <v>TOTALIZADOR</v>
          </cell>
          <cell r="D2302" t="str">
            <v>4.02.0019</v>
          </cell>
          <cell r="E2302">
            <v>1471.32</v>
          </cell>
          <cell r="F2302">
            <v>0</v>
          </cell>
          <cell r="G2302">
            <v>1605</v>
          </cell>
          <cell r="H2302">
            <v>160</v>
          </cell>
          <cell r="I2302" t="e">
            <v>#REF!</v>
          </cell>
          <cell r="J2302">
            <v>0</v>
          </cell>
          <cell r="K2302">
            <v>2693.49</v>
          </cell>
          <cell r="L2302">
            <v>1294.9100000000001</v>
          </cell>
          <cell r="M2302">
            <v>0</v>
          </cell>
          <cell r="N2302">
            <v>157.12</v>
          </cell>
          <cell r="O2302">
            <v>1252.72</v>
          </cell>
          <cell r="P2302">
            <v>0</v>
          </cell>
          <cell r="Q2302" t="e">
            <v>#REF!</v>
          </cell>
          <cell r="T2302" t="str">
            <v>4.02.0019</v>
          </cell>
          <cell r="U2302" t="str">
            <v>TOTALIZADOR</v>
          </cell>
          <cell r="W2302">
            <v>1471.32</v>
          </cell>
          <cell r="X2302">
            <v>1471.32</v>
          </cell>
          <cell r="Y2302">
            <v>3076.3199999999997</v>
          </cell>
          <cell r="Z2302">
            <v>3236.3199999999997</v>
          </cell>
          <cell r="AA2302" t="e">
            <v>#REF!</v>
          </cell>
          <cell r="AB2302" t="e">
            <v>#REF!</v>
          </cell>
          <cell r="AC2302" t="e">
            <v>#REF!</v>
          </cell>
          <cell r="AD2302" t="e">
            <v>#REF!</v>
          </cell>
          <cell r="AE2302" t="e">
            <v>#REF!</v>
          </cell>
          <cell r="AF2302" t="e">
            <v>#REF!</v>
          </cell>
          <cell r="AG2302" t="e">
            <v>#REF!</v>
          </cell>
          <cell r="AH2302" t="e">
            <v>#REF!</v>
          </cell>
        </row>
        <row r="2303">
          <cell r="A2303" t="str">
            <v>4.02.00202</v>
          </cell>
          <cell r="B2303">
            <v>2</v>
          </cell>
          <cell r="C2303" t="str">
            <v>TOTALIZADOR</v>
          </cell>
          <cell r="D2303" t="str">
            <v>4.02.0020</v>
          </cell>
          <cell r="E2303">
            <v>142525.03</v>
          </cell>
          <cell r="F2303">
            <v>95593.339999999982</v>
          </cell>
          <cell r="G2303">
            <v>145236.44999999998</v>
          </cell>
          <cell r="H2303">
            <v>82447.33</v>
          </cell>
          <cell r="I2303" t="e">
            <v>#REF!</v>
          </cell>
          <cell r="J2303">
            <v>96601.39</v>
          </cell>
          <cell r="K2303">
            <v>148607.94</v>
          </cell>
          <cell r="L2303">
            <v>138432.53</v>
          </cell>
          <cell r="M2303">
            <v>158911.80000000002</v>
          </cell>
          <cell r="N2303">
            <v>245625.83999999997</v>
          </cell>
          <cell r="O2303">
            <v>297223.86999999994</v>
          </cell>
          <cell r="P2303">
            <v>179318.71000000002</v>
          </cell>
          <cell r="Q2303" t="e">
            <v>#REF!</v>
          </cell>
          <cell r="T2303" t="str">
            <v>4.02.0020</v>
          </cell>
          <cell r="U2303" t="str">
            <v>TOTALIZADOR</v>
          </cell>
          <cell r="W2303">
            <v>142525.03</v>
          </cell>
          <cell r="X2303">
            <v>238118.37</v>
          </cell>
          <cell r="Y2303">
            <v>383354.81999999995</v>
          </cell>
          <cell r="Z2303">
            <v>465802.14999999997</v>
          </cell>
          <cell r="AA2303" t="e">
            <v>#REF!</v>
          </cell>
          <cell r="AB2303" t="e">
            <v>#REF!</v>
          </cell>
          <cell r="AC2303" t="e">
            <v>#REF!</v>
          </cell>
          <cell r="AD2303" t="e">
            <v>#REF!</v>
          </cell>
          <cell r="AE2303" t="e">
            <v>#REF!</v>
          </cell>
          <cell r="AF2303" t="e">
            <v>#REF!</v>
          </cell>
          <cell r="AG2303" t="e">
            <v>#REF!</v>
          </cell>
          <cell r="AH2303" t="e">
            <v>#REF!</v>
          </cell>
        </row>
        <row r="2304">
          <cell r="A2304" t="str">
            <v>4.02.00212</v>
          </cell>
          <cell r="B2304">
            <v>2</v>
          </cell>
          <cell r="C2304" t="str">
            <v>TOTALIZADOR</v>
          </cell>
          <cell r="D2304" t="str">
            <v>4.02.0021</v>
          </cell>
          <cell r="E2304">
            <v>10146.76</v>
          </cell>
          <cell r="F2304">
            <v>5167.6000000000004</v>
          </cell>
          <cell r="G2304">
            <v>7229.6500000000005</v>
          </cell>
          <cell r="H2304">
            <v>29734.080000000002</v>
          </cell>
          <cell r="I2304" t="e">
            <v>#REF!</v>
          </cell>
          <cell r="J2304">
            <v>5641.27</v>
          </cell>
          <cell r="K2304">
            <v>3684.37</v>
          </cell>
          <cell r="L2304">
            <v>5117.08</v>
          </cell>
          <cell r="M2304">
            <v>2001.9099999999999</v>
          </cell>
          <cell r="N2304">
            <v>11071.71</v>
          </cell>
          <cell r="O2304">
            <v>4158.4100000000008</v>
          </cell>
          <cell r="P2304">
            <v>3650.23</v>
          </cell>
          <cell r="Q2304" t="e">
            <v>#REF!</v>
          </cell>
          <cell r="T2304" t="str">
            <v>4.02.0021</v>
          </cell>
          <cell r="U2304" t="str">
            <v>TOTALIZADOR</v>
          </cell>
          <cell r="W2304">
            <v>10146.76</v>
          </cell>
          <cell r="X2304">
            <v>15314.36</v>
          </cell>
          <cell r="Y2304">
            <v>22544.010000000002</v>
          </cell>
          <cell r="Z2304">
            <v>52278.090000000004</v>
          </cell>
          <cell r="AA2304" t="e">
            <v>#REF!</v>
          </cell>
          <cell r="AB2304" t="e">
            <v>#REF!</v>
          </cell>
          <cell r="AC2304" t="e">
            <v>#REF!</v>
          </cell>
          <cell r="AD2304" t="e">
            <v>#REF!</v>
          </cell>
          <cell r="AE2304" t="e">
            <v>#REF!</v>
          </cell>
          <cell r="AF2304" t="e">
            <v>#REF!</v>
          </cell>
          <cell r="AG2304" t="e">
            <v>#REF!</v>
          </cell>
          <cell r="AH2304" t="e">
            <v>#REF!</v>
          </cell>
        </row>
        <row r="2305">
          <cell r="A2305" t="str">
            <v>4.02.00222</v>
          </cell>
          <cell r="B2305">
            <v>2</v>
          </cell>
          <cell r="C2305" t="str">
            <v>TOTALIZADOR</v>
          </cell>
          <cell r="D2305" t="str">
            <v>4.02.0022</v>
          </cell>
          <cell r="E2305">
            <v>5337.3899999999994</v>
          </cell>
          <cell r="F2305">
            <v>2023.4900000000002</v>
          </cell>
          <cell r="G2305">
            <v>9130.2199999999993</v>
          </cell>
          <cell r="H2305">
            <v>2665.46</v>
          </cell>
          <cell r="I2305" t="e">
            <v>#REF!</v>
          </cell>
          <cell r="J2305">
            <v>1995.28</v>
          </cell>
          <cell r="K2305">
            <v>999.24</v>
          </cell>
          <cell r="L2305">
            <v>6751.45</v>
          </cell>
          <cell r="M2305">
            <v>6852.09</v>
          </cell>
          <cell r="N2305">
            <v>18521.79</v>
          </cell>
          <cell r="O2305">
            <v>9160.48</v>
          </cell>
          <cell r="P2305">
            <v>16209.880000000003</v>
          </cell>
          <cell r="Q2305" t="e">
            <v>#REF!</v>
          </cell>
          <cell r="T2305" t="str">
            <v>4.02.0022</v>
          </cell>
          <cell r="U2305" t="str">
            <v>TOTALIZADOR</v>
          </cell>
          <cell r="W2305">
            <v>5337.3899999999994</v>
          </cell>
          <cell r="X2305">
            <v>7360.8799999999992</v>
          </cell>
          <cell r="Y2305">
            <v>16491.099999999999</v>
          </cell>
          <cell r="Z2305">
            <v>19156.559999999998</v>
          </cell>
          <cell r="AA2305" t="e">
            <v>#REF!</v>
          </cell>
          <cell r="AB2305" t="e">
            <v>#REF!</v>
          </cell>
          <cell r="AC2305" t="e">
            <v>#REF!</v>
          </cell>
          <cell r="AD2305" t="e">
            <v>#REF!</v>
          </cell>
          <cell r="AE2305" t="e">
            <v>#REF!</v>
          </cell>
          <cell r="AF2305" t="e">
            <v>#REF!</v>
          </cell>
          <cell r="AG2305" t="e">
            <v>#REF!</v>
          </cell>
          <cell r="AH2305" t="e">
            <v>#REF!</v>
          </cell>
        </row>
        <row r="2306">
          <cell r="A2306" t="str">
            <v>4.02.00232</v>
          </cell>
          <cell r="B2306">
            <v>2</v>
          </cell>
          <cell r="C2306" t="str">
            <v>TOTALIZADOR</v>
          </cell>
          <cell r="D2306" t="str">
            <v>4.02.0023</v>
          </cell>
          <cell r="E2306">
            <v>24850.47</v>
          </cell>
          <cell r="F2306">
            <v>26822.920000000006</v>
          </cell>
          <cell r="G2306">
            <v>29229.120000000006</v>
          </cell>
          <cell r="H2306">
            <v>26074.149999999998</v>
          </cell>
          <cell r="I2306" t="e">
            <v>#REF!</v>
          </cell>
          <cell r="J2306">
            <v>7417.9699999999993</v>
          </cell>
          <cell r="K2306">
            <v>27700.51</v>
          </cell>
          <cell r="L2306">
            <v>22739.7</v>
          </cell>
          <cell r="M2306">
            <v>29996.649999999994</v>
          </cell>
          <cell r="N2306">
            <v>44700.02</v>
          </cell>
          <cell r="O2306">
            <v>34265.630000000005</v>
          </cell>
          <cell r="P2306">
            <v>65796.39</v>
          </cell>
          <cell r="Q2306" t="e">
            <v>#REF!</v>
          </cell>
          <cell r="T2306" t="str">
            <v>4.02.0023</v>
          </cell>
          <cell r="U2306" t="str">
            <v>TOTALIZADOR</v>
          </cell>
          <cell r="W2306">
            <v>24850.47</v>
          </cell>
          <cell r="X2306">
            <v>51673.390000000007</v>
          </cell>
          <cell r="Y2306">
            <v>80902.510000000009</v>
          </cell>
          <cell r="Z2306">
            <v>106976.66</v>
          </cell>
          <cell r="AA2306" t="e">
            <v>#REF!</v>
          </cell>
          <cell r="AB2306" t="e">
            <v>#REF!</v>
          </cell>
          <cell r="AC2306" t="e">
            <v>#REF!</v>
          </cell>
          <cell r="AD2306" t="e">
            <v>#REF!</v>
          </cell>
          <cell r="AE2306" t="e">
            <v>#REF!</v>
          </cell>
          <cell r="AF2306" t="e">
            <v>#REF!</v>
          </cell>
          <cell r="AG2306" t="e">
            <v>#REF!</v>
          </cell>
          <cell r="AH2306" t="e">
            <v>#REF!</v>
          </cell>
        </row>
        <row r="2307">
          <cell r="A2307" t="str">
            <v>4.02.00242</v>
          </cell>
          <cell r="B2307">
            <v>2</v>
          </cell>
          <cell r="C2307" t="str">
            <v>TOTALIZADOR</v>
          </cell>
          <cell r="D2307" t="str">
            <v>4.02.0024</v>
          </cell>
          <cell r="E2307">
            <v>0</v>
          </cell>
          <cell r="F2307">
            <v>0</v>
          </cell>
          <cell r="G2307">
            <v>0</v>
          </cell>
          <cell r="H2307">
            <v>0</v>
          </cell>
          <cell r="I2307" t="e">
            <v>#REF!</v>
          </cell>
          <cell r="J2307">
            <v>0</v>
          </cell>
          <cell r="K2307">
            <v>0</v>
          </cell>
          <cell r="L2307">
            <v>0</v>
          </cell>
          <cell r="M2307">
            <v>77.599999999999994</v>
          </cell>
          <cell r="N2307">
            <v>1639.2400000000002</v>
          </cell>
          <cell r="O2307">
            <v>795.77</v>
          </cell>
          <cell r="P2307">
            <v>6714.5400000000009</v>
          </cell>
          <cell r="Q2307" t="e">
            <v>#REF!</v>
          </cell>
          <cell r="T2307" t="str">
            <v>4.02.0024</v>
          </cell>
          <cell r="U2307" t="str">
            <v>TOTALIZADOR</v>
          </cell>
          <cell r="W2307">
            <v>0</v>
          </cell>
          <cell r="X2307">
            <v>0</v>
          </cell>
          <cell r="Y2307">
            <v>0</v>
          </cell>
          <cell r="Z2307">
            <v>0</v>
          </cell>
          <cell r="AA2307" t="e">
            <v>#REF!</v>
          </cell>
          <cell r="AB2307" t="e">
            <v>#REF!</v>
          </cell>
          <cell r="AC2307" t="e">
            <v>#REF!</v>
          </cell>
          <cell r="AD2307" t="e">
            <v>#REF!</v>
          </cell>
          <cell r="AE2307" t="e">
            <v>#REF!</v>
          </cell>
          <cell r="AF2307" t="e">
            <v>#REF!</v>
          </cell>
          <cell r="AG2307" t="e">
            <v>#REF!</v>
          </cell>
          <cell r="AH2307" t="e">
            <v>#REF!</v>
          </cell>
        </row>
        <row r="2308">
          <cell r="A2308" t="str">
            <v>4.02.00252</v>
          </cell>
          <cell r="B2308">
            <v>2</v>
          </cell>
          <cell r="C2308" t="str">
            <v>TOTALIZADOR</v>
          </cell>
          <cell r="D2308" t="str">
            <v>4.02.0025</v>
          </cell>
          <cell r="E2308">
            <v>0</v>
          </cell>
          <cell r="F2308">
            <v>0</v>
          </cell>
          <cell r="G2308">
            <v>0</v>
          </cell>
          <cell r="H2308">
            <v>0</v>
          </cell>
          <cell r="I2308" t="e">
            <v>#REF!</v>
          </cell>
          <cell r="J2308">
            <v>0</v>
          </cell>
          <cell r="K2308">
            <v>0</v>
          </cell>
          <cell r="L2308">
            <v>2512.08</v>
          </cell>
          <cell r="M2308">
            <v>1888.01</v>
          </cell>
          <cell r="N2308">
            <v>3796.77</v>
          </cell>
          <cell r="O2308">
            <v>4244.6900000000005</v>
          </cell>
          <cell r="P2308">
            <v>32826.19</v>
          </cell>
          <cell r="Q2308" t="e">
            <v>#REF!</v>
          </cell>
          <cell r="T2308" t="str">
            <v>4.02.0025</v>
          </cell>
          <cell r="U2308" t="str">
            <v>TOTALIZADOR</v>
          </cell>
          <cell r="W2308">
            <v>0</v>
          </cell>
          <cell r="X2308">
            <v>0</v>
          </cell>
          <cell r="Y2308">
            <v>0</v>
          </cell>
          <cell r="Z2308">
            <v>0</v>
          </cell>
          <cell r="AA2308" t="e">
            <v>#REF!</v>
          </cell>
          <cell r="AB2308" t="e">
            <v>#REF!</v>
          </cell>
          <cell r="AC2308" t="e">
            <v>#REF!</v>
          </cell>
          <cell r="AD2308" t="e">
            <v>#REF!</v>
          </cell>
          <cell r="AE2308" t="e">
            <v>#REF!</v>
          </cell>
          <cell r="AF2308" t="e">
            <v>#REF!</v>
          </cell>
          <cell r="AG2308" t="e">
            <v>#REF!</v>
          </cell>
          <cell r="AH2308" t="e">
            <v>#REF!</v>
          </cell>
        </row>
        <row r="2309">
          <cell r="A2309" t="str">
            <v>4.02.00262</v>
          </cell>
          <cell r="B2309">
            <v>2</v>
          </cell>
          <cell r="C2309" t="str">
            <v>TOTALIZADOR</v>
          </cell>
          <cell r="D2309" t="str">
            <v>4.02.0026</v>
          </cell>
          <cell r="E2309">
            <v>14911.270000000002</v>
          </cell>
          <cell r="F2309">
            <v>18971.009999999998</v>
          </cell>
          <cell r="G2309">
            <v>17557.98</v>
          </cell>
          <cell r="H2309">
            <v>19088.050000000003</v>
          </cell>
          <cell r="I2309" t="e">
            <v>#REF!</v>
          </cell>
          <cell r="J2309">
            <v>22363.91</v>
          </cell>
          <cell r="K2309">
            <v>20564.14</v>
          </cell>
          <cell r="L2309">
            <v>27609.78</v>
          </cell>
          <cell r="M2309">
            <v>8113.73</v>
          </cell>
          <cell r="N2309">
            <v>4479.9799999999996</v>
          </cell>
          <cell r="O2309">
            <v>4030.54</v>
          </cell>
          <cell r="P2309">
            <v>3095.5299999999997</v>
          </cell>
          <cell r="Q2309" t="e">
            <v>#REF!</v>
          </cell>
          <cell r="T2309" t="str">
            <v>4.02.0026</v>
          </cell>
          <cell r="U2309" t="str">
            <v>TOTALIZADOR</v>
          </cell>
          <cell r="W2309">
            <v>14911.270000000002</v>
          </cell>
          <cell r="X2309">
            <v>33882.28</v>
          </cell>
          <cell r="Y2309">
            <v>51440.259999999995</v>
          </cell>
          <cell r="Z2309">
            <v>70528.31</v>
          </cell>
          <cell r="AA2309" t="e">
            <v>#REF!</v>
          </cell>
          <cell r="AB2309" t="e">
            <v>#REF!</v>
          </cell>
          <cell r="AC2309" t="e">
            <v>#REF!</v>
          </cell>
          <cell r="AD2309" t="e">
            <v>#REF!</v>
          </cell>
          <cell r="AE2309" t="e">
            <v>#REF!</v>
          </cell>
          <cell r="AF2309" t="e">
            <v>#REF!</v>
          </cell>
          <cell r="AG2309" t="e">
            <v>#REF!</v>
          </cell>
          <cell r="AH2309" t="e">
            <v>#REF!</v>
          </cell>
        </row>
        <row r="2310">
          <cell r="A2310" t="str">
            <v>4.02.00272</v>
          </cell>
          <cell r="B2310">
            <v>2</v>
          </cell>
          <cell r="C2310" t="str">
            <v>TOTALIZADOR</v>
          </cell>
          <cell r="D2310" t="str">
            <v>4.02.0027</v>
          </cell>
          <cell r="E2310">
            <v>38675.769999999997</v>
          </cell>
          <cell r="F2310">
            <v>40886.75</v>
          </cell>
          <cell r="G2310">
            <v>33902.36</v>
          </cell>
          <cell r="H2310">
            <v>32846.42</v>
          </cell>
          <cell r="I2310" t="e">
            <v>#REF!</v>
          </cell>
          <cell r="J2310">
            <v>56337.25</v>
          </cell>
          <cell r="K2310">
            <v>57152.24</v>
          </cell>
          <cell r="L2310">
            <v>51232.929999999993</v>
          </cell>
          <cell r="M2310">
            <v>3161</v>
          </cell>
          <cell r="N2310">
            <v>6900.41</v>
          </cell>
          <cell r="O2310">
            <v>3821.48</v>
          </cell>
          <cell r="P2310">
            <v>3113.73</v>
          </cell>
          <cell r="Q2310" t="e">
            <v>#REF!</v>
          </cell>
          <cell r="T2310" t="str">
            <v>4.02.0027</v>
          </cell>
          <cell r="U2310" t="str">
            <v>TOTALIZADOR</v>
          </cell>
          <cell r="W2310">
            <v>38675.769999999997</v>
          </cell>
          <cell r="X2310">
            <v>79562.51999999999</v>
          </cell>
          <cell r="Y2310">
            <v>113464.87999999999</v>
          </cell>
          <cell r="Z2310">
            <v>146311.29999999999</v>
          </cell>
          <cell r="AA2310" t="e">
            <v>#REF!</v>
          </cell>
          <cell r="AB2310" t="e">
            <v>#REF!</v>
          </cell>
          <cell r="AC2310" t="e">
            <v>#REF!</v>
          </cell>
          <cell r="AD2310" t="e">
            <v>#REF!</v>
          </cell>
          <cell r="AE2310" t="e">
            <v>#REF!</v>
          </cell>
          <cell r="AF2310" t="e">
            <v>#REF!</v>
          </cell>
          <cell r="AG2310" t="e">
            <v>#REF!</v>
          </cell>
          <cell r="AH2310" t="e">
            <v>#REF!</v>
          </cell>
        </row>
        <row r="2311">
          <cell r="A2311" t="str">
            <v>4.02.00282</v>
          </cell>
          <cell r="B2311">
            <v>2</v>
          </cell>
          <cell r="C2311" t="str">
            <v>TOTALIZADOR</v>
          </cell>
          <cell r="D2311" t="str">
            <v>4.02.0028</v>
          </cell>
          <cell r="E2311">
            <v>65538.739999999991</v>
          </cell>
          <cell r="F2311">
            <v>67460.89</v>
          </cell>
          <cell r="G2311">
            <v>68348.099999999991</v>
          </cell>
          <cell r="H2311">
            <v>62470.89</v>
          </cell>
          <cell r="I2311" t="e">
            <v>#REF!</v>
          </cell>
          <cell r="J2311">
            <v>6882.05</v>
          </cell>
          <cell r="K2311">
            <v>88097.33</v>
          </cell>
          <cell r="L2311">
            <v>84849.05</v>
          </cell>
          <cell r="M2311">
            <v>16047.970000000001</v>
          </cell>
          <cell r="N2311">
            <v>2931.6000000000004</v>
          </cell>
          <cell r="O2311">
            <v>598.16</v>
          </cell>
          <cell r="P2311">
            <v>13150.800000000001</v>
          </cell>
          <cell r="Q2311" t="e">
            <v>#REF!</v>
          </cell>
          <cell r="T2311" t="str">
            <v>4.02.0028</v>
          </cell>
          <cell r="U2311" t="str">
            <v>TOTALIZADOR</v>
          </cell>
          <cell r="W2311">
            <v>65538.739999999991</v>
          </cell>
          <cell r="X2311">
            <v>132999.63</v>
          </cell>
          <cell r="Y2311">
            <v>201347.72999999998</v>
          </cell>
          <cell r="Z2311">
            <v>263818.62</v>
          </cell>
          <cell r="AA2311" t="e">
            <v>#REF!</v>
          </cell>
          <cell r="AB2311" t="e">
            <v>#REF!</v>
          </cell>
          <cell r="AC2311" t="e">
            <v>#REF!</v>
          </cell>
          <cell r="AD2311" t="e">
            <v>#REF!</v>
          </cell>
          <cell r="AE2311" t="e">
            <v>#REF!</v>
          </cell>
          <cell r="AF2311" t="e">
            <v>#REF!</v>
          </cell>
          <cell r="AG2311" t="e">
            <v>#REF!</v>
          </cell>
          <cell r="AH2311" t="e">
            <v>#REF!</v>
          </cell>
        </row>
        <row r="2312">
          <cell r="A2312" t="str">
            <v>4.02.00292</v>
          </cell>
          <cell r="B2312">
            <v>2</v>
          </cell>
          <cell r="C2312" t="str">
            <v>TOTALIZADOR</v>
          </cell>
          <cell r="D2312" t="str">
            <v>4.02.0029</v>
          </cell>
          <cell r="E2312">
            <v>47632.07</v>
          </cell>
          <cell r="F2312">
            <v>3057.3271729791491</v>
          </cell>
          <cell r="G2312">
            <v>5496.8200000000006</v>
          </cell>
          <cell r="H2312">
            <v>3624.5940000000001</v>
          </cell>
          <cell r="I2312" t="e">
            <v>#REF!</v>
          </cell>
          <cell r="J2312">
            <v>13724.689999999999</v>
          </cell>
          <cell r="K2312">
            <v>9667.31</v>
          </cell>
          <cell r="L2312">
            <v>7417.8700000000008</v>
          </cell>
          <cell r="M2312">
            <v>707.09</v>
          </cell>
          <cell r="N2312">
            <v>3604.23</v>
          </cell>
          <cell r="O2312">
            <v>457.38</v>
          </cell>
          <cell r="P2312">
            <v>1556.2600000000002</v>
          </cell>
          <cell r="Q2312" t="e">
            <v>#REF!</v>
          </cell>
          <cell r="T2312" t="str">
            <v>4.02.0029</v>
          </cell>
          <cell r="U2312" t="str">
            <v>TOTALIZADOR</v>
          </cell>
          <cell r="W2312">
            <v>47632.07</v>
          </cell>
          <cell r="X2312">
            <v>50689.397172979152</v>
          </cell>
          <cell r="Y2312">
            <v>56186.217172979152</v>
          </cell>
          <cell r="Z2312">
            <v>59810.811172979149</v>
          </cell>
          <cell r="AA2312" t="e">
            <v>#REF!</v>
          </cell>
          <cell r="AB2312" t="e">
            <v>#REF!</v>
          </cell>
          <cell r="AC2312" t="e">
            <v>#REF!</v>
          </cell>
          <cell r="AD2312" t="e">
            <v>#REF!</v>
          </cell>
          <cell r="AE2312" t="e">
            <v>#REF!</v>
          </cell>
          <cell r="AF2312" t="e">
            <v>#REF!</v>
          </cell>
          <cell r="AG2312" t="e">
            <v>#REF!</v>
          </cell>
          <cell r="AH2312" t="e">
            <v>#REF!</v>
          </cell>
        </row>
        <row r="2313">
          <cell r="A2313" t="str">
            <v>4.02.00302</v>
          </cell>
          <cell r="B2313">
            <v>2</v>
          </cell>
          <cell r="C2313" t="str">
            <v>TOTALIZADOR</v>
          </cell>
          <cell r="D2313" t="str">
            <v>4.02.0030</v>
          </cell>
          <cell r="E2313">
            <v>0</v>
          </cell>
          <cell r="F2313">
            <v>0</v>
          </cell>
          <cell r="G2313">
            <v>0</v>
          </cell>
          <cell r="H2313">
            <v>0</v>
          </cell>
          <cell r="I2313" t="e">
            <v>#REF!</v>
          </cell>
          <cell r="J2313">
            <v>0</v>
          </cell>
          <cell r="K2313">
            <v>0</v>
          </cell>
          <cell r="L2313">
            <v>0</v>
          </cell>
          <cell r="M2313">
            <v>857.5</v>
          </cell>
          <cell r="N2313">
            <v>2160.12</v>
          </cell>
          <cell r="O2313">
            <v>1979.6399999999996</v>
          </cell>
          <cell r="P2313">
            <v>883.05</v>
          </cell>
          <cell r="Q2313" t="e">
            <v>#REF!</v>
          </cell>
          <cell r="T2313" t="str">
            <v>4.02.0030</v>
          </cell>
          <cell r="U2313" t="str">
            <v>TOTALIZADOR</v>
          </cell>
          <cell r="W2313">
            <v>0</v>
          </cell>
          <cell r="X2313">
            <v>0</v>
          </cell>
          <cell r="Y2313">
            <v>0</v>
          </cell>
          <cell r="Z2313">
            <v>0</v>
          </cell>
          <cell r="AA2313" t="e">
            <v>#REF!</v>
          </cell>
          <cell r="AB2313" t="e">
            <v>#REF!</v>
          </cell>
          <cell r="AC2313" t="e">
            <v>#REF!</v>
          </cell>
          <cell r="AD2313" t="e">
            <v>#REF!</v>
          </cell>
          <cell r="AE2313" t="e">
            <v>#REF!</v>
          </cell>
          <cell r="AF2313" t="e">
            <v>#REF!</v>
          </cell>
          <cell r="AG2313" t="e">
            <v>#REF!</v>
          </cell>
          <cell r="AH2313" t="e">
            <v>#REF!</v>
          </cell>
        </row>
        <row r="2314">
          <cell r="A2314" t="str">
            <v>4.02.00352</v>
          </cell>
          <cell r="B2314">
            <v>2</v>
          </cell>
          <cell r="C2314" t="str">
            <v>TOTALIZADOR</v>
          </cell>
          <cell r="D2314" t="str">
            <v>4.02.0035</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T2314" t="str">
            <v>4.02.0035</v>
          </cell>
          <cell r="U2314" t="str">
            <v>TOTALIZADOR</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A2315" t="str">
            <v>4.02.00362</v>
          </cell>
          <cell r="B2315">
            <v>2</v>
          </cell>
          <cell r="C2315" t="str">
            <v>TOTALIZADOR</v>
          </cell>
          <cell r="D2315" t="str">
            <v>4.02.0036</v>
          </cell>
          <cell r="E2315">
            <v>0</v>
          </cell>
          <cell r="F2315">
            <v>0</v>
          </cell>
          <cell r="G2315">
            <v>0</v>
          </cell>
          <cell r="H2315">
            <v>0</v>
          </cell>
          <cell r="I2315" t="e">
            <v>#REF!</v>
          </cell>
          <cell r="J2315">
            <v>0</v>
          </cell>
          <cell r="K2315">
            <v>0</v>
          </cell>
          <cell r="L2315">
            <v>0</v>
          </cell>
          <cell r="M2315">
            <v>12992.48</v>
          </cell>
          <cell r="N2315">
            <v>91.96</v>
          </cell>
          <cell r="O2315">
            <v>11401.32</v>
          </cell>
          <cell r="P2315">
            <v>11223.359999999999</v>
          </cell>
          <cell r="Q2315" t="e">
            <v>#REF!</v>
          </cell>
          <cell r="T2315" t="str">
            <v>4.02.0036</v>
          </cell>
          <cell r="U2315" t="str">
            <v>TOTALIZADOR</v>
          </cell>
          <cell r="W2315">
            <v>0</v>
          </cell>
          <cell r="X2315">
            <v>0</v>
          </cell>
          <cell r="Y2315">
            <v>0</v>
          </cell>
          <cell r="Z2315">
            <v>0</v>
          </cell>
          <cell r="AA2315" t="e">
            <v>#REF!</v>
          </cell>
          <cell r="AB2315" t="e">
            <v>#REF!</v>
          </cell>
          <cell r="AC2315" t="e">
            <v>#REF!</v>
          </cell>
          <cell r="AD2315" t="e">
            <v>#REF!</v>
          </cell>
          <cell r="AE2315" t="e">
            <v>#REF!</v>
          </cell>
          <cell r="AF2315" t="e">
            <v>#REF!</v>
          </cell>
          <cell r="AG2315" t="e">
            <v>#REF!</v>
          </cell>
          <cell r="AH2315" t="e">
            <v>#REF!</v>
          </cell>
        </row>
        <row r="2316">
          <cell r="A2316" t="str">
            <v>4.02.00372</v>
          </cell>
          <cell r="B2316">
            <v>2</v>
          </cell>
          <cell r="C2316" t="str">
            <v>TOTALIZADOR</v>
          </cell>
          <cell r="D2316" t="str">
            <v>4.02.0037</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T2316" t="str">
            <v>4.02.0037</v>
          </cell>
          <cell r="U2316" t="str">
            <v>TOTALIZADOR</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A2317" t="str">
            <v>4.02.00382</v>
          </cell>
          <cell r="B2317">
            <v>2</v>
          </cell>
          <cell r="C2317" t="str">
            <v>TOTALIZADOR</v>
          </cell>
          <cell r="D2317" t="str">
            <v>4.02.0038</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T2317" t="str">
            <v>4.02.0038</v>
          </cell>
          <cell r="U2317" t="str">
            <v>TOTALIZADOR</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A2318" t="str">
            <v>4.02.00392</v>
          </cell>
          <cell r="B2318">
            <v>2</v>
          </cell>
          <cell r="C2318" t="str">
            <v>TOTALIZADOR</v>
          </cell>
          <cell r="D2318" t="str">
            <v>4.02.0039</v>
          </cell>
          <cell r="E2318">
            <v>0</v>
          </cell>
          <cell r="F2318">
            <v>0</v>
          </cell>
          <cell r="G2318">
            <v>0</v>
          </cell>
          <cell r="H2318">
            <v>0</v>
          </cell>
          <cell r="I2318" t="e">
            <v>#REF!</v>
          </cell>
          <cell r="J2318">
            <v>0</v>
          </cell>
          <cell r="K2318">
            <v>0</v>
          </cell>
          <cell r="L2318">
            <v>0</v>
          </cell>
          <cell r="M2318">
            <v>2181.9</v>
          </cell>
          <cell r="N2318">
            <v>3365.9500000000003</v>
          </cell>
          <cell r="O2318">
            <v>5433.3</v>
          </cell>
          <cell r="P2318">
            <v>15026.07</v>
          </cell>
          <cell r="Q2318" t="e">
            <v>#REF!</v>
          </cell>
          <cell r="T2318" t="str">
            <v>4.02.0039</v>
          </cell>
          <cell r="U2318" t="str">
            <v>TOTALIZADOR</v>
          </cell>
          <cell r="W2318">
            <v>0</v>
          </cell>
          <cell r="X2318">
            <v>0</v>
          </cell>
          <cell r="Y2318">
            <v>0</v>
          </cell>
          <cell r="Z2318">
            <v>0</v>
          </cell>
          <cell r="AA2318" t="e">
            <v>#REF!</v>
          </cell>
          <cell r="AB2318" t="e">
            <v>#REF!</v>
          </cell>
          <cell r="AC2318" t="e">
            <v>#REF!</v>
          </cell>
          <cell r="AD2318" t="e">
            <v>#REF!</v>
          </cell>
          <cell r="AE2318" t="e">
            <v>#REF!</v>
          </cell>
          <cell r="AF2318" t="e">
            <v>#REF!</v>
          </cell>
          <cell r="AG2318" t="e">
            <v>#REF!</v>
          </cell>
          <cell r="AH2318" t="e">
            <v>#REF!</v>
          </cell>
        </row>
        <row r="2319">
          <cell r="A2319" t="str">
            <v>4.02.00412</v>
          </cell>
          <cell r="B2319">
            <v>2</v>
          </cell>
          <cell r="C2319" t="str">
            <v>TOTALIZADOR</v>
          </cell>
          <cell r="D2319" t="str">
            <v>4.02.0041</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T2319" t="str">
            <v>4.02.0041</v>
          </cell>
          <cell r="U2319" t="str">
            <v>TOTALIZADOR</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A2320" t="str">
            <v>4.02.00432</v>
          </cell>
          <cell r="B2320">
            <v>2</v>
          </cell>
          <cell r="C2320" t="str">
            <v>TOTALIZADOR</v>
          </cell>
          <cell r="D2320" t="str">
            <v>4.02.0043</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T2320" t="str">
            <v>4.02.0043</v>
          </cell>
          <cell r="U2320" t="str">
            <v>TOTALIZADOR</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A2321" t="str">
            <v>4.02.00442</v>
          </cell>
          <cell r="B2321">
            <v>2</v>
          </cell>
          <cell r="C2321" t="str">
            <v>TOTALIZADOR</v>
          </cell>
          <cell r="D2321" t="str">
            <v>4.02.0044</v>
          </cell>
          <cell r="E2321">
            <v>0</v>
          </cell>
          <cell r="F2321">
            <v>0</v>
          </cell>
          <cell r="G2321">
            <v>0</v>
          </cell>
          <cell r="H2321">
            <v>0</v>
          </cell>
          <cell r="I2321" t="e">
            <v>#REF!</v>
          </cell>
          <cell r="J2321">
            <v>0</v>
          </cell>
          <cell r="K2321">
            <v>0</v>
          </cell>
          <cell r="L2321">
            <v>0</v>
          </cell>
          <cell r="M2321">
            <v>14000</v>
          </cell>
          <cell r="N2321">
            <v>122970.59</v>
          </cell>
          <cell r="O2321">
            <v>47690.54</v>
          </cell>
          <cell r="P2321">
            <v>67091.709999999992</v>
          </cell>
          <cell r="Q2321" t="e">
            <v>#REF!</v>
          </cell>
          <cell r="T2321" t="str">
            <v>4.02.0044</v>
          </cell>
          <cell r="U2321" t="str">
            <v>TOTALIZADOR</v>
          </cell>
          <cell r="W2321">
            <v>0</v>
          </cell>
          <cell r="X2321">
            <v>0</v>
          </cell>
          <cell r="Y2321">
            <v>0</v>
          </cell>
          <cell r="Z2321">
            <v>0</v>
          </cell>
          <cell r="AA2321" t="e">
            <v>#REF!</v>
          </cell>
          <cell r="AB2321" t="e">
            <v>#REF!</v>
          </cell>
          <cell r="AC2321" t="e">
            <v>#REF!</v>
          </cell>
          <cell r="AD2321" t="e">
            <v>#REF!</v>
          </cell>
          <cell r="AE2321" t="e">
            <v>#REF!</v>
          </cell>
          <cell r="AF2321" t="e">
            <v>#REF!</v>
          </cell>
          <cell r="AG2321" t="e">
            <v>#REF!</v>
          </cell>
          <cell r="AH2321" t="e">
            <v>#REF!</v>
          </cell>
        </row>
        <row r="2322">
          <cell r="A2322" t="str">
            <v>4.03.00012</v>
          </cell>
          <cell r="B2322">
            <v>2</v>
          </cell>
          <cell r="C2322" t="str">
            <v>TOTALIZADOR</v>
          </cell>
          <cell r="D2322" t="str">
            <v>4.03.0001</v>
          </cell>
          <cell r="E2322">
            <v>0</v>
          </cell>
          <cell r="F2322">
            <v>0</v>
          </cell>
          <cell r="G2322">
            <v>0</v>
          </cell>
          <cell r="H2322">
            <v>0</v>
          </cell>
          <cell r="I2322" t="e">
            <v>#REF!</v>
          </cell>
          <cell r="J2322">
            <v>0</v>
          </cell>
          <cell r="K2322">
            <v>0</v>
          </cell>
          <cell r="L2322">
            <v>49952.95</v>
          </cell>
          <cell r="M2322">
            <v>10982.43</v>
          </cell>
          <cell r="N2322">
            <v>47791.250000000007</v>
          </cell>
          <cell r="O2322">
            <v>50717.71</v>
          </cell>
          <cell r="P2322">
            <v>54596.17</v>
          </cell>
          <cell r="Q2322" t="e">
            <v>#REF!</v>
          </cell>
          <cell r="T2322" t="str">
            <v>4.03.0001</v>
          </cell>
          <cell r="U2322" t="str">
            <v>TOTALIZADOR</v>
          </cell>
          <cell r="W2322">
            <v>0</v>
          </cell>
          <cell r="X2322">
            <v>0</v>
          </cell>
          <cell r="Y2322">
            <v>0</v>
          </cell>
          <cell r="Z2322">
            <v>0</v>
          </cell>
          <cell r="AA2322" t="e">
            <v>#REF!</v>
          </cell>
          <cell r="AB2322" t="e">
            <v>#REF!</v>
          </cell>
          <cell r="AC2322" t="e">
            <v>#REF!</v>
          </cell>
          <cell r="AD2322" t="e">
            <v>#REF!</v>
          </cell>
          <cell r="AE2322" t="e">
            <v>#REF!</v>
          </cell>
          <cell r="AF2322" t="e">
            <v>#REF!</v>
          </cell>
          <cell r="AG2322" t="e">
            <v>#REF!</v>
          </cell>
          <cell r="AH2322" t="e">
            <v>#REF!</v>
          </cell>
        </row>
        <row r="2323">
          <cell r="A2323" t="str">
            <v>4.03.00022</v>
          </cell>
          <cell r="B2323">
            <v>2</v>
          </cell>
          <cell r="C2323" t="str">
            <v>TOTALIZADOR</v>
          </cell>
          <cell r="D2323" t="str">
            <v>4.03.0002</v>
          </cell>
          <cell r="E2323">
            <v>192892.90999999997</v>
          </cell>
          <cell r="F2323">
            <v>214990.14656799915</v>
          </cell>
          <cell r="G2323">
            <v>229406.34</v>
          </cell>
          <cell r="H2323">
            <v>214275.7</v>
          </cell>
          <cell r="I2323" t="e">
            <v>#REF!</v>
          </cell>
          <cell r="J2323">
            <v>256315.49</v>
          </cell>
          <cell r="K2323">
            <v>239208.52000000005</v>
          </cell>
          <cell r="L2323">
            <v>322522.48</v>
          </cell>
          <cell r="M2323">
            <v>337259.28</v>
          </cell>
          <cell r="N2323">
            <v>434405.22000000003</v>
          </cell>
          <cell r="O2323">
            <v>507817.47999999986</v>
          </cell>
          <cell r="P2323">
            <v>736319.17999999993</v>
          </cell>
          <cell r="Q2323" t="e">
            <v>#REF!</v>
          </cell>
          <cell r="T2323" t="str">
            <v>4.03.0002</v>
          </cell>
          <cell r="U2323" t="str">
            <v>TOTALIZADOR</v>
          </cell>
          <cell r="W2323">
            <v>192892.90999999997</v>
          </cell>
          <cell r="X2323">
            <v>407883.05656799913</v>
          </cell>
          <cell r="Y2323">
            <v>637289.39656799915</v>
          </cell>
          <cell r="Z2323">
            <v>851565.09656799911</v>
          </cell>
          <cell r="AA2323" t="e">
            <v>#REF!</v>
          </cell>
          <cell r="AB2323" t="e">
            <v>#REF!</v>
          </cell>
          <cell r="AC2323" t="e">
            <v>#REF!</v>
          </cell>
          <cell r="AD2323" t="e">
            <v>#REF!</v>
          </cell>
          <cell r="AE2323" t="e">
            <v>#REF!</v>
          </cell>
          <cell r="AF2323" t="e">
            <v>#REF!</v>
          </cell>
          <cell r="AG2323" t="e">
            <v>#REF!</v>
          </cell>
          <cell r="AH2323" t="e">
            <v>#REF!</v>
          </cell>
        </row>
        <row r="2324">
          <cell r="A2324" t="str">
            <v>4.03.00042</v>
          </cell>
          <cell r="B2324">
            <v>2</v>
          </cell>
          <cell r="C2324" t="str">
            <v>TOTALIZADOR</v>
          </cell>
          <cell r="D2324" t="str">
            <v>4.03.0004</v>
          </cell>
          <cell r="E2324">
            <v>328275.79000000004</v>
          </cell>
          <cell r="F2324">
            <v>314217.01999999996</v>
          </cell>
          <cell r="G2324">
            <v>340843</v>
          </cell>
          <cell r="H2324">
            <v>412135.86</v>
          </cell>
          <cell r="I2324" t="e">
            <v>#REF!</v>
          </cell>
          <cell r="J2324">
            <v>410515.32999999996</v>
          </cell>
          <cell r="K2324">
            <v>399373.57</v>
          </cell>
          <cell r="L2324">
            <v>333057.55</v>
          </cell>
          <cell r="M2324">
            <v>615697.47</v>
          </cell>
          <cell r="N2324">
            <v>370297.02</v>
          </cell>
          <cell r="O2324">
            <v>492738.06</v>
          </cell>
          <cell r="P2324">
            <v>795576.28</v>
          </cell>
          <cell r="Q2324" t="e">
            <v>#REF!</v>
          </cell>
          <cell r="T2324" t="str">
            <v>4.03.0004</v>
          </cell>
          <cell r="U2324" t="str">
            <v>TOTALIZADOR</v>
          </cell>
          <cell r="W2324">
            <v>328275.79000000004</v>
          </cell>
          <cell r="X2324">
            <v>642492.81000000006</v>
          </cell>
          <cell r="Y2324">
            <v>983335.81</v>
          </cell>
          <cell r="Z2324">
            <v>1395471.67</v>
          </cell>
          <cell r="AA2324" t="e">
            <v>#REF!</v>
          </cell>
          <cell r="AB2324" t="e">
            <v>#REF!</v>
          </cell>
          <cell r="AC2324" t="e">
            <v>#REF!</v>
          </cell>
          <cell r="AD2324" t="e">
            <v>#REF!</v>
          </cell>
          <cell r="AE2324" t="e">
            <v>#REF!</v>
          </cell>
          <cell r="AF2324" t="e">
            <v>#REF!</v>
          </cell>
          <cell r="AG2324" t="e">
            <v>#REF!</v>
          </cell>
          <cell r="AH2324" t="e">
            <v>#REF!</v>
          </cell>
        </row>
        <row r="2325">
          <cell r="A2325" t="str">
            <v>4.03.00062</v>
          </cell>
          <cell r="B2325">
            <v>2</v>
          </cell>
          <cell r="C2325" t="str">
            <v>TOTALIZADOR</v>
          </cell>
          <cell r="D2325" t="str">
            <v>4.03.0006</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T2325" t="str">
            <v>4.03.0006</v>
          </cell>
          <cell r="U2325" t="str">
            <v>TOTALIZADOR</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A2326" t="str">
            <v>4.03.00072</v>
          </cell>
          <cell r="B2326">
            <v>2</v>
          </cell>
          <cell r="C2326" t="str">
            <v>TOTALIZADOR</v>
          </cell>
          <cell r="D2326" t="str">
            <v>4.03.0007</v>
          </cell>
          <cell r="E2326">
            <v>6031.26</v>
          </cell>
          <cell r="F2326">
            <v>1867.4159999999999</v>
          </cell>
          <cell r="G2326">
            <v>7546.4400000000005</v>
          </cell>
          <cell r="H2326">
            <v>7089.19</v>
          </cell>
          <cell r="I2326" t="e">
            <v>#REF!</v>
          </cell>
          <cell r="J2326">
            <v>13553.31</v>
          </cell>
          <cell r="K2326">
            <v>24082.875000000004</v>
          </cell>
          <cell r="L2326">
            <v>42617.43</v>
          </cell>
          <cell r="M2326">
            <v>27356.870000000003</v>
          </cell>
          <cell r="N2326">
            <v>12883.529999999999</v>
          </cell>
          <cell r="O2326">
            <v>22720.39</v>
          </cell>
          <cell r="P2326">
            <v>24187.980000000003</v>
          </cell>
          <cell r="Q2326" t="e">
            <v>#REF!</v>
          </cell>
          <cell r="T2326" t="str">
            <v>4.03.0007</v>
          </cell>
          <cell r="U2326" t="str">
            <v>TOTALIZADOR</v>
          </cell>
          <cell r="W2326">
            <v>6031.26</v>
          </cell>
          <cell r="X2326">
            <v>7898.6760000000004</v>
          </cell>
          <cell r="Y2326">
            <v>15445.116000000002</v>
          </cell>
          <cell r="Z2326">
            <v>22534.306</v>
          </cell>
          <cell r="AA2326" t="e">
            <v>#REF!</v>
          </cell>
          <cell r="AB2326" t="e">
            <v>#REF!</v>
          </cell>
          <cell r="AC2326" t="e">
            <v>#REF!</v>
          </cell>
          <cell r="AD2326" t="e">
            <v>#REF!</v>
          </cell>
          <cell r="AE2326" t="e">
            <v>#REF!</v>
          </cell>
          <cell r="AF2326" t="e">
            <v>#REF!</v>
          </cell>
          <cell r="AG2326" t="e">
            <v>#REF!</v>
          </cell>
          <cell r="AH2326" t="e">
            <v>#REF!</v>
          </cell>
        </row>
        <row r="2327">
          <cell r="A2327" t="str">
            <v>4.03.00082</v>
          </cell>
          <cell r="B2327">
            <v>2</v>
          </cell>
          <cell r="C2327" t="str">
            <v>TOTALIZADOR</v>
          </cell>
          <cell r="D2327" t="str">
            <v>4.03.0008</v>
          </cell>
          <cell r="E2327">
            <v>80225.52</v>
          </cell>
          <cell r="F2327">
            <v>67460.536259021697</v>
          </cell>
          <cell r="G2327">
            <v>74126.37</v>
          </cell>
          <cell r="H2327">
            <v>65515.68</v>
          </cell>
          <cell r="I2327" t="e">
            <v>#REF!</v>
          </cell>
          <cell r="J2327">
            <v>51120.219999999994</v>
          </cell>
          <cell r="K2327">
            <v>80284.12999999999</v>
          </cell>
          <cell r="L2327">
            <v>77188.350000000006</v>
          </cell>
          <cell r="M2327">
            <v>67150.37</v>
          </cell>
          <cell r="N2327">
            <v>70656.100000000006</v>
          </cell>
          <cell r="O2327">
            <v>77027.179999999993</v>
          </cell>
          <cell r="P2327">
            <v>80710.579999999987</v>
          </cell>
          <cell r="Q2327" t="e">
            <v>#REF!</v>
          </cell>
          <cell r="T2327" t="str">
            <v>4.03.0008</v>
          </cell>
          <cell r="U2327" t="str">
            <v>TOTALIZADOR</v>
          </cell>
          <cell r="W2327">
            <v>80225.52</v>
          </cell>
          <cell r="X2327">
            <v>147686.05625902169</v>
          </cell>
          <cell r="Y2327">
            <v>221812.42625902168</v>
          </cell>
          <cell r="Z2327">
            <v>287328.10625902168</v>
          </cell>
          <cell r="AA2327" t="e">
            <v>#REF!</v>
          </cell>
          <cell r="AB2327" t="e">
            <v>#REF!</v>
          </cell>
          <cell r="AC2327" t="e">
            <v>#REF!</v>
          </cell>
          <cell r="AD2327" t="e">
            <v>#REF!</v>
          </cell>
          <cell r="AE2327" t="e">
            <v>#REF!</v>
          </cell>
          <cell r="AF2327" t="e">
            <v>#REF!</v>
          </cell>
          <cell r="AG2327" t="e">
            <v>#REF!</v>
          </cell>
          <cell r="AH2327" t="e">
            <v>#REF!</v>
          </cell>
        </row>
        <row r="2328">
          <cell r="A2328" t="str">
            <v>4.03.00092</v>
          </cell>
          <cell r="B2328">
            <v>2</v>
          </cell>
          <cell r="C2328" t="str">
            <v>TOTALIZADOR</v>
          </cell>
          <cell r="D2328" t="str">
            <v>4.03.0009</v>
          </cell>
          <cell r="E2328">
            <v>70646.03</v>
          </cell>
          <cell r="F2328">
            <v>73104.160000000003</v>
          </cell>
          <cell r="G2328">
            <v>90431.780000000013</v>
          </cell>
          <cell r="H2328">
            <v>68656.189999999988</v>
          </cell>
          <cell r="I2328" t="e">
            <v>#REF!</v>
          </cell>
          <cell r="J2328">
            <v>68360.47</v>
          </cell>
          <cell r="K2328">
            <v>39006.949999999997</v>
          </cell>
          <cell r="L2328">
            <v>148406.25999999998</v>
          </cell>
          <cell r="M2328">
            <v>88409.37</v>
          </cell>
          <cell r="N2328">
            <v>104647.33</v>
          </cell>
          <cell r="O2328">
            <v>96069.26999999999</v>
          </cell>
          <cell r="P2328">
            <v>107688.14</v>
          </cell>
          <cell r="Q2328" t="e">
            <v>#REF!</v>
          </cell>
          <cell r="T2328" t="str">
            <v>4.03.0009</v>
          </cell>
          <cell r="U2328" t="str">
            <v>TOTALIZADOR</v>
          </cell>
          <cell r="W2328">
            <v>70646.03</v>
          </cell>
          <cell r="X2328">
            <v>143750.19</v>
          </cell>
          <cell r="Y2328">
            <v>234181.97000000003</v>
          </cell>
          <cell r="Z2328">
            <v>302838.16000000003</v>
          </cell>
          <cell r="AA2328" t="e">
            <v>#REF!</v>
          </cell>
          <cell r="AB2328" t="e">
            <v>#REF!</v>
          </cell>
          <cell r="AC2328" t="e">
            <v>#REF!</v>
          </cell>
          <cell r="AD2328" t="e">
            <v>#REF!</v>
          </cell>
          <cell r="AE2328" t="e">
            <v>#REF!</v>
          </cell>
          <cell r="AF2328" t="e">
            <v>#REF!</v>
          </cell>
          <cell r="AG2328" t="e">
            <v>#REF!</v>
          </cell>
          <cell r="AH2328" t="e">
            <v>#REF!</v>
          </cell>
        </row>
        <row r="2329">
          <cell r="A2329" t="str">
            <v>4.03.00102</v>
          </cell>
          <cell r="B2329">
            <v>2</v>
          </cell>
          <cell r="C2329" t="str">
            <v>TOTALIZADOR</v>
          </cell>
          <cell r="D2329" t="str">
            <v>4.03.0010</v>
          </cell>
          <cell r="E2329">
            <v>38919.14</v>
          </cell>
          <cell r="F2329">
            <v>20286.103999999999</v>
          </cell>
          <cell r="G2329">
            <v>19735.77</v>
          </cell>
          <cell r="H2329">
            <v>38516.89</v>
          </cell>
          <cell r="I2329" t="e">
            <v>#REF!</v>
          </cell>
          <cell r="J2329">
            <v>37351.199999999997</v>
          </cell>
          <cell r="K2329">
            <v>46745.78</v>
          </cell>
          <cell r="L2329">
            <v>53032.76999999999</v>
          </cell>
          <cell r="M2329">
            <v>39559.570000000007</v>
          </cell>
          <cell r="N2329">
            <v>56956</v>
          </cell>
          <cell r="O2329">
            <v>61450.01</v>
          </cell>
          <cell r="P2329">
            <v>68322.09</v>
          </cell>
          <cell r="Q2329" t="e">
            <v>#REF!</v>
          </cell>
          <cell r="T2329" t="str">
            <v>4.03.0010</v>
          </cell>
          <cell r="U2329" t="str">
            <v>TOTALIZADOR</v>
          </cell>
          <cell r="W2329">
            <v>38919.14</v>
          </cell>
          <cell r="X2329">
            <v>59205.243999999999</v>
          </cell>
          <cell r="Y2329">
            <v>78941.013999999996</v>
          </cell>
          <cell r="Z2329">
            <v>117457.90399999999</v>
          </cell>
          <cell r="AA2329" t="e">
            <v>#REF!</v>
          </cell>
          <cell r="AB2329" t="e">
            <v>#REF!</v>
          </cell>
          <cell r="AC2329" t="e">
            <v>#REF!</v>
          </cell>
          <cell r="AD2329" t="e">
            <v>#REF!</v>
          </cell>
          <cell r="AE2329" t="e">
            <v>#REF!</v>
          </cell>
          <cell r="AF2329" t="e">
            <v>#REF!</v>
          </cell>
          <cell r="AG2329" t="e">
            <v>#REF!</v>
          </cell>
          <cell r="AH2329" t="e">
            <v>#REF!</v>
          </cell>
        </row>
        <row r="2330">
          <cell r="A2330" t="str">
            <v>4.03.00112</v>
          </cell>
          <cell r="B2330">
            <v>2</v>
          </cell>
          <cell r="C2330" t="str">
            <v>TOTALIZADOR</v>
          </cell>
          <cell r="D2330" t="str">
            <v>4.03.0011</v>
          </cell>
          <cell r="E2330">
            <v>89007.77</v>
          </cell>
          <cell r="F2330">
            <v>102314.26999999999</v>
          </cell>
          <cell r="G2330">
            <v>96279.919999999984</v>
          </cell>
          <cell r="H2330">
            <v>88947.19</v>
          </cell>
          <cell r="I2330" t="e">
            <v>#REF!</v>
          </cell>
          <cell r="J2330">
            <v>229088.72999999998</v>
          </cell>
          <cell r="K2330">
            <v>103668.04999999999</v>
          </cell>
          <cell r="L2330">
            <v>121030.43</v>
          </cell>
          <cell r="M2330">
            <v>164876.29</v>
          </cell>
          <cell r="N2330">
            <v>175072.59999999998</v>
          </cell>
          <cell r="O2330">
            <v>199430.13</v>
          </cell>
          <cell r="P2330">
            <v>356011.92999999993</v>
          </cell>
          <cell r="Q2330" t="e">
            <v>#REF!</v>
          </cell>
          <cell r="T2330" t="str">
            <v>4.03.0011</v>
          </cell>
          <cell r="U2330" t="str">
            <v>TOTALIZADOR</v>
          </cell>
          <cell r="W2330">
            <v>89007.77</v>
          </cell>
          <cell r="X2330">
            <v>191322.03999999998</v>
          </cell>
          <cell r="Y2330">
            <v>287601.95999999996</v>
          </cell>
          <cell r="Z2330">
            <v>376549.14999999997</v>
          </cell>
          <cell r="AA2330" t="e">
            <v>#REF!</v>
          </cell>
          <cell r="AB2330" t="e">
            <v>#REF!</v>
          </cell>
          <cell r="AC2330" t="e">
            <v>#REF!</v>
          </cell>
          <cell r="AD2330" t="e">
            <v>#REF!</v>
          </cell>
          <cell r="AE2330" t="e">
            <v>#REF!</v>
          </cell>
          <cell r="AF2330" t="e">
            <v>#REF!</v>
          </cell>
          <cell r="AG2330" t="e">
            <v>#REF!</v>
          </cell>
          <cell r="AH2330" t="e">
            <v>#REF!</v>
          </cell>
        </row>
        <row r="2331">
          <cell r="A2331" t="str">
            <v>4.03.00122</v>
          </cell>
          <cell r="B2331">
            <v>2</v>
          </cell>
          <cell r="C2331" t="str">
            <v>TOTALIZADOR</v>
          </cell>
          <cell r="D2331" t="str">
            <v>4.03.0012</v>
          </cell>
          <cell r="E2331">
            <v>32017.820000000003</v>
          </cell>
          <cell r="F2331">
            <v>12530.000000000004</v>
          </cell>
          <cell r="G2331">
            <v>23438.800000000003</v>
          </cell>
          <cell r="H2331">
            <v>27166.560000000001</v>
          </cell>
          <cell r="I2331" t="e">
            <v>#REF!</v>
          </cell>
          <cell r="J2331">
            <v>32714.620000000003</v>
          </cell>
          <cell r="K2331">
            <v>37838.47</v>
          </cell>
          <cell r="L2331">
            <v>17066.39</v>
          </cell>
          <cell r="M2331">
            <v>34086.5</v>
          </cell>
          <cell r="N2331">
            <v>39185.25</v>
          </cell>
          <cell r="O2331">
            <v>35833.5</v>
          </cell>
          <cell r="P2331">
            <v>62286.14</v>
          </cell>
          <cell r="Q2331" t="e">
            <v>#REF!</v>
          </cell>
          <cell r="T2331" t="str">
            <v>4.03.0012</v>
          </cell>
          <cell r="U2331" t="str">
            <v>TOTALIZADOR</v>
          </cell>
          <cell r="W2331">
            <v>32017.820000000003</v>
          </cell>
          <cell r="X2331">
            <v>44547.820000000007</v>
          </cell>
          <cell r="Y2331">
            <v>67986.62000000001</v>
          </cell>
          <cell r="Z2331">
            <v>95153.180000000008</v>
          </cell>
          <cell r="AA2331" t="e">
            <v>#REF!</v>
          </cell>
          <cell r="AB2331" t="e">
            <v>#REF!</v>
          </cell>
          <cell r="AC2331" t="e">
            <v>#REF!</v>
          </cell>
          <cell r="AD2331" t="e">
            <v>#REF!</v>
          </cell>
          <cell r="AE2331" t="e">
            <v>#REF!</v>
          </cell>
          <cell r="AF2331" t="e">
            <v>#REF!</v>
          </cell>
          <cell r="AG2331" t="e">
            <v>#REF!</v>
          </cell>
          <cell r="AH2331" t="e">
            <v>#REF!</v>
          </cell>
        </row>
        <row r="2332">
          <cell r="A2332" t="str">
            <v>4.03.00132</v>
          </cell>
          <cell r="B2332">
            <v>2</v>
          </cell>
          <cell r="C2332" t="str">
            <v>TOTALIZADOR</v>
          </cell>
          <cell r="D2332" t="str">
            <v>4.03.0013</v>
          </cell>
          <cell r="E2332">
            <v>6026.2800000000007</v>
          </cell>
          <cell r="F2332">
            <v>2881.51</v>
          </cell>
          <cell r="G2332">
            <v>511.9</v>
          </cell>
          <cell r="H2332">
            <v>2861.4400000000005</v>
          </cell>
          <cell r="I2332" t="e">
            <v>#REF!</v>
          </cell>
          <cell r="J2332">
            <v>1715.5</v>
          </cell>
          <cell r="K2332">
            <v>382.65000000000003</v>
          </cell>
          <cell r="L2332">
            <v>2252.67</v>
          </cell>
          <cell r="M2332">
            <v>0</v>
          </cell>
          <cell r="N2332">
            <v>807.69</v>
          </cell>
          <cell r="O2332">
            <v>0</v>
          </cell>
          <cell r="P2332">
            <v>0</v>
          </cell>
          <cell r="Q2332" t="e">
            <v>#REF!</v>
          </cell>
          <cell r="T2332" t="str">
            <v>4.03.0013</v>
          </cell>
          <cell r="U2332" t="str">
            <v>TOTALIZADOR</v>
          </cell>
          <cell r="W2332">
            <v>6026.2800000000007</v>
          </cell>
          <cell r="X2332">
            <v>8907.7900000000009</v>
          </cell>
          <cell r="Y2332">
            <v>9419.69</v>
          </cell>
          <cell r="Z2332">
            <v>12281.130000000001</v>
          </cell>
          <cell r="AA2332" t="e">
            <v>#REF!</v>
          </cell>
          <cell r="AB2332" t="e">
            <v>#REF!</v>
          </cell>
          <cell r="AC2332" t="e">
            <v>#REF!</v>
          </cell>
          <cell r="AD2332" t="e">
            <v>#REF!</v>
          </cell>
          <cell r="AE2332" t="e">
            <v>#REF!</v>
          </cell>
          <cell r="AF2332" t="e">
            <v>#REF!</v>
          </cell>
          <cell r="AG2332" t="e">
            <v>#REF!</v>
          </cell>
          <cell r="AH2332" t="e">
            <v>#REF!</v>
          </cell>
        </row>
        <row r="2333">
          <cell r="A2333" t="str">
            <v>4.03.00142</v>
          </cell>
          <cell r="B2333">
            <v>2</v>
          </cell>
          <cell r="C2333" t="str">
            <v>TOTALIZADOR</v>
          </cell>
          <cell r="D2333" t="str">
            <v>4.03.0014</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T2333" t="str">
            <v>4.03.0014</v>
          </cell>
          <cell r="U2333" t="str">
            <v>TOTALIZADOR</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A2334" t="str">
            <v>4.03.00152</v>
          </cell>
          <cell r="B2334">
            <v>2</v>
          </cell>
          <cell r="C2334" t="str">
            <v>TOTALIZADOR</v>
          </cell>
          <cell r="D2334" t="str">
            <v>4.03.0015</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T2334" t="str">
            <v>4.03.0015</v>
          </cell>
          <cell r="U2334" t="str">
            <v>TOTALIZADOR</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A2335" t="str">
            <v>4.03.00162</v>
          </cell>
          <cell r="B2335">
            <v>2</v>
          </cell>
          <cell r="C2335" t="str">
            <v>TOTALIZADOR</v>
          </cell>
          <cell r="D2335" t="str">
            <v>4.03.0016</v>
          </cell>
          <cell r="E2335">
            <v>9209.09</v>
          </cell>
          <cell r="F2335">
            <v>11764.47</v>
          </cell>
          <cell r="G2335">
            <v>10539.74</v>
          </cell>
          <cell r="H2335">
            <v>11553.47</v>
          </cell>
          <cell r="I2335" t="e">
            <v>#REF!</v>
          </cell>
          <cell r="J2335">
            <v>18227.89</v>
          </cell>
          <cell r="K2335">
            <v>20957.57</v>
          </cell>
          <cell r="L2335">
            <v>19069.45</v>
          </cell>
          <cell r="M2335">
            <v>5386.15</v>
          </cell>
          <cell r="N2335">
            <v>10313.86</v>
          </cell>
          <cell r="O2335">
            <v>198.13</v>
          </cell>
          <cell r="P2335">
            <v>12599.730000000001</v>
          </cell>
          <cell r="Q2335" t="e">
            <v>#REF!</v>
          </cell>
          <cell r="T2335" t="str">
            <v>4.03.0016</v>
          </cell>
          <cell r="U2335" t="str">
            <v>TOTALIZADOR</v>
          </cell>
          <cell r="W2335">
            <v>9209.09</v>
          </cell>
          <cell r="X2335">
            <v>20973.559999999998</v>
          </cell>
          <cell r="Y2335">
            <v>31513.299999999996</v>
          </cell>
          <cell r="Z2335">
            <v>43066.77</v>
          </cell>
          <cell r="AA2335" t="e">
            <v>#REF!</v>
          </cell>
          <cell r="AB2335" t="e">
            <v>#REF!</v>
          </cell>
          <cell r="AC2335" t="e">
            <v>#REF!</v>
          </cell>
          <cell r="AD2335" t="e">
            <v>#REF!</v>
          </cell>
          <cell r="AE2335" t="e">
            <v>#REF!</v>
          </cell>
          <cell r="AF2335" t="e">
            <v>#REF!</v>
          </cell>
          <cell r="AG2335" t="e">
            <v>#REF!</v>
          </cell>
          <cell r="AH2335" t="e">
            <v>#REF!</v>
          </cell>
        </row>
        <row r="2336">
          <cell r="A2336" t="str">
            <v>4.03.00172</v>
          </cell>
          <cell r="B2336">
            <v>2</v>
          </cell>
          <cell r="C2336" t="str">
            <v>TOTALIZADOR</v>
          </cell>
          <cell r="D2336" t="str">
            <v>4.03.0017</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T2336" t="str">
            <v>4.03.0017</v>
          </cell>
          <cell r="U2336" t="str">
            <v>TOTALIZADOR</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A2337" t="str">
            <v>4.03.00182</v>
          </cell>
          <cell r="B2337">
            <v>2</v>
          </cell>
          <cell r="C2337" t="str">
            <v>TOTALIZADOR</v>
          </cell>
          <cell r="D2337" t="str">
            <v>4.03.0018</v>
          </cell>
          <cell r="E2337">
            <v>18276.919999999998</v>
          </cell>
          <cell r="F2337">
            <v>7369.5099999999993</v>
          </cell>
          <cell r="G2337">
            <v>391.75</v>
          </cell>
          <cell r="H2337">
            <v>21960.06</v>
          </cell>
          <cell r="I2337" t="e">
            <v>#REF!</v>
          </cell>
          <cell r="J2337">
            <v>37036.269999999997</v>
          </cell>
          <cell r="K2337">
            <v>23444.980000000003</v>
          </cell>
          <cell r="L2337">
            <v>18381.96</v>
          </cell>
          <cell r="M2337">
            <v>565.79999999999995</v>
          </cell>
          <cell r="N2337">
            <v>27503.160000000003</v>
          </cell>
          <cell r="O2337">
            <v>910.11</v>
          </cell>
          <cell r="P2337">
            <v>76067.47</v>
          </cell>
          <cell r="Q2337" t="e">
            <v>#REF!</v>
          </cell>
          <cell r="T2337" t="str">
            <v>4.03.0018</v>
          </cell>
          <cell r="U2337" t="str">
            <v>TOTALIZADOR</v>
          </cell>
          <cell r="W2337">
            <v>18276.919999999998</v>
          </cell>
          <cell r="X2337">
            <v>25646.429999999997</v>
          </cell>
          <cell r="Y2337">
            <v>26038.179999999997</v>
          </cell>
          <cell r="Z2337">
            <v>47998.239999999998</v>
          </cell>
          <cell r="AA2337" t="e">
            <v>#REF!</v>
          </cell>
          <cell r="AB2337" t="e">
            <v>#REF!</v>
          </cell>
          <cell r="AC2337" t="e">
            <v>#REF!</v>
          </cell>
          <cell r="AD2337" t="e">
            <v>#REF!</v>
          </cell>
          <cell r="AE2337" t="e">
            <v>#REF!</v>
          </cell>
          <cell r="AF2337" t="e">
            <v>#REF!</v>
          </cell>
          <cell r="AG2337" t="e">
            <v>#REF!</v>
          </cell>
          <cell r="AH2337" t="e">
            <v>#REF!</v>
          </cell>
        </row>
        <row r="2338">
          <cell r="A2338" t="str">
            <v>4.03.00192</v>
          </cell>
          <cell r="B2338">
            <v>2</v>
          </cell>
          <cell r="C2338" t="str">
            <v>TOTALIZADOR</v>
          </cell>
          <cell r="D2338" t="str">
            <v>4.03.0019</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T2338" t="str">
            <v>4.03.0019</v>
          </cell>
          <cell r="U2338" t="str">
            <v>TOTALIZADOR</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A2339" t="str">
            <v>4.03.00212</v>
          </cell>
          <cell r="B2339">
            <v>2</v>
          </cell>
          <cell r="C2339" t="str">
            <v>TOTALIZADOR</v>
          </cell>
          <cell r="D2339" t="str">
            <v>4.03.0021</v>
          </cell>
          <cell r="E2339">
            <v>0</v>
          </cell>
          <cell r="F2339">
            <v>0</v>
          </cell>
          <cell r="G2339">
            <v>0</v>
          </cell>
          <cell r="H2339">
            <v>0</v>
          </cell>
          <cell r="I2339">
            <v>0</v>
          </cell>
          <cell r="J2339">
            <v>0</v>
          </cell>
          <cell r="K2339">
            <v>0</v>
          </cell>
          <cell r="L2339">
            <v>0</v>
          </cell>
          <cell r="M2339">
            <v>0</v>
          </cell>
          <cell r="N2339">
            <v>0</v>
          </cell>
          <cell r="O2339">
            <v>0</v>
          </cell>
          <cell r="P2339">
            <v>0</v>
          </cell>
          <cell r="T2339" t="str">
            <v>4.03.0021</v>
          </cell>
          <cell r="U2339" t="str">
            <v>TOTALIZADOR</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A2340" t="str">
            <v>4.03.00222</v>
          </cell>
          <cell r="B2340">
            <v>2</v>
          </cell>
          <cell r="C2340" t="str">
            <v>TOTALIZADOR</v>
          </cell>
          <cell r="D2340" t="str">
            <v>4.03.0022</v>
          </cell>
          <cell r="E2340">
            <v>0</v>
          </cell>
          <cell r="F2340">
            <v>0</v>
          </cell>
          <cell r="G2340">
            <v>0</v>
          </cell>
          <cell r="H2340">
            <v>0</v>
          </cell>
          <cell r="I2340">
            <v>0</v>
          </cell>
          <cell r="J2340">
            <v>0</v>
          </cell>
          <cell r="K2340">
            <v>0</v>
          </cell>
          <cell r="L2340">
            <v>0</v>
          </cell>
          <cell r="M2340">
            <v>0</v>
          </cell>
          <cell r="N2340">
            <v>0</v>
          </cell>
          <cell r="O2340">
            <v>0</v>
          </cell>
          <cell r="P2340">
            <v>0</v>
          </cell>
          <cell r="T2340" t="str">
            <v>4.03.0022</v>
          </cell>
          <cell r="U2340" t="str">
            <v>TOTALIZADOR</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A2341" t="str">
            <v>4.04.00012</v>
          </cell>
          <cell r="B2341">
            <v>2</v>
          </cell>
          <cell r="C2341" t="str">
            <v>TOTALIZADOR</v>
          </cell>
          <cell r="D2341" t="str">
            <v>4.04.0001</v>
          </cell>
          <cell r="E2341">
            <v>0</v>
          </cell>
          <cell r="F2341">
            <v>0</v>
          </cell>
          <cell r="G2341">
            <v>0</v>
          </cell>
          <cell r="H2341">
            <v>261.71999999999997</v>
          </cell>
          <cell r="I2341" t="e">
            <v>#REF!</v>
          </cell>
          <cell r="J2341">
            <v>0</v>
          </cell>
          <cell r="K2341">
            <v>49771.26</v>
          </cell>
          <cell r="L2341">
            <v>35485.07</v>
          </cell>
          <cell r="M2341">
            <v>0</v>
          </cell>
          <cell r="N2341">
            <v>0</v>
          </cell>
          <cell r="O2341">
            <v>0</v>
          </cell>
          <cell r="P2341">
            <v>0</v>
          </cell>
          <cell r="Q2341" t="e">
            <v>#REF!</v>
          </cell>
          <cell r="T2341" t="str">
            <v>4.04.0001</v>
          </cell>
          <cell r="U2341" t="str">
            <v>TOTALIZADOR</v>
          </cell>
          <cell r="W2341">
            <v>0</v>
          </cell>
          <cell r="X2341">
            <v>0</v>
          </cell>
          <cell r="Y2341">
            <v>0</v>
          </cell>
          <cell r="Z2341">
            <v>261.71999999999997</v>
          </cell>
          <cell r="AA2341" t="e">
            <v>#REF!</v>
          </cell>
          <cell r="AB2341" t="e">
            <v>#REF!</v>
          </cell>
          <cell r="AC2341" t="e">
            <v>#REF!</v>
          </cell>
          <cell r="AD2341" t="e">
            <v>#REF!</v>
          </cell>
          <cell r="AE2341" t="e">
            <v>#REF!</v>
          </cell>
          <cell r="AF2341" t="e">
            <v>#REF!</v>
          </cell>
          <cell r="AG2341" t="e">
            <v>#REF!</v>
          </cell>
          <cell r="AH2341" t="e">
            <v>#REF!</v>
          </cell>
        </row>
        <row r="2342">
          <cell r="A2342" t="str">
            <v>4.04.00022</v>
          </cell>
          <cell r="B2342">
            <v>2</v>
          </cell>
          <cell r="C2342" t="str">
            <v>TOTALIZADOR</v>
          </cell>
          <cell r="D2342" t="str">
            <v>4.04.0002</v>
          </cell>
          <cell r="E2342">
            <v>11436.05</v>
          </cell>
          <cell r="F2342">
            <v>5743.62</v>
          </cell>
          <cell r="G2342">
            <v>7722.7</v>
          </cell>
          <cell r="H2342">
            <v>16223.95</v>
          </cell>
          <cell r="I2342" t="e">
            <v>#REF!</v>
          </cell>
          <cell r="J2342">
            <v>47205.760000000002</v>
          </cell>
          <cell r="K2342">
            <v>82437.600000000006</v>
          </cell>
          <cell r="L2342">
            <v>37422.85</v>
          </cell>
          <cell r="M2342">
            <v>11319</v>
          </cell>
          <cell r="N2342">
            <v>17648.669999999998</v>
          </cell>
          <cell r="O2342">
            <v>24986.14</v>
          </cell>
          <cell r="P2342">
            <v>4218.62</v>
          </cell>
          <cell r="Q2342" t="e">
            <v>#REF!</v>
          </cell>
          <cell r="T2342" t="str">
            <v>4.04.0002</v>
          </cell>
          <cell r="U2342" t="str">
            <v>TOTALIZADOR</v>
          </cell>
          <cell r="W2342">
            <v>11436.05</v>
          </cell>
          <cell r="X2342">
            <v>17179.669999999998</v>
          </cell>
          <cell r="Y2342">
            <v>24902.37</v>
          </cell>
          <cell r="Z2342">
            <v>41126.32</v>
          </cell>
          <cell r="AA2342" t="e">
            <v>#REF!</v>
          </cell>
          <cell r="AB2342" t="e">
            <v>#REF!</v>
          </cell>
          <cell r="AC2342" t="e">
            <v>#REF!</v>
          </cell>
          <cell r="AD2342" t="e">
            <v>#REF!</v>
          </cell>
          <cell r="AE2342" t="e">
            <v>#REF!</v>
          </cell>
          <cell r="AF2342" t="e">
            <v>#REF!</v>
          </cell>
          <cell r="AG2342" t="e">
            <v>#REF!</v>
          </cell>
          <cell r="AH2342" t="e">
            <v>#REF!</v>
          </cell>
        </row>
        <row r="2343">
          <cell r="A2343" t="str">
            <v>4.04.00032</v>
          </cell>
          <cell r="B2343">
            <v>2</v>
          </cell>
          <cell r="C2343" t="str">
            <v>TOTALIZADOR</v>
          </cell>
          <cell r="D2343" t="str">
            <v>4.04.0003</v>
          </cell>
          <cell r="E2343">
            <v>10107.5</v>
          </cell>
          <cell r="F2343">
            <v>1622.76</v>
          </cell>
          <cell r="G2343">
            <v>1442.86</v>
          </cell>
          <cell r="H2343">
            <v>3395.3199999999997</v>
          </cell>
          <cell r="I2343" t="e">
            <v>#REF!</v>
          </cell>
          <cell r="J2343">
            <v>2619.5099999999998</v>
          </cell>
          <cell r="K2343">
            <v>9509.89</v>
          </cell>
          <cell r="L2343">
            <v>10877.31</v>
          </cell>
          <cell r="M2343">
            <v>78274.399999999994</v>
          </cell>
          <cell r="N2343">
            <v>53334.38</v>
          </cell>
          <cell r="O2343">
            <v>61392.280000000006</v>
          </cell>
          <cell r="P2343">
            <v>102286.21999999999</v>
          </cell>
          <cell r="Q2343" t="e">
            <v>#REF!</v>
          </cell>
          <cell r="T2343" t="str">
            <v>4.04.0003</v>
          </cell>
          <cell r="U2343" t="str">
            <v>TOTALIZADOR</v>
          </cell>
          <cell r="W2343">
            <v>10107.5</v>
          </cell>
          <cell r="X2343">
            <v>11730.26</v>
          </cell>
          <cell r="Y2343">
            <v>13173.12</v>
          </cell>
          <cell r="Z2343">
            <v>16568.440000000002</v>
          </cell>
          <cell r="AA2343" t="e">
            <v>#REF!</v>
          </cell>
          <cell r="AB2343" t="e">
            <v>#REF!</v>
          </cell>
          <cell r="AC2343" t="e">
            <v>#REF!</v>
          </cell>
          <cell r="AD2343" t="e">
            <v>#REF!</v>
          </cell>
          <cell r="AE2343" t="e">
            <v>#REF!</v>
          </cell>
          <cell r="AF2343" t="e">
            <v>#REF!</v>
          </cell>
          <cell r="AG2343" t="e">
            <v>#REF!</v>
          </cell>
          <cell r="AH2343" t="e">
            <v>#REF!</v>
          </cell>
        </row>
        <row r="2344">
          <cell r="A2344" t="str">
            <v>4.04.00042</v>
          </cell>
          <cell r="B2344">
            <v>2</v>
          </cell>
          <cell r="C2344" t="str">
            <v>TOTALIZADOR</v>
          </cell>
          <cell r="D2344" t="str">
            <v>4.04.0004</v>
          </cell>
          <cell r="E2344">
            <v>120436.12000000001</v>
          </cell>
          <cell r="F2344">
            <v>96223.349999999991</v>
          </cell>
          <cell r="G2344">
            <v>114853.53000000001</v>
          </cell>
          <cell r="H2344">
            <v>70024.320000000007</v>
          </cell>
          <cell r="I2344" t="e">
            <v>#REF!</v>
          </cell>
          <cell r="J2344">
            <v>51269.51</v>
          </cell>
          <cell r="K2344">
            <v>46284.009999999995</v>
          </cell>
          <cell r="L2344">
            <v>121504.31</v>
          </cell>
          <cell r="M2344">
            <v>76475.62</v>
          </cell>
          <cell r="N2344">
            <v>433116.08</v>
          </cell>
          <cell r="O2344">
            <v>59600</v>
          </cell>
          <cell r="P2344">
            <v>224275.7</v>
          </cell>
          <cell r="Q2344" t="e">
            <v>#REF!</v>
          </cell>
          <cell r="T2344" t="str">
            <v>4.04.0004</v>
          </cell>
          <cell r="U2344" t="str">
            <v>TOTALIZADOR</v>
          </cell>
          <cell r="W2344">
            <v>120436.12000000001</v>
          </cell>
          <cell r="X2344">
            <v>216659.47</v>
          </cell>
          <cell r="Y2344">
            <v>331513</v>
          </cell>
          <cell r="Z2344">
            <v>401537.32</v>
          </cell>
          <cell r="AA2344" t="e">
            <v>#REF!</v>
          </cell>
          <cell r="AB2344" t="e">
            <v>#REF!</v>
          </cell>
          <cell r="AC2344" t="e">
            <v>#REF!</v>
          </cell>
          <cell r="AD2344" t="e">
            <v>#REF!</v>
          </cell>
          <cell r="AE2344" t="e">
            <v>#REF!</v>
          </cell>
          <cell r="AF2344" t="e">
            <v>#REF!</v>
          </cell>
          <cell r="AG2344" t="e">
            <v>#REF!</v>
          </cell>
          <cell r="AH2344" t="e">
            <v>#REF!</v>
          </cell>
        </row>
        <row r="2345">
          <cell r="A2345" t="str">
            <v>4.04.00052</v>
          </cell>
          <cell r="B2345">
            <v>2</v>
          </cell>
          <cell r="C2345" t="str">
            <v>TOTALIZADOR</v>
          </cell>
          <cell r="D2345" t="str">
            <v>4.04.0005</v>
          </cell>
          <cell r="E2345">
            <v>8721.5499999999993</v>
          </cell>
          <cell r="F2345">
            <v>2512.1999999999998</v>
          </cell>
          <cell r="G2345">
            <v>8598.48</v>
          </cell>
          <cell r="H2345">
            <v>31195.309999999998</v>
          </cell>
          <cell r="I2345" t="e">
            <v>#REF!</v>
          </cell>
          <cell r="J2345">
            <v>97036.94</v>
          </cell>
          <cell r="K2345">
            <v>50639.72</v>
          </cell>
          <cell r="L2345">
            <v>42436.800000000003</v>
          </cell>
          <cell r="M2345">
            <v>11504.42</v>
          </cell>
          <cell r="N2345">
            <v>98752.790000000008</v>
          </cell>
          <cell r="O2345">
            <v>44334.44</v>
          </cell>
          <cell r="P2345">
            <v>131763.64000000001</v>
          </cell>
          <cell r="Q2345" t="e">
            <v>#REF!</v>
          </cell>
          <cell r="T2345" t="str">
            <v>4.04.0005</v>
          </cell>
          <cell r="U2345" t="str">
            <v>TOTALIZADOR</v>
          </cell>
          <cell r="W2345">
            <v>8721.5499999999993</v>
          </cell>
          <cell r="X2345">
            <v>11233.75</v>
          </cell>
          <cell r="Y2345">
            <v>19832.23</v>
          </cell>
          <cell r="Z2345">
            <v>51027.539999999994</v>
          </cell>
          <cell r="AA2345" t="e">
            <v>#REF!</v>
          </cell>
          <cell r="AB2345" t="e">
            <v>#REF!</v>
          </cell>
          <cell r="AC2345" t="e">
            <v>#REF!</v>
          </cell>
          <cell r="AD2345" t="e">
            <v>#REF!</v>
          </cell>
          <cell r="AE2345" t="e">
            <v>#REF!</v>
          </cell>
          <cell r="AF2345" t="e">
            <v>#REF!</v>
          </cell>
          <cell r="AG2345" t="e">
            <v>#REF!</v>
          </cell>
          <cell r="AH2345" t="e">
            <v>#REF!</v>
          </cell>
        </row>
        <row r="2346">
          <cell r="A2346" t="str">
            <v>4.04.00062</v>
          </cell>
          <cell r="B2346">
            <v>2</v>
          </cell>
          <cell r="C2346" t="str">
            <v>TOTALIZADOR</v>
          </cell>
          <cell r="D2346" t="str">
            <v>4.04.0006</v>
          </cell>
          <cell r="E2346">
            <v>10055.060000000001</v>
          </cell>
          <cell r="F2346">
            <v>8467.69</v>
          </cell>
          <cell r="G2346">
            <v>8530.9500000000007</v>
          </cell>
          <cell r="H2346">
            <v>10539.29</v>
          </cell>
          <cell r="I2346" t="e">
            <v>#REF!</v>
          </cell>
          <cell r="J2346">
            <v>9815.5600000000013</v>
          </cell>
          <cell r="K2346">
            <v>19119.719999999998</v>
          </cell>
          <cell r="L2346">
            <v>8831.1699999999983</v>
          </cell>
          <cell r="M2346">
            <v>13403.22</v>
          </cell>
          <cell r="N2346">
            <v>13072.91</v>
          </cell>
          <cell r="O2346">
            <v>12619.439999999999</v>
          </cell>
          <cell r="P2346">
            <v>9443.19</v>
          </cell>
          <cell r="Q2346" t="e">
            <v>#REF!</v>
          </cell>
          <cell r="T2346" t="str">
            <v>4.04.0006</v>
          </cell>
          <cell r="U2346" t="str">
            <v>TOTALIZADOR</v>
          </cell>
          <cell r="W2346">
            <v>10055.060000000001</v>
          </cell>
          <cell r="X2346">
            <v>18522.75</v>
          </cell>
          <cell r="Y2346">
            <v>27053.7</v>
          </cell>
          <cell r="Z2346">
            <v>37592.990000000005</v>
          </cell>
          <cell r="AA2346" t="e">
            <v>#REF!</v>
          </cell>
          <cell r="AB2346" t="e">
            <v>#REF!</v>
          </cell>
          <cell r="AC2346" t="e">
            <v>#REF!</v>
          </cell>
          <cell r="AD2346" t="e">
            <v>#REF!</v>
          </cell>
          <cell r="AE2346" t="e">
            <v>#REF!</v>
          </cell>
          <cell r="AF2346" t="e">
            <v>#REF!</v>
          </cell>
          <cell r="AG2346" t="e">
            <v>#REF!</v>
          </cell>
          <cell r="AH2346" t="e">
            <v>#REF!</v>
          </cell>
        </row>
        <row r="2347">
          <cell r="A2347" t="str">
            <v>4.04.00072</v>
          </cell>
          <cell r="B2347">
            <v>2</v>
          </cell>
          <cell r="C2347" t="str">
            <v>TOTALIZADOR</v>
          </cell>
          <cell r="D2347" t="str">
            <v>4.04.0007</v>
          </cell>
          <cell r="E2347">
            <v>29207.25</v>
          </cell>
          <cell r="F2347">
            <v>30802.15</v>
          </cell>
          <cell r="G2347">
            <v>39750.68</v>
          </cell>
          <cell r="H2347">
            <v>63358.11</v>
          </cell>
          <cell r="I2347" t="e">
            <v>#REF!</v>
          </cell>
          <cell r="J2347">
            <v>16594.36</v>
          </cell>
          <cell r="K2347">
            <v>14181.78</v>
          </cell>
          <cell r="L2347">
            <v>25742.075424678638</v>
          </cell>
          <cell r="M2347">
            <v>440</v>
          </cell>
          <cell r="N2347">
            <v>3454.19</v>
          </cell>
          <cell r="O2347">
            <v>11007.59</v>
          </cell>
          <cell r="P2347">
            <v>11623.039999999999</v>
          </cell>
          <cell r="Q2347" t="e">
            <v>#REF!</v>
          </cell>
          <cell r="T2347" t="str">
            <v>4.04.0007</v>
          </cell>
          <cell r="U2347" t="str">
            <v>TOTALIZADOR</v>
          </cell>
          <cell r="W2347">
            <v>29207.25</v>
          </cell>
          <cell r="X2347">
            <v>60009.4</v>
          </cell>
          <cell r="Y2347">
            <v>99760.08</v>
          </cell>
          <cell r="Z2347">
            <v>163118.19</v>
          </cell>
          <cell r="AA2347" t="e">
            <v>#REF!</v>
          </cell>
          <cell r="AB2347" t="e">
            <v>#REF!</v>
          </cell>
          <cell r="AC2347" t="e">
            <v>#REF!</v>
          </cell>
          <cell r="AD2347" t="e">
            <v>#REF!</v>
          </cell>
          <cell r="AE2347" t="e">
            <v>#REF!</v>
          </cell>
          <cell r="AF2347" t="e">
            <v>#REF!</v>
          </cell>
          <cell r="AG2347" t="e">
            <v>#REF!</v>
          </cell>
          <cell r="AH2347" t="e">
            <v>#REF!</v>
          </cell>
        </row>
        <row r="2348">
          <cell r="A2348" t="str">
            <v>4.04.00082</v>
          </cell>
          <cell r="B2348">
            <v>2</v>
          </cell>
          <cell r="C2348" t="str">
            <v>TOTALIZADOR</v>
          </cell>
          <cell r="D2348" t="str">
            <v>4.04.0008</v>
          </cell>
          <cell r="E2348">
            <v>22981.43</v>
          </cell>
          <cell r="F2348">
            <v>16731.43</v>
          </cell>
          <cell r="G2348">
            <v>21836.240000000002</v>
          </cell>
          <cell r="H2348">
            <v>19182.61</v>
          </cell>
          <cell r="I2348" t="e">
            <v>#REF!</v>
          </cell>
          <cell r="J2348">
            <v>20132.09</v>
          </cell>
          <cell r="K2348">
            <v>23646.14</v>
          </cell>
          <cell r="L2348">
            <v>17821.21</v>
          </cell>
          <cell r="M2348">
            <v>31154.33</v>
          </cell>
          <cell r="N2348">
            <v>29900.86</v>
          </cell>
          <cell r="O2348">
            <v>28533.300000000003</v>
          </cell>
          <cell r="P2348">
            <v>29028.500000000004</v>
          </cell>
          <cell r="Q2348" t="e">
            <v>#REF!</v>
          </cell>
          <cell r="T2348" t="str">
            <v>4.04.0008</v>
          </cell>
          <cell r="U2348" t="str">
            <v>TOTALIZADOR</v>
          </cell>
          <cell r="W2348">
            <v>22981.43</v>
          </cell>
          <cell r="X2348">
            <v>39712.86</v>
          </cell>
          <cell r="Y2348">
            <v>61549.100000000006</v>
          </cell>
          <cell r="Z2348">
            <v>80731.710000000006</v>
          </cell>
          <cell r="AA2348" t="e">
            <v>#REF!</v>
          </cell>
          <cell r="AB2348" t="e">
            <v>#REF!</v>
          </cell>
          <cell r="AC2348" t="e">
            <v>#REF!</v>
          </cell>
          <cell r="AD2348" t="e">
            <v>#REF!</v>
          </cell>
          <cell r="AE2348" t="e">
            <v>#REF!</v>
          </cell>
          <cell r="AF2348" t="e">
            <v>#REF!</v>
          </cell>
          <cell r="AG2348" t="e">
            <v>#REF!</v>
          </cell>
          <cell r="AH2348" t="e">
            <v>#REF!</v>
          </cell>
        </row>
        <row r="2349">
          <cell r="A2349" t="str">
            <v>4.04.00092</v>
          </cell>
          <cell r="B2349">
            <v>2</v>
          </cell>
          <cell r="C2349" t="str">
            <v>TOTALIZADOR</v>
          </cell>
          <cell r="D2349" t="str">
            <v>4.04.0009</v>
          </cell>
          <cell r="E2349">
            <v>140.43</v>
          </cell>
          <cell r="F2349">
            <v>130.35</v>
          </cell>
          <cell r="G2349">
            <v>279</v>
          </cell>
          <cell r="H2349">
            <v>4175.16</v>
          </cell>
          <cell r="I2349" t="e">
            <v>#REF!</v>
          </cell>
          <cell r="J2349">
            <v>69</v>
          </cell>
          <cell r="K2349">
            <v>0</v>
          </cell>
          <cell r="L2349">
            <v>10594.899402176461</v>
          </cell>
          <cell r="M2349">
            <v>2488.8000000000002</v>
          </cell>
          <cell r="N2349">
            <v>82829</v>
          </cell>
          <cell r="O2349">
            <v>54330.28</v>
          </cell>
          <cell r="P2349">
            <v>34848.050000000003</v>
          </cell>
          <cell r="Q2349" t="e">
            <v>#REF!</v>
          </cell>
          <cell r="T2349" t="str">
            <v>4.04.0009</v>
          </cell>
          <cell r="U2349" t="str">
            <v>TOTALIZADOR</v>
          </cell>
          <cell r="W2349">
            <v>140.43</v>
          </cell>
          <cell r="X2349">
            <v>270.77999999999997</v>
          </cell>
          <cell r="Y2349">
            <v>549.78</v>
          </cell>
          <cell r="Z2349">
            <v>4724.9399999999996</v>
          </cell>
          <cell r="AA2349" t="e">
            <v>#REF!</v>
          </cell>
          <cell r="AB2349" t="e">
            <v>#REF!</v>
          </cell>
          <cell r="AC2349" t="e">
            <v>#REF!</v>
          </cell>
          <cell r="AD2349" t="e">
            <v>#REF!</v>
          </cell>
          <cell r="AE2349" t="e">
            <v>#REF!</v>
          </cell>
          <cell r="AF2349" t="e">
            <v>#REF!</v>
          </cell>
          <cell r="AG2349" t="e">
            <v>#REF!</v>
          </cell>
          <cell r="AH2349" t="e">
            <v>#REF!</v>
          </cell>
        </row>
        <row r="2350">
          <cell r="A2350" t="str">
            <v>4.04.00102</v>
          </cell>
          <cell r="B2350">
            <v>2</v>
          </cell>
          <cell r="C2350" t="str">
            <v>TOTALIZADOR</v>
          </cell>
          <cell r="D2350" t="str">
            <v>4.04.0010</v>
          </cell>
          <cell r="E2350">
            <v>99459.280000000013</v>
          </cell>
          <cell r="F2350">
            <v>286018.71000000002</v>
          </cell>
          <cell r="G2350">
            <v>134267.13999999998</v>
          </cell>
          <cell r="H2350">
            <v>156835.41300000003</v>
          </cell>
          <cell r="I2350" t="e">
            <v>#REF!</v>
          </cell>
          <cell r="J2350">
            <v>327907.54000000004</v>
          </cell>
          <cell r="K2350">
            <v>254375.10100000002</v>
          </cell>
          <cell r="L2350">
            <v>120373.89517314488</v>
          </cell>
          <cell r="M2350">
            <v>198095.31</v>
          </cell>
          <cell r="N2350">
            <v>149749.94</v>
          </cell>
          <cell r="O2350">
            <v>146308.47999999998</v>
          </cell>
          <cell r="P2350">
            <v>230581.33</v>
          </cell>
          <cell r="Q2350" t="e">
            <v>#REF!</v>
          </cell>
          <cell r="T2350" t="str">
            <v>4.04.0010</v>
          </cell>
          <cell r="U2350" t="str">
            <v>TOTALIZADOR</v>
          </cell>
          <cell r="W2350">
            <v>99459.280000000013</v>
          </cell>
          <cell r="X2350">
            <v>385477.99000000005</v>
          </cell>
          <cell r="Y2350">
            <v>519745.13</v>
          </cell>
          <cell r="Z2350">
            <v>676580.54300000006</v>
          </cell>
          <cell r="AA2350" t="e">
            <v>#REF!</v>
          </cell>
          <cell r="AB2350" t="e">
            <v>#REF!</v>
          </cell>
          <cell r="AC2350" t="e">
            <v>#REF!</v>
          </cell>
          <cell r="AD2350" t="e">
            <v>#REF!</v>
          </cell>
          <cell r="AE2350" t="e">
            <v>#REF!</v>
          </cell>
          <cell r="AF2350" t="e">
            <v>#REF!</v>
          </cell>
          <cell r="AG2350" t="e">
            <v>#REF!</v>
          </cell>
          <cell r="AH2350" t="e">
            <v>#REF!</v>
          </cell>
        </row>
        <row r="2351">
          <cell r="A2351" t="str">
            <v>4.04.00112</v>
          </cell>
          <cell r="B2351">
            <v>2</v>
          </cell>
          <cell r="C2351" t="str">
            <v>TOTALIZADOR</v>
          </cell>
          <cell r="D2351" t="str">
            <v>4.04.0011</v>
          </cell>
          <cell r="E2351">
            <v>470.35</v>
          </cell>
          <cell r="F2351">
            <v>875.84</v>
          </cell>
          <cell r="G2351">
            <v>149.47999999999999</v>
          </cell>
          <cell r="H2351">
            <v>2406.91</v>
          </cell>
          <cell r="I2351" t="e">
            <v>#REF!</v>
          </cell>
          <cell r="J2351">
            <v>0</v>
          </cell>
          <cell r="K2351">
            <v>2929.31</v>
          </cell>
          <cell r="L2351">
            <v>2763.77</v>
          </cell>
          <cell r="M2351">
            <v>0</v>
          </cell>
          <cell r="N2351">
            <v>0</v>
          </cell>
          <cell r="O2351">
            <v>0</v>
          </cell>
          <cell r="P2351">
            <v>0</v>
          </cell>
          <cell r="Q2351" t="e">
            <v>#REF!</v>
          </cell>
          <cell r="T2351" t="str">
            <v>4.04.0011</v>
          </cell>
          <cell r="U2351" t="str">
            <v>TOTALIZADOR</v>
          </cell>
          <cell r="W2351">
            <v>470.35</v>
          </cell>
          <cell r="X2351">
            <v>1346.19</v>
          </cell>
          <cell r="Y2351">
            <v>1495.67</v>
          </cell>
          <cell r="Z2351">
            <v>3902.58</v>
          </cell>
          <cell r="AA2351" t="e">
            <v>#REF!</v>
          </cell>
          <cell r="AB2351" t="e">
            <v>#REF!</v>
          </cell>
          <cell r="AC2351" t="e">
            <v>#REF!</v>
          </cell>
          <cell r="AD2351" t="e">
            <v>#REF!</v>
          </cell>
          <cell r="AE2351" t="e">
            <v>#REF!</v>
          </cell>
          <cell r="AF2351" t="e">
            <v>#REF!</v>
          </cell>
          <cell r="AG2351" t="e">
            <v>#REF!</v>
          </cell>
          <cell r="AH2351" t="e">
            <v>#REF!</v>
          </cell>
        </row>
        <row r="2352">
          <cell r="A2352" t="str">
            <v>4.04.00122</v>
          </cell>
          <cell r="B2352">
            <v>2</v>
          </cell>
          <cell r="C2352" t="str">
            <v>TOTALIZADOR</v>
          </cell>
          <cell r="D2352" t="str">
            <v>4.04.0012</v>
          </cell>
          <cell r="E2352">
            <v>0</v>
          </cell>
          <cell r="F2352">
            <v>0</v>
          </cell>
          <cell r="G2352">
            <v>0</v>
          </cell>
          <cell r="H2352">
            <v>0</v>
          </cell>
          <cell r="I2352" t="e">
            <v>#REF!</v>
          </cell>
          <cell r="J2352">
            <v>0</v>
          </cell>
          <cell r="K2352">
            <v>0</v>
          </cell>
          <cell r="L2352">
            <v>0</v>
          </cell>
          <cell r="M2352">
            <v>0</v>
          </cell>
          <cell r="N2352">
            <v>0</v>
          </cell>
          <cell r="O2352">
            <v>0</v>
          </cell>
          <cell r="P2352">
            <v>0</v>
          </cell>
          <cell r="Q2352" t="e">
            <v>#REF!</v>
          </cell>
          <cell r="T2352" t="str">
            <v>4.04.0012</v>
          </cell>
          <cell r="U2352" t="str">
            <v>TOTALIZADOR</v>
          </cell>
          <cell r="W2352">
            <v>0</v>
          </cell>
          <cell r="X2352">
            <v>0</v>
          </cell>
          <cell r="Y2352">
            <v>0</v>
          </cell>
          <cell r="Z2352">
            <v>0</v>
          </cell>
          <cell r="AA2352" t="e">
            <v>#REF!</v>
          </cell>
          <cell r="AB2352" t="e">
            <v>#REF!</v>
          </cell>
          <cell r="AC2352" t="e">
            <v>#REF!</v>
          </cell>
          <cell r="AD2352" t="e">
            <v>#REF!</v>
          </cell>
          <cell r="AE2352" t="e">
            <v>#REF!</v>
          </cell>
          <cell r="AF2352" t="e">
            <v>#REF!</v>
          </cell>
          <cell r="AG2352" t="e">
            <v>#REF!</v>
          </cell>
          <cell r="AH2352" t="e">
            <v>#REF!</v>
          </cell>
        </row>
        <row r="2353">
          <cell r="A2353" t="str">
            <v>4.05.00032</v>
          </cell>
          <cell r="B2353">
            <v>2</v>
          </cell>
          <cell r="C2353" t="str">
            <v>TOTALIZADOR</v>
          </cell>
          <cell r="D2353" t="str">
            <v>4.05.0003</v>
          </cell>
          <cell r="E2353">
            <v>0</v>
          </cell>
          <cell r="F2353">
            <v>0</v>
          </cell>
          <cell r="G2353">
            <v>0</v>
          </cell>
          <cell r="H2353">
            <v>0</v>
          </cell>
          <cell r="I2353" t="e">
            <v>#REF!</v>
          </cell>
          <cell r="J2353">
            <v>0</v>
          </cell>
          <cell r="K2353">
            <v>0</v>
          </cell>
          <cell r="L2353">
            <v>13021.23</v>
          </cell>
          <cell r="M2353">
            <v>710.31</v>
          </cell>
          <cell r="N2353">
            <v>2029.6399999999999</v>
          </cell>
          <cell r="O2353">
            <v>46.739999999999995</v>
          </cell>
          <cell r="P2353">
            <v>3640.2799999999997</v>
          </cell>
          <cell r="Q2353" t="e">
            <v>#REF!</v>
          </cell>
          <cell r="T2353" t="str">
            <v>4.05.0003</v>
          </cell>
          <cell r="U2353" t="str">
            <v>TOTALIZADOR</v>
          </cell>
          <cell r="W2353">
            <v>0</v>
          </cell>
          <cell r="X2353">
            <v>0</v>
          </cell>
          <cell r="Y2353">
            <v>0</v>
          </cell>
          <cell r="Z2353">
            <v>0</v>
          </cell>
          <cell r="AA2353" t="e">
            <v>#REF!</v>
          </cell>
          <cell r="AB2353" t="e">
            <v>#REF!</v>
          </cell>
          <cell r="AC2353" t="e">
            <v>#REF!</v>
          </cell>
          <cell r="AD2353" t="e">
            <v>#REF!</v>
          </cell>
          <cell r="AE2353" t="e">
            <v>#REF!</v>
          </cell>
          <cell r="AF2353" t="e">
            <v>#REF!</v>
          </cell>
          <cell r="AG2353" t="e">
            <v>#REF!</v>
          </cell>
          <cell r="AH2353" t="e">
            <v>#REF!</v>
          </cell>
        </row>
        <row r="2354">
          <cell r="A2354" t="str">
            <v>4.08.00042</v>
          </cell>
          <cell r="B2354">
            <v>2</v>
          </cell>
          <cell r="C2354" t="str">
            <v>TOTALIZADOR</v>
          </cell>
          <cell r="D2354" t="str">
            <v>4.08.0004</v>
          </cell>
          <cell r="E2354">
            <v>14701.74</v>
          </cell>
          <cell r="F2354">
            <v>15682.439999999999</v>
          </cell>
          <cell r="G2354">
            <v>12764.29</v>
          </cell>
          <cell r="H2354">
            <v>11725.98</v>
          </cell>
          <cell r="I2354" t="e">
            <v>#REF!</v>
          </cell>
          <cell r="J2354">
            <v>48959.42</v>
          </cell>
          <cell r="K2354">
            <v>28395.440000000002</v>
          </cell>
          <cell r="L2354">
            <v>6904.369999999999</v>
          </cell>
          <cell r="M2354">
            <v>0</v>
          </cell>
          <cell r="N2354">
            <v>18074.939999999999</v>
          </cell>
          <cell r="O2354">
            <v>0</v>
          </cell>
          <cell r="P2354">
            <v>0</v>
          </cell>
          <cell r="Q2354" t="e">
            <v>#REF!</v>
          </cell>
          <cell r="T2354" t="str">
            <v>4.08.0004</v>
          </cell>
          <cell r="U2354" t="str">
            <v>TOTALIZADOR</v>
          </cell>
          <cell r="W2354">
            <v>14701.74</v>
          </cell>
          <cell r="X2354">
            <v>30384.18</v>
          </cell>
          <cell r="Y2354">
            <v>43148.47</v>
          </cell>
          <cell r="Z2354">
            <v>54874.45</v>
          </cell>
          <cell r="AA2354" t="e">
            <v>#REF!</v>
          </cell>
          <cell r="AB2354" t="e">
            <v>#REF!</v>
          </cell>
          <cell r="AC2354" t="e">
            <v>#REF!</v>
          </cell>
          <cell r="AD2354" t="e">
            <v>#REF!</v>
          </cell>
          <cell r="AE2354" t="e">
            <v>#REF!</v>
          </cell>
          <cell r="AF2354" t="e">
            <v>#REF!</v>
          </cell>
          <cell r="AG2354" t="e">
            <v>#REF!</v>
          </cell>
          <cell r="AH2354" t="e">
            <v>#REF!</v>
          </cell>
        </row>
        <row r="2355">
          <cell r="A2355" t="str">
            <v>4.08.00102</v>
          </cell>
          <cell r="B2355">
            <v>2</v>
          </cell>
          <cell r="C2355" t="str">
            <v>TOTALIZADOR</v>
          </cell>
          <cell r="D2355" t="str">
            <v>4.08.0010</v>
          </cell>
          <cell r="E2355">
            <v>823.35</v>
          </cell>
          <cell r="F2355">
            <v>2070.52</v>
          </cell>
          <cell r="G2355">
            <v>1848.44</v>
          </cell>
          <cell r="H2355">
            <v>2568.69</v>
          </cell>
          <cell r="I2355" t="e">
            <v>#REF!</v>
          </cell>
          <cell r="J2355">
            <v>0</v>
          </cell>
          <cell r="K2355">
            <v>2601.2399999999998</v>
          </cell>
          <cell r="L2355">
            <v>14155.39</v>
          </cell>
          <cell r="M2355">
            <v>6018.12</v>
          </cell>
          <cell r="N2355">
            <v>1621.8600000000001</v>
          </cell>
          <cell r="O2355">
            <v>0</v>
          </cell>
          <cell r="P2355">
            <v>0</v>
          </cell>
          <cell r="Q2355" t="e">
            <v>#REF!</v>
          </cell>
          <cell r="T2355" t="str">
            <v>4.08.0010</v>
          </cell>
          <cell r="U2355" t="str">
            <v>TOTALIZADOR</v>
          </cell>
          <cell r="W2355">
            <v>823.35</v>
          </cell>
          <cell r="X2355">
            <v>2893.87</v>
          </cell>
          <cell r="Y2355">
            <v>4742.3099999999995</v>
          </cell>
          <cell r="Z2355">
            <v>7311</v>
          </cell>
          <cell r="AA2355" t="e">
            <v>#REF!</v>
          </cell>
          <cell r="AB2355" t="e">
            <v>#REF!</v>
          </cell>
          <cell r="AC2355" t="e">
            <v>#REF!</v>
          </cell>
          <cell r="AD2355" t="e">
            <v>#REF!</v>
          </cell>
          <cell r="AE2355" t="e">
            <v>#REF!</v>
          </cell>
          <cell r="AF2355" t="e">
            <v>#REF!</v>
          </cell>
          <cell r="AG2355" t="e">
            <v>#REF!</v>
          </cell>
          <cell r="AH2355" t="e">
            <v>#REF!</v>
          </cell>
        </row>
        <row r="2356">
          <cell r="A2356" t="str">
            <v>4.08.00162</v>
          </cell>
          <cell r="B2356">
            <v>2</v>
          </cell>
          <cell r="C2356" t="str">
            <v>TOTALIZADOR</v>
          </cell>
          <cell r="D2356" t="str">
            <v>4.08.0016</v>
          </cell>
          <cell r="E2356">
            <v>714.24</v>
          </cell>
          <cell r="F2356">
            <v>0</v>
          </cell>
          <cell r="G2356">
            <v>298.08</v>
          </cell>
          <cell r="H2356">
            <v>18206.150000000001</v>
          </cell>
          <cell r="I2356" t="e">
            <v>#REF!</v>
          </cell>
          <cell r="J2356">
            <v>0</v>
          </cell>
          <cell r="K2356">
            <v>23881.31</v>
          </cell>
          <cell r="L2356">
            <v>1134.3599999999999</v>
          </cell>
          <cell r="M2356">
            <v>0</v>
          </cell>
          <cell r="N2356">
            <v>0</v>
          </cell>
          <cell r="O2356">
            <v>0</v>
          </cell>
          <cell r="P2356">
            <v>0</v>
          </cell>
          <cell r="Q2356" t="e">
            <v>#REF!</v>
          </cell>
          <cell r="T2356" t="str">
            <v>4.08.0016</v>
          </cell>
          <cell r="U2356" t="str">
            <v>TOTALIZADOR</v>
          </cell>
          <cell r="W2356">
            <v>714.24</v>
          </cell>
          <cell r="X2356">
            <v>714.24</v>
          </cell>
          <cell r="Y2356">
            <v>1012.3199999999999</v>
          </cell>
          <cell r="Z2356">
            <v>19218.47</v>
          </cell>
          <cell r="AA2356" t="e">
            <v>#REF!</v>
          </cell>
          <cell r="AB2356" t="e">
            <v>#REF!</v>
          </cell>
          <cell r="AC2356" t="e">
            <v>#REF!</v>
          </cell>
          <cell r="AD2356" t="e">
            <v>#REF!</v>
          </cell>
          <cell r="AE2356" t="e">
            <v>#REF!</v>
          </cell>
          <cell r="AF2356" t="e">
            <v>#REF!</v>
          </cell>
          <cell r="AG2356" t="e">
            <v>#REF!</v>
          </cell>
          <cell r="AH2356" t="e">
            <v>#REF!</v>
          </cell>
        </row>
        <row r="2357">
          <cell r="A2357" t="str">
            <v>4.08.00172</v>
          </cell>
          <cell r="B2357">
            <v>2</v>
          </cell>
          <cell r="C2357" t="str">
            <v>TOTALIZADOR</v>
          </cell>
          <cell r="D2357" t="str">
            <v>4.08.0017</v>
          </cell>
          <cell r="E2357">
            <v>0</v>
          </cell>
          <cell r="F2357">
            <v>0</v>
          </cell>
          <cell r="G2357">
            <v>0</v>
          </cell>
          <cell r="H2357">
            <v>0</v>
          </cell>
          <cell r="I2357" t="e">
            <v>#REF!</v>
          </cell>
          <cell r="J2357">
            <v>0</v>
          </cell>
          <cell r="K2357">
            <v>0</v>
          </cell>
          <cell r="L2357">
            <v>0</v>
          </cell>
          <cell r="M2357">
            <v>589.07999999999993</v>
          </cell>
          <cell r="N2357">
            <v>807</v>
          </cell>
          <cell r="O2357">
            <v>0</v>
          </cell>
          <cell r="P2357">
            <v>784.68000000000006</v>
          </cell>
          <cell r="Q2357" t="e">
            <v>#REF!</v>
          </cell>
          <cell r="T2357" t="str">
            <v>4.08.0017</v>
          </cell>
          <cell r="U2357" t="str">
            <v>TOTALIZADOR</v>
          </cell>
          <cell r="W2357">
            <v>0</v>
          </cell>
          <cell r="X2357">
            <v>0</v>
          </cell>
          <cell r="Y2357">
            <v>0</v>
          </cell>
          <cell r="Z2357">
            <v>0</v>
          </cell>
          <cell r="AA2357" t="e">
            <v>#REF!</v>
          </cell>
          <cell r="AB2357" t="e">
            <v>#REF!</v>
          </cell>
          <cell r="AC2357" t="e">
            <v>#REF!</v>
          </cell>
          <cell r="AD2357" t="e">
            <v>#REF!</v>
          </cell>
          <cell r="AE2357" t="e">
            <v>#REF!</v>
          </cell>
          <cell r="AF2357" t="e">
            <v>#REF!</v>
          </cell>
          <cell r="AG2357" t="e">
            <v>#REF!</v>
          </cell>
          <cell r="AH2357" t="e">
            <v>#REF!</v>
          </cell>
        </row>
        <row r="2358">
          <cell r="A2358" t="str">
            <v>4.08.00202</v>
          </cell>
          <cell r="B2358">
            <v>2</v>
          </cell>
          <cell r="C2358" t="str">
            <v>TOTALIZADOR</v>
          </cell>
          <cell r="D2358" t="str">
            <v>4.08.0020</v>
          </cell>
          <cell r="E2358">
            <v>0</v>
          </cell>
          <cell r="F2358">
            <v>0</v>
          </cell>
          <cell r="G2358">
            <v>0</v>
          </cell>
          <cell r="H2358">
            <v>0</v>
          </cell>
          <cell r="I2358" t="e">
            <v>#REF!</v>
          </cell>
          <cell r="J2358">
            <v>0</v>
          </cell>
          <cell r="K2358">
            <v>0</v>
          </cell>
          <cell r="L2358">
            <v>0</v>
          </cell>
          <cell r="M2358">
            <v>0</v>
          </cell>
          <cell r="N2358">
            <v>0</v>
          </cell>
          <cell r="O2358">
            <v>0</v>
          </cell>
          <cell r="P2358">
            <v>0</v>
          </cell>
          <cell r="Q2358" t="e">
            <v>#REF!</v>
          </cell>
          <cell r="T2358" t="str">
            <v>4.08.0020</v>
          </cell>
          <cell r="U2358" t="str">
            <v>TOTALIZADOR</v>
          </cell>
          <cell r="W2358">
            <v>0</v>
          </cell>
          <cell r="X2358">
            <v>0</v>
          </cell>
          <cell r="Y2358">
            <v>0</v>
          </cell>
          <cell r="Z2358">
            <v>0</v>
          </cell>
          <cell r="AA2358" t="e">
            <v>#REF!</v>
          </cell>
          <cell r="AB2358" t="e">
            <v>#REF!</v>
          </cell>
          <cell r="AC2358" t="e">
            <v>#REF!</v>
          </cell>
          <cell r="AD2358" t="e">
            <v>#REF!</v>
          </cell>
          <cell r="AE2358" t="e">
            <v>#REF!</v>
          </cell>
          <cell r="AF2358" t="e">
            <v>#REF!</v>
          </cell>
          <cell r="AG2358" t="e">
            <v>#REF!</v>
          </cell>
          <cell r="AH2358" t="e">
            <v>#REF!</v>
          </cell>
        </row>
        <row r="2359">
          <cell r="A2359" t="str">
            <v>4.13.00042</v>
          </cell>
          <cell r="B2359">
            <v>2</v>
          </cell>
          <cell r="C2359" t="str">
            <v>TOTALIZADOR</v>
          </cell>
          <cell r="D2359" t="str">
            <v>4.13.0004</v>
          </cell>
          <cell r="E2359">
            <v>0</v>
          </cell>
          <cell r="F2359">
            <v>0</v>
          </cell>
          <cell r="G2359">
            <v>0</v>
          </cell>
          <cell r="H2359">
            <v>0</v>
          </cell>
          <cell r="I2359" t="e">
            <v>#REF!</v>
          </cell>
          <cell r="J2359">
            <v>0</v>
          </cell>
          <cell r="K2359">
            <v>0</v>
          </cell>
          <cell r="L2359">
            <v>365.36</v>
          </cell>
          <cell r="M2359">
            <v>0</v>
          </cell>
          <cell r="N2359">
            <v>0</v>
          </cell>
          <cell r="O2359">
            <v>0</v>
          </cell>
          <cell r="P2359">
            <v>0</v>
          </cell>
          <cell r="Q2359" t="e">
            <v>#REF!</v>
          </cell>
          <cell r="T2359" t="str">
            <v>4.13.0004</v>
          </cell>
          <cell r="U2359" t="str">
            <v>TOTALIZADOR</v>
          </cell>
          <cell r="W2359">
            <v>0</v>
          </cell>
          <cell r="X2359">
            <v>0</v>
          </cell>
          <cell r="Y2359">
            <v>0</v>
          </cell>
          <cell r="Z2359">
            <v>0</v>
          </cell>
          <cell r="AA2359" t="e">
            <v>#REF!</v>
          </cell>
          <cell r="AB2359" t="e">
            <v>#REF!</v>
          </cell>
          <cell r="AC2359" t="e">
            <v>#REF!</v>
          </cell>
          <cell r="AD2359" t="e">
            <v>#REF!</v>
          </cell>
          <cell r="AE2359" t="e">
            <v>#REF!</v>
          </cell>
          <cell r="AF2359" t="e">
            <v>#REF!</v>
          </cell>
          <cell r="AG2359" t="e">
            <v>#REF!</v>
          </cell>
          <cell r="AH2359" t="e">
            <v>#REF!</v>
          </cell>
        </row>
        <row r="2360">
          <cell r="A2360" t="str">
            <v>4.13.00052</v>
          </cell>
          <cell r="B2360">
            <v>2</v>
          </cell>
          <cell r="C2360" t="str">
            <v>TOTALIZADOR</v>
          </cell>
          <cell r="D2360" t="str">
            <v>4.13.0005</v>
          </cell>
          <cell r="E2360">
            <v>0</v>
          </cell>
          <cell r="F2360">
            <v>0</v>
          </cell>
          <cell r="G2360">
            <v>0</v>
          </cell>
          <cell r="H2360">
            <v>0</v>
          </cell>
          <cell r="I2360" t="e">
            <v>#REF!</v>
          </cell>
          <cell r="J2360">
            <v>0</v>
          </cell>
          <cell r="K2360">
            <v>211.5</v>
          </cell>
          <cell r="L2360">
            <v>0</v>
          </cell>
          <cell r="M2360">
            <v>0</v>
          </cell>
          <cell r="N2360">
            <v>180</v>
          </cell>
          <cell r="O2360">
            <v>10120</v>
          </cell>
          <cell r="P2360">
            <v>98</v>
          </cell>
          <cell r="Q2360" t="e">
            <v>#REF!</v>
          </cell>
          <cell r="T2360" t="str">
            <v>4.13.0005</v>
          </cell>
          <cell r="U2360" t="str">
            <v>TOTALIZADOR</v>
          </cell>
          <cell r="W2360">
            <v>0</v>
          </cell>
          <cell r="X2360">
            <v>0</v>
          </cell>
          <cell r="Y2360">
            <v>0</v>
          </cell>
          <cell r="Z2360">
            <v>0</v>
          </cell>
          <cell r="AA2360" t="e">
            <v>#REF!</v>
          </cell>
          <cell r="AB2360" t="e">
            <v>#REF!</v>
          </cell>
          <cell r="AC2360" t="e">
            <v>#REF!</v>
          </cell>
          <cell r="AD2360" t="e">
            <v>#REF!</v>
          </cell>
          <cell r="AE2360" t="e">
            <v>#REF!</v>
          </cell>
          <cell r="AF2360" t="e">
            <v>#REF!</v>
          </cell>
          <cell r="AG2360" t="e">
            <v>#REF!</v>
          </cell>
          <cell r="AH2360" t="e">
            <v>#REF!</v>
          </cell>
        </row>
        <row r="2361">
          <cell r="A2361" t="str">
            <v>4.13.00062</v>
          </cell>
          <cell r="B2361">
            <v>2</v>
          </cell>
          <cell r="C2361" t="str">
            <v>TOTALIZADOR</v>
          </cell>
          <cell r="D2361" t="str">
            <v>4.13.0006</v>
          </cell>
          <cell r="E2361">
            <v>0</v>
          </cell>
          <cell r="F2361">
            <v>0</v>
          </cell>
          <cell r="G2361">
            <v>0</v>
          </cell>
          <cell r="H2361">
            <v>0</v>
          </cell>
          <cell r="I2361" t="e">
            <v>#REF!</v>
          </cell>
          <cell r="J2361">
            <v>0</v>
          </cell>
          <cell r="K2361">
            <v>0</v>
          </cell>
          <cell r="L2361">
            <v>0</v>
          </cell>
          <cell r="M2361">
            <v>0</v>
          </cell>
          <cell r="N2361">
            <v>1100</v>
          </cell>
          <cell r="O2361">
            <v>2305</v>
          </cell>
          <cell r="P2361">
            <v>10688.7</v>
          </cell>
          <cell r="Q2361" t="e">
            <v>#REF!</v>
          </cell>
          <cell r="T2361" t="str">
            <v>4.13.0006</v>
          </cell>
          <cell r="U2361" t="str">
            <v>TOTALIZADOR</v>
          </cell>
          <cell r="W2361">
            <v>0</v>
          </cell>
          <cell r="X2361">
            <v>0</v>
          </cell>
          <cell r="Y2361">
            <v>0</v>
          </cell>
          <cell r="Z2361">
            <v>0</v>
          </cell>
          <cell r="AA2361" t="e">
            <v>#REF!</v>
          </cell>
          <cell r="AB2361" t="e">
            <v>#REF!</v>
          </cell>
          <cell r="AC2361" t="e">
            <v>#REF!</v>
          </cell>
          <cell r="AD2361" t="e">
            <v>#REF!</v>
          </cell>
          <cell r="AE2361" t="e">
            <v>#REF!</v>
          </cell>
          <cell r="AF2361" t="e">
            <v>#REF!</v>
          </cell>
          <cell r="AG2361" t="e">
            <v>#REF!</v>
          </cell>
          <cell r="AH2361" t="e">
            <v>#REF!</v>
          </cell>
        </row>
        <row r="2362">
          <cell r="A2362" t="str">
            <v>4.13.00072</v>
          </cell>
          <cell r="B2362">
            <v>2</v>
          </cell>
          <cell r="C2362" t="str">
            <v>TOTALIZADOR</v>
          </cell>
          <cell r="D2362" t="str">
            <v>4.13.0007</v>
          </cell>
          <cell r="E2362">
            <v>0</v>
          </cell>
          <cell r="F2362">
            <v>0</v>
          </cell>
          <cell r="G2362">
            <v>0</v>
          </cell>
          <cell r="H2362">
            <v>0</v>
          </cell>
          <cell r="I2362" t="e">
            <v>#REF!</v>
          </cell>
          <cell r="J2362">
            <v>0</v>
          </cell>
          <cell r="K2362">
            <v>0</v>
          </cell>
          <cell r="L2362">
            <v>0</v>
          </cell>
          <cell r="M2362">
            <v>26853.749999999996</v>
          </cell>
          <cell r="N2362">
            <v>17040.080000000002</v>
          </cell>
          <cell r="O2362">
            <v>7200.5300000000007</v>
          </cell>
          <cell r="P2362">
            <v>3025.7200000000003</v>
          </cell>
          <cell r="Q2362" t="e">
            <v>#REF!</v>
          </cell>
          <cell r="T2362" t="str">
            <v>4.13.0007</v>
          </cell>
          <cell r="U2362" t="str">
            <v>TOTALIZADOR</v>
          </cell>
          <cell r="W2362">
            <v>0</v>
          </cell>
          <cell r="X2362">
            <v>0</v>
          </cell>
          <cell r="Y2362">
            <v>0</v>
          </cell>
          <cell r="Z2362">
            <v>0</v>
          </cell>
          <cell r="AA2362" t="e">
            <v>#REF!</v>
          </cell>
          <cell r="AB2362" t="e">
            <v>#REF!</v>
          </cell>
          <cell r="AC2362" t="e">
            <v>#REF!</v>
          </cell>
          <cell r="AD2362" t="e">
            <v>#REF!</v>
          </cell>
          <cell r="AE2362" t="e">
            <v>#REF!</v>
          </cell>
          <cell r="AF2362" t="e">
            <v>#REF!</v>
          </cell>
          <cell r="AG2362" t="e">
            <v>#REF!</v>
          </cell>
          <cell r="AH2362" t="e">
            <v>#REF!</v>
          </cell>
        </row>
        <row r="2363">
          <cell r="A2363" t="str">
            <v>4.90.00012</v>
          </cell>
          <cell r="B2363">
            <v>2</v>
          </cell>
          <cell r="C2363" t="str">
            <v>TOTALIZADOR</v>
          </cell>
          <cell r="D2363" t="str">
            <v>4.90.0001</v>
          </cell>
          <cell r="E2363">
            <v>0</v>
          </cell>
          <cell r="F2363">
            <v>0</v>
          </cell>
          <cell r="G2363">
            <v>0</v>
          </cell>
          <cell r="H2363">
            <v>0</v>
          </cell>
          <cell r="I2363" t="e">
            <v>#REF!</v>
          </cell>
          <cell r="J2363">
            <v>0</v>
          </cell>
          <cell r="K2363">
            <v>0</v>
          </cell>
          <cell r="L2363">
            <v>0</v>
          </cell>
          <cell r="M2363">
            <v>0</v>
          </cell>
          <cell r="N2363">
            <v>129889.93000000001</v>
          </cell>
          <cell r="O2363">
            <v>0</v>
          </cell>
          <cell r="P2363">
            <v>0</v>
          </cell>
          <cell r="Q2363" t="e">
            <v>#REF!</v>
          </cell>
          <cell r="T2363" t="str">
            <v>4.90.0001</v>
          </cell>
          <cell r="U2363" t="str">
            <v>TOTALIZADOR</v>
          </cell>
          <cell r="W2363">
            <v>0</v>
          </cell>
          <cell r="X2363">
            <v>0</v>
          </cell>
          <cell r="Y2363">
            <v>0</v>
          </cell>
          <cell r="Z2363">
            <v>0</v>
          </cell>
          <cell r="AA2363" t="e">
            <v>#REF!</v>
          </cell>
          <cell r="AB2363" t="e">
            <v>#REF!</v>
          </cell>
          <cell r="AC2363" t="e">
            <v>#REF!</v>
          </cell>
          <cell r="AD2363" t="e">
            <v>#REF!</v>
          </cell>
          <cell r="AE2363" t="e">
            <v>#REF!</v>
          </cell>
          <cell r="AF2363" t="e">
            <v>#REF!</v>
          </cell>
          <cell r="AG2363" t="e">
            <v>#REF!</v>
          </cell>
          <cell r="AH2363" t="e">
            <v>#REF!</v>
          </cell>
        </row>
        <row r="2364">
          <cell r="A2364" t="str">
            <v>4.05.00102</v>
          </cell>
          <cell r="B2364">
            <v>2</v>
          </cell>
          <cell r="C2364" t="str">
            <v>TOTALIZADOR</v>
          </cell>
          <cell r="D2364" t="str">
            <v>4.05.0010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T2364" t="str">
            <v>4.05.0010</v>
          </cell>
          <cell r="U2364" t="str">
            <v>TOTALIZADOR</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A2365" t="str">
            <v>4.05.00112</v>
          </cell>
          <cell r="B2365">
            <v>2</v>
          </cell>
          <cell r="C2365" t="str">
            <v>TOTALIZADOR</v>
          </cell>
          <cell r="D2365" t="str">
            <v>4.05.0011</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T2365" t="str">
            <v>4.05.0011</v>
          </cell>
          <cell r="U2365" t="str">
            <v>TOTALIZADOR</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A2366" t="str">
            <v>4.05.00122</v>
          </cell>
          <cell r="B2366">
            <v>2</v>
          </cell>
          <cell r="C2366" t="str">
            <v>TOTALIZADOR</v>
          </cell>
          <cell r="D2366" t="str">
            <v>4.05.0012</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T2366" t="str">
            <v>4.05.0012</v>
          </cell>
          <cell r="U2366" t="str">
            <v>TOTALIZADOR</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A2367" t="str">
            <v>4.05.00132</v>
          </cell>
          <cell r="B2367">
            <v>2</v>
          </cell>
          <cell r="C2367" t="str">
            <v>TOTALIZADOR</v>
          </cell>
          <cell r="D2367" t="str">
            <v>4.05.0013</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T2367" t="str">
            <v>4.05.0013</v>
          </cell>
          <cell r="U2367" t="str">
            <v>TOTALIZADOR</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A2368" t="str">
            <v>4.05.00142</v>
          </cell>
          <cell r="B2368">
            <v>2</v>
          </cell>
          <cell r="C2368" t="str">
            <v>TOTALIZADOR</v>
          </cell>
          <cell r="D2368" t="str">
            <v>4.05.0014</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T2368" t="str">
            <v>4.05.0014</v>
          </cell>
          <cell r="U2368" t="str">
            <v>TOTALIZADOR</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A2369" t="str">
            <v>4.05.00152</v>
          </cell>
          <cell r="B2369">
            <v>2</v>
          </cell>
          <cell r="C2369" t="str">
            <v>TOTALIZADOR</v>
          </cell>
          <cell r="D2369" t="str">
            <v>4.05.0015</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T2369" t="str">
            <v>4.05.0015</v>
          </cell>
          <cell r="U2369" t="str">
            <v>TOTALIZADOR</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v>3312037.8999999994</v>
          </cell>
          <cell r="F2370">
            <v>3362542.0199999991</v>
          </cell>
          <cell r="G2370">
            <v>3075225.6600000006</v>
          </cell>
          <cell r="H2370">
            <v>2874900.6360000004</v>
          </cell>
          <cell r="I2370" t="e">
            <v>#REF!</v>
          </cell>
          <cell r="J2370">
            <v>2979587.4506766913</v>
          </cell>
          <cell r="K2370">
            <v>3598677.7119999998</v>
          </cell>
          <cell r="L2370">
            <v>2926724.9780000001</v>
          </cell>
          <cell r="M2370">
            <v>3456096.55</v>
          </cell>
          <cell r="N2370">
            <v>5395973.4900000039</v>
          </cell>
          <cell r="O2370">
            <v>4557203.580000001</v>
          </cell>
          <cell r="P2370">
            <v>4858820.45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A1" t="str">
            <v>TAB_REAL</v>
          </cell>
        </row>
        <row r="2">
          <cell r="A2" t="str">
            <v>Mês</v>
          </cell>
          <cell r="B2" t="str">
            <v>Sequência</v>
          </cell>
          <cell r="C2" t="str">
            <v>Totaliza</v>
          </cell>
          <cell r="E2" t="str">
            <v>Mês_Acum</v>
          </cell>
          <cell r="F2" t="str">
            <v>Sequência</v>
          </cell>
          <cell r="G2" t="str">
            <v>Totaliza</v>
          </cell>
        </row>
        <row r="3">
          <cell r="A3" t="str">
            <v>JANEIRO</v>
          </cell>
          <cell r="B3">
            <v>5</v>
          </cell>
          <cell r="C3" t="str">
            <v>Real_4</v>
          </cell>
          <cell r="E3" t="str">
            <v>JANEIRO</v>
          </cell>
          <cell r="F3">
            <v>2</v>
          </cell>
          <cell r="G3" t="str">
            <v>Real_22</v>
          </cell>
        </row>
        <row r="4">
          <cell r="A4" t="str">
            <v>FEVEREIRO</v>
          </cell>
          <cell r="B4">
            <v>6</v>
          </cell>
          <cell r="C4" t="str">
            <v>Real_5</v>
          </cell>
          <cell r="E4" t="str">
            <v>FEVEREIRO</v>
          </cell>
          <cell r="F4">
            <v>3</v>
          </cell>
          <cell r="G4" t="str">
            <v>Real_23</v>
          </cell>
        </row>
        <row r="5">
          <cell r="A5" t="str">
            <v>MARÇO</v>
          </cell>
          <cell r="B5">
            <v>7</v>
          </cell>
          <cell r="C5" t="str">
            <v>Real_6</v>
          </cell>
          <cell r="E5" t="str">
            <v>MARÇO</v>
          </cell>
          <cell r="F5">
            <v>4</v>
          </cell>
          <cell r="G5" t="str">
            <v>Real_24</v>
          </cell>
        </row>
        <row r="6">
          <cell r="A6" t="str">
            <v>ABRIL</v>
          </cell>
          <cell r="B6">
            <v>8</v>
          </cell>
          <cell r="C6" t="str">
            <v>Real_7</v>
          </cell>
          <cell r="E6" t="str">
            <v>ABRIL</v>
          </cell>
          <cell r="F6">
            <v>5</v>
          </cell>
          <cell r="G6" t="str">
            <v>Real_25</v>
          </cell>
        </row>
        <row r="7">
          <cell r="A7" t="str">
            <v>MAIO</v>
          </cell>
          <cell r="B7">
            <v>9</v>
          </cell>
          <cell r="C7" t="str">
            <v>Real_8</v>
          </cell>
          <cell r="E7" t="str">
            <v>MAIO</v>
          </cell>
          <cell r="F7">
            <v>6</v>
          </cell>
          <cell r="G7" t="str">
            <v>Real_26</v>
          </cell>
        </row>
        <row r="8">
          <cell r="A8" t="str">
            <v>JUNHO</v>
          </cell>
          <cell r="B8">
            <v>10</v>
          </cell>
          <cell r="C8" t="str">
            <v>Real_9</v>
          </cell>
          <cell r="E8" t="str">
            <v>JUNHO</v>
          </cell>
          <cell r="F8">
            <v>7</v>
          </cell>
          <cell r="G8" t="str">
            <v>Real_27</v>
          </cell>
        </row>
        <row r="9">
          <cell r="A9" t="str">
            <v>JULHO</v>
          </cell>
          <cell r="B9">
            <v>11</v>
          </cell>
          <cell r="C9" t="str">
            <v>Real_10</v>
          </cell>
          <cell r="E9" t="str">
            <v>JULHO</v>
          </cell>
          <cell r="F9">
            <v>8</v>
          </cell>
          <cell r="G9" t="str">
            <v>Real_28</v>
          </cell>
        </row>
        <row r="10">
          <cell r="A10" t="str">
            <v>AGOSTO</v>
          </cell>
          <cell r="B10">
            <v>12</v>
          </cell>
          <cell r="C10" t="str">
            <v>Real_11</v>
          </cell>
          <cell r="E10" t="str">
            <v>AGOSTO</v>
          </cell>
          <cell r="F10">
            <v>9</v>
          </cell>
          <cell r="G10" t="str">
            <v>Real_29</v>
          </cell>
        </row>
        <row r="11">
          <cell r="A11" t="str">
            <v>SETEMBRO</v>
          </cell>
          <cell r="B11">
            <v>13</v>
          </cell>
          <cell r="C11" t="str">
            <v>Real_12</v>
          </cell>
          <cell r="E11" t="str">
            <v>SETEMBRO</v>
          </cell>
          <cell r="F11">
            <v>10</v>
          </cell>
          <cell r="G11" t="str">
            <v>Real_30</v>
          </cell>
        </row>
        <row r="12">
          <cell r="A12" t="str">
            <v>OUTUBRO</v>
          </cell>
          <cell r="B12">
            <v>14</v>
          </cell>
          <cell r="C12" t="str">
            <v>Real_13</v>
          </cell>
          <cell r="E12" t="str">
            <v>OUTUBRO</v>
          </cell>
          <cell r="F12">
            <v>11</v>
          </cell>
          <cell r="G12" t="str">
            <v>Real_31</v>
          </cell>
        </row>
        <row r="13">
          <cell r="A13" t="str">
            <v>NOVEMBRO</v>
          </cell>
          <cell r="B13">
            <v>15</v>
          </cell>
          <cell r="C13" t="str">
            <v>Real_14</v>
          </cell>
          <cell r="E13" t="str">
            <v>NOVEMBRO</v>
          </cell>
          <cell r="F13">
            <v>12</v>
          </cell>
          <cell r="G13" t="str">
            <v>Real_32</v>
          </cell>
        </row>
        <row r="14">
          <cell r="A14" t="str">
            <v>DEZEMBRO</v>
          </cell>
          <cell r="B14">
            <v>16</v>
          </cell>
          <cell r="C14" t="str">
            <v>Real_15</v>
          </cell>
          <cell r="E14" t="str">
            <v>DEZEMBRO</v>
          </cell>
          <cell r="F14">
            <v>13</v>
          </cell>
          <cell r="G14" t="str">
            <v>Real_33</v>
          </cell>
        </row>
      </sheetData>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AGEM"/>
      <sheetName val="ABERT_DIVERSOS"/>
      <sheetName val="DIGITAÇÃO"/>
      <sheetName val="MAPAS"/>
      <sheetName val="MUDANÇAS"/>
      <sheetName val="EVOLUCAO"/>
      <sheetName val="CORREÇÃO"/>
      <sheetName val="BMSP."/>
      <sheetName val="IFT"/>
      <sheetName val="ASSIN-REV"/>
      <sheetName val="BCO.CENTRAL"/>
      <sheetName val="Publ"/>
      <sheetName val="PEÇAS BALANÇO"/>
      <sheetName val="Carta Circ. 2.891"/>
      <sheetName val="A-P-DEMONST"/>
      <sheetName val="ESTIMATIVA"/>
      <sheetName val="BALANÇO"/>
      <sheetName val="VT-PAT"/>
      <sheetName val="IMPOSTO"/>
      <sheetName val="DECLARAÇÃO"/>
      <sheetName val="IMPOSTO_REAL"/>
      <sheetName val="CONTAS"/>
      <sheetName val="CRÉDITOS"/>
      <sheetName val="CRED_TRIB"/>
      <sheetName val="DIVERSOS"/>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e 6 meses"/>
      <sheetName val="coe 1 ano"/>
      <sheetName val="coe 2 anos"/>
      <sheetName val="coe usd 27-1"/>
      <sheetName val="coe abev3 27-1"/>
      <sheetName val="COE Fechados"/>
    </sheetNames>
    <definedNames>
      <definedName name="Módulo1.Macro2" refersTo="#REF!"/>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P"/>
      <sheetName val="JurosBMF"/>
      <sheetName val="Curva_Over"/>
      <sheetName val="CurvaDI"/>
      <sheetName val="Calculadora"/>
      <sheetName val="SWAP"/>
      <sheetName val="Curvas"/>
      <sheetName val="Curva_Swap"/>
      <sheetName val="Arbitragem"/>
      <sheetName val="Over"/>
      <sheetName val="MUG"/>
      <sheetName val="Sheet1"/>
      <sheetName val="Feriados"/>
    </sheetNames>
    <sheetDataSet>
      <sheetData sheetId="0"/>
      <sheetData sheetId="1"/>
      <sheetData sheetId="2"/>
      <sheetData sheetId="3"/>
      <sheetData sheetId="4"/>
      <sheetData sheetId="5"/>
      <sheetData sheetId="6"/>
      <sheetData sheetId="7"/>
      <sheetData sheetId="8"/>
      <sheetData sheetId="9"/>
      <sheetData sheetId="10" refreshError="1">
        <row r="59">
          <cell r="A59" t="str">
            <v>NomeDiaSemana</v>
          </cell>
        </row>
      </sheetData>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_Diretoria"/>
      <sheetName val="Orç_PPR"/>
      <sheetName val="BD_PPR"/>
      <sheetName val="Rubrica"/>
      <sheetName val="Resumo_Rub"/>
      <sheetName val="Rub_Conta"/>
      <sheetName val="Orç_Detalhado"/>
      <sheetName val="BD_Orç"/>
      <sheetName val="Rub_Conta Revisao"/>
      <sheetName val="Orç_Dir_Revisão"/>
      <sheetName val="BD_Revisão"/>
      <sheetName val="Plan1"/>
      <sheetName val="BD_Soma"/>
      <sheetName val="Geral06"/>
      <sheetName val="Tab_ccsoma"/>
      <sheetName val="Não Rateadas"/>
      <sheetName val="Análi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CHAVE</v>
          </cell>
          <cell r="B2" t="str">
            <v>CENTRO</v>
          </cell>
          <cell r="C2" t="str">
            <v>NOME</v>
          </cell>
          <cell r="D2" t="str">
            <v>CONTA</v>
          </cell>
          <cell r="E2" t="str">
            <v>JANEIRO</v>
          </cell>
          <cell r="F2" t="str">
            <v>FEVEREIRO</v>
          </cell>
          <cell r="G2" t="str">
            <v>MARÇO</v>
          </cell>
          <cell r="H2" t="str">
            <v>ABRIL</v>
          </cell>
          <cell r="I2" t="str">
            <v>MAIO</v>
          </cell>
          <cell r="J2" t="str">
            <v>JUNHO</v>
          </cell>
          <cell r="K2" t="str">
            <v>JULHO</v>
          </cell>
          <cell r="L2" t="str">
            <v>AGOSTO</v>
          </cell>
          <cell r="M2" t="str">
            <v>SETEMBRO</v>
          </cell>
          <cell r="N2" t="str">
            <v>OUTUBRO</v>
          </cell>
          <cell r="O2" t="str">
            <v>NOVEMBRO</v>
          </cell>
          <cell r="P2" t="str">
            <v>DEZEMBRO</v>
          </cell>
        </row>
        <row r="3">
          <cell r="A3" t="str">
            <v>4.01.000110002</v>
          </cell>
          <cell r="B3">
            <v>10002</v>
          </cell>
          <cell r="C3" t="str">
            <v>Presidência</v>
          </cell>
          <cell r="D3" t="str">
            <v>4.01.0001</v>
          </cell>
          <cell r="E3">
            <v>70000</v>
          </cell>
          <cell r="F3">
            <v>70000</v>
          </cell>
          <cell r="G3">
            <v>70000</v>
          </cell>
          <cell r="H3">
            <v>70000</v>
          </cell>
          <cell r="I3">
            <v>70000</v>
          </cell>
          <cell r="J3">
            <v>70000</v>
          </cell>
          <cell r="K3">
            <v>70000</v>
          </cell>
          <cell r="L3">
            <v>70000</v>
          </cell>
          <cell r="M3">
            <v>70000</v>
          </cell>
          <cell r="N3">
            <v>70000</v>
          </cell>
          <cell r="O3">
            <v>70000</v>
          </cell>
          <cell r="P3">
            <v>70000</v>
          </cell>
        </row>
        <row r="4">
          <cell r="A4" t="str">
            <v>4.01.000210002</v>
          </cell>
          <cell r="B4">
            <v>10002</v>
          </cell>
          <cell r="C4" t="str">
            <v>Presidência</v>
          </cell>
          <cell r="D4" t="str">
            <v>4.01.0002</v>
          </cell>
          <cell r="E4">
            <v>0</v>
          </cell>
          <cell r="F4">
            <v>0</v>
          </cell>
          <cell r="G4">
            <v>0</v>
          </cell>
          <cell r="H4">
            <v>0</v>
          </cell>
          <cell r="I4">
            <v>0</v>
          </cell>
          <cell r="J4">
            <v>0</v>
          </cell>
          <cell r="K4">
            <v>0</v>
          </cell>
          <cell r="L4">
            <v>0</v>
          </cell>
          <cell r="M4">
            <v>0</v>
          </cell>
          <cell r="N4">
            <v>0</v>
          </cell>
          <cell r="O4">
            <v>0</v>
          </cell>
          <cell r="P4">
            <v>0</v>
          </cell>
        </row>
        <row r="5">
          <cell r="A5" t="str">
            <v>4.01.000310002</v>
          </cell>
          <cell r="B5">
            <v>10002</v>
          </cell>
          <cell r="C5" t="str">
            <v>Presidência</v>
          </cell>
          <cell r="D5" t="str">
            <v>4.01.0003</v>
          </cell>
          <cell r="E5">
            <v>0</v>
          </cell>
          <cell r="F5">
            <v>0</v>
          </cell>
          <cell r="G5">
            <v>0</v>
          </cell>
          <cell r="H5">
            <v>0</v>
          </cell>
          <cell r="I5">
            <v>0</v>
          </cell>
          <cell r="J5">
            <v>0</v>
          </cell>
          <cell r="K5">
            <v>0</v>
          </cell>
          <cell r="L5">
            <v>0</v>
          </cell>
          <cell r="M5">
            <v>0</v>
          </cell>
          <cell r="N5">
            <v>0</v>
          </cell>
          <cell r="O5">
            <v>0</v>
          </cell>
          <cell r="P5">
            <v>0</v>
          </cell>
        </row>
        <row r="6">
          <cell r="A6" t="str">
            <v>4.01.000410002</v>
          </cell>
          <cell r="B6">
            <v>10002</v>
          </cell>
          <cell r="C6" t="str">
            <v>Presidência</v>
          </cell>
          <cell r="D6" t="str">
            <v>4.01.0004</v>
          </cell>
          <cell r="E6">
            <v>40000</v>
          </cell>
          <cell r="F6">
            <v>40000</v>
          </cell>
          <cell r="G6">
            <v>40000</v>
          </cell>
          <cell r="H6">
            <v>40000</v>
          </cell>
          <cell r="I6">
            <v>40000</v>
          </cell>
          <cell r="J6">
            <v>40000</v>
          </cell>
          <cell r="K6">
            <v>40000</v>
          </cell>
          <cell r="L6">
            <v>40000</v>
          </cell>
          <cell r="M6">
            <v>40000</v>
          </cell>
          <cell r="N6">
            <v>40000</v>
          </cell>
          <cell r="O6">
            <v>40000</v>
          </cell>
          <cell r="P6">
            <v>40000</v>
          </cell>
        </row>
        <row r="7">
          <cell r="A7" t="str">
            <v>4.01.000510002</v>
          </cell>
          <cell r="B7">
            <v>10002</v>
          </cell>
          <cell r="C7" t="str">
            <v>Presidência</v>
          </cell>
          <cell r="D7" t="str">
            <v>4.01.0005</v>
          </cell>
          <cell r="E7">
            <v>8250</v>
          </cell>
          <cell r="F7">
            <v>8250</v>
          </cell>
          <cell r="G7">
            <v>8250</v>
          </cell>
          <cell r="H7">
            <v>8250</v>
          </cell>
          <cell r="I7">
            <v>8250</v>
          </cell>
          <cell r="J7">
            <v>8250</v>
          </cell>
          <cell r="K7">
            <v>8250</v>
          </cell>
          <cell r="L7">
            <v>8250</v>
          </cell>
          <cell r="M7">
            <v>8250</v>
          </cell>
          <cell r="N7">
            <v>8250</v>
          </cell>
          <cell r="O7">
            <v>8250</v>
          </cell>
          <cell r="P7">
            <v>8250</v>
          </cell>
        </row>
        <row r="8">
          <cell r="A8" t="str">
            <v>4.01.000610002</v>
          </cell>
          <cell r="B8">
            <v>10002</v>
          </cell>
          <cell r="C8" t="str">
            <v>Presidência</v>
          </cell>
          <cell r="D8" t="str">
            <v>4.01.0006</v>
          </cell>
          <cell r="E8">
            <v>5000</v>
          </cell>
          <cell r="F8">
            <v>5000</v>
          </cell>
          <cell r="G8">
            <v>5000</v>
          </cell>
          <cell r="H8">
            <v>5000</v>
          </cell>
          <cell r="I8">
            <v>5000</v>
          </cell>
          <cell r="J8">
            <v>5000</v>
          </cell>
          <cell r="K8">
            <v>5000</v>
          </cell>
          <cell r="L8">
            <v>5000</v>
          </cell>
          <cell r="M8">
            <v>5000</v>
          </cell>
          <cell r="N8">
            <v>5000</v>
          </cell>
          <cell r="O8">
            <v>5000</v>
          </cell>
          <cell r="P8">
            <v>5000</v>
          </cell>
        </row>
        <row r="9">
          <cell r="A9" t="str">
            <v>4.01.000710002</v>
          </cell>
          <cell r="B9">
            <v>10002</v>
          </cell>
          <cell r="C9" t="str">
            <v>Presidência</v>
          </cell>
          <cell r="D9" t="str">
            <v>4.01.0007</v>
          </cell>
          <cell r="E9">
            <v>14000</v>
          </cell>
          <cell r="F9">
            <v>14000</v>
          </cell>
          <cell r="G9">
            <v>14000</v>
          </cell>
          <cell r="H9">
            <v>14000</v>
          </cell>
          <cell r="I9">
            <v>14000</v>
          </cell>
          <cell r="J9">
            <v>14000</v>
          </cell>
          <cell r="K9">
            <v>14000</v>
          </cell>
          <cell r="L9">
            <v>14000</v>
          </cell>
          <cell r="M9">
            <v>14000</v>
          </cell>
          <cell r="N9">
            <v>14000</v>
          </cell>
          <cell r="O9">
            <v>14000</v>
          </cell>
          <cell r="P9">
            <v>14000</v>
          </cell>
        </row>
        <row r="10">
          <cell r="A10" t="str">
            <v>4.01.000910002</v>
          </cell>
          <cell r="B10">
            <v>10002</v>
          </cell>
          <cell r="C10" t="str">
            <v>Presidência</v>
          </cell>
          <cell r="D10" t="str">
            <v>4.01.0009</v>
          </cell>
          <cell r="E10">
            <v>0</v>
          </cell>
          <cell r="F10">
            <v>0</v>
          </cell>
          <cell r="G10">
            <v>0</v>
          </cell>
          <cell r="H10">
            <v>0</v>
          </cell>
          <cell r="I10">
            <v>0</v>
          </cell>
          <cell r="J10">
            <v>0</v>
          </cell>
          <cell r="K10">
            <v>0</v>
          </cell>
          <cell r="L10">
            <v>0</v>
          </cell>
          <cell r="M10">
            <v>0</v>
          </cell>
          <cell r="N10">
            <v>0</v>
          </cell>
          <cell r="O10">
            <v>0</v>
          </cell>
          <cell r="P10">
            <v>0</v>
          </cell>
        </row>
        <row r="11">
          <cell r="A11" t="str">
            <v>4.01.001010002</v>
          </cell>
          <cell r="B11">
            <v>10002</v>
          </cell>
          <cell r="C11" t="str">
            <v>Presidência</v>
          </cell>
          <cell r="D11" t="str">
            <v>4.01.0010</v>
          </cell>
          <cell r="E11">
            <v>0</v>
          </cell>
          <cell r="F11">
            <v>0</v>
          </cell>
          <cell r="G11">
            <v>0</v>
          </cell>
          <cell r="H11">
            <v>0</v>
          </cell>
          <cell r="I11">
            <v>0</v>
          </cell>
          <cell r="J11">
            <v>0</v>
          </cell>
          <cell r="K11">
            <v>0</v>
          </cell>
          <cell r="L11">
            <v>0</v>
          </cell>
          <cell r="M11">
            <v>0</v>
          </cell>
          <cell r="N11">
            <v>0</v>
          </cell>
          <cell r="O11">
            <v>0</v>
          </cell>
          <cell r="P11">
            <v>0</v>
          </cell>
        </row>
        <row r="12">
          <cell r="A12" t="str">
            <v>4.02.000110002</v>
          </cell>
          <cell r="B12">
            <v>10002</v>
          </cell>
          <cell r="C12" t="str">
            <v>Presidência</v>
          </cell>
          <cell r="D12" t="str">
            <v>4.02.0001</v>
          </cell>
          <cell r="E12">
            <v>0</v>
          </cell>
          <cell r="F12">
            <v>0</v>
          </cell>
          <cell r="G12">
            <v>0</v>
          </cell>
          <cell r="H12">
            <v>0</v>
          </cell>
          <cell r="I12">
            <v>0</v>
          </cell>
          <cell r="J12">
            <v>0</v>
          </cell>
          <cell r="K12">
            <v>0</v>
          </cell>
          <cell r="L12">
            <v>0</v>
          </cell>
          <cell r="M12">
            <v>0</v>
          </cell>
          <cell r="N12">
            <v>0</v>
          </cell>
          <cell r="O12">
            <v>0</v>
          </cell>
          <cell r="P12">
            <v>0</v>
          </cell>
        </row>
        <row r="13">
          <cell r="A13" t="str">
            <v>4.02.000210002</v>
          </cell>
          <cell r="B13">
            <v>10002</v>
          </cell>
          <cell r="C13" t="str">
            <v>Presidência</v>
          </cell>
          <cell r="D13" t="str">
            <v>4.02.0002</v>
          </cell>
          <cell r="E13">
            <v>0</v>
          </cell>
          <cell r="F13">
            <v>0</v>
          </cell>
          <cell r="G13">
            <v>0</v>
          </cell>
          <cell r="H13">
            <v>0</v>
          </cell>
          <cell r="I13">
            <v>0</v>
          </cell>
          <cell r="J13">
            <v>0</v>
          </cell>
          <cell r="K13">
            <v>0</v>
          </cell>
          <cell r="L13">
            <v>0</v>
          </cell>
          <cell r="M13">
            <v>0</v>
          </cell>
          <cell r="N13">
            <v>0</v>
          </cell>
          <cell r="O13">
            <v>0</v>
          </cell>
          <cell r="P13">
            <v>0</v>
          </cell>
        </row>
        <row r="14">
          <cell r="A14" t="str">
            <v>4.02.000310002</v>
          </cell>
          <cell r="B14">
            <v>10002</v>
          </cell>
          <cell r="C14" t="str">
            <v>Presidência</v>
          </cell>
          <cell r="D14" t="str">
            <v>4.02.0003</v>
          </cell>
          <cell r="E14">
            <v>769.95215311004767</v>
          </cell>
          <cell r="F14">
            <v>769.95215311004767</v>
          </cell>
          <cell r="G14">
            <v>769.95215311004767</v>
          </cell>
          <cell r="H14">
            <v>796.90047846889934</v>
          </cell>
          <cell r="I14">
            <v>796.90047846889934</v>
          </cell>
          <cell r="J14">
            <v>796.90047846889934</v>
          </cell>
          <cell r="K14">
            <v>796.90047846889934</v>
          </cell>
          <cell r="L14">
            <v>796.90047846889934</v>
          </cell>
          <cell r="M14">
            <v>796.90047846889934</v>
          </cell>
          <cell r="N14">
            <v>796.90047846889934</v>
          </cell>
          <cell r="O14">
            <v>796.90047846889934</v>
          </cell>
          <cell r="P14">
            <v>796.90047846889934</v>
          </cell>
        </row>
        <row r="15">
          <cell r="A15" t="str">
            <v>4.02.000410002</v>
          </cell>
          <cell r="B15">
            <v>10002</v>
          </cell>
          <cell r="C15" t="str">
            <v>Presidência</v>
          </cell>
          <cell r="D15" t="str">
            <v>4.02.0004</v>
          </cell>
          <cell r="E15">
            <v>0</v>
          </cell>
          <cell r="F15">
            <v>0</v>
          </cell>
          <cell r="G15">
            <v>0</v>
          </cell>
          <cell r="H15">
            <v>0</v>
          </cell>
          <cell r="I15">
            <v>0</v>
          </cell>
          <cell r="J15">
            <v>0</v>
          </cell>
          <cell r="K15">
            <v>0</v>
          </cell>
          <cell r="L15">
            <v>0</v>
          </cell>
          <cell r="M15">
            <v>0</v>
          </cell>
          <cell r="N15">
            <v>0</v>
          </cell>
          <cell r="O15">
            <v>0</v>
          </cell>
          <cell r="P15">
            <v>0</v>
          </cell>
        </row>
        <row r="16">
          <cell r="A16" t="str">
            <v>4.02.000510002</v>
          </cell>
          <cell r="B16">
            <v>10002</v>
          </cell>
          <cell r="C16" t="str">
            <v>Presidência</v>
          </cell>
          <cell r="D16" t="str">
            <v>4.02.0005</v>
          </cell>
          <cell r="E16">
            <v>8000</v>
          </cell>
          <cell r="F16">
            <v>8000</v>
          </cell>
          <cell r="G16">
            <v>8000</v>
          </cell>
          <cell r="H16">
            <v>8000</v>
          </cell>
          <cell r="I16">
            <v>8000</v>
          </cell>
          <cell r="J16">
            <v>8000</v>
          </cell>
          <cell r="K16">
            <v>8000</v>
          </cell>
          <cell r="L16">
            <v>8000</v>
          </cell>
          <cell r="M16">
            <v>8000</v>
          </cell>
          <cell r="N16">
            <v>8000</v>
          </cell>
          <cell r="O16">
            <v>8000</v>
          </cell>
          <cell r="P16">
            <v>8000</v>
          </cell>
        </row>
        <row r="17">
          <cell r="A17" t="str">
            <v>4.02.000610002</v>
          </cell>
          <cell r="B17">
            <v>10002</v>
          </cell>
          <cell r="C17" t="str">
            <v>Presidência</v>
          </cell>
          <cell r="D17" t="str">
            <v>4.02.0006</v>
          </cell>
          <cell r="E17">
            <v>0</v>
          </cell>
          <cell r="F17">
            <v>0</v>
          </cell>
          <cell r="G17">
            <v>0</v>
          </cell>
          <cell r="H17">
            <v>0</v>
          </cell>
          <cell r="I17">
            <v>0</v>
          </cell>
          <cell r="J17">
            <v>0</v>
          </cell>
          <cell r="K17">
            <v>0</v>
          </cell>
          <cell r="L17">
            <v>0</v>
          </cell>
          <cell r="M17">
            <v>0</v>
          </cell>
          <cell r="N17">
            <v>0</v>
          </cell>
          <cell r="O17">
            <v>0</v>
          </cell>
          <cell r="P17">
            <v>0</v>
          </cell>
        </row>
        <row r="18">
          <cell r="A18" t="str">
            <v>4.02.000710002</v>
          </cell>
          <cell r="B18">
            <v>10002</v>
          </cell>
          <cell r="C18" t="str">
            <v>Presidência</v>
          </cell>
          <cell r="D18" t="str">
            <v>4.02.0007</v>
          </cell>
          <cell r="E18">
            <v>60</v>
          </cell>
          <cell r="F18">
            <v>60</v>
          </cell>
          <cell r="G18">
            <v>60</v>
          </cell>
          <cell r="H18">
            <v>60</v>
          </cell>
          <cell r="I18">
            <v>60</v>
          </cell>
          <cell r="J18">
            <v>60</v>
          </cell>
          <cell r="K18">
            <v>60</v>
          </cell>
          <cell r="L18">
            <v>60</v>
          </cell>
          <cell r="M18">
            <v>60</v>
          </cell>
          <cell r="N18">
            <v>60</v>
          </cell>
          <cell r="O18">
            <v>60</v>
          </cell>
          <cell r="P18">
            <v>60</v>
          </cell>
        </row>
        <row r="19">
          <cell r="A19" t="str">
            <v>4.02.000810002</v>
          </cell>
          <cell r="B19">
            <v>10002</v>
          </cell>
          <cell r="C19" t="str">
            <v>Presidência</v>
          </cell>
          <cell r="D19" t="str">
            <v>4.02.0008</v>
          </cell>
          <cell r="E19">
            <v>750</v>
          </cell>
          <cell r="F19">
            <v>750</v>
          </cell>
          <cell r="G19">
            <v>750</v>
          </cell>
          <cell r="H19">
            <v>750</v>
          </cell>
          <cell r="I19">
            <v>750</v>
          </cell>
          <cell r="J19">
            <v>750</v>
          </cell>
          <cell r="K19">
            <v>750</v>
          </cell>
          <cell r="L19">
            <v>750</v>
          </cell>
          <cell r="M19">
            <v>750</v>
          </cell>
          <cell r="N19">
            <v>750</v>
          </cell>
          <cell r="O19">
            <v>750</v>
          </cell>
          <cell r="P19">
            <v>750</v>
          </cell>
        </row>
        <row r="20">
          <cell r="A20" t="str">
            <v>4.02.000910002</v>
          </cell>
          <cell r="B20">
            <v>10002</v>
          </cell>
          <cell r="C20" t="str">
            <v>Presidência</v>
          </cell>
          <cell r="D20" t="str">
            <v>4.02.0009</v>
          </cell>
          <cell r="E20">
            <v>16.082296650717701</v>
          </cell>
          <cell r="F20">
            <v>16.082296650717701</v>
          </cell>
          <cell r="G20">
            <v>16.082296650717701</v>
          </cell>
          <cell r="H20">
            <v>16.082296650717701</v>
          </cell>
          <cell r="I20">
            <v>16.082296650717701</v>
          </cell>
          <cell r="J20">
            <v>16.082296650717701</v>
          </cell>
          <cell r="K20">
            <v>16.082296650717701</v>
          </cell>
          <cell r="L20">
            <v>16.082296650717701</v>
          </cell>
          <cell r="M20">
            <v>16.082296650717701</v>
          </cell>
          <cell r="N20">
            <v>16.082296650717701</v>
          </cell>
          <cell r="O20">
            <v>16.082296650717701</v>
          </cell>
          <cell r="P20">
            <v>16.082296650717701</v>
          </cell>
        </row>
        <row r="21">
          <cell r="A21" t="str">
            <v>4.02.001010002</v>
          </cell>
          <cell r="B21">
            <v>10002</v>
          </cell>
          <cell r="C21" t="str">
            <v>Presidência</v>
          </cell>
          <cell r="D21" t="str">
            <v>4.02.0010</v>
          </cell>
          <cell r="E21">
            <v>20500</v>
          </cell>
          <cell r="F21">
            <v>20500</v>
          </cell>
          <cell r="G21">
            <v>20500</v>
          </cell>
          <cell r="H21">
            <v>20500</v>
          </cell>
          <cell r="I21">
            <v>20500</v>
          </cell>
          <cell r="J21">
            <v>20500</v>
          </cell>
          <cell r="K21">
            <v>20500</v>
          </cell>
          <cell r="L21">
            <v>20500</v>
          </cell>
          <cell r="M21">
            <v>20500</v>
          </cell>
          <cell r="N21">
            <v>20500</v>
          </cell>
          <cell r="O21">
            <v>20500</v>
          </cell>
          <cell r="P21">
            <v>20500</v>
          </cell>
        </row>
        <row r="22">
          <cell r="A22" t="str">
            <v>4.02.001110002</v>
          </cell>
          <cell r="B22">
            <v>10002</v>
          </cell>
          <cell r="C22" t="str">
            <v>Presidência</v>
          </cell>
          <cell r="D22" t="str">
            <v>4.02.0011</v>
          </cell>
          <cell r="E22">
            <v>0</v>
          </cell>
          <cell r="F22">
            <v>0</v>
          </cell>
          <cell r="G22">
            <v>0</v>
          </cell>
          <cell r="H22">
            <v>0</v>
          </cell>
          <cell r="I22">
            <v>0</v>
          </cell>
          <cell r="J22">
            <v>0</v>
          </cell>
          <cell r="K22">
            <v>0</v>
          </cell>
          <cell r="L22">
            <v>0</v>
          </cell>
          <cell r="M22">
            <v>0</v>
          </cell>
          <cell r="N22">
            <v>0</v>
          </cell>
          <cell r="O22">
            <v>0</v>
          </cell>
          <cell r="P22">
            <v>0</v>
          </cell>
        </row>
        <row r="23">
          <cell r="A23" t="str">
            <v>4.02.001210002</v>
          </cell>
          <cell r="B23">
            <v>10002</v>
          </cell>
          <cell r="C23" t="str">
            <v>Presidência</v>
          </cell>
          <cell r="D23" t="str">
            <v>4.02.0012</v>
          </cell>
          <cell r="E23">
            <v>0</v>
          </cell>
          <cell r="F23">
            <v>0</v>
          </cell>
          <cell r="G23">
            <v>0</v>
          </cell>
          <cell r="H23">
            <v>0</v>
          </cell>
          <cell r="I23">
            <v>0</v>
          </cell>
          <cell r="J23">
            <v>0</v>
          </cell>
          <cell r="K23">
            <v>0</v>
          </cell>
          <cell r="L23">
            <v>0</v>
          </cell>
          <cell r="M23">
            <v>0</v>
          </cell>
          <cell r="N23">
            <v>0</v>
          </cell>
          <cell r="O23">
            <v>0</v>
          </cell>
          <cell r="P23">
            <v>0</v>
          </cell>
        </row>
        <row r="24">
          <cell r="A24" t="str">
            <v>4.02.001310002</v>
          </cell>
          <cell r="B24">
            <v>10002</v>
          </cell>
          <cell r="C24" t="str">
            <v>Presidência</v>
          </cell>
          <cell r="D24" t="str">
            <v>4.02.0013</v>
          </cell>
          <cell r="E24">
            <v>315</v>
          </cell>
          <cell r="F24">
            <v>315</v>
          </cell>
          <cell r="G24">
            <v>315</v>
          </cell>
          <cell r="H24">
            <v>315</v>
          </cell>
          <cell r="I24">
            <v>315</v>
          </cell>
          <cell r="J24">
            <v>315</v>
          </cell>
          <cell r="K24">
            <v>315</v>
          </cell>
          <cell r="L24">
            <v>315</v>
          </cell>
          <cell r="M24">
            <v>315</v>
          </cell>
          <cell r="N24">
            <v>315</v>
          </cell>
          <cell r="O24">
            <v>315</v>
          </cell>
          <cell r="P24">
            <v>315</v>
          </cell>
        </row>
        <row r="25">
          <cell r="A25" t="str">
            <v>4.02.001410002</v>
          </cell>
          <cell r="B25">
            <v>10002</v>
          </cell>
          <cell r="C25" t="str">
            <v>Presidência</v>
          </cell>
          <cell r="D25" t="str">
            <v>4.02.0014</v>
          </cell>
          <cell r="E25">
            <v>176.05468215994532</v>
          </cell>
          <cell r="F25">
            <v>176.05468215994532</v>
          </cell>
          <cell r="G25">
            <v>176.05468215994532</v>
          </cell>
          <cell r="H25">
            <v>176.05468215994532</v>
          </cell>
          <cell r="I25">
            <v>176.05468215994532</v>
          </cell>
          <cell r="J25">
            <v>176.05468215994532</v>
          </cell>
          <cell r="K25">
            <v>176.05468215994532</v>
          </cell>
          <cell r="L25">
            <v>176.05468215994532</v>
          </cell>
          <cell r="M25">
            <v>176.05468215994532</v>
          </cell>
          <cell r="N25">
            <v>176.05468215994532</v>
          </cell>
          <cell r="O25">
            <v>176.05468215994532</v>
          </cell>
          <cell r="P25">
            <v>176.05468215994532</v>
          </cell>
        </row>
        <row r="26">
          <cell r="A26" t="str">
            <v>4.02.001510002</v>
          </cell>
          <cell r="B26">
            <v>10002</v>
          </cell>
          <cell r="C26" t="str">
            <v>Presidência</v>
          </cell>
          <cell r="D26" t="str">
            <v>4.02.0015</v>
          </cell>
          <cell r="E26">
            <v>0</v>
          </cell>
          <cell r="F26">
            <v>0</v>
          </cell>
          <cell r="G26">
            <v>0</v>
          </cell>
          <cell r="H26">
            <v>0</v>
          </cell>
          <cell r="I26">
            <v>0</v>
          </cell>
          <cell r="J26">
            <v>0</v>
          </cell>
          <cell r="K26">
            <v>0</v>
          </cell>
          <cell r="L26">
            <v>0</v>
          </cell>
          <cell r="M26">
            <v>0</v>
          </cell>
          <cell r="N26">
            <v>0</v>
          </cell>
          <cell r="O26">
            <v>0</v>
          </cell>
          <cell r="P26">
            <v>0</v>
          </cell>
        </row>
        <row r="27">
          <cell r="A27" t="str">
            <v>4.02.001610002</v>
          </cell>
          <cell r="B27">
            <v>10002</v>
          </cell>
          <cell r="C27" t="str">
            <v>Presidência</v>
          </cell>
          <cell r="D27" t="str">
            <v>4.02.0016</v>
          </cell>
          <cell r="E27">
            <v>9542.5837320574155</v>
          </cell>
          <cell r="F27">
            <v>9542.5837320574155</v>
          </cell>
          <cell r="G27">
            <v>9542.5837320574155</v>
          </cell>
          <cell r="H27">
            <v>9876.5741626794243</v>
          </cell>
          <cell r="I27">
            <v>9876.5741626794243</v>
          </cell>
          <cell r="J27">
            <v>9876.5741626794243</v>
          </cell>
          <cell r="K27">
            <v>9876.5741626794243</v>
          </cell>
          <cell r="L27">
            <v>9876.5741626794243</v>
          </cell>
          <cell r="M27">
            <v>9876.5741626794243</v>
          </cell>
          <cell r="N27">
            <v>9876.5741626794243</v>
          </cell>
          <cell r="O27">
            <v>9876.5741626794243</v>
          </cell>
          <cell r="P27">
            <v>9876.5741626794243</v>
          </cell>
        </row>
        <row r="28">
          <cell r="A28" t="str">
            <v>4.02.001710002</v>
          </cell>
          <cell r="B28">
            <v>10002</v>
          </cell>
          <cell r="C28" t="str">
            <v>Presidência</v>
          </cell>
          <cell r="D28" t="str">
            <v>4.02.0017</v>
          </cell>
          <cell r="E28">
            <v>4353.8296650717693</v>
          </cell>
          <cell r="F28">
            <v>4353.8296650717693</v>
          </cell>
          <cell r="G28">
            <v>4353.8296650717693</v>
          </cell>
          <cell r="H28">
            <v>4506.2137033492809</v>
          </cell>
          <cell r="I28">
            <v>4506.2137033492809</v>
          </cell>
          <cell r="J28">
            <v>4506.2137033492809</v>
          </cell>
          <cell r="K28">
            <v>4506.2137033492809</v>
          </cell>
          <cell r="L28">
            <v>4506.2137033492809</v>
          </cell>
          <cell r="M28">
            <v>4506.2137033492809</v>
          </cell>
          <cell r="N28">
            <v>4506.2137033492809</v>
          </cell>
          <cell r="O28">
            <v>4506.2137033492809</v>
          </cell>
          <cell r="P28">
            <v>4506.2137033492809</v>
          </cell>
        </row>
        <row r="29">
          <cell r="A29" t="str">
            <v>4.02.001810002</v>
          </cell>
          <cell r="B29">
            <v>10002</v>
          </cell>
          <cell r="C29" t="str">
            <v>Presidência</v>
          </cell>
          <cell r="D29" t="str">
            <v>4.02.0018</v>
          </cell>
          <cell r="E29">
            <v>0</v>
          </cell>
          <cell r="F29">
            <v>0</v>
          </cell>
          <cell r="G29">
            <v>0</v>
          </cell>
          <cell r="H29">
            <v>0</v>
          </cell>
          <cell r="I29">
            <v>0</v>
          </cell>
          <cell r="J29">
            <v>0</v>
          </cell>
          <cell r="K29">
            <v>0</v>
          </cell>
          <cell r="L29">
            <v>0</v>
          </cell>
          <cell r="M29">
            <v>0</v>
          </cell>
          <cell r="N29">
            <v>0</v>
          </cell>
          <cell r="O29">
            <v>0</v>
          </cell>
          <cell r="P29">
            <v>0</v>
          </cell>
        </row>
        <row r="30">
          <cell r="A30" t="str">
            <v>4.02.001910002</v>
          </cell>
          <cell r="B30">
            <v>10002</v>
          </cell>
          <cell r="C30" t="str">
            <v>Presidência</v>
          </cell>
          <cell r="D30" t="str">
            <v>4.02.0019</v>
          </cell>
          <cell r="E30">
            <v>0</v>
          </cell>
          <cell r="F30">
            <v>0</v>
          </cell>
          <cell r="G30">
            <v>0</v>
          </cell>
          <cell r="H30">
            <v>0</v>
          </cell>
          <cell r="I30">
            <v>0</v>
          </cell>
          <cell r="J30">
            <v>0</v>
          </cell>
          <cell r="K30">
            <v>0</v>
          </cell>
          <cell r="L30">
            <v>0</v>
          </cell>
          <cell r="M30">
            <v>0</v>
          </cell>
          <cell r="N30">
            <v>0</v>
          </cell>
          <cell r="O30">
            <v>0</v>
          </cell>
          <cell r="P30">
            <v>0</v>
          </cell>
        </row>
        <row r="31">
          <cell r="A31" t="str">
            <v>4.02.002010002</v>
          </cell>
          <cell r="B31">
            <v>10002</v>
          </cell>
          <cell r="C31" t="str">
            <v>Presidência</v>
          </cell>
          <cell r="D31" t="str">
            <v>4.02.0020</v>
          </cell>
          <cell r="E31">
            <v>60</v>
          </cell>
          <cell r="F31">
            <v>60</v>
          </cell>
          <cell r="G31">
            <v>60</v>
          </cell>
          <cell r="H31">
            <v>60</v>
          </cell>
          <cell r="I31">
            <v>60</v>
          </cell>
          <cell r="J31">
            <v>60</v>
          </cell>
          <cell r="K31">
            <v>60</v>
          </cell>
          <cell r="L31">
            <v>60</v>
          </cell>
          <cell r="M31">
            <v>60</v>
          </cell>
          <cell r="N31">
            <v>60</v>
          </cell>
          <cell r="O31">
            <v>60</v>
          </cell>
          <cell r="P31">
            <v>60</v>
          </cell>
        </row>
        <row r="32">
          <cell r="A32" t="str">
            <v>4.02.002110002</v>
          </cell>
          <cell r="B32">
            <v>10002</v>
          </cell>
          <cell r="C32" t="str">
            <v>Presidência</v>
          </cell>
          <cell r="D32" t="str">
            <v>4.02.0021</v>
          </cell>
          <cell r="E32">
            <v>0</v>
          </cell>
          <cell r="F32">
            <v>0</v>
          </cell>
          <cell r="G32">
            <v>0</v>
          </cell>
          <cell r="H32">
            <v>0</v>
          </cell>
          <cell r="I32">
            <v>0</v>
          </cell>
          <cell r="J32">
            <v>0</v>
          </cell>
          <cell r="K32">
            <v>0</v>
          </cell>
          <cell r="L32">
            <v>0</v>
          </cell>
          <cell r="M32">
            <v>0</v>
          </cell>
          <cell r="N32">
            <v>0</v>
          </cell>
          <cell r="O32">
            <v>0</v>
          </cell>
          <cell r="P32">
            <v>0</v>
          </cell>
        </row>
        <row r="33">
          <cell r="A33" t="str">
            <v>4.02.002210002</v>
          </cell>
          <cell r="B33">
            <v>10002</v>
          </cell>
          <cell r="C33" t="str">
            <v>Presidência</v>
          </cell>
          <cell r="D33" t="str">
            <v>4.02.0022</v>
          </cell>
          <cell r="E33">
            <v>1000</v>
          </cell>
          <cell r="F33">
            <v>1000</v>
          </cell>
          <cell r="G33">
            <v>1000</v>
          </cell>
          <cell r="H33">
            <v>1000</v>
          </cell>
          <cell r="I33">
            <v>1000</v>
          </cell>
          <cell r="J33">
            <v>1000</v>
          </cell>
          <cell r="K33">
            <v>1000</v>
          </cell>
          <cell r="L33">
            <v>1000</v>
          </cell>
          <cell r="M33">
            <v>1000</v>
          </cell>
          <cell r="N33">
            <v>1000</v>
          </cell>
          <cell r="O33">
            <v>1000</v>
          </cell>
          <cell r="P33">
            <v>1000</v>
          </cell>
        </row>
        <row r="34">
          <cell r="A34" t="str">
            <v>4.02.002310002</v>
          </cell>
          <cell r="B34">
            <v>10002</v>
          </cell>
          <cell r="C34" t="str">
            <v>Presidência</v>
          </cell>
          <cell r="D34" t="str">
            <v>4.02.0023</v>
          </cell>
          <cell r="E34">
            <v>203.77033492822969</v>
          </cell>
          <cell r="F34">
            <v>203.77033492822969</v>
          </cell>
          <cell r="G34">
            <v>203.77033492822969</v>
          </cell>
          <cell r="H34">
            <v>203.77033492822969</v>
          </cell>
          <cell r="I34">
            <v>203.77033492822969</v>
          </cell>
          <cell r="J34">
            <v>203.77033492822969</v>
          </cell>
          <cell r="K34">
            <v>203.77033492822969</v>
          </cell>
          <cell r="L34">
            <v>205.37598086124405</v>
          </cell>
          <cell r="M34">
            <v>205.37598086124405</v>
          </cell>
          <cell r="N34">
            <v>205.37598086124405</v>
          </cell>
          <cell r="O34">
            <v>205.37598086124405</v>
          </cell>
          <cell r="P34">
            <v>205.37598086124405</v>
          </cell>
        </row>
        <row r="35">
          <cell r="A35" t="str">
            <v>4.02.002410002</v>
          </cell>
          <cell r="B35">
            <v>10002</v>
          </cell>
          <cell r="C35" t="str">
            <v>Presidência</v>
          </cell>
          <cell r="D35" t="str">
            <v>4.02.0024</v>
          </cell>
          <cell r="E35">
            <v>20</v>
          </cell>
          <cell r="F35">
            <v>20</v>
          </cell>
          <cell r="G35">
            <v>20</v>
          </cell>
          <cell r="H35">
            <v>20</v>
          </cell>
          <cell r="I35">
            <v>20</v>
          </cell>
          <cell r="J35">
            <v>20</v>
          </cell>
          <cell r="K35">
            <v>20</v>
          </cell>
          <cell r="L35">
            <v>20</v>
          </cell>
          <cell r="M35">
            <v>20</v>
          </cell>
          <cell r="N35">
            <v>20</v>
          </cell>
          <cell r="O35">
            <v>20</v>
          </cell>
          <cell r="P35">
            <v>20</v>
          </cell>
        </row>
        <row r="36">
          <cell r="A36" t="str">
            <v>4.02.002510002</v>
          </cell>
          <cell r="B36">
            <v>10002</v>
          </cell>
          <cell r="C36" t="str">
            <v>Presidência</v>
          </cell>
          <cell r="D36" t="str">
            <v>4.02.0025</v>
          </cell>
          <cell r="E36">
            <v>0</v>
          </cell>
          <cell r="F36">
            <v>100</v>
          </cell>
          <cell r="G36">
            <v>100</v>
          </cell>
          <cell r="H36">
            <v>100</v>
          </cell>
          <cell r="I36">
            <v>100</v>
          </cell>
          <cell r="J36">
            <v>100</v>
          </cell>
          <cell r="K36">
            <v>100</v>
          </cell>
          <cell r="L36">
            <v>100</v>
          </cell>
          <cell r="M36">
            <v>100</v>
          </cell>
          <cell r="N36">
            <v>100</v>
          </cell>
          <cell r="O36">
            <v>100</v>
          </cell>
          <cell r="P36">
            <v>100</v>
          </cell>
        </row>
        <row r="37">
          <cell r="A37" t="str">
            <v>4.02.002610002</v>
          </cell>
          <cell r="B37">
            <v>10002</v>
          </cell>
          <cell r="C37" t="str">
            <v>Presidência</v>
          </cell>
          <cell r="D37" t="str">
            <v>4.02.0026</v>
          </cell>
          <cell r="E37">
            <v>3500</v>
          </cell>
          <cell r="F37">
            <v>3500</v>
          </cell>
          <cell r="G37">
            <v>3500</v>
          </cell>
          <cell r="H37">
            <v>3500</v>
          </cell>
          <cell r="I37">
            <v>3500</v>
          </cell>
          <cell r="J37">
            <v>3500</v>
          </cell>
          <cell r="K37">
            <v>3500</v>
          </cell>
          <cell r="L37">
            <v>3500</v>
          </cell>
          <cell r="M37">
            <v>3500</v>
          </cell>
          <cell r="N37">
            <v>3500</v>
          </cell>
          <cell r="O37">
            <v>3500</v>
          </cell>
          <cell r="P37">
            <v>3500</v>
          </cell>
        </row>
        <row r="38">
          <cell r="A38" t="str">
            <v>4.02.002710002</v>
          </cell>
          <cell r="B38">
            <v>10002</v>
          </cell>
          <cell r="C38" t="str">
            <v>Presidência</v>
          </cell>
          <cell r="D38" t="str">
            <v>4.02.0027</v>
          </cell>
          <cell r="E38">
            <v>3225</v>
          </cell>
          <cell r="F38">
            <v>3225</v>
          </cell>
          <cell r="G38">
            <v>3225</v>
          </cell>
          <cell r="H38">
            <v>3225</v>
          </cell>
          <cell r="I38">
            <v>3225</v>
          </cell>
          <cell r="J38">
            <v>3225</v>
          </cell>
          <cell r="K38">
            <v>3225</v>
          </cell>
          <cell r="L38">
            <v>3225</v>
          </cell>
          <cell r="M38">
            <v>3225</v>
          </cell>
          <cell r="N38">
            <v>3225</v>
          </cell>
          <cell r="O38">
            <v>3225</v>
          </cell>
          <cell r="P38">
            <v>3225</v>
          </cell>
        </row>
        <row r="39">
          <cell r="A39" t="str">
            <v>4.02.002810002</v>
          </cell>
          <cell r="B39">
            <v>10002</v>
          </cell>
          <cell r="C39" t="str">
            <v>Presidência</v>
          </cell>
          <cell r="D39" t="str">
            <v>4.02.0028</v>
          </cell>
          <cell r="E39">
            <v>0</v>
          </cell>
          <cell r="F39">
            <v>0</v>
          </cell>
          <cell r="G39">
            <v>0</v>
          </cell>
          <cell r="H39">
            <v>4756.55</v>
          </cell>
          <cell r="I39">
            <v>20387.68</v>
          </cell>
          <cell r="J39">
            <v>0</v>
          </cell>
          <cell r="K39">
            <v>11800</v>
          </cell>
          <cell r="L39">
            <v>9000</v>
          </cell>
          <cell r="M39">
            <v>0</v>
          </cell>
          <cell r="N39">
            <v>11600</v>
          </cell>
          <cell r="O39">
            <v>0</v>
          </cell>
          <cell r="P39">
            <v>50800</v>
          </cell>
        </row>
        <row r="40">
          <cell r="A40" t="str">
            <v>4.02.002910002</v>
          </cell>
          <cell r="B40">
            <v>10002</v>
          </cell>
          <cell r="C40" t="str">
            <v>Presidência</v>
          </cell>
          <cell r="D40" t="str">
            <v>4.02.0029</v>
          </cell>
          <cell r="E40">
            <v>1500</v>
          </cell>
          <cell r="F40">
            <v>47500</v>
          </cell>
          <cell r="G40">
            <v>1500</v>
          </cell>
          <cell r="H40">
            <v>1500</v>
          </cell>
          <cell r="I40">
            <v>1500</v>
          </cell>
          <cell r="J40">
            <v>1500</v>
          </cell>
          <cell r="K40">
            <v>1500</v>
          </cell>
          <cell r="L40">
            <v>1500</v>
          </cell>
          <cell r="M40">
            <v>1500</v>
          </cell>
          <cell r="N40">
            <v>1500</v>
          </cell>
          <cell r="O40">
            <v>1500</v>
          </cell>
          <cell r="P40">
            <v>1500</v>
          </cell>
        </row>
        <row r="41">
          <cell r="A41" t="str">
            <v>4.02.003010002</v>
          </cell>
          <cell r="B41">
            <v>10002</v>
          </cell>
          <cell r="C41" t="str">
            <v>Presidência</v>
          </cell>
          <cell r="D41" t="str">
            <v>4.02.0030</v>
          </cell>
          <cell r="E41">
            <v>0</v>
          </cell>
          <cell r="F41">
            <v>0</v>
          </cell>
          <cell r="G41">
            <v>0</v>
          </cell>
          <cell r="H41">
            <v>0</v>
          </cell>
          <cell r="I41">
            <v>0</v>
          </cell>
          <cell r="J41">
            <v>0</v>
          </cell>
          <cell r="K41">
            <v>0</v>
          </cell>
          <cell r="L41">
            <v>0</v>
          </cell>
          <cell r="M41">
            <v>0</v>
          </cell>
          <cell r="N41">
            <v>0</v>
          </cell>
          <cell r="O41">
            <v>0</v>
          </cell>
          <cell r="P41">
            <v>0</v>
          </cell>
        </row>
        <row r="42">
          <cell r="A42" t="str">
            <v>4.02.003510002</v>
          </cell>
          <cell r="B42">
            <v>10002</v>
          </cell>
          <cell r="C42" t="str">
            <v>Presidência</v>
          </cell>
          <cell r="D42" t="str">
            <v>4.02.0035</v>
          </cell>
          <cell r="E42">
            <v>0</v>
          </cell>
          <cell r="F42">
            <v>0</v>
          </cell>
          <cell r="G42">
            <v>0</v>
          </cell>
          <cell r="H42">
            <v>0</v>
          </cell>
          <cell r="I42">
            <v>0</v>
          </cell>
          <cell r="J42">
            <v>0</v>
          </cell>
          <cell r="K42">
            <v>0</v>
          </cell>
          <cell r="L42">
            <v>0</v>
          </cell>
          <cell r="M42">
            <v>0</v>
          </cell>
          <cell r="N42">
            <v>0</v>
          </cell>
          <cell r="O42">
            <v>0</v>
          </cell>
          <cell r="P42">
            <v>0</v>
          </cell>
        </row>
        <row r="43">
          <cell r="A43" t="str">
            <v>4.02.003610002</v>
          </cell>
          <cell r="B43">
            <v>10002</v>
          </cell>
          <cell r="C43" t="str">
            <v>Presidência</v>
          </cell>
          <cell r="D43" t="str">
            <v>4.02.0036</v>
          </cell>
          <cell r="E43">
            <v>2000</v>
          </cell>
          <cell r="F43">
            <v>2000</v>
          </cell>
          <cell r="G43">
            <v>2000</v>
          </cell>
          <cell r="H43">
            <v>2000</v>
          </cell>
          <cell r="I43">
            <v>2000</v>
          </cell>
          <cell r="J43">
            <v>2000</v>
          </cell>
          <cell r="K43">
            <v>2000</v>
          </cell>
          <cell r="L43">
            <v>2000</v>
          </cell>
          <cell r="M43">
            <v>2000</v>
          </cell>
          <cell r="N43">
            <v>2000</v>
          </cell>
          <cell r="O43">
            <v>2000</v>
          </cell>
          <cell r="P43">
            <v>2000</v>
          </cell>
        </row>
        <row r="44">
          <cell r="A44" t="str">
            <v>4.02.003710002</v>
          </cell>
          <cell r="B44">
            <v>10002</v>
          </cell>
          <cell r="C44" t="str">
            <v>Presidência</v>
          </cell>
          <cell r="D44" t="str">
            <v>4.02.0037</v>
          </cell>
          <cell r="E44">
            <v>0</v>
          </cell>
          <cell r="F44">
            <v>0</v>
          </cell>
          <cell r="G44">
            <v>0</v>
          </cell>
          <cell r="H44">
            <v>0</v>
          </cell>
          <cell r="I44">
            <v>0</v>
          </cell>
          <cell r="J44">
            <v>0</v>
          </cell>
          <cell r="K44">
            <v>0</v>
          </cell>
          <cell r="L44">
            <v>0</v>
          </cell>
          <cell r="M44">
            <v>0</v>
          </cell>
          <cell r="N44">
            <v>0</v>
          </cell>
          <cell r="O44">
            <v>0</v>
          </cell>
          <cell r="P44">
            <v>0</v>
          </cell>
        </row>
        <row r="45">
          <cell r="A45" t="str">
            <v>4.02.003810002</v>
          </cell>
          <cell r="B45">
            <v>10002</v>
          </cell>
          <cell r="C45" t="str">
            <v>Presidência</v>
          </cell>
          <cell r="D45" t="str">
            <v>4.02.0038</v>
          </cell>
          <cell r="E45">
            <v>0</v>
          </cell>
          <cell r="F45">
            <v>0</v>
          </cell>
          <cell r="G45">
            <v>0</v>
          </cell>
          <cell r="H45">
            <v>0</v>
          </cell>
          <cell r="I45">
            <v>0</v>
          </cell>
          <cell r="J45">
            <v>0</v>
          </cell>
          <cell r="K45">
            <v>0</v>
          </cell>
          <cell r="L45">
            <v>0</v>
          </cell>
          <cell r="M45">
            <v>0</v>
          </cell>
          <cell r="N45">
            <v>0</v>
          </cell>
          <cell r="O45">
            <v>0</v>
          </cell>
          <cell r="P45">
            <v>0</v>
          </cell>
        </row>
        <row r="46">
          <cell r="A46" t="str">
            <v>4.02.003910002</v>
          </cell>
          <cell r="B46">
            <v>10002</v>
          </cell>
          <cell r="C46" t="str">
            <v>Presidência</v>
          </cell>
          <cell r="D46" t="str">
            <v>4.02.0039</v>
          </cell>
          <cell r="E46">
            <v>10</v>
          </cell>
          <cell r="F46">
            <v>10</v>
          </cell>
          <cell r="G46">
            <v>10</v>
          </cell>
          <cell r="H46">
            <v>10</v>
          </cell>
          <cell r="I46">
            <v>10</v>
          </cell>
          <cell r="J46">
            <v>10</v>
          </cell>
          <cell r="K46">
            <v>10</v>
          </cell>
          <cell r="L46">
            <v>10</v>
          </cell>
          <cell r="M46">
            <v>10</v>
          </cell>
          <cell r="N46">
            <v>10</v>
          </cell>
          <cell r="O46">
            <v>10</v>
          </cell>
          <cell r="P46">
            <v>10</v>
          </cell>
        </row>
        <row r="47">
          <cell r="A47" t="str">
            <v>4.02.004110002</v>
          </cell>
          <cell r="B47">
            <v>10002</v>
          </cell>
          <cell r="C47" t="str">
            <v>Presidência</v>
          </cell>
          <cell r="D47" t="str">
            <v>4.02.0041</v>
          </cell>
          <cell r="E47">
            <v>57.41626794258373</v>
          </cell>
          <cell r="F47">
            <v>57.41626794258373</v>
          </cell>
          <cell r="G47">
            <v>57.41626794258373</v>
          </cell>
          <cell r="H47">
            <v>57.41626794258373</v>
          </cell>
          <cell r="I47">
            <v>57.41626794258373</v>
          </cell>
          <cell r="J47">
            <v>57.41626794258373</v>
          </cell>
          <cell r="K47">
            <v>57.41626794258373</v>
          </cell>
          <cell r="L47">
            <v>57.41626794258373</v>
          </cell>
          <cell r="M47">
            <v>57.41626794258373</v>
          </cell>
          <cell r="N47">
            <v>57.41626794258373</v>
          </cell>
          <cell r="O47">
            <v>57.41626794258373</v>
          </cell>
          <cell r="P47">
            <v>57.41626794258373</v>
          </cell>
        </row>
        <row r="48">
          <cell r="A48" t="str">
            <v>4.02.004210002</v>
          </cell>
          <cell r="B48">
            <v>10002</v>
          </cell>
          <cell r="C48" t="str">
            <v>Presidência</v>
          </cell>
          <cell r="D48" t="str">
            <v>4.02.0042</v>
          </cell>
          <cell r="E48">
            <v>0</v>
          </cell>
          <cell r="F48">
            <v>0</v>
          </cell>
          <cell r="G48">
            <v>0</v>
          </cell>
          <cell r="H48">
            <v>0</v>
          </cell>
          <cell r="I48">
            <v>0</v>
          </cell>
          <cell r="J48">
            <v>0</v>
          </cell>
          <cell r="K48">
            <v>0</v>
          </cell>
          <cell r="L48">
            <v>0</v>
          </cell>
          <cell r="M48">
            <v>0</v>
          </cell>
          <cell r="N48">
            <v>0</v>
          </cell>
          <cell r="O48">
            <v>0</v>
          </cell>
          <cell r="P48">
            <v>0</v>
          </cell>
        </row>
        <row r="49">
          <cell r="A49" t="str">
            <v>4.02.004310002</v>
          </cell>
          <cell r="B49">
            <v>10002</v>
          </cell>
          <cell r="C49" t="str">
            <v>Presidência</v>
          </cell>
          <cell r="D49" t="str">
            <v>4.02.0043</v>
          </cell>
          <cell r="E49">
            <v>0</v>
          </cell>
          <cell r="F49">
            <v>0</v>
          </cell>
          <cell r="G49">
            <v>0</v>
          </cell>
          <cell r="H49">
            <v>0</v>
          </cell>
          <cell r="I49">
            <v>0</v>
          </cell>
          <cell r="J49">
            <v>0</v>
          </cell>
          <cell r="K49">
            <v>0</v>
          </cell>
          <cell r="L49">
            <v>0</v>
          </cell>
          <cell r="M49">
            <v>0</v>
          </cell>
          <cell r="N49">
            <v>0</v>
          </cell>
          <cell r="O49">
            <v>0</v>
          </cell>
          <cell r="P49">
            <v>0</v>
          </cell>
        </row>
        <row r="50">
          <cell r="A50" t="str">
            <v>4.02.004410002</v>
          </cell>
          <cell r="B50">
            <v>10002</v>
          </cell>
          <cell r="C50" t="str">
            <v>Presidência</v>
          </cell>
          <cell r="D50" t="str">
            <v>4.02.0044</v>
          </cell>
          <cell r="E50">
            <v>0</v>
          </cell>
          <cell r="F50">
            <v>2000</v>
          </cell>
          <cell r="G50">
            <v>2000</v>
          </cell>
          <cell r="H50">
            <v>2000</v>
          </cell>
          <cell r="I50">
            <v>2000</v>
          </cell>
          <cell r="J50">
            <v>2000</v>
          </cell>
          <cell r="K50">
            <v>2000</v>
          </cell>
          <cell r="L50">
            <v>2000</v>
          </cell>
          <cell r="M50">
            <v>2000</v>
          </cell>
          <cell r="N50">
            <v>2000</v>
          </cell>
          <cell r="O50">
            <v>2000</v>
          </cell>
          <cell r="P50">
            <v>2000</v>
          </cell>
        </row>
        <row r="51">
          <cell r="A51" t="str">
            <v>4.03.000110002</v>
          </cell>
          <cell r="B51">
            <v>10002</v>
          </cell>
          <cell r="C51" t="str">
            <v>Presidência</v>
          </cell>
          <cell r="D51" t="str">
            <v>4.03.0001</v>
          </cell>
          <cell r="E51">
            <v>8000</v>
          </cell>
          <cell r="F51">
            <v>8000</v>
          </cell>
          <cell r="G51">
            <v>8000</v>
          </cell>
          <cell r="H51">
            <v>8000</v>
          </cell>
          <cell r="I51">
            <v>8000</v>
          </cell>
          <cell r="J51">
            <v>8000</v>
          </cell>
          <cell r="K51">
            <v>8000</v>
          </cell>
          <cell r="L51">
            <v>8000</v>
          </cell>
          <cell r="M51">
            <v>8000</v>
          </cell>
          <cell r="N51">
            <v>8000</v>
          </cell>
          <cell r="O51">
            <v>8000</v>
          </cell>
          <cell r="P51">
            <v>8000</v>
          </cell>
        </row>
        <row r="52">
          <cell r="A52" t="str">
            <v>4.03.000210002</v>
          </cell>
          <cell r="B52">
            <v>10002</v>
          </cell>
          <cell r="C52" t="str">
            <v>Presidência</v>
          </cell>
          <cell r="D52" t="str">
            <v>4.03.0002</v>
          </cell>
          <cell r="E52">
            <v>0</v>
          </cell>
          <cell r="F52">
            <v>0</v>
          </cell>
          <cell r="G52">
            <v>0</v>
          </cell>
          <cell r="H52">
            <v>0</v>
          </cell>
          <cell r="I52">
            <v>0</v>
          </cell>
          <cell r="J52">
            <v>0</v>
          </cell>
          <cell r="K52">
            <v>0</v>
          </cell>
          <cell r="L52">
            <v>0</v>
          </cell>
          <cell r="M52">
            <v>0</v>
          </cell>
          <cell r="N52">
            <v>0</v>
          </cell>
          <cell r="O52">
            <v>0</v>
          </cell>
          <cell r="P52">
            <v>0</v>
          </cell>
        </row>
        <row r="53">
          <cell r="A53" t="str">
            <v>4.03.000310002</v>
          </cell>
          <cell r="B53">
            <v>10002</v>
          </cell>
          <cell r="C53" t="str">
            <v>Presidência</v>
          </cell>
          <cell r="D53" t="str">
            <v>4.03.0003</v>
          </cell>
          <cell r="E53">
            <v>0</v>
          </cell>
          <cell r="F53">
            <v>0</v>
          </cell>
          <cell r="G53">
            <v>0</v>
          </cell>
          <cell r="H53">
            <v>0</v>
          </cell>
          <cell r="I53">
            <v>0</v>
          </cell>
          <cell r="J53">
            <v>0</v>
          </cell>
          <cell r="K53">
            <v>0</v>
          </cell>
          <cell r="L53">
            <v>0</v>
          </cell>
          <cell r="M53">
            <v>0</v>
          </cell>
          <cell r="N53">
            <v>0</v>
          </cell>
          <cell r="O53">
            <v>0</v>
          </cell>
          <cell r="P53">
            <v>0</v>
          </cell>
        </row>
        <row r="54">
          <cell r="A54" t="str">
            <v>4.03.000410002</v>
          </cell>
          <cell r="B54">
            <v>10002</v>
          </cell>
          <cell r="C54" t="str">
            <v>Presidência</v>
          </cell>
          <cell r="D54" t="str">
            <v>4.03.0004</v>
          </cell>
          <cell r="E54">
            <v>6000</v>
          </cell>
          <cell r="F54">
            <v>6000</v>
          </cell>
          <cell r="G54">
            <v>6000</v>
          </cell>
          <cell r="H54">
            <v>6000</v>
          </cell>
          <cell r="I54">
            <v>6000</v>
          </cell>
          <cell r="J54">
            <v>6000</v>
          </cell>
          <cell r="K54">
            <v>6000</v>
          </cell>
          <cell r="L54">
            <v>6000</v>
          </cell>
          <cell r="M54">
            <v>6000</v>
          </cell>
          <cell r="N54">
            <v>6000</v>
          </cell>
          <cell r="O54">
            <v>6000</v>
          </cell>
          <cell r="P54">
            <v>6000</v>
          </cell>
        </row>
        <row r="55">
          <cell r="A55" t="str">
            <v>4.03.000510002</v>
          </cell>
          <cell r="B55">
            <v>10002</v>
          </cell>
          <cell r="C55" t="str">
            <v>Presidência</v>
          </cell>
          <cell r="D55" t="str">
            <v>4.03.0005</v>
          </cell>
          <cell r="E55">
            <v>0</v>
          </cell>
          <cell r="F55">
            <v>0</v>
          </cell>
          <cell r="G55">
            <v>0</v>
          </cell>
          <cell r="H55">
            <v>0</v>
          </cell>
          <cell r="I55">
            <v>0</v>
          </cell>
          <cell r="J55">
            <v>0</v>
          </cell>
          <cell r="K55">
            <v>0</v>
          </cell>
          <cell r="L55">
            <v>0</v>
          </cell>
          <cell r="M55">
            <v>0</v>
          </cell>
          <cell r="N55">
            <v>0</v>
          </cell>
          <cell r="O55">
            <v>0</v>
          </cell>
          <cell r="P55">
            <v>0</v>
          </cell>
        </row>
        <row r="56">
          <cell r="A56" t="str">
            <v>4.03.000610002</v>
          </cell>
          <cell r="B56">
            <v>10002</v>
          </cell>
          <cell r="C56" t="str">
            <v>Presidência</v>
          </cell>
          <cell r="D56" t="str">
            <v>4.03.0006</v>
          </cell>
          <cell r="E56">
            <v>0</v>
          </cell>
          <cell r="F56">
            <v>0</v>
          </cell>
          <cell r="G56">
            <v>0</v>
          </cell>
          <cell r="H56">
            <v>0</v>
          </cell>
          <cell r="I56">
            <v>0</v>
          </cell>
          <cell r="J56">
            <v>0</v>
          </cell>
          <cell r="K56">
            <v>0</v>
          </cell>
          <cell r="L56">
            <v>0</v>
          </cell>
          <cell r="M56">
            <v>0</v>
          </cell>
          <cell r="N56">
            <v>0</v>
          </cell>
          <cell r="O56">
            <v>0</v>
          </cell>
          <cell r="P56">
            <v>0</v>
          </cell>
        </row>
        <row r="57">
          <cell r="A57" t="str">
            <v>4.03.000710002</v>
          </cell>
          <cell r="B57">
            <v>10002</v>
          </cell>
          <cell r="C57" t="str">
            <v>Presidência</v>
          </cell>
          <cell r="D57" t="str">
            <v>4.03.0007</v>
          </cell>
          <cell r="E57">
            <v>0</v>
          </cell>
          <cell r="F57">
            <v>0</v>
          </cell>
          <cell r="G57">
            <v>0</v>
          </cell>
          <cell r="H57">
            <v>0</v>
          </cell>
          <cell r="I57">
            <v>0</v>
          </cell>
          <cell r="J57">
            <v>0</v>
          </cell>
          <cell r="K57">
            <v>0</v>
          </cell>
          <cell r="L57">
            <v>0</v>
          </cell>
          <cell r="M57">
            <v>0</v>
          </cell>
          <cell r="N57">
            <v>0</v>
          </cell>
          <cell r="O57">
            <v>0</v>
          </cell>
          <cell r="P57">
            <v>0</v>
          </cell>
        </row>
        <row r="58">
          <cell r="A58" t="str">
            <v>4.03.000810002</v>
          </cell>
          <cell r="B58">
            <v>10002</v>
          </cell>
          <cell r="C58" t="str">
            <v>Presidência</v>
          </cell>
          <cell r="D58" t="str">
            <v>4.03.0008</v>
          </cell>
          <cell r="E58">
            <v>3800</v>
          </cell>
          <cell r="F58">
            <v>3800</v>
          </cell>
          <cell r="G58">
            <v>3800</v>
          </cell>
          <cell r="H58">
            <v>3800</v>
          </cell>
          <cell r="I58">
            <v>3800</v>
          </cell>
          <cell r="J58">
            <v>3800</v>
          </cell>
          <cell r="K58">
            <v>3800</v>
          </cell>
          <cell r="L58">
            <v>3800</v>
          </cell>
          <cell r="M58">
            <v>3800</v>
          </cell>
          <cell r="N58">
            <v>3800</v>
          </cell>
          <cell r="O58">
            <v>3800</v>
          </cell>
          <cell r="P58">
            <v>3800</v>
          </cell>
        </row>
        <row r="59">
          <cell r="A59" t="str">
            <v>4.03.000910002</v>
          </cell>
          <cell r="B59">
            <v>10002</v>
          </cell>
          <cell r="C59" t="str">
            <v>Presidência</v>
          </cell>
          <cell r="D59" t="str">
            <v>4.03.0009</v>
          </cell>
          <cell r="E59">
            <v>252</v>
          </cell>
          <cell r="F59">
            <v>252</v>
          </cell>
          <cell r="G59">
            <v>252</v>
          </cell>
          <cell r="H59">
            <v>252</v>
          </cell>
          <cell r="I59">
            <v>252</v>
          </cell>
          <cell r="J59">
            <v>252</v>
          </cell>
          <cell r="K59">
            <v>252</v>
          </cell>
          <cell r="L59">
            <v>252</v>
          </cell>
          <cell r="M59">
            <v>252</v>
          </cell>
          <cell r="N59">
            <v>252</v>
          </cell>
          <cell r="O59">
            <v>252</v>
          </cell>
          <cell r="P59">
            <v>252</v>
          </cell>
        </row>
        <row r="60">
          <cell r="A60" t="str">
            <v>4.03.001010002</v>
          </cell>
          <cell r="B60">
            <v>10002</v>
          </cell>
          <cell r="C60" t="str">
            <v>Presidência</v>
          </cell>
          <cell r="D60" t="str">
            <v>4.03.0010</v>
          </cell>
          <cell r="E60">
            <v>0</v>
          </cell>
          <cell r="F60">
            <v>0</v>
          </cell>
          <cell r="G60">
            <v>0</v>
          </cell>
          <cell r="H60">
            <v>0</v>
          </cell>
          <cell r="I60">
            <v>0</v>
          </cell>
          <cell r="J60">
            <v>0</v>
          </cell>
          <cell r="K60">
            <v>0</v>
          </cell>
          <cell r="L60">
            <v>0</v>
          </cell>
          <cell r="M60">
            <v>0</v>
          </cell>
          <cell r="N60">
            <v>0</v>
          </cell>
          <cell r="O60">
            <v>0</v>
          </cell>
          <cell r="P60">
            <v>0</v>
          </cell>
        </row>
        <row r="61">
          <cell r="A61" t="str">
            <v>4.03.001110002</v>
          </cell>
          <cell r="B61">
            <v>10002</v>
          </cell>
          <cell r="C61" t="str">
            <v>Presidência</v>
          </cell>
          <cell r="D61" t="str">
            <v>4.03.0011</v>
          </cell>
          <cell r="E61">
            <v>0</v>
          </cell>
          <cell r="F61">
            <v>0</v>
          </cell>
          <cell r="G61">
            <v>0</v>
          </cell>
          <cell r="H61">
            <v>0</v>
          </cell>
          <cell r="I61">
            <v>0</v>
          </cell>
          <cell r="J61">
            <v>0</v>
          </cell>
          <cell r="K61">
            <v>0</v>
          </cell>
          <cell r="L61">
            <v>0</v>
          </cell>
          <cell r="M61">
            <v>0</v>
          </cell>
          <cell r="N61">
            <v>0</v>
          </cell>
          <cell r="O61">
            <v>0</v>
          </cell>
          <cell r="P61">
            <v>0</v>
          </cell>
        </row>
        <row r="62">
          <cell r="A62" t="str">
            <v>4.03.001210002</v>
          </cell>
          <cell r="B62">
            <v>10002</v>
          </cell>
          <cell r="C62" t="str">
            <v>Presidência</v>
          </cell>
          <cell r="D62" t="str">
            <v>4.03.0012</v>
          </cell>
          <cell r="E62">
            <v>0</v>
          </cell>
          <cell r="F62">
            <v>0</v>
          </cell>
          <cell r="G62">
            <v>0</v>
          </cell>
          <cell r="H62">
            <v>0</v>
          </cell>
          <cell r="I62">
            <v>0</v>
          </cell>
          <cell r="J62">
            <v>0</v>
          </cell>
          <cell r="K62">
            <v>0</v>
          </cell>
          <cell r="L62">
            <v>0</v>
          </cell>
          <cell r="M62">
            <v>0</v>
          </cell>
          <cell r="N62">
            <v>0</v>
          </cell>
          <cell r="O62">
            <v>0</v>
          </cell>
          <cell r="P62">
            <v>0</v>
          </cell>
        </row>
        <row r="63">
          <cell r="A63" t="str">
            <v>4.03.001310002</v>
          </cell>
          <cell r="B63">
            <v>10002</v>
          </cell>
          <cell r="C63" t="str">
            <v>Presidência</v>
          </cell>
          <cell r="D63" t="str">
            <v>4.03.0013</v>
          </cell>
          <cell r="E63">
            <v>0</v>
          </cell>
          <cell r="F63">
            <v>0</v>
          </cell>
          <cell r="G63">
            <v>0</v>
          </cell>
          <cell r="H63">
            <v>0</v>
          </cell>
          <cell r="I63">
            <v>0</v>
          </cell>
          <cell r="J63">
            <v>0</v>
          </cell>
          <cell r="K63">
            <v>0</v>
          </cell>
          <cell r="L63">
            <v>0</v>
          </cell>
          <cell r="M63">
            <v>0</v>
          </cell>
          <cell r="N63">
            <v>0</v>
          </cell>
          <cell r="O63">
            <v>0</v>
          </cell>
          <cell r="P63">
            <v>0</v>
          </cell>
        </row>
        <row r="64">
          <cell r="A64" t="str">
            <v>4.03.001410002</v>
          </cell>
          <cell r="B64">
            <v>10002</v>
          </cell>
          <cell r="C64" t="str">
            <v>Presidência</v>
          </cell>
          <cell r="D64" t="str">
            <v>4.03.0014</v>
          </cell>
          <cell r="E64">
            <v>0</v>
          </cell>
          <cell r="F64">
            <v>0</v>
          </cell>
          <cell r="G64">
            <v>0</v>
          </cell>
          <cell r="H64">
            <v>0</v>
          </cell>
          <cell r="I64">
            <v>0</v>
          </cell>
          <cell r="J64">
            <v>0</v>
          </cell>
          <cell r="K64">
            <v>0</v>
          </cell>
          <cell r="L64">
            <v>0</v>
          </cell>
          <cell r="M64">
            <v>0</v>
          </cell>
          <cell r="N64">
            <v>0</v>
          </cell>
          <cell r="O64">
            <v>0</v>
          </cell>
          <cell r="P64">
            <v>0</v>
          </cell>
        </row>
        <row r="65">
          <cell r="A65" t="str">
            <v>4.03.001510002</v>
          </cell>
          <cell r="B65">
            <v>10002</v>
          </cell>
          <cell r="C65" t="str">
            <v>Presidência</v>
          </cell>
          <cell r="D65" t="str">
            <v>4.03.0015</v>
          </cell>
          <cell r="E65">
            <v>0</v>
          </cell>
          <cell r="F65">
            <v>0</v>
          </cell>
          <cell r="G65">
            <v>0</v>
          </cell>
          <cell r="H65">
            <v>0</v>
          </cell>
          <cell r="I65">
            <v>0</v>
          </cell>
          <cell r="J65">
            <v>0</v>
          </cell>
          <cell r="K65">
            <v>0</v>
          </cell>
          <cell r="L65">
            <v>0</v>
          </cell>
          <cell r="M65">
            <v>0</v>
          </cell>
          <cell r="N65">
            <v>0</v>
          </cell>
          <cell r="O65">
            <v>0</v>
          </cell>
          <cell r="P65">
            <v>0</v>
          </cell>
        </row>
        <row r="66">
          <cell r="A66" t="str">
            <v>4.03.001610002</v>
          </cell>
          <cell r="B66">
            <v>10002</v>
          </cell>
          <cell r="C66" t="str">
            <v>Presidência</v>
          </cell>
          <cell r="D66" t="str">
            <v>4.03.0016</v>
          </cell>
          <cell r="E66">
            <v>0</v>
          </cell>
          <cell r="F66">
            <v>0</v>
          </cell>
          <cell r="G66">
            <v>0</v>
          </cell>
          <cell r="H66">
            <v>0</v>
          </cell>
          <cell r="I66">
            <v>0</v>
          </cell>
          <cell r="J66">
            <v>0</v>
          </cell>
          <cell r="K66">
            <v>0</v>
          </cell>
          <cell r="L66">
            <v>0</v>
          </cell>
          <cell r="M66">
            <v>0</v>
          </cell>
          <cell r="N66">
            <v>0</v>
          </cell>
          <cell r="O66">
            <v>0</v>
          </cell>
          <cell r="P66">
            <v>0</v>
          </cell>
        </row>
        <row r="67">
          <cell r="A67" t="str">
            <v>4.03.001710002</v>
          </cell>
          <cell r="B67">
            <v>10002</v>
          </cell>
          <cell r="C67" t="str">
            <v>Presidência</v>
          </cell>
          <cell r="D67" t="str">
            <v>4.03.0017</v>
          </cell>
          <cell r="E67">
            <v>0</v>
          </cell>
          <cell r="F67">
            <v>0</v>
          </cell>
          <cell r="G67">
            <v>0</v>
          </cell>
          <cell r="H67">
            <v>0</v>
          </cell>
          <cell r="I67">
            <v>0</v>
          </cell>
          <cell r="J67">
            <v>0</v>
          </cell>
          <cell r="K67">
            <v>0</v>
          </cell>
          <cell r="L67">
            <v>0</v>
          </cell>
          <cell r="M67">
            <v>0</v>
          </cell>
          <cell r="N67">
            <v>0</v>
          </cell>
          <cell r="O67">
            <v>0</v>
          </cell>
          <cell r="P67">
            <v>0</v>
          </cell>
        </row>
        <row r="68">
          <cell r="A68" t="str">
            <v>4.03.001810002</v>
          </cell>
          <cell r="B68">
            <v>10002</v>
          </cell>
          <cell r="C68" t="str">
            <v>Presidência</v>
          </cell>
          <cell r="D68" t="str">
            <v>4.03.0018</v>
          </cell>
          <cell r="E68">
            <v>0</v>
          </cell>
          <cell r="F68">
            <v>0</v>
          </cell>
          <cell r="G68">
            <v>0</v>
          </cell>
          <cell r="H68">
            <v>0</v>
          </cell>
          <cell r="I68">
            <v>0</v>
          </cell>
          <cell r="J68">
            <v>0</v>
          </cell>
          <cell r="K68">
            <v>0</v>
          </cell>
          <cell r="L68">
            <v>0</v>
          </cell>
          <cell r="M68">
            <v>0</v>
          </cell>
          <cell r="N68">
            <v>0</v>
          </cell>
          <cell r="O68">
            <v>0</v>
          </cell>
          <cell r="P68">
            <v>0</v>
          </cell>
        </row>
        <row r="69">
          <cell r="A69" t="str">
            <v>4.03.001910002</v>
          </cell>
          <cell r="B69">
            <v>10002</v>
          </cell>
          <cell r="C69" t="str">
            <v>Presidência</v>
          </cell>
          <cell r="D69" t="str">
            <v>4.03.0019</v>
          </cell>
          <cell r="E69">
            <v>0</v>
          </cell>
          <cell r="F69">
            <v>0</v>
          </cell>
          <cell r="G69">
            <v>0</v>
          </cell>
          <cell r="H69">
            <v>0</v>
          </cell>
          <cell r="I69">
            <v>0</v>
          </cell>
          <cell r="J69">
            <v>0</v>
          </cell>
          <cell r="K69">
            <v>0</v>
          </cell>
          <cell r="L69">
            <v>0</v>
          </cell>
          <cell r="M69">
            <v>0</v>
          </cell>
          <cell r="N69">
            <v>0</v>
          </cell>
          <cell r="O69">
            <v>0</v>
          </cell>
          <cell r="P69">
            <v>0</v>
          </cell>
        </row>
        <row r="70">
          <cell r="A70" t="str">
            <v>4.03.002010002</v>
          </cell>
          <cell r="B70">
            <v>10002</v>
          </cell>
          <cell r="C70" t="str">
            <v>Presidência</v>
          </cell>
          <cell r="D70" t="str">
            <v>4.03.0020</v>
          </cell>
          <cell r="E70">
            <v>0</v>
          </cell>
          <cell r="F70">
            <v>0</v>
          </cell>
          <cell r="G70">
            <v>0</v>
          </cell>
          <cell r="H70">
            <v>0</v>
          </cell>
          <cell r="I70">
            <v>0</v>
          </cell>
          <cell r="J70">
            <v>0</v>
          </cell>
          <cell r="K70">
            <v>0</v>
          </cell>
          <cell r="L70">
            <v>0</v>
          </cell>
          <cell r="M70">
            <v>0</v>
          </cell>
          <cell r="N70">
            <v>0</v>
          </cell>
          <cell r="O70">
            <v>0</v>
          </cell>
          <cell r="P70">
            <v>0</v>
          </cell>
        </row>
        <row r="71">
          <cell r="A71" t="str">
            <v>4.03.002110002</v>
          </cell>
          <cell r="B71">
            <v>10002</v>
          </cell>
          <cell r="C71" t="str">
            <v>Presidência</v>
          </cell>
          <cell r="D71" t="str">
            <v>4.03.0021</v>
          </cell>
          <cell r="E71">
            <v>0</v>
          </cell>
          <cell r="F71">
            <v>0</v>
          </cell>
          <cell r="G71">
            <v>0</v>
          </cell>
          <cell r="H71">
            <v>0</v>
          </cell>
          <cell r="I71">
            <v>0</v>
          </cell>
          <cell r="J71">
            <v>0</v>
          </cell>
          <cell r="K71">
            <v>0</v>
          </cell>
          <cell r="L71">
            <v>0</v>
          </cell>
          <cell r="M71">
            <v>0</v>
          </cell>
          <cell r="N71">
            <v>0</v>
          </cell>
          <cell r="O71">
            <v>0</v>
          </cell>
          <cell r="P71">
            <v>0</v>
          </cell>
        </row>
        <row r="72">
          <cell r="A72" t="str">
            <v>4.03.002210002</v>
          </cell>
          <cell r="B72">
            <v>10002</v>
          </cell>
          <cell r="C72" t="str">
            <v>Presidência</v>
          </cell>
          <cell r="D72" t="str">
            <v>4.03.0022</v>
          </cell>
          <cell r="E72">
            <v>0</v>
          </cell>
          <cell r="F72">
            <v>0</v>
          </cell>
          <cell r="G72">
            <v>0</v>
          </cell>
          <cell r="H72">
            <v>0</v>
          </cell>
          <cell r="I72">
            <v>0</v>
          </cell>
          <cell r="J72">
            <v>0</v>
          </cell>
          <cell r="K72">
            <v>0</v>
          </cell>
          <cell r="L72">
            <v>0</v>
          </cell>
          <cell r="M72">
            <v>0</v>
          </cell>
          <cell r="N72">
            <v>0</v>
          </cell>
          <cell r="O72">
            <v>0</v>
          </cell>
          <cell r="P72">
            <v>0</v>
          </cell>
        </row>
        <row r="73">
          <cell r="A73" t="str">
            <v>4.03.002410002</v>
          </cell>
          <cell r="B73">
            <v>10002</v>
          </cell>
          <cell r="C73" t="str">
            <v>Presidência</v>
          </cell>
          <cell r="D73" t="str">
            <v>4.03.0024</v>
          </cell>
          <cell r="E73">
            <v>0</v>
          </cell>
          <cell r="F73">
            <v>0</v>
          </cell>
          <cell r="G73">
            <v>0</v>
          </cell>
          <cell r="H73">
            <v>0</v>
          </cell>
          <cell r="I73">
            <v>0</v>
          </cell>
          <cell r="J73">
            <v>0</v>
          </cell>
          <cell r="K73">
            <v>0</v>
          </cell>
          <cell r="L73">
            <v>0</v>
          </cell>
          <cell r="M73">
            <v>0</v>
          </cell>
          <cell r="N73">
            <v>0</v>
          </cell>
          <cell r="O73">
            <v>0</v>
          </cell>
          <cell r="P73">
            <v>0</v>
          </cell>
        </row>
        <row r="74">
          <cell r="A74" t="str">
            <v>4.04.000110002</v>
          </cell>
          <cell r="B74">
            <v>10002</v>
          </cell>
          <cell r="C74" t="str">
            <v>Presidência</v>
          </cell>
          <cell r="D74" t="str">
            <v>4.04.0001</v>
          </cell>
          <cell r="E74">
            <v>0</v>
          </cell>
          <cell r="F74">
            <v>0</v>
          </cell>
          <cell r="G74">
            <v>0</v>
          </cell>
          <cell r="H74">
            <v>0</v>
          </cell>
          <cell r="I74">
            <v>0</v>
          </cell>
          <cell r="J74">
            <v>0</v>
          </cell>
          <cell r="K74">
            <v>0</v>
          </cell>
          <cell r="L74">
            <v>0</v>
          </cell>
          <cell r="M74">
            <v>0</v>
          </cell>
          <cell r="N74">
            <v>0</v>
          </cell>
          <cell r="O74">
            <v>0</v>
          </cell>
          <cell r="P74">
            <v>0</v>
          </cell>
        </row>
        <row r="75">
          <cell r="A75" t="str">
            <v>4.04.000210002</v>
          </cell>
          <cell r="B75">
            <v>10002</v>
          </cell>
          <cell r="C75" t="str">
            <v>Presidência</v>
          </cell>
          <cell r="D75" t="str">
            <v>4.04.0002</v>
          </cell>
          <cell r="E75">
            <v>0</v>
          </cell>
          <cell r="F75">
            <v>0</v>
          </cell>
          <cell r="G75">
            <v>0</v>
          </cell>
          <cell r="H75">
            <v>0</v>
          </cell>
          <cell r="I75">
            <v>0</v>
          </cell>
          <cell r="J75">
            <v>0</v>
          </cell>
          <cell r="K75">
            <v>0</v>
          </cell>
          <cell r="L75">
            <v>0</v>
          </cell>
          <cell r="M75">
            <v>0</v>
          </cell>
          <cell r="N75">
            <v>0</v>
          </cell>
          <cell r="O75">
            <v>0</v>
          </cell>
          <cell r="P75">
            <v>0</v>
          </cell>
        </row>
        <row r="76">
          <cell r="A76" t="str">
            <v>4.04.000310002</v>
          </cell>
          <cell r="B76">
            <v>10002</v>
          </cell>
          <cell r="C76" t="str">
            <v>Presidência</v>
          </cell>
          <cell r="D76" t="str">
            <v>4.04.0003</v>
          </cell>
          <cell r="E76">
            <v>1000</v>
          </cell>
          <cell r="F76">
            <v>1000</v>
          </cell>
          <cell r="G76">
            <v>1000</v>
          </cell>
          <cell r="H76">
            <v>1000</v>
          </cell>
          <cell r="I76">
            <v>1000</v>
          </cell>
          <cell r="J76">
            <v>1000</v>
          </cell>
          <cell r="K76">
            <v>1000</v>
          </cell>
          <cell r="L76">
            <v>1000</v>
          </cell>
          <cell r="M76">
            <v>1000</v>
          </cell>
          <cell r="N76">
            <v>1000</v>
          </cell>
          <cell r="O76">
            <v>1000</v>
          </cell>
          <cell r="P76">
            <v>1000</v>
          </cell>
        </row>
        <row r="77">
          <cell r="A77" t="str">
            <v>4.04.000410002</v>
          </cell>
          <cell r="B77">
            <v>10002</v>
          </cell>
          <cell r="C77" t="str">
            <v>Presidência</v>
          </cell>
          <cell r="D77" t="str">
            <v>4.04.0004</v>
          </cell>
          <cell r="E77">
            <v>75000</v>
          </cell>
          <cell r="F77">
            <v>75000</v>
          </cell>
          <cell r="G77">
            <v>75000</v>
          </cell>
          <cell r="H77">
            <v>75000</v>
          </cell>
          <cell r="I77">
            <v>75000</v>
          </cell>
          <cell r="J77">
            <v>75000</v>
          </cell>
          <cell r="K77">
            <v>75000</v>
          </cell>
          <cell r="L77">
            <v>75000</v>
          </cell>
          <cell r="M77">
            <v>75000</v>
          </cell>
          <cell r="N77">
            <v>75000</v>
          </cell>
          <cell r="O77">
            <v>75000</v>
          </cell>
          <cell r="P77">
            <v>75000</v>
          </cell>
        </row>
        <row r="78">
          <cell r="A78" t="str">
            <v>4.04.000510002</v>
          </cell>
          <cell r="B78">
            <v>10002</v>
          </cell>
          <cell r="C78" t="str">
            <v>Presidência</v>
          </cell>
          <cell r="D78" t="str">
            <v>4.04.0005</v>
          </cell>
          <cell r="E78">
            <v>0</v>
          </cell>
          <cell r="F78">
            <v>0</v>
          </cell>
          <cell r="G78">
            <v>0</v>
          </cell>
          <cell r="H78">
            <v>0</v>
          </cell>
          <cell r="I78">
            <v>0</v>
          </cell>
          <cell r="J78">
            <v>0</v>
          </cell>
          <cell r="K78">
            <v>0</v>
          </cell>
          <cell r="L78">
            <v>0</v>
          </cell>
          <cell r="M78">
            <v>0</v>
          </cell>
          <cell r="N78">
            <v>0</v>
          </cell>
          <cell r="O78">
            <v>0</v>
          </cell>
          <cell r="P78">
            <v>0</v>
          </cell>
        </row>
        <row r="79">
          <cell r="A79" t="str">
            <v>4.04.000610002</v>
          </cell>
          <cell r="B79">
            <v>10002</v>
          </cell>
          <cell r="C79" t="str">
            <v>Presidência</v>
          </cell>
          <cell r="D79" t="str">
            <v>4.04.0006</v>
          </cell>
          <cell r="E79">
            <v>500</v>
          </cell>
          <cell r="F79">
            <v>500</v>
          </cell>
          <cell r="G79">
            <v>500</v>
          </cell>
          <cell r="H79">
            <v>500</v>
          </cell>
          <cell r="I79">
            <v>500</v>
          </cell>
          <cell r="J79">
            <v>500</v>
          </cell>
          <cell r="K79">
            <v>500</v>
          </cell>
          <cell r="L79">
            <v>500</v>
          </cell>
          <cell r="M79">
            <v>500</v>
          </cell>
          <cell r="N79">
            <v>500</v>
          </cell>
          <cell r="O79">
            <v>500</v>
          </cell>
          <cell r="P79">
            <v>500</v>
          </cell>
        </row>
        <row r="80">
          <cell r="A80" t="str">
            <v>4.04.000710002</v>
          </cell>
          <cell r="B80">
            <v>10002</v>
          </cell>
          <cell r="C80" t="str">
            <v>Presidência</v>
          </cell>
          <cell r="D80" t="str">
            <v>4.04.0007</v>
          </cell>
          <cell r="E80">
            <v>43.062200956937801</v>
          </cell>
          <cell r="F80">
            <v>43.062200956937801</v>
          </cell>
          <cell r="G80">
            <v>43.062200956937801</v>
          </cell>
          <cell r="H80">
            <v>43.062200956937801</v>
          </cell>
          <cell r="I80">
            <v>43.062200956937801</v>
          </cell>
          <cell r="J80">
            <v>43.062200956937801</v>
          </cell>
          <cell r="K80">
            <v>43.062200956937801</v>
          </cell>
          <cell r="L80">
            <v>43.062200956937801</v>
          </cell>
          <cell r="M80">
            <v>43.062200956937801</v>
          </cell>
          <cell r="N80">
            <v>43.062200956937801</v>
          </cell>
          <cell r="O80">
            <v>43.062200956937801</v>
          </cell>
          <cell r="P80">
            <v>43.062200956937801</v>
          </cell>
        </row>
        <row r="81">
          <cell r="A81" t="str">
            <v>4.04.000810002</v>
          </cell>
          <cell r="B81">
            <v>10002</v>
          </cell>
          <cell r="C81" t="str">
            <v>Presidência</v>
          </cell>
          <cell r="D81" t="str">
            <v>4.04.0008</v>
          </cell>
          <cell r="E81">
            <v>2700</v>
          </cell>
          <cell r="F81">
            <v>2700</v>
          </cell>
          <cell r="G81">
            <v>2700</v>
          </cell>
          <cell r="H81">
            <v>2700</v>
          </cell>
          <cell r="I81">
            <v>2700</v>
          </cell>
          <cell r="J81">
            <v>2700</v>
          </cell>
          <cell r="K81">
            <v>2700</v>
          </cell>
          <cell r="L81">
            <v>2700</v>
          </cell>
          <cell r="M81">
            <v>2700</v>
          </cell>
          <cell r="N81">
            <v>2700</v>
          </cell>
          <cell r="O81">
            <v>2700</v>
          </cell>
          <cell r="P81">
            <v>2700</v>
          </cell>
        </row>
        <row r="82">
          <cell r="A82" t="str">
            <v>4.04.000910002</v>
          </cell>
          <cell r="B82">
            <v>10002</v>
          </cell>
          <cell r="C82" t="str">
            <v>Presidência</v>
          </cell>
          <cell r="D82" t="str">
            <v>4.04.0009</v>
          </cell>
          <cell r="E82">
            <v>250</v>
          </cell>
          <cell r="F82">
            <v>250</v>
          </cell>
          <cell r="G82">
            <v>250</v>
          </cell>
          <cell r="H82">
            <v>250</v>
          </cell>
          <cell r="I82">
            <v>250</v>
          </cell>
          <cell r="J82">
            <v>250</v>
          </cell>
          <cell r="K82">
            <v>250</v>
          </cell>
          <cell r="L82">
            <v>250</v>
          </cell>
          <cell r="M82">
            <v>250</v>
          </cell>
          <cell r="N82">
            <v>250</v>
          </cell>
          <cell r="O82">
            <v>250</v>
          </cell>
          <cell r="P82">
            <v>250</v>
          </cell>
        </row>
        <row r="83">
          <cell r="A83" t="str">
            <v>4.04.001010002</v>
          </cell>
          <cell r="B83">
            <v>10002</v>
          </cell>
          <cell r="C83" t="str">
            <v>Presidência</v>
          </cell>
          <cell r="D83" t="str">
            <v>4.04.0010</v>
          </cell>
          <cell r="E83">
            <v>225000</v>
          </cell>
          <cell r="F83">
            <v>55000</v>
          </cell>
          <cell r="G83">
            <v>55000</v>
          </cell>
          <cell r="H83">
            <v>55000</v>
          </cell>
          <cell r="I83">
            <v>55000</v>
          </cell>
          <cell r="J83">
            <v>55000</v>
          </cell>
          <cell r="K83">
            <v>55000</v>
          </cell>
          <cell r="L83">
            <v>55000</v>
          </cell>
          <cell r="M83">
            <v>55000</v>
          </cell>
          <cell r="N83">
            <v>55000</v>
          </cell>
          <cell r="O83">
            <v>55000</v>
          </cell>
          <cell r="P83">
            <v>55000</v>
          </cell>
        </row>
        <row r="84">
          <cell r="A84" t="str">
            <v>4.04.001110002</v>
          </cell>
          <cell r="B84">
            <v>10002</v>
          </cell>
          <cell r="C84" t="str">
            <v>Presidência</v>
          </cell>
          <cell r="D84" t="str">
            <v>4.04.0011</v>
          </cell>
          <cell r="E84">
            <v>0</v>
          </cell>
          <cell r="F84">
            <v>0</v>
          </cell>
          <cell r="G84">
            <v>0</v>
          </cell>
          <cell r="H84">
            <v>0</v>
          </cell>
          <cell r="I84">
            <v>0</v>
          </cell>
          <cell r="J84">
            <v>0</v>
          </cell>
          <cell r="K84">
            <v>0</v>
          </cell>
          <cell r="L84">
            <v>0</v>
          </cell>
          <cell r="M84">
            <v>0</v>
          </cell>
          <cell r="N84">
            <v>0</v>
          </cell>
          <cell r="O84">
            <v>0</v>
          </cell>
          <cell r="P84">
            <v>0</v>
          </cell>
        </row>
        <row r="85">
          <cell r="A85" t="str">
            <v>4.04.001210002</v>
          </cell>
          <cell r="B85">
            <v>10002</v>
          </cell>
          <cell r="C85" t="str">
            <v>Presidência</v>
          </cell>
          <cell r="D85" t="str">
            <v>4.04.0012</v>
          </cell>
          <cell r="E85">
            <v>0</v>
          </cell>
          <cell r="F85">
            <v>0</v>
          </cell>
          <cell r="G85">
            <v>0</v>
          </cell>
          <cell r="H85">
            <v>0</v>
          </cell>
          <cell r="I85">
            <v>0</v>
          </cell>
          <cell r="J85">
            <v>0</v>
          </cell>
          <cell r="K85">
            <v>0</v>
          </cell>
          <cell r="L85">
            <v>0</v>
          </cell>
          <cell r="M85">
            <v>0</v>
          </cell>
          <cell r="N85">
            <v>0</v>
          </cell>
          <cell r="O85">
            <v>0</v>
          </cell>
          <cell r="P85">
            <v>0</v>
          </cell>
        </row>
        <row r="86">
          <cell r="A86" t="str">
            <v>4.05.000310002</v>
          </cell>
          <cell r="B86">
            <v>10002</v>
          </cell>
          <cell r="C86" t="str">
            <v>Presidência</v>
          </cell>
          <cell r="D86" t="str">
            <v>4.05.0003</v>
          </cell>
          <cell r="E86">
            <v>0</v>
          </cell>
          <cell r="F86">
            <v>0</v>
          </cell>
          <cell r="G86">
            <v>0</v>
          </cell>
          <cell r="H86">
            <v>0</v>
          </cell>
          <cell r="I86">
            <v>0</v>
          </cell>
          <cell r="J86">
            <v>0</v>
          </cell>
          <cell r="K86">
            <v>0</v>
          </cell>
          <cell r="L86">
            <v>0</v>
          </cell>
          <cell r="M86">
            <v>0</v>
          </cell>
          <cell r="N86">
            <v>0</v>
          </cell>
          <cell r="O86">
            <v>0</v>
          </cell>
          <cell r="P86">
            <v>0</v>
          </cell>
        </row>
        <row r="87">
          <cell r="A87" t="str">
            <v>4.08.000410002</v>
          </cell>
          <cell r="B87">
            <v>10002</v>
          </cell>
          <cell r="C87" t="str">
            <v>Presidência</v>
          </cell>
          <cell r="D87" t="str">
            <v>4.08.0004</v>
          </cell>
          <cell r="E87">
            <v>0</v>
          </cell>
          <cell r="F87">
            <v>0</v>
          </cell>
          <cell r="G87">
            <v>0</v>
          </cell>
          <cell r="H87">
            <v>0</v>
          </cell>
          <cell r="I87">
            <v>0</v>
          </cell>
          <cell r="J87">
            <v>0</v>
          </cell>
          <cell r="K87">
            <v>0</v>
          </cell>
          <cell r="L87">
            <v>0</v>
          </cell>
          <cell r="M87">
            <v>0</v>
          </cell>
          <cell r="N87">
            <v>0</v>
          </cell>
          <cell r="O87">
            <v>0</v>
          </cell>
          <cell r="P87">
            <v>0</v>
          </cell>
        </row>
        <row r="88">
          <cell r="A88" t="str">
            <v>4.08.001010002</v>
          </cell>
          <cell r="B88">
            <v>10002</v>
          </cell>
          <cell r="C88" t="str">
            <v>Presidência</v>
          </cell>
          <cell r="D88" t="str">
            <v>4.08.0010</v>
          </cell>
          <cell r="E88">
            <v>0</v>
          </cell>
          <cell r="F88">
            <v>0</v>
          </cell>
          <cell r="G88">
            <v>0</v>
          </cell>
          <cell r="H88">
            <v>0</v>
          </cell>
          <cell r="I88">
            <v>0</v>
          </cell>
          <cell r="J88">
            <v>0</v>
          </cell>
          <cell r="K88">
            <v>0</v>
          </cell>
          <cell r="L88">
            <v>0</v>
          </cell>
          <cell r="M88">
            <v>0</v>
          </cell>
          <cell r="N88">
            <v>0</v>
          </cell>
          <cell r="O88">
            <v>0</v>
          </cell>
          <cell r="P88">
            <v>0</v>
          </cell>
        </row>
        <row r="89">
          <cell r="A89" t="str">
            <v>4.08.001610002</v>
          </cell>
          <cell r="B89">
            <v>10002</v>
          </cell>
          <cell r="C89" t="str">
            <v>Presidência</v>
          </cell>
          <cell r="D89" t="str">
            <v>4.08.0016</v>
          </cell>
          <cell r="E89">
            <v>0</v>
          </cell>
          <cell r="F89">
            <v>0</v>
          </cell>
          <cell r="G89">
            <v>0</v>
          </cell>
          <cell r="H89">
            <v>0</v>
          </cell>
          <cell r="I89">
            <v>0</v>
          </cell>
          <cell r="J89">
            <v>0</v>
          </cell>
          <cell r="K89">
            <v>0</v>
          </cell>
          <cell r="L89">
            <v>0</v>
          </cell>
          <cell r="M89">
            <v>0</v>
          </cell>
          <cell r="N89">
            <v>0</v>
          </cell>
          <cell r="O89">
            <v>0</v>
          </cell>
          <cell r="P89">
            <v>0</v>
          </cell>
        </row>
        <row r="90">
          <cell r="A90" t="str">
            <v>4.08.001710002</v>
          </cell>
          <cell r="B90">
            <v>10002</v>
          </cell>
          <cell r="C90" t="str">
            <v>Presidência</v>
          </cell>
          <cell r="D90" t="str">
            <v>4.08.0017</v>
          </cell>
          <cell r="E90">
            <v>0</v>
          </cell>
          <cell r="F90">
            <v>0</v>
          </cell>
          <cell r="G90">
            <v>0</v>
          </cell>
          <cell r="H90">
            <v>0</v>
          </cell>
          <cell r="I90">
            <v>0</v>
          </cell>
          <cell r="J90">
            <v>0</v>
          </cell>
          <cell r="K90">
            <v>0</v>
          </cell>
          <cell r="L90">
            <v>0</v>
          </cell>
          <cell r="M90">
            <v>0</v>
          </cell>
          <cell r="N90">
            <v>0</v>
          </cell>
          <cell r="O90">
            <v>0</v>
          </cell>
          <cell r="P90">
            <v>0</v>
          </cell>
        </row>
        <row r="91">
          <cell r="A91" t="str">
            <v>4.08.002010002</v>
          </cell>
          <cell r="B91">
            <v>10002</v>
          </cell>
          <cell r="C91" t="str">
            <v>Presidência</v>
          </cell>
          <cell r="D91" t="str">
            <v>4.08.0020</v>
          </cell>
          <cell r="E91">
            <v>0</v>
          </cell>
          <cell r="F91">
            <v>0</v>
          </cell>
          <cell r="G91">
            <v>0</v>
          </cell>
          <cell r="H91">
            <v>0</v>
          </cell>
          <cell r="I91">
            <v>0</v>
          </cell>
          <cell r="J91">
            <v>0</v>
          </cell>
          <cell r="K91">
            <v>0</v>
          </cell>
          <cell r="L91">
            <v>0</v>
          </cell>
          <cell r="M91">
            <v>0</v>
          </cell>
          <cell r="N91">
            <v>0</v>
          </cell>
          <cell r="O91">
            <v>0</v>
          </cell>
          <cell r="P91">
            <v>0</v>
          </cell>
        </row>
        <row r="92">
          <cell r="A92" t="str">
            <v>4.13.000410002</v>
          </cell>
          <cell r="B92">
            <v>10002</v>
          </cell>
          <cell r="C92" t="str">
            <v>Presidência</v>
          </cell>
          <cell r="D92" t="str">
            <v>4.13.0004</v>
          </cell>
          <cell r="E92">
            <v>0</v>
          </cell>
          <cell r="F92">
            <v>0</v>
          </cell>
          <cell r="G92">
            <v>0</v>
          </cell>
          <cell r="H92">
            <v>0</v>
          </cell>
          <cell r="I92">
            <v>0</v>
          </cell>
          <cell r="J92">
            <v>0</v>
          </cell>
          <cell r="K92">
            <v>0</v>
          </cell>
          <cell r="L92">
            <v>0</v>
          </cell>
          <cell r="M92">
            <v>0</v>
          </cell>
          <cell r="N92">
            <v>0</v>
          </cell>
          <cell r="O92">
            <v>0</v>
          </cell>
          <cell r="P92">
            <v>0</v>
          </cell>
        </row>
        <row r="93">
          <cell r="A93" t="str">
            <v>4.13.000510002</v>
          </cell>
          <cell r="B93">
            <v>10002</v>
          </cell>
          <cell r="C93" t="str">
            <v>Presidência</v>
          </cell>
          <cell r="D93" t="str">
            <v>4.13.0005</v>
          </cell>
          <cell r="E93">
            <v>0</v>
          </cell>
          <cell r="F93">
            <v>0</v>
          </cell>
          <cell r="G93">
            <v>0</v>
          </cell>
          <cell r="H93">
            <v>0</v>
          </cell>
          <cell r="I93">
            <v>0</v>
          </cell>
          <cell r="J93">
            <v>0</v>
          </cell>
          <cell r="K93">
            <v>0</v>
          </cell>
          <cell r="L93">
            <v>0</v>
          </cell>
          <cell r="M93">
            <v>0</v>
          </cell>
          <cell r="N93">
            <v>0</v>
          </cell>
          <cell r="O93">
            <v>0</v>
          </cell>
          <cell r="P93">
            <v>0</v>
          </cell>
        </row>
        <row r="94">
          <cell r="A94" t="str">
            <v>4.13.000610002</v>
          </cell>
          <cell r="B94">
            <v>10002</v>
          </cell>
          <cell r="C94" t="str">
            <v>Presidência</v>
          </cell>
          <cell r="D94" t="str">
            <v>4.13.0006</v>
          </cell>
          <cell r="E94">
            <v>0</v>
          </cell>
          <cell r="F94">
            <v>0</v>
          </cell>
          <cell r="G94">
            <v>0</v>
          </cell>
          <cell r="H94">
            <v>0</v>
          </cell>
          <cell r="I94">
            <v>0</v>
          </cell>
          <cell r="J94">
            <v>0</v>
          </cell>
          <cell r="K94">
            <v>0</v>
          </cell>
          <cell r="L94">
            <v>0</v>
          </cell>
          <cell r="M94">
            <v>0</v>
          </cell>
          <cell r="N94">
            <v>0</v>
          </cell>
          <cell r="O94">
            <v>0</v>
          </cell>
          <cell r="P94">
            <v>0</v>
          </cell>
        </row>
        <row r="95">
          <cell r="A95" t="str">
            <v>4.13.000710002</v>
          </cell>
          <cell r="B95">
            <v>10002</v>
          </cell>
          <cell r="C95" t="str">
            <v>Presidência</v>
          </cell>
          <cell r="D95" t="str">
            <v>4.13.0007</v>
          </cell>
          <cell r="E95">
            <v>30000</v>
          </cell>
          <cell r="F95">
            <v>30000</v>
          </cell>
          <cell r="G95">
            <v>30000</v>
          </cell>
          <cell r="H95">
            <v>30000</v>
          </cell>
          <cell r="I95">
            <v>30000</v>
          </cell>
          <cell r="J95">
            <v>30000</v>
          </cell>
          <cell r="K95">
            <v>30000</v>
          </cell>
          <cell r="L95">
            <v>30000</v>
          </cell>
          <cell r="M95">
            <v>30000</v>
          </cell>
          <cell r="N95">
            <v>30000</v>
          </cell>
          <cell r="O95">
            <v>30000</v>
          </cell>
          <cell r="P95">
            <v>30000</v>
          </cell>
        </row>
        <row r="96">
          <cell r="A96" t="str">
            <v>4.13.000810002</v>
          </cell>
          <cell r="B96">
            <v>10002</v>
          </cell>
          <cell r="C96" t="str">
            <v>Presidência</v>
          </cell>
          <cell r="D96" t="str">
            <v>4.13.0008</v>
          </cell>
          <cell r="E96">
            <v>0</v>
          </cell>
          <cell r="F96">
            <v>0</v>
          </cell>
          <cell r="G96">
            <v>0</v>
          </cell>
          <cell r="H96">
            <v>0</v>
          </cell>
          <cell r="I96">
            <v>0</v>
          </cell>
          <cell r="J96">
            <v>0</v>
          </cell>
          <cell r="K96">
            <v>0</v>
          </cell>
          <cell r="L96">
            <v>0</v>
          </cell>
          <cell r="M96">
            <v>0</v>
          </cell>
          <cell r="N96">
            <v>0</v>
          </cell>
          <cell r="O96">
            <v>0</v>
          </cell>
          <cell r="P96">
            <v>0</v>
          </cell>
        </row>
        <row r="97">
          <cell r="A97" t="str">
            <v>4.90.000110002</v>
          </cell>
          <cell r="B97">
            <v>10002</v>
          </cell>
          <cell r="C97" t="str">
            <v>Presidência</v>
          </cell>
          <cell r="D97" t="str">
            <v>4.90.0001</v>
          </cell>
          <cell r="E97">
            <v>0</v>
          </cell>
          <cell r="F97">
            <v>0</v>
          </cell>
          <cell r="G97">
            <v>0</v>
          </cell>
          <cell r="H97">
            <v>0</v>
          </cell>
          <cell r="I97">
            <v>0</v>
          </cell>
          <cell r="J97">
            <v>0</v>
          </cell>
          <cell r="K97">
            <v>0</v>
          </cell>
          <cell r="L97">
            <v>0</v>
          </cell>
          <cell r="M97">
            <v>0</v>
          </cell>
          <cell r="N97">
            <v>0</v>
          </cell>
          <cell r="O97">
            <v>0</v>
          </cell>
          <cell r="P97">
            <v>0</v>
          </cell>
        </row>
        <row r="98">
          <cell r="A98" t="str">
            <v>4.01.000110110</v>
          </cell>
          <cell r="B98">
            <v>10110</v>
          </cell>
          <cell r="C98" t="str">
            <v>Auditoria Interna / Controle de Qualidade</v>
          </cell>
          <cell r="D98" t="str">
            <v>4.01.0001</v>
          </cell>
          <cell r="E98">
            <v>0</v>
          </cell>
          <cell r="F98">
            <v>0</v>
          </cell>
          <cell r="G98">
            <v>0</v>
          </cell>
          <cell r="H98">
            <v>0</v>
          </cell>
          <cell r="I98">
            <v>0</v>
          </cell>
          <cell r="J98">
            <v>0</v>
          </cell>
          <cell r="K98">
            <v>0</v>
          </cell>
          <cell r="L98">
            <v>0</v>
          </cell>
          <cell r="M98">
            <v>0</v>
          </cell>
          <cell r="N98">
            <v>0</v>
          </cell>
          <cell r="O98">
            <v>0</v>
          </cell>
          <cell r="P98">
            <v>0</v>
          </cell>
        </row>
        <row r="99">
          <cell r="A99" t="str">
            <v>4.01.000210110</v>
          </cell>
          <cell r="B99">
            <v>10110</v>
          </cell>
          <cell r="C99" t="str">
            <v>Auditoria Interna / Controle de Qualidade</v>
          </cell>
          <cell r="D99" t="str">
            <v>4.01.0002</v>
          </cell>
          <cell r="E99">
            <v>0</v>
          </cell>
          <cell r="F99">
            <v>0</v>
          </cell>
          <cell r="G99">
            <v>0</v>
          </cell>
          <cell r="H99">
            <v>0</v>
          </cell>
          <cell r="I99">
            <v>0</v>
          </cell>
          <cell r="J99">
            <v>0</v>
          </cell>
          <cell r="K99">
            <v>0</v>
          </cell>
          <cell r="L99">
            <v>0</v>
          </cell>
          <cell r="M99">
            <v>0</v>
          </cell>
          <cell r="N99">
            <v>0</v>
          </cell>
          <cell r="O99">
            <v>0</v>
          </cell>
          <cell r="P99">
            <v>0</v>
          </cell>
        </row>
        <row r="100">
          <cell r="A100" t="str">
            <v>4.01.000310110</v>
          </cell>
          <cell r="B100">
            <v>10110</v>
          </cell>
          <cell r="C100" t="str">
            <v>Auditoria Interna / Controle de Qualidade</v>
          </cell>
          <cell r="D100" t="str">
            <v>4.01.0003</v>
          </cell>
          <cell r="E100">
            <v>0</v>
          </cell>
          <cell r="F100">
            <v>0</v>
          </cell>
          <cell r="G100">
            <v>0</v>
          </cell>
          <cell r="H100">
            <v>0</v>
          </cell>
          <cell r="I100">
            <v>0</v>
          </cell>
          <cell r="J100">
            <v>0</v>
          </cell>
          <cell r="K100">
            <v>0</v>
          </cell>
          <cell r="L100">
            <v>0</v>
          </cell>
          <cell r="M100">
            <v>0</v>
          </cell>
          <cell r="N100">
            <v>0</v>
          </cell>
          <cell r="O100">
            <v>0</v>
          </cell>
          <cell r="P100">
            <v>0</v>
          </cell>
        </row>
        <row r="101">
          <cell r="A101" t="str">
            <v>4.01.000410110</v>
          </cell>
          <cell r="B101">
            <v>10110</v>
          </cell>
          <cell r="C101" t="str">
            <v>Auditoria Interna / Controle de Qualidade</v>
          </cell>
          <cell r="D101" t="str">
            <v>4.01.0004</v>
          </cell>
          <cell r="E101">
            <v>0</v>
          </cell>
          <cell r="F101">
            <v>0</v>
          </cell>
          <cell r="G101">
            <v>0</v>
          </cell>
          <cell r="H101">
            <v>0</v>
          </cell>
          <cell r="I101">
            <v>0</v>
          </cell>
          <cell r="J101">
            <v>0</v>
          </cell>
          <cell r="K101">
            <v>0</v>
          </cell>
          <cell r="L101">
            <v>0</v>
          </cell>
          <cell r="M101">
            <v>0</v>
          </cell>
          <cell r="N101">
            <v>0</v>
          </cell>
          <cell r="O101">
            <v>0</v>
          </cell>
          <cell r="P101">
            <v>0</v>
          </cell>
        </row>
        <row r="102">
          <cell r="A102" t="str">
            <v>4.01.000510110</v>
          </cell>
          <cell r="B102">
            <v>10110</v>
          </cell>
          <cell r="C102" t="str">
            <v>Auditoria Interna / Controle de Qualidade</v>
          </cell>
          <cell r="D102" t="str">
            <v>4.01.0005</v>
          </cell>
          <cell r="E102">
            <v>0</v>
          </cell>
          <cell r="F102">
            <v>0</v>
          </cell>
          <cell r="G102">
            <v>0</v>
          </cell>
          <cell r="H102">
            <v>0</v>
          </cell>
          <cell r="I102">
            <v>0</v>
          </cell>
          <cell r="J102">
            <v>0</v>
          </cell>
          <cell r="K102">
            <v>0</v>
          </cell>
          <cell r="L102">
            <v>0</v>
          </cell>
          <cell r="M102">
            <v>0</v>
          </cell>
          <cell r="N102">
            <v>0</v>
          </cell>
          <cell r="O102">
            <v>0</v>
          </cell>
          <cell r="P102">
            <v>0</v>
          </cell>
        </row>
        <row r="103">
          <cell r="A103" t="str">
            <v>4.01.000610110</v>
          </cell>
          <cell r="B103">
            <v>10110</v>
          </cell>
          <cell r="C103" t="str">
            <v>Auditoria Interna / Controle de Qualidade</v>
          </cell>
          <cell r="D103" t="str">
            <v>4.01.0006</v>
          </cell>
          <cell r="E103">
            <v>0</v>
          </cell>
          <cell r="F103">
            <v>0</v>
          </cell>
          <cell r="G103">
            <v>0</v>
          </cell>
          <cell r="H103">
            <v>0</v>
          </cell>
          <cell r="I103">
            <v>0</v>
          </cell>
          <cell r="J103">
            <v>0</v>
          </cell>
          <cell r="K103">
            <v>0</v>
          </cell>
          <cell r="L103">
            <v>0</v>
          </cell>
          <cell r="M103">
            <v>0</v>
          </cell>
          <cell r="N103">
            <v>0</v>
          </cell>
          <cell r="O103">
            <v>0</v>
          </cell>
          <cell r="P103">
            <v>0</v>
          </cell>
        </row>
        <row r="104">
          <cell r="A104" t="str">
            <v>4.01.000710110</v>
          </cell>
          <cell r="B104">
            <v>10110</v>
          </cell>
          <cell r="C104" t="str">
            <v>Auditoria Interna / Controle de Qualidade</v>
          </cell>
          <cell r="D104" t="str">
            <v>4.01.0007</v>
          </cell>
          <cell r="E104">
            <v>0</v>
          </cell>
          <cell r="F104">
            <v>0</v>
          </cell>
          <cell r="G104">
            <v>0</v>
          </cell>
          <cell r="H104">
            <v>0</v>
          </cell>
          <cell r="I104">
            <v>0</v>
          </cell>
          <cell r="J104">
            <v>0</v>
          </cell>
          <cell r="K104">
            <v>0</v>
          </cell>
          <cell r="L104">
            <v>0</v>
          </cell>
          <cell r="M104">
            <v>0</v>
          </cell>
          <cell r="N104">
            <v>0</v>
          </cell>
          <cell r="O104">
            <v>0</v>
          </cell>
          <cell r="P104">
            <v>0</v>
          </cell>
        </row>
        <row r="105">
          <cell r="A105" t="str">
            <v>4.02.000110110</v>
          </cell>
          <cell r="B105">
            <v>10110</v>
          </cell>
          <cell r="C105" t="str">
            <v>Auditoria Interna / Controle de Qualidade</v>
          </cell>
          <cell r="D105" t="str">
            <v>4.02.0001</v>
          </cell>
          <cell r="E105">
            <v>0</v>
          </cell>
          <cell r="F105">
            <v>0</v>
          </cell>
          <cell r="G105">
            <v>0</v>
          </cell>
          <cell r="H105">
            <v>0</v>
          </cell>
          <cell r="I105">
            <v>0</v>
          </cell>
          <cell r="J105">
            <v>0</v>
          </cell>
          <cell r="K105">
            <v>0</v>
          </cell>
          <cell r="L105">
            <v>0</v>
          </cell>
          <cell r="M105">
            <v>0</v>
          </cell>
          <cell r="N105">
            <v>0</v>
          </cell>
          <cell r="O105">
            <v>0</v>
          </cell>
          <cell r="P105">
            <v>0</v>
          </cell>
        </row>
        <row r="106">
          <cell r="A106" t="str">
            <v>4.02.000210110</v>
          </cell>
          <cell r="B106">
            <v>10110</v>
          </cell>
          <cell r="C106" t="str">
            <v>Auditoria Interna / Controle de Qualidade</v>
          </cell>
          <cell r="D106" t="str">
            <v>4.02.0002</v>
          </cell>
          <cell r="E106">
            <v>0</v>
          </cell>
          <cell r="F106">
            <v>0</v>
          </cell>
          <cell r="G106">
            <v>0</v>
          </cell>
          <cell r="H106">
            <v>0</v>
          </cell>
          <cell r="I106">
            <v>0</v>
          </cell>
          <cell r="J106">
            <v>0</v>
          </cell>
          <cell r="K106">
            <v>0</v>
          </cell>
          <cell r="L106">
            <v>0</v>
          </cell>
          <cell r="M106">
            <v>0</v>
          </cell>
          <cell r="N106">
            <v>0</v>
          </cell>
          <cell r="O106">
            <v>0</v>
          </cell>
          <cell r="P106">
            <v>0</v>
          </cell>
        </row>
        <row r="107">
          <cell r="A107" t="str">
            <v>4.02.000310110</v>
          </cell>
          <cell r="B107">
            <v>10110</v>
          </cell>
          <cell r="C107" t="str">
            <v>Auditoria Interna / Controle de Qualidade</v>
          </cell>
          <cell r="D107" t="str">
            <v>4.02.0003</v>
          </cell>
          <cell r="E107">
            <v>0</v>
          </cell>
          <cell r="F107">
            <v>0</v>
          </cell>
          <cell r="G107">
            <v>0</v>
          </cell>
          <cell r="H107">
            <v>0</v>
          </cell>
          <cell r="I107">
            <v>0</v>
          </cell>
          <cell r="J107">
            <v>0</v>
          </cell>
          <cell r="K107">
            <v>0</v>
          </cell>
          <cell r="L107">
            <v>0</v>
          </cell>
          <cell r="M107">
            <v>0</v>
          </cell>
          <cell r="N107">
            <v>0</v>
          </cell>
          <cell r="O107">
            <v>0</v>
          </cell>
          <cell r="P107">
            <v>0</v>
          </cell>
        </row>
        <row r="108">
          <cell r="A108" t="str">
            <v>4.02.000410110</v>
          </cell>
          <cell r="B108">
            <v>10110</v>
          </cell>
          <cell r="C108" t="str">
            <v>Auditoria Interna / Controle de Qualidade</v>
          </cell>
          <cell r="D108" t="str">
            <v>4.02.0004</v>
          </cell>
          <cell r="E108">
            <v>0</v>
          </cell>
          <cell r="F108">
            <v>0</v>
          </cell>
          <cell r="G108">
            <v>0</v>
          </cell>
          <cell r="H108">
            <v>0</v>
          </cell>
          <cell r="I108">
            <v>0</v>
          </cell>
          <cell r="J108">
            <v>0</v>
          </cell>
          <cell r="K108">
            <v>0</v>
          </cell>
          <cell r="L108">
            <v>0</v>
          </cell>
          <cell r="M108">
            <v>0</v>
          </cell>
          <cell r="N108">
            <v>0</v>
          </cell>
          <cell r="O108">
            <v>0</v>
          </cell>
          <cell r="P108">
            <v>0</v>
          </cell>
        </row>
        <row r="109">
          <cell r="A109" t="str">
            <v>4.02.000510110</v>
          </cell>
          <cell r="B109">
            <v>10110</v>
          </cell>
          <cell r="C109" t="str">
            <v>Auditoria Interna / Controle de Qualidade</v>
          </cell>
          <cell r="D109" t="str">
            <v>4.02.0005</v>
          </cell>
          <cell r="E109">
            <v>0</v>
          </cell>
          <cell r="F109">
            <v>0</v>
          </cell>
          <cell r="G109">
            <v>0</v>
          </cell>
          <cell r="H109">
            <v>0</v>
          </cell>
          <cell r="I109">
            <v>0</v>
          </cell>
          <cell r="J109">
            <v>0</v>
          </cell>
          <cell r="K109">
            <v>0</v>
          </cell>
          <cell r="L109">
            <v>0</v>
          </cell>
          <cell r="M109">
            <v>0</v>
          </cell>
          <cell r="N109">
            <v>0</v>
          </cell>
          <cell r="O109">
            <v>0</v>
          </cell>
          <cell r="P109">
            <v>0</v>
          </cell>
        </row>
        <row r="110">
          <cell r="A110" t="str">
            <v>4.02.000610110</v>
          </cell>
          <cell r="B110">
            <v>10110</v>
          </cell>
          <cell r="C110" t="str">
            <v>Auditoria Interna / Controle de Qualidade</v>
          </cell>
          <cell r="D110" t="str">
            <v>4.02.0006</v>
          </cell>
          <cell r="E110">
            <v>0</v>
          </cell>
          <cell r="F110">
            <v>0</v>
          </cell>
          <cell r="G110">
            <v>0</v>
          </cell>
          <cell r="H110">
            <v>0</v>
          </cell>
          <cell r="I110">
            <v>0</v>
          </cell>
          <cell r="J110">
            <v>0</v>
          </cell>
          <cell r="K110">
            <v>0</v>
          </cell>
          <cell r="L110">
            <v>0</v>
          </cell>
          <cell r="M110">
            <v>0</v>
          </cell>
          <cell r="N110">
            <v>0</v>
          </cell>
          <cell r="O110">
            <v>0</v>
          </cell>
          <cell r="P110">
            <v>0</v>
          </cell>
        </row>
        <row r="111">
          <cell r="A111" t="str">
            <v>4.02.000710110</v>
          </cell>
          <cell r="B111">
            <v>10110</v>
          </cell>
          <cell r="C111" t="str">
            <v>Auditoria Interna / Controle de Qualidade</v>
          </cell>
          <cell r="D111" t="str">
            <v>4.02.0007</v>
          </cell>
          <cell r="E111">
            <v>0</v>
          </cell>
          <cell r="F111">
            <v>0</v>
          </cell>
          <cell r="G111">
            <v>0</v>
          </cell>
          <cell r="H111">
            <v>0</v>
          </cell>
          <cell r="I111">
            <v>0</v>
          </cell>
          <cell r="J111">
            <v>0</v>
          </cell>
          <cell r="K111">
            <v>0</v>
          </cell>
          <cell r="L111">
            <v>0</v>
          </cell>
          <cell r="M111">
            <v>0</v>
          </cell>
          <cell r="N111">
            <v>0</v>
          </cell>
          <cell r="O111">
            <v>0</v>
          </cell>
          <cell r="P111">
            <v>0</v>
          </cell>
        </row>
        <row r="112">
          <cell r="A112" t="str">
            <v>4.02.000810110</v>
          </cell>
          <cell r="B112">
            <v>10110</v>
          </cell>
          <cell r="C112" t="str">
            <v>Auditoria Interna / Controle de Qualidade</v>
          </cell>
          <cell r="D112" t="str">
            <v>4.02.0008</v>
          </cell>
          <cell r="E112">
            <v>0</v>
          </cell>
          <cell r="F112">
            <v>0</v>
          </cell>
          <cell r="G112">
            <v>0</v>
          </cell>
          <cell r="H112">
            <v>0</v>
          </cell>
          <cell r="I112">
            <v>0</v>
          </cell>
          <cell r="J112">
            <v>0</v>
          </cell>
          <cell r="K112">
            <v>0</v>
          </cell>
          <cell r="L112">
            <v>0</v>
          </cell>
          <cell r="M112">
            <v>0</v>
          </cell>
          <cell r="N112">
            <v>0</v>
          </cell>
          <cell r="O112">
            <v>0</v>
          </cell>
          <cell r="P112">
            <v>0</v>
          </cell>
        </row>
        <row r="113">
          <cell r="A113" t="str">
            <v>4.02.000910110</v>
          </cell>
          <cell r="B113">
            <v>10110</v>
          </cell>
          <cell r="C113" t="str">
            <v>Auditoria Interna / Controle de Qualidade</v>
          </cell>
          <cell r="D113" t="str">
            <v>4.02.0009</v>
          </cell>
          <cell r="E113">
            <v>0</v>
          </cell>
          <cell r="F113">
            <v>0</v>
          </cell>
          <cell r="G113">
            <v>0</v>
          </cell>
          <cell r="H113">
            <v>0</v>
          </cell>
          <cell r="I113">
            <v>0</v>
          </cell>
          <cell r="J113">
            <v>0</v>
          </cell>
          <cell r="K113">
            <v>0</v>
          </cell>
          <cell r="L113">
            <v>0</v>
          </cell>
          <cell r="M113">
            <v>0</v>
          </cell>
          <cell r="N113">
            <v>0</v>
          </cell>
          <cell r="O113">
            <v>0</v>
          </cell>
          <cell r="P113">
            <v>0</v>
          </cell>
        </row>
        <row r="114">
          <cell r="A114" t="str">
            <v>4.02.001010110</v>
          </cell>
          <cell r="B114">
            <v>10110</v>
          </cell>
          <cell r="C114" t="str">
            <v>Auditoria Interna / Controle de Qualidade</v>
          </cell>
          <cell r="D114" t="str">
            <v>4.02.0010</v>
          </cell>
          <cell r="E114">
            <v>0</v>
          </cell>
          <cell r="F114">
            <v>0</v>
          </cell>
          <cell r="G114">
            <v>0</v>
          </cell>
          <cell r="H114">
            <v>0</v>
          </cell>
          <cell r="I114">
            <v>0</v>
          </cell>
          <cell r="J114">
            <v>0</v>
          </cell>
          <cell r="K114">
            <v>0</v>
          </cell>
          <cell r="L114">
            <v>0</v>
          </cell>
          <cell r="M114">
            <v>0</v>
          </cell>
          <cell r="N114">
            <v>0</v>
          </cell>
          <cell r="O114">
            <v>0</v>
          </cell>
          <cell r="P114">
            <v>0</v>
          </cell>
        </row>
        <row r="115">
          <cell r="A115" t="str">
            <v>4.02.001110110</v>
          </cell>
          <cell r="B115">
            <v>10110</v>
          </cell>
          <cell r="C115" t="str">
            <v>Auditoria Interna / Controle de Qualidade</v>
          </cell>
          <cell r="D115" t="str">
            <v>4.02.0011</v>
          </cell>
          <cell r="E115">
            <v>0</v>
          </cell>
          <cell r="F115">
            <v>0</v>
          </cell>
          <cell r="G115">
            <v>0</v>
          </cell>
          <cell r="H115">
            <v>0</v>
          </cell>
          <cell r="I115">
            <v>0</v>
          </cell>
          <cell r="J115">
            <v>0</v>
          </cell>
          <cell r="K115">
            <v>0</v>
          </cell>
          <cell r="L115">
            <v>0</v>
          </cell>
          <cell r="M115">
            <v>0</v>
          </cell>
          <cell r="N115">
            <v>0</v>
          </cell>
          <cell r="O115">
            <v>0</v>
          </cell>
          <cell r="P115">
            <v>0</v>
          </cell>
        </row>
        <row r="116">
          <cell r="A116" t="str">
            <v>4.02.001210110</v>
          </cell>
          <cell r="B116">
            <v>10110</v>
          </cell>
          <cell r="C116" t="str">
            <v>Auditoria Interna / Controle de Qualidade</v>
          </cell>
          <cell r="D116" t="str">
            <v>4.02.0012</v>
          </cell>
          <cell r="E116">
            <v>0</v>
          </cell>
          <cell r="F116">
            <v>0</v>
          </cell>
          <cell r="G116">
            <v>0</v>
          </cell>
          <cell r="H116">
            <v>0</v>
          </cell>
          <cell r="I116">
            <v>0</v>
          </cell>
          <cell r="J116">
            <v>0</v>
          </cell>
          <cell r="K116">
            <v>0</v>
          </cell>
          <cell r="L116">
            <v>0</v>
          </cell>
          <cell r="M116">
            <v>0</v>
          </cell>
          <cell r="N116">
            <v>0</v>
          </cell>
          <cell r="O116">
            <v>0</v>
          </cell>
          <cell r="P116">
            <v>0</v>
          </cell>
        </row>
        <row r="117">
          <cell r="A117" t="str">
            <v>4.02.001310110</v>
          </cell>
          <cell r="B117">
            <v>10110</v>
          </cell>
          <cell r="C117" t="str">
            <v>Auditoria Interna / Controle de Qualidade</v>
          </cell>
          <cell r="D117" t="str">
            <v>4.02.0013</v>
          </cell>
          <cell r="E117">
            <v>0</v>
          </cell>
          <cell r="F117">
            <v>0</v>
          </cell>
          <cell r="G117">
            <v>0</v>
          </cell>
          <cell r="H117">
            <v>0</v>
          </cell>
          <cell r="I117">
            <v>0</v>
          </cell>
          <cell r="J117">
            <v>0</v>
          </cell>
          <cell r="K117">
            <v>0</v>
          </cell>
          <cell r="L117">
            <v>0</v>
          </cell>
          <cell r="M117">
            <v>0</v>
          </cell>
          <cell r="N117">
            <v>0</v>
          </cell>
          <cell r="O117">
            <v>0</v>
          </cell>
          <cell r="P117">
            <v>0</v>
          </cell>
        </row>
        <row r="118">
          <cell r="A118" t="str">
            <v>4.02.001410110</v>
          </cell>
          <cell r="B118">
            <v>10110</v>
          </cell>
          <cell r="C118" t="str">
            <v>Auditoria Interna / Controle de Qualidade</v>
          </cell>
          <cell r="D118" t="str">
            <v>4.02.0014</v>
          </cell>
          <cell r="E118">
            <v>0</v>
          </cell>
          <cell r="F118">
            <v>0</v>
          </cell>
          <cell r="G118">
            <v>0</v>
          </cell>
          <cell r="H118">
            <v>0</v>
          </cell>
          <cell r="I118">
            <v>0</v>
          </cell>
          <cell r="J118">
            <v>0</v>
          </cell>
          <cell r="K118">
            <v>0</v>
          </cell>
          <cell r="L118">
            <v>0</v>
          </cell>
          <cell r="M118">
            <v>0</v>
          </cell>
          <cell r="N118">
            <v>0</v>
          </cell>
          <cell r="O118">
            <v>0</v>
          </cell>
          <cell r="P118">
            <v>0</v>
          </cell>
        </row>
        <row r="119">
          <cell r="A119" t="str">
            <v>4.02.001510110</v>
          </cell>
          <cell r="B119">
            <v>10110</v>
          </cell>
          <cell r="C119" t="str">
            <v>Auditoria Interna / Controle de Qualidade</v>
          </cell>
          <cell r="D119" t="str">
            <v>4.02.0015</v>
          </cell>
          <cell r="E119">
            <v>0</v>
          </cell>
          <cell r="F119">
            <v>0</v>
          </cell>
          <cell r="G119">
            <v>0</v>
          </cell>
          <cell r="H119">
            <v>0</v>
          </cell>
          <cell r="I119">
            <v>0</v>
          </cell>
          <cell r="J119">
            <v>0</v>
          </cell>
          <cell r="K119">
            <v>0</v>
          </cell>
          <cell r="L119">
            <v>0</v>
          </cell>
          <cell r="M119">
            <v>0</v>
          </cell>
          <cell r="N119">
            <v>0</v>
          </cell>
          <cell r="O119">
            <v>0</v>
          </cell>
          <cell r="P119">
            <v>0</v>
          </cell>
        </row>
        <row r="120">
          <cell r="A120" t="str">
            <v>4.02.001610110</v>
          </cell>
          <cell r="B120">
            <v>10110</v>
          </cell>
          <cell r="C120" t="str">
            <v>Auditoria Interna / Controle de Qualidade</v>
          </cell>
          <cell r="D120" t="str">
            <v>4.02.0016</v>
          </cell>
          <cell r="E120">
            <v>0</v>
          </cell>
          <cell r="F120">
            <v>0</v>
          </cell>
          <cell r="G120">
            <v>0</v>
          </cell>
          <cell r="H120">
            <v>0</v>
          </cell>
          <cell r="I120">
            <v>0</v>
          </cell>
          <cell r="J120">
            <v>0</v>
          </cell>
          <cell r="K120">
            <v>0</v>
          </cell>
          <cell r="L120">
            <v>0</v>
          </cell>
          <cell r="M120">
            <v>0</v>
          </cell>
          <cell r="N120">
            <v>0</v>
          </cell>
          <cell r="O120">
            <v>0</v>
          </cell>
          <cell r="P120">
            <v>0</v>
          </cell>
        </row>
        <row r="121">
          <cell r="A121" t="str">
            <v>4.02.001710110</v>
          </cell>
          <cell r="B121">
            <v>10110</v>
          </cell>
          <cell r="C121" t="str">
            <v>Auditoria Interna / Controle de Qualidade</v>
          </cell>
          <cell r="D121" t="str">
            <v>4.02.0017</v>
          </cell>
          <cell r="E121">
            <v>0</v>
          </cell>
          <cell r="F121">
            <v>0</v>
          </cell>
          <cell r="G121">
            <v>0</v>
          </cell>
          <cell r="H121">
            <v>0</v>
          </cell>
          <cell r="I121">
            <v>0</v>
          </cell>
          <cell r="J121">
            <v>0</v>
          </cell>
          <cell r="K121">
            <v>0</v>
          </cell>
          <cell r="L121">
            <v>0</v>
          </cell>
          <cell r="M121">
            <v>0</v>
          </cell>
          <cell r="N121">
            <v>0</v>
          </cell>
          <cell r="O121">
            <v>0</v>
          </cell>
          <cell r="P121">
            <v>0</v>
          </cell>
        </row>
        <row r="122">
          <cell r="A122" t="str">
            <v>4.02.001810110</v>
          </cell>
          <cell r="B122">
            <v>10110</v>
          </cell>
          <cell r="C122" t="str">
            <v>Auditoria Interna / Controle de Qualidade</v>
          </cell>
          <cell r="D122" t="str">
            <v>4.02.0018</v>
          </cell>
          <cell r="E122">
            <v>0</v>
          </cell>
          <cell r="F122">
            <v>0</v>
          </cell>
          <cell r="G122">
            <v>0</v>
          </cell>
          <cell r="H122">
            <v>0</v>
          </cell>
          <cell r="I122">
            <v>0</v>
          </cell>
          <cell r="J122">
            <v>0</v>
          </cell>
          <cell r="K122">
            <v>0</v>
          </cell>
          <cell r="L122">
            <v>0</v>
          </cell>
          <cell r="M122">
            <v>0</v>
          </cell>
          <cell r="N122">
            <v>0</v>
          </cell>
          <cell r="O122">
            <v>0</v>
          </cell>
          <cell r="P122">
            <v>0</v>
          </cell>
        </row>
        <row r="123">
          <cell r="A123" t="str">
            <v>4.02.001910110</v>
          </cell>
          <cell r="B123">
            <v>10110</v>
          </cell>
          <cell r="C123" t="str">
            <v>Auditoria Interna / Controle de Qualidade</v>
          </cell>
          <cell r="D123" t="str">
            <v>4.02.0019</v>
          </cell>
          <cell r="E123">
            <v>0</v>
          </cell>
          <cell r="F123">
            <v>0</v>
          </cell>
          <cell r="G123">
            <v>0</v>
          </cell>
          <cell r="H123">
            <v>0</v>
          </cell>
          <cell r="I123">
            <v>0</v>
          </cell>
          <cell r="J123">
            <v>0</v>
          </cell>
          <cell r="K123">
            <v>0</v>
          </cell>
          <cell r="L123">
            <v>0</v>
          </cell>
          <cell r="M123">
            <v>0</v>
          </cell>
          <cell r="N123">
            <v>0</v>
          </cell>
          <cell r="O123">
            <v>0</v>
          </cell>
          <cell r="P123">
            <v>0</v>
          </cell>
        </row>
        <row r="124">
          <cell r="A124" t="str">
            <v>4.02.002010110</v>
          </cell>
          <cell r="B124">
            <v>10110</v>
          </cell>
          <cell r="C124" t="str">
            <v>Auditoria Interna / Controle de Qualidade</v>
          </cell>
          <cell r="D124" t="str">
            <v>4.02.0020</v>
          </cell>
          <cell r="E124">
            <v>0</v>
          </cell>
          <cell r="F124">
            <v>0</v>
          </cell>
          <cell r="G124">
            <v>0</v>
          </cell>
          <cell r="H124">
            <v>0</v>
          </cell>
          <cell r="I124">
            <v>0</v>
          </cell>
          <cell r="J124">
            <v>0</v>
          </cell>
          <cell r="K124">
            <v>0</v>
          </cell>
          <cell r="L124">
            <v>0</v>
          </cell>
          <cell r="M124">
            <v>0</v>
          </cell>
          <cell r="N124">
            <v>0</v>
          </cell>
          <cell r="O124">
            <v>0</v>
          </cell>
          <cell r="P124">
            <v>0</v>
          </cell>
        </row>
        <row r="125">
          <cell r="A125" t="str">
            <v>4.02.002110110</v>
          </cell>
          <cell r="B125">
            <v>10110</v>
          </cell>
          <cell r="C125" t="str">
            <v>Auditoria Interna / Controle de Qualidade</v>
          </cell>
          <cell r="D125" t="str">
            <v>4.02.0021</v>
          </cell>
          <cell r="E125">
            <v>0</v>
          </cell>
          <cell r="F125">
            <v>0</v>
          </cell>
          <cell r="G125">
            <v>0</v>
          </cell>
          <cell r="H125">
            <v>0</v>
          </cell>
          <cell r="I125">
            <v>0</v>
          </cell>
          <cell r="J125">
            <v>0</v>
          </cell>
          <cell r="K125">
            <v>0</v>
          </cell>
          <cell r="L125">
            <v>0</v>
          </cell>
          <cell r="M125">
            <v>0</v>
          </cell>
          <cell r="N125">
            <v>0</v>
          </cell>
          <cell r="O125">
            <v>0</v>
          </cell>
          <cell r="P125">
            <v>0</v>
          </cell>
        </row>
        <row r="126">
          <cell r="A126" t="str">
            <v>4.02.002210110</v>
          </cell>
          <cell r="B126">
            <v>10110</v>
          </cell>
          <cell r="C126" t="str">
            <v>Auditoria Interna / Controle de Qualidade</v>
          </cell>
          <cell r="D126" t="str">
            <v>4.02.0022</v>
          </cell>
          <cell r="E126">
            <v>0</v>
          </cell>
          <cell r="F126">
            <v>0</v>
          </cell>
          <cell r="G126">
            <v>0</v>
          </cell>
          <cell r="H126">
            <v>0</v>
          </cell>
          <cell r="I126">
            <v>0</v>
          </cell>
          <cell r="J126">
            <v>0</v>
          </cell>
          <cell r="K126">
            <v>0</v>
          </cell>
          <cell r="L126">
            <v>0</v>
          </cell>
          <cell r="M126">
            <v>0</v>
          </cell>
          <cell r="N126">
            <v>0</v>
          </cell>
          <cell r="O126">
            <v>0</v>
          </cell>
          <cell r="P126">
            <v>0</v>
          </cell>
        </row>
        <row r="127">
          <cell r="A127" t="str">
            <v>4.02.002310110</v>
          </cell>
          <cell r="B127">
            <v>10110</v>
          </cell>
          <cell r="C127" t="str">
            <v>Auditoria Interna / Controle de Qualidade</v>
          </cell>
          <cell r="D127" t="str">
            <v>4.02.0023</v>
          </cell>
          <cell r="E127">
            <v>0</v>
          </cell>
          <cell r="F127">
            <v>0</v>
          </cell>
          <cell r="G127">
            <v>0</v>
          </cell>
          <cell r="H127">
            <v>0</v>
          </cell>
          <cell r="I127">
            <v>0</v>
          </cell>
          <cell r="J127">
            <v>0</v>
          </cell>
          <cell r="K127">
            <v>0</v>
          </cell>
          <cell r="L127">
            <v>0</v>
          </cell>
          <cell r="M127">
            <v>0</v>
          </cell>
          <cell r="N127">
            <v>0</v>
          </cell>
          <cell r="O127">
            <v>0</v>
          </cell>
          <cell r="P127">
            <v>0</v>
          </cell>
        </row>
        <row r="128">
          <cell r="A128" t="str">
            <v>4.02.002410110</v>
          </cell>
          <cell r="B128">
            <v>10110</v>
          </cell>
          <cell r="C128" t="str">
            <v>Auditoria Interna / Controle de Qualidade</v>
          </cell>
          <cell r="D128" t="str">
            <v>4.02.0024</v>
          </cell>
          <cell r="E128">
            <v>0</v>
          </cell>
          <cell r="F128">
            <v>0</v>
          </cell>
          <cell r="G128">
            <v>0</v>
          </cell>
          <cell r="H128">
            <v>0</v>
          </cell>
          <cell r="I128">
            <v>0</v>
          </cell>
          <cell r="J128">
            <v>0</v>
          </cell>
          <cell r="K128">
            <v>0</v>
          </cell>
          <cell r="L128">
            <v>0</v>
          </cell>
          <cell r="M128">
            <v>0</v>
          </cell>
          <cell r="N128">
            <v>0</v>
          </cell>
          <cell r="O128">
            <v>0</v>
          </cell>
          <cell r="P128">
            <v>0</v>
          </cell>
        </row>
        <row r="129">
          <cell r="A129" t="str">
            <v>4.02.002510110</v>
          </cell>
          <cell r="B129">
            <v>10110</v>
          </cell>
          <cell r="C129" t="str">
            <v>Auditoria Interna / Controle de Qualidade</v>
          </cell>
          <cell r="D129" t="str">
            <v>4.02.0025</v>
          </cell>
          <cell r="E129">
            <v>0</v>
          </cell>
          <cell r="F129">
            <v>0</v>
          </cell>
          <cell r="G129">
            <v>0</v>
          </cell>
          <cell r="H129">
            <v>0</v>
          </cell>
          <cell r="I129">
            <v>0</v>
          </cell>
          <cell r="J129">
            <v>0</v>
          </cell>
          <cell r="K129">
            <v>0</v>
          </cell>
          <cell r="L129">
            <v>0</v>
          </cell>
          <cell r="M129">
            <v>0</v>
          </cell>
          <cell r="N129">
            <v>0</v>
          </cell>
          <cell r="O129">
            <v>0</v>
          </cell>
          <cell r="P129">
            <v>0</v>
          </cell>
        </row>
        <row r="130">
          <cell r="A130" t="str">
            <v>4.02.002610110</v>
          </cell>
          <cell r="B130">
            <v>10110</v>
          </cell>
          <cell r="C130" t="str">
            <v>Auditoria Interna / Controle de Qualidade</v>
          </cell>
          <cell r="D130" t="str">
            <v>4.02.0026</v>
          </cell>
          <cell r="E130">
            <v>0</v>
          </cell>
          <cell r="F130">
            <v>0</v>
          </cell>
          <cell r="G130">
            <v>0</v>
          </cell>
          <cell r="H130">
            <v>0</v>
          </cell>
          <cell r="I130">
            <v>0</v>
          </cell>
          <cell r="J130">
            <v>0</v>
          </cell>
          <cell r="K130">
            <v>0</v>
          </cell>
          <cell r="L130">
            <v>0</v>
          </cell>
          <cell r="M130">
            <v>0</v>
          </cell>
          <cell r="N130">
            <v>0</v>
          </cell>
          <cell r="O130">
            <v>0</v>
          </cell>
          <cell r="P130">
            <v>0</v>
          </cell>
        </row>
        <row r="131">
          <cell r="A131" t="str">
            <v>4.02.002710110</v>
          </cell>
          <cell r="B131">
            <v>10110</v>
          </cell>
          <cell r="C131" t="str">
            <v>Auditoria Interna / Controle de Qualidade</v>
          </cell>
          <cell r="D131" t="str">
            <v>4.02.0027</v>
          </cell>
          <cell r="E131">
            <v>0</v>
          </cell>
          <cell r="F131">
            <v>0</v>
          </cell>
          <cell r="G131">
            <v>0</v>
          </cell>
          <cell r="H131">
            <v>0</v>
          </cell>
          <cell r="I131">
            <v>0</v>
          </cell>
          <cell r="J131">
            <v>0</v>
          </cell>
          <cell r="K131">
            <v>0</v>
          </cell>
          <cell r="L131">
            <v>0</v>
          </cell>
          <cell r="M131">
            <v>0</v>
          </cell>
          <cell r="N131">
            <v>0</v>
          </cell>
          <cell r="O131">
            <v>0</v>
          </cell>
          <cell r="P131">
            <v>0</v>
          </cell>
        </row>
        <row r="132">
          <cell r="A132" t="str">
            <v>4.02.002810110</v>
          </cell>
          <cell r="B132">
            <v>10110</v>
          </cell>
          <cell r="C132" t="str">
            <v>Auditoria Interna / Controle de Qualidade</v>
          </cell>
          <cell r="D132" t="str">
            <v>4.02.0028</v>
          </cell>
          <cell r="E132">
            <v>0</v>
          </cell>
          <cell r="F132">
            <v>0</v>
          </cell>
          <cell r="G132">
            <v>0</v>
          </cell>
          <cell r="H132">
            <v>0</v>
          </cell>
          <cell r="I132">
            <v>0</v>
          </cell>
          <cell r="J132">
            <v>0</v>
          </cell>
          <cell r="K132">
            <v>0</v>
          </cell>
          <cell r="L132">
            <v>0</v>
          </cell>
          <cell r="M132">
            <v>0</v>
          </cell>
          <cell r="N132">
            <v>0</v>
          </cell>
          <cell r="O132">
            <v>0</v>
          </cell>
          <cell r="P132">
            <v>0</v>
          </cell>
        </row>
        <row r="133">
          <cell r="A133" t="str">
            <v>4.02.002910110</v>
          </cell>
          <cell r="B133">
            <v>10110</v>
          </cell>
          <cell r="C133" t="str">
            <v>Auditoria Interna / Controle de Qualidade</v>
          </cell>
          <cell r="D133" t="str">
            <v>4.02.0029</v>
          </cell>
          <cell r="E133">
            <v>0</v>
          </cell>
          <cell r="F133">
            <v>0</v>
          </cell>
          <cell r="G133">
            <v>0</v>
          </cell>
          <cell r="H133">
            <v>0</v>
          </cell>
          <cell r="I133">
            <v>0</v>
          </cell>
          <cell r="J133">
            <v>0</v>
          </cell>
          <cell r="K133">
            <v>0</v>
          </cell>
          <cell r="L133">
            <v>0</v>
          </cell>
          <cell r="M133">
            <v>0</v>
          </cell>
          <cell r="N133">
            <v>0</v>
          </cell>
          <cell r="O133">
            <v>0</v>
          </cell>
          <cell r="P133">
            <v>0</v>
          </cell>
        </row>
        <row r="134">
          <cell r="A134" t="str">
            <v>4.02.003010110</v>
          </cell>
          <cell r="B134">
            <v>10110</v>
          </cell>
          <cell r="C134" t="str">
            <v>Auditoria Interna / Controle de Qualidade</v>
          </cell>
          <cell r="D134" t="str">
            <v>4.02.0030</v>
          </cell>
          <cell r="E134">
            <v>0</v>
          </cell>
          <cell r="F134">
            <v>0</v>
          </cell>
          <cell r="G134">
            <v>0</v>
          </cell>
          <cell r="H134">
            <v>0</v>
          </cell>
          <cell r="I134">
            <v>0</v>
          </cell>
          <cell r="J134">
            <v>0</v>
          </cell>
          <cell r="K134">
            <v>0</v>
          </cell>
          <cell r="L134">
            <v>0</v>
          </cell>
          <cell r="M134">
            <v>0</v>
          </cell>
          <cell r="N134">
            <v>0</v>
          </cell>
          <cell r="O134">
            <v>0</v>
          </cell>
          <cell r="P134">
            <v>0</v>
          </cell>
        </row>
        <row r="135">
          <cell r="A135" t="str">
            <v>4.02.003510110</v>
          </cell>
          <cell r="B135">
            <v>10110</v>
          </cell>
          <cell r="C135" t="str">
            <v>Auditoria Interna / Controle de Qualidade</v>
          </cell>
          <cell r="D135" t="str">
            <v>4.02.0035</v>
          </cell>
          <cell r="E135">
            <v>0</v>
          </cell>
          <cell r="F135">
            <v>0</v>
          </cell>
          <cell r="G135">
            <v>0</v>
          </cell>
          <cell r="H135">
            <v>0</v>
          </cell>
          <cell r="I135">
            <v>0</v>
          </cell>
          <cell r="J135">
            <v>0</v>
          </cell>
          <cell r="K135">
            <v>0</v>
          </cell>
          <cell r="L135">
            <v>0</v>
          </cell>
          <cell r="M135">
            <v>0</v>
          </cell>
          <cell r="N135">
            <v>0</v>
          </cell>
          <cell r="O135">
            <v>0</v>
          </cell>
          <cell r="P135">
            <v>0</v>
          </cell>
        </row>
        <row r="136">
          <cell r="A136" t="str">
            <v>4.02.003610110</v>
          </cell>
          <cell r="B136">
            <v>10110</v>
          </cell>
          <cell r="C136" t="str">
            <v>Auditoria Interna / Controle de Qualidade</v>
          </cell>
          <cell r="D136" t="str">
            <v>4.02.0036</v>
          </cell>
          <cell r="E136">
            <v>0</v>
          </cell>
          <cell r="F136">
            <v>0</v>
          </cell>
          <cell r="G136">
            <v>0</v>
          </cell>
          <cell r="H136">
            <v>0</v>
          </cell>
          <cell r="I136">
            <v>0</v>
          </cell>
          <cell r="J136">
            <v>0</v>
          </cell>
          <cell r="K136">
            <v>0</v>
          </cell>
          <cell r="L136">
            <v>0</v>
          </cell>
          <cell r="M136">
            <v>0</v>
          </cell>
          <cell r="N136">
            <v>0</v>
          </cell>
          <cell r="O136">
            <v>0</v>
          </cell>
          <cell r="P136">
            <v>0</v>
          </cell>
        </row>
        <row r="137">
          <cell r="A137" t="str">
            <v>4.02.003710110</v>
          </cell>
          <cell r="B137">
            <v>10110</v>
          </cell>
          <cell r="C137" t="str">
            <v>Auditoria Interna / Controle de Qualidade</v>
          </cell>
          <cell r="D137" t="str">
            <v>4.02.0037</v>
          </cell>
          <cell r="E137">
            <v>0</v>
          </cell>
          <cell r="F137">
            <v>0</v>
          </cell>
          <cell r="G137">
            <v>0</v>
          </cell>
          <cell r="H137">
            <v>0</v>
          </cell>
          <cell r="I137">
            <v>0</v>
          </cell>
          <cell r="J137">
            <v>0</v>
          </cell>
          <cell r="K137">
            <v>0</v>
          </cell>
          <cell r="L137">
            <v>0</v>
          </cell>
          <cell r="M137">
            <v>0</v>
          </cell>
          <cell r="N137">
            <v>0</v>
          </cell>
          <cell r="O137">
            <v>0</v>
          </cell>
          <cell r="P137">
            <v>0</v>
          </cell>
        </row>
        <row r="138">
          <cell r="A138" t="str">
            <v>4.02.003810110</v>
          </cell>
          <cell r="B138">
            <v>10110</v>
          </cell>
          <cell r="C138" t="str">
            <v>Auditoria Interna / Controle de Qualidade</v>
          </cell>
          <cell r="D138" t="str">
            <v>4.02.0038</v>
          </cell>
          <cell r="E138">
            <v>0</v>
          </cell>
          <cell r="F138">
            <v>0</v>
          </cell>
          <cell r="G138">
            <v>0</v>
          </cell>
          <cell r="H138">
            <v>0</v>
          </cell>
          <cell r="I138">
            <v>0</v>
          </cell>
          <cell r="J138">
            <v>0</v>
          </cell>
          <cell r="K138">
            <v>0</v>
          </cell>
          <cell r="L138">
            <v>0</v>
          </cell>
          <cell r="M138">
            <v>0</v>
          </cell>
          <cell r="N138">
            <v>0</v>
          </cell>
          <cell r="O138">
            <v>0</v>
          </cell>
          <cell r="P138">
            <v>0</v>
          </cell>
        </row>
        <row r="139">
          <cell r="A139" t="str">
            <v>4.02.003910110</v>
          </cell>
          <cell r="B139">
            <v>10110</v>
          </cell>
          <cell r="C139" t="str">
            <v>Auditoria Interna / Controle de Qualidade</v>
          </cell>
          <cell r="D139" t="str">
            <v>4.02.0039</v>
          </cell>
          <cell r="E139">
            <v>0</v>
          </cell>
          <cell r="F139">
            <v>0</v>
          </cell>
          <cell r="G139">
            <v>0</v>
          </cell>
          <cell r="H139">
            <v>0</v>
          </cell>
          <cell r="I139">
            <v>0</v>
          </cell>
          <cell r="J139">
            <v>0</v>
          </cell>
          <cell r="K139">
            <v>0</v>
          </cell>
          <cell r="L139">
            <v>0</v>
          </cell>
          <cell r="M139">
            <v>0</v>
          </cell>
          <cell r="N139">
            <v>0</v>
          </cell>
          <cell r="O139">
            <v>0</v>
          </cell>
          <cell r="P139">
            <v>0</v>
          </cell>
        </row>
        <row r="140">
          <cell r="A140" t="str">
            <v>4.02.004110110</v>
          </cell>
          <cell r="B140">
            <v>10110</v>
          </cell>
          <cell r="C140" t="str">
            <v>Auditoria Interna / Controle de Qualidade</v>
          </cell>
          <cell r="D140" t="str">
            <v>4.02.0041</v>
          </cell>
          <cell r="E140">
            <v>0</v>
          </cell>
          <cell r="F140">
            <v>0</v>
          </cell>
          <cell r="G140">
            <v>0</v>
          </cell>
          <cell r="H140">
            <v>0</v>
          </cell>
          <cell r="I140">
            <v>0</v>
          </cell>
          <cell r="J140">
            <v>0</v>
          </cell>
          <cell r="K140">
            <v>0</v>
          </cell>
          <cell r="L140">
            <v>0</v>
          </cell>
          <cell r="M140">
            <v>0</v>
          </cell>
          <cell r="N140">
            <v>0</v>
          </cell>
          <cell r="O140">
            <v>0</v>
          </cell>
          <cell r="P140">
            <v>0</v>
          </cell>
        </row>
        <row r="141">
          <cell r="A141" t="str">
            <v>4.02.004210110</v>
          </cell>
          <cell r="B141">
            <v>10110</v>
          </cell>
          <cell r="C141" t="str">
            <v>Auditoria Interna / Controle de Qualidade</v>
          </cell>
          <cell r="D141" t="str">
            <v>4.02.0042</v>
          </cell>
          <cell r="E141">
            <v>0</v>
          </cell>
          <cell r="F141">
            <v>0</v>
          </cell>
          <cell r="G141">
            <v>0</v>
          </cell>
          <cell r="H141">
            <v>0</v>
          </cell>
          <cell r="I141">
            <v>0</v>
          </cell>
          <cell r="J141">
            <v>0</v>
          </cell>
          <cell r="K141">
            <v>0</v>
          </cell>
          <cell r="L141">
            <v>0</v>
          </cell>
          <cell r="M141">
            <v>0</v>
          </cell>
          <cell r="N141">
            <v>0</v>
          </cell>
          <cell r="O141">
            <v>0</v>
          </cell>
          <cell r="P141">
            <v>0</v>
          </cell>
        </row>
        <row r="142">
          <cell r="A142" t="str">
            <v>4.02.004310110</v>
          </cell>
          <cell r="B142">
            <v>10110</v>
          </cell>
          <cell r="C142" t="str">
            <v>Auditoria Interna / Controle de Qualidade</v>
          </cell>
          <cell r="D142" t="str">
            <v>4.02.0043</v>
          </cell>
          <cell r="E142">
            <v>0</v>
          </cell>
          <cell r="F142">
            <v>0</v>
          </cell>
          <cell r="G142">
            <v>0</v>
          </cell>
          <cell r="H142">
            <v>0</v>
          </cell>
          <cell r="I142">
            <v>0</v>
          </cell>
          <cell r="J142">
            <v>0</v>
          </cell>
          <cell r="K142">
            <v>0</v>
          </cell>
          <cell r="L142">
            <v>0</v>
          </cell>
          <cell r="M142">
            <v>0</v>
          </cell>
          <cell r="N142">
            <v>0</v>
          </cell>
          <cell r="O142">
            <v>0</v>
          </cell>
          <cell r="P142">
            <v>0</v>
          </cell>
        </row>
        <row r="143">
          <cell r="A143" t="str">
            <v>4.02.004410110</v>
          </cell>
          <cell r="B143">
            <v>10110</v>
          </cell>
          <cell r="C143" t="str">
            <v>Auditoria Interna / Controle de Qualidade</v>
          </cell>
          <cell r="D143" t="str">
            <v>4.02.0044</v>
          </cell>
          <cell r="E143">
            <v>0</v>
          </cell>
          <cell r="F143">
            <v>0</v>
          </cell>
          <cell r="G143">
            <v>0</v>
          </cell>
          <cell r="H143">
            <v>0</v>
          </cell>
          <cell r="I143">
            <v>0</v>
          </cell>
          <cell r="J143">
            <v>0</v>
          </cell>
          <cell r="K143">
            <v>0</v>
          </cell>
          <cell r="L143">
            <v>0</v>
          </cell>
          <cell r="M143">
            <v>0</v>
          </cell>
          <cell r="N143">
            <v>0</v>
          </cell>
          <cell r="O143">
            <v>0</v>
          </cell>
          <cell r="P143">
            <v>0</v>
          </cell>
        </row>
        <row r="144">
          <cell r="A144" t="str">
            <v>4.03.000110110</v>
          </cell>
          <cell r="B144">
            <v>10110</v>
          </cell>
          <cell r="C144" t="str">
            <v>Auditoria Interna / Controle de Qualidade</v>
          </cell>
          <cell r="D144" t="str">
            <v>4.03.0001</v>
          </cell>
          <cell r="E144">
            <v>0</v>
          </cell>
          <cell r="F144">
            <v>0</v>
          </cell>
          <cell r="G144">
            <v>0</v>
          </cell>
          <cell r="H144">
            <v>0</v>
          </cell>
          <cell r="I144">
            <v>0</v>
          </cell>
          <cell r="J144">
            <v>0</v>
          </cell>
          <cell r="K144">
            <v>0</v>
          </cell>
          <cell r="L144">
            <v>0</v>
          </cell>
          <cell r="M144">
            <v>0</v>
          </cell>
          <cell r="N144">
            <v>0</v>
          </cell>
          <cell r="O144">
            <v>0</v>
          </cell>
          <cell r="P144">
            <v>0</v>
          </cell>
        </row>
        <row r="145">
          <cell r="A145" t="str">
            <v>4.03.000210110</v>
          </cell>
          <cell r="B145">
            <v>10110</v>
          </cell>
          <cell r="C145" t="str">
            <v>Auditoria Interna / Controle de Qualidade</v>
          </cell>
          <cell r="D145" t="str">
            <v>4.03.0002</v>
          </cell>
          <cell r="E145">
            <v>0</v>
          </cell>
          <cell r="F145">
            <v>0</v>
          </cell>
          <cell r="G145">
            <v>0</v>
          </cell>
          <cell r="H145">
            <v>0</v>
          </cell>
          <cell r="I145">
            <v>0</v>
          </cell>
          <cell r="J145">
            <v>0</v>
          </cell>
          <cell r="K145">
            <v>0</v>
          </cell>
          <cell r="L145">
            <v>0</v>
          </cell>
          <cell r="M145">
            <v>0</v>
          </cell>
          <cell r="N145">
            <v>0</v>
          </cell>
          <cell r="O145">
            <v>0</v>
          </cell>
          <cell r="P145">
            <v>0</v>
          </cell>
        </row>
        <row r="146">
          <cell r="A146" t="str">
            <v>4.03.000310110</v>
          </cell>
          <cell r="B146">
            <v>10110</v>
          </cell>
          <cell r="C146" t="str">
            <v>Auditoria Interna / Controle de Qualidade</v>
          </cell>
          <cell r="D146" t="str">
            <v>4.03.0003</v>
          </cell>
          <cell r="E146">
            <v>0</v>
          </cell>
          <cell r="F146">
            <v>0</v>
          </cell>
          <cell r="G146">
            <v>0</v>
          </cell>
          <cell r="H146">
            <v>0</v>
          </cell>
          <cell r="I146">
            <v>0</v>
          </cell>
          <cell r="J146">
            <v>0</v>
          </cell>
          <cell r="K146">
            <v>0</v>
          </cell>
          <cell r="L146">
            <v>0</v>
          </cell>
          <cell r="M146">
            <v>0</v>
          </cell>
          <cell r="N146">
            <v>0</v>
          </cell>
          <cell r="O146">
            <v>0</v>
          </cell>
          <cell r="P146">
            <v>0</v>
          </cell>
        </row>
        <row r="147">
          <cell r="A147" t="str">
            <v>4.03.000410110</v>
          </cell>
          <cell r="B147">
            <v>10110</v>
          </cell>
          <cell r="C147" t="str">
            <v>Auditoria Interna / Controle de Qualidade</v>
          </cell>
          <cell r="D147" t="str">
            <v>4.03.0004</v>
          </cell>
          <cell r="E147">
            <v>0</v>
          </cell>
          <cell r="F147">
            <v>0</v>
          </cell>
          <cell r="G147">
            <v>0</v>
          </cell>
          <cell r="H147">
            <v>0</v>
          </cell>
          <cell r="I147">
            <v>0</v>
          </cell>
          <cell r="J147">
            <v>0</v>
          </cell>
          <cell r="K147">
            <v>0</v>
          </cell>
          <cell r="L147">
            <v>0</v>
          </cell>
          <cell r="M147">
            <v>0</v>
          </cell>
          <cell r="N147">
            <v>0</v>
          </cell>
          <cell r="O147">
            <v>0</v>
          </cell>
          <cell r="P147">
            <v>0</v>
          </cell>
        </row>
        <row r="148">
          <cell r="A148" t="str">
            <v>4.03.000510110</v>
          </cell>
          <cell r="B148">
            <v>10110</v>
          </cell>
          <cell r="C148" t="str">
            <v>Auditoria Interna / Controle de Qualidade</v>
          </cell>
          <cell r="D148" t="str">
            <v>4.03.0005</v>
          </cell>
          <cell r="E148">
            <v>0</v>
          </cell>
          <cell r="F148">
            <v>0</v>
          </cell>
          <cell r="G148">
            <v>0</v>
          </cell>
          <cell r="H148">
            <v>0</v>
          </cell>
          <cell r="I148">
            <v>0</v>
          </cell>
          <cell r="J148">
            <v>0</v>
          </cell>
          <cell r="K148">
            <v>0</v>
          </cell>
          <cell r="L148">
            <v>0</v>
          </cell>
          <cell r="M148">
            <v>0</v>
          </cell>
          <cell r="N148">
            <v>0</v>
          </cell>
          <cell r="O148">
            <v>0</v>
          </cell>
          <cell r="P148">
            <v>0</v>
          </cell>
        </row>
        <row r="149">
          <cell r="A149" t="str">
            <v>4.03.000610110</v>
          </cell>
          <cell r="B149">
            <v>10110</v>
          </cell>
          <cell r="C149" t="str">
            <v>Auditoria Interna / Controle de Qualidade</v>
          </cell>
          <cell r="D149" t="str">
            <v>4.03.0006</v>
          </cell>
          <cell r="E149">
            <v>0</v>
          </cell>
          <cell r="F149">
            <v>0</v>
          </cell>
          <cell r="G149">
            <v>0</v>
          </cell>
          <cell r="H149">
            <v>0</v>
          </cell>
          <cell r="I149">
            <v>0</v>
          </cell>
          <cell r="J149">
            <v>0</v>
          </cell>
          <cell r="K149">
            <v>0</v>
          </cell>
          <cell r="L149">
            <v>0</v>
          </cell>
          <cell r="M149">
            <v>0</v>
          </cell>
          <cell r="N149">
            <v>0</v>
          </cell>
          <cell r="O149">
            <v>0</v>
          </cell>
          <cell r="P149">
            <v>0</v>
          </cell>
        </row>
        <row r="150">
          <cell r="A150" t="str">
            <v>4.03.000710110</v>
          </cell>
          <cell r="B150">
            <v>10110</v>
          </cell>
          <cell r="C150" t="str">
            <v>Auditoria Interna / Controle de Qualidade</v>
          </cell>
          <cell r="D150" t="str">
            <v>4.03.0007</v>
          </cell>
          <cell r="E150">
            <v>0</v>
          </cell>
          <cell r="F150">
            <v>0</v>
          </cell>
          <cell r="G150">
            <v>0</v>
          </cell>
          <cell r="H150">
            <v>0</v>
          </cell>
          <cell r="I150">
            <v>0</v>
          </cell>
          <cell r="J150">
            <v>0</v>
          </cell>
          <cell r="K150">
            <v>0</v>
          </cell>
          <cell r="L150">
            <v>0</v>
          </cell>
          <cell r="M150">
            <v>0</v>
          </cell>
          <cell r="N150">
            <v>0</v>
          </cell>
          <cell r="O150">
            <v>0</v>
          </cell>
          <cell r="P150">
            <v>0</v>
          </cell>
        </row>
        <row r="151">
          <cell r="A151" t="str">
            <v>4.03.000810110</v>
          </cell>
          <cell r="B151">
            <v>10110</v>
          </cell>
          <cell r="C151" t="str">
            <v>Auditoria Interna / Controle de Qualidade</v>
          </cell>
          <cell r="D151" t="str">
            <v>4.03.0008</v>
          </cell>
          <cell r="E151">
            <v>0</v>
          </cell>
          <cell r="F151">
            <v>0</v>
          </cell>
          <cell r="G151">
            <v>0</v>
          </cell>
          <cell r="H151">
            <v>0</v>
          </cell>
          <cell r="I151">
            <v>0</v>
          </cell>
          <cell r="J151">
            <v>0</v>
          </cell>
          <cell r="K151">
            <v>0</v>
          </cell>
          <cell r="L151">
            <v>0</v>
          </cell>
          <cell r="M151">
            <v>0</v>
          </cell>
          <cell r="N151">
            <v>0</v>
          </cell>
          <cell r="O151">
            <v>0</v>
          </cell>
          <cell r="P151">
            <v>0</v>
          </cell>
        </row>
        <row r="152">
          <cell r="A152" t="str">
            <v>4.03.000910110</v>
          </cell>
          <cell r="B152">
            <v>10110</v>
          </cell>
          <cell r="C152" t="str">
            <v>Auditoria Interna / Controle de Qualidade</v>
          </cell>
          <cell r="D152" t="str">
            <v>4.03.0009</v>
          </cell>
          <cell r="E152">
            <v>0</v>
          </cell>
          <cell r="F152">
            <v>0</v>
          </cell>
          <cell r="G152">
            <v>0</v>
          </cell>
          <cell r="H152">
            <v>0</v>
          </cell>
          <cell r="I152">
            <v>0</v>
          </cell>
          <cell r="J152">
            <v>0</v>
          </cell>
          <cell r="K152">
            <v>0</v>
          </cell>
          <cell r="L152">
            <v>0</v>
          </cell>
          <cell r="M152">
            <v>0</v>
          </cell>
          <cell r="N152">
            <v>0</v>
          </cell>
          <cell r="O152">
            <v>0</v>
          </cell>
          <cell r="P152">
            <v>0</v>
          </cell>
        </row>
        <row r="153">
          <cell r="A153" t="str">
            <v>4.03.001010110</v>
          </cell>
          <cell r="B153">
            <v>10110</v>
          </cell>
          <cell r="C153" t="str">
            <v>Auditoria Interna / Controle de Qualidade</v>
          </cell>
          <cell r="D153" t="str">
            <v>4.03.0010</v>
          </cell>
          <cell r="E153">
            <v>0</v>
          </cell>
          <cell r="F153">
            <v>0</v>
          </cell>
          <cell r="G153">
            <v>0</v>
          </cell>
          <cell r="H153">
            <v>0</v>
          </cell>
          <cell r="I153">
            <v>0</v>
          </cell>
          <cell r="J153">
            <v>0</v>
          </cell>
          <cell r="K153">
            <v>0</v>
          </cell>
          <cell r="L153">
            <v>0</v>
          </cell>
          <cell r="M153">
            <v>0</v>
          </cell>
          <cell r="N153">
            <v>0</v>
          </cell>
          <cell r="O153">
            <v>0</v>
          </cell>
          <cell r="P153">
            <v>0</v>
          </cell>
        </row>
        <row r="154">
          <cell r="A154" t="str">
            <v>4.03.001110110</v>
          </cell>
          <cell r="B154">
            <v>10110</v>
          </cell>
          <cell r="C154" t="str">
            <v>Auditoria Interna / Controle de Qualidade</v>
          </cell>
          <cell r="D154" t="str">
            <v>4.03.0011</v>
          </cell>
          <cell r="E154">
            <v>0</v>
          </cell>
          <cell r="F154">
            <v>0</v>
          </cell>
          <cell r="G154">
            <v>0</v>
          </cell>
          <cell r="H154">
            <v>0</v>
          </cell>
          <cell r="I154">
            <v>0</v>
          </cell>
          <cell r="J154">
            <v>0</v>
          </cell>
          <cell r="K154">
            <v>0</v>
          </cell>
          <cell r="L154">
            <v>0</v>
          </cell>
          <cell r="M154">
            <v>0</v>
          </cell>
          <cell r="N154">
            <v>0</v>
          </cell>
          <cell r="O154">
            <v>0</v>
          </cell>
          <cell r="P154">
            <v>0</v>
          </cell>
        </row>
        <row r="155">
          <cell r="A155" t="str">
            <v>4.03.001210110</v>
          </cell>
          <cell r="B155">
            <v>10110</v>
          </cell>
          <cell r="C155" t="str">
            <v>Auditoria Interna / Controle de Qualidade</v>
          </cell>
          <cell r="D155" t="str">
            <v>4.03.0012</v>
          </cell>
          <cell r="E155">
            <v>0</v>
          </cell>
          <cell r="F155">
            <v>0</v>
          </cell>
          <cell r="G155">
            <v>0</v>
          </cell>
          <cell r="H155">
            <v>0</v>
          </cell>
          <cell r="I155">
            <v>0</v>
          </cell>
          <cell r="J155">
            <v>0</v>
          </cell>
          <cell r="K155">
            <v>0</v>
          </cell>
          <cell r="L155">
            <v>0</v>
          </cell>
          <cell r="M155">
            <v>0</v>
          </cell>
          <cell r="N155">
            <v>0</v>
          </cell>
          <cell r="O155">
            <v>0</v>
          </cell>
          <cell r="P155">
            <v>0</v>
          </cell>
        </row>
        <row r="156">
          <cell r="A156" t="str">
            <v>4.03.001310110</v>
          </cell>
          <cell r="B156">
            <v>10110</v>
          </cell>
          <cell r="C156" t="str">
            <v>Auditoria Interna / Controle de Qualidade</v>
          </cell>
          <cell r="D156" t="str">
            <v>4.03.0013</v>
          </cell>
          <cell r="E156">
            <v>0</v>
          </cell>
          <cell r="F156">
            <v>0</v>
          </cell>
          <cell r="G156">
            <v>0</v>
          </cell>
          <cell r="H156">
            <v>0</v>
          </cell>
          <cell r="I156">
            <v>0</v>
          </cell>
          <cell r="J156">
            <v>0</v>
          </cell>
          <cell r="K156">
            <v>0</v>
          </cell>
          <cell r="L156">
            <v>0</v>
          </cell>
          <cell r="M156">
            <v>0</v>
          </cell>
          <cell r="N156">
            <v>0</v>
          </cell>
          <cell r="O156">
            <v>0</v>
          </cell>
          <cell r="P156">
            <v>0</v>
          </cell>
        </row>
        <row r="157">
          <cell r="A157" t="str">
            <v>4.03.001410110</v>
          </cell>
          <cell r="B157">
            <v>10110</v>
          </cell>
          <cell r="C157" t="str">
            <v>Auditoria Interna / Controle de Qualidade</v>
          </cell>
          <cell r="D157" t="str">
            <v>4.03.0014</v>
          </cell>
          <cell r="E157">
            <v>0</v>
          </cell>
          <cell r="F157">
            <v>0</v>
          </cell>
          <cell r="G157">
            <v>0</v>
          </cell>
          <cell r="H157">
            <v>0</v>
          </cell>
          <cell r="I157">
            <v>0</v>
          </cell>
          <cell r="J157">
            <v>0</v>
          </cell>
          <cell r="K157">
            <v>0</v>
          </cell>
          <cell r="L157">
            <v>0</v>
          </cell>
          <cell r="M157">
            <v>0</v>
          </cell>
          <cell r="N157">
            <v>0</v>
          </cell>
          <cell r="O157">
            <v>0</v>
          </cell>
          <cell r="P157">
            <v>0</v>
          </cell>
        </row>
        <row r="158">
          <cell r="A158" t="str">
            <v>4.03.001510110</v>
          </cell>
          <cell r="B158">
            <v>10110</v>
          </cell>
          <cell r="C158" t="str">
            <v>Auditoria Interna / Controle de Qualidade</v>
          </cell>
          <cell r="D158" t="str">
            <v>4.03.0015</v>
          </cell>
          <cell r="E158">
            <v>0</v>
          </cell>
          <cell r="F158">
            <v>0</v>
          </cell>
          <cell r="G158">
            <v>0</v>
          </cell>
          <cell r="H158">
            <v>0</v>
          </cell>
          <cell r="I158">
            <v>0</v>
          </cell>
          <cell r="J158">
            <v>0</v>
          </cell>
          <cell r="K158">
            <v>0</v>
          </cell>
          <cell r="L158">
            <v>0</v>
          </cell>
          <cell r="M158">
            <v>0</v>
          </cell>
          <cell r="N158">
            <v>0</v>
          </cell>
          <cell r="O158">
            <v>0</v>
          </cell>
          <cell r="P158">
            <v>0</v>
          </cell>
        </row>
        <row r="159">
          <cell r="A159" t="str">
            <v>4.03.001610110</v>
          </cell>
          <cell r="B159">
            <v>10110</v>
          </cell>
          <cell r="C159" t="str">
            <v>Auditoria Interna / Controle de Qualidade</v>
          </cell>
          <cell r="D159" t="str">
            <v>4.03.0016</v>
          </cell>
          <cell r="E159">
            <v>0</v>
          </cell>
          <cell r="F159">
            <v>0</v>
          </cell>
          <cell r="G159">
            <v>0</v>
          </cell>
          <cell r="H159">
            <v>0</v>
          </cell>
          <cell r="I159">
            <v>0</v>
          </cell>
          <cell r="J159">
            <v>0</v>
          </cell>
          <cell r="K159">
            <v>0</v>
          </cell>
          <cell r="L159">
            <v>0</v>
          </cell>
          <cell r="M159">
            <v>0</v>
          </cell>
          <cell r="N159">
            <v>0</v>
          </cell>
          <cell r="O159">
            <v>0</v>
          </cell>
          <cell r="P159">
            <v>0</v>
          </cell>
        </row>
        <row r="160">
          <cell r="A160" t="str">
            <v>4.03.001710110</v>
          </cell>
          <cell r="B160">
            <v>10110</v>
          </cell>
          <cell r="C160" t="str">
            <v>Auditoria Interna / Controle de Qualidade</v>
          </cell>
          <cell r="D160" t="str">
            <v>4.03.0017</v>
          </cell>
          <cell r="E160">
            <v>0</v>
          </cell>
          <cell r="F160">
            <v>0</v>
          </cell>
          <cell r="G160">
            <v>0</v>
          </cell>
          <cell r="H160">
            <v>0</v>
          </cell>
          <cell r="I160">
            <v>0</v>
          </cell>
          <cell r="J160">
            <v>0</v>
          </cell>
          <cell r="K160">
            <v>0</v>
          </cell>
          <cell r="L160">
            <v>0</v>
          </cell>
          <cell r="M160">
            <v>0</v>
          </cell>
          <cell r="N160">
            <v>0</v>
          </cell>
          <cell r="O160">
            <v>0</v>
          </cell>
          <cell r="P160">
            <v>0</v>
          </cell>
        </row>
        <row r="161">
          <cell r="A161" t="str">
            <v>4.03.001810110</v>
          </cell>
          <cell r="B161">
            <v>10110</v>
          </cell>
          <cell r="C161" t="str">
            <v>Auditoria Interna / Controle de Qualidade</v>
          </cell>
          <cell r="D161" t="str">
            <v>4.03.0018</v>
          </cell>
          <cell r="E161">
            <v>0</v>
          </cell>
          <cell r="F161">
            <v>0</v>
          </cell>
          <cell r="G161">
            <v>0</v>
          </cell>
          <cell r="H161">
            <v>0</v>
          </cell>
          <cell r="I161">
            <v>0</v>
          </cell>
          <cell r="J161">
            <v>0</v>
          </cell>
          <cell r="K161">
            <v>0</v>
          </cell>
          <cell r="L161">
            <v>0</v>
          </cell>
          <cell r="M161">
            <v>0</v>
          </cell>
          <cell r="N161">
            <v>0</v>
          </cell>
          <cell r="O161">
            <v>0</v>
          </cell>
          <cell r="P161">
            <v>0</v>
          </cell>
        </row>
        <row r="162">
          <cell r="A162" t="str">
            <v>4.03.001910110</v>
          </cell>
          <cell r="B162">
            <v>10110</v>
          </cell>
          <cell r="C162" t="str">
            <v>Auditoria Interna / Controle de Qualidade</v>
          </cell>
          <cell r="D162" t="str">
            <v>4.03.0019</v>
          </cell>
          <cell r="E162">
            <v>0</v>
          </cell>
          <cell r="F162">
            <v>0</v>
          </cell>
          <cell r="G162">
            <v>0</v>
          </cell>
          <cell r="H162">
            <v>0</v>
          </cell>
          <cell r="I162">
            <v>0</v>
          </cell>
          <cell r="J162">
            <v>0</v>
          </cell>
          <cell r="K162">
            <v>0</v>
          </cell>
          <cell r="L162">
            <v>0</v>
          </cell>
          <cell r="M162">
            <v>0</v>
          </cell>
          <cell r="N162">
            <v>0</v>
          </cell>
          <cell r="O162">
            <v>0</v>
          </cell>
          <cell r="P162">
            <v>0</v>
          </cell>
        </row>
        <row r="163">
          <cell r="A163" t="str">
            <v>4.03.002010110</v>
          </cell>
          <cell r="B163">
            <v>10110</v>
          </cell>
          <cell r="C163" t="str">
            <v>Auditoria Interna / Controle de Qualidade</v>
          </cell>
          <cell r="D163" t="str">
            <v>4.03.0020</v>
          </cell>
          <cell r="E163">
            <v>0</v>
          </cell>
          <cell r="F163">
            <v>0</v>
          </cell>
          <cell r="G163">
            <v>0</v>
          </cell>
          <cell r="H163">
            <v>0</v>
          </cell>
          <cell r="I163">
            <v>0</v>
          </cell>
          <cell r="J163">
            <v>0</v>
          </cell>
          <cell r="K163">
            <v>0</v>
          </cell>
          <cell r="L163">
            <v>0</v>
          </cell>
          <cell r="M163">
            <v>0</v>
          </cell>
          <cell r="N163">
            <v>0</v>
          </cell>
          <cell r="O163">
            <v>0</v>
          </cell>
          <cell r="P163">
            <v>0</v>
          </cell>
        </row>
        <row r="164">
          <cell r="A164" t="str">
            <v>4.03.002110110</v>
          </cell>
          <cell r="B164">
            <v>10110</v>
          </cell>
          <cell r="C164" t="str">
            <v>Auditoria Interna / Controle de Qualidade</v>
          </cell>
          <cell r="D164" t="str">
            <v>4.03.0021</v>
          </cell>
          <cell r="E164">
            <v>0</v>
          </cell>
          <cell r="F164">
            <v>0</v>
          </cell>
          <cell r="G164">
            <v>0</v>
          </cell>
          <cell r="H164">
            <v>0</v>
          </cell>
          <cell r="I164">
            <v>0</v>
          </cell>
          <cell r="J164">
            <v>0</v>
          </cell>
          <cell r="K164">
            <v>0</v>
          </cell>
          <cell r="L164">
            <v>0</v>
          </cell>
          <cell r="M164">
            <v>0</v>
          </cell>
          <cell r="N164">
            <v>0</v>
          </cell>
          <cell r="O164">
            <v>0</v>
          </cell>
          <cell r="P164">
            <v>0</v>
          </cell>
        </row>
        <row r="165">
          <cell r="A165" t="str">
            <v>4.03.002210110</v>
          </cell>
          <cell r="B165">
            <v>10110</v>
          </cell>
          <cell r="C165" t="str">
            <v>Auditoria Interna / Controle de Qualidade</v>
          </cell>
          <cell r="D165" t="str">
            <v>4.03.0022</v>
          </cell>
          <cell r="E165">
            <v>0</v>
          </cell>
          <cell r="F165">
            <v>0</v>
          </cell>
          <cell r="G165">
            <v>0</v>
          </cell>
          <cell r="H165">
            <v>0</v>
          </cell>
          <cell r="I165">
            <v>0</v>
          </cell>
          <cell r="J165">
            <v>0</v>
          </cell>
          <cell r="K165">
            <v>0</v>
          </cell>
          <cell r="L165">
            <v>0</v>
          </cell>
          <cell r="M165">
            <v>0</v>
          </cell>
          <cell r="N165">
            <v>0</v>
          </cell>
          <cell r="O165">
            <v>0</v>
          </cell>
          <cell r="P165">
            <v>0</v>
          </cell>
        </row>
        <row r="166">
          <cell r="A166" t="str">
            <v>4.03.002410110</v>
          </cell>
          <cell r="B166">
            <v>10110</v>
          </cell>
          <cell r="C166" t="str">
            <v>Auditoria Interna / Controle de Qualidade</v>
          </cell>
          <cell r="D166" t="str">
            <v>4.03.0024</v>
          </cell>
          <cell r="E166">
            <v>0</v>
          </cell>
          <cell r="F166">
            <v>0</v>
          </cell>
          <cell r="G166">
            <v>0</v>
          </cell>
          <cell r="H166">
            <v>0</v>
          </cell>
          <cell r="I166">
            <v>0</v>
          </cell>
          <cell r="J166">
            <v>0</v>
          </cell>
          <cell r="K166">
            <v>0</v>
          </cell>
          <cell r="L166">
            <v>0</v>
          </cell>
          <cell r="M166">
            <v>0</v>
          </cell>
          <cell r="N166">
            <v>0</v>
          </cell>
          <cell r="O166">
            <v>0</v>
          </cell>
          <cell r="P166">
            <v>0</v>
          </cell>
        </row>
        <row r="167">
          <cell r="A167" t="str">
            <v>4.04.000110110</v>
          </cell>
          <cell r="B167">
            <v>10110</v>
          </cell>
          <cell r="C167" t="str">
            <v>Auditoria Interna / Controle de Qualidade</v>
          </cell>
          <cell r="D167" t="str">
            <v>4.04.0001</v>
          </cell>
          <cell r="E167">
            <v>0</v>
          </cell>
          <cell r="F167">
            <v>0</v>
          </cell>
          <cell r="G167">
            <v>0</v>
          </cell>
          <cell r="H167">
            <v>0</v>
          </cell>
          <cell r="I167">
            <v>0</v>
          </cell>
          <cell r="J167">
            <v>0</v>
          </cell>
          <cell r="K167">
            <v>0</v>
          </cell>
          <cell r="L167">
            <v>0</v>
          </cell>
          <cell r="M167">
            <v>0</v>
          </cell>
          <cell r="N167">
            <v>0</v>
          </cell>
          <cell r="O167">
            <v>0</v>
          </cell>
          <cell r="P167">
            <v>0</v>
          </cell>
        </row>
        <row r="168">
          <cell r="A168" t="str">
            <v>4.04.000210110</v>
          </cell>
          <cell r="B168">
            <v>10110</v>
          </cell>
          <cell r="C168" t="str">
            <v>Auditoria Interna / Controle de Qualidade</v>
          </cell>
          <cell r="D168" t="str">
            <v>4.04.0002</v>
          </cell>
          <cell r="E168">
            <v>0</v>
          </cell>
          <cell r="F168">
            <v>0</v>
          </cell>
          <cell r="G168">
            <v>0</v>
          </cell>
          <cell r="H168">
            <v>0</v>
          </cell>
          <cell r="I168">
            <v>0</v>
          </cell>
          <cell r="J168">
            <v>0</v>
          </cell>
          <cell r="K168">
            <v>0</v>
          </cell>
          <cell r="L168">
            <v>0</v>
          </cell>
          <cell r="M168">
            <v>0</v>
          </cell>
          <cell r="N168">
            <v>0</v>
          </cell>
          <cell r="O168">
            <v>0</v>
          </cell>
          <cell r="P168">
            <v>0</v>
          </cell>
        </row>
        <row r="169">
          <cell r="A169" t="str">
            <v>4.04.000310110</v>
          </cell>
          <cell r="B169">
            <v>10110</v>
          </cell>
          <cell r="C169" t="str">
            <v>Auditoria Interna / Controle de Qualidade</v>
          </cell>
          <cell r="D169" t="str">
            <v>4.04.0003</v>
          </cell>
          <cell r="E169">
            <v>0</v>
          </cell>
          <cell r="F169">
            <v>0</v>
          </cell>
          <cell r="G169">
            <v>0</v>
          </cell>
          <cell r="H169">
            <v>0</v>
          </cell>
          <cell r="I169">
            <v>0</v>
          </cell>
          <cell r="J169">
            <v>0</v>
          </cell>
          <cell r="K169">
            <v>0</v>
          </cell>
          <cell r="L169">
            <v>0</v>
          </cell>
          <cell r="M169">
            <v>0</v>
          </cell>
          <cell r="N169">
            <v>0</v>
          </cell>
          <cell r="O169">
            <v>0</v>
          </cell>
          <cell r="P169">
            <v>0</v>
          </cell>
        </row>
        <row r="170">
          <cell r="A170" t="str">
            <v>4.04.000410110</v>
          </cell>
          <cell r="B170">
            <v>10110</v>
          </cell>
          <cell r="C170" t="str">
            <v>Auditoria Interna / Controle de Qualidade</v>
          </cell>
          <cell r="D170" t="str">
            <v>4.04.0004</v>
          </cell>
          <cell r="E170">
            <v>0</v>
          </cell>
          <cell r="F170">
            <v>0</v>
          </cell>
          <cell r="G170">
            <v>0</v>
          </cell>
          <cell r="H170">
            <v>0</v>
          </cell>
          <cell r="I170">
            <v>0</v>
          </cell>
          <cell r="J170">
            <v>0</v>
          </cell>
          <cell r="K170">
            <v>0</v>
          </cell>
          <cell r="L170">
            <v>0</v>
          </cell>
          <cell r="M170">
            <v>0</v>
          </cell>
          <cell r="N170">
            <v>0</v>
          </cell>
          <cell r="O170">
            <v>0</v>
          </cell>
          <cell r="P170">
            <v>0</v>
          </cell>
        </row>
        <row r="171">
          <cell r="A171" t="str">
            <v>4.04.000510110</v>
          </cell>
          <cell r="B171">
            <v>10110</v>
          </cell>
          <cell r="C171" t="str">
            <v>Auditoria Interna / Controle de Qualidade</v>
          </cell>
          <cell r="D171" t="str">
            <v>4.04.0005</v>
          </cell>
          <cell r="E171">
            <v>0</v>
          </cell>
          <cell r="F171">
            <v>0</v>
          </cell>
          <cell r="G171">
            <v>0</v>
          </cell>
          <cell r="H171">
            <v>0</v>
          </cell>
          <cell r="I171">
            <v>0</v>
          </cell>
          <cell r="J171">
            <v>0</v>
          </cell>
          <cell r="K171">
            <v>0</v>
          </cell>
          <cell r="L171">
            <v>0</v>
          </cell>
          <cell r="M171">
            <v>0</v>
          </cell>
          <cell r="N171">
            <v>0</v>
          </cell>
          <cell r="O171">
            <v>0</v>
          </cell>
          <cell r="P171">
            <v>0</v>
          </cell>
        </row>
        <row r="172">
          <cell r="A172" t="str">
            <v>4.04.000610110</v>
          </cell>
          <cell r="B172">
            <v>10110</v>
          </cell>
          <cell r="C172" t="str">
            <v>Auditoria Interna / Controle de Qualidade</v>
          </cell>
          <cell r="D172" t="str">
            <v>4.04.0006</v>
          </cell>
          <cell r="E172">
            <v>0</v>
          </cell>
          <cell r="F172">
            <v>0</v>
          </cell>
          <cell r="G172">
            <v>0</v>
          </cell>
          <cell r="H172">
            <v>0</v>
          </cell>
          <cell r="I172">
            <v>0</v>
          </cell>
          <cell r="J172">
            <v>0</v>
          </cell>
          <cell r="K172">
            <v>0</v>
          </cell>
          <cell r="L172">
            <v>0</v>
          </cell>
          <cell r="M172">
            <v>0</v>
          </cell>
          <cell r="N172">
            <v>0</v>
          </cell>
          <cell r="O172">
            <v>0</v>
          </cell>
          <cell r="P172">
            <v>0</v>
          </cell>
        </row>
        <row r="173">
          <cell r="A173" t="str">
            <v>4.04.000710110</v>
          </cell>
          <cell r="B173">
            <v>10110</v>
          </cell>
          <cell r="C173" t="str">
            <v>Auditoria Interna / Controle de Qualidade</v>
          </cell>
          <cell r="D173" t="str">
            <v>4.04.0007</v>
          </cell>
          <cell r="E173">
            <v>0</v>
          </cell>
          <cell r="F173">
            <v>0</v>
          </cell>
          <cell r="G173">
            <v>0</v>
          </cell>
          <cell r="H173">
            <v>0</v>
          </cell>
          <cell r="I173">
            <v>0</v>
          </cell>
          <cell r="J173">
            <v>0</v>
          </cell>
          <cell r="K173">
            <v>0</v>
          </cell>
          <cell r="L173">
            <v>0</v>
          </cell>
          <cell r="M173">
            <v>0</v>
          </cell>
          <cell r="N173">
            <v>0</v>
          </cell>
          <cell r="O173">
            <v>0</v>
          </cell>
          <cell r="P173">
            <v>0</v>
          </cell>
        </row>
        <row r="174">
          <cell r="A174" t="str">
            <v>4.04.000810110</v>
          </cell>
          <cell r="B174">
            <v>10110</v>
          </cell>
          <cell r="C174" t="str">
            <v>Auditoria Interna / Controle de Qualidade</v>
          </cell>
          <cell r="D174" t="str">
            <v>4.04.0008</v>
          </cell>
          <cell r="E174">
            <v>0</v>
          </cell>
          <cell r="F174">
            <v>0</v>
          </cell>
          <cell r="G174">
            <v>0</v>
          </cell>
          <cell r="H174">
            <v>0</v>
          </cell>
          <cell r="I174">
            <v>0</v>
          </cell>
          <cell r="J174">
            <v>0</v>
          </cell>
          <cell r="K174">
            <v>0</v>
          </cell>
          <cell r="L174">
            <v>0</v>
          </cell>
          <cell r="M174">
            <v>0</v>
          </cell>
          <cell r="N174">
            <v>0</v>
          </cell>
          <cell r="O174">
            <v>0</v>
          </cell>
          <cell r="P174">
            <v>0</v>
          </cell>
        </row>
        <row r="175">
          <cell r="A175" t="str">
            <v>4.04.000910110</v>
          </cell>
          <cell r="B175">
            <v>10110</v>
          </cell>
          <cell r="C175" t="str">
            <v>Auditoria Interna / Controle de Qualidade</v>
          </cell>
          <cell r="D175" t="str">
            <v>4.04.0009</v>
          </cell>
          <cell r="E175">
            <v>0</v>
          </cell>
          <cell r="F175">
            <v>0</v>
          </cell>
          <cell r="G175">
            <v>0</v>
          </cell>
          <cell r="H175">
            <v>0</v>
          </cell>
          <cell r="I175">
            <v>0</v>
          </cell>
          <cell r="J175">
            <v>0</v>
          </cell>
          <cell r="K175">
            <v>0</v>
          </cell>
          <cell r="L175">
            <v>0</v>
          </cell>
          <cell r="M175">
            <v>0</v>
          </cell>
          <cell r="N175">
            <v>0</v>
          </cell>
          <cell r="O175">
            <v>0</v>
          </cell>
          <cell r="P175">
            <v>0</v>
          </cell>
        </row>
        <row r="176">
          <cell r="A176" t="str">
            <v>4.04.001010110</v>
          </cell>
          <cell r="B176">
            <v>10110</v>
          </cell>
          <cell r="C176" t="str">
            <v>Auditoria Interna / Controle de Qualidade</v>
          </cell>
          <cell r="D176" t="str">
            <v>4.04.0010</v>
          </cell>
          <cell r="E176">
            <v>0</v>
          </cell>
          <cell r="F176">
            <v>0</v>
          </cell>
          <cell r="G176">
            <v>0</v>
          </cell>
          <cell r="H176">
            <v>0</v>
          </cell>
          <cell r="I176">
            <v>0</v>
          </cell>
          <cell r="J176">
            <v>0</v>
          </cell>
          <cell r="K176">
            <v>0</v>
          </cell>
          <cell r="L176">
            <v>0</v>
          </cell>
          <cell r="M176">
            <v>0</v>
          </cell>
          <cell r="N176">
            <v>0</v>
          </cell>
          <cell r="O176">
            <v>0</v>
          </cell>
          <cell r="P176">
            <v>0</v>
          </cell>
        </row>
        <row r="177">
          <cell r="A177" t="str">
            <v>4.04.001110110</v>
          </cell>
          <cell r="B177">
            <v>10110</v>
          </cell>
          <cell r="C177" t="str">
            <v>Auditoria Interna / Controle de Qualidade</v>
          </cell>
          <cell r="D177" t="str">
            <v>4.04.0011</v>
          </cell>
          <cell r="E177">
            <v>0</v>
          </cell>
          <cell r="F177">
            <v>0</v>
          </cell>
          <cell r="G177">
            <v>0</v>
          </cell>
          <cell r="H177">
            <v>0</v>
          </cell>
          <cell r="I177">
            <v>0</v>
          </cell>
          <cell r="J177">
            <v>0</v>
          </cell>
          <cell r="K177">
            <v>0</v>
          </cell>
          <cell r="L177">
            <v>0</v>
          </cell>
          <cell r="M177">
            <v>0</v>
          </cell>
          <cell r="N177">
            <v>0</v>
          </cell>
          <cell r="O177">
            <v>0</v>
          </cell>
          <cell r="P177">
            <v>0</v>
          </cell>
        </row>
        <row r="178">
          <cell r="A178" t="str">
            <v>4.04.001210110</v>
          </cell>
          <cell r="B178">
            <v>10110</v>
          </cell>
          <cell r="C178" t="str">
            <v>Auditoria Interna / Controle de Qualidade</v>
          </cell>
          <cell r="D178" t="str">
            <v>4.04.0012</v>
          </cell>
          <cell r="E178">
            <v>0</v>
          </cell>
          <cell r="F178">
            <v>0</v>
          </cell>
          <cell r="G178">
            <v>0</v>
          </cell>
          <cell r="H178">
            <v>0</v>
          </cell>
          <cell r="I178">
            <v>0</v>
          </cell>
          <cell r="J178">
            <v>0</v>
          </cell>
          <cell r="K178">
            <v>0</v>
          </cell>
          <cell r="L178">
            <v>0</v>
          </cell>
          <cell r="M178">
            <v>0</v>
          </cell>
          <cell r="N178">
            <v>0</v>
          </cell>
          <cell r="O178">
            <v>0</v>
          </cell>
          <cell r="P178">
            <v>0</v>
          </cell>
        </row>
        <row r="179">
          <cell r="A179" t="str">
            <v>4.05.000310110</v>
          </cell>
          <cell r="B179">
            <v>10110</v>
          </cell>
          <cell r="C179" t="str">
            <v>Auditoria Interna / Controle de Qualidade</v>
          </cell>
          <cell r="D179" t="str">
            <v>4.05.0003</v>
          </cell>
          <cell r="E179">
            <v>0</v>
          </cell>
          <cell r="F179">
            <v>0</v>
          </cell>
          <cell r="G179">
            <v>0</v>
          </cell>
          <cell r="H179">
            <v>0</v>
          </cell>
          <cell r="I179">
            <v>0</v>
          </cell>
          <cell r="J179">
            <v>0</v>
          </cell>
          <cell r="K179">
            <v>0</v>
          </cell>
          <cell r="L179">
            <v>0</v>
          </cell>
          <cell r="M179">
            <v>0</v>
          </cell>
          <cell r="N179">
            <v>0</v>
          </cell>
          <cell r="O179">
            <v>0</v>
          </cell>
          <cell r="P179">
            <v>0</v>
          </cell>
        </row>
        <row r="180">
          <cell r="A180" t="str">
            <v>4.08.000410110</v>
          </cell>
          <cell r="B180">
            <v>10110</v>
          </cell>
          <cell r="C180" t="str">
            <v>Auditoria Interna / Controle de Qualidade</v>
          </cell>
          <cell r="D180" t="str">
            <v>4.08.0004</v>
          </cell>
          <cell r="E180">
            <v>0</v>
          </cell>
          <cell r="F180">
            <v>0</v>
          </cell>
          <cell r="G180">
            <v>0</v>
          </cell>
          <cell r="H180">
            <v>0</v>
          </cell>
          <cell r="I180">
            <v>0</v>
          </cell>
          <cell r="J180">
            <v>0</v>
          </cell>
          <cell r="K180">
            <v>0</v>
          </cell>
          <cell r="L180">
            <v>0</v>
          </cell>
          <cell r="M180">
            <v>0</v>
          </cell>
          <cell r="N180">
            <v>0</v>
          </cell>
          <cell r="O180">
            <v>0</v>
          </cell>
          <cell r="P180">
            <v>0</v>
          </cell>
        </row>
        <row r="181">
          <cell r="A181" t="str">
            <v>4.08.001010110</v>
          </cell>
          <cell r="B181">
            <v>10110</v>
          </cell>
          <cell r="C181" t="str">
            <v>Auditoria Interna / Controle de Qualidade</v>
          </cell>
          <cell r="D181" t="str">
            <v>4.08.0010</v>
          </cell>
          <cell r="E181">
            <v>0</v>
          </cell>
          <cell r="F181">
            <v>0</v>
          </cell>
          <cell r="G181">
            <v>0</v>
          </cell>
          <cell r="H181">
            <v>0</v>
          </cell>
          <cell r="I181">
            <v>0</v>
          </cell>
          <cell r="J181">
            <v>0</v>
          </cell>
          <cell r="K181">
            <v>0</v>
          </cell>
          <cell r="L181">
            <v>0</v>
          </cell>
          <cell r="M181">
            <v>0</v>
          </cell>
          <cell r="N181">
            <v>0</v>
          </cell>
          <cell r="O181">
            <v>0</v>
          </cell>
          <cell r="P181">
            <v>0</v>
          </cell>
        </row>
        <row r="182">
          <cell r="A182" t="str">
            <v>4.08.001610110</v>
          </cell>
          <cell r="B182">
            <v>10110</v>
          </cell>
          <cell r="C182" t="str">
            <v>Auditoria Interna / Controle de Qualidade</v>
          </cell>
          <cell r="D182" t="str">
            <v>4.08.0016</v>
          </cell>
          <cell r="E182">
            <v>0</v>
          </cell>
          <cell r="F182">
            <v>0</v>
          </cell>
          <cell r="G182">
            <v>0</v>
          </cell>
          <cell r="H182">
            <v>0</v>
          </cell>
          <cell r="I182">
            <v>0</v>
          </cell>
          <cell r="J182">
            <v>0</v>
          </cell>
          <cell r="K182">
            <v>0</v>
          </cell>
          <cell r="L182">
            <v>0</v>
          </cell>
          <cell r="M182">
            <v>0</v>
          </cell>
          <cell r="N182">
            <v>0</v>
          </cell>
          <cell r="O182">
            <v>0</v>
          </cell>
          <cell r="P182">
            <v>0</v>
          </cell>
        </row>
        <row r="183">
          <cell r="A183" t="str">
            <v>4.08.001710110</v>
          </cell>
          <cell r="B183">
            <v>10110</v>
          </cell>
          <cell r="C183" t="str">
            <v>Auditoria Interna / Controle de Qualidade</v>
          </cell>
          <cell r="D183" t="str">
            <v>4.08.0017</v>
          </cell>
          <cell r="E183">
            <v>0</v>
          </cell>
          <cell r="F183">
            <v>0</v>
          </cell>
          <cell r="G183">
            <v>0</v>
          </cell>
          <cell r="H183">
            <v>0</v>
          </cell>
          <cell r="I183">
            <v>0</v>
          </cell>
          <cell r="J183">
            <v>0</v>
          </cell>
          <cell r="K183">
            <v>0</v>
          </cell>
          <cell r="L183">
            <v>0</v>
          </cell>
          <cell r="M183">
            <v>0</v>
          </cell>
          <cell r="N183">
            <v>0</v>
          </cell>
          <cell r="O183">
            <v>0</v>
          </cell>
          <cell r="P183">
            <v>0</v>
          </cell>
        </row>
        <row r="184">
          <cell r="A184" t="str">
            <v>4.08.002010110</v>
          </cell>
          <cell r="B184">
            <v>10110</v>
          </cell>
          <cell r="C184" t="str">
            <v>Auditoria Interna / Controle de Qualidade</v>
          </cell>
          <cell r="D184" t="str">
            <v>4.08.0020</v>
          </cell>
          <cell r="E184">
            <v>0</v>
          </cell>
          <cell r="F184">
            <v>0</v>
          </cell>
          <cell r="G184">
            <v>0</v>
          </cell>
          <cell r="H184">
            <v>0</v>
          </cell>
          <cell r="I184">
            <v>0</v>
          </cell>
          <cell r="J184">
            <v>0</v>
          </cell>
          <cell r="K184">
            <v>0</v>
          </cell>
          <cell r="L184">
            <v>0</v>
          </cell>
          <cell r="M184">
            <v>0</v>
          </cell>
          <cell r="N184">
            <v>0</v>
          </cell>
          <cell r="O184">
            <v>0</v>
          </cell>
          <cell r="P184">
            <v>0</v>
          </cell>
        </row>
        <row r="185">
          <cell r="A185" t="str">
            <v>4.13.000410110</v>
          </cell>
          <cell r="B185">
            <v>10110</v>
          </cell>
          <cell r="C185" t="str">
            <v>Auditoria Interna / Controle de Qualidade</v>
          </cell>
          <cell r="D185" t="str">
            <v>4.13.0004</v>
          </cell>
          <cell r="E185">
            <v>0</v>
          </cell>
          <cell r="F185">
            <v>0</v>
          </cell>
          <cell r="G185">
            <v>0</v>
          </cell>
          <cell r="H185">
            <v>0</v>
          </cell>
          <cell r="I185">
            <v>0</v>
          </cell>
          <cell r="J185">
            <v>0</v>
          </cell>
          <cell r="K185">
            <v>0</v>
          </cell>
          <cell r="L185">
            <v>0</v>
          </cell>
          <cell r="M185">
            <v>0</v>
          </cell>
          <cell r="N185">
            <v>0</v>
          </cell>
          <cell r="O185">
            <v>0</v>
          </cell>
          <cell r="P185">
            <v>0</v>
          </cell>
        </row>
        <row r="186">
          <cell r="A186" t="str">
            <v>4.13.000510110</v>
          </cell>
          <cell r="B186">
            <v>10110</v>
          </cell>
          <cell r="C186" t="str">
            <v>Auditoria Interna / Controle de Qualidade</v>
          </cell>
          <cell r="D186" t="str">
            <v>4.13.0005</v>
          </cell>
          <cell r="E186">
            <v>0</v>
          </cell>
          <cell r="F186">
            <v>0</v>
          </cell>
          <cell r="G186">
            <v>0</v>
          </cell>
          <cell r="H186">
            <v>0</v>
          </cell>
          <cell r="I186">
            <v>0</v>
          </cell>
          <cell r="J186">
            <v>0</v>
          </cell>
          <cell r="K186">
            <v>0</v>
          </cell>
          <cell r="L186">
            <v>0</v>
          </cell>
          <cell r="M186">
            <v>0</v>
          </cell>
          <cell r="N186">
            <v>0</v>
          </cell>
          <cell r="O186">
            <v>0</v>
          </cell>
          <cell r="P186">
            <v>0</v>
          </cell>
        </row>
        <row r="187">
          <cell r="A187" t="str">
            <v>4.13.000610110</v>
          </cell>
          <cell r="B187">
            <v>10110</v>
          </cell>
          <cell r="C187" t="str">
            <v>Auditoria Interna / Controle de Qualidade</v>
          </cell>
          <cell r="D187" t="str">
            <v>4.13.0006</v>
          </cell>
          <cell r="E187">
            <v>0</v>
          </cell>
          <cell r="F187">
            <v>0</v>
          </cell>
          <cell r="G187">
            <v>0</v>
          </cell>
          <cell r="H187">
            <v>0</v>
          </cell>
          <cell r="I187">
            <v>0</v>
          </cell>
          <cell r="J187">
            <v>0</v>
          </cell>
          <cell r="K187">
            <v>0</v>
          </cell>
          <cell r="L187">
            <v>0</v>
          </cell>
          <cell r="M187">
            <v>0</v>
          </cell>
          <cell r="N187">
            <v>0</v>
          </cell>
          <cell r="O187">
            <v>0</v>
          </cell>
          <cell r="P187">
            <v>0</v>
          </cell>
        </row>
        <row r="188">
          <cell r="A188" t="str">
            <v>4.13.000710110</v>
          </cell>
          <cell r="B188">
            <v>10110</v>
          </cell>
          <cell r="C188" t="str">
            <v>Auditoria Interna / Controle de Qualidade</v>
          </cell>
          <cell r="D188" t="str">
            <v>4.13.0007</v>
          </cell>
          <cell r="E188">
            <v>0</v>
          </cell>
          <cell r="F188">
            <v>0</v>
          </cell>
          <cell r="G188">
            <v>0</v>
          </cell>
          <cell r="H188">
            <v>0</v>
          </cell>
          <cell r="I188">
            <v>0</v>
          </cell>
          <cell r="J188">
            <v>0</v>
          </cell>
          <cell r="K188">
            <v>0</v>
          </cell>
          <cell r="L188">
            <v>0</v>
          </cell>
          <cell r="M188">
            <v>0</v>
          </cell>
          <cell r="N188">
            <v>0</v>
          </cell>
          <cell r="O188">
            <v>0</v>
          </cell>
          <cell r="P188">
            <v>0</v>
          </cell>
        </row>
        <row r="189">
          <cell r="A189" t="str">
            <v>4.13.000810110</v>
          </cell>
          <cell r="B189">
            <v>10110</v>
          </cell>
          <cell r="C189" t="str">
            <v>Auditoria Interna / Controle de Qualidade</v>
          </cell>
          <cell r="D189" t="str">
            <v>4.13.0008</v>
          </cell>
          <cell r="E189">
            <v>0</v>
          </cell>
          <cell r="F189">
            <v>0</v>
          </cell>
          <cell r="G189">
            <v>0</v>
          </cell>
          <cell r="H189">
            <v>0</v>
          </cell>
          <cell r="I189">
            <v>0</v>
          </cell>
          <cell r="J189">
            <v>0</v>
          </cell>
          <cell r="K189">
            <v>0</v>
          </cell>
          <cell r="L189">
            <v>0</v>
          </cell>
          <cell r="M189">
            <v>0</v>
          </cell>
          <cell r="N189">
            <v>0</v>
          </cell>
          <cell r="O189">
            <v>0</v>
          </cell>
          <cell r="P189">
            <v>0</v>
          </cell>
        </row>
        <row r="190">
          <cell r="A190" t="str">
            <v>4.90.000110110</v>
          </cell>
          <cell r="B190">
            <v>10110</v>
          </cell>
          <cell r="C190" t="str">
            <v>Auditoria Interna / Controle de Qualidade</v>
          </cell>
          <cell r="D190" t="str">
            <v>4.90.0001</v>
          </cell>
          <cell r="E190">
            <v>0</v>
          </cell>
          <cell r="F190">
            <v>0</v>
          </cell>
          <cell r="G190">
            <v>0</v>
          </cell>
          <cell r="H190">
            <v>0</v>
          </cell>
          <cell r="I190">
            <v>0</v>
          </cell>
          <cell r="J190">
            <v>0</v>
          </cell>
          <cell r="K190">
            <v>0</v>
          </cell>
          <cell r="L190">
            <v>0</v>
          </cell>
          <cell r="M190">
            <v>0</v>
          </cell>
          <cell r="N190">
            <v>0</v>
          </cell>
          <cell r="O190">
            <v>0</v>
          </cell>
          <cell r="P190">
            <v>0</v>
          </cell>
        </row>
        <row r="191">
          <cell r="A191" t="str">
            <v>4.01.0001100</v>
          </cell>
          <cell r="B191">
            <v>100</v>
          </cell>
          <cell r="C191" t="str">
            <v>Total Presidência</v>
          </cell>
          <cell r="D191" t="str">
            <v>4.01.0001</v>
          </cell>
          <cell r="E191">
            <v>70000</v>
          </cell>
          <cell r="F191">
            <v>70000</v>
          </cell>
          <cell r="G191">
            <v>70000</v>
          </cell>
          <cell r="H191">
            <v>70000</v>
          </cell>
          <cell r="I191">
            <v>70000</v>
          </cell>
          <cell r="J191">
            <v>70000</v>
          </cell>
          <cell r="K191">
            <v>70000</v>
          </cell>
          <cell r="L191">
            <v>70000</v>
          </cell>
          <cell r="M191">
            <v>70000</v>
          </cell>
          <cell r="N191">
            <v>70000</v>
          </cell>
          <cell r="O191">
            <v>70000</v>
          </cell>
          <cell r="P191">
            <v>70000</v>
          </cell>
        </row>
        <row r="192">
          <cell r="A192" t="str">
            <v>4.01.0002100</v>
          </cell>
          <cell r="B192">
            <v>100</v>
          </cell>
          <cell r="C192" t="str">
            <v>Total Presidência</v>
          </cell>
          <cell r="D192" t="str">
            <v>4.01.0002</v>
          </cell>
          <cell r="E192">
            <v>0</v>
          </cell>
          <cell r="F192">
            <v>0</v>
          </cell>
          <cell r="G192">
            <v>0</v>
          </cell>
          <cell r="H192">
            <v>0</v>
          </cell>
          <cell r="I192">
            <v>0</v>
          </cell>
          <cell r="J192">
            <v>0</v>
          </cell>
          <cell r="K192">
            <v>0</v>
          </cell>
          <cell r="L192">
            <v>0</v>
          </cell>
          <cell r="M192">
            <v>0</v>
          </cell>
          <cell r="N192">
            <v>0</v>
          </cell>
          <cell r="O192">
            <v>0</v>
          </cell>
          <cell r="P192">
            <v>0</v>
          </cell>
        </row>
        <row r="193">
          <cell r="A193" t="str">
            <v>4.01.0003100</v>
          </cell>
          <cell r="B193">
            <v>100</v>
          </cell>
          <cell r="C193" t="str">
            <v>Total Presidência</v>
          </cell>
          <cell r="D193" t="str">
            <v>4.01.0003</v>
          </cell>
          <cell r="E193">
            <v>0</v>
          </cell>
          <cell r="F193">
            <v>0</v>
          </cell>
          <cell r="G193">
            <v>0</v>
          </cell>
          <cell r="H193">
            <v>0</v>
          </cell>
          <cell r="I193">
            <v>0</v>
          </cell>
          <cell r="J193">
            <v>0</v>
          </cell>
          <cell r="K193">
            <v>0</v>
          </cell>
          <cell r="L193">
            <v>0</v>
          </cell>
          <cell r="M193">
            <v>0</v>
          </cell>
          <cell r="N193">
            <v>0</v>
          </cell>
          <cell r="O193">
            <v>0</v>
          </cell>
          <cell r="P193">
            <v>0</v>
          </cell>
        </row>
        <row r="194">
          <cell r="A194" t="str">
            <v>4.01.0004100</v>
          </cell>
          <cell r="B194">
            <v>100</v>
          </cell>
          <cell r="C194" t="str">
            <v>Total Presidência</v>
          </cell>
          <cell r="D194" t="str">
            <v>4.01.0004</v>
          </cell>
          <cell r="E194">
            <v>40000</v>
          </cell>
          <cell r="F194">
            <v>40000</v>
          </cell>
          <cell r="G194">
            <v>40000</v>
          </cell>
          <cell r="H194">
            <v>40000</v>
          </cell>
          <cell r="I194">
            <v>40000</v>
          </cell>
          <cell r="J194">
            <v>40000</v>
          </cell>
          <cell r="K194">
            <v>40000</v>
          </cell>
          <cell r="L194">
            <v>40000</v>
          </cell>
          <cell r="M194">
            <v>40000</v>
          </cell>
          <cell r="N194">
            <v>40000</v>
          </cell>
          <cell r="O194">
            <v>40000</v>
          </cell>
          <cell r="P194">
            <v>40000</v>
          </cell>
        </row>
        <row r="195">
          <cell r="A195" t="str">
            <v>4.01.0005100</v>
          </cell>
          <cell r="B195">
            <v>100</v>
          </cell>
          <cell r="C195" t="str">
            <v>Total Presidência</v>
          </cell>
          <cell r="D195" t="str">
            <v>4.01.0005</v>
          </cell>
          <cell r="E195">
            <v>8250</v>
          </cell>
          <cell r="F195">
            <v>8250</v>
          </cell>
          <cell r="G195">
            <v>8250</v>
          </cell>
          <cell r="H195">
            <v>8250</v>
          </cell>
          <cell r="I195">
            <v>8250</v>
          </cell>
          <cell r="J195">
            <v>8250</v>
          </cell>
          <cell r="K195">
            <v>8250</v>
          </cell>
          <cell r="L195">
            <v>8250</v>
          </cell>
          <cell r="M195">
            <v>8250</v>
          </cell>
          <cell r="N195">
            <v>8250</v>
          </cell>
          <cell r="O195">
            <v>8250</v>
          </cell>
          <cell r="P195">
            <v>8250</v>
          </cell>
        </row>
        <row r="196">
          <cell r="A196" t="str">
            <v>4.01.0006100</v>
          </cell>
          <cell r="B196">
            <v>100</v>
          </cell>
          <cell r="C196" t="str">
            <v>Total Presidência</v>
          </cell>
          <cell r="D196" t="str">
            <v>4.01.0006</v>
          </cell>
          <cell r="E196">
            <v>5000</v>
          </cell>
          <cell r="F196">
            <v>5000</v>
          </cell>
          <cell r="G196">
            <v>5000</v>
          </cell>
          <cell r="H196">
            <v>5000</v>
          </cell>
          <cell r="I196">
            <v>5000</v>
          </cell>
          <cell r="J196">
            <v>5000</v>
          </cell>
          <cell r="K196">
            <v>5000</v>
          </cell>
          <cell r="L196">
            <v>5000</v>
          </cell>
          <cell r="M196">
            <v>5000</v>
          </cell>
          <cell r="N196">
            <v>5000</v>
          </cell>
          <cell r="O196">
            <v>5000</v>
          </cell>
          <cell r="P196">
            <v>5000</v>
          </cell>
        </row>
        <row r="197">
          <cell r="A197" t="str">
            <v>4.01.0007100</v>
          </cell>
          <cell r="B197">
            <v>100</v>
          </cell>
          <cell r="C197" t="str">
            <v>Total Presidência</v>
          </cell>
          <cell r="D197" t="str">
            <v>4.01.0007</v>
          </cell>
          <cell r="E197">
            <v>14000</v>
          </cell>
          <cell r="F197">
            <v>14000</v>
          </cell>
          <cell r="G197">
            <v>14000</v>
          </cell>
          <cell r="H197">
            <v>14000</v>
          </cell>
          <cell r="I197">
            <v>14000</v>
          </cell>
          <cell r="J197">
            <v>14000</v>
          </cell>
          <cell r="K197">
            <v>14000</v>
          </cell>
          <cell r="L197">
            <v>14000</v>
          </cell>
          <cell r="M197">
            <v>14000</v>
          </cell>
          <cell r="N197">
            <v>14000</v>
          </cell>
          <cell r="O197">
            <v>14000</v>
          </cell>
          <cell r="P197">
            <v>14000</v>
          </cell>
        </row>
        <row r="198">
          <cell r="A198" t="str">
            <v>4.02.0001100</v>
          </cell>
          <cell r="B198">
            <v>100</v>
          </cell>
          <cell r="C198" t="str">
            <v>Total Presidência</v>
          </cell>
          <cell r="D198" t="str">
            <v>4.02.0001</v>
          </cell>
          <cell r="E198">
            <v>0</v>
          </cell>
          <cell r="F198">
            <v>0</v>
          </cell>
          <cell r="G198">
            <v>0</v>
          </cell>
          <cell r="H198">
            <v>0</v>
          </cell>
          <cell r="I198">
            <v>0</v>
          </cell>
          <cell r="J198">
            <v>0</v>
          </cell>
          <cell r="K198">
            <v>0</v>
          </cell>
          <cell r="L198">
            <v>0</v>
          </cell>
          <cell r="M198">
            <v>0</v>
          </cell>
          <cell r="N198">
            <v>0</v>
          </cell>
          <cell r="O198">
            <v>0</v>
          </cell>
          <cell r="P198">
            <v>0</v>
          </cell>
        </row>
        <row r="199">
          <cell r="A199" t="str">
            <v>4.02.0002100</v>
          </cell>
          <cell r="B199">
            <v>100</v>
          </cell>
          <cell r="C199" t="str">
            <v>Total Presidência</v>
          </cell>
          <cell r="D199" t="str">
            <v>4.02.0002</v>
          </cell>
          <cell r="E199">
            <v>0</v>
          </cell>
          <cell r="F199">
            <v>0</v>
          </cell>
          <cell r="G199">
            <v>0</v>
          </cell>
          <cell r="H199">
            <v>0</v>
          </cell>
          <cell r="I199">
            <v>0</v>
          </cell>
          <cell r="J199">
            <v>0</v>
          </cell>
          <cell r="K199">
            <v>0</v>
          </cell>
          <cell r="L199">
            <v>0</v>
          </cell>
          <cell r="M199">
            <v>0</v>
          </cell>
          <cell r="N199">
            <v>0</v>
          </cell>
          <cell r="O199">
            <v>0</v>
          </cell>
          <cell r="P199">
            <v>0</v>
          </cell>
        </row>
        <row r="200">
          <cell r="A200" t="str">
            <v>4.02.0003100</v>
          </cell>
          <cell r="B200">
            <v>100</v>
          </cell>
          <cell r="C200" t="str">
            <v>Total Presidência</v>
          </cell>
          <cell r="D200" t="str">
            <v>4.02.0003</v>
          </cell>
          <cell r="E200">
            <v>769.95215311004767</v>
          </cell>
          <cell r="F200">
            <v>769.95215311004767</v>
          </cell>
          <cell r="G200">
            <v>769.95215311004767</v>
          </cell>
          <cell r="H200">
            <v>796.90047846889934</v>
          </cell>
          <cell r="I200">
            <v>796.90047846889934</v>
          </cell>
          <cell r="J200">
            <v>796.90047846889934</v>
          </cell>
          <cell r="K200">
            <v>796.90047846889934</v>
          </cell>
          <cell r="L200">
            <v>796.90047846889934</v>
          </cell>
          <cell r="M200">
            <v>796.90047846889934</v>
          </cell>
          <cell r="N200">
            <v>796.90047846889934</v>
          </cell>
          <cell r="O200">
            <v>796.90047846889934</v>
          </cell>
          <cell r="P200">
            <v>796.90047846889934</v>
          </cell>
        </row>
        <row r="201">
          <cell r="A201" t="str">
            <v>4.02.0004100</v>
          </cell>
          <cell r="B201">
            <v>100</v>
          </cell>
          <cell r="C201" t="str">
            <v>Total Presidência</v>
          </cell>
          <cell r="D201" t="str">
            <v>4.02.0004</v>
          </cell>
          <cell r="E201">
            <v>0</v>
          </cell>
          <cell r="F201">
            <v>0</v>
          </cell>
          <cell r="G201">
            <v>0</v>
          </cell>
          <cell r="H201">
            <v>0</v>
          </cell>
          <cell r="I201">
            <v>0</v>
          </cell>
          <cell r="J201">
            <v>0</v>
          </cell>
          <cell r="K201">
            <v>0</v>
          </cell>
          <cell r="L201">
            <v>0</v>
          </cell>
          <cell r="M201">
            <v>0</v>
          </cell>
          <cell r="N201">
            <v>0</v>
          </cell>
          <cell r="O201">
            <v>0</v>
          </cell>
          <cell r="P201">
            <v>0</v>
          </cell>
        </row>
        <row r="202">
          <cell r="A202" t="str">
            <v>4.02.0005100</v>
          </cell>
          <cell r="B202">
            <v>100</v>
          </cell>
          <cell r="C202" t="str">
            <v>Total Presidência</v>
          </cell>
          <cell r="D202" t="str">
            <v>4.02.0005</v>
          </cell>
          <cell r="E202">
            <v>8000</v>
          </cell>
          <cell r="F202">
            <v>8000</v>
          </cell>
          <cell r="G202">
            <v>8000</v>
          </cell>
          <cell r="H202">
            <v>8000</v>
          </cell>
          <cell r="I202">
            <v>8000</v>
          </cell>
          <cell r="J202">
            <v>8000</v>
          </cell>
          <cell r="K202">
            <v>8000</v>
          </cell>
          <cell r="L202">
            <v>8000</v>
          </cell>
          <cell r="M202">
            <v>8000</v>
          </cell>
          <cell r="N202">
            <v>8000</v>
          </cell>
          <cell r="O202">
            <v>8000</v>
          </cell>
          <cell r="P202">
            <v>8000</v>
          </cell>
        </row>
        <row r="203">
          <cell r="A203" t="str">
            <v>4.02.0006100</v>
          </cell>
          <cell r="B203">
            <v>100</v>
          </cell>
          <cell r="C203" t="str">
            <v>Total Presidência</v>
          </cell>
          <cell r="D203" t="str">
            <v>4.02.0006</v>
          </cell>
          <cell r="E203">
            <v>0</v>
          </cell>
          <cell r="F203">
            <v>0</v>
          </cell>
          <cell r="G203">
            <v>0</v>
          </cell>
          <cell r="H203">
            <v>0</v>
          </cell>
          <cell r="I203">
            <v>0</v>
          </cell>
          <cell r="J203">
            <v>0</v>
          </cell>
          <cell r="K203">
            <v>0</v>
          </cell>
          <cell r="L203">
            <v>0</v>
          </cell>
          <cell r="M203">
            <v>0</v>
          </cell>
          <cell r="N203">
            <v>0</v>
          </cell>
          <cell r="O203">
            <v>0</v>
          </cell>
          <cell r="P203">
            <v>0</v>
          </cell>
        </row>
        <row r="204">
          <cell r="A204" t="str">
            <v>4.02.0007100</v>
          </cell>
          <cell r="B204">
            <v>100</v>
          </cell>
          <cell r="C204" t="str">
            <v>Total Presidência</v>
          </cell>
          <cell r="D204" t="str">
            <v>4.02.0007</v>
          </cell>
          <cell r="E204">
            <v>60</v>
          </cell>
          <cell r="F204">
            <v>60</v>
          </cell>
          <cell r="G204">
            <v>60</v>
          </cell>
          <cell r="H204">
            <v>60</v>
          </cell>
          <cell r="I204">
            <v>60</v>
          </cell>
          <cell r="J204">
            <v>60</v>
          </cell>
          <cell r="K204">
            <v>60</v>
          </cell>
          <cell r="L204">
            <v>60</v>
          </cell>
          <cell r="M204">
            <v>60</v>
          </cell>
          <cell r="N204">
            <v>60</v>
          </cell>
          <cell r="O204">
            <v>60</v>
          </cell>
          <cell r="P204">
            <v>60</v>
          </cell>
        </row>
        <row r="205">
          <cell r="A205" t="str">
            <v>4.02.0008100</v>
          </cell>
          <cell r="B205">
            <v>100</v>
          </cell>
          <cell r="C205" t="str">
            <v>Total Presidência</v>
          </cell>
          <cell r="D205" t="str">
            <v>4.02.0008</v>
          </cell>
          <cell r="E205">
            <v>750</v>
          </cell>
          <cell r="F205">
            <v>750</v>
          </cell>
          <cell r="G205">
            <v>750</v>
          </cell>
          <cell r="H205">
            <v>750</v>
          </cell>
          <cell r="I205">
            <v>750</v>
          </cell>
          <cell r="J205">
            <v>750</v>
          </cell>
          <cell r="K205">
            <v>750</v>
          </cell>
          <cell r="L205">
            <v>750</v>
          </cell>
          <cell r="M205">
            <v>750</v>
          </cell>
          <cell r="N205">
            <v>750</v>
          </cell>
          <cell r="O205">
            <v>750</v>
          </cell>
          <cell r="P205">
            <v>750</v>
          </cell>
        </row>
        <row r="206">
          <cell r="A206" t="str">
            <v>4.02.0009100</v>
          </cell>
          <cell r="B206">
            <v>100</v>
          </cell>
          <cell r="C206" t="str">
            <v>Total Presidência</v>
          </cell>
          <cell r="D206" t="str">
            <v>4.02.0009</v>
          </cell>
          <cell r="E206">
            <v>16.082296650717701</v>
          </cell>
          <cell r="F206">
            <v>16.082296650717701</v>
          </cell>
          <cell r="G206">
            <v>16.082296650717701</v>
          </cell>
          <cell r="H206">
            <v>16.082296650717701</v>
          </cell>
          <cell r="I206">
            <v>16.082296650717701</v>
          </cell>
          <cell r="J206">
            <v>16.082296650717701</v>
          </cell>
          <cell r="K206">
            <v>16.082296650717701</v>
          </cell>
          <cell r="L206">
            <v>16.082296650717701</v>
          </cell>
          <cell r="M206">
            <v>16.082296650717701</v>
          </cell>
          <cell r="N206">
            <v>16.082296650717701</v>
          </cell>
          <cell r="O206">
            <v>16.082296650717701</v>
          </cell>
          <cell r="P206">
            <v>16.082296650717701</v>
          </cell>
        </row>
        <row r="207">
          <cell r="A207" t="str">
            <v>4.02.0010100</v>
          </cell>
          <cell r="B207">
            <v>100</v>
          </cell>
          <cell r="C207" t="str">
            <v>Total Presidência</v>
          </cell>
          <cell r="D207" t="str">
            <v>4.02.0010</v>
          </cell>
          <cell r="E207">
            <v>20500</v>
          </cell>
          <cell r="F207">
            <v>20500</v>
          </cell>
          <cell r="G207">
            <v>20500</v>
          </cell>
          <cell r="H207">
            <v>20500</v>
          </cell>
          <cell r="I207">
            <v>20500</v>
          </cell>
          <cell r="J207">
            <v>20500</v>
          </cell>
          <cell r="K207">
            <v>20500</v>
          </cell>
          <cell r="L207">
            <v>20500</v>
          </cell>
          <cell r="M207">
            <v>20500</v>
          </cell>
          <cell r="N207">
            <v>20500</v>
          </cell>
          <cell r="O207">
            <v>20500</v>
          </cell>
          <cell r="P207">
            <v>20500</v>
          </cell>
        </row>
        <row r="208">
          <cell r="A208" t="str">
            <v>4.02.0011100</v>
          </cell>
          <cell r="B208">
            <v>100</v>
          </cell>
          <cell r="C208" t="str">
            <v>Total Presidência</v>
          </cell>
          <cell r="D208" t="str">
            <v>4.02.0011</v>
          </cell>
          <cell r="E208">
            <v>0</v>
          </cell>
          <cell r="F208">
            <v>0</v>
          </cell>
          <cell r="G208">
            <v>0</v>
          </cell>
          <cell r="H208">
            <v>0</v>
          </cell>
          <cell r="I208">
            <v>0</v>
          </cell>
          <cell r="J208">
            <v>0</v>
          </cell>
          <cell r="K208">
            <v>0</v>
          </cell>
          <cell r="L208">
            <v>0</v>
          </cell>
          <cell r="M208">
            <v>0</v>
          </cell>
          <cell r="N208">
            <v>0</v>
          </cell>
          <cell r="O208">
            <v>0</v>
          </cell>
          <cell r="P208">
            <v>0</v>
          </cell>
        </row>
        <row r="209">
          <cell r="A209" t="str">
            <v>4.02.0012100</v>
          </cell>
          <cell r="B209">
            <v>100</v>
          </cell>
          <cell r="C209" t="str">
            <v>Total Presidência</v>
          </cell>
          <cell r="D209" t="str">
            <v>4.02.0012</v>
          </cell>
          <cell r="E209">
            <v>0</v>
          </cell>
          <cell r="F209">
            <v>0</v>
          </cell>
          <cell r="G209">
            <v>0</v>
          </cell>
          <cell r="H209">
            <v>0</v>
          </cell>
          <cell r="I209">
            <v>0</v>
          </cell>
          <cell r="J209">
            <v>0</v>
          </cell>
          <cell r="K209">
            <v>0</v>
          </cell>
          <cell r="L209">
            <v>0</v>
          </cell>
          <cell r="M209">
            <v>0</v>
          </cell>
          <cell r="N209">
            <v>0</v>
          </cell>
          <cell r="O209">
            <v>0</v>
          </cell>
          <cell r="P209">
            <v>0</v>
          </cell>
        </row>
        <row r="210">
          <cell r="A210" t="str">
            <v>4.02.0013100</v>
          </cell>
          <cell r="B210">
            <v>100</v>
          </cell>
          <cell r="C210" t="str">
            <v>Total Presidência</v>
          </cell>
          <cell r="D210" t="str">
            <v>4.02.0013</v>
          </cell>
          <cell r="E210">
            <v>315</v>
          </cell>
          <cell r="F210">
            <v>315</v>
          </cell>
          <cell r="G210">
            <v>315</v>
          </cell>
          <cell r="H210">
            <v>315</v>
          </cell>
          <cell r="I210">
            <v>315</v>
          </cell>
          <cell r="J210">
            <v>315</v>
          </cell>
          <cell r="K210">
            <v>315</v>
          </cell>
          <cell r="L210">
            <v>315</v>
          </cell>
          <cell r="M210">
            <v>315</v>
          </cell>
          <cell r="N210">
            <v>315</v>
          </cell>
          <cell r="O210">
            <v>315</v>
          </cell>
          <cell r="P210">
            <v>315</v>
          </cell>
        </row>
        <row r="211">
          <cell r="A211" t="str">
            <v>4.02.0014100</v>
          </cell>
          <cell r="B211">
            <v>100</v>
          </cell>
          <cell r="C211" t="str">
            <v>Total Presidência</v>
          </cell>
          <cell r="D211" t="str">
            <v>4.02.0014</v>
          </cell>
          <cell r="E211">
            <v>176.05468215994532</v>
          </cell>
          <cell r="F211">
            <v>176.05468215994532</v>
          </cell>
          <cell r="G211">
            <v>176.05468215994532</v>
          </cell>
          <cell r="H211">
            <v>176.05468215994532</v>
          </cell>
          <cell r="I211">
            <v>176.05468215994532</v>
          </cell>
          <cell r="J211">
            <v>176.05468215994532</v>
          </cell>
          <cell r="K211">
            <v>176.05468215994532</v>
          </cell>
          <cell r="L211">
            <v>176.05468215994532</v>
          </cell>
          <cell r="M211">
            <v>176.05468215994532</v>
          </cell>
          <cell r="N211">
            <v>176.05468215994532</v>
          </cell>
          <cell r="O211">
            <v>176.05468215994532</v>
          </cell>
          <cell r="P211">
            <v>176.05468215994532</v>
          </cell>
        </row>
        <row r="212">
          <cell r="A212" t="str">
            <v>4.02.0015100</v>
          </cell>
          <cell r="B212">
            <v>100</v>
          </cell>
          <cell r="C212" t="str">
            <v>Total Presidência</v>
          </cell>
          <cell r="D212" t="str">
            <v>4.02.0015</v>
          </cell>
          <cell r="E212">
            <v>0</v>
          </cell>
          <cell r="F212">
            <v>0</v>
          </cell>
          <cell r="G212">
            <v>0</v>
          </cell>
          <cell r="H212">
            <v>0</v>
          </cell>
          <cell r="I212">
            <v>0</v>
          </cell>
          <cell r="J212">
            <v>0</v>
          </cell>
          <cell r="K212">
            <v>0</v>
          </cell>
          <cell r="L212">
            <v>0</v>
          </cell>
          <cell r="M212">
            <v>0</v>
          </cell>
          <cell r="N212">
            <v>0</v>
          </cell>
          <cell r="O212">
            <v>0</v>
          </cell>
          <cell r="P212">
            <v>0</v>
          </cell>
        </row>
        <row r="213">
          <cell r="A213" t="str">
            <v>4.02.0016100</v>
          </cell>
          <cell r="B213">
            <v>100</v>
          </cell>
          <cell r="C213" t="str">
            <v>Total Presidência</v>
          </cell>
          <cell r="D213" t="str">
            <v>4.02.0016</v>
          </cell>
          <cell r="E213">
            <v>9542.5837320574155</v>
          </cell>
          <cell r="F213">
            <v>9542.5837320574155</v>
          </cell>
          <cell r="G213">
            <v>9542.5837320574155</v>
          </cell>
          <cell r="H213">
            <v>9876.5741626794243</v>
          </cell>
          <cell r="I213">
            <v>9876.5741626794243</v>
          </cell>
          <cell r="J213">
            <v>9876.5741626794243</v>
          </cell>
          <cell r="K213">
            <v>9876.5741626794243</v>
          </cell>
          <cell r="L213">
            <v>9876.5741626794243</v>
          </cell>
          <cell r="M213">
            <v>9876.5741626794243</v>
          </cell>
          <cell r="N213">
            <v>9876.5741626794243</v>
          </cell>
          <cell r="O213">
            <v>9876.5741626794243</v>
          </cell>
          <cell r="P213">
            <v>9876.5741626794243</v>
          </cell>
        </row>
        <row r="214">
          <cell r="A214" t="str">
            <v>4.02.0017100</v>
          </cell>
          <cell r="B214">
            <v>100</v>
          </cell>
          <cell r="C214" t="str">
            <v>Total Presidência</v>
          </cell>
          <cell r="D214" t="str">
            <v>4.02.0017</v>
          </cell>
          <cell r="E214">
            <v>4353.8296650717693</v>
          </cell>
          <cell r="F214">
            <v>4353.8296650717693</v>
          </cell>
          <cell r="G214">
            <v>4353.8296650717693</v>
          </cell>
          <cell r="H214">
            <v>4506.2137033492809</v>
          </cell>
          <cell r="I214">
            <v>4506.2137033492809</v>
          </cell>
          <cell r="J214">
            <v>4506.2137033492809</v>
          </cell>
          <cell r="K214">
            <v>4506.2137033492809</v>
          </cell>
          <cell r="L214">
            <v>4506.2137033492809</v>
          </cell>
          <cell r="M214">
            <v>4506.2137033492809</v>
          </cell>
          <cell r="N214">
            <v>4506.2137033492809</v>
          </cell>
          <cell r="O214">
            <v>4506.2137033492809</v>
          </cell>
          <cell r="P214">
            <v>4506.2137033492809</v>
          </cell>
        </row>
        <row r="215">
          <cell r="A215" t="str">
            <v>4.02.0018100</v>
          </cell>
          <cell r="B215">
            <v>100</v>
          </cell>
          <cell r="C215" t="str">
            <v>Total Presidência</v>
          </cell>
          <cell r="D215" t="str">
            <v>4.02.0018</v>
          </cell>
          <cell r="E215">
            <v>0</v>
          </cell>
          <cell r="F215">
            <v>0</v>
          </cell>
          <cell r="G215">
            <v>0</v>
          </cell>
          <cell r="H215">
            <v>0</v>
          </cell>
          <cell r="I215">
            <v>0</v>
          </cell>
          <cell r="J215">
            <v>0</v>
          </cell>
          <cell r="K215">
            <v>0</v>
          </cell>
          <cell r="L215">
            <v>0</v>
          </cell>
          <cell r="M215">
            <v>0</v>
          </cell>
          <cell r="N215">
            <v>0</v>
          </cell>
          <cell r="O215">
            <v>0</v>
          </cell>
          <cell r="P215">
            <v>0</v>
          </cell>
        </row>
        <row r="216">
          <cell r="A216" t="str">
            <v>4.02.0019100</v>
          </cell>
          <cell r="B216">
            <v>100</v>
          </cell>
          <cell r="C216" t="str">
            <v>Total Presidência</v>
          </cell>
          <cell r="D216" t="str">
            <v>4.02.0019</v>
          </cell>
          <cell r="E216">
            <v>0</v>
          </cell>
          <cell r="F216">
            <v>0</v>
          </cell>
          <cell r="G216">
            <v>0</v>
          </cell>
          <cell r="H216">
            <v>0</v>
          </cell>
          <cell r="I216">
            <v>0</v>
          </cell>
          <cell r="J216">
            <v>0</v>
          </cell>
          <cell r="K216">
            <v>0</v>
          </cell>
          <cell r="L216">
            <v>0</v>
          </cell>
          <cell r="M216">
            <v>0</v>
          </cell>
          <cell r="N216">
            <v>0</v>
          </cell>
          <cell r="O216">
            <v>0</v>
          </cell>
          <cell r="P216">
            <v>0</v>
          </cell>
        </row>
        <row r="217">
          <cell r="A217" t="str">
            <v>4.02.0020100</v>
          </cell>
          <cell r="B217">
            <v>100</v>
          </cell>
          <cell r="C217" t="str">
            <v>Total Presidência</v>
          </cell>
          <cell r="D217" t="str">
            <v>4.02.0020</v>
          </cell>
          <cell r="E217">
            <v>60</v>
          </cell>
          <cell r="F217">
            <v>60</v>
          </cell>
          <cell r="G217">
            <v>60</v>
          </cell>
          <cell r="H217">
            <v>60</v>
          </cell>
          <cell r="I217">
            <v>60</v>
          </cell>
          <cell r="J217">
            <v>60</v>
          </cell>
          <cell r="K217">
            <v>60</v>
          </cell>
          <cell r="L217">
            <v>60</v>
          </cell>
          <cell r="M217">
            <v>60</v>
          </cell>
          <cell r="N217">
            <v>60</v>
          </cell>
          <cell r="O217">
            <v>60</v>
          </cell>
          <cell r="P217">
            <v>60</v>
          </cell>
        </row>
        <row r="218">
          <cell r="A218" t="str">
            <v>4.02.0021100</v>
          </cell>
          <cell r="B218">
            <v>100</v>
          </cell>
          <cell r="C218" t="str">
            <v>Total Presidência</v>
          </cell>
          <cell r="D218" t="str">
            <v>4.02.0021</v>
          </cell>
          <cell r="E218">
            <v>0</v>
          </cell>
          <cell r="F218">
            <v>0</v>
          </cell>
          <cell r="G218">
            <v>0</v>
          </cell>
          <cell r="H218">
            <v>0</v>
          </cell>
          <cell r="I218">
            <v>0</v>
          </cell>
          <cell r="J218">
            <v>0</v>
          </cell>
          <cell r="K218">
            <v>0</v>
          </cell>
          <cell r="L218">
            <v>0</v>
          </cell>
          <cell r="M218">
            <v>0</v>
          </cell>
          <cell r="N218">
            <v>0</v>
          </cell>
          <cell r="O218">
            <v>0</v>
          </cell>
          <cell r="P218">
            <v>0</v>
          </cell>
        </row>
        <row r="219">
          <cell r="A219" t="str">
            <v>4.02.0022100</v>
          </cell>
          <cell r="B219">
            <v>100</v>
          </cell>
          <cell r="C219" t="str">
            <v>Total Presidência</v>
          </cell>
          <cell r="D219" t="str">
            <v>4.02.0022</v>
          </cell>
          <cell r="E219">
            <v>1000</v>
          </cell>
          <cell r="F219">
            <v>1000</v>
          </cell>
          <cell r="G219">
            <v>1000</v>
          </cell>
          <cell r="H219">
            <v>1000</v>
          </cell>
          <cell r="I219">
            <v>1000</v>
          </cell>
          <cell r="J219">
            <v>1000</v>
          </cell>
          <cell r="K219">
            <v>1000</v>
          </cell>
          <cell r="L219">
            <v>1000</v>
          </cell>
          <cell r="M219">
            <v>1000</v>
          </cell>
          <cell r="N219">
            <v>1000</v>
          </cell>
          <cell r="O219">
            <v>1000</v>
          </cell>
          <cell r="P219">
            <v>1000</v>
          </cell>
        </row>
        <row r="220">
          <cell r="A220" t="str">
            <v>4.02.0023100</v>
          </cell>
          <cell r="B220">
            <v>100</v>
          </cell>
          <cell r="C220" t="str">
            <v>Total Presidência</v>
          </cell>
          <cell r="D220" t="str">
            <v>4.02.0023</v>
          </cell>
          <cell r="E220">
            <v>203.77033492822969</v>
          </cell>
          <cell r="F220">
            <v>203.77033492822969</v>
          </cell>
          <cell r="G220">
            <v>203.77033492822969</v>
          </cell>
          <cell r="H220">
            <v>203.77033492822969</v>
          </cell>
          <cell r="I220">
            <v>203.77033492822969</v>
          </cell>
          <cell r="J220">
            <v>203.77033492822969</v>
          </cell>
          <cell r="K220">
            <v>203.77033492822969</v>
          </cell>
          <cell r="L220">
            <v>205.37598086124405</v>
          </cell>
          <cell r="M220">
            <v>205.37598086124405</v>
          </cell>
          <cell r="N220">
            <v>205.37598086124405</v>
          </cell>
          <cell r="O220">
            <v>205.37598086124405</v>
          </cell>
          <cell r="P220">
            <v>205.37598086124405</v>
          </cell>
        </row>
        <row r="221">
          <cell r="A221" t="str">
            <v>4.02.0024100</v>
          </cell>
          <cell r="B221">
            <v>100</v>
          </cell>
          <cell r="C221" t="str">
            <v>Total Presidência</v>
          </cell>
          <cell r="D221" t="str">
            <v>4.02.0024</v>
          </cell>
          <cell r="E221">
            <v>20</v>
          </cell>
          <cell r="F221">
            <v>20</v>
          </cell>
          <cell r="G221">
            <v>20</v>
          </cell>
          <cell r="H221">
            <v>20</v>
          </cell>
          <cell r="I221">
            <v>20</v>
          </cell>
          <cell r="J221">
            <v>20</v>
          </cell>
          <cell r="K221">
            <v>20</v>
          </cell>
          <cell r="L221">
            <v>20</v>
          </cell>
          <cell r="M221">
            <v>20</v>
          </cell>
          <cell r="N221">
            <v>20</v>
          </cell>
          <cell r="O221">
            <v>20</v>
          </cell>
          <cell r="P221">
            <v>20</v>
          </cell>
        </row>
        <row r="222">
          <cell r="A222" t="str">
            <v>4.02.0025100</v>
          </cell>
          <cell r="B222">
            <v>100</v>
          </cell>
          <cell r="C222" t="str">
            <v>Total Presidência</v>
          </cell>
          <cell r="D222" t="str">
            <v>4.02.0025</v>
          </cell>
          <cell r="E222">
            <v>0</v>
          </cell>
          <cell r="F222">
            <v>100</v>
          </cell>
          <cell r="G222">
            <v>100</v>
          </cell>
          <cell r="H222">
            <v>100</v>
          </cell>
          <cell r="I222">
            <v>100</v>
          </cell>
          <cell r="J222">
            <v>100</v>
          </cell>
          <cell r="K222">
            <v>100</v>
          </cell>
          <cell r="L222">
            <v>100</v>
          </cell>
          <cell r="M222">
            <v>100</v>
          </cell>
          <cell r="N222">
            <v>100</v>
          </cell>
          <cell r="O222">
            <v>100</v>
          </cell>
          <cell r="P222">
            <v>100</v>
          </cell>
        </row>
        <row r="223">
          <cell r="A223" t="str">
            <v>4.02.0026100</v>
          </cell>
          <cell r="B223">
            <v>100</v>
          </cell>
          <cell r="C223" t="str">
            <v>Total Presidência</v>
          </cell>
          <cell r="D223" t="str">
            <v>4.02.0026</v>
          </cell>
          <cell r="E223">
            <v>3500</v>
          </cell>
          <cell r="F223">
            <v>3500</v>
          </cell>
          <cell r="G223">
            <v>3500</v>
          </cell>
          <cell r="H223">
            <v>3500</v>
          </cell>
          <cell r="I223">
            <v>3500</v>
          </cell>
          <cell r="J223">
            <v>3500</v>
          </cell>
          <cell r="K223">
            <v>3500</v>
          </cell>
          <cell r="L223">
            <v>3500</v>
          </cell>
          <cell r="M223">
            <v>3500</v>
          </cell>
          <cell r="N223">
            <v>3500</v>
          </cell>
          <cell r="O223">
            <v>3500</v>
          </cell>
          <cell r="P223">
            <v>3500</v>
          </cell>
        </row>
        <row r="224">
          <cell r="A224" t="str">
            <v>4.02.0027100</v>
          </cell>
          <cell r="B224">
            <v>100</v>
          </cell>
          <cell r="C224" t="str">
            <v>Total Presidência</v>
          </cell>
          <cell r="D224" t="str">
            <v>4.02.0027</v>
          </cell>
          <cell r="E224">
            <v>3225</v>
          </cell>
          <cell r="F224">
            <v>3225</v>
          </cell>
          <cell r="G224">
            <v>3225</v>
          </cell>
          <cell r="H224">
            <v>3225</v>
          </cell>
          <cell r="I224">
            <v>3225</v>
          </cell>
          <cell r="J224">
            <v>3225</v>
          </cell>
          <cell r="K224">
            <v>3225</v>
          </cell>
          <cell r="L224">
            <v>3225</v>
          </cell>
          <cell r="M224">
            <v>3225</v>
          </cell>
          <cell r="N224">
            <v>3225</v>
          </cell>
          <cell r="O224">
            <v>3225</v>
          </cell>
          <cell r="P224">
            <v>3225</v>
          </cell>
        </row>
        <row r="225">
          <cell r="A225" t="str">
            <v>4.02.0028100</v>
          </cell>
          <cell r="B225">
            <v>100</v>
          </cell>
          <cell r="C225" t="str">
            <v>Total Presidência</v>
          </cell>
          <cell r="D225" t="str">
            <v>4.02.0028</v>
          </cell>
          <cell r="E225">
            <v>0</v>
          </cell>
          <cell r="F225">
            <v>0</v>
          </cell>
          <cell r="G225">
            <v>0</v>
          </cell>
          <cell r="H225">
            <v>4756.55</v>
          </cell>
          <cell r="I225">
            <v>20387.68</v>
          </cell>
          <cell r="J225">
            <v>0</v>
          </cell>
          <cell r="K225">
            <v>11800</v>
          </cell>
          <cell r="L225">
            <v>9000</v>
          </cell>
          <cell r="M225">
            <v>0</v>
          </cell>
          <cell r="N225">
            <v>11600</v>
          </cell>
          <cell r="O225">
            <v>0</v>
          </cell>
          <cell r="P225">
            <v>50800</v>
          </cell>
        </row>
        <row r="226">
          <cell r="A226" t="str">
            <v>4.02.0029100</v>
          </cell>
          <cell r="B226">
            <v>100</v>
          </cell>
          <cell r="C226" t="str">
            <v>Total Presidência</v>
          </cell>
          <cell r="D226" t="str">
            <v>4.02.0029</v>
          </cell>
          <cell r="E226">
            <v>1500</v>
          </cell>
          <cell r="F226">
            <v>47500</v>
          </cell>
          <cell r="G226">
            <v>1500</v>
          </cell>
          <cell r="H226">
            <v>1500</v>
          </cell>
          <cell r="I226">
            <v>1500</v>
          </cell>
          <cell r="J226">
            <v>1500</v>
          </cell>
          <cell r="K226">
            <v>1500</v>
          </cell>
          <cell r="L226">
            <v>1500</v>
          </cell>
          <cell r="M226">
            <v>1500</v>
          </cell>
          <cell r="N226">
            <v>1500</v>
          </cell>
          <cell r="O226">
            <v>1500</v>
          </cell>
          <cell r="P226">
            <v>1500</v>
          </cell>
        </row>
        <row r="227">
          <cell r="A227" t="str">
            <v>4.02.0030100</v>
          </cell>
          <cell r="B227">
            <v>100</v>
          </cell>
          <cell r="C227" t="str">
            <v>Total Presidência</v>
          </cell>
          <cell r="D227" t="str">
            <v>4.02.0030</v>
          </cell>
          <cell r="E227">
            <v>0</v>
          </cell>
          <cell r="F227">
            <v>0</v>
          </cell>
          <cell r="G227">
            <v>0</v>
          </cell>
          <cell r="H227">
            <v>0</v>
          </cell>
          <cell r="I227">
            <v>0</v>
          </cell>
          <cell r="J227">
            <v>0</v>
          </cell>
          <cell r="K227">
            <v>0</v>
          </cell>
          <cell r="L227">
            <v>0</v>
          </cell>
          <cell r="M227">
            <v>0</v>
          </cell>
          <cell r="N227">
            <v>0</v>
          </cell>
          <cell r="O227">
            <v>0</v>
          </cell>
          <cell r="P227">
            <v>0</v>
          </cell>
        </row>
        <row r="228">
          <cell r="A228" t="str">
            <v>4.02.0035100</v>
          </cell>
          <cell r="B228">
            <v>100</v>
          </cell>
          <cell r="C228" t="str">
            <v>Total Presidência</v>
          </cell>
          <cell r="D228" t="str">
            <v>4.02.0035</v>
          </cell>
          <cell r="E228">
            <v>0</v>
          </cell>
          <cell r="F228">
            <v>0</v>
          </cell>
          <cell r="G228">
            <v>0</v>
          </cell>
          <cell r="H228">
            <v>0</v>
          </cell>
          <cell r="I228">
            <v>0</v>
          </cell>
          <cell r="J228">
            <v>0</v>
          </cell>
          <cell r="K228">
            <v>0</v>
          </cell>
          <cell r="L228">
            <v>0</v>
          </cell>
          <cell r="M228">
            <v>0</v>
          </cell>
          <cell r="N228">
            <v>0</v>
          </cell>
          <cell r="O228">
            <v>0</v>
          </cell>
          <cell r="P228">
            <v>0</v>
          </cell>
        </row>
        <row r="229">
          <cell r="A229" t="str">
            <v>4.02.0036100</v>
          </cell>
          <cell r="B229">
            <v>100</v>
          </cell>
          <cell r="C229" t="str">
            <v>Total Presidência</v>
          </cell>
          <cell r="D229" t="str">
            <v>4.02.0036</v>
          </cell>
          <cell r="E229">
            <v>2000</v>
          </cell>
          <cell r="F229">
            <v>2000</v>
          </cell>
          <cell r="G229">
            <v>2000</v>
          </cell>
          <cell r="H229">
            <v>2000</v>
          </cell>
          <cell r="I229">
            <v>2000</v>
          </cell>
          <cell r="J229">
            <v>2000</v>
          </cell>
          <cell r="K229">
            <v>2000</v>
          </cell>
          <cell r="L229">
            <v>2000</v>
          </cell>
          <cell r="M229">
            <v>2000</v>
          </cell>
          <cell r="N229">
            <v>2000</v>
          </cell>
          <cell r="O229">
            <v>2000</v>
          </cell>
          <cell r="P229">
            <v>2000</v>
          </cell>
        </row>
        <row r="230">
          <cell r="A230" t="str">
            <v>4.02.0037100</v>
          </cell>
          <cell r="B230">
            <v>100</v>
          </cell>
          <cell r="C230" t="str">
            <v>Total Presidência</v>
          </cell>
          <cell r="D230" t="str">
            <v>4.02.0037</v>
          </cell>
          <cell r="E230">
            <v>0</v>
          </cell>
          <cell r="F230">
            <v>0</v>
          </cell>
          <cell r="G230">
            <v>0</v>
          </cell>
          <cell r="H230">
            <v>0</v>
          </cell>
          <cell r="I230">
            <v>0</v>
          </cell>
          <cell r="J230">
            <v>0</v>
          </cell>
          <cell r="K230">
            <v>0</v>
          </cell>
          <cell r="L230">
            <v>0</v>
          </cell>
          <cell r="M230">
            <v>0</v>
          </cell>
          <cell r="N230">
            <v>0</v>
          </cell>
          <cell r="O230">
            <v>0</v>
          </cell>
          <cell r="P230">
            <v>0</v>
          </cell>
        </row>
        <row r="231">
          <cell r="A231" t="str">
            <v>4.02.0038100</v>
          </cell>
          <cell r="B231">
            <v>100</v>
          </cell>
          <cell r="C231" t="str">
            <v>Total Presidência</v>
          </cell>
          <cell r="D231" t="str">
            <v>4.02.0038</v>
          </cell>
          <cell r="E231">
            <v>0</v>
          </cell>
          <cell r="F231">
            <v>0</v>
          </cell>
          <cell r="G231">
            <v>0</v>
          </cell>
          <cell r="H231">
            <v>0</v>
          </cell>
          <cell r="I231">
            <v>0</v>
          </cell>
          <cell r="J231">
            <v>0</v>
          </cell>
          <cell r="K231">
            <v>0</v>
          </cell>
          <cell r="L231">
            <v>0</v>
          </cell>
          <cell r="M231">
            <v>0</v>
          </cell>
          <cell r="N231">
            <v>0</v>
          </cell>
          <cell r="O231">
            <v>0</v>
          </cell>
          <cell r="P231">
            <v>0</v>
          </cell>
        </row>
        <row r="232">
          <cell r="A232" t="str">
            <v>4.02.0039100</v>
          </cell>
          <cell r="B232">
            <v>100</v>
          </cell>
          <cell r="C232" t="str">
            <v>Total Presidência</v>
          </cell>
          <cell r="D232" t="str">
            <v>4.02.0039</v>
          </cell>
          <cell r="E232">
            <v>10</v>
          </cell>
          <cell r="F232">
            <v>10</v>
          </cell>
          <cell r="G232">
            <v>10</v>
          </cell>
          <cell r="H232">
            <v>10</v>
          </cell>
          <cell r="I232">
            <v>10</v>
          </cell>
          <cell r="J232">
            <v>10</v>
          </cell>
          <cell r="K232">
            <v>10</v>
          </cell>
          <cell r="L232">
            <v>10</v>
          </cell>
          <cell r="M232">
            <v>10</v>
          </cell>
          <cell r="N232">
            <v>10</v>
          </cell>
          <cell r="O232">
            <v>10</v>
          </cell>
          <cell r="P232">
            <v>10</v>
          </cell>
        </row>
        <row r="233">
          <cell r="A233" t="str">
            <v>4.02.0041100</v>
          </cell>
          <cell r="B233">
            <v>100</v>
          </cell>
          <cell r="C233" t="str">
            <v>Total Presidência</v>
          </cell>
          <cell r="D233" t="str">
            <v>4.02.0041</v>
          </cell>
          <cell r="E233">
            <v>57.41626794258373</v>
          </cell>
          <cell r="F233">
            <v>57.41626794258373</v>
          </cell>
          <cell r="G233">
            <v>57.41626794258373</v>
          </cell>
          <cell r="H233">
            <v>57.41626794258373</v>
          </cell>
          <cell r="I233">
            <v>57.41626794258373</v>
          </cell>
          <cell r="J233">
            <v>57.41626794258373</v>
          </cell>
          <cell r="K233">
            <v>57.41626794258373</v>
          </cell>
          <cell r="L233">
            <v>57.41626794258373</v>
          </cell>
          <cell r="M233">
            <v>57.41626794258373</v>
          </cell>
          <cell r="N233">
            <v>57.41626794258373</v>
          </cell>
          <cell r="O233">
            <v>57.41626794258373</v>
          </cell>
          <cell r="P233">
            <v>57.41626794258373</v>
          </cell>
        </row>
        <row r="234">
          <cell r="A234" t="str">
            <v>4.02.0042100</v>
          </cell>
          <cell r="B234">
            <v>100</v>
          </cell>
          <cell r="C234" t="str">
            <v>Total Presidência</v>
          </cell>
          <cell r="D234" t="str">
            <v>4.02.0042</v>
          </cell>
          <cell r="E234">
            <v>0</v>
          </cell>
          <cell r="F234">
            <v>0</v>
          </cell>
          <cell r="G234">
            <v>0</v>
          </cell>
          <cell r="H234">
            <v>0</v>
          </cell>
          <cell r="I234">
            <v>0</v>
          </cell>
          <cell r="J234">
            <v>0</v>
          </cell>
          <cell r="K234">
            <v>0</v>
          </cell>
          <cell r="L234">
            <v>0</v>
          </cell>
          <cell r="M234">
            <v>0</v>
          </cell>
          <cell r="N234">
            <v>0</v>
          </cell>
          <cell r="O234">
            <v>0</v>
          </cell>
          <cell r="P234">
            <v>0</v>
          </cell>
        </row>
        <row r="235">
          <cell r="A235" t="str">
            <v>4.02.0043100</v>
          </cell>
          <cell r="B235">
            <v>100</v>
          </cell>
          <cell r="C235" t="str">
            <v>Total Presidência</v>
          </cell>
          <cell r="D235" t="str">
            <v>4.02.0043</v>
          </cell>
          <cell r="E235">
            <v>0</v>
          </cell>
          <cell r="F235">
            <v>0</v>
          </cell>
          <cell r="G235">
            <v>0</v>
          </cell>
          <cell r="H235">
            <v>0</v>
          </cell>
          <cell r="I235">
            <v>0</v>
          </cell>
          <cell r="J235">
            <v>0</v>
          </cell>
          <cell r="K235">
            <v>0</v>
          </cell>
          <cell r="L235">
            <v>0</v>
          </cell>
          <cell r="M235">
            <v>0</v>
          </cell>
          <cell r="N235">
            <v>0</v>
          </cell>
          <cell r="O235">
            <v>0</v>
          </cell>
          <cell r="P235">
            <v>0</v>
          </cell>
        </row>
        <row r="236">
          <cell r="A236" t="str">
            <v>4.02.0044100</v>
          </cell>
          <cell r="B236">
            <v>100</v>
          </cell>
          <cell r="C236" t="str">
            <v>Total Presidência</v>
          </cell>
          <cell r="D236" t="str">
            <v>4.02.0044</v>
          </cell>
          <cell r="E236">
            <v>0</v>
          </cell>
          <cell r="F236">
            <v>2000</v>
          </cell>
          <cell r="G236">
            <v>2000</v>
          </cell>
          <cell r="H236">
            <v>2000</v>
          </cell>
          <cell r="I236">
            <v>2000</v>
          </cell>
          <cell r="J236">
            <v>2000</v>
          </cell>
          <cell r="K236">
            <v>2000</v>
          </cell>
          <cell r="L236">
            <v>2000</v>
          </cell>
          <cell r="M236">
            <v>2000</v>
          </cell>
          <cell r="N236">
            <v>2000</v>
          </cell>
          <cell r="O236">
            <v>2000</v>
          </cell>
          <cell r="P236">
            <v>2000</v>
          </cell>
        </row>
        <row r="237">
          <cell r="A237" t="str">
            <v>4.03.0001100</v>
          </cell>
          <cell r="B237">
            <v>100</v>
          </cell>
          <cell r="C237" t="str">
            <v>Total Presidência</v>
          </cell>
          <cell r="D237" t="str">
            <v>4.03.0001</v>
          </cell>
          <cell r="E237">
            <v>8000</v>
          </cell>
          <cell r="F237">
            <v>8000</v>
          </cell>
          <cell r="G237">
            <v>8000</v>
          </cell>
          <cell r="H237">
            <v>8000</v>
          </cell>
          <cell r="I237">
            <v>8000</v>
          </cell>
          <cell r="J237">
            <v>8000</v>
          </cell>
          <cell r="K237">
            <v>8000</v>
          </cell>
          <cell r="L237">
            <v>8000</v>
          </cell>
          <cell r="M237">
            <v>8000</v>
          </cell>
          <cell r="N237">
            <v>8000</v>
          </cell>
          <cell r="O237">
            <v>8000</v>
          </cell>
          <cell r="P237">
            <v>8000</v>
          </cell>
        </row>
        <row r="238">
          <cell r="A238" t="str">
            <v>4.03.0002100</v>
          </cell>
          <cell r="B238">
            <v>100</v>
          </cell>
          <cell r="C238" t="str">
            <v>Total Presidência</v>
          </cell>
          <cell r="D238" t="str">
            <v>4.03.0002</v>
          </cell>
          <cell r="E238">
            <v>0</v>
          </cell>
          <cell r="F238">
            <v>0</v>
          </cell>
          <cell r="G238">
            <v>0</v>
          </cell>
          <cell r="H238">
            <v>0</v>
          </cell>
          <cell r="I238">
            <v>0</v>
          </cell>
          <cell r="J238">
            <v>0</v>
          </cell>
          <cell r="K238">
            <v>0</v>
          </cell>
          <cell r="L238">
            <v>0</v>
          </cell>
          <cell r="M238">
            <v>0</v>
          </cell>
          <cell r="N238">
            <v>0</v>
          </cell>
          <cell r="O238">
            <v>0</v>
          </cell>
          <cell r="P238">
            <v>0</v>
          </cell>
        </row>
        <row r="239">
          <cell r="A239" t="str">
            <v>4.03.0003100</v>
          </cell>
          <cell r="B239">
            <v>100</v>
          </cell>
          <cell r="C239" t="str">
            <v>Total Presidência</v>
          </cell>
          <cell r="D239" t="str">
            <v>4.03.0003</v>
          </cell>
          <cell r="E239">
            <v>0</v>
          </cell>
          <cell r="F239">
            <v>0</v>
          </cell>
          <cell r="G239">
            <v>0</v>
          </cell>
          <cell r="H239">
            <v>0</v>
          </cell>
          <cell r="I239">
            <v>0</v>
          </cell>
          <cell r="J239">
            <v>0</v>
          </cell>
          <cell r="K239">
            <v>0</v>
          </cell>
          <cell r="L239">
            <v>0</v>
          </cell>
          <cell r="M239">
            <v>0</v>
          </cell>
          <cell r="N239">
            <v>0</v>
          </cell>
          <cell r="O239">
            <v>0</v>
          </cell>
          <cell r="P239">
            <v>0</v>
          </cell>
        </row>
        <row r="240">
          <cell r="A240" t="str">
            <v>4.03.0004100</v>
          </cell>
          <cell r="B240">
            <v>100</v>
          </cell>
          <cell r="C240" t="str">
            <v>Total Presidência</v>
          </cell>
          <cell r="D240" t="str">
            <v>4.03.0004</v>
          </cell>
          <cell r="E240">
            <v>6000</v>
          </cell>
          <cell r="F240">
            <v>6000</v>
          </cell>
          <cell r="G240">
            <v>6000</v>
          </cell>
          <cell r="H240">
            <v>6000</v>
          </cell>
          <cell r="I240">
            <v>6000</v>
          </cell>
          <cell r="J240">
            <v>6000</v>
          </cell>
          <cell r="K240">
            <v>6000</v>
          </cell>
          <cell r="L240">
            <v>6000</v>
          </cell>
          <cell r="M240">
            <v>6000</v>
          </cell>
          <cell r="N240">
            <v>6000</v>
          </cell>
          <cell r="O240">
            <v>6000</v>
          </cell>
          <cell r="P240">
            <v>6000</v>
          </cell>
        </row>
        <row r="241">
          <cell r="A241" t="str">
            <v>4.03.0005100</v>
          </cell>
          <cell r="B241">
            <v>100</v>
          </cell>
          <cell r="C241" t="str">
            <v>Total Presidência</v>
          </cell>
          <cell r="D241" t="str">
            <v>4.03.0005</v>
          </cell>
          <cell r="E241">
            <v>0</v>
          </cell>
          <cell r="F241">
            <v>0</v>
          </cell>
          <cell r="G241">
            <v>0</v>
          </cell>
          <cell r="H241">
            <v>0</v>
          </cell>
          <cell r="I241">
            <v>0</v>
          </cell>
          <cell r="J241">
            <v>0</v>
          </cell>
          <cell r="K241">
            <v>0</v>
          </cell>
          <cell r="L241">
            <v>0</v>
          </cell>
          <cell r="M241">
            <v>0</v>
          </cell>
          <cell r="N241">
            <v>0</v>
          </cell>
          <cell r="O241">
            <v>0</v>
          </cell>
          <cell r="P241">
            <v>0</v>
          </cell>
        </row>
        <row r="242">
          <cell r="A242" t="str">
            <v>4.03.0006100</v>
          </cell>
          <cell r="B242">
            <v>100</v>
          </cell>
          <cell r="C242" t="str">
            <v>Total Presidência</v>
          </cell>
          <cell r="D242" t="str">
            <v>4.03.0006</v>
          </cell>
          <cell r="E242">
            <v>0</v>
          </cell>
          <cell r="F242">
            <v>0</v>
          </cell>
          <cell r="G242">
            <v>0</v>
          </cell>
          <cell r="H242">
            <v>0</v>
          </cell>
          <cell r="I242">
            <v>0</v>
          </cell>
          <cell r="J242">
            <v>0</v>
          </cell>
          <cell r="K242">
            <v>0</v>
          </cell>
          <cell r="L242">
            <v>0</v>
          </cell>
          <cell r="M242">
            <v>0</v>
          </cell>
          <cell r="N242">
            <v>0</v>
          </cell>
          <cell r="O242">
            <v>0</v>
          </cell>
          <cell r="P242">
            <v>0</v>
          </cell>
        </row>
        <row r="243">
          <cell r="A243" t="str">
            <v>4.03.0007100</v>
          </cell>
          <cell r="B243">
            <v>100</v>
          </cell>
          <cell r="C243" t="str">
            <v>Total Presidência</v>
          </cell>
          <cell r="D243" t="str">
            <v>4.03.0007</v>
          </cell>
          <cell r="E243">
            <v>0</v>
          </cell>
          <cell r="F243">
            <v>0</v>
          </cell>
          <cell r="G243">
            <v>0</v>
          </cell>
          <cell r="H243">
            <v>0</v>
          </cell>
          <cell r="I243">
            <v>0</v>
          </cell>
          <cell r="J243">
            <v>0</v>
          </cell>
          <cell r="K243">
            <v>0</v>
          </cell>
          <cell r="L243">
            <v>0</v>
          </cell>
          <cell r="M243">
            <v>0</v>
          </cell>
          <cell r="N243">
            <v>0</v>
          </cell>
          <cell r="O243">
            <v>0</v>
          </cell>
          <cell r="P243">
            <v>0</v>
          </cell>
        </row>
        <row r="244">
          <cell r="A244" t="str">
            <v>4.03.0008100</v>
          </cell>
          <cell r="B244">
            <v>100</v>
          </cell>
          <cell r="C244" t="str">
            <v>Total Presidência</v>
          </cell>
          <cell r="D244" t="str">
            <v>4.03.0008</v>
          </cell>
          <cell r="E244">
            <v>3800</v>
          </cell>
          <cell r="F244">
            <v>3800</v>
          </cell>
          <cell r="G244">
            <v>3800</v>
          </cell>
          <cell r="H244">
            <v>3800</v>
          </cell>
          <cell r="I244">
            <v>3800</v>
          </cell>
          <cell r="J244">
            <v>3800</v>
          </cell>
          <cell r="K244">
            <v>3800</v>
          </cell>
          <cell r="L244">
            <v>3800</v>
          </cell>
          <cell r="M244">
            <v>3800</v>
          </cell>
          <cell r="N244">
            <v>3800</v>
          </cell>
          <cell r="O244">
            <v>3800</v>
          </cell>
          <cell r="P244">
            <v>3800</v>
          </cell>
        </row>
        <row r="245">
          <cell r="A245" t="str">
            <v>4.03.0009100</v>
          </cell>
          <cell r="B245">
            <v>100</v>
          </cell>
          <cell r="C245" t="str">
            <v>Total Presidência</v>
          </cell>
          <cell r="D245" t="str">
            <v>4.03.0009</v>
          </cell>
          <cell r="E245">
            <v>252</v>
          </cell>
          <cell r="F245">
            <v>252</v>
          </cell>
          <cell r="G245">
            <v>252</v>
          </cell>
          <cell r="H245">
            <v>252</v>
          </cell>
          <cell r="I245">
            <v>252</v>
          </cell>
          <cell r="J245">
            <v>252</v>
          </cell>
          <cell r="K245">
            <v>252</v>
          </cell>
          <cell r="L245">
            <v>252</v>
          </cell>
          <cell r="M245">
            <v>252</v>
          </cell>
          <cell r="N245">
            <v>252</v>
          </cell>
          <cell r="O245">
            <v>252</v>
          </cell>
          <cell r="P245">
            <v>252</v>
          </cell>
        </row>
        <row r="246">
          <cell r="A246" t="str">
            <v>4.03.0010100</v>
          </cell>
          <cell r="B246">
            <v>100</v>
          </cell>
          <cell r="C246" t="str">
            <v>Total Presidência</v>
          </cell>
          <cell r="D246" t="str">
            <v>4.03.0010</v>
          </cell>
          <cell r="E246">
            <v>0</v>
          </cell>
          <cell r="F246">
            <v>0</v>
          </cell>
          <cell r="G246">
            <v>0</v>
          </cell>
          <cell r="H246">
            <v>0</v>
          </cell>
          <cell r="I246">
            <v>0</v>
          </cell>
          <cell r="J246">
            <v>0</v>
          </cell>
          <cell r="K246">
            <v>0</v>
          </cell>
          <cell r="L246">
            <v>0</v>
          </cell>
          <cell r="M246">
            <v>0</v>
          </cell>
          <cell r="N246">
            <v>0</v>
          </cell>
          <cell r="O246">
            <v>0</v>
          </cell>
          <cell r="P246">
            <v>0</v>
          </cell>
        </row>
        <row r="247">
          <cell r="A247" t="str">
            <v>4.03.0011100</v>
          </cell>
          <cell r="B247">
            <v>100</v>
          </cell>
          <cell r="C247" t="str">
            <v>Total Presidência</v>
          </cell>
          <cell r="D247" t="str">
            <v>4.03.0011</v>
          </cell>
          <cell r="E247">
            <v>0</v>
          </cell>
          <cell r="F247">
            <v>0</v>
          </cell>
          <cell r="G247">
            <v>0</v>
          </cell>
          <cell r="H247">
            <v>0</v>
          </cell>
          <cell r="I247">
            <v>0</v>
          </cell>
          <cell r="J247">
            <v>0</v>
          </cell>
          <cell r="K247">
            <v>0</v>
          </cell>
          <cell r="L247">
            <v>0</v>
          </cell>
          <cell r="M247">
            <v>0</v>
          </cell>
          <cell r="N247">
            <v>0</v>
          </cell>
          <cell r="O247">
            <v>0</v>
          </cell>
          <cell r="P247">
            <v>0</v>
          </cell>
        </row>
        <row r="248">
          <cell r="A248" t="str">
            <v>4.03.0012100</v>
          </cell>
          <cell r="B248">
            <v>100</v>
          </cell>
          <cell r="C248" t="str">
            <v>Total Presidência</v>
          </cell>
          <cell r="D248" t="str">
            <v>4.03.0012</v>
          </cell>
          <cell r="E248">
            <v>0</v>
          </cell>
          <cell r="F248">
            <v>0</v>
          </cell>
          <cell r="G248">
            <v>0</v>
          </cell>
          <cell r="H248">
            <v>0</v>
          </cell>
          <cell r="I248">
            <v>0</v>
          </cell>
          <cell r="J248">
            <v>0</v>
          </cell>
          <cell r="K248">
            <v>0</v>
          </cell>
          <cell r="L248">
            <v>0</v>
          </cell>
          <cell r="M248">
            <v>0</v>
          </cell>
          <cell r="N248">
            <v>0</v>
          </cell>
          <cell r="O248">
            <v>0</v>
          </cell>
          <cell r="P248">
            <v>0</v>
          </cell>
        </row>
        <row r="249">
          <cell r="A249" t="str">
            <v>4.03.0013100</v>
          </cell>
          <cell r="B249">
            <v>100</v>
          </cell>
          <cell r="C249" t="str">
            <v>Total Presidência</v>
          </cell>
          <cell r="D249" t="str">
            <v>4.03.0013</v>
          </cell>
          <cell r="E249">
            <v>0</v>
          </cell>
          <cell r="F249">
            <v>0</v>
          </cell>
          <cell r="G249">
            <v>0</v>
          </cell>
          <cell r="H249">
            <v>0</v>
          </cell>
          <cell r="I249">
            <v>0</v>
          </cell>
          <cell r="J249">
            <v>0</v>
          </cell>
          <cell r="K249">
            <v>0</v>
          </cell>
          <cell r="L249">
            <v>0</v>
          </cell>
          <cell r="M249">
            <v>0</v>
          </cell>
          <cell r="N249">
            <v>0</v>
          </cell>
          <cell r="O249">
            <v>0</v>
          </cell>
          <cell r="P249">
            <v>0</v>
          </cell>
        </row>
        <row r="250">
          <cell r="A250" t="str">
            <v>4.03.0014100</v>
          </cell>
          <cell r="B250">
            <v>100</v>
          </cell>
          <cell r="C250" t="str">
            <v>Total Presidência</v>
          </cell>
          <cell r="D250" t="str">
            <v>4.03.0014</v>
          </cell>
          <cell r="E250">
            <v>0</v>
          </cell>
          <cell r="F250">
            <v>0</v>
          </cell>
          <cell r="G250">
            <v>0</v>
          </cell>
          <cell r="H250">
            <v>0</v>
          </cell>
          <cell r="I250">
            <v>0</v>
          </cell>
          <cell r="J250">
            <v>0</v>
          </cell>
          <cell r="K250">
            <v>0</v>
          </cell>
          <cell r="L250">
            <v>0</v>
          </cell>
          <cell r="M250">
            <v>0</v>
          </cell>
          <cell r="N250">
            <v>0</v>
          </cell>
          <cell r="O250">
            <v>0</v>
          </cell>
          <cell r="P250">
            <v>0</v>
          </cell>
        </row>
        <row r="251">
          <cell r="A251" t="str">
            <v>4.03.0015100</v>
          </cell>
          <cell r="B251">
            <v>100</v>
          </cell>
          <cell r="C251" t="str">
            <v>Total Presidência</v>
          </cell>
          <cell r="D251" t="str">
            <v>4.03.0015</v>
          </cell>
          <cell r="E251">
            <v>0</v>
          </cell>
          <cell r="F251">
            <v>0</v>
          </cell>
          <cell r="G251">
            <v>0</v>
          </cell>
          <cell r="H251">
            <v>0</v>
          </cell>
          <cell r="I251">
            <v>0</v>
          </cell>
          <cell r="J251">
            <v>0</v>
          </cell>
          <cell r="K251">
            <v>0</v>
          </cell>
          <cell r="L251">
            <v>0</v>
          </cell>
          <cell r="M251">
            <v>0</v>
          </cell>
          <cell r="N251">
            <v>0</v>
          </cell>
          <cell r="O251">
            <v>0</v>
          </cell>
          <cell r="P251">
            <v>0</v>
          </cell>
        </row>
        <row r="252">
          <cell r="A252" t="str">
            <v>4.03.0016100</v>
          </cell>
          <cell r="B252">
            <v>100</v>
          </cell>
          <cell r="C252" t="str">
            <v>Total Presidência</v>
          </cell>
          <cell r="D252" t="str">
            <v>4.03.0016</v>
          </cell>
          <cell r="E252">
            <v>0</v>
          </cell>
          <cell r="F252">
            <v>0</v>
          </cell>
          <cell r="G252">
            <v>0</v>
          </cell>
          <cell r="H252">
            <v>0</v>
          </cell>
          <cell r="I252">
            <v>0</v>
          </cell>
          <cell r="J252">
            <v>0</v>
          </cell>
          <cell r="K252">
            <v>0</v>
          </cell>
          <cell r="L252">
            <v>0</v>
          </cell>
          <cell r="M252">
            <v>0</v>
          </cell>
          <cell r="N252">
            <v>0</v>
          </cell>
          <cell r="O252">
            <v>0</v>
          </cell>
          <cell r="P252">
            <v>0</v>
          </cell>
        </row>
        <row r="253">
          <cell r="A253" t="str">
            <v>4.03.0017100</v>
          </cell>
          <cell r="B253">
            <v>100</v>
          </cell>
          <cell r="C253" t="str">
            <v>Total Presidência</v>
          </cell>
          <cell r="D253" t="str">
            <v>4.03.0017</v>
          </cell>
          <cell r="E253">
            <v>0</v>
          </cell>
          <cell r="F253">
            <v>0</v>
          </cell>
          <cell r="G253">
            <v>0</v>
          </cell>
          <cell r="H253">
            <v>0</v>
          </cell>
          <cell r="I253">
            <v>0</v>
          </cell>
          <cell r="J253">
            <v>0</v>
          </cell>
          <cell r="K253">
            <v>0</v>
          </cell>
          <cell r="L253">
            <v>0</v>
          </cell>
          <cell r="M253">
            <v>0</v>
          </cell>
          <cell r="N253">
            <v>0</v>
          </cell>
          <cell r="O253">
            <v>0</v>
          </cell>
          <cell r="P253">
            <v>0</v>
          </cell>
        </row>
        <row r="254">
          <cell r="A254" t="str">
            <v>4.03.0018100</v>
          </cell>
          <cell r="B254">
            <v>100</v>
          </cell>
          <cell r="C254" t="str">
            <v>Total Presidência</v>
          </cell>
          <cell r="D254" t="str">
            <v>4.03.0018</v>
          </cell>
          <cell r="E254">
            <v>0</v>
          </cell>
          <cell r="F254">
            <v>0</v>
          </cell>
          <cell r="G254">
            <v>0</v>
          </cell>
          <cell r="H254">
            <v>0</v>
          </cell>
          <cell r="I254">
            <v>0</v>
          </cell>
          <cell r="J254">
            <v>0</v>
          </cell>
          <cell r="K254">
            <v>0</v>
          </cell>
          <cell r="L254">
            <v>0</v>
          </cell>
          <cell r="M254">
            <v>0</v>
          </cell>
          <cell r="N254">
            <v>0</v>
          </cell>
          <cell r="O254">
            <v>0</v>
          </cell>
          <cell r="P254">
            <v>0</v>
          </cell>
        </row>
        <row r="255">
          <cell r="A255" t="str">
            <v>4.03.0019100</v>
          </cell>
          <cell r="B255">
            <v>100</v>
          </cell>
          <cell r="C255" t="str">
            <v>Total Presidência</v>
          </cell>
          <cell r="D255" t="str">
            <v>4.03.0019</v>
          </cell>
          <cell r="E255">
            <v>0</v>
          </cell>
          <cell r="F255">
            <v>0</v>
          </cell>
          <cell r="G255">
            <v>0</v>
          </cell>
          <cell r="H255">
            <v>0</v>
          </cell>
          <cell r="I255">
            <v>0</v>
          </cell>
          <cell r="J255">
            <v>0</v>
          </cell>
          <cell r="K255">
            <v>0</v>
          </cell>
          <cell r="L255">
            <v>0</v>
          </cell>
          <cell r="M255">
            <v>0</v>
          </cell>
          <cell r="N255">
            <v>0</v>
          </cell>
          <cell r="O255">
            <v>0</v>
          </cell>
          <cell r="P255">
            <v>0</v>
          </cell>
        </row>
        <row r="256">
          <cell r="A256" t="str">
            <v>4.03.0020100</v>
          </cell>
          <cell r="B256">
            <v>100</v>
          </cell>
          <cell r="C256" t="str">
            <v>Total Presidência</v>
          </cell>
          <cell r="D256" t="str">
            <v>4.03.0020</v>
          </cell>
          <cell r="E256">
            <v>0</v>
          </cell>
          <cell r="F256">
            <v>0</v>
          </cell>
          <cell r="G256">
            <v>0</v>
          </cell>
          <cell r="H256">
            <v>0</v>
          </cell>
          <cell r="I256">
            <v>0</v>
          </cell>
          <cell r="J256">
            <v>0</v>
          </cell>
          <cell r="K256">
            <v>0</v>
          </cell>
          <cell r="L256">
            <v>0</v>
          </cell>
          <cell r="M256">
            <v>0</v>
          </cell>
          <cell r="N256">
            <v>0</v>
          </cell>
          <cell r="O256">
            <v>0</v>
          </cell>
          <cell r="P256">
            <v>0</v>
          </cell>
        </row>
        <row r="257">
          <cell r="A257" t="str">
            <v>4.03.0021100</v>
          </cell>
          <cell r="B257">
            <v>100</v>
          </cell>
          <cell r="C257" t="str">
            <v>Total Presidência</v>
          </cell>
          <cell r="D257" t="str">
            <v>4.03.0021</v>
          </cell>
          <cell r="E257">
            <v>0</v>
          </cell>
          <cell r="F257">
            <v>0</v>
          </cell>
          <cell r="G257">
            <v>0</v>
          </cell>
          <cell r="H257">
            <v>0</v>
          </cell>
          <cell r="I257">
            <v>0</v>
          </cell>
          <cell r="J257">
            <v>0</v>
          </cell>
          <cell r="K257">
            <v>0</v>
          </cell>
          <cell r="L257">
            <v>0</v>
          </cell>
          <cell r="M257">
            <v>0</v>
          </cell>
          <cell r="N257">
            <v>0</v>
          </cell>
          <cell r="O257">
            <v>0</v>
          </cell>
          <cell r="P257">
            <v>0</v>
          </cell>
        </row>
        <row r="258">
          <cell r="A258" t="str">
            <v>4.03.0022100</v>
          </cell>
          <cell r="B258">
            <v>100</v>
          </cell>
          <cell r="C258" t="str">
            <v>Total Presidência</v>
          </cell>
          <cell r="D258" t="str">
            <v>4.03.0022</v>
          </cell>
          <cell r="E258">
            <v>0</v>
          </cell>
          <cell r="F258">
            <v>0</v>
          </cell>
          <cell r="G258">
            <v>0</v>
          </cell>
          <cell r="H258">
            <v>0</v>
          </cell>
          <cell r="I258">
            <v>0</v>
          </cell>
          <cell r="J258">
            <v>0</v>
          </cell>
          <cell r="K258">
            <v>0</v>
          </cell>
          <cell r="L258">
            <v>0</v>
          </cell>
          <cell r="M258">
            <v>0</v>
          </cell>
          <cell r="N258">
            <v>0</v>
          </cell>
          <cell r="O258">
            <v>0</v>
          </cell>
          <cell r="P258">
            <v>0</v>
          </cell>
        </row>
        <row r="259">
          <cell r="A259" t="str">
            <v>4.03.0024100</v>
          </cell>
          <cell r="B259">
            <v>100</v>
          </cell>
          <cell r="C259" t="str">
            <v>Total Presidência</v>
          </cell>
          <cell r="D259" t="str">
            <v>4.03.0024</v>
          </cell>
          <cell r="E259">
            <v>0</v>
          </cell>
          <cell r="F259">
            <v>0</v>
          </cell>
          <cell r="G259">
            <v>0</v>
          </cell>
          <cell r="H259">
            <v>0</v>
          </cell>
          <cell r="I259">
            <v>0</v>
          </cell>
          <cell r="J259">
            <v>0</v>
          </cell>
          <cell r="K259">
            <v>0</v>
          </cell>
          <cell r="L259">
            <v>0</v>
          </cell>
          <cell r="M259">
            <v>0</v>
          </cell>
          <cell r="N259">
            <v>0</v>
          </cell>
          <cell r="O259">
            <v>0</v>
          </cell>
          <cell r="P259">
            <v>0</v>
          </cell>
        </row>
        <row r="260">
          <cell r="A260" t="str">
            <v>4.04.0001100</v>
          </cell>
          <cell r="B260">
            <v>100</v>
          </cell>
          <cell r="C260" t="str">
            <v>Total Presidência</v>
          </cell>
          <cell r="D260" t="str">
            <v>4.04.0001</v>
          </cell>
          <cell r="E260">
            <v>0</v>
          </cell>
          <cell r="F260">
            <v>0</v>
          </cell>
          <cell r="G260">
            <v>0</v>
          </cell>
          <cell r="H260">
            <v>0</v>
          </cell>
          <cell r="I260">
            <v>0</v>
          </cell>
          <cell r="J260">
            <v>0</v>
          </cell>
          <cell r="K260">
            <v>0</v>
          </cell>
          <cell r="L260">
            <v>0</v>
          </cell>
          <cell r="M260">
            <v>0</v>
          </cell>
          <cell r="N260">
            <v>0</v>
          </cell>
          <cell r="O260">
            <v>0</v>
          </cell>
          <cell r="P260">
            <v>0</v>
          </cell>
        </row>
        <row r="261">
          <cell r="A261" t="str">
            <v>4.04.0002100</v>
          </cell>
          <cell r="B261">
            <v>100</v>
          </cell>
          <cell r="C261" t="str">
            <v>Total Presidência</v>
          </cell>
          <cell r="D261" t="str">
            <v>4.04.0002</v>
          </cell>
          <cell r="E261">
            <v>0</v>
          </cell>
          <cell r="F261">
            <v>0</v>
          </cell>
          <cell r="G261">
            <v>0</v>
          </cell>
          <cell r="H261">
            <v>0</v>
          </cell>
          <cell r="I261">
            <v>0</v>
          </cell>
          <cell r="J261">
            <v>0</v>
          </cell>
          <cell r="K261">
            <v>0</v>
          </cell>
          <cell r="L261">
            <v>0</v>
          </cell>
          <cell r="M261">
            <v>0</v>
          </cell>
          <cell r="N261">
            <v>0</v>
          </cell>
          <cell r="O261">
            <v>0</v>
          </cell>
          <cell r="P261">
            <v>0</v>
          </cell>
        </row>
        <row r="262">
          <cell r="A262" t="str">
            <v>4.04.0003100</v>
          </cell>
          <cell r="B262">
            <v>100</v>
          </cell>
          <cell r="C262" t="str">
            <v>Total Presidência</v>
          </cell>
          <cell r="D262" t="str">
            <v>4.04.0003</v>
          </cell>
          <cell r="E262">
            <v>1000</v>
          </cell>
          <cell r="F262">
            <v>1000</v>
          </cell>
          <cell r="G262">
            <v>1000</v>
          </cell>
          <cell r="H262">
            <v>1000</v>
          </cell>
          <cell r="I262">
            <v>1000</v>
          </cell>
          <cell r="J262">
            <v>1000</v>
          </cell>
          <cell r="K262">
            <v>1000</v>
          </cell>
          <cell r="L262">
            <v>1000</v>
          </cell>
          <cell r="M262">
            <v>1000</v>
          </cell>
          <cell r="N262">
            <v>1000</v>
          </cell>
          <cell r="O262">
            <v>1000</v>
          </cell>
          <cell r="P262">
            <v>1000</v>
          </cell>
        </row>
        <row r="263">
          <cell r="A263" t="str">
            <v>4.04.0004100</v>
          </cell>
          <cell r="B263">
            <v>100</v>
          </cell>
          <cell r="C263" t="str">
            <v>Total Presidência</v>
          </cell>
          <cell r="D263" t="str">
            <v>4.04.0004</v>
          </cell>
          <cell r="E263">
            <v>75000</v>
          </cell>
          <cell r="F263">
            <v>75000</v>
          </cell>
          <cell r="G263">
            <v>75000</v>
          </cell>
          <cell r="H263">
            <v>75000</v>
          </cell>
          <cell r="I263">
            <v>75000</v>
          </cell>
          <cell r="J263">
            <v>75000</v>
          </cell>
          <cell r="K263">
            <v>75000</v>
          </cell>
          <cell r="L263">
            <v>75000</v>
          </cell>
          <cell r="M263">
            <v>75000</v>
          </cell>
          <cell r="N263">
            <v>75000</v>
          </cell>
          <cell r="O263">
            <v>75000</v>
          </cell>
          <cell r="P263">
            <v>75000</v>
          </cell>
        </row>
        <row r="264">
          <cell r="A264" t="str">
            <v>4.04.0005100</v>
          </cell>
          <cell r="B264">
            <v>100</v>
          </cell>
          <cell r="C264" t="str">
            <v>Total Presidência</v>
          </cell>
          <cell r="D264" t="str">
            <v>4.04.0005</v>
          </cell>
          <cell r="E264">
            <v>0</v>
          </cell>
          <cell r="F264">
            <v>0</v>
          </cell>
          <cell r="G264">
            <v>0</v>
          </cell>
          <cell r="H264">
            <v>0</v>
          </cell>
          <cell r="I264">
            <v>0</v>
          </cell>
          <cell r="J264">
            <v>0</v>
          </cell>
          <cell r="K264">
            <v>0</v>
          </cell>
          <cell r="L264">
            <v>0</v>
          </cell>
          <cell r="M264">
            <v>0</v>
          </cell>
          <cell r="N264">
            <v>0</v>
          </cell>
          <cell r="O264">
            <v>0</v>
          </cell>
          <cell r="P264">
            <v>0</v>
          </cell>
        </row>
        <row r="265">
          <cell r="A265" t="str">
            <v>4.04.0006100</v>
          </cell>
          <cell r="B265">
            <v>100</v>
          </cell>
          <cell r="C265" t="str">
            <v>Total Presidência</v>
          </cell>
          <cell r="D265" t="str">
            <v>4.04.0006</v>
          </cell>
          <cell r="E265">
            <v>500</v>
          </cell>
          <cell r="F265">
            <v>500</v>
          </cell>
          <cell r="G265">
            <v>500</v>
          </cell>
          <cell r="H265">
            <v>500</v>
          </cell>
          <cell r="I265">
            <v>500</v>
          </cell>
          <cell r="J265">
            <v>500</v>
          </cell>
          <cell r="K265">
            <v>500</v>
          </cell>
          <cell r="L265">
            <v>500</v>
          </cell>
          <cell r="M265">
            <v>500</v>
          </cell>
          <cell r="N265">
            <v>500</v>
          </cell>
          <cell r="O265">
            <v>500</v>
          </cell>
          <cell r="P265">
            <v>500</v>
          </cell>
        </row>
        <row r="266">
          <cell r="A266" t="str">
            <v>4.04.0007100</v>
          </cell>
          <cell r="B266">
            <v>100</v>
          </cell>
          <cell r="C266" t="str">
            <v>Total Presidência</v>
          </cell>
          <cell r="D266" t="str">
            <v>4.04.0007</v>
          </cell>
          <cell r="E266">
            <v>43.062200956937801</v>
          </cell>
          <cell r="F266">
            <v>43.062200956937801</v>
          </cell>
          <cell r="G266">
            <v>43.062200956937801</v>
          </cell>
          <cell r="H266">
            <v>43.062200956937801</v>
          </cell>
          <cell r="I266">
            <v>43.062200956937801</v>
          </cell>
          <cell r="J266">
            <v>43.062200956937801</v>
          </cell>
          <cell r="K266">
            <v>43.062200956937801</v>
          </cell>
          <cell r="L266">
            <v>43.062200956937801</v>
          </cell>
          <cell r="M266">
            <v>43.062200956937801</v>
          </cell>
          <cell r="N266">
            <v>43.062200956937801</v>
          </cell>
          <cell r="O266">
            <v>43.062200956937801</v>
          </cell>
          <cell r="P266">
            <v>43.062200956937801</v>
          </cell>
        </row>
        <row r="267">
          <cell r="A267" t="str">
            <v>4.04.0008100</v>
          </cell>
          <cell r="B267">
            <v>100</v>
          </cell>
          <cell r="C267" t="str">
            <v>Total Presidência</v>
          </cell>
          <cell r="D267" t="str">
            <v>4.04.0008</v>
          </cell>
          <cell r="E267">
            <v>2700</v>
          </cell>
          <cell r="F267">
            <v>2700</v>
          </cell>
          <cell r="G267">
            <v>2700</v>
          </cell>
          <cell r="H267">
            <v>2700</v>
          </cell>
          <cell r="I267">
            <v>2700</v>
          </cell>
          <cell r="J267">
            <v>2700</v>
          </cell>
          <cell r="K267">
            <v>2700</v>
          </cell>
          <cell r="L267">
            <v>2700</v>
          </cell>
          <cell r="M267">
            <v>2700</v>
          </cell>
          <cell r="N267">
            <v>2700</v>
          </cell>
          <cell r="O267">
            <v>2700</v>
          </cell>
          <cell r="P267">
            <v>2700</v>
          </cell>
        </row>
        <row r="268">
          <cell r="A268" t="str">
            <v>4.04.0009100</v>
          </cell>
          <cell r="B268">
            <v>100</v>
          </cell>
          <cell r="C268" t="str">
            <v>Total Presidência</v>
          </cell>
          <cell r="D268" t="str">
            <v>4.04.0009</v>
          </cell>
          <cell r="E268">
            <v>250</v>
          </cell>
          <cell r="F268">
            <v>250</v>
          </cell>
          <cell r="G268">
            <v>250</v>
          </cell>
          <cell r="H268">
            <v>250</v>
          </cell>
          <cell r="I268">
            <v>250</v>
          </cell>
          <cell r="J268">
            <v>250</v>
          </cell>
          <cell r="K268">
            <v>250</v>
          </cell>
          <cell r="L268">
            <v>250</v>
          </cell>
          <cell r="M268">
            <v>250</v>
          </cell>
          <cell r="N268">
            <v>250</v>
          </cell>
          <cell r="O268">
            <v>250</v>
          </cell>
          <cell r="P268">
            <v>250</v>
          </cell>
        </row>
        <row r="269">
          <cell r="A269" t="str">
            <v>4.04.0010100</v>
          </cell>
          <cell r="B269">
            <v>100</v>
          </cell>
          <cell r="C269" t="str">
            <v>Total Presidência</v>
          </cell>
          <cell r="D269" t="str">
            <v>4.04.0010</v>
          </cell>
          <cell r="E269">
            <v>225000</v>
          </cell>
          <cell r="F269">
            <v>55000</v>
          </cell>
          <cell r="G269">
            <v>55000</v>
          </cell>
          <cell r="H269">
            <v>55000</v>
          </cell>
          <cell r="I269">
            <v>55000</v>
          </cell>
          <cell r="J269">
            <v>55000</v>
          </cell>
          <cell r="K269">
            <v>55000</v>
          </cell>
          <cell r="L269">
            <v>55000</v>
          </cell>
          <cell r="M269">
            <v>55000</v>
          </cell>
          <cell r="N269">
            <v>55000</v>
          </cell>
          <cell r="O269">
            <v>55000</v>
          </cell>
          <cell r="P269">
            <v>55000</v>
          </cell>
        </row>
        <row r="270">
          <cell r="A270" t="str">
            <v>4.04.0011100</v>
          </cell>
          <cell r="B270">
            <v>100</v>
          </cell>
          <cell r="C270" t="str">
            <v>Total Presidência</v>
          </cell>
          <cell r="D270" t="str">
            <v>4.04.0011</v>
          </cell>
          <cell r="E270">
            <v>0</v>
          </cell>
          <cell r="F270">
            <v>0</v>
          </cell>
          <cell r="G270">
            <v>0</v>
          </cell>
          <cell r="H270">
            <v>0</v>
          </cell>
          <cell r="I270">
            <v>0</v>
          </cell>
          <cell r="J270">
            <v>0</v>
          </cell>
          <cell r="K270">
            <v>0</v>
          </cell>
          <cell r="L270">
            <v>0</v>
          </cell>
          <cell r="M270">
            <v>0</v>
          </cell>
          <cell r="N270">
            <v>0</v>
          </cell>
          <cell r="O270">
            <v>0</v>
          </cell>
          <cell r="P270">
            <v>0</v>
          </cell>
        </row>
        <row r="271">
          <cell r="A271" t="str">
            <v>4.04.0012100</v>
          </cell>
          <cell r="B271">
            <v>100</v>
          </cell>
          <cell r="C271" t="str">
            <v>Total Presidência</v>
          </cell>
          <cell r="D271" t="str">
            <v>4.04.0012</v>
          </cell>
          <cell r="E271">
            <v>0</v>
          </cell>
          <cell r="F271">
            <v>0</v>
          </cell>
          <cell r="G271">
            <v>0</v>
          </cell>
          <cell r="H271">
            <v>0</v>
          </cell>
          <cell r="I271">
            <v>0</v>
          </cell>
          <cell r="J271">
            <v>0</v>
          </cell>
          <cell r="K271">
            <v>0</v>
          </cell>
          <cell r="L271">
            <v>0</v>
          </cell>
          <cell r="M271">
            <v>0</v>
          </cell>
          <cell r="N271">
            <v>0</v>
          </cell>
          <cell r="O271">
            <v>0</v>
          </cell>
          <cell r="P271">
            <v>0</v>
          </cell>
        </row>
        <row r="272">
          <cell r="A272" t="str">
            <v>4.05.0003100</v>
          </cell>
          <cell r="B272">
            <v>100</v>
          </cell>
          <cell r="C272" t="str">
            <v>Total Presidência</v>
          </cell>
          <cell r="D272" t="str">
            <v>4.05.0003</v>
          </cell>
          <cell r="E272">
            <v>0</v>
          </cell>
          <cell r="F272">
            <v>0</v>
          </cell>
          <cell r="G272">
            <v>0</v>
          </cell>
          <cell r="H272">
            <v>0</v>
          </cell>
          <cell r="I272">
            <v>0</v>
          </cell>
          <cell r="J272">
            <v>0</v>
          </cell>
          <cell r="K272">
            <v>0</v>
          </cell>
          <cell r="L272">
            <v>0</v>
          </cell>
          <cell r="M272">
            <v>0</v>
          </cell>
          <cell r="N272">
            <v>0</v>
          </cell>
          <cell r="O272">
            <v>0</v>
          </cell>
          <cell r="P272">
            <v>0</v>
          </cell>
        </row>
        <row r="273">
          <cell r="A273" t="str">
            <v>4.08.0004100</v>
          </cell>
          <cell r="B273">
            <v>100</v>
          </cell>
          <cell r="C273" t="str">
            <v>Total Presidência</v>
          </cell>
          <cell r="D273" t="str">
            <v>4.08.0004</v>
          </cell>
          <cell r="E273">
            <v>0</v>
          </cell>
          <cell r="F273">
            <v>0</v>
          </cell>
          <cell r="G273">
            <v>0</v>
          </cell>
          <cell r="H273">
            <v>0</v>
          </cell>
          <cell r="I273">
            <v>0</v>
          </cell>
          <cell r="J273">
            <v>0</v>
          </cell>
          <cell r="K273">
            <v>0</v>
          </cell>
          <cell r="L273">
            <v>0</v>
          </cell>
          <cell r="M273">
            <v>0</v>
          </cell>
          <cell r="N273">
            <v>0</v>
          </cell>
          <cell r="O273">
            <v>0</v>
          </cell>
          <cell r="P273">
            <v>0</v>
          </cell>
        </row>
        <row r="274">
          <cell r="A274" t="str">
            <v>4.08.0010100</v>
          </cell>
          <cell r="B274">
            <v>100</v>
          </cell>
          <cell r="C274" t="str">
            <v>Total Presidência</v>
          </cell>
          <cell r="D274" t="str">
            <v>4.08.0010</v>
          </cell>
          <cell r="E274">
            <v>0</v>
          </cell>
          <cell r="F274">
            <v>0</v>
          </cell>
          <cell r="G274">
            <v>0</v>
          </cell>
          <cell r="H274">
            <v>0</v>
          </cell>
          <cell r="I274">
            <v>0</v>
          </cell>
          <cell r="J274">
            <v>0</v>
          </cell>
          <cell r="K274">
            <v>0</v>
          </cell>
          <cell r="L274">
            <v>0</v>
          </cell>
          <cell r="M274">
            <v>0</v>
          </cell>
          <cell r="N274">
            <v>0</v>
          </cell>
          <cell r="O274">
            <v>0</v>
          </cell>
          <cell r="P274">
            <v>0</v>
          </cell>
        </row>
        <row r="275">
          <cell r="A275" t="str">
            <v>4.08.0016100</v>
          </cell>
          <cell r="B275">
            <v>100</v>
          </cell>
          <cell r="C275" t="str">
            <v>Total Presidência</v>
          </cell>
          <cell r="D275" t="str">
            <v>4.08.0016</v>
          </cell>
          <cell r="E275">
            <v>0</v>
          </cell>
          <cell r="F275">
            <v>0</v>
          </cell>
          <cell r="G275">
            <v>0</v>
          </cell>
          <cell r="H275">
            <v>0</v>
          </cell>
          <cell r="I275">
            <v>0</v>
          </cell>
          <cell r="J275">
            <v>0</v>
          </cell>
          <cell r="K275">
            <v>0</v>
          </cell>
          <cell r="L275">
            <v>0</v>
          </cell>
          <cell r="M275">
            <v>0</v>
          </cell>
          <cell r="N275">
            <v>0</v>
          </cell>
          <cell r="O275">
            <v>0</v>
          </cell>
          <cell r="P275">
            <v>0</v>
          </cell>
        </row>
        <row r="276">
          <cell r="A276" t="str">
            <v>4.08.0017100</v>
          </cell>
          <cell r="B276">
            <v>100</v>
          </cell>
          <cell r="C276" t="str">
            <v>Total Presidência</v>
          </cell>
          <cell r="D276" t="str">
            <v>4.08.0017</v>
          </cell>
          <cell r="E276">
            <v>0</v>
          </cell>
          <cell r="F276">
            <v>0</v>
          </cell>
          <cell r="G276">
            <v>0</v>
          </cell>
          <cell r="H276">
            <v>0</v>
          </cell>
          <cell r="I276">
            <v>0</v>
          </cell>
          <cell r="J276">
            <v>0</v>
          </cell>
          <cell r="K276">
            <v>0</v>
          </cell>
          <cell r="L276">
            <v>0</v>
          </cell>
          <cell r="M276">
            <v>0</v>
          </cell>
          <cell r="N276">
            <v>0</v>
          </cell>
          <cell r="O276">
            <v>0</v>
          </cell>
          <cell r="P276">
            <v>0</v>
          </cell>
        </row>
        <row r="277">
          <cell r="A277" t="str">
            <v>4.08.0020100</v>
          </cell>
          <cell r="B277">
            <v>100</v>
          </cell>
          <cell r="C277" t="str">
            <v>Total Presidência</v>
          </cell>
          <cell r="D277" t="str">
            <v>4.08.0020</v>
          </cell>
          <cell r="E277">
            <v>0</v>
          </cell>
          <cell r="F277">
            <v>0</v>
          </cell>
          <cell r="G277">
            <v>0</v>
          </cell>
          <cell r="H277">
            <v>0</v>
          </cell>
          <cell r="I277">
            <v>0</v>
          </cell>
          <cell r="J277">
            <v>0</v>
          </cell>
          <cell r="K277">
            <v>0</v>
          </cell>
          <cell r="L277">
            <v>0</v>
          </cell>
          <cell r="M277">
            <v>0</v>
          </cell>
          <cell r="N277">
            <v>0</v>
          </cell>
          <cell r="O277">
            <v>0</v>
          </cell>
          <cell r="P277">
            <v>0</v>
          </cell>
        </row>
        <row r="278">
          <cell r="A278" t="str">
            <v>4.13.0004100</v>
          </cell>
          <cell r="B278">
            <v>100</v>
          </cell>
          <cell r="C278" t="str">
            <v>Total Presidência</v>
          </cell>
          <cell r="D278" t="str">
            <v>4.13.0004</v>
          </cell>
          <cell r="E278">
            <v>0</v>
          </cell>
          <cell r="F278">
            <v>0</v>
          </cell>
          <cell r="G278">
            <v>0</v>
          </cell>
          <cell r="H278">
            <v>0</v>
          </cell>
          <cell r="I278">
            <v>0</v>
          </cell>
          <cell r="J278">
            <v>0</v>
          </cell>
          <cell r="K278">
            <v>0</v>
          </cell>
          <cell r="L278">
            <v>0</v>
          </cell>
          <cell r="M278">
            <v>0</v>
          </cell>
          <cell r="N278">
            <v>0</v>
          </cell>
          <cell r="O278">
            <v>0</v>
          </cell>
          <cell r="P278">
            <v>0</v>
          </cell>
        </row>
        <row r="279">
          <cell r="A279" t="str">
            <v>4.13.0005100</v>
          </cell>
          <cell r="B279">
            <v>100</v>
          </cell>
          <cell r="C279" t="str">
            <v>Total Presidência</v>
          </cell>
          <cell r="D279" t="str">
            <v>4.13.0005</v>
          </cell>
          <cell r="E279">
            <v>0</v>
          </cell>
          <cell r="F279">
            <v>0</v>
          </cell>
          <cell r="G279">
            <v>0</v>
          </cell>
          <cell r="H279">
            <v>0</v>
          </cell>
          <cell r="I279">
            <v>0</v>
          </cell>
          <cell r="J279">
            <v>0</v>
          </cell>
          <cell r="K279">
            <v>0</v>
          </cell>
          <cell r="L279">
            <v>0</v>
          </cell>
          <cell r="M279">
            <v>0</v>
          </cell>
          <cell r="N279">
            <v>0</v>
          </cell>
          <cell r="O279">
            <v>0</v>
          </cell>
          <cell r="P279">
            <v>0</v>
          </cell>
        </row>
        <row r="280">
          <cell r="A280" t="str">
            <v>4.13.0006100</v>
          </cell>
          <cell r="B280">
            <v>100</v>
          </cell>
          <cell r="C280" t="str">
            <v>Total Presidência</v>
          </cell>
          <cell r="D280" t="str">
            <v>4.13.0006</v>
          </cell>
          <cell r="E280">
            <v>0</v>
          </cell>
          <cell r="F280">
            <v>0</v>
          </cell>
          <cell r="G280">
            <v>0</v>
          </cell>
          <cell r="H280">
            <v>0</v>
          </cell>
          <cell r="I280">
            <v>0</v>
          </cell>
          <cell r="J280">
            <v>0</v>
          </cell>
          <cell r="K280">
            <v>0</v>
          </cell>
          <cell r="L280">
            <v>0</v>
          </cell>
          <cell r="M280">
            <v>0</v>
          </cell>
          <cell r="N280">
            <v>0</v>
          </cell>
          <cell r="O280">
            <v>0</v>
          </cell>
          <cell r="P280">
            <v>0</v>
          </cell>
        </row>
        <row r="281">
          <cell r="A281" t="str">
            <v>4.13.0007100</v>
          </cell>
          <cell r="B281">
            <v>100</v>
          </cell>
          <cell r="C281" t="str">
            <v>Total Presidência</v>
          </cell>
          <cell r="D281" t="str">
            <v>4.13.0007</v>
          </cell>
          <cell r="E281">
            <v>30000</v>
          </cell>
          <cell r="F281">
            <v>30000</v>
          </cell>
          <cell r="G281">
            <v>30000</v>
          </cell>
          <cell r="H281">
            <v>30000</v>
          </cell>
          <cell r="I281">
            <v>30000</v>
          </cell>
          <cell r="J281">
            <v>30000</v>
          </cell>
          <cell r="K281">
            <v>30000</v>
          </cell>
          <cell r="L281">
            <v>30000</v>
          </cell>
          <cell r="M281">
            <v>30000</v>
          </cell>
          <cell r="N281">
            <v>30000</v>
          </cell>
          <cell r="O281">
            <v>30000</v>
          </cell>
          <cell r="P281">
            <v>30000</v>
          </cell>
        </row>
        <row r="282">
          <cell r="A282" t="str">
            <v>4.13.0008100</v>
          </cell>
          <cell r="B282">
            <v>100</v>
          </cell>
          <cell r="C282" t="str">
            <v>Total Presidência</v>
          </cell>
          <cell r="D282" t="str">
            <v>4.13.0008</v>
          </cell>
          <cell r="E282">
            <v>0</v>
          </cell>
          <cell r="F282">
            <v>0</v>
          </cell>
          <cell r="G282">
            <v>0</v>
          </cell>
          <cell r="H282">
            <v>0</v>
          </cell>
          <cell r="I282">
            <v>0</v>
          </cell>
          <cell r="J282">
            <v>0</v>
          </cell>
          <cell r="K282">
            <v>0</v>
          </cell>
          <cell r="L282">
            <v>0</v>
          </cell>
          <cell r="M282">
            <v>0</v>
          </cell>
          <cell r="N282">
            <v>0</v>
          </cell>
          <cell r="O282">
            <v>0</v>
          </cell>
          <cell r="P282">
            <v>0</v>
          </cell>
        </row>
        <row r="283">
          <cell r="A283" t="str">
            <v>4.90.0001100</v>
          </cell>
          <cell r="B283">
            <v>100</v>
          </cell>
          <cell r="C283" t="str">
            <v>Total Presidência</v>
          </cell>
          <cell r="D283" t="str">
            <v>4.90.0001</v>
          </cell>
          <cell r="E283">
            <v>0</v>
          </cell>
          <cell r="F283">
            <v>0</v>
          </cell>
          <cell r="G283">
            <v>0</v>
          </cell>
          <cell r="H283">
            <v>0</v>
          </cell>
          <cell r="I283">
            <v>0</v>
          </cell>
          <cell r="J283">
            <v>0</v>
          </cell>
          <cell r="K283">
            <v>0</v>
          </cell>
          <cell r="L283">
            <v>0</v>
          </cell>
          <cell r="M283">
            <v>0</v>
          </cell>
          <cell r="N283">
            <v>0</v>
          </cell>
          <cell r="O283">
            <v>0</v>
          </cell>
          <cell r="P283">
            <v>0</v>
          </cell>
        </row>
        <row r="284">
          <cell r="A284" t="str">
            <v>4.01.000110300</v>
          </cell>
          <cell r="B284">
            <v>10300</v>
          </cell>
          <cell r="C284" t="str">
            <v>Diretoria Empresarial</v>
          </cell>
          <cell r="D284" t="str">
            <v>4.01.0001</v>
          </cell>
          <cell r="E284">
            <v>0</v>
          </cell>
          <cell r="F284">
            <v>0</v>
          </cell>
          <cell r="G284">
            <v>5000</v>
          </cell>
          <cell r="H284">
            <v>0</v>
          </cell>
          <cell r="I284">
            <v>0</v>
          </cell>
          <cell r="J284">
            <v>5000</v>
          </cell>
          <cell r="K284">
            <v>0</v>
          </cell>
          <cell r="L284">
            <v>0</v>
          </cell>
          <cell r="M284">
            <v>5000</v>
          </cell>
          <cell r="N284">
            <v>0</v>
          </cell>
          <cell r="O284">
            <v>0</v>
          </cell>
          <cell r="P284">
            <v>5000</v>
          </cell>
        </row>
        <row r="285">
          <cell r="A285" t="str">
            <v>4.01.000210300</v>
          </cell>
          <cell r="B285">
            <v>10300</v>
          </cell>
          <cell r="C285" t="str">
            <v>Diretoria Empresarial</v>
          </cell>
          <cell r="D285" t="str">
            <v>4.01.0002</v>
          </cell>
          <cell r="E285">
            <v>250</v>
          </cell>
          <cell r="F285">
            <v>250</v>
          </cell>
          <cell r="G285">
            <v>250</v>
          </cell>
          <cell r="H285">
            <v>300</v>
          </cell>
          <cell r="I285">
            <v>300</v>
          </cell>
          <cell r="J285">
            <v>300</v>
          </cell>
          <cell r="K285">
            <v>350</v>
          </cell>
          <cell r="L285">
            <v>350</v>
          </cell>
          <cell r="M285">
            <v>350</v>
          </cell>
          <cell r="N285">
            <v>400</v>
          </cell>
          <cell r="O285">
            <v>400</v>
          </cell>
          <cell r="P285">
            <v>400</v>
          </cell>
        </row>
        <row r="286">
          <cell r="A286" t="str">
            <v>4.01.000310300</v>
          </cell>
          <cell r="B286">
            <v>10300</v>
          </cell>
          <cell r="C286" t="str">
            <v>Diretoria Empresarial</v>
          </cell>
          <cell r="D286" t="str">
            <v>4.01.0003</v>
          </cell>
          <cell r="E286">
            <v>250</v>
          </cell>
          <cell r="F286">
            <v>250</v>
          </cell>
          <cell r="G286">
            <v>250</v>
          </cell>
          <cell r="H286">
            <v>300</v>
          </cell>
          <cell r="I286">
            <v>300</v>
          </cell>
          <cell r="J286">
            <v>300</v>
          </cell>
          <cell r="K286">
            <v>350</v>
          </cell>
          <cell r="L286">
            <v>350</v>
          </cell>
          <cell r="M286">
            <v>350</v>
          </cell>
          <cell r="N286">
            <v>400</v>
          </cell>
          <cell r="O286">
            <v>400</v>
          </cell>
          <cell r="P286">
            <v>400</v>
          </cell>
        </row>
        <row r="287">
          <cell r="A287" t="str">
            <v>4.01.000410300</v>
          </cell>
          <cell r="B287">
            <v>10300</v>
          </cell>
          <cell r="C287" t="str">
            <v>Diretoria Empresarial</v>
          </cell>
          <cell r="D287" t="str">
            <v>4.01.0004</v>
          </cell>
          <cell r="E287">
            <v>2100</v>
          </cell>
          <cell r="F287">
            <v>2100</v>
          </cell>
          <cell r="G287">
            <v>2100</v>
          </cell>
          <cell r="H287">
            <v>2250</v>
          </cell>
          <cell r="I287">
            <v>2250</v>
          </cell>
          <cell r="J287">
            <v>2250</v>
          </cell>
          <cell r="K287">
            <v>2400</v>
          </cell>
          <cell r="L287">
            <v>2400</v>
          </cell>
          <cell r="M287">
            <v>2400</v>
          </cell>
          <cell r="N287">
            <v>2500</v>
          </cell>
          <cell r="O287">
            <v>2500</v>
          </cell>
          <cell r="P287">
            <v>2500</v>
          </cell>
        </row>
        <row r="288">
          <cell r="A288" t="str">
            <v>4.01.000510300</v>
          </cell>
          <cell r="B288">
            <v>10300</v>
          </cell>
          <cell r="C288" t="str">
            <v>Diretoria Empresarial</v>
          </cell>
          <cell r="D288" t="str">
            <v>4.01.0005</v>
          </cell>
          <cell r="E288">
            <v>250</v>
          </cell>
          <cell r="F288">
            <v>250</v>
          </cell>
          <cell r="G288">
            <v>250</v>
          </cell>
          <cell r="H288">
            <v>300</v>
          </cell>
          <cell r="I288">
            <v>300</v>
          </cell>
          <cell r="J288">
            <v>300</v>
          </cell>
          <cell r="K288">
            <v>350</v>
          </cell>
          <cell r="L288">
            <v>350</v>
          </cell>
          <cell r="M288">
            <v>350</v>
          </cell>
          <cell r="N288">
            <v>400</v>
          </cell>
          <cell r="O288">
            <v>400</v>
          </cell>
          <cell r="P288">
            <v>400</v>
          </cell>
        </row>
        <row r="289">
          <cell r="A289" t="str">
            <v>4.01.000610300</v>
          </cell>
          <cell r="B289">
            <v>10300</v>
          </cell>
          <cell r="C289" t="str">
            <v>Diretoria Empresarial</v>
          </cell>
          <cell r="D289" t="str">
            <v>4.01.0006</v>
          </cell>
          <cell r="E289">
            <v>500</v>
          </cell>
          <cell r="F289">
            <v>500</v>
          </cell>
          <cell r="G289">
            <v>500</v>
          </cell>
          <cell r="H289">
            <v>550</v>
          </cell>
          <cell r="I289">
            <v>550</v>
          </cell>
          <cell r="J289">
            <v>550</v>
          </cell>
          <cell r="K289">
            <v>600</v>
          </cell>
          <cell r="L289">
            <v>600</v>
          </cell>
          <cell r="M289">
            <v>600</v>
          </cell>
          <cell r="N289">
            <v>650</v>
          </cell>
          <cell r="O289">
            <v>650</v>
          </cell>
          <cell r="P289">
            <v>650</v>
          </cell>
        </row>
        <row r="290">
          <cell r="A290" t="str">
            <v>4.01.000710300</v>
          </cell>
          <cell r="B290">
            <v>10300</v>
          </cell>
          <cell r="C290" t="str">
            <v>Diretoria Empresarial</v>
          </cell>
          <cell r="D290" t="str">
            <v>4.01.0007</v>
          </cell>
          <cell r="E290">
            <v>500</v>
          </cell>
          <cell r="F290">
            <v>500</v>
          </cell>
          <cell r="G290">
            <v>500</v>
          </cell>
          <cell r="H290">
            <v>550</v>
          </cell>
          <cell r="I290">
            <v>550</v>
          </cell>
          <cell r="J290">
            <v>550</v>
          </cell>
          <cell r="K290">
            <v>600</v>
          </cell>
          <cell r="L290">
            <v>600</v>
          </cell>
          <cell r="M290">
            <v>600</v>
          </cell>
          <cell r="N290">
            <v>650</v>
          </cell>
          <cell r="O290">
            <v>650</v>
          </cell>
          <cell r="P290">
            <v>650</v>
          </cell>
        </row>
        <row r="291">
          <cell r="A291" t="str">
            <v>4.02.000110300</v>
          </cell>
          <cell r="B291">
            <v>10300</v>
          </cell>
          <cell r="C291" t="str">
            <v>Diretoria Empresarial</v>
          </cell>
          <cell r="D291" t="str">
            <v>4.02.0001</v>
          </cell>
          <cell r="E291">
            <v>0</v>
          </cell>
          <cell r="F291">
            <v>0</v>
          </cell>
          <cell r="G291">
            <v>0</v>
          </cell>
          <cell r="H291">
            <v>0</v>
          </cell>
          <cell r="I291">
            <v>0</v>
          </cell>
          <cell r="J291">
            <v>0</v>
          </cell>
          <cell r="K291">
            <v>0</v>
          </cell>
          <cell r="L291">
            <v>0</v>
          </cell>
          <cell r="M291">
            <v>0</v>
          </cell>
          <cell r="N291">
            <v>0</v>
          </cell>
          <cell r="O291">
            <v>0</v>
          </cell>
          <cell r="P291">
            <v>0</v>
          </cell>
        </row>
        <row r="292">
          <cell r="A292" t="str">
            <v>4.02.000210300</v>
          </cell>
          <cell r="B292">
            <v>10300</v>
          </cell>
          <cell r="C292" t="str">
            <v>Diretoria Empresarial</v>
          </cell>
          <cell r="D292" t="str">
            <v>4.02.0002</v>
          </cell>
          <cell r="E292">
            <v>0</v>
          </cell>
          <cell r="F292">
            <v>0</v>
          </cell>
          <cell r="G292">
            <v>0</v>
          </cell>
          <cell r="H292">
            <v>0</v>
          </cell>
          <cell r="I292">
            <v>0</v>
          </cell>
          <cell r="J292">
            <v>0</v>
          </cell>
          <cell r="K292">
            <v>0</v>
          </cell>
          <cell r="L292">
            <v>0</v>
          </cell>
          <cell r="M292">
            <v>0</v>
          </cell>
          <cell r="N292">
            <v>0</v>
          </cell>
          <cell r="O292">
            <v>0</v>
          </cell>
          <cell r="P292">
            <v>0</v>
          </cell>
        </row>
        <row r="293">
          <cell r="A293" t="str">
            <v>4.02.000310300</v>
          </cell>
          <cell r="B293">
            <v>10300</v>
          </cell>
          <cell r="C293" t="str">
            <v>Diretoria Empresarial</v>
          </cell>
          <cell r="D293" t="str">
            <v>4.02.0003</v>
          </cell>
          <cell r="E293">
            <v>574.33224477742738</v>
          </cell>
          <cell r="F293">
            <v>574.33224477742738</v>
          </cell>
          <cell r="G293">
            <v>574.33224477742738</v>
          </cell>
          <cell r="H293">
            <v>594.43387334463728</v>
          </cell>
          <cell r="I293">
            <v>594.43387334463728</v>
          </cell>
          <cell r="J293">
            <v>594.43387334463728</v>
          </cell>
          <cell r="K293">
            <v>594.43387334463728</v>
          </cell>
          <cell r="L293">
            <v>594.43387334463728</v>
          </cell>
          <cell r="M293">
            <v>594.43387334463728</v>
          </cell>
          <cell r="N293">
            <v>594.43387334463728</v>
          </cell>
          <cell r="O293">
            <v>594.43387334463728</v>
          </cell>
          <cell r="P293">
            <v>594.43387334463728</v>
          </cell>
        </row>
        <row r="294">
          <cell r="A294" t="str">
            <v>4.02.000410300</v>
          </cell>
          <cell r="B294">
            <v>10300</v>
          </cell>
          <cell r="C294" t="str">
            <v>Diretoria Empresarial</v>
          </cell>
          <cell r="D294" t="str">
            <v>4.02.0004</v>
          </cell>
          <cell r="E294">
            <v>0</v>
          </cell>
          <cell r="F294">
            <v>0</v>
          </cell>
          <cell r="G294">
            <v>0</v>
          </cell>
          <cell r="H294">
            <v>0</v>
          </cell>
          <cell r="I294">
            <v>0</v>
          </cell>
          <cell r="J294">
            <v>0</v>
          </cell>
          <cell r="K294">
            <v>0</v>
          </cell>
          <cell r="L294">
            <v>0</v>
          </cell>
          <cell r="M294">
            <v>0</v>
          </cell>
          <cell r="N294">
            <v>0</v>
          </cell>
          <cell r="O294">
            <v>0</v>
          </cell>
          <cell r="P294">
            <v>0</v>
          </cell>
        </row>
        <row r="295">
          <cell r="A295" t="str">
            <v>4.02.000510300</v>
          </cell>
          <cell r="B295">
            <v>10300</v>
          </cell>
          <cell r="C295" t="str">
            <v>Diretoria Empresarial</v>
          </cell>
          <cell r="D295" t="str">
            <v>4.02.0005</v>
          </cell>
          <cell r="E295">
            <v>2000</v>
          </cell>
          <cell r="F295">
            <v>2000</v>
          </cell>
          <cell r="G295">
            <v>2000</v>
          </cell>
          <cell r="H295">
            <v>2100</v>
          </cell>
          <cell r="I295">
            <v>2100</v>
          </cell>
          <cell r="J295">
            <v>2100</v>
          </cell>
          <cell r="K295">
            <v>2200</v>
          </cell>
          <cell r="L295">
            <v>2200</v>
          </cell>
          <cell r="M295">
            <v>2200</v>
          </cell>
          <cell r="N295">
            <v>2300</v>
          </cell>
          <cell r="O295">
            <v>2300</v>
          </cell>
          <cell r="P295">
            <v>2300</v>
          </cell>
        </row>
        <row r="296">
          <cell r="A296" t="str">
            <v>4.02.000610300</v>
          </cell>
          <cell r="B296">
            <v>10300</v>
          </cell>
          <cell r="C296" t="str">
            <v>Diretoria Empresarial</v>
          </cell>
          <cell r="D296" t="str">
            <v>4.02.0006</v>
          </cell>
          <cell r="E296">
            <v>0</v>
          </cell>
          <cell r="F296">
            <v>0</v>
          </cell>
          <cell r="G296">
            <v>0</v>
          </cell>
          <cell r="H296">
            <v>0</v>
          </cell>
          <cell r="I296">
            <v>0</v>
          </cell>
          <cell r="J296">
            <v>0</v>
          </cell>
          <cell r="K296">
            <v>0</v>
          </cell>
          <cell r="L296">
            <v>0</v>
          </cell>
          <cell r="M296">
            <v>0</v>
          </cell>
          <cell r="N296">
            <v>0</v>
          </cell>
          <cell r="O296">
            <v>0</v>
          </cell>
          <cell r="P296">
            <v>0</v>
          </cell>
        </row>
        <row r="297">
          <cell r="A297" t="str">
            <v>4.02.000710300</v>
          </cell>
          <cell r="B297">
            <v>10300</v>
          </cell>
          <cell r="C297" t="str">
            <v>Diretoria Empresarial</v>
          </cell>
          <cell r="D297" t="str">
            <v>4.02.0007</v>
          </cell>
          <cell r="E297">
            <v>0</v>
          </cell>
          <cell r="F297">
            <v>0</v>
          </cell>
          <cell r="G297">
            <v>0</v>
          </cell>
          <cell r="H297">
            <v>0</v>
          </cell>
          <cell r="I297">
            <v>0</v>
          </cell>
          <cell r="J297">
            <v>0</v>
          </cell>
          <cell r="K297">
            <v>0</v>
          </cell>
          <cell r="L297">
            <v>0</v>
          </cell>
          <cell r="M297">
            <v>0</v>
          </cell>
          <cell r="N297">
            <v>0</v>
          </cell>
          <cell r="O297">
            <v>0</v>
          </cell>
          <cell r="P297">
            <v>0</v>
          </cell>
        </row>
        <row r="298">
          <cell r="A298" t="str">
            <v>4.02.000810300</v>
          </cell>
          <cell r="B298">
            <v>10300</v>
          </cell>
          <cell r="C298" t="str">
            <v>Diretoria Empresarial</v>
          </cell>
          <cell r="D298" t="str">
            <v>4.02.0008</v>
          </cell>
          <cell r="E298">
            <v>200</v>
          </cell>
          <cell r="F298">
            <v>200</v>
          </cell>
          <cell r="G298">
            <v>200</v>
          </cell>
          <cell r="H298">
            <v>200</v>
          </cell>
          <cell r="I298">
            <v>200</v>
          </cell>
          <cell r="J298">
            <v>200</v>
          </cell>
          <cell r="K298">
            <v>220</v>
          </cell>
          <cell r="L298">
            <v>220</v>
          </cell>
          <cell r="M298">
            <v>220</v>
          </cell>
          <cell r="N298">
            <v>220</v>
          </cell>
          <cell r="O298">
            <v>220</v>
          </cell>
          <cell r="P298">
            <v>220</v>
          </cell>
        </row>
        <row r="299">
          <cell r="A299" t="str">
            <v>4.02.000910300</v>
          </cell>
          <cell r="B299">
            <v>10300</v>
          </cell>
          <cell r="C299" t="str">
            <v>Diretoria Empresarial</v>
          </cell>
          <cell r="D299" t="str">
            <v>4.02.0009</v>
          </cell>
          <cell r="E299">
            <v>8.3168354177302888</v>
          </cell>
          <cell r="F299">
            <v>8.3168354177302888</v>
          </cell>
          <cell r="G299">
            <v>8.3168354177302888</v>
          </cell>
          <cell r="H299">
            <v>8.3168354177302888</v>
          </cell>
          <cell r="I299">
            <v>8.3168354177302888</v>
          </cell>
          <cell r="J299">
            <v>8.3168354177302888</v>
          </cell>
          <cell r="K299">
            <v>8.3168354177302888</v>
          </cell>
          <cell r="L299">
            <v>8.3168354177302888</v>
          </cell>
          <cell r="M299">
            <v>8.3168354177302888</v>
          </cell>
          <cell r="N299">
            <v>8.3168354177302888</v>
          </cell>
          <cell r="O299">
            <v>8.3168354177302888</v>
          </cell>
          <cell r="P299">
            <v>8.3168354177302888</v>
          </cell>
        </row>
        <row r="300">
          <cell r="A300" t="str">
            <v>4.02.001010300</v>
          </cell>
          <cell r="B300">
            <v>10300</v>
          </cell>
          <cell r="C300" t="str">
            <v>Diretoria Empresarial</v>
          </cell>
          <cell r="D300" t="str">
            <v>4.02.0010</v>
          </cell>
          <cell r="E300">
            <v>400</v>
          </cell>
          <cell r="F300">
            <v>400</v>
          </cell>
          <cell r="G300">
            <v>400</v>
          </cell>
          <cell r="H300">
            <v>400</v>
          </cell>
          <cell r="I300">
            <v>400</v>
          </cell>
          <cell r="J300">
            <v>400</v>
          </cell>
          <cell r="K300">
            <v>500</v>
          </cell>
          <cell r="L300">
            <v>500</v>
          </cell>
          <cell r="M300">
            <v>500</v>
          </cell>
          <cell r="N300">
            <v>500</v>
          </cell>
          <cell r="O300">
            <v>500</v>
          </cell>
          <cell r="P300">
            <v>500</v>
          </cell>
        </row>
        <row r="301">
          <cell r="A301" t="str">
            <v>4.02.001110300</v>
          </cell>
          <cell r="B301">
            <v>10300</v>
          </cell>
          <cell r="C301" t="str">
            <v>Diretoria Empresarial</v>
          </cell>
          <cell r="D301" t="str">
            <v>4.02.0011</v>
          </cell>
          <cell r="E301">
            <v>16.534899480460812</v>
          </cell>
          <cell r="F301">
            <v>16.534899480460812</v>
          </cell>
          <cell r="G301">
            <v>17.11362096227694</v>
          </cell>
          <cell r="H301">
            <v>17.11362096227694</v>
          </cell>
          <cell r="I301">
            <v>17.11362096227694</v>
          </cell>
          <cell r="J301">
            <v>17.11362096227694</v>
          </cell>
          <cell r="K301">
            <v>17.11362096227694</v>
          </cell>
          <cell r="L301">
            <v>17.11362096227694</v>
          </cell>
          <cell r="M301">
            <v>17.11362096227694</v>
          </cell>
          <cell r="N301">
            <v>17.11362096227694</v>
          </cell>
          <cell r="O301">
            <v>17.11362096227694</v>
          </cell>
          <cell r="P301">
            <v>17.11362096227694</v>
          </cell>
        </row>
        <row r="302">
          <cell r="A302" t="str">
            <v>4.02.001210300</v>
          </cell>
          <cell r="B302">
            <v>10300</v>
          </cell>
          <cell r="C302" t="str">
            <v>Diretoria Empresarial</v>
          </cell>
          <cell r="D302" t="str">
            <v>4.02.0012</v>
          </cell>
          <cell r="E302">
            <v>0</v>
          </cell>
          <cell r="F302">
            <v>0</v>
          </cell>
          <cell r="G302">
            <v>0</v>
          </cell>
          <cell r="H302">
            <v>0</v>
          </cell>
          <cell r="I302">
            <v>0</v>
          </cell>
          <cell r="J302">
            <v>0</v>
          </cell>
          <cell r="K302">
            <v>1000</v>
          </cell>
          <cell r="L302">
            <v>0</v>
          </cell>
          <cell r="M302">
            <v>0</v>
          </cell>
          <cell r="N302">
            <v>0</v>
          </cell>
          <cell r="O302">
            <v>0</v>
          </cell>
          <cell r="P302">
            <v>0</v>
          </cell>
        </row>
        <row r="303">
          <cell r="A303" t="str">
            <v>4.02.001310300</v>
          </cell>
          <cell r="B303">
            <v>10300</v>
          </cell>
          <cell r="C303" t="str">
            <v>Diretoria Empresarial</v>
          </cell>
          <cell r="D303" t="str">
            <v>4.02.0013</v>
          </cell>
          <cell r="E303">
            <v>100</v>
          </cell>
          <cell r="F303">
            <v>100</v>
          </cell>
          <cell r="G303">
            <v>100</v>
          </cell>
          <cell r="H303">
            <v>100</v>
          </cell>
          <cell r="I303">
            <v>100</v>
          </cell>
          <cell r="J303">
            <v>100</v>
          </cell>
          <cell r="K303">
            <v>100</v>
          </cell>
          <cell r="L303">
            <v>100</v>
          </cell>
          <cell r="M303">
            <v>100</v>
          </cell>
          <cell r="N303">
            <v>100</v>
          </cell>
          <cell r="O303">
            <v>100</v>
          </cell>
          <cell r="P303">
            <v>100</v>
          </cell>
        </row>
        <row r="304">
          <cell r="A304" t="str">
            <v>4.02.001410300</v>
          </cell>
          <cell r="B304">
            <v>10300</v>
          </cell>
          <cell r="C304" t="str">
            <v>Diretoria Empresarial</v>
          </cell>
          <cell r="D304" t="str">
            <v>4.02.0014</v>
          </cell>
          <cell r="E304">
            <v>42.319094386176609</v>
          </cell>
          <cell r="F304">
            <v>42.319094386176609</v>
          </cell>
          <cell r="G304">
            <v>42.319094386176609</v>
          </cell>
          <cell r="H304">
            <v>42.319094386176609</v>
          </cell>
          <cell r="I304">
            <v>42.319094386176609</v>
          </cell>
          <cell r="J304">
            <v>42.319094386176609</v>
          </cell>
          <cell r="K304">
            <v>42.319094386176609</v>
          </cell>
          <cell r="L304">
            <v>42.319094386176609</v>
          </cell>
          <cell r="M304">
            <v>42.319094386176609</v>
          </cell>
          <cell r="N304">
            <v>42.319094386176609</v>
          </cell>
          <cell r="O304">
            <v>42.319094386176609</v>
          </cell>
          <cell r="P304">
            <v>42.319094386176609</v>
          </cell>
        </row>
        <row r="305">
          <cell r="A305" t="str">
            <v>4.02.001510300</v>
          </cell>
          <cell r="B305">
            <v>10300</v>
          </cell>
          <cell r="C305" t="str">
            <v>Diretoria Empresarial</v>
          </cell>
          <cell r="D305" t="str">
            <v>4.02.0015</v>
          </cell>
          <cell r="E305">
            <v>0</v>
          </cell>
          <cell r="F305">
            <v>0</v>
          </cell>
          <cell r="G305">
            <v>0</v>
          </cell>
          <cell r="H305">
            <v>0</v>
          </cell>
          <cell r="I305">
            <v>0</v>
          </cell>
          <cell r="J305">
            <v>0</v>
          </cell>
          <cell r="K305">
            <v>0</v>
          </cell>
          <cell r="L305">
            <v>0</v>
          </cell>
          <cell r="M305">
            <v>0</v>
          </cell>
          <cell r="N305">
            <v>0</v>
          </cell>
          <cell r="O305">
            <v>0</v>
          </cell>
          <cell r="P305">
            <v>0</v>
          </cell>
        </row>
        <row r="306">
          <cell r="A306" t="str">
            <v>4.02.001610300</v>
          </cell>
          <cell r="B306">
            <v>10300</v>
          </cell>
          <cell r="C306" t="str">
            <v>Diretoria Empresarial</v>
          </cell>
          <cell r="D306" t="str">
            <v>4.02.0016</v>
          </cell>
          <cell r="E306">
            <v>5224.7922161275328</v>
          </cell>
          <cell r="F306">
            <v>5224.7922161275328</v>
          </cell>
          <cell r="G306">
            <v>5224.7922161275328</v>
          </cell>
          <cell r="H306">
            <v>5407.659943691996</v>
          </cell>
          <cell r="I306">
            <v>5407.659943691996</v>
          </cell>
          <cell r="J306">
            <v>5407.659943691996</v>
          </cell>
          <cell r="K306">
            <v>5407.659943691996</v>
          </cell>
          <cell r="L306">
            <v>5407.659943691996</v>
          </cell>
          <cell r="M306">
            <v>5407.659943691996</v>
          </cell>
          <cell r="N306">
            <v>5407.659943691996</v>
          </cell>
          <cell r="O306">
            <v>5407.659943691996</v>
          </cell>
          <cell r="P306">
            <v>5407.659943691996</v>
          </cell>
        </row>
        <row r="307">
          <cell r="A307" t="str">
            <v>4.02.001710300</v>
          </cell>
          <cell r="B307">
            <v>10300</v>
          </cell>
          <cell r="C307" t="str">
            <v>Diretoria Empresarial</v>
          </cell>
          <cell r="D307" t="str">
            <v>4.02.0017</v>
          </cell>
          <cell r="E307">
            <v>2381.2585655701614</v>
          </cell>
          <cell r="F307">
            <v>2381.2585655701614</v>
          </cell>
          <cell r="G307">
            <v>2381.2585655701614</v>
          </cell>
          <cell r="H307">
            <v>2464.6026153651164</v>
          </cell>
          <cell r="I307">
            <v>2464.6026153651164</v>
          </cell>
          <cell r="J307">
            <v>2464.6026153651164</v>
          </cell>
          <cell r="K307">
            <v>2464.6026153651164</v>
          </cell>
          <cell r="L307">
            <v>2464.6026153651164</v>
          </cell>
          <cell r="M307">
            <v>2464.6026153651164</v>
          </cell>
          <cell r="N307">
            <v>2464.6026153651164</v>
          </cell>
          <cell r="O307">
            <v>2464.6026153651164</v>
          </cell>
          <cell r="P307">
            <v>2464.6026153651164</v>
          </cell>
        </row>
        <row r="308">
          <cell r="A308" t="str">
            <v>4.02.001810300</v>
          </cell>
          <cell r="B308">
            <v>10300</v>
          </cell>
          <cell r="C308" t="str">
            <v>Diretoria Empresarial</v>
          </cell>
          <cell r="D308" t="str">
            <v>4.02.0018</v>
          </cell>
          <cell r="E308">
            <v>0</v>
          </cell>
          <cell r="F308">
            <v>0</v>
          </cell>
          <cell r="G308">
            <v>0</v>
          </cell>
          <cell r="H308">
            <v>0</v>
          </cell>
          <cell r="I308">
            <v>0</v>
          </cell>
          <cell r="J308">
            <v>0</v>
          </cell>
          <cell r="K308">
            <v>0</v>
          </cell>
          <cell r="L308">
            <v>0</v>
          </cell>
          <cell r="M308">
            <v>0</v>
          </cell>
          <cell r="N308">
            <v>0</v>
          </cell>
          <cell r="O308">
            <v>0</v>
          </cell>
          <cell r="P308">
            <v>0</v>
          </cell>
        </row>
        <row r="309">
          <cell r="A309" t="str">
            <v>4.02.001910300</v>
          </cell>
          <cell r="B309">
            <v>10300</v>
          </cell>
          <cell r="C309" t="str">
            <v>Diretoria Empresarial</v>
          </cell>
          <cell r="D309" t="str">
            <v>4.02.0019</v>
          </cell>
          <cell r="E309">
            <v>0</v>
          </cell>
          <cell r="F309">
            <v>0</v>
          </cell>
          <cell r="G309">
            <v>0</v>
          </cell>
          <cell r="H309">
            <v>0</v>
          </cell>
          <cell r="I309">
            <v>0</v>
          </cell>
          <cell r="J309">
            <v>0</v>
          </cell>
          <cell r="K309">
            <v>0</v>
          </cell>
          <cell r="L309">
            <v>0</v>
          </cell>
          <cell r="M309">
            <v>0</v>
          </cell>
          <cell r="N309">
            <v>0</v>
          </cell>
          <cell r="O309">
            <v>0</v>
          </cell>
          <cell r="P309">
            <v>0</v>
          </cell>
        </row>
        <row r="310">
          <cell r="A310" t="str">
            <v>4.02.002010300</v>
          </cell>
          <cell r="B310">
            <v>10300</v>
          </cell>
          <cell r="C310" t="str">
            <v>Diretoria Empresarial</v>
          </cell>
          <cell r="D310" t="str">
            <v>4.02.0020</v>
          </cell>
          <cell r="E310">
            <v>300</v>
          </cell>
          <cell r="F310">
            <v>300</v>
          </cell>
          <cell r="G310">
            <v>300</v>
          </cell>
          <cell r="H310">
            <v>300</v>
          </cell>
          <cell r="I310">
            <v>300</v>
          </cell>
          <cell r="J310">
            <v>300</v>
          </cell>
          <cell r="K310">
            <v>300</v>
          </cell>
          <cell r="L310">
            <v>300</v>
          </cell>
          <cell r="M310">
            <v>300</v>
          </cell>
          <cell r="N310">
            <v>300</v>
          </cell>
          <cell r="O310">
            <v>300</v>
          </cell>
          <cell r="P310">
            <v>300</v>
          </cell>
        </row>
        <row r="311">
          <cell r="A311" t="str">
            <v>4.02.002110300</v>
          </cell>
          <cell r="B311">
            <v>10300</v>
          </cell>
          <cell r="C311" t="str">
            <v>Diretoria Empresarial</v>
          </cell>
          <cell r="D311" t="str">
            <v>4.02.0021</v>
          </cell>
          <cell r="E311">
            <v>400</v>
          </cell>
          <cell r="F311">
            <v>400</v>
          </cell>
          <cell r="G311">
            <v>400</v>
          </cell>
          <cell r="H311">
            <v>400</v>
          </cell>
          <cell r="I311">
            <v>400</v>
          </cell>
          <cell r="J311">
            <v>400</v>
          </cell>
          <cell r="K311">
            <v>400</v>
          </cell>
          <cell r="L311">
            <v>400</v>
          </cell>
          <cell r="M311">
            <v>400</v>
          </cell>
          <cell r="N311">
            <v>400</v>
          </cell>
          <cell r="O311">
            <v>400</v>
          </cell>
          <cell r="P311">
            <v>400</v>
          </cell>
        </row>
        <row r="312">
          <cell r="A312" t="str">
            <v>4.02.002210300</v>
          </cell>
          <cell r="B312">
            <v>10300</v>
          </cell>
          <cell r="C312" t="str">
            <v>Diretoria Empresarial</v>
          </cell>
          <cell r="D312" t="str">
            <v>4.02.0022</v>
          </cell>
          <cell r="E312">
            <v>500</v>
          </cell>
          <cell r="F312">
            <v>500</v>
          </cell>
          <cell r="G312">
            <v>500</v>
          </cell>
          <cell r="H312">
            <v>500</v>
          </cell>
          <cell r="I312">
            <v>500</v>
          </cell>
          <cell r="J312">
            <v>500</v>
          </cell>
          <cell r="K312">
            <v>600</v>
          </cell>
          <cell r="L312">
            <v>600</v>
          </cell>
          <cell r="M312">
            <v>600</v>
          </cell>
          <cell r="N312">
            <v>600</v>
          </cell>
          <cell r="O312">
            <v>600</v>
          </cell>
          <cell r="P312">
            <v>600</v>
          </cell>
        </row>
        <row r="313">
          <cell r="A313" t="str">
            <v>4.02.002310300</v>
          </cell>
          <cell r="B313">
            <v>10300</v>
          </cell>
          <cell r="C313" t="str">
            <v>Diretoria Empresarial</v>
          </cell>
          <cell r="D313" t="str">
            <v>4.02.0023</v>
          </cell>
          <cell r="E313">
            <v>129.07884220944632</v>
          </cell>
          <cell r="F313">
            <v>129.07884220944632</v>
          </cell>
          <cell r="G313">
            <v>130.06266872853374</v>
          </cell>
          <cell r="H313">
            <v>130.06266872853374</v>
          </cell>
          <cell r="I313">
            <v>130.06266872853374</v>
          </cell>
          <cell r="J313">
            <v>130.06266872853374</v>
          </cell>
          <cell r="K313">
            <v>130.06266872853374</v>
          </cell>
          <cell r="L313">
            <v>130.89301611324217</v>
          </cell>
          <cell r="M313">
            <v>130.89301611324217</v>
          </cell>
          <cell r="N313">
            <v>130.89301611324217</v>
          </cell>
          <cell r="O313">
            <v>130.89301611324217</v>
          </cell>
          <cell r="P313">
            <v>130.89301611324217</v>
          </cell>
        </row>
        <row r="314">
          <cell r="A314" t="str">
            <v>4.02.002410300</v>
          </cell>
          <cell r="B314">
            <v>10300</v>
          </cell>
          <cell r="C314" t="str">
            <v>Diretoria Empresarial</v>
          </cell>
          <cell r="D314" t="str">
            <v>4.02.0024</v>
          </cell>
          <cell r="E314">
            <v>0</v>
          </cell>
          <cell r="F314">
            <v>0</v>
          </cell>
          <cell r="G314">
            <v>0</v>
          </cell>
          <cell r="H314">
            <v>0</v>
          </cell>
          <cell r="I314">
            <v>0</v>
          </cell>
          <cell r="J314">
            <v>0</v>
          </cell>
          <cell r="K314">
            <v>0</v>
          </cell>
          <cell r="L314">
            <v>0</v>
          </cell>
          <cell r="M314">
            <v>0</v>
          </cell>
          <cell r="N314">
            <v>0</v>
          </cell>
          <cell r="O314">
            <v>0</v>
          </cell>
          <cell r="P314">
            <v>0</v>
          </cell>
        </row>
        <row r="315">
          <cell r="A315" t="str">
            <v>4.02.002510300</v>
          </cell>
          <cell r="B315">
            <v>10300</v>
          </cell>
          <cell r="C315" t="str">
            <v>Diretoria Empresarial</v>
          </cell>
          <cell r="D315" t="str">
            <v>4.02.0025</v>
          </cell>
          <cell r="E315">
            <v>150</v>
          </cell>
          <cell r="F315">
            <v>150</v>
          </cell>
          <cell r="G315">
            <v>150</v>
          </cell>
          <cell r="H315">
            <v>150</v>
          </cell>
          <cell r="I315">
            <v>150</v>
          </cell>
          <cell r="J315">
            <v>150</v>
          </cell>
          <cell r="K315">
            <v>150</v>
          </cell>
          <cell r="L315">
            <v>150</v>
          </cell>
          <cell r="M315">
            <v>150</v>
          </cell>
          <cell r="N315">
            <v>150</v>
          </cell>
          <cell r="O315">
            <v>150</v>
          </cell>
          <cell r="P315">
            <v>150</v>
          </cell>
        </row>
        <row r="316">
          <cell r="A316" t="str">
            <v>4.02.002610300</v>
          </cell>
          <cell r="B316">
            <v>10300</v>
          </cell>
          <cell r="C316" t="str">
            <v>Diretoria Empresarial</v>
          </cell>
          <cell r="D316" t="str">
            <v>4.02.0026</v>
          </cell>
          <cell r="E316">
            <v>400</v>
          </cell>
          <cell r="F316">
            <v>400</v>
          </cell>
          <cell r="G316">
            <v>400</v>
          </cell>
          <cell r="H316">
            <v>400</v>
          </cell>
          <cell r="I316">
            <v>400</v>
          </cell>
          <cell r="J316">
            <v>400</v>
          </cell>
          <cell r="K316">
            <v>500</v>
          </cell>
          <cell r="L316">
            <v>500</v>
          </cell>
          <cell r="M316">
            <v>500</v>
          </cell>
          <cell r="N316">
            <v>500</v>
          </cell>
          <cell r="O316">
            <v>500</v>
          </cell>
          <cell r="P316">
            <v>500</v>
          </cell>
        </row>
        <row r="317">
          <cell r="A317" t="str">
            <v>4.02.002710300</v>
          </cell>
          <cell r="B317">
            <v>10300</v>
          </cell>
          <cell r="C317" t="str">
            <v>Diretoria Empresarial</v>
          </cell>
          <cell r="D317" t="str">
            <v>4.02.0027</v>
          </cell>
          <cell r="E317">
            <v>0</v>
          </cell>
          <cell r="F317">
            <v>0</v>
          </cell>
          <cell r="G317">
            <v>0</v>
          </cell>
          <cell r="H317">
            <v>0</v>
          </cell>
          <cell r="I317">
            <v>0</v>
          </cell>
          <cell r="J317">
            <v>0</v>
          </cell>
          <cell r="K317">
            <v>0</v>
          </cell>
          <cell r="L317">
            <v>5000</v>
          </cell>
          <cell r="M317">
            <v>0</v>
          </cell>
          <cell r="N317">
            <v>0</v>
          </cell>
          <cell r="O317">
            <v>0</v>
          </cell>
          <cell r="P317">
            <v>0</v>
          </cell>
        </row>
        <row r="318">
          <cell r="A318" t="str">
            <v>4.02.002810300</v>
          </cell>
          <cell r="B318">
            <v>10300</v>
          </cell>
          <cell r="C318" t="str">
            <v>Diretoria Empresarial</v>
          </cell>
          <cell r="D318" t="str">
            <v>4.02.0028</v>
          </cell>
          <cell r="E318">
            <v>0</v>
          </cell>
          <cell r="F318">
            <v>0</v>
          </cell>
          <cell r="G318">
            <v>0</v>
          </cell>
          <cell r="H318">
            <v>0</v>
          </cell>
          <cell r="I318">
            <v>0</v>
          </cell>
          <cell r="J318">
            <v>0</v>
          </cell>
          <cell r="K318">
            <v>0</v>
          </cell>
          <cell r="L318">
            <v>0</v>
          </cell>
          <cell r="M318">
            <v>0</v>
          </cell>
          <cell r="N318">
            <v>0</v>
          </cell>
          <cell r="O318">
            <v>0</v>
          </cell>
          <cell r="P318">
            <v>7205.66</v>
          </cell>
        </row>
        <row r="319">
          <cell r="A319" t="str">
            <v>4.02.002910300</v>
          </cell>
          <cell r="B319">
            <v>10300</v>
          </cell>
          <cell r="C319" t="str">
            <v>Diretoria Empresarial</v>
          </cell>
          <cell r="D319" t="str">
            <v>4.02.0029</v>
          </cell>
          <cell r="E319">
            <v>600</v>
          </cell>
          <cell r="F319">
            <v>2510.35</v>
          </cell>
          <cell r="G319">
            <v>600</v>
          </cell>
          <cell r="H319">
            <v>600</v>
          </cell>
          <cell r="I319">
            <v>600</v>
          </cell>
          <cell r="J319">
            <v>600</v>
          </cell>
          <cell r="K319">
            <v>600</v>
          </cell>
          <cell r="L319">
            <v>600</v>
          </cell>
          <cell r="M319">
            <v>600</v>
          </cell>
          <cell r="N319">
            <v>600</v>
          </cell>
          <cell r="O319">
            <v>600</v>
          </cell>
          <cell r="P319">
            <v>600</v>
          </cell>
        </row>
        <row r="320">
          <cell r="A320" t="str">
            <v>4.02.003010300</v>
          </cell>
          <cell r="B320">
            <v>10300</v>
          </cell>
          <cell r="C320" t="str">
            <v>Diretoria Empresarial</v>
          </cell>
          <cell r="D320" t="str">
            <v>4.02.0030</v>
          </cell>
          <cell r="E320">
            <v>0</v>
          </cell>
          <cell r="F320">
            <v>0</v>
          </cell>
          <cell r="G320">
            <v>0</v>
          </cell>
          <cell r="H320">
            <v>0</v>
          </cell>
          <cell r="I320">
            <v>0</v>
          </cell>
          <cell r="J320">
            <v>0</v>
          </cell>
          <cell r="K320">
            <v>0</v>
          </cell>
          <cell r="L320">
            <v>0</v>
          </cell>
          <cell r="M320">
            <v>0</v>
          </cell>
          <cell r="N320">
            <v>0</v>
          </cell>
          <cell r="O320">
            <v>0</v>
          </cell>
          <cell r="P320">
            <v>0</v>
          </cell>
        </row>
        <row r="321">
          <cell r="A321" t="str">
            <v>4.02.003510300</v>
          </cell>
          <cell r="B321">
            <v>10300</v>
          </cell>
          <cell r="C321" t="str">
            <v>Diretoria Empresarial</v>
          </cell>
          <cell r="D321" t="str">
            <v>4.02.0035</v>
          </cell>
          <cell r="E321">
            <v>0</v>
          </cell>
          <cell r="F321">
            <v>0</v>
          </cell>
          <cell r="G321">
            <v>0</v>
          </cell>
          <cell r="H321">
            <v>0</v>
          </cell>
          <cell r="I321">
            <v>0</v>
          </cell>
          <cell r="J321">
            <v>0</v>
          </cell>
          <cell r="K321">
            <v>0</v>
          </cell>
          <cell r="L321">
            <v>0</v>
          </cell>
          <cell r="M321">
            <v>0</v>
          </cell>
          <cell r="N321">
            <v>0</v>
          </cell>
          <cell r="O321">
            <v>0</v>
          </cell>
          <cell r="P321">
            <v>0</v>
          </cell>
        </row>
        <row r="322">
          <cell r="A322" t="str">
            <v>4.02.003610300</v>
          </cell>
          <cell r="B322">
            <v>10300</v>
          </cell>
          <cell r="C322" t="str">
            <v>Diretoria Empresarial</v>
          </cell>
          <cell r="D322" t="str">
            <v>4.02.0036</v>
          </cell>
          <cell r="E322">
            <v>0</v>
          </cell>
          <cell r="F322">
            <v>0</v>
          </cell>
          <cell r="G322">
            <v>0</v>
          </cell>
          <cell r="H322">
            <v>0</v>
          </cell>
          <cell r="I322">
            <v>0</v>
          </cell>
          <cell r="J322">
            <v>0</v>
          </cell>
          <cell r="K322">
            <v>0</v>
          </cell>
          <cell r="L322">
            <v>0</v>
          </cell>
          <cell r="M322">
            <v>0</v>
          </cell>
          <cell r="N322">
            <v>0</v>
          </cell>
          <cell r="O322">
            <v>0</v>
          </cell>
          <cell r="P322">
            <v>0</v>
          </cell>
        </row>
        <row r="323">
          <cell r="A323" t="str">
            <v>4.02.003710300</v>
          </cell>
          <cell r="B323">
            <v>10300</v>
          </cell>
          <cell r="C323" t="str">
            <v>Diretoria Empresarial</v>
          </cell>
          <cell r="D323" t="str">
            <v>4.02.0037</v>
          </cell>
          <cell r="E323">
            <v>0</v>
          </cell>
          <cell r="F323">
            <v>0</v>
          </cell>
          <cell r="G323">
            <v>0</v>
          </cell>
          <cell r="H323">
            <v>0</v>
          </cell>
          <cell r="I323">
            <v>0</v>
          </cell>
          <cell r="J323">
            <v>0</v>
          </cell>
          <cell r="K323">
            <v>0</v>
          </cell>
          <cell r="L323">
            <v>0</v>
          </cell>
          <cell r="M323">
            <v>0</v>
          </cell>
          <cell r="N323">
            <v>0</v>
          </cell>
          <cell r="O323">
            <v>0</v>
          </cell>
          <cell r="P323">
            <v>0</v>
          </cell>
        </row>
        <row r="324">
          <cell r="A324" t="str">
            <v>4.02.003810300</v>
          </cell>
          <cell r="B324">
            <v>10300</v>
          </cell>
          <cell r="C324" t="str">
            <v>Diretoria Empresarial</v>
          </cell>
          <cell r="D324" t="str">
            <v>4.02.0038</v>
          </cell>
          <cell r="E324">
            <v>0</v>
          </cell>
          <cell r="F324">
            <v>0</v>
          </cell>
          <cell r="G324">
            <v>0</v>
          </cell>
          <cell r="H324">
            <v>0</v>
          </cell>
          <cell r="I324">
            <v>0</v>
          </cell>
          <cell r="J324">
            <v>0</v>
          </cell>
          <cell r="K324">
            <v>0</v>
          </cell>
          <cell r="L324">
            <v>0</v>
          </cell>
          <cell r="M324">
            <v>0</v>
          </cell>
          <cell r="N324">
            <v>0</v>
          </cell>
          <cell r="O324">
            <v>0</v>
          </cell>
          <cell r="P324">
            <v>0</v>
          </cell>
        </row>
        <row r="325">
          <cell r="A325" t="str">
            <v>4.02.003910300</v>
          </cell>
          <cell r="B325">
            <v>10300</v>
          </cell>
          <cell r="C325" t="str">
            <v>Diretoria Empresarial</v>
          </cell>
          <cell r="D325" t="str">
            <v>4.02.0039</v>
          </cell>
          <cell r="E325">
            <v>0</v>
          </cell>
          <cell r="F325">
            <v>0</v>
          </cell>
          <cell r="G325">
            <v>0</v>
          </cell>
          <cell r="H325">
            <v>0</v>
          </cell>
          <cell r="I325">
            <v>0</v>
          </cell>
          <cell r="J325">
            <v>0</v>
          </cell>
          <cell r="K325">
            <v>0</v>
          </cell>
          <cell r="L325">
            <v>0</v>
          </cell>
          <cell r="M325">
            <v>0</v>
          </cell>
          <cell r="N325">
            <v>0</v>
          </cell>
          <cell r="O325">
            <v>0</v>
          </cell>
          <cell r="P325">
            <v>0</v>
          </cell>
        </row>
        <row r="326">
          <cell r="A326" t="str">
            <v>4.02.004110300</v>
          </cell>
          <cell r="B326">
            <v>10300</v>
          </cell>
          <cell r="C326" t="str">
            <v>Diretoria Empresarial</v>
          </cell>
          <cell r="D326" t="str">
            <v>4.02.0041</v>
          </cell>
          <cell r="E326">
            <v>29.69237921360331</v>
          </cell>
          <cell r="F326">
            <v>29.69237921360331</v>
          </cell>
          <cell r="G326">
            <v>29.69237921360331</v>
          </cell>
          <cell r="H326">
            <v>29.69237921360331</v>
          </cell>
          <cell r="I326">
            <v>29.69237921360331</v>
          </cell>
          <cell r="J326">
            <v>29.69237921360331</v>
          </cell>
          <cell r="K326">
            <v>29.69237921360331</v>
          </cell>
          <cell r="L326">
            <v>29.69237921360331</v>
          </cell>
          <cell r="M326">
            <v>29.69237921360331</v>
          </cell>
          <cell r="N326">
            <v>29.69237921360331</v>
          </cell>
          <cell r="O326">
            <v>29.69237921360331</v>
          </cell>
          <cell r="P326">
            <v>29.69237921360331</v>
          </cell>
        </row>
        <row r="327">
          <cell r="A327" t="str">
            <v>4.02.004210300</v>
          </cell>
          <cell r="B327">
            <v>10300</v>
          </cell>
          <cell r="C327" t="str">
            <v>Diretoria Empresarial</v>
          </cell>
          <cell r="D327" t="str">
            <v>4.02.0042</v>
          </cell>
          <cell r="E327">
            <v>0</v>
          </cell>
          <cell r="F327">
            <v>0</v>
          </cell>
          <cell r="G327">
            <v>0</v>
          </cell>
          <cell r="H327">
            <v>0</v>
          </cell>
          <cell r="I327">
            <v>0</v>
          </cell>
          <cell r="J327">
            <v>0</v>
          </cell>
          <cell r="K327">
            <v>0</v>
          </cell>
          <cell r="L327">
            <v>0</v>
          </cell>
          <cell r="M327">
            <v>0</v>
          </cell>
          <cell r="N327">
            <v>0</v>
          </cell>
          <cell r="O327">
            <v>0</v>
          </cell>
          <cell r="P327">
            <v>0</v>
          </cell>
        </row>
        <row r="328">
          <cell r="A328" t="str">
            <v>4.02.004310300</v>
          </cell>
          <cell r="B328">
            <v>10300</v>
          </cell>
          <cell r="C328" t="str">
            <v>Diretoria Empresarial</v>
          </cell>
          <cell r="D328" t="str">
            <v>4.02.0043</v>
          </cell>
          <cell r="E328">
            <v>0</v>
          </cell>
          <cell r="F328">
            <v>0</v>
          </cell>
          <cell r="G328">
            <v>0</v>
          </cell>
          <cell r="H328">
            <v>0</v>
          </cell>
          <cell r="I328">
            <v>0</v>
          </cell>
          <cell r="J328">
            <v>0</v>
          </cell>
          <cell r="K328">
            <v>0</v>
          </cell>
          <cell r="L328">
            <v>0</v>
          </cell>
          <cell r="M328">
            <v>0</v>
          </cell>
          <cell r="N328">
            <v>0</v>
          </cell>
          <cell r="O328">
            <v>0</v>
          </cell>
          <cell r="P328">
            <v>0</v>
          </cell>
        </row>
        <row r="329">
          <cell r="A329" t="str">
            <v>4.02.004410300</v>
          </cell>
          <cell r="B329">
            <v>10300</v>
          </cell>
          <cell r="C329" t="str">
            <v>Diretoria Empresarial</v>
          </cell>
          <cell r="D329" t="str">
            <v>4.02.0044</v>
          </cell>
          <cell r="E329">
            <v>0</v>
          </cell>
          <cell r="F329">
            <v>0</v>
          </cell>
          <cell r="G329">
            <v>0</v>
          </cell>
          <cell r="H329">
            <v>0</v>
          </cell>
          <cell r="I329">
            <v>0</v>
          </cell>
          <cell r="J329">
            <v>0</v>
          </cell>
          <cell r="K329">
            <v>0</v>
          </cell>
          <cell r="L329">
            <v>0</v>
          </cell>
          <cell r="M329">
            <v>0</v>
          </cell>
          <cell r="N329">
            <v>0</v>
          </cell>
          <cell r="O329">
            <v>0</v>
          </cell>
          <cell r="P329">
            <v>0</v>
          </cell>
        </row>
        <row r="330">
          <cell r="A330" t="str">
            <v>4.03.000110300</v>
          </cell>
          <cell r="B330">
            <v>10300</v>
          </cell>
          <cell r="C330" t="str">
            <v>Diretoria Empresarial</v>
          </cell>
          <cell r="D330" t="str">
            <v>4.03.0001</v>
          </cell>
          <cell r="E330">
            <v>0</v>
          </cell>
          <cell r="F330">
            <v>0</v>
          </cell>
          <cell r="G330">
            <v>0</v>
          </cell>
          <cell r="H330">
            <v>0</v>
          </cell>
          <cell r="I330">
            <v>0</v>
          </cell>
          <cell r="J330">
            <v>0</v>
          </cell>
          <cell r="K330">
            <v>0</v>
          </cell>
          <cell r="L330">
            <v>0</v>
          </cell>
          <cell r="M330">
            <v>0</v>
          </cell>
          <cell r="N330">
            <v>0</v>
          </cell>
          <cell r="O330">
            <v>0</v>
          </cell>
          <cell r="P330">
            <v>0</v>
          </cell>
        </row>
        <row r="331">
          <cell r="A331" t="str">
            <v>4.03.000210300</v>
          </cell>
          <cell r="B331">
            <v>10300</v>
          </cell>
          <cell r="C331" t="str">
            <v>Diretoria Empresarial</v>
          </cell>
          <cell r="D331" t="str">
            <v>4.03.0002</v>
          </cell>
          <cell r="E331">
            <v>4620</v>
          </cell>
          <cell r="F331">
            <v>4620</v>
          </cell>
          <cell r="G331">
            <v>7620</v>
          </cell>
          <cell r="H331">
            <v>7620</v>
          </cell>
          <cell r="I331">
            <v>7620</v>
          </cell>
          <cell r="J331">
            <v>7620</v>
          </cell>
          <cell r="K331">
            <v>7620</v>
          </cell>
          <cell r="L331">
            <v>8229.6</v>
          </cell>
          <cell r="M331">
            <v>8229.6</v>
          </cell>
          <cell r="N331">
            <v>8229.6</v>
          </cell>
          <cell r="O331">
            <v>8229.6</v>
          </cell>
          <cell r="P331">
            <v>8229.6</v>
          </cell>
        </row>
        <row r="332">
          <cell r="A332" t="str">
            <v>4.03.000310300</v>
          </cell>
          <cell r="B332">
            <v>10300</v>
          </cell>
          <cell r="C332" t="str">
            <v>Diretoria Empresarial</v>
          </cell>
          <cell r="D332" t="str">
            <v>4.03.0003</v>
          </cell>
          <cell r="E332">
            <v>385</v>
          </cell>
          <cell r="F332">
            <v>385</v>
          </cell>
          <cell r="G332">
            <v>1135</v>
          </cell>
          <cell r="H332">
            <v>635</v>
          </cell>
          <cell r="I332">
            <v>635</v>
          </cell>
          <cell r="J332">
            <v>635</v>
          </cell>
          <cell r="K332">
            <v>635</v>
          </cell>
          <cell r="L332">
            <v>1041.4000000000001</v>
          </cell>
          <cell r="M332">
            <v>685.8</v>
          </cell>
          <cell r="N332">
            <v>685.8</v>
          </cell>
          <cell r="O332">
            <v>685.8</v>
          </cell>
          <cell r="P332">
            <v>685.8</v>
          </cell>
        </row>
        <row r="333">
          <cell r="A333" t="str">
            <v>4.03.000410300</v>
          </cell>
          <cell r="B333">
            <v>10300</v>
          </cell>
          <cell r="C333" t="str">
            <v>Diretoria Empresarial</v>
          </cell>
          <cell r="D333" t="str">
            <v>4.03.0004</v>
          </cell>
          <cell r="E333">
            <v>13989</v>
          </cell>
          <cell r="F333">
            <v>13989</v>
          </cell>
          <cell r="G333">
            <v>13989</v>
          </cell>
          <cell r="H333">
            <v>13989</v>
          </cell>
          <cell r="I333">
            <v>13989</v>
          </cell>
          <cell r="J333">
            <v>13989</v>
          </cell>
          <cell r="K333">
            <v>13989</v>
          </cell>
          <cell r="L333">
            <v>15108.12</v>
          </cell>
          <cell r="M333">
            <v>15108.12</v>
          </cell>
          <cell r="N333">
            <v>15108.12</v>
          </cell>
          <cell r="O333">
            <v>15108.12</v>
          </cell>
          <cell r="P333">
            <v>15108.12</v>
          </cell>
        </row>
        <row r="334">
          <cell r="A334" t="str">
            <v>4.03.000510300</v>
          </cell>
          <cell r="B334">
            <v>10300</v>
          </cell>
          <cell r="C334" t="str">
            <v>Diretoria Empresarial</v>
          </cell>
          <cell r="D334" t="str">
            <v>4.03.0005</v>
          </cell>
          <cell r="E334">
            <v>0</v>
          </cell>
          <cell r="F334">
            <v>0</v>
          </cell>
          <cell r="G334">
            <v>0</v>
          </cell>
          <cell r="H334">
            <v>0</v>
          </cell>
          <cell r="I334">
            <v>0</v>
          </cell>
          <cell r="J334">
            <v>0</v>
          </cell>
          <cell r="K334">
            <v>0</v>
          </cell>
          <cell r="L334">
            <v>0</v>
          </cell>
          <cell r="M334">
            <v>0</v>
          </cell>
          <cell r="N334">
            <v>0</v>
          </cell>
          <cell r="O334">
            <v>0</v>
          </cell>
          <cell r="P334">
            <v>0</v>
          </cell>
        </row>
        <row r="335">
          <cell r="A335" t="str">
            <v>4.03.000610300</v>
          </cell>
          <cell r="B335">
            <v>10300</v>
          </cell>
          <cell r="C335" t="str">
            <v>Diretoria Empresarial</v>
          </cell>
          <cell r="D335" t="str">
            <v>4.03.0006</v>
          </cell>
          <cell r="E335">
            <v>385</v>
          </cell>
          <cell r="F335">
            <v>385</v>
          </cell>
          <cell r="G335">
            <v>1135</v>
          </cell>
          <cell r="H335">
            <v>635</v>
          </cell>
          <cell r="I335">
            <v>635</v>
          </cell>
          <cell r="J335">
            <v>635</v>
          </cell>
          <cell r="K335">
            <v>635</v>
          </cell>
          <cell r="L335">
            <v>1041.4000000000001</v>
          </cell>
          <cell r="M335">
            <v>685.8</v>
          </cell>
          <cell r="N335">
            <v>685.8</v>
          </cell>
          <cell r="O335">
            <v>685.8</v>
          </cell>
          <cell r="P335">
            <v>685.8</v>
          </cell>
        </row>
        <row r="336">
          <cell r="A336" t="str">
            <v>4.03.000710300</v>
          </cell>
          <cell r="B336">
            <v>10300</v>
          </cell>
          <cell r="C336" t="str">
            <v>Diretoria Empresarial</v>
          </cell>
          <cell r="D336" t="str">
            <v>4.03.0007</v>
          </cell>
          <cell r="E336">
            <v>0</v>
          </cell>
          <cell r="F336">
            <v>0</v>
          </cell>
          <cell r="G336">
            <v>0</v>
          </cell>
          <cell r="H336">
            <v>0</v>
          </cell>
          <cell r="I336">
            <v>0</v>
          </cell>
          <cell r="J336">
            <v>0</v>
          </cell>
          <cell r="K336">
            <v>0</v>
          </cell>
          <cell r="L336">
            <v>0</v>
          </cell>
          <cell r="M336">
            <v>0</v>
          </cell>
          <cell r="N336">
            <v>0</v>
          </cell>
          <cell r="O336">
            <v>0</v>
          </cell>
          <cell r="P336">
            <v>0</v>
          </cell>
        </row>
        <row r="337">
          <cell r="A337" t="str">
            <v>4.03.000810300</v>
          </cell>
          <cell r="B337">
            <v>10300</v>
          </cell>
          <cell r="C337" t="str">
            <v>Diretoria Empresarial</v>
          </cell>
          <cell r="D337" t="str">
            <v>4.03.0008</v>
          </cell>
          <cell r="E337">
            <v>6721.4285294117644</v>
          </cell>
          <cell r="F337">
            <v>6721.4285294117644</v>
          </cell>
          <cell r="G337">
            <v>6721.4285294117644</v>
          </cell>
          <cell r="H337">
            <v>6721.4285294117644</v>
          </cell>
          <cell r="I337">
            <v>6721.4285294117644</v>
          </cell>
          <cell r="J337">
            <v>6721.4285294117644</v>
          </cell>
          <cell r="K337">
            <v>6721.4285294117644</v>
          </cell>
          <cell r="L337">
            <v>6721.4285294117644</v>
          </cell>
          <cell r="M337">
            <v>6721.4285294117644</v>
          </cell>
          <cell r="N337">
            <v>6721.4285294117644</v>
          </cell>
          <cell r="O337">
            <v>6721.4285294117644</v>
          </cell>
          <cell r="P337">
            <v>6721.4285294117644</v>
          </cell>
        </row>
        <row r="338">
          <cell r="A338" t="str">
            <v>4.03.000910300</v>
          </cell>
          <cell r="B338">
            <v>10300</v>
          </cell>
          <cell r="C338" t="str">
            <v>Diretoria Empresarial</v>
          </cell>
          <cell r="D338" t="str">
            <v>4.03.0009</v>
          </cell>
          <cell r="E338">
            <v>1260</v>
          </cell>
          <cell r="F338">
            <v>1260</v>
          </cell>
          <cell r="G338">
            <v>1260</v>
          </cell>
          <cell r="H338">
            <v>1260</v>
          </cell>
          <cell r="I338">
            <v>1260</v>
          </cell>
          <cell r="J338">
            <v>1260</v>
          </cell>
          <cell r="K338">
            <v>1260</v>
          </cell>
          <cell r="L338">
            <v>1260</v>
          </cell>
          <cell r="M338">
            <v>1260</v>
          </cell>
          <cell r="N338">
            <v>1260</v>
          </cell>
          <cell r="O338">
            <v>1260</v>
          </cell>
          <cell r="P338">
            <v>1260</v>
          </cell>
        </row>
        <row r="339">
          <cell r="A339" t="str">
            <v>4.03.001010300</v>
          </cell>
          <cell r="B339">
            <v>10300</v>
          </cell>
          <cell r="C339" t="str">
            <v>Diretoria Empresarial</v>
          </cell>
          <cell r="D339" t="str">
            <v>4.03.0010</v>
          </cell>
          <cell r="E339">
            <v>19.714705882352941</v>
          </cell>
          <cell r="F339">
            <v>19.714705882352941</v>
          </cell>
          <cell r="G339">
            <v>19.714705882352941</v>
          </cell>
          <cell r="H339">
            <v>19.714705882352941</v>
          </cell>
          <cell r="I339">
            <v>19.714705882352941</v>
          </cell>
          <cell r="J339">
            <v>19.714705882352941</v>
          </cell>
          <cell r="K339">
            <v>19.714705882352941</v>
          </cell>
          <cell r="L339">
            <v>19.714705882352941</v>
          </cell>
          <cell r="M339">
            <v>19.714705882352941</v>
          </cell>
          <cell r="N339">
            <v>19.714705882352941</v>
          </cell>
          <cell r="O339">
            <v>19.714705882352941</v>
          </cell>
          <cell r="P339">
            <v>19.714705882352941</v>
          </cell>
        </row>
        <row r="340">
          <cell r="A340" t="str">
            <v>4.03.001110300</v>
          </cell>
          <cell r="B340">
            <v>10300</v>
          </cell>
          <cell r="C340" t="str">
            <v>Diretoria Empresarial</v>
          </cell>
          <cell r="D340" t="str">
            <v>4.03.0011</v>
          </cell>
          <cell r="E340">
            <v>1302.1983333333335</v>
          </cell>
          <cell r="F340">
            <v>1302.1983333333335</v>
          </cell>
          <cell r="G340">
            <v>2240.4483333333337</v>
          </cell>
          <cell r="H340">
            <v>2078.2816666666668</v>
          </cell>
          <cell r="I340">
            <v>2147.7816666666668</v>
          </cell>
          <cell r="J340">
            <v>2147.7816666666668</v>
          </cell>
          <cell r="K340">
            <v>2147.7816666666668</v>
          </cell>
          <cell r="L340">
            <v>2467.8894</v>
          </cell>
          <cell r="M340">
            <v>2187.7951333333335</v>
          </cell>
          <cell r="N340">
            <v>2319.6041999999998</v>
          </cell>
          <cell r="O340">
            <v>2319.6042000000007</v>
          </cell>
          <cell r="P340">
            <v>2319.6042000000002</v>
          </cell>
        </row>
        <row r="341">
          <cell r="A341" t="str">
            <v>4.03.001210300</v>
          </cell>
          <cell r="B341">
            <v>10300</v>
          </cell>
          <cell r="C341" t="str">
            <v>Diretoria Empresarial</v>
          </cell>
          <cell r="D341" t="str">
            <v>4.03.0012</v>
          </cell>
          <cell r="E341">
            <v>374.73333333333335</v>
          </cell>
          <cell r="F341">
            <v>374.73333333333335</v>
          </cell>
          <cell r="G341">
            <v>644.73333333333335</v>
          </cell>
          <cell r="H341">
            <v>598.06666666666672</v>
          </cell>
          <cell r="I341">
            <v>618.06666666666672</v>
          </cell>
          <cell r="J341">
            <v>618.06666666666672</v>
          </cell>
          <cell r="K341">
            <v>618.06666666666672</v>
          </cell>
          <cell r="L341">
            <v>710.18400000000008</v>
          </cell>
          <cell r="M341">
            <v>629.5813333333333</v>
          </cell>
          <cell r="N341">
            <v>667.51200000000006</v>
          </cell>
          <cell r="O341">
            <v>667.51200000000017</v>
          </cell>
          <cell r="P341">
            <v>667.51200000000006</v>
          </cell>
        </row>
        <row r="342">
          <cell r="A342" t="str">
            <v>4.03.001310300</v>
          </cell>
          <cell r="B342">
            <v>10300</v>
          </cell>
          <cell r="C342" t="str">
            <v>Diretoria Empresarial</v>
          </cell>
          <cell r="D342" t="str">
            <v>4.03.0013</v>
          </cell>
          <cell r="E342">
            <v>0</v>
          </cell>
          <cell r="F342">
            <v>0</v>
          </cell>
          <cell r="G342">
            <v>0</v>
          </cell>
          <cell r="H342">
            <v>0</v>
          </cell>
          <cell r="I342">
            <v>0</v>
          </cell>
          <cell r="J342">
            <v>0</v>
          </cell>
          <cell r="K342">
            <v>0</v>
          </cell>
          <cell r="L342">
            <v>0</v>
          </cell>
          <cell r="M342">
            <v>0</v>
          </cell>
          <cell r="N342">
            <v>0</v>
          </cell>
          <cell r="O342">
            <v>0</v>
          </cell>
          <cell r="P342">
            <v>0</v>
          </cell>
        </row>
        <row r="343">
          <cell r="A343" t="str">
            <v>4.03.001410300</v>
          </cell>
          <cell r="B343">
            <v>10300</v>
          </cell>
          <cell r="C343" t="str">
            <v>Diretoria Empresarial</v>
          </cell>
          <cell r="D343" t="str">
            <v>4.03.0014</v>
          </cell>
          <cell r="E343">
            <v>0</v>
          </cell>
          <cell r="F343">
            <v>0</v>
          </cell>
          <cell r="G343">
            <v>0</v>
          </cell>
          <cell r="H343">
            <v>0</v>
          </cell>
          <cell r="I343">
            <v>0</v>
          </cell>
          <cell r="J343">
            <v>0</v>
          </cell>
          <cell r="K343">
            <v>0</v>
          </cell>
          <cell r="L343">
            <v>0</v>
          </cell>
          <cell r="M343">
            <v>0</v>
          </cell>
          <cell r="N343">
            <v>0</v>
          </cell>
          <cell r="O343">
            <v>0</v>
          </cell>
          <cell r="P343">
            <v>0</v>
          </cell>
        </row>
        <row r="344">
          <cell r="A344" t="str">
            <v>4.03.001510300</v>
          </cell>
          <cell r="B344">
            <v>10300</v>
          </cell>
          <cell r="C344" t="str">
            <v>Diretoria Empresarial</v>
          </cell>
          <cell r="D344" t="str">
            <v>4.03.0015</v>
          </cell>
          <cell r="E344">
            <v>0</v>
          </cell>
          <cell r="F344">
            <v>0</v>
          </cell>
          <cell r="G344">
            <v>0</v>
          </cell>
          <cell r="H344">
            <v>0</v>
          </cell>
          <cell r="I344">
            <v>0</v>
          </cell>
          <cell r="J344">
            <v>0</v>
          </cell>
          <cell r="K344">
            <v>0</v>
          </cell>
          <cell r="L344">
            <v>0</v>
          </cell>
          <cell r="M344">
            <v>0</v>
          </cell>
          <cell r="N344">
            <v>0</v>
          </cell>
          <cell r="O344">
            <v>0</v>
          </cell>
          <cell r="P344">
            <v>0</v>
          </cell>
        </row>
        <row r="345">
          <cell r="A345" t="str">
            <v>4.03.001610300</v>
          </cell>
          <cell r="B345">
            <v>10300</v>
          </cell>
          <cell r="C345" t="str">
            <v>Diretoria Empresarial</v>
          </cell>
          <cell r="D345" t="str">
            <v>4.03.0016</v>
          </cell>
          <cell r="E345">
            <v>0</v>
          </cell>
          <cell r="F345">
            <v>0</v>
          </cell>
          <cell r="G345">
            <v>0</v>
          </cell>
          <cell r="H345">
            <v>0</v>
          </cell>
          <cell r="I345">
            <v>0</v>
          </cell>
          <cell r="J345">
            <v>0</v>
          </cell>
          <cell r="K345">
            <v>0</v>
          </cell>
          <cell r="L345">
            <v>0</v>
          </cell>
          <cell r="M345">
            <v>0</v>
          </cell>
          <cell r="N345">
            <v>0</v>
          </cell>
          <cell r="O345">
            <v>0</v>
          </cell>
          <cell r="P345">
            <v>0</v>
          </cell>
        </row>
        <row r="346">
          <cell r="A346" t="str">
            <v>4.03.001710300</v>
          </cell>
          <cell r="B346">
            <v>10300</v>
          </cell>
          <cell r="C346" t="str">
            <v>Diretoria Empresarial</v>
          </cell>
          <cell r="D346" t="str">
            <v>4.03.0017</v>
          </cell>
          <cell r="E346">
            <v>172.55</v>
          </cell>
          <cell r="F346">
            <v>172.55</v>
          </cell>
          <cell r="G346">
            <v>172.55</v>
          </cell>
          <cell r="H346">
            <v>172.55</v>
          </cell>
          <cell r="I346">
            <v>172.55</v>
          </cell>
          <cell r="J346">
            <v>172.55</v>
          </cell>
          <cell r="K346">
            <v>172.55</v>
          </cell>
          <cell r="L346">
            <v>172.55</v>
          </cell>
          <cell r="M346">
            <v>172.55</v>
          </cell>
          <cell r="N346">
            <v>172.55</v>
          </cell>
          <cell r="O346">
            <v>172.55</v>
          </cell>
          <cell r="P346">
            <v>172.55</v>
          </cell>
        </row>
        <row r="347">
          <cell r="A347" t="str">
            <v>4.03.001810300</v>
          </cell>
          <cell r="B347">
            <v>10300</v>
          </cell>
          <cell r="C347" t="str">
            <v>Diretoria Empresarial</v>
          </cell>
          <cell r="D347" t="str">
            <v>4.03.0018</v>
          </cell>
          <cell r="E347">
            <v>0</v>
          </cell>
          <cell r="F347">
            <v>0</v>
          </cell>
          <cell r="G347">
            <v>0</v>
          </cell>
          <cell r="H347">
            <v>0</v>
          </cell>
          <cell r="I347">
            <v>0</v>
          </cell>
          <cell r="J347">
            <v>0</v>
          </cell>
          <cell r="K347">
            <v>0</v>
          </cell>
          <cell r="L347">
            <v>0</v>
          </cell>
          <cell r="M347">
            <v>0</v>
          </cell>
          <cell r="N347">
            <v>0</v>
          </cell>
          <cell r="O347">
            <v>0</v>
          </cell>
          <cell r="P347">
            <v>0</v>
          </cell>
        </row>
        <row r="348">
          <cell r="A348" t="str">
            <v>4.03.001910300</v>
          </cell>
          <cell r="B348">
            <v>10300</v>
          </cell>
          <cell r="C348" t="str">
            <v>Diretoria Empresarial</v>
          </cell>
          <cell r="D348" t="str">
            <v>4.03.0019</v>
          </cell>
          <cell r="E348">
            <v>0</v>
          </cell>
          <cell r="F348">
            <v>0</v>
          </cell>
          <cell r="G348">
            <v>0</v>
          </cell>
          <cell r="H348">
            <v>0</v>
          </cell>
          <cell r="I348">
            <v>0</v>
          </cell>
          <cell r="J348">
            <v>0</v>
          </cell>
          <cell r="K348">
            <v>0</v>
          </cell>
          <cell r="L348">
            <v>0</v>
          </cell>
          <cell r="M348">
            <v>0</v>
          </cell>
          <cell r="N348">
            <v>0</v>
          </cell>
          <cell r="O348">
            <v>0</v>
          </cell>
          <cell r="P348">
            <v>0</v>
          </cell>
        </row>
        <row r="349">
          <cell r="A349" t="str">
            <v>4.03.002010300</v>
          </cell>
          <cell r="B349">
            <v>10300</v>
          </cell>
          <cell r="C349" t="str">
            <v>Diretoria Empresarial</v>
          </cell>
          <cell r="D349" t="str">
            <v>4.03.0020</v>
          </cell>
          <cell r="E349">
            <v>0</v>
          </cell>
          <cell r="F349">
            <v>0</v>
          </cell>
          <cell r="G349">
            <v>0</v>
          </cell>
          <cell r="H349">
            <v>0</v>
          </cell>
          <cell r="I349">
            <v>0</v>
          </cell>
          <cell r="J349">
            <v>0</v>
          </cell>
          <cell r="K349">
            <v>0</v>
          </cell>
          <cell r="L349">
            <v>0</v>
          </cell>
          <cell r="M349">
            <v>0</v>
          </cell>
          <cell r="N349">
            <v>0</v>
          </cell>
          <cell r="O349">
            <v>0</v>
          </cell>
          <cell r="P349">
            <v>0</v>
          </cell>
        </row>
        <row r="350">
          <cell r="A350" t="str">
            <v>4.03.002110300</v>
          </cell>
          <cell r="B350">
            <v>10300</v>
          </cell>
          <cell r="C350" t="str">
            <v>Diretoria Empresarial</v>
          </cell>
          <cell r="D350" t="str">
            <v>4.03.0021</v>
          </cell>
          <cell r="E350">
            <v>0</v>
          </cell>
          <cell r="F350">
            <v>0</v>
          </cell>
          <cell r="G350">
            <v>0</v>
          </cell>
          <cell r="H350">
            <v>0</v>
          </cell>
          <cell r="I350">
            <v>0</v>
          </cell>
          <cell r="J350">
            <v>0</v>
          </cell>
          <cell r="K350">
            <v>0</v>
          </cell>
          <cell r="L350">
            <v>0</v>
          </cell>
          <cell r="M350">
            <v>0</v>
          </cell>
          <cell r="N350">
            <v>0</v>
          </cell>
          <cell r="O350">
            <v>0</v>
          </cell>
          <cell r="P350">
            <v>0</v>
          </cell>
        </row>
        <row r="351">
          <cell r="A351" t="str">
            <v>4.03.002210300</v>
          </cell>
          <cell r="B351">
            <v>10300</v>
          </cell>
          <cell r="C351" t="str">
            <v>Diretoria Empresarial</v>
          </cell>
          <cell r="D351" t="str">
            <v>4.03.0022</v>
          </cell>
          <cell r="E351">
            <v>0</v>
          </cell>
          <cell r="F351">
            <v>0</v>
          </cell>
          <cell r="G351">
            <v>0</v>
          </cell>
          <cell r="H351">
            <v>0</v>
          </cell>
          <cell r="I351">
            <v>0</v>
          </cell>
          <cell r="J351">
            <v>0</v>
          </cell>
          <cell r="K351">
            <v>0</v>
          </cell>
          <cell r="L351">
            <v>0</v>
          </cell>
          <cell r="M351">
            <v>0</v>
          </cell>
          <cell r="N351">
            <v>0</v>
          </cell>
          <cell r="O351">
            <v>0</v>
          </cell>
          <cell r="P351">
            <v>0</v>
          </cell>
        </row>
        <row r="352">
          <cell r="A352" t="str">
            <v>4.03.002410300</v>
          </cell>
          <cell r="B352">
            <v>10300</v>
          </cell>
          <cell r="C352" t="str">
            <v>Diretoria Empresarial</v>
          </cell>
          <cell r="D352" t="str">
            <v>4.03.0024</v>
          </cell>
          <cell r="E352">
            <v>0</v>
          </cell>
          <cell r="F352">
            <v>0</v>
          </cell>
          <cell r="G352">
            <v>0</v>
          </cell>
          <cell r="H352">
            <v>0</v>
          </cell>
          <cell r="I352">
            <v>0</v>
          </cell>
          <cell r="J352">
            <v>0</v>
          </cell>
          <cell r="K352">
            <v>0</v>
          </cell>
          <cell r="L352">
            <v>0</v>
          </cell>
          <cell r="M352">
            <v>0</v>
          </cell>
          <cell r="N352">
            <v>0</v>
          </cell>
          <cell r="O352">
            <v>0</v>
          </cell>
          <cell r="P352">
            <v>0</v>
          </cell>
        </row>
        <row r="353">
          <cell r="A353" t="str">
            <v>4.04.000110300</v>
          </cell>
          <cell r="B353">
            <v>10300</v>
          </cell>
          <cell r="C353" t="str">
            <v>Diretoria Empresarial</v>
          </cell>
          <cell r="D353" t="str">
            <v>4.04.0001</v>
          </cell>
          <cell r="E353">
            <v>0</v>
          </cell>
          <cell r="F353">
            <v>0</v>
          </cell>
          <cell r="G353">
            <v>0</v>
          </cell>
          <cell r="H353">
            <v>0</v>
          </cell>
          <cell r="I353">
            <v>0</v>
          </cell>
          <cell r="J353">
            <v>0</v>
          </cell>
          <cell r="K353">
            <v>0</v>
          </cell>
          <cell r="L353">
            <v>0</v>
          </cell>
          <cell r="M353">
            <v>0</v>
          </cell>
          <cell r="N353">
            <v>0</v>
          </cell>
          <cell r="O353">
            <v>0</v>
          </cell>
          <cell r="P353">
            <v>0</v>
          </cell>
        </row>
        <row r="354">
          <cell r="A354" t="str">
            <v>4.04.000210300</v>
          </cell>
          <cell r="B354">
            <v>10300</v>
          </cell>
          <cell r="C354" t="str">
            <v>Diretoria Empresarial</v>
          </cell>
          <cell r="D354" t="str">
            <v>4.04.0002</v>
          </cell>
          <cell r="E354">
            <v>0</v>
          </cell>
          <cell r="F354">
            <v>0</v>
          </cell>
          <cell r="G354">
            <v>0</v>
          </cell>
          <cell r="H354">
            <v>0</v>
          </cell>
          <cell r="I354">
            <v>0</v>
          </cell>
          <cell r="J354">
            <v>0</v>
          </cell>
          <cell r="K354">
            <v>0</v>
          </cell>
          <cell r="L354">
            <v>0</v>
          </cell>
          <cell r="M354">
            <v>0</v>
          </cell>
          <cell r="N354">
            <v>0</v>
          </cell>
          <cell r="O354">
            <v>0</v>
          </cell>
          <cell r="P354">
            <v>0</v>
          </cell>
        </row>
        <row r="355">
          <cell r="A355" t="str">
            <v>4.04.000310300</v>
          </cell>
          <cell r="B355">
            <v>10300</v>
          </cell>
          <cell r="C355" t="str">
            <v>Diretoria Empresarial</v>
          </cell>
          <cell r="D355" t="str">
            <v>4.04.0003</v>
          </cell>
          <cell r="E355">
            <v>300</v>
          </cell>
          <cell r="F355">
            <v>300</v>
          </cell>
          <cell r="G355">
            <v>300</v>
          </cell>
          <cell r="H355">
            <v>300</v>
          </cell>
          <cell r="I355">
            <v>300</v>
          </cell>
          <cell r="J355">
            <v>300</v>
          </cell>
          <cell r="K355">
            <v>300</v>
          </cell>
          <cell r="L355">
            <v>300</v>
          </cell>
          <cell r="M355">
            <v>300</v>
          </cell>
          <cell r="N355">
            <v>300</v>
          </cell>
          <cell r="O355">
            <v>300</v>
          </cell>
          <cell r="P355">
            <v>300</v>
          </cell>
        </row>
        <row r="356">
          <cell r="A356" t="str">
            <v>4.04.000410300</v>
          </cell>
          <cell r="B356">
            <v>10300</v>
          </cell>
          <cell r="C356" t="str">
            <v>Diretoria Empresarial</v>
          </cell>
          <cell r="D356" t="str">
            <v>4.04.0004</v>
          </cell>
          <cell r="E356">
            <v>1000</v>
          </cell>
          <cell r="F356">
            <v>1000</v>
          </cell>
          <cell r="G356">
            <v>1000</v>
          </cell>
          <cell r="H356">
            <v>1000</v>
          </cell>
          <cell r="I356">
            <v>1000</v>
          </cell>
          <cell r="J356">
            <v>1000</v>
          </cell>
          <cell r="K356">
            <v>1000</v>
          </cell>
          <cell r="L356">
            <v>1000</v>
          </cell>
          <cell r="M356">
            <v>1000</v>
          </cell>
          <cell r="N356">
            <v>1000</v>
          </cell>
          <cell r="O356">
            <v>1000</v>
          </cell>
          <cell r="P356">
            <v>1000</v>
          </cell>
        </row>
        <row r="357">
          <cell r="A357" t="str">
            <v>4.04.000510300</v>
          </cell>
          <cell r="B357">
            <v>10300</v>
          </cell>
          <cell r="C357" t="str">
            <v>Diretoria Empresarial</v>
          </cell>
          <cell r="D357" t="str">
            <v>4.04.0005</v>
          </cell>
          <cell r="E357">
            <v>2500</v>
          </cell>
          <cell r="F357">
            <v>2500</v>
          </cell>
          <cell r="G357">
            <v>2500</v>
          </cell>
          <cell r="H357">
            <v>2500</v>
          </cell>
          <cell r="I357">
            <v>2500</v>
          </cell>
          <cell r="J357">
            <v>2500</v>
          </cell>
          <cell r="K357">
            <v>2500</v>
          </cell>
          <cell r="L357">
            <v>2500</v>
          </cell>
          <cell r="M357">
            <v>2500</v>
          </cell>
          <cell r="N357">
            <v>2500</v>
          </cell>
          <cell r="O357">
            <v>2500</v>
          </cell>
          <cell r="P357">
            <v>2500</v>
          </cell>
        </row>
        <row r="358">
          <cell r="A358" t="str">
            <v>4.04.000610300</v>
          </cell>
          <cell r="B358">
            <v>10300</v>
          </cell>
          <cell r="C358" t="str">
            <v>Diretoria Empresarial</v>
          </cell>
          <cell r="D358" t="str">
            <v>4.04.0006</v>
          </cell>
          <cell r="E358">
            <v>500</v>
          </cell>
          <cell r="F358">
            <v>500</v>
          </cell>
          <cell r="G358">
            <v>500</v>
          </cell>
          <cell r="H358">
            <v>500</v>
          </cell>
          <cell r="I358">
            <v>500</v>
          </cell>
          <cell r="J358">
            <v>500</v>
          </cell>
          <cell r="K358">
            <v>500</v>
          </cell>
          <cell r="L358">
            <v>500</v>
          </cell>
          <cell r="M358">
            <v>500</v>
          </cell>
          <cell r="N358">
            <v>500</v>
          </cell>
          <cell r="O358">
            <v>500</v>
          </cell>
          <cell r="P358">
            <v>500</v>
          </cell>
        </row>
        <row r="359">
          <cell r="A359" t="str">
            <v>4.04.000710300</v>
          </cell>
          <cell r="B359">
            <v>10300</v>
          </cell>
          <cell r="C359" t="str">
            <v>Diretoria Empresarial</v>
          </cell>
          <cell r="D359" t="str">
            <v>4.04.0007</v>
          </cell>
          <cell r="E359">
            <v>22.269284410202481</v>
          </cell>
          <cell r="F359">
            <v>22.269284410202481</v>
          </cell>
          <cell r="G359">
            <v>22.269284410202481</v>
          </cell>
          <cell r="H359">
            <v>22.269284410202481</v>
          </cell>
          <cell r="I359">
            <v>22.269284410202481</v>
          </cell>
          <cell r="J359">
            <v>22.269284410202481</v>
          </cell>
          <cell r="K359">
            <v>22.269284410202481</v>
          </cell>
          <cell r="L359">
            <v>22.269284410202481</v>
          </cell>
          <cell r="M359">
            <v>22.269284410202481</v>
          </cell>
          <cell r="N359">
            <v>22.269284410202481</v>
          </cell>
          <cell r="O359">
            <v>22.269284410202481</v>
          </cell>
          <cell r="P359">
            <v>22.269284410202481</v>
          </cell>
        </row>
        <row r="360">
          <cell r="A360" t="str">
            <v>4.04.000810300</v>
          </cell>
          <cell r="B360">
            <v>10300</v>
          </cell>
          <cell r="C360" t="str">
            <v>Diretoria Empresarial</v>
          </cell>
          <cell r="D360" t="str">
            <v>4.04.0008</v>
          </cell>
          <cell r="E360">
            <v>0</v>
          </cell>
          <cell r="F360">
            <v>0</v>
          </cell>
          <cell r="G360">
            <v>0</v>
          </cell>
          <cell r="H360">
            <v>0</v>
          </cell>
          <cell r="I360">
            <v>0</v>
          </cell>
          <cell r="J360">
            <v>0</v>
          </cell>
          <cell r="K360">
            <v>0</v>
          </cell>
          <cell r="L360">
            <v>0</v>
          </cell>
          <cell r="M360">
            <v>0</v>
          </cell>
          <cell r="N360">
            <v>0</v>
          </cell>
          <cell r="O360">
            <v>0</v>
          </cell>
          <cell r="P360">
            <v>0</v>
          </cell>
        </row>
        <row r="361">
          <cell r="A361" t="str">
            <v>4.04.000910300</v>
          </cell>
          <cell r="B361">
            <v>10300</v>
          </cell>
          <cell r="C361" t="str">
            <v>Diretoria Empresarial</v>
          </cell>
          <cell r="D361" t="str">
            <v>4.04.0009</v>
          </cell>
          <cell r="E361">
            <v>0</v>
          </cell>
          <cell r="F361">
            <v>0</v>
          </cell>
          <cell r="G361">
            <v>0</v>
          </cell>
          <cell r="H361">
            <v>0</v>
          </cell>
          <cell r="I361">
            <v>0</v>
          </cell>
          <cell r="J361">
            <v>0</v>
          </cell>
          <cell r="K361">
            <v>0</v>
          </cell>
          <cell r="L361">
            <v>0</v>
          </cell>
          <cell r="M361">
            <v>0</v>
          </cell>
          <cell r="N361">
            <v>0</v>
          </cell>
          <cell r="O361">
            <v>0</v>
          </cell>
          <cell r="P361">
            <v>0</v>
          </cell>
        </row>
        <row r="362">
          <cell r="A362" t="str">
            <v>4.04.001010300</v>
          </cell>
          <cell r="B362">
            <v>10300</v>
          </cell>
          <cell r="C362" t="str">
            <v>Diretoria Empresarial</v>
          </cell>
          <cell r="D362" t="str">
            <v>4.04.0010</v>
          </cell>
          <cell r="E362">
            <v>5000</v>
          </cell>
          <cell r="F362">
            <v>5000</v>
          </cell>
          <cell r="G362">
            <v>5000</v>
          </cell>
          <cell r="H362">
            <v>5000</v>
          </cell>
          <cell r="I362">
            <v>5000</v>
          </cell>
          <cell r="J362">
            <v>5000</v>
          </cell>
          <cell r="K362">
            <v>5000</v>
          </cell>
          <cell r="L362">
            <v>5000</v>
          </cell>
          <cell r="M362">
            <v>5000</v>
          </cell>
          <cell r="N362">
            <v>5000</v>
          </cell>
          <cell r="O362">
            <v>5000</v>
          </cell>
          <cell r="P362">
            <v>5000</v>
          </cell>
        </row>
        <row r="363">
          <cell r="A363" t="str">
            <v>4.04.001110300</v>
          </cell>
          <cell r="B363">
            <v>10300</v>
          </cell>
          <cell r="C363" t="str">
            <v>Diretoria Empresarial</v>
          </cell>
          <cell r="D363" t="str">
            <v>4.04.0011</v>
          </cell>
          <cell r="E363">
            <v>0</v>
          </cell>
          <cell r="F363">
            <v>0</v>
          </cell>
          <cell r="G363">
            <v>0</v>
          </cell>
          <cell r="H363">
            <v>0</v>
          </cell>
          <cell r="I363">
            <v>0</v>
          </cell>
          <cell r="J363">
            <v>0</v>
          </cell>
          <cell r="K363">
            <v>0</v>
          </cell>
          <cell r="L363">
            <v>0</v>
          </cell>
          <cell r="M363">
            <v>0</v>
          </cell>
          <cell r="N363">
            <v>0</v>
          </cell>
          <cell r="O363">
            <v>0</v>
          </cell>
          <cell r="P363">
            <v>0</v>
          </cell>
        </row>
        <row r="364">
          <cell r="A364" t="str">
            <v>4.04.001210300</v>
          </cell>
          <cell r="B364">
            <v>10300</v>
          </cell>
          <cell r="C364" t="str">
            <v>Diretoria Empresarial</v>
          </cell>
          <cell r="D364" t="str">
            <v>4.04.0012</v>
          </cell>
          <cell r="E364">
            <v>0</v>
          </cell>
          <cell r="F364">
            <v>0</v>
          </cell>
          <cell r="G364">
            <v>0</v>
          </cell>
          <cell r="H364">
            <v>0</v>
          </cell>
          <cell r="I364">
            <v>0</v>
          </cell>
          <cell r="J364">
            <v>0</v>
          </cell>
          <cell r="K364">
            <v>0</v>
          </cell>
          <cell r="L364">
            <v>0</v>
          </cell>
          <cell r="M364">
            <v>0</v>
          </cell>
          <cell r="N364">
            <v>0</v>
          </cell>
          <cell r="O364">
            <v>0</v>
          </cell>
          <cell r="P364">
            <v>0</v>
          </cell>
        </row>
        <row r="365">
          <cell r="A365" t="str">
            <v>4.05.000310300</v>
          </cell>
          <cell r="B365">
            <v>10300</v>
          </cell>
          <cell r="C365" t="str">
            <v>Diretoria Empresarial</v>
          </cell>
          <cell r="D365" t="str">
            <v>4.05.0003</v>
          </cell>
          <cell r="E365">
            <v>0</v>
          </cell>
          <cell r="F365">
            <v>0</v>
          </cell>
          <cell r="G365">
            <v>0</v>
          </cell>
          <cell r="H365">
            <v>0</v>
          </cell>
          <cell r="I365">
            <v>0</v>
          </cell>
          <cell r="J365">
            <v>0</v>
          </cell>
          <cell r="K365">
            <v>0</v>
          </cell>
          <cell r="L365">
            <v>0</v>
          </cell>
          <cell r="M365">
            <v>0</v>
          </cell>
          <cell r="N365">
            <v>0</v>
          </cell>
          <cell r="O365">
            <v>0</v>
          </cell>
          <cell r="P365">
            <v>0</v>
          </cell>
        </row>
        <row r="366">
          <cell r="A366" t="str">
            <v>4.08.000410300</v>
          </cell>
          <cell r="B366">
            <v>10300</v>
          </cell>
          <cell r="C366" t="str">
            <v>Diretoria Empresarial</v>
          </cell>
          <cell r="D366" t="str">
            <v>4.08.0004</v>
          </cell>
          <cell r="E366">
            <v>0</v>
          </cell>
          <cell r="F366">
            <v>0</v>
          </cell>
          <cell r="G366">
            <v>0</v>
          </cell>
          <cell r="H366">
            <v>0</v>
          </cell>
          <cell r="I366">
            <v>0</v>
          </cell>
          <cell r="J366">
            <v>0</v>
          </cell>
          <cell r="K366">
            <v>0</v>
          </cell>
          <cell r="L366">
            <v>0</v>
          </cell>
          <cell r="M366">
            <v>0</v>
          </cell>
          <cell r="N366">
            <v>0</v>
          </cell>
          <cell r="O366">
            <v>0</v>
          </cell>
          <cell r="P366">
            <v>0</v>
          </cell>
        </row>
        <row r="367">
          <cell r="A367" t="str">
            <v>4.08.001010300</v>
          </cell>
          <cell r="B367">
            <v>10300</v>
          </cell>
          <cell r="C367" t="str">
            <v>Diretoria Empresarial</v>
          </cell>
          <cell r="D367" t="str">
            <v>4.08.0010</v>
          </cell>
          <cell r="E367">
            <v>0</v>
          </cell>
          <cell r="F367">
            <v>0</v>
          </cell>
          <cell r="G367">
            <v>0</v>
          </cell>
          <cell r="H367">
            <v>0</v>
          </cell>
          <cell r="I367">
            <v>0</v>
          </cell>
          <cell r="J367">
            <v>0</v>
          </cell>
          <cell r="K367">
            <v>0</v>
          </cell>
          <cell r="L367">
            <v>0</v>
          </cell>
          <cell r="M367">
            <v>0</v>
          </cell>
          <cell r="N367">
            <v>0</v>
          </cell>
          <cell r="O367">
            <v>0</v>
          </cell>
          <cell r="P367">
            <v>0</v>
          </cell>
        </row>
        <row r="368">
          <cell r="A368" t="str">
            <v>4.08.001610300</v>
          </cell>
          <cell r="B368">
            <v>10300</v>
          </cell>
          <cell r="C368" t="str">
            <v>Diretoria Empresarial</v>
          </cell>
          <cell r="D368" t="str">
            <v>4.08.0016</v>
          </cell>
          <cell r="E368">
            <v>0</v>
          </cell>
          <cell r="F368">
            <v>0</v>
          </cell>
          <cell r="G368">
            <v>0</v>
          </cell>
          <cell r="H368">
            <v>0</v>
          </cell>
          <cell r="I368">
            <v>0</v>
          </cell>
          <cell r="J368">
            <v>0</v>
          </cell>
          <cell r="K368">
            <v>0</v>
          </cell>
          <cell r="L368">
            <v>0</v>
          </cell>
          <cell r="M368">
            <v>0</v>
          </cell>
          <cell r="N368">
            <v>0</v>
          </cell>
          <cell r="O368">
            <v>0</v>
          </cell>
          <cell r="P368">
            <v>0</v>
          </cell>
        </row>
        <row r="369">
          <cell r="A369" t="str">
            <v>4.08.001710300</v>
          </cell>
          <cell r="B369">
            <v>10300</v>
          </cell>
          <cell r="C369" t="str">
            <v>Diretoria Empresarial</v>
          </cell>
          <cell r="D369" t="str">
            <v>4.08.0017</v>
          </cell>
          <cell r="E369">
            <v>0</v>
          </cell>
          <cell r="F369">
            <v>0</v>
          </cell>
          <cell r="G369">
            <v>0</v>
          </cell>
          <cell r="H369">
            <v>0</v>
          </cell>
          <cell r="I369">
            <v>0</v>
          </cell>
          <cell r="J369">
            <v>0</v>
          </cell>
          <cell r="K369">
            <v>0</v>
          </cell>
          <cell r="L369">
            <v>0</v>
          </cell>
          <cell r="M369">
            <v>0</v>
          </cell>
          <cell r="N369">
            <v>0</v>
          </cell>
          <cell r="O369">
            <v>0</v>
          </cell>
          <cell r="P369">
            <v>0</v>
          </cell>
        </row>
        <row r="370">
          <cell r="A370" t="str">
            <v>4.08.002010300</v>
          </cell>
          <cell r="B370">
            <v>10300</v>
          </cell>
          <cell r="C370" t="str">
            <v>Diretoria Empresarial</v>
          </cell>
          <cell r="D370" t="str">
            <v>4.08.0020</v>
          </cell>
          <cell r="E370">
            <v>0</v>
          </cell>
          <cell r="F370">
            <v>0</v>
          </cell>
          <cell r="G370">
            <v>0</v>
          </cell>
          <cell r="H370">
            <v>0</v>
          </cell>
          <cell r="I370">
            <v>0</v>
          </cell>
          <cell r="J370">
            <v>0</v>
          </cell>
          <cell r="K370">
            <v>0</v>
          </cell>
          <cell r="L370">
            <v>0</v>
          </cell>
          <cell r="M370">
            <v>0</v>
          </cell>
          <cell r="N370">
            <v>0</v>
          </cell>
          <cell r="O370">
            <v>0</v>
          </cell>
          <cell r="P370">
            <v>0</v>
          </cell>
        </row>
        <row r="371">
          <cell r="A371" t="str">
            <v>4.13.000410300</v>
          </cell>
          <cell r="B371">
            <v>10300</v>
          </cell>
          <cell r="C371" t="str">
            <v>Diretoria Empresarial</v>
          </cell>
          <cell r="D371" t="str">
            <v>4.13.0004</v>
          </cell>
          <cell r="E371">
            <v>0</v>
          </cell>
          <cell r="F371">
            <v>0</v>
          </cell>
          <cell r="G371">
            <v>0</v>
          </cell>
          <cell r="H371">
            <v>0</v>
          </cell>
          <cell r="I371">
            <v>0</v>
          </cell>
          <cell r="J371">
            <v>0</v>
          </cell>
          <cell r="K371">
            <v>0</v>
          </cell>
          <cell r="L371">
            <v>0</v>
          </cell>
          <cell r="M371">
            <v>0</v>
          </cell>
          <cell r="N371">
            <v>0</v>
          </cell>
          <cell r="O371">
            <v>0</v>
          </cell>
          <cell r="P371">
            <v>0</v>
          </cell>
        </row>
        <row r="372">
          <cell r="A372" t="str">
            <v>4.13.000510300</v>
          </cell>
          <cell r="B372">
            <v>10300</v>
          </cell>
          <cell r="C372" t="str">
            <v>Diretoria Empresarial</v>
          </cell>
          <cell r="D372" t="str">
            <v>4.13.0005</v>
          </cell>
          <cell r="E372">
            <v>0</v>
          </cell>
          <cell r="F372">
            <v>0</v>
          </cell>
          <cell r="G372">
            <v>0</v>
          </cell>
          <cell r="H372">
            <v>0</v>
          </cell>
          <cell r="I372">
            <v>0</v>
          </cell>
          <cell r="J372">
            <v>0</v>
          </cell>
          <cell r="K372">
            <v>0</v>
          </cell>
          <cell r="L372">
            <v>0</v>
          </cell>
          <cell r="M372">
            <v>0</v>
          </cell>
          <cell r="N372">
            <v>0</v>
          </cell>
          <cell r="O372">
            <v>0</v>
          </cell>
          <cell r="P372">
            <v>0</v>
          </cell>
        </row>
        <row r="373">
          <cell r="A373" t="str">
            <v>4.13.000610300</v>
          </cell>
          <cell r="B373">
            <v>10300</v>
          </cell>
          <cell r="C373" t="str">
            <v>Diretoria Empresarial</v>
          </cell>
          <cell r="D373" t="str">
            <v>4.13.0006</v>
          </cell>
          <cell r="E373">
            <v>0</v>
          </cell>
          <cell r="F373">
            <v>0</v>
          </cell>
          <cell r="G373">
            <v>0</v>
          </cell>
          <cell r="H373">
            <v>0</v>
          </cell>
          <cell r="I373">
            <v>0</v>
          </cell>
          <cell r="J373">
            <v>0</v>
          </cell>
          <cell r="K373">
            <v>0</v>
          </cell>
          <cell r="L373">
            <v>0</v>
          </cell>
          <cell r="M373">
            <v>0</v>
          </cell>
          <cell r="N373">
            <v>0</v>
          </cell>
          <cell r="O373">
            <v>0</v>
          </cell>
          <cell r="P373">
            <v>0</v>
          </cell>
        </row>
        <row r="374">
          <cell r="A374" t="str">
            <v>4.13.000710300</v>
          </cell>
          <cell r="B374">
            <v>10300</v>
          </cell>
          <cell r="C374" t="str">
            <v>Diretoria Empresarial</v>
          </cell>
          <cell r="D374" t="str">
            <v>4.13.0007</v>
          </cell>
          <cell r="E374">
            <v>0</v>
          </cell>
          <cell r="F374">
            <v>0</v>
          </cell>
          <cell r="G374">
            <v>0</v>
          </cell>
          <cell r="H374">
            <v>0</v>
          </cell>
          <cell r="I374">
            <v>0</v>
          </cell>
          <cell r="J374">
            <v>0</v>
          </cell>
          <cell r="K374">
            <v>0</v>
          </cell>
          <cell r="L374">
            <v>0</v>
          </cell>
          <cell r="M374">
            <v>0</v>
          </cell>
          <cell r="N374">
            <v>0</v>
          </cell>
          <cell r="O374">
            <v>0</v>
          </cell>
          <cell r="P374">
            <v>0</v>
          </cell>
        </row>
        <row r="375">
          <cell r="A375" t="str">
            <v>4.13.000810300</v>
          </cell>
          <cell r="B375">
            <v>10300</v>
          </cell>
          <cell r="C375" t="str">
            <v>Diretoria Empresarial</v>
          </cell>
          <cell r="D375" t="str">
            <v>4.13.0008</v>
          </cell>
          <cell r="E375">
            <v>0</v>
          </cell>
          <cell r="F375">
            <v>0</v>
          </cell>
          <cell r="G375">
            <v>0</v>
          </cell>
          <cell r="H375">
            <v>0</v>
          </cell>
          <cell r="I375">
            <v>0</v>
          </cell>
          <cell r="J375">
            <v>0</v>
          </cell>
          <cell r="K375">
            <v>0</v>
          </cell>
          <cell r="L375">
            <v>0</v>
          </cell>
          <cell r="M375">
            <v>0</v>
          </cell>
          <cell r="N375">
            <v>0</v>
          </cell>
          <cell r="O375">
            <v>0</v>
          </cell>
          <cell r="P375">
            <v>0</v>
          </cell>
        </row>
        <row r="376">
          <cell r="A376" t="str">
            <v>4.90.000110300</v>
          </cell>
          <cell r="B376">
            <v>10300</v>
          </cell>
          <cell r="C376" t="str">
            <v>Diretoria Empresarial</v>
          </cell>
          <cell r="D376" t="str">
            <v>4.90.0001</v>
          </cell>
          <cell r="E376">
            <v>0</v>
          </cell>
          <cell r="F376">
            <v>0</v>
          </cell>
          <cell r="G376">
            <v>0</v>
          </cell>
          <cell r="H376">
            <v>0</v>
          </cell>
          <cell r="I376">
            <v>0</v>
          </cell>
          <cell r="J376">
            <v>0</v>
          </cell>
          <cell r="K376">
            <v>0</v>
          </cell>
          <cell r="L376">
            <v>0</v>
          </cell>
          <cell r="M376">
            <v>0</v>
          </cell>
          <cell r="N376">
            <v>0</v>
          </cell>
          <cell r="O376">
            <v>0</v>
          </cell>
          <cell r="P376">
            <v>0</v>
          </cell>
        </row>
        <row r="377">
          <cell r="A377" t="str">
            <v>4.01.000110302</v>
          </cell>
          <cell r="B377">
            <v>10302</v>
          </cell>
          <cell r="C377" t="str">
            <v>Gerência Comercial Grandes Empresas</v>
          </cell>
          <cell r="D377" t="str">
            <v>4.01.0001</v>
          </cell>
          <cell r="E377">
            <v>0</v>
          </cell>
          <cell r="F377">
            <v>0</v>
          </cell>
          <cell r="G377">
            <v>0</v>
          </cell>
          <cell r="H377">
            <v>0</v>
          </cell>
          <cell r="I377">
            <v>0</v>
          </cell>
          <cell r="J377">
            <v>0</v>
          </cell>
          <cell r="K377">
            <v>0</v>
          </cell>
          <cell r="L377">
            <v>0</v>
          </cell>
          <cell r="M377">
            <v>0</v>
          </cell>
          <cell r="N377">
            <v>0</v>
          </cell>
          <cell r="O377">
            <v>0</v>
          </cell>
          <cell r="P377">
            <v>0</v>
          </cell>
        </row>
        <row r="378">
          <cell r="A378" t="str">
            <v>4.01.000210302</v>
          </cell>
          <cell r="B378">
            <v>10302</v>
          </cell>
          <cell r="C378" t="str">
            <v>Gerência Comercial Grandes Empresas</v>
          </cell>
          <cell r="D378" t="str">
            <v>4.01.0002</v>
          </cell>
          <cell r="E378">
            <v>0</v>
          </cell>
          <cell r="F378">
            <v>0</v>
          </cell>
          <cell r="G378">
            <v>0</v>
          </cell>
          <cell r="H378">
            <v>0</v>
          </cell>
          <cell r="I378">
            <v>0</v>
          </cell>
          <cell r="J378">
            <v>0</v>
          </cell>
          <cell r="K378">
            <v>0</v>
          </cell>
          <cell r="L378">
            <v>0</v>
          </cell>
          <cell r="M378">
            <v>0</v>
          </cell>
          <cell r="N378">
            <v>0</v>
          </cell>
          <cell r="O378">
            <v>0</v>
          </cell>
          <cell r="P378">
            <v>0</v>
          </cell>
        </row>
        <row r="379">
          <cell r="A379" t="str">
            <v>4.01.000310302</v>
          </cell>
          <cell r="B379">
            <v>10302</v>
          </cell>
          <cell r="C379" t="str">
            <v>Gerência Comercial Grandes Empresas</v>
          </cell>
          <cell r="D379" t="str">
            <v>4.01.0003</v>
          </cell>
          <cell r="E379">
            <v>0</v>
          </cell>
          <cell r="F379">
            <v>0</v>
          </cell>
          <cell r="G379">
            <v>0</v>
          </cell>
          <cell r="H379">
            <v>0</v>
          </cell>
          <cell r="I379">
            <v>0</v>
          </cell>
          <cell r="J379">
            <v>0</v>
          </cell>
          <cell r="K379">
            <v>0</v>
          </cell>
          <cell r="L379">
            <v>0</v>
          </cell>
          <cell r="M379">
            <v>0</v>
          </cell>
          <cell r="N379">
            <v>0</v>
          </cell>
          <cell r="O379">
            <v>0</v>
          </cell>
          <cell r="P379">
            <v>0</v>
          </cell>
        </row>
        <row r="380">
          <cell r="A380" t="str">
            <v>4.01.000410302</v>
          </cell>
          <cell r="B380">
            <v>10302</v>
          </cell>
          <cell r="C380" t="str">
            <v>Gerência Comercial Grandes Empresas</v>
          </cell>
          <cell r="D380" t="str">
            <v>4.01.0004</v>
          </cell>
          <cell r="E380">
            <v>0</v>
          </cell>
          <cell r="F380">
            <v>0</v>
          </cell>
          <cell r="G380">
            <v>0</v>
          </cell>
          <cell r="H380">
            <v>0</v>
          </cell>
          <cell r="I380">
            <v>0</v>
          </cell>
          <cell r="J380">
            <v>0</v>
          </cell>
          <cell r="K380">
            <v>0</v>
          </cell>
          <cell r="L380">
            <v>0</v>
          </cell>
          <cell r="M380">
            <v>0</v>
          </cell>
          <cell r="N380">
            <v>0</v>
          </cell>
          <cell r="O380">
            <v>0</v>
          </cell>
          <cell r="P380">
            <v>0</v>
          </cell>
        </row>
        <row r="381">
          <cell r="A381" t="str">
            <v>4.01.000510302</v>
          </cell>
          <cell r="B381">
            <v>10302</v>
          </cell>
          <cell r="C381" t="str">
            <v>Gerência Comercial Grandes Empresas</v>
          </cell>
          <cell r="D381" t="str">
            <v>4.01.0005</v>
          </cell>
          <cell r="E381">
            <v>0</v>
          </cell>
          <cell r="F381">
            <v>0</v>
          </cell>
          <cell r="G381">
            <v>0</v>
          </cell>
          <cell r="H381">
            <v>0</v>
          </cell>
          <cell r="I381">
            <v>0</v>
          </cell>
          <cell r="J381">
            <v>0</v>
          </cell>
          <cell r="K381">
            <v>0</v>
          </cell>
          <cell r="L381">
            <v>0</v>
          </cell>
          <cell r="M381">
            <v>0</v>
          </cell>
          <cell r="N381">
            <v>0</v>
          </cell>
          <cell r="O381">
            <v>0</v>
          </cell>
          <cell r="P381">
            <v>0</v>
          </cell>
        </row>
        <row r="382">
          <cell r="A382" t="str">
            <v>4.01.000610302</v>
          </cell>
          <cell r="B382">
            <v>10302</v>
          </cell>
          <cell r="C382" t="str">
            <v>Gerência Comercial Grandes Empresas</v>
          </cell>
          <cell r="D382" t="str">
            <v>4.01.0006</v>
          </cell>
          <cell r="E382">
            <v>0</v>
          </cell>
          <cell r="F382">
            <v>0</v>
          </cell>
          <cell r="G382">
            <v>0</v>
          </cell>
          <cell r="H382">
            <v>0</v>
          </cell>
          <cell r="I382">
            <v>0</v>
          </cell>
          <cell r="J382">
            <v>0</v>
          </cell>
          <cell r="K382">
            <v>0</v>
          </cell>
          <cell r="L382">
            <v>0</v>
          </cell>
          <cell r="M382">
            <v>0</v>
          </cell>
          <cell r="N382">
            <v>0</v>
          </cell>
          <cell r="O382">
            <v>0</v>
          </cell>
          <cell r="P382">
            <v>0</v>
          </cell>
        </row>
        <row r="383">
          <cell r="A383" t="str">
            <v>4.01.000710302</v>
          </cell>
          <cell r="B383">
            <v>10302</v>
          </cell>
          <cell r="C383" t="str">
            <v>Gerência Comercial Grandes Empresas</v>
          </cell>
          <cell r="D383" t="str">
            <v>4.01.0007</v>
          </cell>
          <cell r="E383">
            <v>0</v>
          </cell>
          <cell r="F383">
            <v>0</v>
          </cell>
          <cell r="G383">
            <v>0</v>
          </cell>
          <cell r="H383">
            <v>0</v>
          </cell>
          <cell r="I383">
            <v>0</v>
          </cell>
          <cell r="J383">
            <v>0</v>
          </cell>
          <cell r="K383">
            <v>0</v>
          </cell>
          <cell r="L383">
            <v>0</v>
          </cell>
          <cell r="M383">
            <v>0</v>
          </cell>
          <cell r="N383">
            <v>0</v>
          </cell>
          <cell r="O383">
            <v>0</v>
          </cell>
          <cell r="P383">
            <v>0</v>
          </cell>
        </row>
        <row r="384">
          <cell r="A384" t="str">
            <v>4.02.000110302</v>
          </cell>
          <cell r="B384">
            <v>10302</v>
          </cell>
          <cell r="C384" t="str">
            <v>Gerência Comercial Grandes Empresas</v>
          </cell>
          <cell r="D384" t="str">
            <v>4.02.0001</v>
          </cell>
          <cell r="E384">
            <v>0</v>
          </cell>
          <cell r="F384">
            <v>0</v>
          </cell>
          <cell r="G384">
            <v>0</v>
          </cell>
          <cell r="H384">
            <v>0</v>
          </cell>
          <cell r="I384">
            <v>0</v>
          </cell>
          <cell r="J384">
            <v>0</v>
          </cell>
          <cell r="K384">
            <v>0</v>
          </cell>
          <cell r="L384">
            <v>0</v>
          </cell>
          <cell r="M384">
            <v>0</v>
          </cell>
          <cell r="N384">
            <v>0</v>
          </cell>
          <cell r="O384">
            <v>0</v>
          </cell>
          <cell r="P384">
            <v>0</v>
          </cell>
        </row>
        <row r="385">
          <cell r="A385" t="str">
            <v>4.02.000210302</v>
          </cell>
          <cell r="B385">
            <v>10302</v>
          </cell>
          <cell r="C385" t="str">
            <v>Gerência Comercial Grandes Empresas</v>
          </cell>
          <cell r="D385" t="str">
            <v>4.02.0002</v>
          </cell>
          <cell r="E385">
            <v>0</v>
          </cell>
          <cell r="F385">
            <v>0</v>
          </cell>
          <cell r="G385">
            <v>0</v>
          </cell>
          <cell r="H385">
            <v>0</v>
          </cell>
          <cell r="I385">
            <v>0</v>
          </cell>
          <cell r="J385">
            <v>0</v>
          </cell>
          <cell r="K385">
            <v>0</v>
          </cell>
          <cell r="L385">
            <v>0</v>
          </cell>
          <cell r="M385">
            <v>0</v>
          </cell>
          <cell r="N385">
            <v>0</v>
          </cell>
          <cell r="O385">
            <v>0</v>
          </cell>
          <cell r="P385">
            <v>0</v>
          </cell>
        </row>
        <row r="386">
          <cell r="A386" t="str">
            <v>4.02.000310302</v>
          </cell>
          <cell r="B386">
            <v>10302</v>
          </cell>
          <cell r="C386" t="str">
            <v>Gerência Comercial Grandes Empresas</v>
          </cell>
          <cell r="D386" t="str">
            <v>4.02.0003</v>
          </cell>
          <cell r="E386">
            <v>0</v>
          </cell>
          <cell r="F386">
            <v>0</v>
          </cell>
          <cell r="G386">
            <v>0</v>
          </cell>
          <cell r="H386">
            <v>0</v>
          </cell>
          <cell r="I386">
            <v>0</v>
          </cell>
          <cell r="J386">
            <v>0</v>
          </cell>
          <cell r="K386">
            <v>0</v>
          </cell>
          <cell r="L386">
            <v>0</v>
          </cell>
          <cell r="M386">
            <v>0</v>
          </cell>
          <cell r="N386">
            <v>0</v>
          </cell>
          <cell r="O386">
            <v>0</v>
          </cell>
          <cell r="P386">
            <v>0</v>
          </cell>
        </row>
        <row r="387">
          <cell r="A387" t="str">
            <v>4.02.000410302</v>
          </cell>
          <cell r="B387">
            <v>10302</v>
          </cell>
          <cell r="C387" t="str">
            <v>Gerência Comercial Grandes Empresas</v>
          </cell>
          <cell r="D387" t="str">
            <v>4.02.0004</v>
          </cell>
          <cell r="E387">
            <v>0</v>
          </cell>
          <cell r="F387">
            <v>0</v>
          </cell>
          <cell r="G387">
            <v>0</v>
          </cell>
          <cell r="H387">
            <v>0</v>
          </cell>
          <cell r="I387">
            <v>0</v>
          </cell>
          <cell r="J387">
            <v>0</v>
          </cell>
          <cell r="K387">
            <v>0</v>
          </cell>
          <cell r="L387">
            <v>0</v>
          </cell>
          <cell r="M387">
            <v>0</v>
          </cell>
          <cell r="N387">
            <v>0</v>
          </cell>
          <cell r="O387">
            <v>0</v>
          </cell>
          <cell r="P387">
            <v>0</v>
          </cell>
        </row>
        <row r="388">
          <cell r="A388" t="str">
            <v>4.02.000510302</v>
          </cell>
          <cell r="B388">
            <v>10302</v>
          </cell>
          <cell r="C388" t="str">
            <v>Gerência Comercial Grandes Empresas</v>
          </cell>
          <cell r="D388" t="str">
            <v>4.02.0005</v>
          </cell>
          <cell r="E388">
            <v>0</v>
          </cell>
          <cell r="F388">
            <v>0</v>
          </cell>
          <cell r="G388">
            <v>0</v>
          </cell>
          <cell r="H388">
            <v>0</v>
          </cell>
          <cell r="I388">
            <v>0</v>
          </cell>
          <cell r="J388">
            <v>0</v>
          </cell>
          <cell r="K388">
            <v>0</v>
          </cell>
          <cell r="L388">
            <v>0</v>
          </cell>
          <cell r="M388">
            <v>0</v>
          </cell>
          <cell r="N388">
            <v>0</v>
          </cell>
          <cell r="O388">
            <v>0</v>
          </cell>
          <cell r="P388">
            <v>0</v>
          </cell>
        </row>
        <row r="389">
          <cell r="A389" t="str">
            <v>4.02.000610302</v>
          </cell>
          <cell r="B389">
            <v>10302</v>
          </cell>
          <cell r="C389" t="str">
            <v>Gerência Comercial Grandes Empresas</v>
          </cell>
          <cell r="D389" t="str">
            <v>4.02.0006</v>
          </cell>
          <cell r="E389">
            <v>0</v>
          </cell>
          <cell r="F389">
            <v>0</v>
          </cell>
          <cell r="G389">
            <v>0</v>
          </cell>
          <cell r="H389">
            <v>0</v>
          </cell>
          <cell r="I389">
            <v>0</v>
          </cell>
          <cell r="J389">
            <v>0</v>
          </cell>
          <cell r="K389">
            <v>0</v>
          </cell>
          <cell r="L389">
            <v>0</v>
          </cell>
          <cell r="M389">
            <v>0</v>
          </cell>
          <cell r="N389">
            <v>0</v>
          </cell>
          <cell r="O389">
            <v>0</v>
          </cell>
          <cell r="P389">
            <v>0</v>
          </cell>
        </row>
        <row r="390">
          <cell r="A390" t="str">
            <v>4.02.000710302</v>
          </cell>
          <cell r="B390">
            <v>10302</v>
          </cell>
          <cell r="C390" t="str">
            <v>Gerência Comercial Grandes Empresas</v>
          </cell>
          <cell r="D390" t="str">
            <v>4.02.0007</v>
          </cell>
          <cell r="E390">
            <v>0</v>
          </cell>
          <cell r="F390">
            <v>0</v>
          </cell>
          <cell r="G390">
            <v>0</v>
          </cell>
          <cell r="H390">
            <v>0</v>
          </cell>
          <cell r="I390">
            <v>0</v>
          </cell>
          <cell r="J390">
            <v>0</v>
          </cell>
          <cell r="K390">
            <v>0</v>
          </cell>
          <cell r="L390">
            <v>0</v>
          </cell>
          <cell r="M390">
            <v>0</v>
          </cell>
          <cell r="N390">
            <v>0</v>
          </cell>
          <cell r="O390">
            <v>0</v>
          </cell>
          <cell r="P390">
            <v>0</v>
          </cell>
        </row>
        <row r="391">
          <cell r="A391" t="str">
            <v>4.02.000810302</v>
          </cell>
          <cell r="B391">
            <v>10302</v>
          </cell>
          <cell r="C391" t="str">
            <v>Gerência Comercial Grandes Empresas</v>
          </cell>
          <cell r="D391" t="str">
            <v>4.02.0008</v>
          </cell>
          <cell r="E391">
            <v>0</v>
          </cell>
          <cell r="F391">
            <v>0</v>
          </cell>
          <cell r="G391">
            <v>0</v>
          </cell>
          <cell r="H391">
            <v>0</v>
          </cell>
          <cell r="I391">
            <v>0</v>
          </cell>
          <cell r="J391">
            <v>0</v>
          </cell>
          <cell r="K391">
            <v>0</v>
          </cell>
          <cell r="L391">
            <v>0</v>
          </cell>
          <cell r="M391">
            <v>0</v>
          </cell>
          <cell r="N391">
            <v>0</v>
          </cell>
          <cell r="O391">
            <v>0</v>
          </cell>
          <cell r="P391">
            <v>0</v>
          </cell>
        </row>
        <row r="392">
          <cell r="A392" t="str">
            <v>4.02.000910302</v>
          </cell>
          <cell r="B392">
            <v>10302</v>
          </cell>
          <cell r="C392" t="str">
            <v>Gerência Comercial Grandes Empresas</v>
          </cell>
          <cell r="D392" t="str">
            <v>4.02.0009</v>
          </cell>
          <cell r="E392">
            <v>0</v>
          </cell>
          <cell r="F392">
            <v>0</v>
          </cell>
          <cell r="G392">
            <v>0</v>
          </cell>
          <cell r="H392">
            <v>0</v>
          </cell>
          <cell r="I392">
            <v>0</v>
          </cell>
          <cell r="J392">
            <v>0</v>
          </cell>
          <cell r="K392">
            <v>0</v>
          </cell>
          <cell r="L392">
            <v>0</v>
          </cell>
          <cell r="M392">
            <v>0</v>
          </cell>
          <cell r="N392">
            <v>0</v>
          </cell>
          <cell r="O392">
            <v>0</v>
          </cell>
          <cell r="P392">
            <v>0</v>
          </cell>
        </row>
        <row r="393">
          <cell r="A393" t="str">
            <v>4.02.001010302</v>
          </cell>
          <cell r="B393">
            <v>10302</v>
          </cell>
          <cell r="C393" t="str">
            <v>Gerência Comercial Grandes Empresas</v>
          </cell>
          <cell r="D393" t="str">
            <v>4.02.0010</v>
          </cell>
          <cell r="E393">
            <v>0</v>
          </cell>
          <cell r="F393">
            <v>0</v>
          </cell>
          <cell r="G393">
            <v>0</v>
          </cell>
          <cell r="H393">
            <v>0</v>
          </cell>
          <cell r="I393">
            <v>0</v>
          </cell>
          <cell r="J393">
            <v>0</v>
          </cell>
          <cell r="K393">
            <v>0</v>
          </cell>
          <cell r="L393">
            <v>0</v>
          </cell>
          <cell r="M393">
            <v>0</v>
          </cell>
          <cell r="N393">
            <v>0</v>
          </cell>
          <cell r="O393">
            <v>0</v>
          </cell>
          <cell r="P393">
            <v>0</v>
          </cell>
        </row>
        <row r="394">
          <cell r="A394" t="str">
            <v>4.02.001110302</v>
          </cell>
          <cell r="B394">
            <v>10302</v>
          </cell>
          <cell r="C394" t="str">
            <v>Gerência Comercial Grandes Empresas</v>
          </cell>
          <cell r="D394" t="str">
            <v>4.02.0011</v>
          </cell>
          <cell r="E394">
            <v>0</v>
          </cell>
          <cell r="F394">
            <v>0</v>
          </cell>
          <cell r="G394">
            <v>0</v>
          </cell>
          <cell r="H394">
            <v>0</v>
          </cell>
          <cell r="I394">
            <v>0</v>
          </cell>
          <cell r="J394">
            <v>0</v>
          </cell>
          <cell r="K394">
            <v>0</v>
          </cell>
          <cell r="L394">
            <v>0</v>
          </cell>
          <cell r="M394">
            <v>0</v>
          </cell>
          <cell r="N394">
            <v>0</v>
          </cell>
          <cell r="O394">
            <v>0</v>
          </cell>
          <cell r="P394">
            <v>0</v>
          </cell>
        </row>
        <row r="395">
          <cell r="A395" t="str">
            <v>4.02.001210302</v>
          </cell>
          <cell r="B395">
            <v>10302</v>
          </cell>
          <cell r="C395" t="str">
            <v>Gerência Comercial Grandes Empresas</v>
          </cell>
          <cell r="D395" t="str">
            <v>4.02.0012</v>
          </cell>
          <cell r="E395">
            <v>0</v>
          </cell>
          <cell r="F395">
            <v>0</v>
          </cell>
          <cell r="G395">
            <v>0</v>
          </cell>
          <cell r="H395">
            <v>0</v>
          </cell>
          <cell r="I395">
            <v>0</v>
          </cell>
          <cell r="J395">
            <v>0</v>
          </cell>
          <cell r="K395">
            <v>0</v>
          </cell>
          <cell r="L395">
            <v>0</v>
          </cell>
          <cell r="M395">
            <v>0</v>
          </cell>
          <cell r="N395">
            <v>0</v>
          </cell>
          <cell r="O395">
            <v>0</v>
          </cell>
          <cell r="P395">
            <v>0</v>
          </cell>
        </row>
        <row r="396">
          <cell r="A396" t="str">
            <v>4.02.001310302</v>
          </cell>
          <cell r="B396">
            <v>10302</v>
          </cell>
          <cell r="C396" t="str">
            <v>Gerência Comercial Grandes Empresas</v>
          </cell>
          <cell r="D396" t="str">
            <v>4.02.0013</v>
          </cell>
          <cell r="E396">
            <v>0</v>
          </cell>
          <cell r="F396">
            <v>0</v>
          </cell>
          <cell r="G396">
            <v>0</v>
          </cell>
          <cell r="H396">
            <v>0</v>
          </cell>
          <cell r="I396">
            <v>0</v>
          </cell>
          <cell r="J396">
            <v>0</v>
          </cell>
          <cell r="K396">
            <v>0</v>
          </cell>
          <cell r="L396">
            <v>0</v>
          </cell>
          <cell r="M396">
            <v>0</v>
          </cell>
          <cell r="N396">
            <v>0</v>
          </cell>
          <cell r="O396">
            <v>0</v>
          </cell>
          <cell r="P396">
            <v>0</v>
          </cell>
        </row>
        <row r="397">
          <cell r="A397" t="str">
            <v>4.02.001410302</v>
          </cell>
          <cell r="B397">
            <v>10302</v>
          </cell>
          <cell r="C397" t="str">
            <v>Gerência Comercial Grandes Empresas</v>
          </cell>
          <cell r="D397" t="str">
            <v>4.02.0014</v>
          </cell>
          <cell r="E397">
            <v>0</v>
          </cell>
          <cell r="F397">
            <v>0</v>
          </cell>
          <cell r="G397">
            <v>0</v>
          </cell>
          <cell r="H397">
            <v>0</v>
          </cell>
          <cell r="I397">
            <v>0</v>
          </cell>
          <cell r="J397">
            <v>0</v>
          </cell>
          <cell r="K397">
            <v>0</v>
          </cell>
          <cell r="L397">
            <v>0</v>
          </cell>
          <cell r="M397">
            <v>0</v>
          </cell>
          <cell r="N397">
            <v>0</v>
          </cell>
          <cell r="O397">
            <v>0</v>
          </cell>
          <cell r="P397">
            <v>0</v>
          </cell>
        </row>
        <row r="398">
          <cell r="A398" t="str">
            <v>4.02.001510302</v>
          </cell>
          <cell r="B398">
            <v>10302</v>
          </cell>
          <cell r="C398" t="str">
            <v>Gerência Comercial Grandes Empresas</v>
          </cell>
          <cell r="D398" t="str">
            <v>4.02.0015</v>
          </cell>
          <cell r="E398">
            <v>0</v>
          </cell>
          <cell r="F398">
            <v>0</v>
          </cell>
          <cell r="G398">
            <v>0</v>
          </cell>
          <cell r="H398">
            <v>0</v>
          </cell>
          <cell r="I398">
            <v>0</v>
          </cell>
          <cell r="J398">
            <v>0</v>
          </cell>
          <cell r="K398">
            <v>0</v>
          </cell>
          <cell r="L398">
            <v>0</v>
          </cell>
          <cell r="M398">
            <v>0</v>
          </cell>
          <cell r="N398">
            <v>0</v>
          </cell>
          <cell r="O398">
            <v>0</v>
          </cell>
          <cell r="P398">
            <v>0</v>
          </cell>
        </row>
        <row r="399">
          <cell r="A399" t="str">
            <v>4.02.001610302</v>
          </cell>
          <cell r="B399">
            <v>10302</v>
          </cell>
          <cell r="C399" t="str">
            <v>Gerência Comercial Grandes Empresas</v>
          </cell>
          <cell r="D399" t="str">
            <v>4.02.0016</v>
          </cell>
          <cell r="E399">
            <v>0</v>
          </cell>
          <cell r="F399">
            <v>0</v>
          </cell>
          <cell r="G399">
            <v>0</v>
          </cell>
          <cell r="H399">
            <v>0</v>
          </cell>
          <cell r="I399">
            <v>0</v>
          </cell>
          <cell r="J399">
            <v>0</v>
          </cell>
          <cell r="K399">
            <v>0</v>
          </cell>
          <cell r="L399">
            <v>0</v>
          </cell>
          <cell r="M399">
            <v>0</v>
          </cell>
          <cell r="N399">
            <v>0</v>
          </cell>
          <cell r="O399">
            <v>0</v>
          </cell>
          <cell r="P399">
            <v>0</v>
          </cell>
        </row>
        <row r="400">
          <cell r="A400" t="str">
            <v>4.02.001710302</v>
          </cell>
          <cell r="B400">
            <v>10302</v>
          </cell>
          <cell r="C400" t="str">
            <v>Gerência Comercial Grandes Empresas</v>
          </cell>
          <cell r="D400" t="str">
            <v>4.02.0017</v>
          </cell>
          <cell r="E400">
            <v>0</v>
          </cell>
          <cell r="F400">
            <v>0</v>
          </cell>
          <cell r="G400">
            <v>0</v>
          </cell>
          <cell r="H400">
            <v>0</v>
          </cell>
          <cell r="I400">
            <v>0</v>
          </cell>
          <cell r="J400">
            <v>0</v>
          </cell>
          <cell r="K400">
            <v>0</v>
          </cell>
          <cell r="L400">
            <v>0</v>
          </cell>
          <cell r="M400">
            <v>0</v>
          </cell>
          <cell r="N400">
            <v>0</v>
          </cell>
          <cell r="O400">
            <v>0</v>
          </cell>
          <cell r="P400">
            <v>0</v>
          </cell>
        </row>
        <row r="401">
          <cell r="A401" t="str">
            <v>4.02.001810302</v>
          </cell>
          <cell r="B401">
            <v>10302</v>
          </cell>
          <cell r="C401" t="str">
            <v>Gerência Comercial Grandes Empresas</v>
          </cell>
          <cell r="D401" t="str">
            <v>4.02.0018</v>
          </cell>
          <cell r="E401">
            <v>0</v>
          </cell>
          <cell r="F401">
            <v>0</v>
          </cell>
          <cell r="G401">
            <v>0</v>
          </cell>
          <cell r="H401">
            <v>0</v>
          </cell>
          <cell r="I401">
            <v>0</v>
          </cell>
          <cell r="J401">
            <v>0</v>
          </cell>
          <cell r="K401">
            <v>0</v>
          </cell>
          <cell r="L401">
            <v>0</v>
          </cell>
          <cell r="M401">
            <v>0</v>
          </cell>
          <cell r="N401">
            <v>0</v>
          </cell>
          <cell r="O401">
            <v>0</v>
          </cell>
          <cell r="P401">
            <v>0</v>
          </cell>
        </row>
        <row r="402">
          <cell r="A402" t="str">
            <v>4.02.001910302</v>
          </cell>
          <cell r="B402">
            <v>10302</v>
          </cell>
          <cell r="C402" t="str">
            <v>Gerência Comercial Grandes Empresas</v>
          </cell>
          <cell r="D402" t="str">
            <v>4.02.0019</v>
          </cell>
          <cell r="E402">
            <v>0</v>
          </cell>
          <cell r="F402">
            <v>0</v>
          </cell>
          <cell r="G402">
            <v>0</v>
          </cell>
          <cell r="H402">
            <v>0</v>
          </cell>
          <cell r="I402">
            <v>0</v>
          </cell>
          <cell r="J402">
            <v>0</v>
          </cell>
          <cell r="K402">
            <v>0</v>
          </cell>
          <cell r="L402">
            <v>0</v>
          </cell>
          <cell r="M402">
            <v>0</v>
          </cell>
          <cell r="N402">
            <v>0</v>
          </cell>
          <cell r="O402">
            <v>0</v>
          </cell>
          <cell r="P402">
            <v>0</v>
          </cell>
        </row>
        <row r="403">
          <cell r="A403" t="str">
            <v>4.02.002010302</v>
          </cell>
          <cell r="B403">
            <v>10302</v>
          </cell>
          <cell r="C403" t="str">
            <v>Gerência Comercial Grandes Empresas</v>
          </cell>
          <cell r="D403" t="str">
            <v>4.02.0020</v>
          </cell>
          <cell r="E403">
            <v>0</v>
          </cell>
          <cell r="F403">
            <v>0</v>
          </cell>
          <cell r="G403">
            <v>0</v>
          </cell>
          <cell r="H403">
            <v>0</v>
          </cell>
          <cell r="I403">
            <v>0</v>
          </cell>
          <cell r="J403">
            <v>0</v>
          </cell>
          <cell r="K403">
            <v>0</v>
          </cell>
          <cell r="L403">
            <v>0</v>
          </cell>
          <cell r="M403">
            <v>0</v>
          </cell>
          <cell r="N403">
            <v>0</v>
          </cell>
          <cell r="O403">
            <v>0</v>
          </cell>
          <cell r="P403">
            <v>0</v>
          </cell>
        </row>
        <row r="404">
          <cell r="A404" t="str">
            <v>4.02.002110302</v>
          </cell>
          <cell r="B404">
            <v>10302</v>
          </cell>
          <cell r="C404" t="str">
            <v>Gerência Comercial Grandes Empresas</v>
          </cell>
          <cell r="D404" t="str">
            <v>4.02.0021</v>
          </cell>
          <cell r="E404">
            <v>0</v>
          </cell>
          <cell r="F404">
            <v>0</v>
          </cell>
          <cell r="G404">
            <v>0</v>
          </cell>
          <cell r="H404">
            <v>0</v>
          </cell>
          <cell r="I404">
            <v>0</v>
          </cell>
          <cell r="J404">
            <v>0</v>
          </cell>
          <cell r="K404">
            <v>0</v>
          </cell>
          <cell r="L404">
            <v>0</v>
          </cell>
          <cell r="M404">
            <v>0</v>
          </cell>
          <cell r="N404">
            <v>0</v>
          </cell>
          <cell r="O404">
            <v>0</v>
          </cell>
          <cell r="P404">
            <v>0</v>
          </cell>
        </row>
        <row r="405">
          <cell r="A405" t="str">
            <v>4.02.002210302</v>
          </cell>
          <cell r="B405">
            <v>10302</v>
          </cell>
          <cell r="C405" t="str">
            <v>Gerência Comercial Grandes Empresas</v>
          </cell>
          <cell r="D405" t="str">
            <v>4.02.0022</v>
          </cell>
          <cell r="E405">
            <v>0</v>
          </cell>
          <cell r="F405">
            <v>0</v>
          </cell>
          <cell r="G405">
            <v>0</v>
          </cell>
          <cell r="H405">
            <v>0</v>
          </cell>
          <cell r="I405">
            <v>0</v>
          </cell>
          <cell r="J405">
            <v>0</v>
          </cell>
          <cell r="K405">
            <v>0</v>
          </cell>
          <cell r="L405">
            <v>0</v>
          </cell>
          <cell r="M405">
            <v>0</v>
          </cell>
          <cell r="N405">
            <v>0</v>
          </cell>
          <cell r="O405">
            <v>0</v>
          </cell>
          <cell r="P405">
            <v>0</v>
          </cell>
        </row>
        <row r="406">
          <cell r="A406" t="str">
            <v>4.02.002310302</v>
          </cell>
          <cell r="B406">
            <v>10302</v>
          </cell>
          <cell r="C406" t="str">
            <v>Gerência Comercial Grandes Empresas</v>
          </cell>
          <cell r="D406" t="str">
            <v>4.02.0023</v>
          </cell>
          <cell r="E406">
            <v>0</v>
          </cell>
          <cell r="F406">
            <v>0</v>
          </cell>
          <cell r="G406">
            <v>0</v>
          </cell>
          <cell r="H406">
            <v>0</v>
          </cell>
          <cell r="I406">
            <v>0</v>
          </cell>
          <cell r="J406">
            <v>0</v>
          </cell>
          <cell r="K406">
            <v>0</v>
          </cell>
          <cell r="L406">
            <v>0</v>
          </cell>
          <cell r="M406">
            <v>0</v>
          </cell>
          <cell r="N406">
            <v>0</v>
          </cell>
          <cell r="O406">
            <v>0</v>
          </cell>
          <cell r="P406">
            <v>0</v>
          </cell>
        </row>
        <row r="407">
          <cell r="A407" t="str">
            <v>4.02.002410302</v>
          </cell>
          <cell r="B407">
            <v>10302</v>
          </cell>
          <cell r="C407" t="str">
            <v>Gerência Comercial Grandes Empresas</v>
          </cell>
          <cell r="D407" t="str">
            <v>4.02.0024</v>
          </cell>
          <cell r="E407">
            <v>0</v>
          </cell>
          <cell r="F407">
            <v>0</v>
          </cell>
          <cell r="G407">
            <v>0</v>
          </cell>
          <cell r="H407">
            <v>0</v>
          </cell>
          <cell r="I407">
            <v>0</v>
          </cell>
          <cell r="J407">
            <v>0</v>
          </cell>
          <cell r="K407">
            <v>0</v>
          </cell>
          <cell r="L407">
            <v>0</v>
          </cell>
          <cell r="M407">
            <v>0</v>
          </cell>
          <cell r="N407">
            <v>0</v>
          </cell>
          <cell r="O407">
            <v>0</v>
          </cell>
          <cell r="P407">
            <v>0</v>
          </cell>
        </row>
        <row r="408">
          <cell r="A408" t="str">
            <v>4.02.002510302</v>
          </cell>
          <cell r="B408">
            <v>10302</v>
          </cell>
          <cell r="C408" t="str">
            <v>Gerência Comercial Grandes Empresas</v>
          </cell>
          <cell r="D408" t="str">
            <v>4.02.0025</v>
          </cell>
          <cell r="E408">
            <v>0</v>
          </cell>
          <cell r="F408">
            <v>0</v>
          </cell>
          <cell r="G408">
            <v>0</v>
          </cell>
          <cell r="H408">
            <v>0</v>
          </cell>
          <cell r="I408">
            <v>0</v>
          </cell>
          <cell r="J408">
            <v>0</v>
          </cell>
          <cell r="K408">
            <v>0</v>
          </cell>
          <cell r="L408">
            <v>0</v>
          </cell>
          <cell r="M408">
            <v>0</v>
          </cell>
          <cell r="N408">
            <v>0</v>
          </cell>
          <cell r="O408">
            <v>0</v>
          </cell>
          <cell r="P408">
            <v>0</v>
          </cell>
        </row>
        <row r="409">
          <cell r="A409" t="str">
            <v>4.02.002610302</v>
          </cell>
          <cell r="B409">
            <v>10302</v>
          </cell>
          <cell r="C409" t="str">
            <v>Gerência Comercial Grandes Empresas</v>
          </cell>
          <cell r="D409" t="str">
            <v>4.02.0026</v>
          </cell>
          <cell r="E409">
            <v>0</v>
          </cell>
          <cell r="F409">
            <v>0</v>
          </cell>
          <cell r="G409">
            <v>0</v>
          </cell>
          <cell r="H409">
            <v>0</v>
          </cell>
          <cell r="I409">
            <v>0</v>
          </cell>
          <cell r="J409">
            <v>0</v>
          </cell>
          <cell r="K409">
            <v>0</v>
          </cell>
          <cell r="L409">
            <v>0</v>
          </cell>
          <cell r="M409">
            <v>0</v>
          </cell>
          <cell r="N409">
            <v>0</v>
          </cell>
          <cell r="O409">
            <v>0</v>
          </cell>
          <cell r="P409">
            <v>0</v>
          </cell>
        </row>
        <row r="410">
          <cell r="A410" t="str">
            <v>4.02.002710302</v>
          </cell>
          <cell r="B410">
            <v>10302</v>
          </cell>
          <cell r="C410" t="str">
            <v>Gerência Comercial Grandes Empresas</v>
          </cell>
          <cell r="D410" t="str">
            <v>4.02.0027</v>
          </cell>
          <cell r="E410">
            <v>0</v>
          </cell>
          <cell r="F410">
            <v>0</v>
          </cell>
          <cell r="G410">
            <v>0</v>
          </cell>
          <cell r="H410">
            <v>0</v>
          </cell>
          <cell r="I410">
            <v>0</v>
          </cell>
          <cell r="J410">
            <v>0</v>
          </cell>
          <cell r="K410">
            <v>0</v>
          </cell>
          <cell r="L410">
            <v>0</v>
          </cell>
          <cell r="M410">
            <v>0</v>
          </cell>
          <cell r="N410">
            <v>0</v>
          </cell>
          <cell r="O410">
            <v>0</v>
          </cell>
          <cell r="P410">
            <v>0</v>
          </cell>
        </row>
        <row r="411">
          <cell r="A411" t="str">
            <v>4.02.002810302</v>
          </cell>
          <cell r="B411">
            <v>10302</v>
          </cell>
          <cell r="C411" t="str">
            <v>Gerência Comercial Grandes Empresas</v>
          </cell>
          <cell r="D411" t="str">
            <v>4.02.0028</v>
          </cell>
          <cell r="E411">
            <v>0</v>
          </cell>
          <cell r="F411">
            <v>0</v>
          </cell>
          <cell r="G411">
            <v>0</v>
          </cell>
          <cell r="H411">
            <v>3129.42</v>
          </cell>
          <cell r="I411">
            <v>0</v>
          </cell>
          <cell r="J411">
            <v>0</v>
          </cell>
          <cell r="K411">
            <v>0</v>
          </cell>
          <cell r="L411">
            <v>0</v>
          </cell>
          <cell r="M411">
            <v>0</v>
          </cell>
          <cell r="N411">
            <v>0</v>
          </cell>
          <cell r="O411">
            <v>0</v>
          </cell>
          <cell r="P411">
            <v>0</v>
          </cell>
        </row>
        <row r="412">
          <cell r="A412" t="str">
            <v>4.02.002910302</v>
          </cell>
          <cell r="B412">
            <v>10302</v>
          </cell>
          <cell r="C412" t="str">
            <v>Gerência Comercial Grandes Empresas</v>
          </cell>
          <cell r="D412" t="str">
            <v>4.02.0029</v>
          </cell>
          <cell r="E412">
            <v>0</v>
          </cell>
          <cell r="F412">
            <v>1486.94</v>
          </cell>
          <cell r="G412">
            <v>0</v>
          </cell>
          <cell r="H412">
            <v>0</v>
          </cell>
          <cell r="I412">
            <v>0</v>
          </cell>
          <cell r="J412">
            <v>0</v>
          </cell>
          <cell r="K412">
            <v>0</v>
          </cell>
          <cell r="L412">
            <v>0</v>
          </cell>
          <cell r="M412">
            <v>0</v>
          </cell>
          <cell r="N412">
            <v>0</v>
          </cell>
          <cell r="O412">
            <v>0</v>
          </cell>
          <cell r="P412">
            <v>0</v>
          </cell>
        </row>
        <row r="413">
          <cell r="A413" t="str">
            <v>4.02.003010302</v>
          </cell>
          <cell r="B413">
            <v>10302</v>
          </cell>
          <cell r="C413" t="str">
            <v>Gerência Comercial Grandes Empresas</v>
          </cell>
          <cell r="D413" t="str">
            <v>4.02.0030</v>
          </cell>
          <cell r="E413">
            <v>0</v>
          </cell>
          <cell r="F413">
            <v>0</v>
          </cell>
          <cell r="G413">
            <v>0</v>
          </cell>
          <cell r="H413">
            <v>0</v>
          </cell>
          <cell r="I413">
            <v>0</v>
          </cell>
          <cell r="J413">
            <v>0</v>
          </cell>
          <cell r="K413">
            <v>0</v>
          </cell>
          <cell r="L413">
            <v>0</v>
          </cell>
          <cell r="M413">
            <v>0</v>
          </cell>
          <cell r="N413">
            <v>0</v>
          </cell>
          <cell r="O413">
            <v>0</v>
          </cell>
          <cell r="P413">
            <v>0</v>
          </cell>
        </row>
        <row r="414">
          <cell r="A414" t="str">
            <v>4.02.003510302</v>
          </cell>
          <cell r="B414">
            <v>10302</v>
          </cell>
          <cell r="C414" t="str">
            <v>Gerência Comercial Grandes Empresas</v>
          </cell>
          <cell r="D414" t="str">
            <v>4.02.0035</v>
          </cell>
          <cell r="E414">
            <v>0</v>
          </cell>
          <cell r="F414">
            <v>0</v>
          </cell>
          <cell r="G414">
            <v>0</v>
          </cell>
          <cell r="H414">
            <v>0</v>
          </cell>
          <cell r="I414">
            <v>0</v>
          </cell>
          <cell r="J414">
            <v>0</v>
          </cell>
          <cell r="K414">
            <v>0</v>
          </cell>
          <cell r="L414">
            <v>0</v>
          </cell>
          <cell r="M414">
            <v>0</v>
          </cell>
          <cell r="N414">
            <v>0</v>
          </cell>
          <cell r="O414">
            <v>0</v>
          </cell>
          <cell r="P414">
            <v>0</v>
          </cell>
        </row>
        <row r="415">
          <cell r="A415" t="str">
            <v>4.02.003610302</v>
          </cell>
          <cell r="B415">
            <v>10302</v>
          </cell>
          <cell r="C415" t="str">
            <v>Gerência Comercial Grandes Empresas</v>
          </cell>
          <cell r="D415" t="str">
            <v>4.02.0036</v>
          </cell>
          <cell r="E415">
            <v>0</v>
          </cell>
          <cell r="F415">
            <v>0</v>
          </cell>
          <cell r="G415">
            <v>0</v>
          </cell>
          <cell r="H415">
            <v>0</v>
          </cell>
          <cell r="I415">
            <v>0</v>
          </cell>
          <cell r="J415">
            <v>0</v>
          </cell>
          <cell r="K415">
            <v>0</v>
          </cell>
          <cell r="L415">
            <v>0</v>
          </cell>
          <cell r="M415">
            <v>0</v>
          </cell>
          <cell r="N415">
            <v>0</v>
          </cell>
          <cell r="O415">
            <v>0</v>
          </cell>
          <cell r="P415">
            <v>0</v>
          </cell>
        </row>
        <row r="416">
          <cell r="A416" t="str">
            <v>4.02.003710302</v>
          </cell>
          <cell r="B416">
            <v>10302</v>
          </cell>
          <cell r="C416" t="str">
            <v>Gerência Comercial Grandes Empresas</v>
          </cell>
          <cell r="D416" t="str">
            <v>4.02.0037</v>
          </cell>
          <cell r="E416">
            <v>0</v>
          </cell>
          <cell r="F416">
            <v>0</v>
          </cell>
          <cell r="G416">
            <v>0</v>
          </cell>
          <cell r="H416">
            <v>0</v>
          </cell>
          <cell r="I416">
            <v>0</v>
          </cell>
          <cell r="J416">
            <v>0</v>
          </cell>
          <cell r="K416">
            <v>0</v>
          </cell>
          <cell r="L416">
            <v>0</v>
          </cell>
          <cell r="M416">
            <v>0</v>
          </cell>
          <cell r="N416">
            <v>0</v>
          </cell>
          <cell r="O416">
            <v>0</v>
          </cell>
          <cell r="P416">
            <v>0</v>
          </cell>
        </row>
        <row r="417">
          <cell r="A417" t="str">
            <v>4.02.003810302</v>
          </cell>
          <cell r="B417">
            <v>10302</v>
          </cell>
          <cell r="C417" t="str">
            <v>Gerência Comercial Grandes Empresas</v>
          </cell>
          <cell r="D417" t="str">
            <v>4.02.0038</v>
          </cell>
          <cell r="E417">
            <v>0</v>
          </cell>
          <cell r="F417">
            <v>0</v>
          </cell>
          <cell r="G417">
            <v>0</v>
          </cell>
          <cell r="H417">
            <v>0</v>
          </cell>
          <cell r="I417">
            <v>0</v>
          </cell>
          <cell r="J417">
            <v>0</v>
          </cell>
          <cell r="K417">
            <v>0</v>
          </cell>
          <cell r="L417">
            <v>0</v>
          </cell>
          <cell r="M417">
            <v>0</v>
          </cell>
          <cell r="N417">
            <v>0</v>
          </cell>
          <cell r="O417">
            <v>0</v>
          </cell>
          <cell r="P417">
            <v>0</v>
          </cell>
        </row>
        <row r="418">
          <cell r="A418" t="str">
            <v>4.02.003910302</v>
          </cell>
          <cell r="B418">
            <v>10302</v>
          </cell>
          <cell r="C418" t="str">
            <v>Gerência Comercial Grandes Empresas</v>
          </cell>
          <cell r="D418" t="str">
            <v>4.02.0039</v>
          </cell>
          <cell r="E418">
            <v>0</v>
          </cell>
          <cell r="F418">
            <v>0</v>
          </cell>
          <cell r="G418">
            <v>0</v>
          </cell>
          <cell r="H418">
            <v>0</v>
          </cell>
          <cell r="I418">
            <v>0</v>
          </cell>
          <cell r="J418">
            <v>0</v>
          </cell>
          <cell r="K418">
            <v>0</v>
          </cell>
          <cell r="L418">
            <v>0</v>
          </cell>
          <cell r="M418">
            <v>0</v>
          </cell>
          <cell r="N418">
            <v>0</v>
          </cell>
          <cell r="O418">
            <v>0</v>
          </cell>
          <cell r="P418">
            <v>0</v>
          </cell>
        </row>
        <row r="419">
          <cell r="A419" t="str">
            <v>4.02.004110302</v>
          </cell>
          <cell r="B419">
            <v>10302</v>
          </cell>
          <cell r="C419" t="str">
            <v>Gerência Comercial Grandes Empresas</v>
          </cell>
          <cell r="D419" t="str">
            <v>4.02.0041</v>
          </cell>
          <cell r="E419">
            <v>0</v>
          </cell>
          <cell r="F419">
            <v>0</v>
          </cell>
          <cell r="G419">
            <v>0</v>
          </cell>
          <cell r="H419">
            <v>0</v>
          </cell>
          <cell r="I419">
            <v>0</v>
          </cell>
          <cell r="J419">
            <v>0</v>
          </cell>
          <cell r="K419">
            <v>0</v>
          </cell>
          <cell r="L419">
            <v>0</v>
          </cell>
          <cell r="M419">
            <v>0</v>
          </cell>
          <cell r="N419">
            <v>0</v>
          </cell>
          <cell r="O419">
            <v>0</v>
          </cell>
          <cell r="P419">
            <v>0</v>
          </cell>
        </row>
        <row r="420">
          <cell r="A420" t="str">
            <v>4.02.004210302</v>
          </cell>
          <cell r="B420">
            <v>10302</v>
          </cell>
          <cell r="C420" t="str">
            <v>Gerência Comercial Grandes Empresas</v>
          </cell>
          <cell r="D420" t="str">
            <v>4.02.0042</v>
          </cell>
          <cell r="E420">
            <v>0</v>
          </cell>
          <cell r="F420">
            <v>0</v>
          </cell>
          <cell r="G420">
            <v>0</v>
          </cell>
          <cell r="H420">
            <v>0</v>
          </cell>
          <cell r="I420">
            <v>0</v>
          </cell>
          <cell r="J420">
            <v>0</v>
          </cell>
          <cell r="K420">
            <v>0</v>
          </cell>
          <cell r="L420">
            <v>0</v>
          </cell>
          <cell r="M420">
            <v>0</v>
          </cell>
          <cell r="N420">
            <v>0</v>
          </cell>
          <cell r="O420">
            <v>0</v>
          </cell>
          <cell r="P420">
            <v>0</v>
          </cell>
        </row>
        <row r="421">
          <cell r="A421" t="str">
            <v>4.02.004310302</v>
          </cell>
          <cell r="B421">
            <v>10302</v>
          </cell>
          <cell r="C421" t="str">
            <v>Gerência Comercial Grandes Empresas</v>
          </cell>
          <cell r="D421" t="str">
            <v>4.02.0043</v>
          </cell>
          <cell r="E421">
            <v>0</v>
          </cell>
          <cell r="F421">
            <v>0</v>
          </cell>
          <cell r="G421">
            <v>0</v>
          </cell>
          <cell r="H421">
            <v>0</v>
          </cell>
          <cell r="I421">
            <v>0</v>
          </cell>
          <cell r="J421">
            <v>0</v>
          </cell>
          <cell r="K421">
            <v>0</v>
          </cell>
          <cell r="L421">
            <v>0</v>
          </cell>
          <cell r="M421">
            <v>0</v>
          </cell>
          <cell r="N421">
            <v>0</v>
          </cell>
          <cell r="O421">
            <v>0</v>
          </cell>
          <cell r="P421">
            <v>0</v>
          </cell>
        </row>
        <row r="422">
          <cell r="A422" t="str">
            <v>4.02.004410302</v>
          </cell>
          <cell r="B422">
            <v>10302</v>
          </cell>
          <cell r="C422" t="str">
            <v>Gerência Comercial Grandes Empresas</v>
          </cell>
          <cell r="D422" t="str">
            <v>4.02.0044</v>
          </cell>
          <cell r="E422">
            <v>0</v>
          </cell>
          <cell r="F422">
            <v>0</v>
          </cell>
          <cell r="G422">
            <v>0</v>
          </cell>
          <cell r="H422">
            <v>0</v>
          </cell>
          <cell r="I422">
            <v>0</v>
          </cell>
          <cell r="J422">
            <v>0</v>
          </cell>
          <cell r="K422">
            <v>0</v>
          </cell>
          <cell r="L422">
            <v>0</v>
          </cell>
          <cell r="M422">
            <v>0</v>
          </cell>
          <cell r="N422">
            <v>0</v>
          </cell>
          <cell r="O422">
            <v>0</v>
          </cell>
          <cell r="P422">
            <v>0</v>
          </cell>
        </row>
        <row r="423">
          <cell r="A423" t="str">
            <v>4.03.000110302</v>
          </cell>
          <cell r="B423">
            <v>10302</v>
          </cell>
          <cell r="C423" t="str">
            <v>Gerência Comercial Grandes Empresas</v>
          </cell>
          <cell r="D423" t="str">
            <v>4.03.0001</v>
          </cell>
          <cell r="E423">
            <v>0</v>
          </cell>
          <cell r="F423">
            <v>0</v>
          </cell>
          <cell r="G423">
            <v>0</v>
          </cell>
          <cell r="H423">
            <v>0</v>
          </cell>
          <cell r="I423">
            <v>0</v>
          </cell>
          <cell r="J423">
            <v>0</v>
          </cell>
          <cell r="K423">
            <v>0</v>
          </cell>
          <cell r="L423">
            <v>0</v>
          </cell>
          <cell r="M423">
            <v>0</v>
          </cell>
          <cell r="N423">
            <v>0</v>
          </cell>
          <cell r="O423">
            <v>0</v>
          </cell>
          <cell r="P423">
            <v>0</v>
          </cell>
        </row>
        <row r="424">
          <cell r="A424" t="str">
            <v>4.03.000210302</v>
          </cell>
          <cell r="B424">
            <v>10302</v>
          </cell>
          <cell r="C424" t="str">
            <v>Gerência Comercial Grandes Empresas</v>
          </cell>
          <cell r="D424" t="str">
            <v>4.03.0002</v>
          </cell>
          <cell r="E424">
            <v>0</v>
          </cell>
          <cell r="F424">
            <v>0</v>
          </cell>
          <cell r="G424">
            <v>0</v>
          </cell>
          <cell r="H424">
            <v>0</v>
          </cell>
          <cell r="I424">
            <v>0</v>
          </cell>
          <cell r="J424">
            <v>0</v>
          </cell>
          <cell r="K424">
            <v>0</v>
          </cell>
          <cell r="L424">
            <v>0</v>
          </cell>
          <cell r="M424">
            <v>0</v>
          </cell>
          <cell r="N424">
            <v>0</v>
          </cell>
          <cell r="O424">
            <v>0</v>
          </cell>
          <cell r="P424">
            <v>0</v>
          </cell>
        </row>
        <row r="425">
          <cell r="A425" t="str">
            <v>4.03.000310302</v>
          </cell>
          <cell r="B425">
            <v>10302</v>
          </cell>
          <cell r="C425" t="str">
            <v>Gerência Comercial Grandes Empresas</v>
          </cell>
          <cell r="D425" t="str">
            <v>4.03.0003</v>
          </cell>
          <cell r="E425">
            <v>0</v>
          </cell>
          <cell r="F425">
            <v>0</v>
          </cell>
          <cell r="G425">
            <v>0</v>
          </cell>
          <cell r="H425">
            <v>0</v>
          </cell>
          <cell r="I425">
            <v>0</v>
          </cell>
          <cell r="J425">
            <v>0</v>
          </cell>
          <cell r="K425">
            <v>0</v>
          </cell>
          <cell r="L425">
            <v>0</v>
          </cell>
          <cell r="M425">
            <v>0</v>
          </cell>
          <cell r="N425">
            <v>0</v>
          </cell>
          <cell r="O425">
            <v>0</v>
          </cell>
          <cell r="P425">
            <v>0</v>
          </cell>
        </row>
        <row r="426">
          <cell r="A426" t="str">
            <v>4.03.000410302</v>
          </cell>
          <cell r="B426">
            <v>10302</v>
          </cell>
          <cell r="C426" t="str">
            <v>Gerência Comercial Grandes Empresas</v>
          </cell>
          <cell r="D426" t="str">
            <v>4.03.0004</v>
          </cell>
          <cell r="E426">
            <v>0</v>
          </cell>
          <cell r="F426">
            <v>0</v>
          </cell>
          <cell r="G426">
            <v>0</v>
          </cell>
          <cell r="H426">
            <v>0</v>
          </cell>
          <cell r="I426">
            <v>0</v>
          </cell>
          <cell r="J426">
            <v>0</v>
          </cell>
          <cell r="K426">
            <v>0</v>
          </cell>
          <cell r="L426">
            <v>0</v>
          </cell>
          <cell r="M426">
            <v>0</v>
          </cell>
          <cell r="N426">
            <v>0</v>
          </cell>
          <cell r="O426">
            <v>0</v>
          </cell>
          <cell r="P426">
            <v>0</v>
          </cell>
        </row>
        <row r="427">
          <cell r="A427" t="str">
            <v>4.03.000510302</v>
          </cell>
          <cell r="B427">
            <v>10302</v>
          </cell>
          <cell r="C427" t="str">
            <v>Gerência Comercial Grandes Empresas</v>
          </cell>
          <cell r="D427" t="str">
            <v>4.03.0005</v>
          </cell>
          <cell r="E427">
            <v>0</v>
          </cell>
          <cell r="F427">
            <v>0</v>
          </cell>
          <cell r="G427">
            <v>0</v>
          </cell>
          <cell r="H427">
            <v>0</v>
          </cell>
          <cell r="I427">
            <v>0</v>
          </cell>
          <cell r="J427">
            <v>0</v>
          </cell>
          <cell r="K427">
            <v>0</v>
          </cell>
          <cell r="L427">
            <v>0</v>
          </cell>
          <cell r="M427">
            <v>0</v>
          </cell>
          <cell r="N427">
            <v>0</v>
          </cell>
          <cell r="O427">
            <v>0</v>
          </cell>
          <cell r="P427">
            <v>0</v>
          </cell>
        </row>
        <row r="428">
          <cell r="A428" t="str">
            <v>4.03.000610302</v>
          </cell>
          <cell r="B428">
            <v>10302</v>
          </cell>
          <cell r="C428" t="str">
            <v>Gerência Comercial Grandes Empresas</v>
          </cell>
          <cell r="D428" t="str">
            <v>4.03.0006</v>
          </cell>
          <cell r="E428">
            <v>0</v>
          </cell>
          <cell r="F428">
            <v>0</v>
          </cell>
          <cell r="G428">
            <v>0</v>
          </cell>
          <cell r="H428">
            <v>0</v>
          </cell>
          <cell r="I428">
            <v>0</v>
          </cell>
          <cell r="J428">
            <v>0</v>
          </cell>
          <cell r="K428">
            <v>0</v>
          </cell>
          <cell r="L428">
            <v>0</v>
          </cell>
          <cell r="M428">
            <v>0</v>
          </cell>
          <cell r="N428">
            <v>0</v>
          </cell>
          <cell r="O428">
            <v>0</v>
          </cell>
          <cell r="P428">
            <v>0</v>
          </cell>
        </row>
        <row r="429">
          <cell r="A429" t="str">
            <v>4.03.000710302</v>
          </cell>
          <cell r="B429">
            <v>10302</v>
          </cell>
          <cell r="C429" t="str">
            <v>Gerência Comercial Grandes Empresas</v>
          </cell>
          <cell r="D429" t="str">
            <v>4.03.0007</v>
          </cell>
          <cell r="E429">
            <v>0</v>
          </cell>
          <cell r="F429">
            <v>0</v>
          </cell>
          <cell r="G429">
            <v>0</v>
          </cell>
          <cell r="H429">
            <v>0</v>
          </cell>
          <cell r="I429">
            <v>0</v>
          </cell>
          <cell r="J429">
            <v>0</v>
          </cell>
          <cell r="K429">
            <v>0</v>
          </cell>
          <cell r="L429">
            <v>0</v>
          </cell>
          <cell r="M429">
            <v>0</v>
          </cell>
          <cell r="N429">
            <v>0</v>
          </cell>
          <cell r="O429">
            <v>0</v>
          </cell>
          <cell r="P429">
            <v>0</v>
          </cell>
        </row>
        <row r="430">
          <cell r="A430" t="str">
            <v>4.03.000810302</v>
          </cell>
          <cell r="B430">
            <v>10302</v>
          </cell>
          <cell r="C430" t="str">
            <v>Gerência Comercial Grandes Empresas</v>
          </cell>
          <cell r="D430" t="str">
            <v>4.03.0008</v>
          </cell>
          <cell r="E430">
            <v>0</v>
          </cell>
          <cell r="F430">
            <v>0</v>
          </cell>
          <cell r="G430">
            <v>0</v>
          </cell>
          <cell r="H430">
            <v>0</v>
          </cell>
          <cell r="I430">
            <v>0</v>
          </cell>
          <cell r="J430">
            <v>0</v>
          </cell>
          <cell r="K430">
            <v>0</v>
          </cell>
          <cell r="L430">
            <v>0</v>
          </cell>
          <cell r="M430">
            <v>0</v>
          </cell>
          <cell r="N430">
            <v>0</v>
          </cell>
          <cell r="O430">
            <v>0</v>
          </cell>
          <cell r="P430">
            <v>0</v>
          </cell>
        </row>
        <row r="431">
          <cell r="A431" t="str">
            <v>4.03.000910302</v>
          </cell>
          <cell r="B431">
            <v>10302</v>
          </cell>
          <cell r="C431" t="str">
            <v>Gerência Comercial Grandes Empresas</v>
          </cell>
          <cell r="D431" t="str">
            <v>4.03.0009</v>
          </cell>
          <cell r="E431">
            <v>0</v>
          </cell>
          <cell r="F431">
            <v>0</v>
          </cell>
          <cell r="G431">
            <v>0</v>
          </cell>
          <cell r="H431">
            <v>0</v>
          </cell>
          <cell r="I431">
            <v>0</v>
          </cell>
          <cell r="J431">
            <v>0</v>
          </cell>
          <cell r="K431">
            <v>0</v>
          </cell>
          <cell r="L431">
            <v>0</v>
          </cell>
          <cell r="M431">
            <v>0</v>
          </cell>
          <cell r="N431">
            <v>0</v>
          </cell>
          <cell r="O431">
            <v>0</v>
          </cell>
          <cell r="P431">
            <v>0</v>
          </cell>
        </row>
        <row r="432">
          <cell r="A432" t="str">
            <v>4.03.001010302</v>
          </cell>
          <cell r="B432">
            <v>10302</v>
          </cell>
          <cell r="C432" t="str">
            <v>Gerência Comercial Grandes Empresas</v>
          </cell>
          <cell r="D432" t="str">
            <v>4.03.0010</v>
          </cell>
          <cell r="E432">
            <v>0</v>
          </cell>
          <cell r="F432">
            <v>0</v>
          </cell>
          <cell r="G432">
            <v>0</v>
          </cell>
          <cell r="H432">
            <v>0</v>
          </cell>
          <cell r="I432">
            <v>0</v>
          </cell>
          <cell r="J432">
            <v>0</v>
          </cell>
          <cell r="K432">
            <v>0</v>
          </cell>
          <cell r="L432">
            <v>0</v>
          </cell>
          <cell r="M432">
            <v>0</v>
          </cell>
          <cell r="N432">
            <v>0</v>
          </cell>
          <cell r="O432">
            <v>0</v>
          </cell>
          <cell r="P432">
            <v>0</v>
          </cell>
        </row>
        <row r="433">
          <cell r="A433" t="str">
            <v>4.03.001110302</v>
          </cell>
          <cell r="B433">
            <v>10302</v>
          </cell>
          <cell r="C433" t="str">
            <v>Gerência Comercial Grandes Empresas</v>
          </cell>
          <cell r="D433" t="str">
            <v>4.03.0011</v>
          </cell>
          <cell r="E433">
            <v>0</v>
          </cell>
          <cell r="F433">
            <v>0</v>
          </cell>
          <cell r="G433">
            <v>0</v>
          </cell>
          <cell r="H433">
            <v>0</v>
          </cell>
          <cell r="I433">
            <v>0</v>
          </cell>
          <cell r="J433">
            <v>0</v>
          </cell>
          <cell r="K433">
            <v>0</v>
          </cell>
          <cell r="L433">
            <v>0</v>
          </cell>
          <cell r="M433">
            <v>0</v>
          </cell>
          <cell r="N433">
            <v>0</v>
          </cell>
          <cell r="O433">
            <v>0</v>
          </cell>
          <cell r="P433">
            <v>0</v>
          </cell>
        </row>
        <row r="434">
          <cell r="A434" t="str">
            <v>4.03.001210302</v>
          </cell>
          <cell r="B434">
            <v>10302</v>
          </cell>
          <cell r="C434" t="str">
            <v>Gerência Comercial Grandes Empresas</v>
          </cell>
          <cell r="D434" t="str">
            <v>4.03.0012</v>
          </cell>
          <cell r="E434">
            <v>0</v>
          </cell>
          <cell r="F434">
            <v>0</v>
          </cell>
          <cell r="G434">
            <v>0</v>
          </cell>
          <cell r="H434">
            <v>0</v>
          </cell>
          <cell r="I434">
            <v>0</v>
          </cell>
          <cell r="J434">
            <v>0</v>
          </cell>
          <cell r="K434">
            <v>0</v>
          </cell>
          <cell r="L434">
            <v>0</v>
          </cell>
          <cell r="M434">
            <v>0</v>
          </cell>
          <cell r="N434">
            <v>0</v>
          </cell>
          <cell r="O434">
            <v>0</v>
          </cell>
          <cell r="P434">
            <v>0</v>
          </cell>
        </row>
        <row r="435">
          <cell r="A435" t="str">
            <v>4.03.001310302</v>
          </cell>
          <cell r="B435">
            <v>10302</v>
          </cell>
          <cell r="C435" t="str">
            <v>Gerência Comercial Grandes Empresas</v>
          </cell>
          <cell r="D435" t="str">
            <v>4.03.0013</v>
          </cell>
          <cell r="E435">
            <v>0</v>
          </cell>
          <cell r="F435">
            <v>0</v>
          </cell>
          <cell r="G435">
            <v>0</v>
          </cell>
          <cell r="H435">
            <v>0</v>
          </cell>
          <cell r="I435">
            <v>0</v>
          </cell>
          <cell r="J435">
            <v>0</v>
          </cell>
          <cell r="K435">
            <v>0</v>
          </cell>
          <cell r="L435">
            <v>0</v>
          </cell>
          <cell r="M435">
            <v>0</v>
          </cell>
          <cell r="N435">
            <v>0</v>
          </cell>
          <cell r="O435">
            <v>0</v>
          </cell>
          <cell r="P435">
            <v>0</v>
          </cell>
        </row>
        <row r="436">
          <cell r="A436" t="str">
            <v>4.03.001410302</v>
          </cell>
          <cell r="B436">
            <v>10302</v>
          </cell>
          <cell r="C436" t="str">
            <v>Gerência Comercial Grandes Empresas</v>
          </cell>
          <cell r="D436" t="str">
            <v>4.03.0014</v>
          </cell>
          <cell r="E436">
            <v>0</v>
          </cell>
          <cell r="F436">
            <v>0</v>
          </cell>
          <cell r="G436">
            <v>0</v>
          </cell>
          <cell r="H436">
            <v>0</v>
          </cell>
          <cell r="I436">
            <v>0</v>
          </cell>
          <cell r="J436">
            <v>0</v>
          </cell>
          <cell r="K436">
            <v>0</v>
          </cell>
          <cell r="L436">
            <v>0</v>
          </cell>
          <cell r="M436">
            <v>0</v>
          </cell>
          <cell r="N436">
            <v>0</v>
          </cell>
          <cell r="O436">
            <v>0</v>
          </cell>
          <cell r="P436">
            <v>0</v>
          </cell>
        </row>
        <row r="437">
          <cell r="A437" t="str">
            <v>4.03.001510302</v>
          </cell>
          <cell r="B437">
            <v>10302</v>
          </cell>
          <cell r="C437" t="str">
            <v>Gerência Comercial Grandes Empresas</v>
          </cell>
          <cell r="D437" t="str">
            <v>4.03.0015</v>
          </cell>
          <cell r="E437">
            <v>0</v>
          </cell>
          <cell r="F437">
            <v>0</v>
          </cell>
          <cell r="G437">
            <v>0</v>
          </cell>
          <cell r="H437">
            <v>0</v>
          </cell>
          <cell r="I437">
            <v>0</v>
          </cell>
          <cell r="J437">
            <v>0</v>
          </cell>
          <cell r="K437">
            <v>0</v>
          </cell>
          <cell r="L437">
            <v>0</v>
          </cell>
          <cell r="M437">
            <v>0</v>
          </cell>
          <cell r="N437">
            <v>0</v>
          </cell>
          <cell r="O437">
            <v>0</v>
          </cell>
          <cell r="P437">
            <v>0</v>
          </cell>
        </row>
        <row r="438">
          <cell r="A438" t="str">
            <v>4.03.001610302</v>
          </cell>
          <cell r="B438">
            <v>10302</v>
          </cell>
          <cell r="C438" t="str">
            <v>Gerência Comercial Grandes Empresas</v>
          </cell>
          <cell r="D438" t="str">
            <v>4.03.0016</v>
          </cell>
          <cell r="E438">
            <v>0</v>
          </cell>
          <cell r="F438">
            <v>0</v>
          </cell>
          <cell r="G438">
            <v>0</v>
          </cell>
          <cell r="H438">
            <v>0</v>
          </cell>
          <cell r="I438">
            <v>0</v>
          </cell>
          <cell r="J438">
            <v>0</v>
          </cell>
          <cell r="K438">
            <v>0</v>
          </cell>
          <cell r="L438">
            <v>0</v>
          </cell>
          <cell r="M438">
            <v>0</v>
          </cell>
          <cell r="N438">
            <v>0</v>
          </cell>
          <cell r="O438">
            <v>0</v>
          </cell>
          <cell r="P438">
            <v>0</v>
          </cell>
        </row>
        <row r="439">
          <cell r="A439" t="str">
            <v>4.03.001710302</v>
          </cell>
          <cell r="B439">
            <v>10302</v>
          </cell>
          <cell r="C439" t="str">
            <v>Gerência Comercial Grandes Empresas</v>
          </cell>
          <cell r="D439" t="str">
            <v>4.03.0017</v>
          </cell>
          <cell r="E439">
            <v>0</v>
          </cell>
          <cell r="F439">
            <v>0</v>
          </cell>
          <cell r="G439">
            <v>0</v>
          </cell>
          <cell r="H439">
            <v>0</v>
          </cell>
          <cell r="I439">
            <v>0</v>
          </cell>
          <cell r="J439">
            <v>0</v>
          </cell>
          <cell r="K439">
            <v>0</v>
          </cell>
          <cell r="L439">
            <v>0</v>
          </cell>
          <cell r="M439">
            <v>0</v>
          </cell>
          <cell r="N439">
            <v>0</v>
          </cell>
          <cell r="O439">
            <v>0</v>
          </cell>
          <cell r="P439">
            <v>0</v>
          </cell>
        </row>
        <row r="440">
          <cell r="A440" t="str">
            <v>4.03.001810302</v>
          </cell>
          <cell r="B440">
            <v>10302</v>
          </cell>
          <cell r="C440" t="str">
            <v>Gerência Comercial Grandes Empresas</v>
          </cell>
          <cell r="D440" t="str">
            <v>4.03.0018</v>
          </cell>
          <cell r="E440">
            <v>0</v>
          </cell>
          <cell r="F440">
            <v>0</v>
          </cell>
          <cell r="G440">
            <v>0</v>
          </cell>
          <cell r="H440">
            <v>0</v>
          </cell>
          <cell r="I440">
            <v>0</v>
          </cell>
          <cell r="J440">
            <v>0</v>
          </cell>
          <cell r="K440">
            <v>0</v>
          </cell>
          <cell r="L440">
            <v>0</v>
          </cell>
          <cell r="M440">
            <v>0</v>
          </cell>
          <cell r="N440">
            <v>0</v>
          </cell>
          <cell r="O440">
            <v>0</v>
          </cell>
          <cell r="P440">
            <v>0</v>
          </cell>
        </row>
        <row r="441">
          <cell r="A441" t="str">
            <v>4.03.001910302</v>
          </cell>
          <cell r="B441">
            <v>10302</v>
          </cell>
          <cell r="C441" t="str">
            <v>Gerência Comercial Grandes Empresas</v>
          </cell>
          <cell r="D441" t="str">
            <v>4.03.0019</v>
          </cell>
          <cell r="E441">
            <v>0</v>
          </cell>
          <cell r="F441">
            <v>0</v>
          </cell>
          <cell r="G441">
            <v>0</v>
          </cell>
          <cell r="H441">
            <v>0</v>
          </cell>
          <cell r="I441">
            <v>0</v>
          </cell>
          <cell r="J441">
            <v>0</v>
          </cell>
          <cell r="K441">
            <v>0</v>
          </cell>
          <cell r="L441">
            <v>0</v>
          </cell>
          <cell r="M441">
            <v>0</v>
          </cell>
          <cell r="N441">
            <v>0</v>
          </cell>
          <cell r="O441">
            <v>0</v>
          </cell>
          <cell r="P441">
            <v>0</v>
          </cell>
        </row>
        <row r="442">
          <cell r="A442" t="str">
            <v>4.03.002010302</v>
          </cell>
          <cell r="B442">
            <v>10302</v>
          </cell>
          <cell r="C442" t="str">
            <v>Gerência Comercial Grandes Empresas</v>
          </cell>
          <cell r="D442" t="str">
            <v>4.03.0020</v>
          </cell>
          <cell r="E442">
            <v>0</v>
          </cell>
          <cell r="F442">
            <v>0</v>
          </cell>
          <cell r="G442">
            <v>0</v>
          </cell>
          <cell r="H442">
            <v>0</v>
          </cell>
          <cell r="I442">
            <v>0</v>
          </cell>
          <cell r="J442">
            <v>0</v>
          </cell>
          <cell r="K442">
            <v>0</v>
          </cell>
          <cell r="L442">
            <v>0</v>
          </cell>
          <cell r="M442">
            <v>0</v>
          </cell>
          <cell r="N442">
            <v>0</v>
          </cell>
          <cell r="O442">
            <v>0</v>
          </cell>
          <cell r="P442">
            <v>0</v>
          </cell>
        </row>
        <row r="443">
          <cell r="A443" t="str">
            <v>4.03.002110302</v>
          </cell>
          <cell r="B443">
            <v>10302</v>
          </cell>
          <cell r="C443" t="str">
            <v>Gerência Comercial Grandes Empresas</v>
          </cell>
          <cell r="D443" t="str">
            <v>4.03.0021</v>
          </cell>
          <cell r="E443">
            <v>0</v>
          </cell>
          <cell r="F443">
            <v>0</v>
          </cell>
          <cell r="G443">
            <v>0</v>
          </cell>
          <cell r="H443">
            <v>0</v>
          </cell>
          <cell r="I443">
            <v>0</v>
          </cell>
          <cell r="J443">
            <v>0</v>
          </cell>
          <cell r="K443">
            <v>0</v>
          </cell>
          <cell r="L443">
            <v>0</v>
          </cell>
          <cell r="M443">
            <v>0</v>
          </cell>
          <cell r="N443">
            <v>0</v>
          </cell>
          <cell r="O443">
            <v>0</v>
          </cell>
          <cell r="P443">
            <v>0</v>
          </cell>
        </row>
        <row r="444">
          <cell r="A444" t="str">
            <v>4.03.002210302</v>
          </cell>
          <cell r="B444">
            <v>10302</v>
          </cell>
          <cell r="C444" t="str">
            <v>Gerência Comercial Grandes Empresas</v>
          </cell>
          <cell r="D444" t="str">
            <v>4.03.0022</v>
          </cell>
          <cell r="E444">
            <v>0</v>
          </cell>
          <cell r="F444">
            <v>0</v>
          </cell>
          <cell r="G444">
            <v>0</v>
          </cell>
          <cell r="H444">
            <v>0</v>
          </cell>
          <cell r="I444">
            <v>0</v>
          </cell>
          <cell r="J444">
            <v>0</v>
          </cell>
          <cell r="K444">
            <v>0</v>
          </cell>
          <cell r="L444">
            <v>0</v>
          </cell>
          <cell r="M444">
            <v>0</v>
          </cell>
          <cell r="N444">
            <v>0</v>
          </cell>
          <cell r="O444">
            <v>0</v>
          </cell>
          <cell r="P444">
            <v>0</v>
          </cell>
        </row>
        <row r="445">
          <cell r="A445" t="str">
            <v>4.03.002410302</v>
          </cell>
          <cell r="B445">
            <v>10302</v>
          </cell>
          <cell r="C445" t="str">
            <v>Gerência Comercial Grandes Empresas</v>
          </cell>
          <cell r="D445" t="str">
            <v>4.03.0024</v>
          </cell>
          <cell r="E445">
            <v>0</v>
          </cell>
          <cell r="F445">
            <v>0</v>
          </cell>
          <cell r="G445">
            <v>0</v>
          </cell>
          <cell r="H445">
            <v>0</v>
          </cell>
          <cell r="I445">
            <v>0</v>
          </cell>
          <cell r="J445">
            <v>0</v>
          </cell>
          <cell r="K445">
            <v>0</v>
          </cell>
          <cell r="L445">
            <v>0</v>
          </cell>
          <cell r="M445">
            <v>0</v>
          </cell>
          <cell r="N445">
            <v>0</v>
          </cell>
          <cell r="O445">
            <v>0</v>
          </cell>
          <cell r="P445">
            <v>0</v>
          </cell>
        </row>
        <row r="446">
          <cell r="A446" t="str">
            <v>4.04.000110302</v>
          </cell>
          <cell r="B446">
            <v>10302</v>
          </cell>
          <cell r="C446" t="str">
            <v>Gerência Comercial Grandes Empresas</v>
          </cell>
          <cell r="D446" t="str">
            <v>4.04.0001</v>
          </cell>
          <cell r="E446">
            <v>0</v>
          </cell>
          <cell r="F446">
            <v>0</v>
          </cell>
          <cell r="G446">
            <v>0</v>
          </cell>
          <cell r="H446">
            <v>0</v>
          </cell>
          <cell r="I446">
            <v>0</v>
          </cell>
          <cell r="J446">
            <v>0</v>
          </cell>
          <cell r="K446">
            <v>0</v>
          </cell>
          <cell r="L446">
            <v>0</v>
          </cell>
          <cell r="M446">
            <v>0</v>
          </cell>
          <cell r="N446">
            <v>0</v>
          </cell>
          <cell r="O446">
            <v>0</v>
          </cell>
          <cell r="P446">
            <v>0</v>
          </cell>
        </row>
        <row r="447">
          <cell r="A447" t="str">
            <v>4.04.000210302</v>
          </cell>
          <cell r="B447">
            <v>10302</v>
          </cell>
          <cell r="C447" t="str">
            <v>Gerência Comercial Grandes Empresas</v>
          </cell>
          <cell r="D447" t="str">
            <v>4.04.0002</v>
          </cell>
          <cell r="E447">
            <v>0</v>
          </cell>
          <cell r="F447">
            <v>0</v>
          </cell>
          <cell r="G447">
            <v>0</v>
          </cell>
          <cell r="H447">
            <v>0</v>
          </cell>
          <cell r="I447">
            <v>0</v>
          </cell>
          <cell r="J447">
            <v>0</v>
          </cell>
          <cell r="K447">
            <v>0</v>
          </cell>
          <cell r="L447">
            <v>0</v>
          </cell>
          <cell r="M447">
            <v>0</v>
          </cell>
          <cell r="N447">
            <v>0</v>
          </cell>
          <cell r="O447">
            <v>0</v>
          </cell>
          <cell r="P447">
            <v>0</v>
          </cell>
        </row>
        <row r="448">
          <cell r="A448" t="str">
            <v>4.04.000310302</v>
          </cell>
          <cell r="B448">
            <v>10302</v>
          </cell>
          <cell r="C448" t="str">
            <v>Gerência Comercial Grandes Empresas</v>
          </cell>
          <cell r="D448" t="str">
            <v>4.04.0003</v>
          </cell>
          <cell r="E448">
            <v>0</v>
          </cell>
          <cell r="F448">
            <v>0</v>
          </cell>
          <cell r="G448">
            <v>0</v>
          </cell>
          <cell r="H448">
            <v>0</v>
          </cell>
          <cell r="I448">
            <v>0</v>
          </cell>
          <cell r="J448">
            <v>0</v>
          </cell>
          <cell r="K448">
            <v>0</v>
          </cell>
          <cell r="L448">
            <v>0</v>
          </cell>
          <cell r="M448">
            <v>0</v>
          </cell>
          <cell r="N448">
            <v>0</v>
          </cell>
          <cell r="O448">
            <v>0</v>
          </cell>
          <cell r="P448">
            <v>0</v>
          </cell>
        </row>
        <row r="449">
          <cell r="A449" t="str">
            <v>4.04.000410302</v>
          </cell>
          <cell r="B449">
            <v>10302</v>
          </cell>
          <cell r="C449" t="str">
            <v>Gerência Comercial Grandes Empresas</v>
          </cell>
          <cell r="D449" t="str">
            <v>4.04.0004</v>
          </cell>
          <cell r="E449">
            <v>0</v>
          </cell>
          <cell r="F449">
            <v>0</v>
          </cell>
          <cell r="G449">
            <v>0</v>
          </cell>
          <cell r="H449">
            <v>0</v>
          </cell>
          <cell r="I449">
            <v>0</v>
          </cell>
          <cell r="J449">
            <v>0</v>
          </cell>
          <cell r="K449">
            <v>0</v>
          </cell>
          <cell r="L449">
            <v>0</v>
          </cell>
          <cell r="M449">
            <v>0</v>
          </cell>
          <cell r="N449">
            <v>0</v>
          </cell>
          <cell r="O449">
            <v>0</v>
          </cell>
          <cell r="P449">
            <v>0</v>
          </cell>
        </row>
        <row r="450">
          <cell r="A450" t="str">
            <v>4.04.000510302</v>
          </cell>
          <cell r="B450">
            <v>10302</v>
          </cell>
          <cell r="C450" t="str">
            <v>Gerência Comercial Grandes Empresas</v>
          </cell>
          <cell r="D450" t="str">
            <v>4.04.0005</v>
          </cell>
          <cell r="E450">
            <v>0</v>
          </cell>
          <cell r="F450">
            <v>0</v>
          </cell>
          <cell r="G450">
            <v>0</v>
          </cell>
          <cell r="H450">
            <v>0</v>
          </cell>
          <cell r="I450">
            <v>0</v>
          </cell>
          <cell r="J450">
            <v>0</v>
          </cell>
          <cell r="K450">
            <v>0</v>
          </cell>
          <cell r="L450">
            <v>0</v>
          </cell>
          <cell r="M450">
            <v>0</v>
          </cell>
          <cell r="N450">
            <v>0</v>
          </cell>
          <cell r="O450">
            <v>0</v>
          </cell>
          <cell r="P450">
            <v>0</v>
          </cell>
        </row>
        <row r="451">
          <cell r="A451" t="str">
            <v>4.04.000610302</v>
          </cell>
          <cell r="B451">
            <v>10302</v>
          </cell>
          <cell r="C451" t="str">
            <v>Gerência Comercial Grandes Empresas</v>
          </cell>
          <cell r="D451" t="str">
            <v>4.04.0006</v>
          </cell>
          <cell r="E451">
            <v>0</v>
          </cell>
          <cell r="F451">
            <v>0</v>
          </cell>
          <cell r="G451">
            <v>0</v>
          </cell>
          <cell r="H451">
            <v>0</v>
          </cell>
          <cell r="I451">
            <v>0</v>
          </cell>
          <cell r="J451">
            <v>0</v>
          </cell>
          <cell r="K451">
            <v>0</v>
          </cell>
          <cell r="L451">
            <v>0</v>
          </cell>
          <cell r="M451">
            <v>0</v>
          </cell>
          <cell r="N451">
            <v>0</v>
          </cell>
          <cell r="O451">
            <v>0</v>
          </cell>
          <cell r="P451">
            <v>0</v>
          </cell>
        </row>
        <row r="452">
          <cell r="A452" t="str">
            <v>4.04.000710302</v>
          </cell>
          <cell r="B452">
            <v>10302</v>
          </cell>
          <cell r="C452" t="str">
            <v>Gerência Comercial Grandes Empresas</v>
          </cell>
          <cell r="D452" t="str">
            <v>4.04.0007</v>
          </cell>
          <cell r="E452">
            <v>0</v>
          </cell>
          <cell r="F452">
            <v>0</v>
          </cell>
          <cell r="G452">
            <v>0</v>
          </cell>
          <cell r="H452">
            <v>0</v>
          </cell>
          <cell r="I452">
            <v>0</v>
          </cell>
          <cell r="J452">
            <v>0</v>
          </cell>
          <cell r="K452">
            <v>0</v>
          </cell>
          <cell r="L452">
            <v>0</v>
          </cell>
          <cell r="M452">
            <v>0</v>
          </cell>
          <cell r="N452">
            <v>0</v>
          </cell>
          <cell r="O452">
            <v>0</v>
          </cell>
          <cell r="P452">
            <v>0</v>
          </cell>
        </row>
        <row r="453">
          <cell r="A453" t="str">
            <v>4.04.000810302</v>
          </cell>
          <cell r="B453">
            <v>10302</v>
          </cell>
          <cell r="C453" t="str">
            <v>Gerência Comercial Grandes Empresas</v>
          </cell>
          <cell r="D453" t="str">
            <v>4.04.0008</v>
          </cell>
          <cell r="E453">
            <v>0</v>
          </cell>
          <cell r="F453">
            <v>0</v>
          </cell>
          <cell r="G453">
            <v>0</v>
          </cell>
          <cell r="H453">
            <v>0</v>
          </cell>
          <cell r="I453">
            <v>0</v>
          </cell>
          <cell r="J453">
            <v>0</v>
          </cell>
          <cell r="K453">
            <v>0</v>
          </cell>
          <cell r="L453">
            <v>0</v>
          </cell>
          <cell r="M453">
            <v>0</v>
          </cell>
          <cell r="N453">
            <v>0</v>
          </cell>
          <cell r="O453">
            <v>0</v>
          </cell>
          <cell r="P453">
            <v>0</v>
          </cell>
        </row>
        <row r="454">
          <cell r="A454" t="str">
            <v>4.04.000910302</v>
          </cell>
          <cell r="B454">
            <v>10302</v>
          </cell>
          <cell r="C454" t="str">
            <v>Gerência Comercial Grandes Empresas</v>
          </cell>
          <cell r="D454" t="str">
            <v>4.04.0009</v>
          </cell>
          <cell r="E454">
            <v>0</v>
          </cell>
          <cell r="F454">
            <v>0</v>
          </cell>
          <cell r="G454">
            <v>0</v>
          </cell>
          <cell r="H454">
            <v>0</v>
          </cell>
          <cell r="I454">
            <v>0</v>
          </cell>
          <cell r="J454">
            <v>0</v>
          </cell>
          <cell r="K454">
            <v>0</v>
          </cell>
          <cell r="L454">
            <v>0</v>
          </cell>
          <cell r="M454">
            <v>0</v>
          </cell>
          <cell r="N454">
            <v>0</v>
          </cell>
          <cell r="O454">
            <v>0</v>
          </cell>
          <cell r="P454">
            <v>0</v>
          </cell>
        </row>
        <row r="455">
          <cell r="A455" t="str">
            <v>4.04.001010302</v>
          </cell>
          <cell r="B455">
            <v>10302</v>
          </cell>
          <cell r="C455" t="str">
            <v>Gerência Comercial Grandes Empresas</v>
          </cell>
          <cell r="D455" t="str">
            <v>4.04.0010</v>
          </cell>
          <cell r="E455">
            <v>0</v>
          </cell>
          <cell r="F455">
            <v>0</v>
          </cell>
          <cell r="G455">
            <v>0</v>
          </cell>
          <cell r="H455">
            <v>0</v>
          </cell>
          <cell r="I455">
            <v>0</v>
          </cell>
          <cell r="J455">
            <v>0</v>
          </cell>
          <cell r="K455">
            <v>0</v>
          </cell>
          <cell r="L455">
            <v>0</v>
          </cell>
          <cell r="M455">
            <v>0</v>
          </cell>
          <cell r="N455">
            <v>0</v>
          </cell>
          <cell r="O455">
            <v>0</v>
          </cell>
          <cell r="P455">
            <v>0</v>
          </cell>
        </row>
        <row r="456">
          <cell r="A456" t="str">
            <v>4.04.001110302</v>
          </cell>
          <cell r="B456">
            <v>10302</v>
          </cell>
          <cell r="C456" t="str">
            <v>Gerência Comercial Grandes Empresas</v>
          </cell>
          <cell r="D456" t="str">
            <v>4.04.0011</v>
          </cell>
          <cell r="E456">
            <v>0</v>
          </cell>
          <cell r="F456">
            <v>0</v>
          </cell>
          <cell r="G456">
            <v>0</v>
          </cell>
          <cell r="H456">
            <v>0</v>
          </cell>
          <cell r="I456">
            <v>0</v>
          </cell>
          <cell r="J456">
            <v>0</v>
          </cell>
          <cell r="K456">
            <v>0</v>
          </cell>
          <cell r="L456">
            <v>0</v>
          </cell>
          <cell r="M456">
            <v>0</v>
          </cell>
          <cell r="N456">
            <v>0</v>
          </cell>
          <cell r="O456">
            <v>0</v>
          </cell>
          <cell r="P456">
            <v>0</v>
          </cell>
        </row>
        <row r="457">
          <cell r="A457" t="str">
            <v>4.04.001210302</v>
          </cell>
          <cell r="B457">
            <v>10302</v>
          </cell>
          <cell r="C457" t="str">
            <v>Gerência Comercial Grandes Empresas</v>
          </cell>
          <cell r="D457" t="str">
            <v>4.04.0012</v>
          </cell>
          <cell r="E457">
            <v>0</v>
          </cell>
          <cell r="F457">
            <v>0</v>
          </cell>
          <cell r="G457">
            <v>0</v>
          </cell>
          <cell r="H457">
            <v>0</v>
          </cell>
          <cell r="I457">
            <v>0</v>
          </cell>
          <cell r="J457">
            <v>0</v>
          </cell>
          <cell r="K457">
            <v>0</v>
          </cell>
          <cell r="L457">
            <v>0</v>
          </cell>
          <cell r="M457">
            <v>0</v>
          </cell>
          <cell r="N457">
            <v>0</v>
          </cell>
          <cell r="O457">
            <v>0</v>
          </cell>
          <cell r="P457">
            <v>0</v>
          </cell>
        </row>
        <row r="458">
          <cell r="A458" t="str">
            <v>4.05.000310302</v>
          </cell>
          <cell r="B458">
            <v>10302</v>
          </cell>
          <cell r="C458" t="str">
            <v>Gerência Comercial Grandes Empresas</v>
          </cell>
          <cell r="D458" t="str">
            <v>4.05.0003</v>
          </cell>
          <cell r="E458">
            <v>0</v>
          </cell>
          <cell r="F458">
            <v>0</v>
          </cell>
          <cell r="G458">
            <v>0</v>
          </cell>
          <cell r="H458">
            <v>0</v>
          </cell>
          <cell r="I458">
            <v>0</v>
          </cell>
          <cell r="J458">
            <v>0</v>
          </cell>
          <cell r="K458">
            <v>0</v>
          </cell>
          <cell r="L458">
            <v>0</v>
          </cell>
          <cell r="M458">
            <v>0</v>
          </cell>
          <cell r="N458">
            <v>0</v>
          </cell>
          <cell r="O458">
            <v>0</v>
          </cell>
          <cell r="P458">
            <v>0</v>
          </cell>
        </row>
        <row r="459">
          <cell r="A459" t="str">
            <v>4.08.000410302</v>
          </cell>
          <cell r="B459">
            <v>10302</v>
          </cell>
          <cell r="C459" t="str">
            <v>Gerência Comercial Grandes Empresas</v>
          </cell>
          <cell r="D459" t="str">
            <v>4.08.0004</v>
          </cell>
          <cell r="E459">
            <v>0</v>
          </cell>
          <cell r="F459">
            <v>0</v>
          </cell>
          <cell r="G459">
            <v>0</v>
          </cell>
          <cell r="H459">
            <v>0</v>
          </cell>
          <cell r="I459">
            <v>0</v>
          </cell>
          <cell r="J459">
            <v>0</v>
          </cell>
          <cell r="K459">
            <v>0</v>
          </cell>
          <cell r="L459">
            <v>0</v>
          </cell>
          <cell r="M459">
            <v>0</v>
          </cell>
          <cell r="N459">
            <v>0</v>
          </cell>
          <cell r="O459">
            <v>0</v>
          </cell>
          <cell r="P459">
            <v>0</v>
          </cell>
        </row>
        <row r="460">
          <cell r="A460" t="str">
            <v>4.08.001010302</v>
          </cell>
          <cell r="B460">
            <v>10302</v>
          </cell>
          <cell r="C460" t="str">
            <v>Gerência Comercial Grandes Empresas</v>
          </cell>
          <cell r="D460" t="str">
            <v>4.08.0010</v>
          </cell>
          <cell r="E460">
            <v>0</v>
          </cell>
          <cell r="F460">
            <v>0</v>
          </cell>
          <cell r="G460">
            <v>0</v>
          </cell>
          <cell r="H460">
            <v>0</v>
          </cell>
          <cell r="I460">
            <v>0</v>
          </cell>
          <cell r="J460">
            <v>0</v>
          </cell>
          <cell r="K460">
            <v>0</v>
          </cell>
          <cell r="L460">
            <v>0</v>
          </cell>
          <cell r="M460">
            <v>0</v>
          </cell>
          <cell r="N460">
            <v>0</v>
          </cell>
          <cell r="O460">
            <v>0</v>
          </cell>
          <cell r="P460">
            <v>0</v>
          </cell>
        </row>
        <row r="461">
          <cell r="A461" t="str">
            <v>4.08.001610302</v>
          </cell>
          <cell r="B461">
            <v>10302</v>
          </cell>
          <cell r="C461" t="str">
            <v>Gerência Comercial Grandes Empresas</v>
          </cell>
          <cell r="D461" t="str">
            <v>4.08.0016</v>
          </cell>
          <cell r="E461">
            <v>0</v>
          </cell>
          <cell r="F461">
            <v>0</v>
          </cell>
          <cell r="G461">
            <v>0</v>
          </cell>
          <cell r="H461">
            <v>0</v>
          </cell>
          <cell r="I461">
            <v>0</v>
          </cell>
          <cell r="J461">
            <v>0</v>
          </cell>
          <cell r="K461">
            <v>0</v>
          </cell>
          <cell r="L461">
            <v>0</v>
          </cell>
          <cell r="M461">
            <v>0</v>
          </cell>
          <cell r="N461">
            <v>0</v>
          </cell>
          <cell r="O461">
            <v>0</v>
          </cell>
          <cell r="P461">
            <v>0</v>
          </cell>
        </row>
        <row r="462">
          <cell r="A462" t="str">
            <v>4.08.001710302</v>
          </cell>
          <cell r="B462">
            <v>10302</v>
          </cell>
          <cell r="C462" t="str">
            <v>Gerência Comercial Grandes Empresas</v>
          </cell>
          <cell r="D462" t="str">
            <v>4.08.0017</v>
          </cell>
          <cell r="E462">
            <v>0</v>
          </cell>
          <cell r="F462">
            <v>0</v>
          </cell>
          <cell r="G462">
            <v>0</v>
          </cell>
          <cell r="H462">
            <v>0</v>
          </cell>
          <cell r="I462">
            <v>0</v>
          </cell>
          <cell r="J462">
            <v>0</v>
          </cell>
          <cell r="K462">
            <v>0</v>
          </cell>
          <cell r="L462">
            <v>0</v>
          </cell>
          <cell r="M462">
            <v>0</v>
          </cell>
          <cell r="N462">
            <v>0</v>
          </cell>
          <cell r="O462">
            <v>0</v>
          </cell>
          <cell r="P462">
            <v>0</v>
          </cell>
        </row>
        <row r="463">
          <cell r="A463" t="str">
            <v>4.08.002010302</v>
          </cell>
          <cell r="B463">
            <v>10302</v>
          </cell>
          <cell r="C463" t="str">
            <v>Gerência Comercial Grandes Empresas</v>
          </cell>
          <cell r="D463" t="str">
            <v>4.08.0020</v>
          </cell>
          <cell r="E463">
            <v>0</v>
          </cell>
          <cell r="F463">
            <v>0</v>
          </cell>
          <cell r="G463">
            <v>0</v>
          </cell>
          <cell r="H463">
            <v>0</v>
          </cell>
          <cell r="I463">
            <v>0</v>
          </cell>
          <cell r="J463">
            <v>0</v>
          </cell>
          <cell r="K463">
            <v>0</v>
          </cell>
          <cell r="L463">
            <v>0</v>
          </cell>
          <cell r="M463">
            <v>0</v>
          </cell>
          <cell r="N463">
            <v>0</v>
          </cell>
          <cell r="O463">
            <v>0</v>
          </cell>
          <cell r="P463">
            <v>0</v>
          </cell>
        </row>
        <row r="464">
          <cell r="A464" t="str">
            <v>4.13.000410302</v>
          </cell>
          <cell r="B464">
            <v>10302</v>
          </cell>
          <cell r="C464" t="str">
            <v>Gerência Comercial Grandes Empresas</v>
          </cell>
          <cell r="D464" t="str">
            <v>4.13.0004</v>
          </cell>
          <cell r="E464">
            <v>0</v>
          </cell>
          <cell r="F464">
            <v>0</v>
          </cell>
          <cell r="G464">
            <v>0</v>
          </cell>
          <cell r="H464">
            <v>0</v>
          </cell>
          <cell r="I464">
            <v>0</v>
          </cell>
          <cell r="J464">
            <v>0</v>
          </cell>
          <cell r="K464">
            <v>0</v>
          </cell>
          <cell r="L464">
            <v>0</v>
          </cell>
          <cell r="M464">
            <v>0</v>
          </cell>
          <cell r="N464">
            <v>0</v>
          </cell>
          <cell r="O464">
            <v>0</v>
          </cell>
          <cell r="P464">
            <v>0</v>
          </cell>
        </row>
        <row r="465">
          <cell r="A465" t="str">
            <v>4.13.000510302</v>
          </cell>
          <cell r="B465">
            <v>10302</v>
          </cell>
          <cell r="C465" t="str">
            <v>Gerência Comercial Grandes Empresas</v>
          </cell>
          <cell r="D465" t="str">
            <v>4.13.0005</v>
          </cell>
          <cell r="E465">
            <v>0</v>
          </cell>
          <cell r="F465">
            <v>0</v>
          </cell>
          <cell r="G465">
            <v>0</v>
          </cell>
          <cell r="H465">
            <v>0</v>
          </cell>
          <cell r="I465">
            <v>0</v>
          </cell>
          <cell r="J465">
            <v>0</v>
          </cell>
          <cell r="K465">
            <v>0</v>
          </cell>
          <cell r="L465">
            <v>0</v>
          </cell>
          <cell r="M465">
            <v>0</v>
          </cell>
          <cell r="N465">
            <v>0</v>
          </cell>
          <cell r="O465">
            <v>0</v>
          </cell>
          <cell r="P465">
            <v>0</v>
          </cell>
        </row>
        <row r="466">
          <cell r="A466" t="str">
            <v>4.13.000610302</v>
          </cell>
          <cell r="B466">
            <v>10302</v>
          </cell>
          <cell r="C466" t="str">
            <v>Gerência Comercial Grandes Empresas</v>
          </cell>
          <cell r="D466" t="str">
            <v>4.13.0006</v>
          </cell>
          <cell r="E466">
            <v>0</v>
          </cell>
          <cell r="F466">
            <v>0</v>
          </cell>
          <cell r="G466">
            <v>0</v>
          </cell>
          <cell r="H466">
            <v>0</v>
          </cell>
          <cell r="I466">
            <v>0</v>
          </cell>
          <cell r="J466">
            <v>0</v>
          </cell>
          <cell r="K466">
            <v>0</v>
          </cell>
          <cell r="L466">
            <v>0</v>
          </cell>
          <cell r="M466">
            <v>0</v>
          </cell>
          <cell r="N466">
            <v>0</v>
          </cell>
          <cell r="O466">
            <v>0</v>
          </cell>
          <cell r="P466">
            <v>0</v>
          </cell>
        </row>
        <row r="467">
          <cell r="A467" t="str">
            <v>4.13.000710302</v>
          </cell>
          <cell r="B467">
            <v>10302</v>
          </cell>
          <cell r="C467" t="str">
            <v>Gerência Comercial Grandes Empresas</v>
          </cell>
          <cell r="D467" t="str">
            <v>4.13.0007</v>
          </cell>
          <cell r="E467">
            <v>0</v>
          </cell>
          <cell r="F467">
            <v>0</v>
          </cell>
          <cell r="G467">
            <v>0</v>
          </cell>
          <cell r="H467">
            <v>0</v>
          </cell>
          <cell r="I467">
            <v>0</v>
          </cell>
          <cell r="J467">
            <v>0</v>
          </cell>
          <cell r="K467">
            <v>0</v>
          </cell>
          <cell r="L467">
            <v>0</v>
          </cell>
          <cell r="M467">
            <v>0</v>
          </cell>
          <cell r="N467">
            <v>0</v>
          </cell>
          <cell r="O467">
            <v>0</v>
          </cell>
          <cell r="P467">
            <v>0</v>
          </cell>
        </row>
        <row r="468">
          <cell r="A468" t="str">
            <v>4.13.000810302</v>
          </cell>
          <cell r="B468">
            <v>10302</v>
          </cell>
          <cell r="C468" t="str">
            <v>Gerência Comercial Grandes Empresas</v>
          </cell>
          <cell r="D468" t="str">
            <v>4.13.0008</v>
          </cell>
          <cell r="E468">
            <v>0</v>
          </cell>
          <cell r="F468">
            <v>0</v>
          </cell>
          <cell r="G468">
            <v>0</v>
          </cell>
          <cell r="H468">
            <v>0</v>
          </cell>
          <cell r="I468">
            <v>0</v>
          </cell>
          <cell r="J468">
            <v>0</v>
          </cell>
          <cell r="K468">
            <v>0</v>
          </cell>
          <cell r="L468">
            <v>0</v>
          </cell>
          <cell r="M468">
            <v>0</v>
          </cell>
          <cell r="N468">
            <v>0</v>
          </cell>
          <cell r="O468">
            <v>0</v>
          </cell>
          <cell r="P468">
            <v>0</v>
          </cell>
        </row>
        <row r="469">
          <cell r="A469" t="str">
            <v>4.90.000110302</v>
          </cell>
          <cell r="B469">
            <v>10302</v>
          </cell>
          <cell r="C469" t="str">
            <v>Gerência Comercial Grandes Empresas</v>
          </cell>
          <cell r="D469" t="str">
            <v>4.90.0001</v>
          </cell>
          <cell r="E469">
            <v>0</v>
          </cell>
          <cell r="F469">
            <v>0</v>
          </cell>
          <cell r="G469">
            <v>0</v>
          </cell>
          <cell r="H469">
            <v>0</v>
          </cell>
          <cell r="I469">
            <v>0</v>
          </cell>
          <cell r="J469">
            <v>0</v>
          </cell>
          <cell r="K469">
            <v>0</v>
          </cell>
          <cell r="L469">
            <v>0</v>
          </cell>
          <cell r="M469">
            <v>0</v>
          </cell>
          <cell r="N469">
            <v>0</v>
          </cell>
          <cell r="O469">
            <v>0</v>
          </cell>
          <cell r="P469">
            <v>0</v>
          </cell>
        </row>
        <row r="470">
          <cell r="A470" t="str">
            <v>4.01.000110309</v>
          </cell>
          <cell r="B470">
            <v>10309</v>
          </cell>
          <cell r="C470" t="str">
            <v>Gerência Comercial PME</v>
          </cell>
          <cell r="D470" t="str">
            <v>4.01.0001</v>
          </cell>
          <cell r="E470">
            <v>0</v>
          </cell>
          <cell r="F470">
            <v>0</v>
          </cell>
          <cell r="G470">
            <v>0</v>
          </cell>
          <cell r="H470">
            <v>0</v>
          </cell>
          <cell r="I470">
            <v>0</v>
          </cell>
          <cell r="J470">
            <v>0</v>
          </cell>
          <cell r="K470">
            <v>0</v>
          </cell>
          <cell r="L470">
            <v>0</v>
          </cell>
          <cell r="M470">
            <v>0</v>
          </cell>
          <cell r="N470">
            <v>0</v>
          </cell>
          <cell r="O470">
            <v>0</v>
          </cell>
          <cell r="P470">
            <v>0</v>
          </cell>
        </row>
        <row r="471">
          <cell r="A471" t="str">
            <v>4.01.000210309</v>
          </cell>
          <cell r="B471">
            <v>10309</v>
          </cell>
          <cell r="C471" t="str">
            <v>Gerência Comercial PME</v>
          </cell>
          <cell r="D471" t="str">
            <v>4.01.0002</v>
          </cell>
          <cell r="E471">
            <v>0</v>
          </cell>
          <cell r="F471">
            <v>0</v>
          </cell>
          <cell r="G471">
            <v>0</v>
          </cell>
          <cell r="H471">
            <v>0</v>
          </cell>
          <cell r="I471">
            <v>0</v>
          </cell>
          <cell r="J471">
            <v>0</v>
          </cell>
          <cell r="K471">
            <v>0</v>
          </cell>
          <cell r="L471">
            <v>0</v>
          </cell>
          <cell r="M471">
            <v>0</v>
          </cell>
          <cell r="N471">
            <v>0</v>
          </cell>
          <cell r="O471">
            <v>0</v>
          </cell>
          <cell r="P471">
            <v>0</v>
          </cell>
        </row>
        <row r="472">
          <cell r="A472" t="str">
            <v>4.01.000310309</v>
          </cell>
          <cell r="B472">
            <v>10309</v>
          </cell>
          <cell r="C472" t="str">
            <v>Gerência Comercial PME</v>
          </cell>
          <cell r="D472" t="str">
            <v>4.01.0003</v>
          </cell>
          <cell r="E472">
            <v>0</v>
          </cell>
          <cell r="F472">
            <v>0</v>
          </cell>
          <cell r="G472">
            <v>0</v>
          </cell>
          <cell r="H472">
            <v>0</v>
          </cell>
          <cell r="I472">
            <v>0</v>
          </cell>
          <cell r="J472">
            <v>0</v>
          </cell>
          <cell r="K472">
            <v>0</v>
          </cell>
          <cell r="L472">
            <v>0</v>
          </cell>
          <cell r="M472">
            <v>0</v>
          </cell>
          <cell r="N472">
            <v>0</v>
          </cell>
          <cell r="O472">
            <v>0</v>
          </cell>
          <cell r="P472">
            <v>0</v>
          </cell>
        </row>
        <row r="473">
          <cell r="A473" t="str">
            <v>4.01.000410309</v>
          </cell>
          <cell r="B473">
            <v>10309</v>
          </cell>
          <cell r="C473" t="str">
            <v>Gerência Comercial PME</v>
          </cell>
          <cell r="D473" t="str">
            <v>4.01.0004</v>
          </cell>
          <cell r="E473">
            <v>0</v>
          </cell>
          <cell r="F473">
            <v>0</v>
          </cell>
          <cell r="G473">
            <v>0</v>
          </cell>
          <cell r="H473">
            <v>0</v>
          </cell>
          <cell r="I473">
            <v>0</v>
          </cell>
          <cell r="J473">
            <v>0</v>
          </cell>
          <cell r="K473">
            <v>0</v>
          </cell>
          <cell r="L473">
            <v>0</v>
          </cell>
          <cell r="M473">
            <v>0</v>
          </cell>
          <cell r="N473">
            <v>0</v>
          </cell>
          <cell r="O473">
            <v>0</v>
          </cell>
          <cell r="P473">
            <v>0</v>
          </cell>
        </row>
        <row r="474">
          <cell r="A474" t="str">
            <v>4.01.000510309</v>
          </cell>
          <cell r="B474">
            <v>10309</v>
          </cell>
          <cell r="C474" t="str">
            <v>Gerência Comercial PME</v>
          </cell>
          <cell r="D474" t="str">
            <v>4.01.0005</v>
          </cell>
          <cell r="E474">
            <v>0</v>
          </cell>
          <cell r="F474">
            <v>0</v>
          </cell>
          <cell r="G474">
            <v>0</v>
          </cell>
          <cell r="H474">
            <v>0</v>
          </cell>
          <cell r="I474">
            <v>0</v>
          </cell>
          <cell r="J474">
            <v>0</v>
          </cell>
          <cell r="K474">
            <v>0</v>
          </cell>
          <cell r="L474">
            <v>0</v>
          </cell>
          <cell r="M474">
            <v>0</v>
          </cell>
          <cell r="N474">
            <v>0</v>
          </cell>
          <cell r="O474">
            <v>0</v>
          </cell>
          <cell r="P474">
            <v>0</v>
          </cell>
        </row>
        <row r="475">
          <cell r="A475" t="str">
            <v>4.01.000610309</v>
          </cell>
          <cell r="B475">
            <v>10309</v>
          </cell>
          <cell r="C475" t="str">
            <v>Gerência Comercial PME</v>
          </cell>
          <cell r="D475" t="str">
            <v>4.01.0006</v>
          </cell>
          <cell r="E475">
            <v>0</v>
          </cell>
          <cell r="F475">
            <v>0</v>
          </cell>
          <cell r="G475">
            <v>0</v>
          </cell>
          <cell r="H475">
            <v>0</v>
          </cell>
          <cell r="I475">
            <v>0</v>
          </cell>
          <cell r="J475">
            <v>0</v>
          </cell>
          <cell r="K475">
            <v>0</v>
          </cell>
          <cell r="L475">
            <v>0</v>
          </cell>
          <cell r="M475">
            <v>0</v>
          </cell>
          <cell r="N475">
            <v>0</v>
          </cell>
          <cell r="O475">
            <v>0</v>
          </cell>
          <cell r="P475">
            <v>0</v>
          </cell>
        </row>
        <row r="476">
          <cell r="A476" t="str">
            <v>4.01.000710309</v>
          </cell>
          <cell r="B476">
            <v>10309</v>
          </cell>
          <cell r="C476" t="str">
            <v>Gerência Comercial PME</v>
          </cell>
          <cell r="D476" t="str">
            <v>4.01.0007</v>
          </cell>
          <cell r="E476">
            <v>0</v>
          </cell>
          <cell r="F476">
            <v>0</v>
          </cell>
          <cell r="G476">
            <v>0</v>
          </cell>
          <cell r="H476">
            <v>0</v>
          </cell>
          <cell r="I476">
            <v>0</v>
          </cell>
          <cell r="J476">
            <v>0</v>
          </cell>
          <cell r="K476">
            <v>0</v>
          </cell>
          <cell r="L476">
            <v>0</v>
          </cell>
          <cell r="M476">
            <v>0</v>
          </cell>
          <cell r="N476">
            <v>0</v>
          </cell>
          <cell r="O476">
            <v>0</v>
          </cell>
          <cell r="P476">
            <v>0</v>
          </cell>
        </row>
        <row r="477">
          <cell r="A477" t="str">
            <v>4.02.000110309</v>
          </cell>
          <cell r="B477">
            <v>10309</v>
          </cell>
          <cell r="C477" t="str">
            <v>Gerência Comercial PME</v>
          </cell>
          <cell r="D477" t="str">
            <v>4.02.0001</v>
          </cell>
          <cell r="E477">
            <v>0</v>
          </cell>
          <cell r="F477">
            <v>0</v>
          </cell>
          <cell r="G477">
            <v>0</v>
          </cell>
          <cell r="H477">
            <v>0</v>
          </cell>
          <cell r="I477">
            <v>0</v>
          </cell>
          <cell r="J477">
            <v>0</v>
          </cell>
          <cell r="K477">
            <v>0</v>
          </cell>
          <cell r="L477">
            <v>0</v>
          </cell>
          <cell r="M477">
            <v>0</v>
          </cell>
          <cell r="N477">
            <v>0</v>
          </cell>
          <cell r="O477">
            <v>0</v>
          </cell>
          <cell r="P477">
            <v>0</v>
          </cell>
        </row>
        <row r="478">
          <cell r="A478" t="str">
            <v>4.02.000210309</v>
          </cell>
          <cell r="B478">
            <v>10309</v>
          </cell>
          <cell r="C478" t="str">
            <v>Gerência Comercial PME</v>
          </cell>
          <cell r="D478" t="str">
            <v>4.02.0002</v>
          </cell>
          <cell r="E478">
            <v>0</v>
          </cell>
          <cell r="F478">
            <v>0</v>
          </cell>
          <cell r="G478">
            <v>0</v>
          </cell>
          <cell r="H478">
            <v>0</v>
          </cell>
          <cell r="I478">
            <v>0</v>
          </cell>
          <cell r="J478">
            <v>0</v>
          </cell>
          <cell r="K478">
            <v>0</v>
          </cell>
          <cell r="L478">
            <v>0</v>
          </cell>
          <cell r="M478">
            <v>0</v>
          </cell>
          <cell r="N478">
            <v>0</v>
          </cell>
          <cell r="O478">
            <v>0</v>
          </cell>
          <cell r="P478">
            <v>0</v>
          </cell>
        </row>
        <row r="479">
          <cell r="A479" t="str">
            <v>4.02.000310309</v>
          </cell>
          <cell r="B479">
            <v>10309</v>
          </cell>
          <cell r="C479" t="str">
            <v>Gerência Comercial PME</v>
          </cell>
          <cell r="D479" t="str">
            <v>4.02.0003</v>
          </cell>
          <cell r="E479">
            <v>0</v>
          </cell>
          <cell r="F479">
            <v>0</v>
          </cell>
          <cell r="G479">
            <v>0</v>
          </cell>
          <cell r="H479">
            <v>0</v>
          </cell>
          <cell r="I479">
            <v>0</v>
          </cell>
          <cell r="J479">
            <v>0</v>
          </cell>
          <cell r="K479">
            <v>0</v>
          </cell>
          <cell r="L479">
            <v>0</v>
          </cell>
          <cell r="M479">
            <v>0</v>
          </cell>
          <cell r="N479">
            <v>0</v>
          </cell>
          <cell r="O479">
            <v>0</v>
          </cell>
          <cell r="P479">
            <v>0</v>
          </cell>
        </row>
        <row r="480">
          <cell r="A480" t="str">
            <v>4.02.000410309</v>
          </cell>
          <cell r="B480">
            <v>10309</v>
          </cell>
          <cell r="C480" t="str">
            <v>Gerência Comercial PME</v>
          </cell>
          <cell r="D480" t="str">
            <v>4.02.0004</v>
          </cell>
          <cell r="E480">
            <v>0</v>
          </cell>
          <cell r="F480">
            <v>0</v>
          </cell>
          <cell r="G480">
            <v>0</v>
          </cell>
          <cell r="H480">
            <v>0</v>
          </cell>
          <cell r="I480">
            <v>0</v>
          </cell>
          <cell r="J480">
            <v>0</v>
          </cell>
          <cell r="K480">
            <v>0</v>
          </cell>
          <cell r="L480">
            <v>0</v>
          </cell>
          <cell r="M480">
            <v>0</v>
          </cell>
          <cell r="N480">
            <v>0</v>
          </cell>
          <cell r="O480">
            <v>0</v>
          </cell>
          <cell r="P480">
            <v>0</v>
          </cell>
        </row>
        <row r="481">
          <cell r="A481" t="str">
            <v>4.02.000510309</v>
          </cell>
          <cell r="B481">
            <v>10309</v>
          </cell>
          <cell r="C481" t="str">
            <v>Gerência Comercial PME</v>
          </cell>
          <cell r="D481" t="str">
            <v>4.02.0005</v>
          </cell>
          <cell r="E481">
            <v>0</v>
          </cell>
          <cell r="F481">
            <v>0</v>
          </cell>
          <cell r="G481">
            <v>0</v>
          </cell>
          <cell r="H481">
            <v>0</v>
          </cell>
          <cell r="I481">
            <v>0</v>
          </cell>
          <cell r="J481">
            <v>0</v>
          </cell>
          <cell r="K481">
            <v>0</v>
          </cell>
          <cell r="L481">
            <v>0</v>
          </cell>
          <cell r="M481">
            <v>0</v>
          </cell>
          <cell r="N481">
            <v>0</v>
          </cell>
          <cell r="O481">
            <v>0</v>
          </cell>
          <cell r="P481">
            <v>0</v>
          </cell>
        </row>
        <row r="482">
          <cell r="A482" t="str">
            <v>4.02.000610309</v>
          </cell>
          <cell r="B482">
            <v>10309</v>
          </cell>
          <cell r="C482" t="str">
            <v>Gerência Comercial PME</v>
          </cell>
          <cell r="D482" t="str">
            <v>4.02.0006</v>
          </cell>
          <cell r="E482">
            <v>0</v>
          </cell>
          <cell r="F482">
            <v>0</v>
          </cell>
          <cell r="G482">
            <v>0</v>
          </cell>
          <cell r="H482">
            <v>0</v>
          </cell>
          <cell r="I482">
            <v>0</v>
          </cell>
          <cell r="J482">
            <v>0</v>
          </cell>
          <cell r="K482">
            <v>0</v>
          </cell>
          <cell r="L482">
            <v>0</v>
          </cell>
          <cell r="M482">
            <v>0</v>
          </cell>
          <cell r="N482">
            <v>0</v>
          </cell>
          <cell r="O482">
            <v>0</v>
          </cell>
          <cell r="P482">
            <v>0</v>
          </cell>
        </row>
        <row r="483">
          <cell r="A483" t="str">
            <v>4.02.000710309</v>
          </cell>
          <cell r="B483">
            <v>10309</v>
          </cell>
          <cell r="C483" t="str">
            <v>Gerência Comercial PME</v>
          </cell>
          <cell r="D483" t="str">
            <v>4.02.0007</v>
          </cell>
          <cell r="E483">
            <v>0</v>
          </cell>
          <cell r="F483">
            <v>0</v>
          </cell>
          <cell r="G483">
            <v>0</v>
          </cell>
          <cell r="H483">
            <v>0</v>
          </cell>
          <cell r="I483">
            <v>0</v>
          </cell>
          <cell r="J483">
            <v>0</v>
          </cell>
          <cell r="K483">
            <v>0</v>
          </cell>
          <cell r="L483">
            <v>0</v>
          </cell>
          <cell r="M483">
            <v>0</v>
          </cell>
          <cell r="N483">
            <v>0</v>
          </cell>
          <cell r="O483">
            <v>0</v>
          </cell>
          <cell r="P483">
            <v>0</v>
          </cell>
        </row>
        <row r="484">
          <cell r="A484" t="str">
            <v>4.02.000810309</v>
          </cell>
          <cell r="B484">
            <v>10309</v>
          </cell>
          <cell r="C484" t="str">
            <v>Gerência Comercial PME</v>
          </cell>
          <cell r="D484" t="str">
            <v>4.02.0008</v>
          </cell>
          <cell r="E484">
            <v>0</v>
          </cell>
          <cell r="F484">
            <v>0</v>
          </cell>
          <cell r="G484">
            <v>0</v>
          </cell>
          <cell r="H484">
            <v>0</v>
          </cell>
          <cell r="I484">
            <v>0</v>
          </cell>
          <cell r="J484">
            <v>0</v>
          </cell>
          <cell r="K484">
            <v>0</v>
          </cell>
          <cell r="L484">
            <v>0</v>
          </cell>
          <cell r="M484">
            <v>0</v>
          </cell>
          <cell r="N484">
            <v>0</v>
          </cell>
          <cell r="O484">
            <v>0</v>
          </cell>
          <cell r="P484">
            <v>0</v>
          </cell>
        </row>
        <row r="485">
          <cell r="A485" t="str">
            <v>4.02.000910309</v>
          </cell>
          <cell r="B485">
            <v>10309</v>
          </cell>
          <cell r="C485" t="str">
            <v>Gerência Comercial PME</v>
          </cell>
          <cell r="D485" t="str">
            <v>4.02.0009</v>
          </cell>
          <cell r="E485">
            <v>0</v>
          </cell>
          <cell r="F485">
            <v>0</v>
          </cell>
          <cell r="G485">
            <v>0</v>
          </cell>
          <cell r="H485">
            <v>0</v>
          </cell>
          <cell r="I485">
            <v>0</v>
          </cell>
          <cell r="J485">
            <v>0</v>
          </cell>
          <cell r="K485">
            <v>0</v>
          </cell>
          <cell r="L485">
            <v>0</v>
          </cell>
          <cell r="M485">
            <v>0</v>
          </cell>
          <cell r="N485">
            <v>0</v>
          </cell>
          <cell r="O485">
            <v>0</v>
          </cell>
          <cell r="P485">
            <v>0</v>
          </cell>
        </row>
        <row r="486">
          <cell r="A486" t="str">
            <v>4.02.001010309</v>
          </cell>
          <cell r="B486">
            <v>10309</v>
          </cell>
          <cell r="C486" t="str">
            <v>Gerência Comercial PME</v>
          </cell>
          <cell r="D486" t="str">
            <v>4.02.0010</v>
          </cell>
          <cell r="E486">
            <v>0</v>
          </cell>
          <cell r="F486">
            <v>0</v>
          </cell>
          <cell r="G486">
            <v>0</v>
          </cell>
          <cell r="H486">
            <v>0</v>
          </cell>
          <cell r="I486">
            <v>0</v>
          </cell>
          <cell r="J486">
            <v>0</v>
          </cell>
          <cell r="K486">
            <v>0</v>
          </cell>
          <cell r="L486">
            <v>0</v>
          </cell>
          <cell r="M486">
            <v>0</v>
          </cell>
          <cell r="N486">
            <v>0</v>
          </cell>
          <cell r="O486">
            <v>0</v>
          </cell>
          <cell r="P486">
            <v>0</v>
          </cell>
        </row>
        <row r="487">
          <cell r="A487" t="str">
            <v>4.02.001110309</v>
          </cell>
          <cell r="B487">
            <v>10309</v>
          </cell>
          <cell r="C487" t="str">
            <v>Gerência Comercial PME</v>
          </cell>
          <cell r="D487" t="str">
            <v>4.02.0011</v>
          </cell>
          <cell r="E487">
            <v>0</v>
          </cell>
          <cell r="F487">
            <v>0</v>
          </cell>
          <cell r="G487">
            <v>0</v>
          </cell>
          <cell r="H487">
            <v>0</v>
          </cell>
          <cell r="I487">
            <v>0</v>
          </cell>
          <cell r="J487">
            <v>0</v>
          </cell>
          <cell r="K487">
            <v>0</v>
          </cell>
          <cell r="L487">
            <v>0</v>
          </cell>
          <cell r="M487">
            <v>0</v>
          </cell>
          <cell r="N487">
            <v>0</v>
          </cell>
          <cell r="O487">
            <v>0</v>
          </cell>
          <cell r="P487">
            <v>0</v>
          </cell>
        </row>
        <row r="488">
          <cell r="A488" t="str">
            <v>4.02.001210309</v>
          </cell>
          <cell r="B488">
            <v>10309</v>
          </cell>
          <cell r="C488" t="str">
            <v>Gerência Comercial PME</v>
          </cell>
          <cell r="D488" t="str">
            <v>4.02.0012</v>
          </cell>
          <cell r="E488">
            <v>0</v>
          </cell>
          <cell r="F488">
            <v>0</v>
          </cell>
          <cell r="G488">
            <v>0</v>
          </cell>
          <cell r="H488">
            <v>0</v>
          </cell>
          <cell r="I488">
            <v>0</v>
          </cell>
          <cell r="J488">
            <v>0</v>
          </cell>
          <cell r="K488">
            <v>0</v>
          </cell>
          <cell r="L488">
            <v>0</v>
          </cell>
          <cell r="M488">
            <v>0</v>
          </cell>
          <cell r="N488">
            <v>0</v>
          </cell>
          <cell r="O488">
            <v>0</v>
          </cell>
          <cell r="P488">
            <v>0</v>
          </cell>
        </row>
        <row r="489">
          <cell r="A489" t="str">
            <v>4.02.001310309</v>
          </cell>
          <cell r="B489">
            <v>10309</v>
          </cell>
          <cell r="C489" t="str">
            <v>Gerência Comercial PME</v>
          </cell>
          <cell r="D489" t="str">
            <v>4.02.0013</v>
          </cell>
          <cell r="E489">
            <v>0</v>
          </cell>
          <cell r="F489">
            <v>0</v>
          </cell>
          <cell r="G489">
            <v>0</v>
          </cell>
          <cell r="H489">
            <v>0</v>
          </cell>
          <cell r="I489">
            <v>0</v>
          </cell>
          <cell r="J489">
            <v>0</v>
          </cell>
          <cell r="K489">
            <v>0</v>
          </cell>
          <cell r="L489">
            <v>0</v>
          </cell>
          <cell r="M489">
            <v>0</v>
          </cell>
          <cell r="N489">
            <v>0</v>
          </cell>
          <cell r="O489">
            <v>0</v>
          </cell>
          <cell r="P489">
            <v>0</v>
          </cell>
        </row>
        <row r="490">
          <cell r="A490" t="str">
            <v>4.02.001410309</v>
          </cell>
          <cell r="B490">
            <v>10309</v>
          </cell>
          <cell r="C490" t="str">
            <v>Gerência Comercial PME</v>
          </cell>
          <cell r="D490" t="str">
            <v>4.02.0014</v>
          </cell>
          <cell r="E490">
            <v>0</v>
          </cell>
          <cell r="F490">
            <v>0</v>
          </cell>
          <cell r="G490">
            <v>0</v>
          </cell>
          <cell r="H490">
            <v>0</v>
          </cell>
          <cell r="I490">
            <v>0</v>
          </cell>
          <cell r="J490">
            <v>0</v>
          </cell>
          <cell r="K490">
            <v>0</v>
          </cell>
          <cell r="L490">
            <v>0</v>
          </cell>
          <cell r="M490">
            <v>0</v>
          </cell>
          <cell r="N490">
            <v>0</v>
          </cell>
          <cell r="O490">
            <v>0</v>
          </cell>
          <cell r="P490">
            <v>0</v>
          </cell>
        </row>
        <row r="491">
          <cell r="A491" t="str">
            <v>4.02.001510309</v>
          </cell>
          <cell r="B491">
            <v>10309</v>
          </cell>
          <cell r="C491" t="str">
            <v>Gerência Comercial PME</v>
          </cell>
          <cell r="D491" t="str">
            <v>4.02.0015</v>
          </cell>
          <cell r="E491">
            <v>0</v>
          </cell>
          <cell r="F491">
            <v>0</v>
          </cell>
          <cell r="G491">
            <v>0</v>
          </cell>
          <cell r="H491">
            <v>0</v>
          </cell>
          <cell r="I491">
            <v>0</v>
          </cell>
          <cell r="J491">
            <v>0</v>
          </cell>
          <cell r="K491">
            <v>0</v>
          </cell>
          <cell r="L491">
            <v>0</v>
          </cell>
          <cell r="M491">
            <v>0</v>
          </cell>
          <cell r="N491">
            <v>0</v>
          </cell>
          <cell r="O491">
            <v>0</v>
          </cell>
          <cell r="P491">
            <v>0</v>
          </cell>
        </row>
        <row r="492">
          <cell r="A492" t="str">
            <v>4.02.001610309</v>
          </cell>
          <cell r="B492">
            <v>10309</v>
          </cell>
          <cell r="C492" t="str">
            <v>Gerência Comercial PME</v>
          </cell>
          <cell r="D492" t="str">
            <v>4.02.0016</v>
          </cell>
          <cell r="E492">
            <v>0</v>
          </cell>
          <cell r="F492">
            <v>0</v>
          </cell>
          <cell r="G492">
            <v>0</v>
          </cell>
          <cell r="H492">
            <v>0</v>
          </cell>
          <cell r="I492">
            <v>0</v>
          </cell>
          <cell r="J492">
            <v>0</v>
          </cell>
          <cell r="K492">
            <v>0</v>
          </cell>
          <cell r="L492">
            <v>0</v>
          </cell>
          <cell r="M492">
            <v>0</v>
          </cell>
          <cell r="N492">
            <v>0</v>
          </cell>
          <cell r="O492">
            <v>0</v>
          </cell>
          <cell r="P492">
            <v>0</v>
          </cell>
        </row>
        <row r="493">
          <cell r="A493" t="str">
            <v>4.02.001710309</v>
          </cell>
          <cell r="B493">
            <v>10309</v>
          </cell>
          <cell r="C493" t="str">
            <v>Gerência Comercial PME</v>
          </cell>
          <cell r="D493" t="str">
            <v>4.02.0017</v>
          </cell>
          <cell r="E493">
            <v>0</v>
          </cell>
          <cell r="F493">
            <v>0</v>
          </cell>
          <cell r="G493">
            <v>0</v>
          </cell>
          <cell r="H493">
            <v>0</v>
          </cell>
          <cell r="I493">
            <v>0</v>
          </cell>
          <cell r="J493">
            <v>0</v>
          </cell>
          <cell r="K493">
            <v>0</v>
          </cell>
          <cell r="L493">
            <v>0</v>
          </cell>
          <cell r="M493">
            <v>0</v>
          </cell>
          <cell r="N493">
            <v>0</v>
          </cell>
          <cell r="O493">
            <v>0</v>
          </cell>
          <cell r="P493">
            <v>0</v>
          </cell>
        </row>
        <row r="494">
          <cell r="A494" t="str">
            <v>4.02.001810309</v>
          </cell>
          <cell r="B494">
            <v>10309</v>
          </cell>
          <cell r="C494" t="str">
            <v>Gerência Comercial PME</v>
          </cell>
          <cell r="D494" t="str">
            <v>4.02.0018</v>
          </cell>
          <cell r="E494">
            <v>0</v>
          </cell>
          <cell r="F494">
            <v>0</v>
          </cell>
          <cell r="G494">
            <v>0</v>
          </cell>
          <cell r="H494">
            <v>0</v>
          </cell>
          <cell r="I494">
            <v>0</v>
          </cell>
          <cell r="J494">
            <v>0</v>
          </cell>
          <cell r="K494">
            <v>0</v>
          </cell>
          <cell r="L494">
            <v>0</v>
          </cell>
          <cell r="M494">
            <v>0</v>
          </cell>
          <cell r="N494">
            <v>0</v>
          </cell>
          <cell r="O494">
            <v>0</v>
          </cell>
          <cell r="P494">
            <v>0</v>
          </cell>
        </row>
        <row r="495">
          <cell r="A495" t="str">
            <v>4.02.001910309</v>
          </cell>
          <cell r="B495">
            <v>10309</v>
          </cell>
          <cell r="C495" t="str">
            <v>Gerência Comercial PME</v>
          </cell>
          <cell r="D495" t="str">
            <v>4.02.0019</v>
          </cell>
          <cell r="E495">
            <v>0</v>
          </cell>
          <cell r="F495">
            <v>0</v>
          </cell>
          <cell r="G495">
            <v>0</v>
          </cell>
          <cell r="H495">
            <v>0</v>
          </cell>
          <cell r="I495">
            <v>0</v>
          </cell>
          <cell r="J495">
            <v>0</v>
          </cell>
          <cell r="K495">
            <v>0</v>
          </cell>
          <cell r="L495">
            <v>0</v>
          </cell>
          <cell r="M495">
            <v>0</v>
          </cell>
          <cell r="N495">
            <v>0</v>
          </cell>
          <cell r="O495">
            <v>0</v>
          </cell>
          <cell r="P495">
            <v>0</v>
          </cell>
        </row>
        <row r="496">
          <cell r="A496" t="str">
            <v>4.02.002010309</v>
          </cell>
          <cell r="B496">
            <v>10309</v>
          </cell>
          <cell r="C496" t="str">
            <v>Gerência Comercial PME</v>
          </cell>
          <cell r="D496" t="str">
            <v>4.02.0020</v>
          </cell>
          <cell r="E496">
            <v>0</v>
          </cell>
          <cell r="F496">
            <v>0</v>
          </cell>
          <cell r="G496">
            <v>0</v>
          </cell>
          <cell r="H496">
            <v>0</v>
          </cell>
          <cell r="I496">
            <v>0</v>
          </cell>
          <cell r="J496">
            <v>0</v>
          </cell>
          <cell r="K496">
            <v>0</v>
          </cell>
          <cell r="L496">
            <v>0</v>
          </cell>
          <cell r="M496">
            <v>0</v>
          </cell>
          <cell r="N496">
            <v>0</v>
          </cell>
          <cell r="O496">
            <v>0</v>
          </cell>
          <cell r="P496">
            <v>0</v>
          </cell>
        </row>
        <row r="497">
          <cell r="A497" t="str">
            <v>4.02.002110309</v>
          </cell>
          <cell r="B497">
            <v>10309</v>
          </cell>
          <cell r="C497" t="str">
            <v>Gerência Comercial PME</v>
          </cell>
          <cell r="D497" t="str">
            <v>4.02.0021</v>
          </cell>
          <cell r="E497">
            <v>0</v>
          </cell>
          <cell r="F497">
            <v>0</v>
          </cell>
          <cell r="G497">
            <v>0</v>
          </cell>
          <cell r="H497">
            <v>0</v>
          </cell>
          <cell r="I497">
            <v>0</v>
          </cell>
          <cell r="J497">
            <v>0</v>
          </cell>
          <cell r="K497">
            <v>0</v>
          </cell>
          <cell r="L497">
            <v>0</v>
          </cell>
          <cell r="M497">
            <v>0</v>
          </cell>
          <cell r="N497">
            <v>0</v>
          </cell>
          <cell r="O497">
            <v>0</v>
          </cell>
          <cell r="P497">
            <v>0</v>
          </cell>
        </row>
        <row r="498">
          <cell r="A498" t="str">
            <v>4.02.002210309</v>
          </cell>
          <cell r="B498">
            <v>10309</v>
          </cell>
          <cell r="C498" t="str">
            <v>Gerência Comercial PME</v>
          </cell>
          <cell r="D498" t="str">
            <v>4.02.0022</v>
          </cell>
          <cell r="E498">
            <v>0</v>
          </cell>
          <cell r="F498">
            <v>0</v>
          </cell>
          <cell r="G498">
            <v>0</v>
          </cell>
          <cell r="H498">
            <v>0</v>
          </cell>
          <cell r="I498">
            <v>0</v>
          </cell>
          <cell r="J498">
            <v>0</v>
          </cell>
          <cell r="K498">
            <v>0</v>
          </cell>
          <cell r="L498">
            <v>0</v>
          </cell>
          <cell r="M498">
            <v>0</v>
          </cell>
          <cell r="N498">
            <v>0</v>
          </cell>
          <cell r="O498">
            <v>0</v>
          </cell>
          <cell r="P498">
            <v>0</v>
          </cell>
        </row>
        <row r="499">
          <cell r="A499" t="str">
            <v>4.02.002310309</v>
          </cell>
          <cell r="B499">
            <v>10309</v>
          </cell>
          <cell r="C499" t="str">
            <v>Gerência Comercial PME</v>
          </cell>
          <cell r="D499" t="str">
            <v>4.02.0023</v>
          </cell>
          <cell r="E499">
            <v>0</v>
          </cell>
          <cell r="F499">
            <v>0</v>
          </cell>
          <cell r="G499">
            <v>0</v>
          </cell>
          <cell r="H499">
            <v>0</v>
          </cell>
          <cell r="I499">
            <v>0</v>
          </cell>
          <cell r="J499">
            <v>0</v>
          </cell>
          <cell r="K499">
            <v>0</v>
          </cell>
          <cell r="L499">
            <v>0</v>
          </cell>
          <cell r="M499">
            <v>0</v>
          </cell>
          <cell r="N499">
            <v>0</v>
          </cell>
          <cell r="O499">
            <v>0</v>
          </cell>
          <cell r="P499">
            <v>0</v>
          </cell>
        </row>
        <row r="500">
          <cell r="A500" t="str">
            <v>4.02.002410309</v>
          </cell>
          <cell r="B500">
            <v>10309</v>
          </cell>
          <cell r="C500" t="str">
            <v>Gerência Comercial PME</v>
          </cell>
          <cell r="D500" t="str">
            <v>4.02.0024</v>
          </cell>
          <cell r="E500">
            <v>0</v>
          </cell>
          <cell r="F500">
            <v>0</v>
          </cell>
          <cell r="G500">
            <v>0</v>
          </cell>
          <cell r="H500">
            <v>0</v>
          </cell>
          <cell r="I500">
            <v>0</v>
          </cell>
          <cell r="J500">
            <v>0</v>
          </cell>
          <cell r="K500">
            <v>0</v>
          </cell>
          <cell r="L500">
            <v>0</v>
          </cell>
          <cell r="M500">
            <v>0</v>
          </cell>
          <cell r="N500">
            <v>0</v>
          </cell>
          <cell r="O500">
            <v>0</v>
          </cell>
          <cell r="P500">
            <v>0</v>
          </cell>
        </row>
        <row r="501">
          <cell r="A501" t="str">
            <v>4.02.002510309</v>
          </cell>
          <cell r="B501">
            <v>10309</v>
          </cell>
          <cell r="C501" t="str">
            <v>Gerência Comercial PME</v>
          </cell>
          <cell r="D501" t="str">
            <v>4.02.0025</v>
          </cell>
          <cell r="E501">
            <v>0</v>
          </cell>
          <cell r="F501">
            <v>0</v>
          </cell>
          <cell r="G501">
            <v>0</v>
          </cell>
          <cell r="H501">
            <v>0</v>
          </cell>
          <cell r="I501">
            <v>0</v>
          </cell>
          <cell r="J501">
            <v>0</v>
          </cell>
          <cell r="K501">
            <v>0</v>
          </cell>
          <cell r="L501">
            <v>0</v>
          </cell>
          <cell r="M501">
            <v>0</v>
          </cell>
          <cell r="N501">
            <v>0</v>
          </cell>
          <cell r="O501">
            <v>0</v>
          </cell>
          <cell r="P501">
            <v>0</v>
          </cell>
        </row>
        <row r="502">
          <cell r="A502" t="str">
            <v>4.02.002610309</v>
          </cell>
          <cell r="B502">
            <v>10309</v>
          </cell>
          <cell r="C502" t="str">
            <v>Gerência Comercial PME</v>
          </cell>
          <cell r="D502" t="str">
            <v>4.02.0026</v>
          </cell>
          <cell r="E502">
            <v>0</v>
          </cell>
          <cell r="F502">
            <v>0</v>
          </cell>
          <cell r="G502">
            <v>0</v>
          </cell>
          <cell r="H502">
            <v>0</v>
          </cell>
          <cell r="I502">
            <v>0</v>
          </cell>
          <cell r="J502">
            <v>0</v>
          </cell>
          <cell r="K502">
            <v>0</v>
          </cell>
          <cell r="L502">
            <v>0</v>
          </cell>
          <cell r="M502">
            <v>0</v>
          </cell>
          <cell r="N502">
            <v>0</v>
          </cell>
          <cell r="O502">
            <v>0</v>
          </cell>
          <cell r="P502">
            <v>0</v>
          </cell>
        </row>
        <row r="503">
          <cell r="A503" t="str">
            <v>4.02.002710309</v>
          </cell>
          <cell r="B503">
            <v>10309</v>
          </cell>
          <cell r="C503" t="str">
            <v>Gerência Comercial PME</v>
          </cell>
          <cell r="D503" t="str">
            <v>4.02.0027</v>
          </cell>
          <cell r="E503">
            <v>0</v>
          </cell>
          <cell r="F503">
            <v>0</v>
          </cell>
          <cell r="G503">
            <v>0</v>
          </cell>
          <cell r="H503">
            <v>0</v>
          </cell>
          <cell r="I503">
            <v>0</v>
          </cell>
          <cell r="J503">
            <v>0</v>
          </cell>
          <cell r="K503">
            <v>0</v>
          </cell>
          <cell r="L503">
            <v>0</v>
          </cell>
          <cell r="M503">
            <v>0</v>
          </cell>
          <cell r="N503">
            <v>0</v>
          </cell>
          <cell r="O503">
            <v>0</v>
          </cell>
          <cell r="P503">
            <v>0</v>
          </cell>
        </row>
        <row r="504">
          <cell r="A504" t="str">
            <v>4.02.002810309</v>
          </cell>
          <cell r="B504">
            <v>10309</v>
          </cell>
          <cell r="C504" t="str">
            <v>Gerência Comercial PME</v>
          </cell>
          <cell r="D504" t="str">
            <v>4.02.0028</v>
          </cell>
          <cell r="E504">
            <v>0</v>
          </cell>
          <cell r="F504">
            <v>0</v>
          </cell>
          <cell r="G504">
            <v>0</v>
          </cell>
          <cell r="H504">
            <v>0</v>
          </cell>
          <cell r="I504">
            <v>0</v>
          </cell>
          <cell r="J504">
            <v>0</v>
          </cell>
          <cell r="K504">
            <v>0</v>
          </cell>
          <cell r="L504">
            <v>0</v>
          </cell>
          <cell r="M504">
            <v>0</v>
          </cell>
          <cell r="N504">
            <v>0</v>
          </cell>
          <cell r="O504">
            <v>0</v>
          </cell>
          <cell r="P504">
            <v>0</v>
          </cell>
        </row>
        <row r="505">
          <cell r="A505" t="str">
            <v>4.02.002910309</v>
          </cell>
          <cell r="B505">
            <v>10309</v>
          </cell>
          <cell r="C505" t="str">
            <v>Gerência Comercial PME</v>
          </cell>
          <cell r="D505" t="str">
            <v>4.02.0029</v>
          </cell>
          <cell r="E505">
            <v>0</v>
          </cell>
          <cell r="F505">
            <v>0</v>
          </cell>
          <cell r="G505">
            <v>0</v>
          </cell>
          <cell r="H505">
            <v>0</v>
          </cell>
          <cell r="I505">
            <v>0</v>
          </cell>
          <cell r="J505">
            <v>0</v>
          </cell>
          <cell r="K505">
            <v>0</v>
          </cell>
          <cell r="L505">
            <v>0</v>
          </cell>
          <cell r="M505">
            <v>0</v>
          </cell>
          <cell r="N505">
            <v>0</v>
          </cell>
          <cell r="O505">
            <v>0</v>
          </cell>
          <cell r="P505">
            <v>0</v>
          </cell>
        </row>
        <row r="506">
          <cell r="A506" t="str">
            <v>4.02.003010309</v>
          </cell>
          <cell r="B506">
            <v>10309</v>
          </cell>
          <cell r="C506" t="str">
            <v>Gerência Comercial PME</v>
          </cell>
          <cell r="D506" t="str">
            <v>4.02.0030</v>
          </cell>
          <cell r="E506">
            <v>0</v>
          </cell>
          <cell r="F506">
            <v>0</v>
          </cell>
          <cell r="G506">
            <v>0</v>
          </cell>
          <cell r="H506">
            <v>0</v>
          </cell>
          <cell r="I506">
            <v>0</v>
          </cell>
          <cell r="J506">
            <v>0</v>
          </cell>
          <cell r="K506">
            <v>0</v>
          </cell>
          <cell r="L506">
            <v>0</v>
          </cell>
          <cell r="M506">
            <v>0</v>
          </cell>
          <cell r="N506">
            <v>0</v>
          </cell>
          <cell r="O506">
            <v>0</v>
          </cell>
          <cell r="P506">
            <v>0</v>
          </cell>
        </row>
        <row r="507">
          <cell r="A507" t="str">
            <v>4.02.003510309</v>
          </cell>
          <cell r="B507">
            <v>10309</v>
          </cell>
          <cell r="C507" t="str">
            <v>Gerência Comercial PME</v>
          </cell>
          <cell r="D507" t="str">
            <v>4.02.0035</v>
          </cell>
          <cell r="E507">
            <v>0</v>
          </cell>
          <cell r="F507">
            <v>0</v>
          </cell>
          <cell r="G507">
            <v>0</v>
          </cell>
          <cell r="H507">
            <v>0</v>
          </cell>
          <cell r="I507">
            <v>0</v>
          </cell>
          <cell r="J507">
            <v>0</v>
          </cell>
          <cell r="K507">
            <v>0</v>
          </cell>
          <cell r="L507">
            <v>0</v>
          </cell>
          <cell r="M507">
            <v>0</v>
          </cell>
          <cell r="N507">
            <v>0</v>
          </cell>
          <cell r="O507">
            <v>0</v>
          </cell>
          <cell r="P507">
            <v>0</v>
          </cell>
        </row>
        <row r="508">
          <cell r="A508" t="str">
            <v>4.02.003610309</v>
          </cell>
          <cell r="B508">
            <v>10309</v>
          </cell>
          <cell r="C508" t="str">
            <v>Gerência Comercial PME</v>
          </cell>
          <cell r="D508" t="str">
            <v>4.02.0036</v>
          </cell>
          <cell r="E508">
            <v>0</v>
          </cell>
          <cell r="F508">
            <v>0</v>
          </cell>
          <cell r="G508">
            <v>0</v>
          </cell>
          <cell r="H508">
            <v>0</v>
          </cell>
          <cell r="I508">
            <v>0</v>
          </cell>
          <cell r="J508">
            <v>0</v>
          </cell>
          <cell r="K508">
            <v>0</v>
          </cell>
          <cell r="L508">
            <v>0</v>
          </cell>
          <cell r="M508">
            <v>0</v>
          </cell>
          <cell r="N508">
            <v>0</v>
          </cell>
          <cell r="O508">
            <v>0</v>
          </cell>
          <cell r="P508">
            <v>0</v>
          </cell>
        </row>
        <row r="509">
          <cell r="A509" t="str">
            <v>4.02.003710309</v>
          </cell>
          <cell r="B509">
            <v>10309</v>
          </cell>
          <cell r="C509" t="str">
            <v>Gerência Comercial PME</v>
          </cell>
          <cell r="D509" t="str">
            <v>4.02.0037</v>
          </cell>
          <cell r="E509">
            <v>0</v>
          </cell>
          <cell r="F509">
            <v>0</v>
          </cell>
          <cell r="G509">
            <v>0</v>
          </cell>
          <cell r="H509">
            <v>0</v>
          </cell>
          <cell r="I509">
            <v>0</v>
          </cell>
          <cell r="J509">
            <v>0</v>
          </cell>
          <cell r="K509">
            <v>0</v>
          </cell>
          <cell r="L509">
            <v>0</v>
          </cell>
          <cell r="M509">
            <v>0</v>
          </cell>
          <cell r="N509">
            <v>0</v>
          </cell>
          <cell r="O509">
            <v>0</v>
          </cell>
          <cell r="P509">
            <v>0</v>
          </cell>
        </row>
        <row r="510">
          <cell r="A510" t="str">
            <v>4.02.003810309</v>
          </cell>
          <cell r="B510">
            <v>10309</v>
          </cell>
          <cell r="C510" t="str">
            <v>Gerência Comercial PME</v>
          </cell>
          <cell r="D510" t="str">
            <v>4.02.0038</v>
          </cell>
          <cell r="E510">
            <v>0</v>
          </cell>
          <cell r="F510">
            <v>0</v>
          </cell>
          <cell r="G510">
            <v>0</v>
          </cell>
          <cell r="H510">
            <v>0</v>
          </cell>
          <cell r="I510">
            <v>0</v>
          </cell>
          <cell r="J510">
            <v>0</v>
          </cell>
          <cell r="K510">
            <v>0</v>
          </cell>
          <cell r="L510">
            <v>0</v>
          </cell>
          <cell r="M510">
            <v>0</v>
          </cell>
          <cell r="N510">
            <v>0</v>
          </cell>
          <cell r="O510">
            <v>0</v>
          </cell>
          <cell r="P510">
            <v>0</v>
          </cell>
        </row>
        <row r="511">
          <cell r="A511" t="str">
            <v>4.02.003910309</v>
          </cell>
          <cell r="B511">
            <v>10309</v>
          </cell>
          <cell r="C511" t="str">
            <v>Gerência Comercial PME</v>
          </cell>
          <cell r="D511" t="str">
            <v>4.02.0039</v>
          </cell>
          <cell r="E511">
            <v>0</v>
          </cell>
          <cell r="F511">
            <v>0</v>
          </cell>
          <cell r="G511">
            <v>0</v>
          </cell>
          <cell r="H511">
            <v>0</v>
          </cell>
          <cell r="I511">
            <v>0</v>
          </cell>
          <cell r="J511">
            <v>0</v>
          </cell>
          <cell r="K511">
            <v>0</v>
          </cell>
          <cell r="L511">
            <v>0</v>
          </cell>
          <cell r="M511">
            <v>0</v>
          </cell>
          <cell r="N511">
            <v>0</v>
          </cell>
          <cell r="O511">
            <v>0</v>
          </cell>
          <cell r="P511">
            <v>0</v>
          </cell>
        </row>
        <row r="512">
          <cell r="A512" t="str">
            <v>4.02.004110309</v>
          </cell>
          <cell r="B512">
            <v>10309</v>
          </cell>
          <cell r="C512" t="str">
            <v>Gerência Comercial PME</v>
          </cell>
          <cell r="D512" t="str">
            <v>4.02.0041</v>
          </cell>
          <cell r="E512">
            <v>0</v>
          </cell>
          <cell r="F512">
            <v>0</v>
          </cell>
          <cell r="G512">
            <v>0</v>
          </cell>
          <cell r="H512">
            <v>0</v>
          </cell>
          <cell r="I512">
            <v>0</v>
          </cell>
          <cell r="J512">
            <v>0</v>
          </cell>
          <cell r="K512">
            <v>0</v>
          </cell>
          <cell r="L512">
            <v>0</v>
          </cell>
          <cell r="M512">
            <v>0</v>
          </cell>
          <cell r="N512">
            <v>0</v>
          </cell>
          <cell r="O512">
            <v>0</v>
          </cell>
          <cell r="P512">
            <v>0</v>
          </cell>
        </row>
        <row r="513">
          <cell r="A513" t="str">
            <v>4.02.004210309</v>
          </cell>
          <cell r="B513">
            <v>10309</v>
          </cell>
          <cell r="C513" t="str">
            <v>Gerência Comercial PME</v>
          </cell>
          <cell r="D513" t="str">
            <v>4.02.0042</v>
          </cell>
          <cell r="E513">
            <v>0</v>
          </cell>
          <cell r="F513">
            <v>0</v>
          </cell>
          <cell r="G513">
            <v>0</v>
          </cell>
          <cell r="H513">
            <v>0</v>
          </cell>
          <cell r="I513">
            <v>0</v>
          </cell>
          <cell r="J513">
            <v>0</v>
          </cell>
          <cell r="K513">
            <v>0</v>
          </cell>
          <cell r="L513">
            <v>0</v>
          </cell>
          <cell r="M513">
            <v>0</v>
          </cell>
          <cell r="N513">
            <v>0</v>
          </cell>
          <cell r="O513">
            <v>0</v>
          </cell>
          <cell r="P513">
            <v>0</v>
          </cell>
        </row>
        <row r="514">
          <cell r="A514" t="str">
            <v>4.02.004310309</v>
          </cell>
          <cell r="B514">
            <v>10309</v>
          </cell>
          <cell r="C514" t="str">
            <v>Gerência Comercial PME</v>
          </cell>
          <cell r="D514" t="str">
            <v>4.02.0043</v>
          </cell>
          <cell r="E514">
            <v>0</v>
          </cell>
          <cell r="F514">
            <v>0</v>
          </cell>
          <cell r="G514">
            <v>0</v>
          </cell>
          <cell r="H514">
            <v>0</v>
          </cell>
          <cell r="I514">
            <v>0</v>
          </cell>
          <cell r="J514">
            <v>0</v>
          </cell>
          <cell r="K514">
            <v>0</v>
          </cell>
          <cell r="L514">
            <v>0</v>
          </cell>
          <cell r="M514">
            <v>0</v>
          </cell>
          <cell r="N514">
            <v>0</v>
          </cell>
          <cell r="O514">
            <v>0</v>
          </cell>
          <cell r="P514">
            <v>0</v>
          </cell>
        </row>
        <row r="515">
          <cell r="A515" t="str">
            <v>4.02.004410309</v>
          </cell>
          <cell r="B515">
            <v>10309</v>
          </cell>
          <cell r="C515" t="str">
            <v>Gerência Comercial PME</v>
          </cell>
          <cell r="D515" t="str">
            <v>4.02.0044</v>
          </cell>
          <cell r="E515">
            <v>0</v>
          </cell>
          <cell r="F515">
            <v>0</v>
          </cell>
          <cell r="G515">
            <v>0</v>
          </cell>
          <cell r="H515">
            <v>0</v>
          </cell>
          <cell r="I515">
            <v>0</v>
          </cell>
          <cell r="J515">
            <v>0</v>
          </cell>
          <cell r="K515">
            <v>0</v>
          </cell>
          <cell r="L515">
            <v>0</v>
          </cell>
          <cell r="M515">
            <v>0</v>
          </cell>
          <cell r="N515">
            <v>0</v>
          </cell>
          <cell r="O515">
            <v>0</v>
          </cell>
          <cell r="P515">
            <v>0</v>
          </cell>
        </row>
        <row r="516">
          <cell r="A516" t="str">
            <v>4.03.000110309</v>
          </cell>
          <cell r="B516">
            <v>10309</v>
          </cell>
          <cell r="C516" t="str">
            <v>Gerência Comercial PME</v>
          </cell>
          <cell r="D516" t="str">
            <v>4.03.0001</v>
          </cell>
          <cell r="E516">
            <v>0</v>
          </cell>
          <cell r="F516">
            <v>0</v>
          </cell>
          <cell r="G516">
            <v>0</v>
          </cell>
          <cell r="H516">
            <v>0</v>
          </cell>
          <cell r="I516">
            <v>0</v>
          </cell>
          <cell r="J516">
            <v>0</v>
          </cell>
          <cell r="K516">
            <v>0</v>
          </cell>
          <cell r="L516">
            <v>0</v>
          </cell>
          <cell r="M516">
            <v>0</v>
          </cell>
          <cell r="N516">
            <v>0</v>
          </cell>
          <cell r="O516">
            <v>0</v>
          </cell>
          <cell r="P516">
            <v>0</v>
          </cell>
        </row>
        <row r="517">
          <cell r="A517" t="str">
            <v>4.03.000210309</v>
          </cell>
          <cell r="B517">
            <v>10309</v>
          </cell>
          <cell r="C517" t="str">
            <v>Gerência Comercial PME</v>
          </cell>
          <cell r="D517" t="str">
            <v>4.03.0002</v>
          </cell>
          <cell r="E517">
            <v>0</v>
          </cell>
          <cell r="F517">
            <v>0</v>
          </cell>
          <cell r="G517">
            <v>0</v>
          </cell>
          <cell r="H517">
            <v>0</v>
          </cell>
          <cell r="I517">
            <v>0</v>
          </cell>
          <cell r="J517">
            <v>0</v>
          </cell>
          <cell r="K517">
            <v>0</v>
          </cell>
          <cell r="L517">
            <v>0</v>
          </cell>
          <cell r="M517">
            <v>0</v>
          </cell>
          <cell r="N517">
            <v>0</v>
          </cell>
          <cell r="O517">
            <v>0</v>
          </cell>
          <cell r="P517">
            <v>0</v>
          </cell>
        </row>
        <row r="518">
          <cell r="A518" t="str">
            <v>4.03.000310309</v>
          </cell>
          <cell r="B518">
            <v>10309</v>
          </cell>
          <cell r="C518" t="str">
            <v>Gerência Comercial PME</v>
          </cell>
          <cell r="D518" t="str">
            <v>4.03.0003</v>
          </cell>
          <cell r="E518">
            <v>0</v>
          </cell>
          <cell r="F518">
            <v>0</v>
          </cell>
          <cell r="G518">
            <v>0</v>
          </cell>
          <cell r="H518">
            <v>0</v>
          </cell>
          <cell r="I518">
            <v>0</v>
          </cell>
          <cell r="J518">
            <v>0</v>
          </cell>
          <cell r="K518">
            <v>0</v>
          </cell>
          <cell r="L518">
            <v>0</v>
          </cell>
          <cell r="M518">
            <v>0</v>
          </cell>
          <cell r="N518">
            <v>0</v>
          </cell>
          <cell r="O518">
            <v>0</v>
          </cell>
          <cell r="P518">
            <v>0</v>
          </cell>
        </row>
        <row r="519">
          <cell r="A519" t="str">
            <v>4.03.000410309</v>
          </cell>
          <cell r="B519">
            <v>10309</v>
          </cell>
          <cell r="C519" t="str">
            <v>Gerência Comercial PME</v>
          </cell>
          <cell r="D519" t="str">
            <v>4.03.0004</v>
          </cell>
          <cell r="E519">
            <v>0</v>
          </cell>
          <cell r="F519">
            <v>0</v>
          </cell>
          <cell r="G519">
            <v>0</v>
          </cell>
          <cell r="H519">
            <v>0</v>
          </cell>
          <cell r="I519">
            <v>0</v>
          </cell>
          <cell r="J519">
            <v>0</v>
          </cell>
          <cell r="K519">
            <v>0</v>
          </cell>
          <cell r="L519">
            <v>0</v>
          </cell>
          <cell r="M519">
            <v>0</v>
          </cell>
          <cell r="N519">
            <v>0</v>
          </cell>
          <cell r="O519">
            <v>0</v>
          </cell>
          <cell r="P519">
            <v>0</v>
          </cell>
        </row>
        <row r="520">
          <cell r="A520" t="str">
            <v>4.03.000510309</v>
          </cell>
          <cell r="B520">
            <v>10309</v>
          </cell>
          <cell r="C520" t="str">
            <v>Gerência Comercial PME</v>
          </cell>
          <cell r="D520" t="str">
            <v>4.03.0005</v>
          </cell>
          <cell r="E520">
            <v>0</v>
          </cell>
          <cell r="F520">
            <v>0</v>
          </cell>
          <cell r="G520">
            <v>0</v>
          </cell>
          <cell r="H520">
            <v>0</v>
          </cell>
          <cell r="I520">
            <v>0</v>
          </cell>
          <cell r="J520">
            <v>0</v>
          </cell>
          <cell r="K520">
            <v>0</v>
          </cell>
          <cell r="L520">
            <v>0</v>
          </cell>
          <cell r="M520">
            <v>0</v>
          </cell>
          <cell r="N520">
            <v>0</v>
          </cell>
          <cell r="O520">
            <v>0</v>
          </cell>
          <cell r="P520">
            <v>0</v>
          </cell>
        </row>
        <row r="521">
          <cell r="A521" t="str">
            <v>4.03.000610309</v>
          </cell>
          <cell r="B521">
            <v>10309</v>
          </cell>
          <cell r="C521" t="str">
            <v>Gerência Comercial PME</v>
          </cell>
          <cell r="D521" t="str">
            <v>4.03.0006</v>
          </cell>
          <cell r="E521">
            <v>0</v>
          </cell>
          <cell r="F521">
            <v>0</v>
          </cell>
          <cell r="G521">
            <v>0</v>
          </cell>
          <cell r="H521">
            <v>0</v>
          </cell>
          <cell r="I521">
            <v>0</v>
          </cell>
          <cell r="J521">
            <v>0</v>
          </cell>
          <cell r="K521">
            <v>0</v>
          </cell>
          <cell r="L521">
            <v>0</v>
          </cell>
          <cell r="M521">
            <v>0</v>
          </cell>
          <cell r="N521">
            <v>0</v>
          </cell>
          <cell r="O521">
            <v>0</v>
          </cell>
          <cell r="P521">
            <v>0</v>
          </cell>
        </row>
        <row r="522">
          <cell r="A522" t="str">
            <v>4.03.000710309</v>
          </cell>
          <cell r="B522">
            <v>10309</v>
          </cell>
          <cell r="C522" t="str">
            <v>Gerência Comercial PME</v>
          </cell>
          <cell r="D522" t="str">
            <v>4.03.0007</v>
          </cell>
          <cell r="E522">
            <v>0</v>
          </cell>
          <cell r="F522">
            <v>0</v>
          </cell>
          <cell r="G522">
            <v>0</v>
          </cell>
          <cell r="H522">
            <v>0</v>
          </cell>
          <cell r="I522">
            <v>0</v>
          </cell>
          <cell r="J522">
            <v>0</v>
          </cell>
          <cell r="K522">
            <v>0</v>
          </cell>
          <cell r="L522">
            <v>0</v>
          </cell>
          <cell r="M522">
            <v>0</v>
          </cell>
          <cell r="N522">
            <v>0</v>
          </cell>
          <cell r="O522">
            <v>0</v>
          </cell>
          <cell r="P522">
            <v>0</v>
          </cell>
        </row>
        <row r="523">
          <cell r="A523" t="str">
            <v>4.03.000810309</v>
          </cell>
          <cell r="B523">
            <v>10309</v>
          </cell>
          <cell r="C523" t="str">
            <v>Gerência Comercial PME</v>
          </cell>
          <cell r="D523" t="str">
            <v>4.03.0008</v>
          </cell>
          <cell r="E523">
            <v>0</v>
          </cell>
          <cell r="F523">
            <v>0</v>
          </cell>
          <cell r="G523">
            <v>0</v>
          </cell>
          <cell r="H523">
            <v>0</v>
          </cell>
          <cell r="I523">
            <v>0</v>
          </cell>
          <cell r="J523">
            <v>0</v>
          </cell>
          <cell r="K523">
            <v>0</v>
          </cell>
          <cell r="L523">
            <v>0</v>
          </cell>
          <cell r="M523">
            <v>0</v>
          </cell>
          <cell r="N523">
            <v>0</v>
          </cell>
          <cell r="O523">
            <v>0</v>
          </cell>
          <cell r="P523">
            <v>0</v>
          </cell>
        </row>
        <row r="524">
          <cell r="A524" t="str">
            <v>4.03.000910309</v>
          </cell>
          <cell r="B524">
            <v>10309</v>
          </cell>
          <cell r="C524" t="str">
            <v>Gerência Comercial PME</v>
          </cell>
          <cell r="D524" t="str">
            <v>4.03.0009</v>
          </cell>
          <cell r="E524">
            <v>0</v>
          </cell>
          <cell r="F524">
            <v>0</v>
          </cell>
          <cell r="G524">
            <v>0</v>
          </cell>
          <cell r="H524">
            <v>0</v>
          </cell>
          <cell r="I524">
            <v>0</v>
          </cell>
          <cell r="J524">
            <v>0</v>
          </cell>
          <cell r="K524">
            <v>0</v>
          </cell>
          <cell r="L524">
            <v>0</v>
          </cell>
          <cell r="M524">
            <v>0</v>
          </cell>
          <cell r="N524">
            <v>0</v>
          </cell>
          <cell r="O524">
            <v>0</v>
          </cell>
          <cell r="P524">
            <v>0</v>
          </cell>
        </row>
        <row r="525">
          <cell r="A525" t="str">
            <v>4.03.001010309</v>
          </cell>
          <cell r="B525">
            <v>10309</v>
          </cell>
          <cell r="C525" t="str">
            <v>Gerência Comercial PME</v>
          </cell>
          <cell r="D525" t="str">
            <v>4.03.0010</v>
          </cell>
          <cell r="E525">
            <v>0</v>
          </cell>
          <cell r="F525">
            <v>0</v>
          </cell>
          <cell r="G525">
            <v>0</v>
          </cell>
          <cell r="H525">
            <v>0</v>
          </cell>
          <cell r="I525">
            <v>0</v>
          </cell>
          <cell r="J525">
            <v>0</v>
          </cell>
          <cell r="K525">
            <v>0</v>
          </cell>
          <cell r="L525">
            <v>0</v>
          </cell>
          <cell r="M525">
            <v>0</v>
          </cell>
          <cell r="N525">
            <v>0</v>
          </cell>
          <cell r="O525">
            <v>0</v>
          </cell>
          <cell r="P525">
            <v>0</v>
          </cell>
        </row>
        <row r="526">
          <cell r="A526" t="str">
            <v>4.03.001110309</v>
          </cell>
          <cell r="B526">
            <v>10309</v>
          </cell>
          <cell r="C526" t="str">
            <v>Gerência Comercial PME</v>
          </cell>
          <cell r="D526" t="str">
            <v>4.03.0011</v>
          </cell>
          <cell r="E526">
            <v>0</v>
          </cell>
          <cell r="F526">
            <v>0</v>
          </cell>
          <cell r="G526">
            <v>0</v>
          </cell>
          <cell r="H526">
            <v>0</v>
          </cell>
          <cell r="I526">
            <v>0</v>
          </cell>
          <cell r="J526">
            <v>0</v>
          </cell>
          <cell r="K526">
            <v>0</v>
          </cell>
          <cell r="L526">
            <v>0</v>
          </cell>
          <cell r="M526">
            <v>0</v>
          </cell>
          <cell r="N526">
            <v>0</v>
          </cell>
          <cell r="O526">
            <v>0</v>
          </cell>
          <cell r="P526">
            <v>0</v>
          </cell>
        </row>
        <row r="527">
          <cell r="A527" t="str">
            <v>4.03.001210309</v>
          </cell>
          <cell r="B527">
            <v>10309</v>
          </cell>
          <cell r="C527" t="str">
            <v>Gerência Comercial PME</v>
          </cell>
          <cell r="D527" t="str">
            <v>4.03.0012</v>
          </cell>
          <cell r="E527">
            <v>0</v>
          </cell>
          <cell r="F527">
            <v>0</v>
          </cell>
          <cell r="G527">
            <v>0</v>
          </cell>
          <cell r="H527">
            <v>0</v>
          </cell>
          <cell r="I527">
            <v>0</v>
          </cell>
          <cell r="J527">
            <v>0</v>
          </cell>
          <cell r="K527">
            <v>0</v>
          </cell>
          <cell r="L527">
            <v>0</v>
          </cell>
          <cell r="M527">
            <v>0</v>
          </cell>
          <cell r="N527">
            <v>0</v>
          </cell>
          <cell r="O527">
            <v>0</v>
          </cell>
          <cell r="P527">
            <v>0</v>
          </cell>
        </row>
        <row r="528">
          <cell r="A528" t="str">
            <v>4.03.001310309</v>
          </cell>
          <cell r="B528">
            <v>10309</v>
          </cell>
          <cell r="C528" t="str">
            <v>Gerência Comercial PME</v>
          </cell>
          <cell r="D528" t="str">
            <v>4.03.0013</v>
          </cell>
          <cell r="E528">
            <v>0</v>
          </cell>
          <cell r="F528">
            <v>0</v>
          </cell>
          <cell r="G528">
            <v>0</v>
          </cell>
          <cell r="H528">
            <v>0</v>
          </cell>
          <cell r="I528">
            <v>0</v>
          </cell>
          <cell r="J528">
            <v>0</v>
          </cell>
          <cell r="K528">
            <v>0</v>
          </cell>
          <cell r="L528">
            <v>0</v>
          </cell>
          <cell r="M528">
            <v>0</v>
          </cell>
          <cell r="N528">
            <v>0</v>
          </cell>
          <cell r="O528">
            <v>0</v>
          </cell>
          <cell r="P528">
            <v>0</v>
          </cell>
        </row>
        <row r="529">
          <cell r="A529" t="str">
            <v>4.03.001410309</v>
          </cell>
          <cell r="B529">
            <v>10309</v>
          </cell>
          <cell r="C529" t="str">
            <v>Gerência Comercial PME</v>
          </cell>
          <cell r="D529" t="str">
            <v>4.03.0014</v>
          </cell>
          <cell r="E529">
            <v>0</v>
          </cell>
          <cell r="F529">
            <v>0</v>
          </cell>
          <cell r="G529">
            <v>0</v>
          </cell>
          <cell r="H529">
            <v>0</v>
          </cell>
          <cell r="I529">
            <v>0</v>
          </cell>
          <cell r="J529">
            <v>0</v>
          </cell>
          <cell r="K529">
            <v>0</v>
          </cell>
          <cell r="L529">
            <v>0</v>
          </cell>
          <cell r="M529">
            <v>0</v>
          </cell>
          <cell r="N529">
            <v>0</v>
          </cell>
          <cell r="O529">
            <v>0</v>
          </cell>
          <cell r="P529">
            <v>0</v>
          </cell>
        </row>
        <row r="530">
          <cell r="A530" t="str">
            <v>4.03.001510309</v>
          </cell>
          <cell r="B530">
            <v>10309</v>
          </cell>
          <cell r="C530" t="str">
            <v>Gerência Comercial PME</v>
          </cell>
          <cell r="D530" t="str">
            <v>4.03.0015</v>
          </cell>
          <cell r="E530">
            <v>0</v>
          </cell>
          <cell r="F530">
            <v>0</v>
          </cell>
          <cell r="G530">
            <v>0</v>
          </cell>
          <cell r="H530">
            <v>0</v>
          </cell>
          <cell r="I530">
            <v>0</v>
          </cell>
          <cell r="J530">
            <v>0</v>
          </cell>
          <cell r="K530">
            <v>0</v>
          </cell>
          <cell r="L530">
            <v>0</v>
          </cell>
          <cell r="M530">
            <v>0</v>
          </cell>
          <cell r="N530">
            <v>0</v>
          </cell>
          <cell r="O530">
            <v>0</v>
          </cell>
          <cell r="P530">
            <v>0</v>
          </cell>
        </row>
        <row r="531">
          <cell r="A531" t="str">
            <v>4.03.001610309</v>
          </cell>
          <cell r="B531">
            <v>10309</v>
          </cell>
          <cell r="C531" t="str">
            <v>Gerência Comercial PME</v>
          </cell>
          <cell r="D531" t="str">
            <v>4.03.0016</v>
          </cell>
          <cell r="E531">
            <v>0</v>
          </cell>
          <cell r="F531">
            <v>0</v>
          </cell>
          <cell r="G531">
            <v>0</v>
          </cell>
          <cell r="H531">
            <v>0</v>
          </cell>
          <cell r="I531">
            <v>0</v>
          </cell>
          <cell r="J531">
            <v>0</v>
          </cell>
          <cell r="K531">
            <v>0</v>
          </cell>
          <cell r="L531">
            <v>0</v>
          </cell>
          <cell r="M531">
            <v>0</v>
          </cell>
          <cell r="N531">
            <v>0</v>
          </cell>
          <cell r="O531">
            <v>0</v>
          </cell>
          <cell r="P531">
            <v>0</v>
          </cell>
        </row>
        <row r="532">
          <cell r="A532" t="str">
            <v>4.03.001710309</v>
          </cell>
          <cell r="B532">
            <v>10309</v>
          </cell>
          <cell r="C532" t="str">
            <v>Gerência Comercial PME</v>
          </cell>
          <cell r="D532" t="str">
            <v>4.03.0017</v>
          </cell>
          <cell r="E532">
            <v>0</v>
          </cell>
          <cell r="F532">
            <v>0</v>
          </cell>
          <cell r="G532">
            <v>0</v>
          </cell>
          <cell r="H532">
            <v>0</v>
          </cell>
          <cell r="I532">
            <v>0</v>
          </cell>
          <cell r="J532">
            <v>0</v>
          </cell>
          <cell r="K532">
            <v>0</v>
          </cell>
          <cell r="L532">
            <v>0</v>
          </cell>
          <cell r="M532">
            <v>0</v>
          </cell>
          <cell r="N532">
            <v>0</v>
          </cell>
          <cell r="O532">
            <v>0</v>
          </cell>
          <cell r="P532">
            <v>0</v>
          </cell>
        </row>
        <row r="533">
          <cell r="A533" t="str">
            <v>4.03.001810309</v>
          </cell>
          <cell r="B533">
            <v>10309</v>
          </cell>
          <cell r="C533" t="str">
            <v>Gerência Comercial PME</v>
          </cell>
          <cell r="D533" t="str">
            <v>4.03.0018</v>
          </cell>
          <cell r="E533">
            <v>0</v>
          </cell>
          <cell r="F533">
            <v>0</v>
          </cell>
          <cell r="G533">
            <v>0</v>
          </cell>
          <cell r="H533">
            <v>0</v>
          </cell>
          <cell r="I533">
            <v>0</v>
          </cell>
          <cell r="J533">
            <v>0</v>
          </cell>
          <cell r="K533">
            <v>0</v>
          </cell>
          <cell r="L533">
            <v>0</v>
          </cell>
          <cell r="M533">
            <v>0</v>
          </cell>
          <cell r="N533">
            <v>0</v>
          </cell>
          <cell r="O533">
            <v>0</v>
          </cell>
          <cell r="P533">
            <v>0</v>
          </cell>
        </row>
        <row r="534">
          <cell r="A534" t="str">
            <v>4.03.001910309</v>
          </cell>
          <cell r="B534">
            <v>10309</v>
          </cell>
          <cell r="C534" t="str">
            <v>Gerência Comercial PME</v>
          </cell>
          <cell r="D534" t="str">
            <v>4.03.0019</v>
          </cell>
          <cell r="E534">
            <v>0</v>
          </cell>
          <cell r="F534">
            <v>0</v>
          </cell>
          <cell r="G534">
            <v>0</v>
          </cell>
          <cell r="H534">
            <v>0</v>
          </cell>
          <cell r="I534">
            <v>0</v>
          </cell>
          <cell r="J534">
            <v>0</v>
          </cell>
          <cell r="K534">
            <v>0</v>
          </cell>
          <cell r="L534">
            <v>0</v>
          </cell>
          <cell r="M534">
            <v>0</v>
          </cell>
          <cell r="N534">
            <v>0</v>
          </cell>
          <cell r="O534">
            <v>0</v>
          </cell>
          <cell r="P534">
            <v>0</v>
          </cell>
        </row>
        <row r="535">
          <cell r="A535" t="str">
            <v>4.03.002010309</v>
          </cell>
          <cell r="B535">
            <v>10309</v>
          </cell>
          <cell r="C535" t="str">
            <v>Gerência Comercial PME</v>
          </cell>
          <cell r="D535" t="str">
            <v>4.03.0020</v>
          </cell>
          <cell r="E535">
            <v>0</v>
          </cell>
          <cell r="F535">
            <v>0</v>
          </cell>
          <cell r="G535">
            <v>0</v>
          </cell>
          <cell r="H535">
            <v>0</v>
          </cell>
          <cell r="I535">
            <v>0</v>
          </cell>
          <cell r="J535">
            <v>0</v>
          </cell>
          <cell r="K535">
            <v>0</v>
          </cell>
          <cell r="L535">
            <v>0</v>
          </cell>
          <cell r="M535">
            <v>0</v>
          </cell>
          <cell r="N535">
            <v>0</v>
          </cell>
          <cell r="O535">
            <v>0</v>
          </cell>
          <cell r="P535">
            <v>0</v>
          </cell>
        </row>
        <row r="536">
          <cell r="A536" t="str">
            <v>4.03.002110309</v>
          </cell>
          <cell r="B536">
            <v>10309</v>
          </cell>
          <cell r="C536" t="str">
            <v>Gerência Comercial PME</v>
          </cell>
          <cell r="D536" t="str">
            <v>4.03.0021</v>
          </cell>
          <cell r="E536">
            <v>0</v>
          </cell>
          <cell r="F536">
            <v>0</v>
          </cell>
          <cell r="G536">
            <v>0</v>
          </cell>
          <cell r="H536">
            <v>0</v>
          </cell>
          <cell r="I536">
            <v>0</v>
          </cell>
          <cell r="J536">
            <v>0</v>
          </cell>
          <cell r="K536">
            <v>0</v>
          </cell>
          <cell r="L536">
            <v>0</v>
          </cell>
          <cell r="M536">
            <v>0</v>
          </cell>
          <cell r="N536">
            <v>0</v>
          </cell>
          <cell r="O536">
            <v>0</v>
          </cell>
          <cell r="P536">
            <v>0</v>
          </cell>
        </row>
        <row r="537">
          <cell r="A537" t="str">
            <v>4.03.002210309</v>
          </cell>
          <cell r="B537">
            <v>10309</v>
          </cell>
          <cell r="C537" t="str">
            <v>Gerência Comercial PME</v>
          </cell>
          <cell r="D537" t="str">
            <v>4.03.0022</v>
          </cell>
          <cell r="E537">
            <v>0</v>
          </cell>
          <cell r="F537">
            <v>0</v>
          </cell>
          <cell r="G537">
            <v>0</v>
          </cell>
          <cell r="H537">
            <v>0</v>
          </cell>
          <cell r="I537">
            <v>0</v>
          </cell>
          <cell r="J537">
            <v>0</v>
          </cell>
          <cell r="K537">
            <v>0</v>
          </cell>
          <cell r="L537">
            <v>0</v>
          </cell>
          <cell r="M537">
            <v>0</v>
          </cell>
          <cell r="N537">
            <v>0</v>
          </cell>
          <cell r="O537">
            <v>0</v>
          </cell>
          <cell r="P537">
            <v>0</v>
          </cell>
        </row>
        <row r="538">
          <cell r="A538" t="str">
            <v>4.03.002410309</v>
          </cell>
          <cell r="B538">
            <v>10309</v>
          </cell>
          <cell r="C538" t="str">
            <v>Gerência Comercial PME</v>
          </cell>
          <cell r="D538" t="str">
            <v>4.03.0024</v>
          </cell>
          <cell r="E538">
            <v>0</v>
          </cell>
          <cell r="F538">
            <v>0</v>
          </cell>
          <cell r="G538">
            <v>0</v>
          </cell>
          <cell r="H538">
            <v>0</v>
          </cell>
          <cell r="I538">
            <v>0</v>
          </cell>
          <cell r="J538">
            <v>0</v>
          </cell>
          <cell r="K538">
            <v>0</v>
          </cell>
          <cell r="L538">
            <v>0</v>
          </cell>
          <cell r="M538">
            <v>0</v>
          </cell>
          <cell r="N538">
            <v>0</v>
          </cell>
          <cell r="O538">
            <v>0</v>
          </cell>
          <cell r="P538">
            <v>0</v>
          </cell>
        </row>
        <row r="539">
          <cell r="A539" t="str">
            <v>4.04.000110309</v>
          </cell>
          <cell r="B539">
            <v>10309</v>
          </cell>
          <cell r="C539" t="str">
            <v>Gerência Comercial PME</v>
          </cell>
          <cell r="D539" t="str">
            <v>4.04.0001</v>
          </cell>
          <cell r="E539">
            <v>0</v>
          </cell>
          <cell r="F539">
            <v>0</v>
          </cell>
          <cell r="G539">
            <v>0</v>
          </cell>
          <cell r="H539">
            <v>0</v>
          </cell>
          <cell r="I539">
            <v>0</v>
          </cell>
          <cell r="J539">
            <v>0</v>
          </cell>
          <cell r="K539">
            <v>0</v>
          </cell>
          <cell r="L539">
            <v>0</v>
          </cell>
          <cell r="M539">
            <v>0</v>
          </cell>
          <cell r="N539">
            <v>0</v>
          </cell>
          <cell r="O539">
            <v>0</v>
          </cell>
          <cell r="P539">
            <v>0</v>
          </cell>
        </row>
        <row r="540">
          <cell r="A540" t="str">
            <v>4.04.000210309</v>
          </cell>
          <cell r="B540">
            <v>10309</v>
          </cell>
          <cell r="C540" t="str">
            <v>Gerência Comercial PME</v>
          </cell>
          <cell r="D540" t="str">
            <v>4.04.0002</v>
          </cell>
          <cell r="E540">
            <v>0</v>
          </cell>
          <cell r="F540">
            <v>0</v>
          </cell>
          <cell r="G540">
            <v>0</v>
          </cell>
          <cell r="H540">
            <v>0</v>
          </cell>
          <cell r="I540">
            <v>0</v>
          </cell>
          <cell r="J540">
            <v>0</v>
          </cell>
          <cell r="K540">
            <v>0</v>
          </cell>
          <cell r="L540">
            <v>0</v>
          </cell>
          <cell r="M540">
            <v>0</v>
          </cell>
          <cell r="N540">
            <v>0</v>
          </cell>
          <cell r="O540">
            <v>0</v>
          </cell>
          <cell r="P540">
            <v>0</v>
          </cell>
        </row>
        <row r="541">
          <cell r="A541" t="str">
            <v>4.04.000310309</v>
          </cell>
          <cell r="B541">
            <v>10309</v>
          </cell>
          <cell r="C541" t="str">
            <v>Gerência Comercial PME</v>
          </cell>
          <cell r="D541" t="str">
            <v>4.04.0003</v>
          </cell>
          <cell r="E541">
            <v>0</v>
          </cell>
          <cell r="F541">
            <v>0</v>
          </cell>
          <cell r="G541">
            <v>0</v>
          </cell>
          <cell r="H541">
            <v>0</v>
          </cell>
          <cell r="I541">
            <v>0</v>
          </cell>
          <cell r="J541">
            <v>0</v>
          </cell>
          <cell r="K541">
            <v>0</v>
          </cell>
          <cell r="L541">
            <v>0</v>
          </cell>
          <cell r="M541">
            <v>0</v>
          </cell>
          <cell r="N541">
            <v>0</v>
          </cell>
          <cell r="O541">
            <v>0</v>
          </cell>
          <cell r="P541">
            <v>0</v>
          </cell>
        </row>
        <row r="542">
          <cell r="A542" t="str">
            <v>4.04.000410309</v>
          </cell>
          <cell r="B542">
            <v>10309</v>
          </cell>
          <cell r="C542" t="str">
            <v>Gerência Comercial PME</v>
          </cell>
          <cell r="D542" t="str">
            <v>4.04.0004</v>
          </cell>
          <cell r="E542">
            <v>0</v>
          </cell>
          <cell r="F542">
            <v>0</v>
          </cell>
          <cell r="G542">
            <v>0</v>
          </cell>
          <cell r="H542">
            <v>0</v>
          </cell>
          <cell r="I542">
            <v>0</v>
          </cell>
          <cell r="J542">
            <v>0</v>
          </cell>
          <cell r="K542">
            <v>0</v>
          </cell>
          <cell r="L542">
            <v>0</v>
          </cell>
          <cell r="M542">
            <v>0</v>
          </cell>
          <cell r="N542">
            <v>0</v>
          </cell>
          <cell r="O542">
            <v>0</v>
          </cell>
          <cell r="P542">
            <v>0</v>
          </cell>
        </row>
        <row r="543">
          <cell r="A543" t="str">
            <v>4.04.000510309</v>
          </cell>
          <cell r="B543">
            <v>10309</v>
          </cell>
          <cell r="C543" t="str">
            <v>Gerência Comercial PME</v>
          </cell>
          <cell r="D543" t="str">
            <v>4.04.0005</v>
          </cell>
          <cell r="E543">
            <v>0</v>
          </cell>
          <cell r="F543">
            <v>0</v>
          </cell>
          <cell r="G543">
            <v>0</v>
          </cell>
          <cell r="H543">
            <v>0</v>
          </cell>
          <cell r="I543">
            <v>0</v>
          </cell>
          <cell r="J543">
            <v>0</v>
          </cell>
          <cell r="K543">
            <v>0</v>
          </cell>
          <cell r="L543">
            <v>0</v>
          </cell>
          <cell r="M543">
            <v>0</v>
          </cell>
          <cell r="N543">
            <v>0</v>
          </cell>
          <cell r="O543">
            <v>0</v>
          </cell>
          <cell r="P543">
            <v>0</v>
          </cell>
        </row>
        <row r="544">
          <cell r="A544" t="str">
            <v>4.04.000610309</v>
          </cell>
          <cell r="B544">
            <v>10309</v>
          </cell>
          <cell r="C544" t="str">
            <v>Gerência Comercial PME</v>
          </cell>
          <cell r="D544" t="str">
            <v>4.04.0006</v>
          </cell>
          <cell r="E544">
            <v>0</v>
          </cell>
          <cell r="F544">
            <v>0</v>
          </cell>
          <cell r="G544">
            <v>0</v>
          </cell>
          <cell r="H544">
            <v>0</v>
          </cell>
          <cell r="I544">
            <v>0</v>
          </cell>
          <cell r="J544">
            <v>0</v>
          </cell>
          <cell r="K544">
            <v>0</v>
          </cell>
          <cell r="L544">
            <v>0</v>
          </cell>
          <cell r="M544">
            <v>0</v>
          </cell>
          <cell r="N544">
            <v>0</v>
          </cell>
          <cell r="O544">
            <v>0</v>
          </cell>
          <cell r="P544">
            <v>0</v>
          </cell>
        </row>
        <row r="545">
          <cell r="A545" t="str">
            <v>4.04.000710309</v>
          </cell>
          <cell r="B545">
            <v>10309</v>
          </cell>
          <cell r="C545" t="str">
            <v>Gerência Comercial PME</v>
          </cell>
          <cell r="D545" t="str">
            <v>4.04.0007</v>
          </cell>
          <cell r="E545">
            <v>0</v>
          </cell>
          <cell r="F545">
            <v>0</v>
          </cell>
          <cell r="G545">
            <v>0</v>
          </cell>
          <cell r="H545">
            <v>0</v>
          </cell>
          <cell r="I545">
            <v>0</v>
          </cell>
          <cell r="J545">
            <v>0</v>
          </cell>
          <cell r="K545">
            <v>0</v>
          </cell>
          <cell r="L545">
            <v>0</v>
          </cell>
          <cell r="M545">
            <v>0</v>
          </cell>
          <cell r="N545">
            <v>0</v>
          </cell>
          <cell r="O545">
            <v>0</v>
          </cell>
          <cell r="P545">
            <v>0</v>
          </cell>
        </row>
        <row r="546">
          <cell r="A546" t="str">
            <v>4.04.000810309</v>
          </cell>
          <cell r="B546">
            <v>10309</v>
          </cell>
          <cell r="C546" t="str">
            <v>Gerência Comercial PME</v>
          </cell>
          <cell r="D546" t="str">
            <v>4.04.0008</v>
          </cell>
          <cell r="E546">
            <v>0</v>
          </cell>
          <cell r="F546">
            <v>0</v>
          </cell>
          <cell r="G546">
            <v>0</v>
          </cell>
          <cell r="H546">
            <v>0</v>
          </cell>
          <cell r="I546">
            <v>0</v>
          </cell>
          <cell r="J546">
            <v>0</v>
          </cell>
          <cell r="K546">
            <v>0</v>
          </cell>
          <cell r="L546">
            <v>0</v>
          </cell>
          <cell r="M546">
            <v>0</v>
          </cell>
          <cell r="N546">
            <v>0</v>
          </cell>
          <cell r="O546">
            <v>0</v>
          </cell>
          <cell r="P546">
            <v>0</v>
          </cell>
        </row>
        <row r="547">
          <cell r="A547" t="str">
            <v>4.04.000910309</v>
          </cell>
          <cell r="B547">
            <v>10309</v>
          </cell>
          <cell r="C547" t="str">
            <v>Gerência Comercial PME</v>
          </cell>
          <cell r="D547" t="str">
            <v>4.04.0009</v>
          </cell>
          <cell r="E547">
            <v>0</v>
          </cell>
          <cell r="F547">
            <v>0</v>
          </cell>
          <cell r="G547">
            <v>0</v>
          </cell>
          <cell r="H547">
            <v>0</v>
          </cell>
          <cell r="I547">
            <v>0</v>
          </cell>
          <cell r="J547">
            <v>0</v>
          </cell>
          <cell r="K547">
            <v>0</v>
          </cell>
          <cell r="L547">
            <v>0</v>
          </cell>
          <cell r="M547">
            <v>0</v>
          </cell>
          <cell r="N547">
            <v>0</v>
          </cell>
          <cell r="O547">
            <v>0</v>
          </cell>
          <cell r="P547">
            <v>0</v>
          </cell>
        </row>
        <row r="548">
          <cell r="A548" t="str">
            <v>4.04.001010309</v>
          </cell>
          <cell r="B548">
            <v>10309</v>
          </cell>
          <cell r="C548" t="str">
            <v>Gerência Comercial PME</v>
          </cell>
          <cell r="D548" t="str">
            <v>4.04.0010</v>
          </cell>
          <cell r="E548">
            <v>0</v>
          </cell>
          <cell r="F548">
            <v>0</v>
          </cell>
          <cell r="G548">
            <v>0</v>
          </cell>
          <cell r="H548">
            <v>0</v>
          </cell>
          <cell r="I548">
            <v>0</v>
          </cell>
          <cell r="J548">
            <v>0</v>
          </cell>
          <cell r="K548">
            <v>0</v>
          </cell>
          <cell r="L548">
            <v>0</v>
          </cell>
          <cell r="M548">
            <v>0</v>
          </cell>
          <cell r="N548">
            <v>0</v>
          </cell>
          <cell r="O548">
            <v>0</v>
          </cell>
          <cell r="P548">
            <v>0</v>
          </cell>
        </row>
        <row r="549">
          <cell r="A549" t="str">
            <v>4.04.001110309</v>
          </cell>
          <cell r="B549">
            <v>10309</v>
          </cell>
          <cell r="C549" t="str">
            <v>Gerência Comercial PME</v>
          </cell>
          <cell r="D549" t="str">
            <v>4.04.0011</v>
          </cell>
          <cell r="E549">
            <v>0</v>
          </cell>
          <cell r="F549">
            <v>0</v>
          </cell>
          <cell r="G549">
            <v>0</v>
          </cell>
          <cell r="H549">
            <v>0</v>
          </cell>
          <cell r="I549">
            <v>0</v>
          </cell>
          <cell r="J549">
            <v>0</v>
          </cell>
          <cell r="K549">
            <v>0</v>
          </cell>
          <cell r="L549">
            <v>0</v>
          </cell>
          <cell r="M549">
            <v>0</v>
          </cell>
          <cell r="N549">
            <v>0</v>
          </cell>
          <cell r="O549">
            <v>0</v>
          </cell>
          <cell r="P549">
            <v>0</v>
          </cell>
        </row>
        <row r="550">
          <cell r="A550" t="str">
            <v>4.04.001210309</v>
          </cell>
          <cell r="B550">
            <v>10309</v>
          </cell>
          <cell r="C550" t="str">
            <v>Gerência Comercial PME</v>
          </cell>
          <cell r="D550" t="str">
            <v>4.04.0012</v>
          </cell>
          <cell r="E550">
            <v>0</v>
          </cell>
          <cell r="F550">
            <v>0</v>
          </cell>
          <cell r="G550">
            <v>0</v>
          </cell>
          <cell r="H550">
            <v>0</v>
          </cell>
          <cell r="I550">
            <v>0</v>
          </cell>
          <cell r="J550">
            <v>0</v>
          </cell>
          <cell r="K550">
            <v>0</v>
          </cell>
          <cell r="L550">
            <v>0</v>
          </cell>
          <cell r="M550">
            <v>0</v>
          </cell>
          <cell r="N550">
            <v>0</v>
          </cell>
          <cell r="O550">
            <v>0</v>
          </cell>
          <cell r="P550">
            <v>0</v>
          </cell>
        </row>
        <row r="551">
          <cell r="A551" t="str">
            <v>4.05.000310309</v>
          </cell>
          <cell r="B551">
            <v>10309</v>
          </cell>
          <cell r="C551" t="str">
            <v>Gerência Comercial PME</v>
          </cell>
          <cell r="D551" t="str">
            <v>4.05.0003</v>
          </cell>
          <cell r="E551">
            <v>0</v>
          </cell>
          <cell r="F551">
            <v>0</v>
          </cell>
          <cell r="G551">
            <v>0</v>
          </cell>
          <cell r="H551">
            <v>0</v>
          </cell>
          <cell r="I551">
            <v>0</v>
          </cell>
          <cell r="J551">
            <v>0</v>
          </cell>
          <cell r="K551">
            <v>0</v>
          </cell>
          <cell r="L551">
            <v>0</v>
          </cell>
          <cell r="M551">
            <v>0</v>
          </cell>
          <cell r="N551">
            <v>0</v>
          </cell>
          <cell r="O551">
            <v>0</v>
          </cell>
          <cell r="P551">
            <v>0</v>
          </cell>
        </row>
        <row r="552">
          <cell r="A552" t="str">
            <v>4.08.000410309</v>
          </cell>
          <cell r="B552">
            <v>10309</v>
          </cell>
          <cell r="C552" t="str">
            <v>Gerência Comercial PME</v>
          </cell>
          <cell r="D552" t="str">
            <v>4.08.0004</v>
          </cell>
          <cell r="E552">
            <v>0</v>
          </cell>
          <cell r="F552">
            <v>0</v>
          </cell>
          <cell r="G552">
            <v>0</v>
          </cell>
          <cell r="H552">
            <v>0</v>
          </cell>
          <cell r="I552">
            <v>0</v>
          </cell>
          <cell r="J552">
            <v>0</v>
          </cell>
          <cell r="K552">
            <v>0</v>
          </cell>
          <cell r="L552">
            <v>0</v>
          </cell>
          <cell r="M552">
            <v>0</v>
          </cell>
          <cell r="N552">
            <v>0</v>
          </cell>
          <cell r="O552">
            <v>0</v>
          </cell>
          <cell r="P552">
            <v>0</v>
          </cell>
        </row>
        <row r="553">
          <cell r="A553" t="str">
            <v>4.08.001010309</v>
          </cell>
          <cell r="B553">
            <v>10309</v>
          </cell>
          <cell r="C553" t="str">
            <v>Gerência Comercial PME</v>
          </cell>
          <cell r="D553" t="str">
            <v>4.08.0010</v>
          </cell>
          <cell r="E553">
            <v>0</v>
          </cell>
          <cell r="F553">
            <v>0</v>
          </cell>
          <cell r="G553">
            <v>0</v>
          </cell>
          <cell r="H553">
            <v>0</v>
          </cell>
          <cell r="I553">
            <v>0</v>
          </cell>
          <cell r="J553">
            <v>0</v>
          </cell>
          <cell r="K553">
            <v>0</v>
          </cell>
          <cell r="L553">
            <v>0</v>
          </cell>
          <cell r="M553">
            <v>0</v>
          </cell>
          <cell r="N553">
            <v>0</v>
          </cell>
          <cell r="O553">
            <v>0</v>
          </cell>
          <cell r="P553">
            <v>0</v>
          </cell>
        </row>
        <row r="554">
          <cell r="A554" t="str">
            <v>4.08.001610309</v>
          </cell>
          <cell r="B554">
            <v>10309</v>
          </cell>
          <cell r="C554" t="str">
            <v>Gerência Comercial PME</v>
          </cell>
          <cell r="D554" t="str">
            <v>4.08.0016</v>
          </cell>
          <cell r="E554">
            <v>0</v>
          </cell>
          <cell r="F554">
            <v>0</v>
          </cell>
          <cell r="G554">
            <v>0</v>
          </cell>
          <cell r="H554">
            <v>0</v>
          </cell>
          <cell r="I554">
            <v>0</v>
          </cell>
          <cell r="J554">
            <v>0</v>
          </cell>
          <cell r="K554">
            <v>0</v>
          </cell>
          <cell r="L554">
            <v>0</v>
          </cell>
          <cell r="M554">
            <v>0</v>
          </cell>
          <cell r="N554">
            <v>0</v>
          </cell>
          <cell r="O554">
            <v>0</v>
          </cell>
          <cell r="P554">
            <v>0</v>
          </cell>
        </row>
        <row r="555">
          <cell r="A555" t="str">
            <v>4.08.001710309</v>
          </cell>
          <cell r="B555">
            <v>10309</v>
          </cell>
          <cell r="C555" t="str">
            <v>Gerência Comercial PME</v>
          </cell>
          <cell r="D555" t="str">
            <v>4.08.0017</v>
          </cell>
          <cell r="E555">
            <v>0</v>
          </cell>
          <cell r="F555">
            <v>0</v>
          </cell>
          <cell r="G555">
            <v>0</v>
          </cell>
          <cell r="H555">
            <v>0</v>
          </cell>
          <cell r="I555">
            <v>0</v>
          </cell>
          <cell r="J555">
            <v>0</v>
          </cell>
          <cell r="K555">
            <v>0</v>
          </cell>
          <cell r="L555">
            <v>0</v>
          </cell>
          <cell r="M555">
            <v>0</v>
          </cell>
          <cell r="N555">
            <v>0</v>
          </cell>
          <cell r="O555">
            <v>0</v>
          </cell>
          <cell r="P555">
            <v>0</v>
          </cell>
        </row>
        <row r="556">
          <cell r="A556" t="str">
            <v>4.08.002010309</v>
          </cell>
          <cell r="B556">
            <v>10309</v>
          </cell>
          <cell r="C556" t="str">
            <v>Gerência Comercial PME</v>
          </cell>
          <cell r="D556" t="str">
            <v>4.08.0020</v>
          </cell>
          <cell r="E556">
            <v>0</v>
          </cell>
          <cell r="F556">
            <v>0</v>
          </cell>
          <cell r="G556">
            <v>0</v>
          </cell>
          <cell r="H556">
            <v>0</v>
          </cell>
          <cell r="I556">
            <v>0</v>
          </cell>
          <cell r="J556">
            <v>0</v>
          </cell>
          <cell r="K556">
            <v>0</v>
          </cell>
          <cell r="L556">
            <v>0</v>
          </cell>
          <cell r="M556">
            <v>0</v>
          </cell>
          <cell r="N556">
            <v>0</v>
          </cell>
          <cell r="O556">
            <v>0</v>
          </cell>
          <cell r="P556">
            <v>0</v>
          </cell>
        </row>
        <row r="557">
          <cell r="A557" t="str">
            <v>4.13.000410309</v>
          </cell>
          <cell r="B557">
            <v>10309</v>
          </cell>
          <cell r="C557" t="str">
            <v>Gerência Comercial PME</v>
          </cell>
          <cell r="D557" t="str">
            <v>4.13.0004</v>
          </cell>
          <cell r="E557">
            <v>0</v>
          </cell>
          <cell r="F557">
            <v>0</v>
          </cell>
          <cell r="G557">
            <v>0</v>
          </cell>
          <cell r="H557">
            <v>0</v>
          </cell>
          <cell r="I557">
            <v>0</v>
          </cell>
          <cell r="J557">
            <v>0</v>
          </cell>
          <cell r="K557">
            <v>0</v>
          </cell>
          <cell r="L557">
            <v>0</v>
          </cell>
          <cell r="M557">
            <v>0</v>
          </cell>
          <cell r="N557">
            <v>0</v>
          </cell>
          <cell r="O557">
            <v>0</v>
          </cell>
          <cell r="P557">
            <v>0</v>
          </cell>
        </row>
        <row r="558">
          <cell r="A558" t="str">
            <v>4.13.000510309</v>
          </cell>
          <cell r="B558">
            <v>10309</v>
          </cell>
          <cell r="C558" t="str">
            <v>Gerência Comercial PME</v>
          </cell>
          <cell r="D558" t="str">
            <v>4.13.0005</v>
          </cell>
          <cell r="E558">
            <v>0</v>
          </cell>
          <cell r="F558">
            <v>0</v>
          </cell>
          <cell r="G558">
            <v>0</v>
          </cell>
          <cell r="H558">
            <v>0</v>
          </cell>
          <cell r="I558">
            <v>0</v>
          </cell>
          <cell r="J558">
            <v>0</v>
          </cell>
          <cell r="K558">
            <v>0</v>
          </cell>
          <cell r="L558">
            <v>0</v>
          </cell>
          <cell r="M558">
            <v>0</v>
          </cell>
          <cell r="N558">
            <v>0</v>
          </cell>
          <cell r="O558">
            <v>0</v>
          </cell>
          <cell r="P558">
            <v>0</v>
          </cell>
        </row>
        <row r="559">
          <cell r="A559" t="str">
            <v>4.13.000610309</v>
          </cell>
          <cell r="B559">
            <v>10309</v>
          </cell>
          <cell r="C559" t="str">
            <v>Gerência Comercial PME</v>
          </cell>
          <cell r="D559" t="str">
            <v>4.13.0006</v>
          </cell>
          <cell r="E559">
            <v>0</v>
          </cell>
          <cell r="F559">
            <v>0</v>
          </cell>
          <cell r="G559">
            <v>0</v>
          </cell>
          <cell r="H559">
            <v>0</v>
          </cell>
          <cell r="I559">
            <v>0</v>
          </cell>
          <cell r="J559">
            <v>0</v>
          </cell>
          <cell r="K559">
            <v>0</v>
          </cell>
          <cell r="L559">
            <v>0</v>
          </cell>
          <cell r="M559">
            <v>0</v>
          </cell>
          <cell r="N559">
            <v>0</v>
          </cell>
          <cell r="O559">
            <v>0</v>
          </cell>
          <cell r="P559">
            <v>0</v>
          </cell>
        </row>
        <row r="560">
          <cell r="A560" t="str">
            <v>4.13.000710309</v>
          </cell>
          <cell r="B560">
            <v>10309</v>
          </cell>
          <cell r="C560" t="str">
            <v>Gerência Comercial PME</v>
          </cell>
          <cell r="D560" t="str">
            <v>4.13.0007</v>
          </cell>
          <cell r="E560">
            <v>0</v>
          </cell>
          <cell r="F560">
            <v>0</v>
          </cell>
          <cell r="G560">
            <v>0</v>
          </cell>
          <cell r="H560">
            <v>0</v>
          </cell>
          <cell r="I560">
            <v>0</v>
          </cell>
          <cell r="J560">
            <v>0</v>
          </cell>
          <cell r="K560">
            <v>0</v>
          </cell>
          <cell r="L560">
            <v>0</v>
          </cell>
          <cell r="M560">
            <v>0</v>
          </cell>
          <cell r="N560">
            <v>0</v>
          </cell>
          <cell r="O560">
            <v>0</v>
          </cell>
          <cell r="P560">
            <v>0</v>
          </cell>
        </row>
        <row r="561">
          <cell r="A561" t="str">
            <v>4.13.000810309</v>
          </cell>
          <cell r="B561">
            <v>10309</v>
          </cell>
          <cell r="C561" t="str">
            <v>Gerência Comercial PME</v>
          </cell>
          <cell r="D561" t="str">
            <v>4.13.0008</v>
          </cell>
          <cell r="E561">
            <v>0</v>
          </cell>
          <cell r="F561">
            <v>0</v>
          </cell>
          <cell r="G561">
            <v>0</v>
          </cell>
          <cell r="H561">
            <v>0</v>
          </cell>
          <cell r="I561">
            <v>0</v>
          </cell>
          <cell r="J561">
            <v>0</v>
          </cell>
          <cell r="K561">
            <v>0</v>
          </cell>
          <cell r="L561">
            <v>0</v>
          </cell>
          <cell r="M561">
            <v>0</v>
          </cell>
          <cell r="N561">
            <v>0</v>
          </cell>
          <cell r="O561">
            <v>0</v>
          </cell>
          <cell r="P561">
            <v>0</v>
          </cell>
        </row>
        <row r="562">
          <cell r="A562" t="str">
            <v>4.90.000110309</v>
          </cell>
          <cell r="B562">
            <v>10309</v>
          </cell>
          <cell r="C562" t="str">
            <v>Gerência Comercial PME</v>
          </cell>
          <cell r="D562" t="str">
            <v>4.90.0001</v>
          </cell>
          <cell r="E562">
            <v>0</v>
          </cell>
          <cell r="F562">
            <v>0</v>
          </cell>
          <cell r="G562">
            <v>0</v>
          </cell>
          <cell r="H562">
            <v>0</v>
          </cell>
          <cell r="I562">
            <v>0</v>
          </cell>
          <cell r="J562">
            <v>0</v>
          </cell>
          <cell r="K562">
            <v>0</v>
          </cell>
          <cell r="L562">
            <v>0</v>
          </cell>
          <cell r="M562">
            <v>0</v>
          </cell>
          <cell r="N562">
            <v>0</v>
          </cell>
          <cell r="O562">
            <v>0</v>
          </cell>
          <cell r="P562">
            <v>0</v>
          </cell>
        </row>
        <row r="563">
          <cell r="A563" t="str">
            <v>4.01.00013</v>
          </cell>
          <cell r="B563">
            <v>3</v>
          </cell>
          <cell r="C563" t="str">
            <v>Total Diretoria Empresarial</v>
          </cell>
          <cell r="D563" t="str">
            <v>4.01.0001</v>
          </cell>
          <cell r="E563">
            <v>0</v>
          </cell>
          <cell r="F563">
            <v>0</v>
          </cell>
          <cell r="G563">
            <v>5000</v>
          </cell>
          <cell r="H563">
            <v>0</v>
          </cell>
          <cell r="I563">
            <v>0</v>
          </cell>
          <cell r="J563">
            <v>5000</v>
          </cell>
          <cell r="K563">
            <v>0</v>
          </cell>
          <cell r="L563">
            <v>0</v>
          </cell>
          <cell r="M563">
            <v>5000</v>
          </cell>
          <cell r="N563">
            <v>0</v>
          </cell>
          <cell r="O563">
            <v>0</v>
          </cell>
          <cell r="P563">
            <v>5000</v>
          </cell>
        </row>
        <row r="564">
          <cell r="A564" t="str">
            <v>4.01.00023</v>
          </cell>
          <cell r="B564">
            <v>3</v>
          </cell>
          <cell r="C564" t="str">
            <v>Total Diretoria Empresarial</v>
          </cell>
          <cell r="D564" t="str">
            <v>4.01.0002</v>
          </cell>
          <cell r="E564">
            <v>250</v>
          </cell>
          <cell r="F564">
            <v>250</v>
          </cell>
          <cell r="G564">
            <v>250</v>
          </cell>
          <cell r="H564">
            <v>300</v>
          </cell>
          <cell r="I564">
            <v>300</v>
          </cell>
          <cell r="J564">
            <v>300</v>
          </cell>
          <cell r="K564">
            <v>350</v>
          </cell>
          <cell r="L564">
            <v>350</v>
          </cell>
          <cell r="M564">
            <v>350</v>
          </cell>
          <cell r="N564">
            <v>400</v>
          </cell>
          <cell r="O564">
            <v>400</v>
          </cell>
          <cell r="P564">
            <v>400</v>
          </cell>
        </row>
        <row r="565">
          <cell r="A565" t="str">
            <v>4.01.00033</v>
          </cell>
          <cell r="B565">
            <v>3</v>
          </cell>
          <cell r="C565" t="str">
            <v>Total Diretoria Empresarial</v>
          </cell>
          <cell r="D565" t="str">
            <v>4.01.0003</v>
          </cell>
          <cell r="E565">
            <v>250</v>
          </cell>
          <cell r="F565">
            <v>250</v>
          </cell>
          <cell r="G565">
            <v>250</v>
          </cell>
          <cell r="H565">
            <v>300</v>
          </cell>
          <cell r="I565">
            <v>300</v>
          </cell>
          <cell r="J565">
            <v>300</v>
          </cell>
          <cell r="K565">
            <v>350</v>
          </cell>
          <cell r="L565">
            <v>350</v>
          </cell>
          <cell r="M565">
            <v>350</v>
          </cell>
          <cell r="N565">
            <v>400</v>
          </cell>
          <cell r="O565">
            <v>400</v>
          </cell>
          <cell r="P565">
            <v>400</v>
          </cell>
        </row>
        <row r="566">
          <cell r="A566" t="str">
            <v>4.01.00043</v>
          </cell>
          <cell r="B566">
            <v>3</v>
          </cell>
          <cell r="C566" t="str">
            <v>Total Diretoria Empresarial</v>
          </cell>
          <cell r="D566" t="str">
            <v>4.01.0004</v>
          </cell>
          <cell r="E566">
            <v>2100</v>
          </cell>
          <cell r="F566">
            <v>2100</v>
          </cell>
          <cell r="G566">
            <v>2100</v>
          </cell>
          <cell r="H566">
            <v>2250</v>
          </cell>
          <cell r="I566">
            <v>2250</v>
          </cell>
          <cell r="J566">
            <v>2250</v>
          </cell>
          <cell r="K566">
            <v>2400</v>
          </cell>
          <cell r="L566">
            <v>2400</v>
          </cell>
          <cell r="M566">
            <v>2400</v>
          </cell>
          <cell r="N566">
            <v>2500</v>
          </cell>
          <cell r="O566">
            <v>2500</v>
          </cell>
          <cell r="P566">
            <v>2500</v>
          </cell>
        </row>
        <row r="567">
          <cell r="A567" t="str">
            <v>4.01.00053</v>
          </cell>
          <cell r="B567">
            <v>3</v>
          </cell>
          <cell r="C567" t="str">
            <v>Total Diretoria Empresarial</v>
          </cell>
          <cell r="D567" t="str">
            <v>4.01.0005</v>
          </cell>
          <cell r="E567">
            <v>250</v>
          </cell>
          <cell r="F567">
            <v>250</v>
          </cell>
          <cell r="G567">
            <v>250</v>
          </cell>
          <cell r="H567">
            <v>300</v>
          </cell>
          <cell r="I567">
            <v>300</v>
          </cell>
          <cell r="J567">
            <v>300</v>
          </cell>
          <cell r="K567">
            <v>350</v>
          </cell>
          <cell r="L567">
            <v>350</v>
          </cell>
          <cell r="M567">
            <v>350</v>
          </cell>
          <cell r="N567">
            <v>400</v>
          </cell>
          <cell r="O567">
            <v>400</v>
          </cell>
          <cell r="P567">
            <v>400</v>
          </cell>
        </row>
        <row r="568">
          <cell r="A568" t="str">
            <v>4.01.00063</v>
          </cell>
          <cell r="B568">
            <v>3</v>
          </cell>
          <cell r="C568" t="str">
            <v>Total Diretoria Empresarial</v>
          </cell>
          <cell r="D568" t="str">
            <v>4.01.0006</v>
          </cell>
          <cell r="E568">
            <v>500</v>
          </cell>
          <cell r="F568">
            <v>500</v>
          </cell>
          <cell r="G568">
            <v>500</v>
          </cell>
          <cell r="H568">
            <v>550</v>
          </cell>
          <cell r="I568">
            <v>550</v>
          </cell>
          <cell r="J568">
            <v>550</v>
          </cell>
          <cell r="K568">
            <v>600</v>
          </cell>
          <cell r="L568">
            <v>600</v>
          </cell>
          <cell r="M568">
            <v>600</v>
          </cell>
          <cell r="N568">
            <v>650</v>
          </cell>
          <cell r="O568">
            <v>650</v>
          </cell>
          <cell r="P568">
            <v>650</v>
          </cell>
        </row>
        <row r="569">
          <cell r="A569" t="str">
            <v>4.01.00073</v>
          </cell>
          <cell r="B569">
            <v>3</v>
          </cell>
          <cell r="C569" t="str">
            <v>Total Diretoria Empresarial</v>
          </cell>
          <cell r="D569" t="str">
            <v>4.01.0007</v>
          </cell>
          <cell r="E569">
            <v>500</v>
          </cell>
          <cell r="F569">
            <v>500</v>
          </cell>
          <cell r="G569">
            <v>500</v>
          </cell>
          <cell r="H569">
            <v>550</v>
          </cell>
          <cell r="I569">
            <v>550</v>
          </cell>
          <cell r="J569">
            <v>550</v>
          </cell>
          <cell r="K569">
            <v>600</v>
          </cell>
          <cell r="L569">
            <v>600</v>
          </cell>
          <cell r="M569">
            <v>600</v>
          </cell>
          <cell r="N569">
            <v>650</v>
          </cell>
          <cell r="O569">
            <v>650</v>
          </cell>
          <cell r="P569">
            <v>650</v>
          </cell>
        </row>
        <row r="570">
          <cell r="A570" t="str">
            <v>4.02.00013</v>
          </cell>
          <cell r="B570">
            <v>3</v>
          </cell>
          <cell r="C570" t="str">
            <v>Total Diretoria Empresarial</v>
          </cell>
          <cell r="D570" t="str">
            <v>4.02.0001</v>
          </cell>
          <cell r="E570">
            <v>0</v>
          </cell>
          <cell r="F570">
            <v>0</v>
          </cell>
          <cell r="G570">
            <v>0</v>
          </cell>
          <cell r="H570">
            <v>0</v>
          </cell>
          <cell r="I570">
            <v>0</v>
          </cell>
          <cell r="J570">
            <v>0</v>
          </cell>
          <cell r="K570">
            <v>0</v>
          </cell>
          <cell r="L570">
            <v>0</v>
          </cell>
          <cell r="M570">
            <v>0</v>
          </cell>
          <cell r="N570">
            <v>0</v>
          </cell>
          <cell r="O570">
            <v>0</v>
          </cell>
          <cell r="P570">
            <v>0</v>
          </cell>
        </row>
        <row r="571">
          <cell r="A571" t="str">
            <v>4.02.00023</v>
          </cell>
          <cell r="B571">
            <v>3</v>
          </cell>
          <cell r="C571" t="str">
            <v>Total Diretoria Empresarial</v>
          </cell>
          <cell r="D571" t="str">
            <v>4.02.0002</v>
          </cell>
          <cell r="E571">
            <v>0</v>
          </cell>
          <cell r="F571">
            <v>0</v>
          </cell>
          <cell r="G571">
            <v>0</v>
          </cell>
          <cell r="H571">
            <v>0</v>
          </cell>
          <cell r="I571">
            <v>0</v>
          </cell>
          <cell r="J571">
            <v>0</v>
          </cell>
          <cell r="K571">
            <v>0</v>
          </cell>
          <cell r="L571">
            <v>0</v>
          </cell>
          <cell r="M571">
            <v>0</v>
          </cell>
          <cell r="N571">
            <v>0</v>
          </cell>
          <cell r="O571">
            <v>0</v>
          </cell>
          <cell r="P571">
            <v>0</v>
          </cell>
        </row>
        <row r="572">
          <cell r="A572" t="str">
            <v>4.02.00033</v>
          </cell>
          <cell r="B572">
            <v>3</v>
          </cell>
          <cell r="C572" t="str">
            <v>Total Diretoria Empresarial</v>
          </cell>
          <cell r="D572" t="str">
            <v>4.02.0003</v>
          </cell>
          <cell r="E572">
            <v>574.33224477742738</v>
          </cell>
          <cell r="F572">
            <v>574.33224477742738</v>
          </cell>
          <cell r="G572">
            <v>574.33224477742738</v>
          </cell>
          <cell r="H572">
            <v>594.43387334463728</v>
          </cell>
          <cell r="I572">
            <v>594.43387334463728</v>
          </cell>
          <cell r="J572">
            <v>594.43387334463728</v>
          </cell>
          <cell r="K572">
            <v>594.43387334463728</v>
          </cell>
          <cell r="L572">
            <v>594.43387334463728</v>
          </cell>
          <cell r="M572">
            <v>594.43387334463728</v>
          </cell>
          <cell r="N572">
            <v>594.43387334463728</v>
          </cell>
          <cell r="O572">
            <v>594.43387334463728</v>
          </cell>
          <cell r="P572">
            <v>594.43387334463728</v>
          </cell>
        </row>
        <row r="573">
          <cell r="A573" t="str">
            <v>4.02.00043</v>
          </cell>
          <cell r="B573">
            <v>3</v>
          </cell>
          <cell r="C573" t="str">
            <v>Total Diretoria Empresarial</v>
          </cell>
          <cell r="D573" t="str">
            <v>4.02.0004</v>
          </cell>
          <cell r="E573">
            <v>0</v>
          </cell>
          <cell r="F573">
            <v>0</v>
          </cell>
          <cell r="G573">
            <v>0</v>
          </cell>
          <cell r="H573">
            <v>0</v>
          </cell>
          <cell r="I573">
            <v>0</v>
          </cell>
          <cell r="J573">
            <v>0</v>
          </cell>
          <cell r="K573">
            <v>0</v>
          </cell>
          <cell r="L573">
            <v>0</v>
          </cell>
          <cell r="M573">
            <v>0</v>
          </cell>
          <cell r="N573">
            <v>0</v>
          </cell>
          <cell r="O573">
            <v>0</v>
          </cell>
          <cell r="P573">
            <v>0</v>
          </cell>
        </row>
        <row r="574">
          <cell r="A574" t="str">
            <v>4.02.00053</v>
          </cell>
          <cell r="B574">
            <v>3</v>
          </cell>
          <cell r="C574" t="str">
            <v>Total Diretoria Empresarial</v>
          </cell>
          <cell r="D574" t="str">
            <v>4.02.0005</v>
          </cell>
          <cell r="E574">
            <v>2000</v>
          </cell>
          <cell r="F574">
            <v>2000</v>
          </cell>
          <cell r="G574">
            <v>2000</v>
          </cell>
          <cell r="H574">
            <v>2100</v>
          </cell>
          <cell r="I574">
            <v>2100</v>
          </cell>
          <cell r="J574">
            <v>2100</v>
          </cell>
          <cell r="K574">
            <v>2200</v>
          </cell>
          <cell r="L574">
            <v>2200</v>
          </cell>
          <cell r="M574">
            <v>2200</v>
          </cell>
          <cell r="N574">
            <v>2300</v>
          </cell>
          <cell r="O574">
            <v>2300</v>
          </cell>
          <cell r="P574">
            <v>2300</v>
          </cell>
        </row>
        <row r="575">
          <cell r="A575" t="str">
            <v>4.02.00063</v>
          </cell>
          <cell r="B575">
            <v>3</v>
          </cell>
          <cell r="C575" t="str">
            <v>Total Diretoria Empresarial</v>
          </cell>
          <cell r="D575" t="str">
            <v>4.02.0006</v>
          </cell>
          <cell r="E575">
            <v>0</v>
          </cell>
          <cell r="F575">
            <v>0</v>
          </cell>
          <cell r="G575">
            <v>0</v>
          </cell>
          <cell r="H575">
            <v>0</v>
          </cell>
          <cell r="I575">
            <v>0</v>
          </cell>
          <cell r="J575">
            <v>0</v>
          </cell>
          <cell r="K575">
            <v>0</v>
          </cell>
          <cell r="L575">
            <v>0</v>
          </cell>
          <cell r="M575">
            <v>0</v>
          </cell>
          <cell r="N575">
            <v>0</v>
          </cell>
          <cell r="O575">
            <v>0</v>
          </cell>
          <cell r="P575">
            <v>0</v>
          </cell>
        </row>
        <row r="576">
          <cell r="A576" t="str">
            <v>4.02.00073</v>
          </cell>
          <cell r="B576">
            <v>3</v>
          </cell>
          <cell r="C576" t="str">
            <v>Total Diretoria Empresarial</v>
          </cell>
          <cell r="D576" t="str">
            <v>4.02.0007</v>
          </cell>
          <cell r="E576">
            <v>0</v>
          </cell>
          <cell r="F576">
            <v>0</v>
          </cell>
          <cell r="G576">
            <v>0</v>
          </cell>
          <cell r="H576">
            <v>0</v>
          </cell>
          <cell r="I576">
            <v>0</v>
          </cell>
          <cell r="J576">
            <v>0</v>
          </cell>
          <cell r="K576">
            <v>0</v>
          </cell>
          <cell r="L576">
            <v>0</v>
          </cell>
          <cell r="M576">
            <v>0</v>
          </cell>
          <cell r="N576">
            <v>0</v>
          </cell>
          <cell r="O576">
            <v>0</v>
          </cell>
          <cell r="P576">
            <v>0</v>
          </cell>
        </row>
        <row r="577">
          <cell r="A577" t="str">
            <v>4.02.00083</v>
          </cell>
          <cell r="B577">
            <v>3</v>
          </cell>
          <cell r="C577" t="str">
            <v>Total Diretoria Empresarial</v>
          </cell>
          <cell r="D577" t="str">
            <v>4.02.0008</v>
          </cell>
          <cell r="E577">
            <v>200</v>
          </cell>
          <cell r="F577">
            <v>200</v>
          </cell>
          <cell r="G577">
            <v>200</v>
          </cell>
          <cell r="H577">
            <v>200</v>
          </cell>
          <cell r="I577">
            <v>200</v>
          </cell>
          <cell r="J577">
            <v>200</v>
          </cell>
          <cell r="K577">
            <v>220</v>
          </cell>
          <cell r="L577">
            <v>220</v>
          </cell>
          <cell r="M577">
            <v>220</v>
          </cell>
          <cell r="N577">
            <v>220</v>
          </cell>
          <cell r="O577">
            <v>220</v>
          </cell>
          <cell r="P577">
            <v>220</v>
          </cell>
        </row>
        <row r="578">
          <cell r="A578" t="str">
            <v>4.02.00093</v>
          </cell>
          <cell r="B578">
            <v>3</v>
          </cell>
          <cell r="C578" t="str">
            <v>Total Diretoria Empresarial</v>
          </cell>
          <cell r="D578" t="str">
            <v>4.02.0009</v>
          </cell>
          <cell r="E578">
            <v>8.3168354177302888</v>
          </cell>
          <cell r="F578">
            <v>8.3168354177302888</v>
          </cell>
          <cell r="G578">
            <v>8.3168354177302888</v>
          </cell>
          <cell r="H578">
            <v>8.3168354177302888</v>
          </cell>
          <cell r="I578">
            <v>8.3168354177302888</v>
          </cell>
          <cell r="J578">
            <v>8.3168354177302888</v>
          </cell>
          <cell r="K578">
            <v>8.3168354177302888</v>
          </cell>
          <cell r="L578">
            <v>8.3168354177302888</v>
          </cell>
          <cell r="M578">
            <v>8.3168354177302888</v>
          </cell>
          <cell r="N578">
            <v>8.3168354177302888</v>
          </cell>
          <cell r="O578">
            <v>8.3168354177302888</v>
          </cell>
          <cell r="P578">
            <v>8.3168354177302888</v>
          </cell>
        </row>
        <row r="579">
          <cell r="A579" t="str">
            <v>4.02.00103</v>
          </cell>
          <cell r="B579">
            <v>3</v>
          </cell>
          <cell r="C579" t="str">
            <v>Total Diretoria Empresarial</v>
          </cell>
          <cell r="D579" t="str">
            <v>4.02.0010</v>
          </cell>
          <cell r="E579">
            <v>400</v>
          </cell>
          <cell r="F579">
            <v>400</v>
          </cell>
          <cell r="G579">
            <v>400</v>
          </cell>
          <cell r="H579">
            <v>400</v>
          </cell>
          <cell r="I579">
            <v>400</v>
          </cell>
          <cell r="J579">
            <v>400</v>
          </cell>
          <cell r="K579">
            <v>500</v>
          </cell>
          <cell r="L579">
            <v>500</v>
          </cell>
          <cell r="M579">
            <v>500</v>
          </cell>
          <cell r="N579">
            <v>500</v>
          </cell>
          <cell r="O579">
            <v>500</v>
          </cell>
          <cell r="P579">
            <v>500</v>
          </cell>
        </row>
        <row r="580">
          <cell r="A580" t="str">
            <v>4.02.00113</v>
          </cell>
          <cell r="B580">
            <v>3</v>
          </cell>
          <cell r="C580" t="str">
            <v>Total Diretoria Empresarial</v>
          </cell>
          <cell r="D580" t="str">
            <v>4.02.0011</v>
          </cell>
          <cell r="E580">
            <v>16.534899480460812</v>
          </cell>
          <cell r="F580">
            <v>16.534899480460812</v>
          </cell>
          <cell r="G580">
            <v>17.11362096227694</v>
          </cell>
          <cell r="H580">
            <v>17.11362096227694</v>
          </cell>
          <cell r="I580">
            <v>17.11362096227694</v>
          </cell>
          <cell r="J580">
            <v>17.11362096227694</v>
          </cell>
          <cell r="K580">
            <v>17.11362096227694</v>
          </cell>
          <cell r="L580">
            <v>17.11362096227694</v>
          </cell>
          <cell r="M580">
            <v>17.11362096227694</v>
          </cell>
          <cell r="N580">
            <v>17.11362096227694</v>
          </cell>
          <cell r="O580">
            <v>17.11362096227694</v>
          </cell>
          <cell r="P580">
            <v>17.11362096227694</v>
          </cell>
        </row>
        <row r="581">
          <cell r="A581" t="str">
            <v>4.02.00123</v>
          </cell>
          <cell r="B581">
            <v>3</v>
          </cell>
          <cell r="C581" t="str">
            <v>Total Diretoria Empresarial</v>
          </cell>
          <cell r="D581" t="str">
            <v>4.02.0012</v>
          </cell>
          <cell r="E581">
            <v>0</v>
          </cell>
          <cell r="F581">
            <v>0</v>
          </cell>
          <cell r="G581">
            <v>0</v>
          </cell>
          <cell r="H581">
            <v>0</v>
          </cell>
          <cell r="I581">
            <v>0</v>
          </cell>
          <cell r="J581">
            <v>0</v>
          </cell>
          <cell r="K581">
            <v>1000</v>
          </cell>
          <cell r="L581">
            <v>0</v>
          </cell>
          <cell r="M581">
            <v>0</v>
          </cell>
          <cell r="N581">
            <v>0</v>
          </cell>
          <cell r="O581">
            <v>0</v>
          </cell>
          <cell r="P581">
            <v>0</v>
          </cell>
        </row>
        <row r="582">
          <cell r="A582" t="str">
            <v>4.02.00133</v>
          </cell>
          <cell r="B582">
            <v>3</v>
          </cell>
          <cell r="C582" t="str">
            <v>Total Diretoria Empresarial</v>
          </cell>
          <cell r="D582" t="str">
            <v>4.02.0013</v>
          </cell>
          <cell r="E582">
            <v>100</v>
          </cell>
          <cell r="F582">
            <v>100</v>
          </cell>
          <cell r="G582">
            <v>100</v>
          </cell>
          <cell r="H582">
            <v>100</v>
          </cell>
          <cell r="I582">
            <v>100</v>
          </cell>
          <cell r="J582">
            <v>100</v>
          </cell>
          <cell r="K582">
            <v>100</v>
          </cell>
          <cell r="L582">
            <v>100</v>
          </cell>
          <cell r="M582">
            <v>100</v>
          </cell>
          <cell r="N582">
            <v>100</v>
          </cell>
          <cell r="O582">
            <v>100</v>
          </cell>
          <cell r="P582">
            <v>100</v>
          </cell>
        </row>
        <row r="583">
          <cell r="A583" t="str">
            <v>4.02.00143</v>
          </cell>
          <cell r="B583">
            <v>3</v>
          </cell>
          <cell r="C583" t="str">
            <v>Total Diretoria Empresarial</v>
          </cell>
          <cell r="D583" t="str">
            <v>4.02.0014</v>
          </cell>
          <cell r="E583">
            <v>42.319094386176609</v>
          </cell>
          <cell r="F583">
            <v>42.319094386176609</v>
          </cell>
          <cell r="G583">
            <v>42.319094386176609</v>
          </cell>
          <cell r="H583">
            <v>42.319094386176609</v>
          </cell>
          <cell r="I583">
            <v>42.319094386176609</v>
          </cell>
          <cell r="J583">
            <v>42.319094386176609</v>
          </cell>
          <cell r="K583">
            <v>42.319094386176609</v>
          </cell>
          <cell r="L583">
            <v>42.319094386176609</v>
          </cell>
          <cell r="M583">
            <v>42.319094386176609</v>
          </cell>
          <cell r="N583">
            <v>42.319094386176609</v>
          </cell>
          <cell r="O583">
            <v>42.319094386176609</v>
          </cell>
          <cell r="P583">
            <v>42.319094386176609</v>
          </cell>
        </row>
        <row r="584">
          <cell r="A584" t="str">
            <v>4.02.00153</v>
          </cell>
          <cell r="B584">
            <v>3</v>
          </cell>
          <cell r="C584" t="str">
            <v>Total Diretoria Empresarial</v>
          </cell>
          <cell r="D584" t="str">
            <v>4.02.0015</v>
          </cell>
          <cell r="E584">
            <v>0</v>
          </cell>
          <cell r="F584">
            <v>0</v>
          </cell>
          <cell r="G584">
            <v>0</v>
          </cell>
          <cell r="H584">
            <v>0</v>
          </cell>
          <cell r="I584">
            <v>0</v>
          </cell>
          <cell r="J584">
            <v>0</v>
          </cell>
          <cell r="K584">
            <v>0</v>
          </cell>
          <cell r="L584">
            <v>0</v>
          </cell>
          <cell r="M584">
            <v>0</v>
          </cell>
          <cell r="N584">
            <v>0</v>
          </cell>
          <cell r="O584">
            <v>0</v>
          </cell>
          <cell r="P584">
            <v>0</v>
          </cell>
        </row>
        <row r="585">
          <cell r="A585" t="str">
            <v>4.02.00163</v>
          </cell>
          <cell r="B585">
            <v>3</v>
          </cell>
          <cell r="C585" t="str">
            <v>Total Diretoria Empresarial</v>
          </cell>
          <cell r="D585" t="str">
            <v>4.02.0016</v>
          </cell>
          <cell r="E585">
            <v>5224.7922161275328</v>
          </cell>
          <cell r="F585">
            <v>5224.7922161275328</v>
          </cell>
          <cell r="G585">
            <v>5224.7922161275328</v>
          </cell>
          <cell r="H585">
            <v>5407.659943691996</v>
          </cell>
          <cell r="I585">
            <v>5407.659943691996</v>
          </cell>
          <cell r="J585">
            <v>5407.659943691996</v>
          </cell>
          <cell r="K585">
            <v>5407.659943691996</v>
          </cell>
          <cell r="L585">
            <v>5407.659943691996</v>
          </cell>
          <cell r="M585">
            <v>5407.659943691996</v>
          </cell>
          <cell r="N585">
            <v>5407.659943691996</v>
          </cell>
          <cell r="O585">
            <v>5407.659943691996</v>
          </cell>
          <cell r="P585">
            <v>5407.659943691996</v>
          </cell>
        </row>
        <row r="586">
          <cell r="A586" t="str">
            <v>4.02.00173</v>
          </cell>
          <cell r="B586">
            <v>3</v>
          </cell>
          <cell r="C586" t="str">
            <v>Total Diretoria Empresarial</v>
          </cell>
          <cell r="D586" t="str">
            <v>4.02.0017</v>
          </cell>
          <cell r="E586">
            <v>2381.2585655701614</v>
          </cell>
          <cell r="F586">
            <v>2381.2585655701614</v>
          </cell>
          <cell r="G586">
            <v>2381.2585655701614</v>
          </cell>
          <cell r="H586">
            <v>2464.6026153651164</v>
          </cell>
          <cell r="I586">
            <v>2464.6026153651164</v>
          </cell>
          <cell r="J586">
            <v>2464.6026153651164</v>
          </cell>
          <cell r="K586">
            <v>2464.6026153651164</v>
          </cell>
          <cell r="L586">
            <v>2464.6026153651164</v>
          </cell>
          <cell r="M586">
            <v>2464.6026153651164</v>
          </cell>
          <cell r="N586">
            <v>2464.6026153651164</v>
          </cell>
          <cell r="O586">
            <v>2464.6026153651164</v>
          </cell>
          <cell r="P586">
            <v>2464.6026153651164</v>
          </cell>
        </row>
        <row r="587">
          <cell r="A587" t="str">
            <v>4.02.00183</v>
          </cell>
          <cell r="B587">
            <v>3</v>
          </cell>
          <cell r="C587" t="str">
            <v>Total Diretoria Empresarial</v>
          </cell>
          <cell r="D587" t="str">
            <v>4.02.0018</v>
          </cell>
          <cell r="E587">
            <v>0</v>
          </cell>
          <cell r="F587">
            <v>0</v>
          </cell>
          <cell r="G587">
            <v>0</v>
          </cell>
          <cell r="H587">
            <v>0</v>
          </cell>
          <cell r="I587">
            <v>0</v>
          </cell>
          <cell r="J587">
            <v>0</v>
          </cell>
          <cell r="K587">
            <v>0</v>
          </cell>
          <cell r="L587">
            <v>0</v>
          </cell>
          <cell r="M587">
            <v>0</v>
          </cell>
          <cell r="N587">
            <v>0</v>
          </cell>
          <cell r="O587">
            <v>0</v>
          </cell>
          <cell r="P587">
            <v>0</v>
          </cell>
        </row>
        <row r="588">
          <cell r="A588" t="str">
            <v>4.02.00193</v>
          </cell>
          <cell r="B588">
            <v>3</v>
          </cell>
          <cell r="C588" t="str">
            <v>Total Diretoria Empresarial</v>
          </cell>
          <cell r="D588" t="str">
            <v>4.02.0019</v>
          </cell>
          <cell r="E588">
            <v>0</v>
          </cell>
          <cell r="F588">
            <v>0</v>
          </cell>
          <cell r="G588">
            <v>0</v>
          </cell>
          <cell r="H588">
            <v>0</v>
          </cell>
          <cell r="I588">
            <v>0</v>
          </cell>
          <cell r="J588">
            <v>0</v>
          </cell>
          <cell r="K588">
            <v>0</v>
          </cell>
          <cell r="L588">
            <v>0</v>
          </cell>
          <cell r="M588">
            <v>0</v>
          </cell>
          <cell r="N588">
            <v>0</v>
          </cell>
          <cell r="O588">
            <v>0</v>
          </cell>
          <cell r="P588">
            <v>0</v>
          </cell>
        </row>
        <row r="589">
          <cell r="A589" t="str">
            <v>4.02.00203</v>
          </cell>
          <cell r="B589">
            <v>3</v>
          </cell>
          <cell r="C589" t="str">
            <v>Total Diretoria Empresarial</v>
          </cell>
          <cell r="D589" t="str">
            <v>4.02.0020</v>
          </cell>
          <cell r="E589">
            <v>300</v>
          </cell>
          <cell r="F589">
            <v>300</v>
          </cell>
          <cell r="G589">
            <v>300</v>
          </cell>
          <cell r="H589">
            <v>300</v>
          </cell>
          <cell r="I589">
            <v>300</v>
          </cell>
          <cell r="J589">
            <v>300</v>
          </cell>
          <cell r="K589">
            <v>300</v>
          </cell>
          <cell r="L589">
            <v>300</v>
          </cell>
          <cell r="M589">
            <v>300</v>
          </cell>
          <cell r="N589">
            <v>300</v>
          </cell>
          <cell r="O589">
            <v>300</v>
          </cell>
          <cell r="P589">
            <v>300</v>
          </cell>
        </row>
        <row r="590">
          <cell r="A590" t="str">
            <v>4.02.00213</v>
          </cell>
          <cell r="B590">
            <v>3</v>
          </cell>
          <cell r="C590" t="str">
            <v>Total Diretoria Empresarial</v>
          </cell>
          <cell r="D590" t="str">
            <v>4.02.0021</v>
          </cell>
          <cell r="E590">
            <v>400</v>
          </cell>
          <cell r="F590">
            <v>400</v>
          </cell>
          <cell r="G590">
            <v>400</v>
          </cell>
          <cell r="H590">
            <v>400</v>
          </cell>
          <cell r="I590">
            <v>400</v>
          </cell>
          <cell r="J590">
            <v>400</v>
          </cell>
          <cell r="K590">
            <v>400</v>
          </cell>
          <cell r="L590">
            <v>400</v>
          </cell>
          <cell r="M590">
            <v>400</v>
          </cell>
          <cell r="N590">
            <v>400</v>
          </cell>
          <cell r="O590">
            <v>400</v>
          </cell>
          <cell r="P590">
            <v>400</v>
          </cell>
        </row>
        <row r="591">
          <cell r="A591" t="str">
            <v>4.02.00223</v>
          </cell>
          <cell r="B591">
            <v>3</v>
          </cell>
          <cell r="C591" t="str">
            <v>Total Diretoria Empresarial</v>
          </cell>
          <cell r="D591" t="str">
            <v>4.02.0022</v>
          </cell>
          <cell r="E591">
            <v>500</v>
          </cell>
          <cell r="F591">
            <v>500</v>
          </cell>
          <cell r="G591">
            <v>500</v>
          </cell>
          <cell r="H591">
            <v>500</v>
          </cell>
          <cell r="I591">
            <v>500</v>
          </cell>
          <cell r="J591">
            <v>500</v>
          </cell>
          <cell r="K591">
            <v>600</v>
          </cell>
          <cell r="L591">
            <v>600</v>
          </cell>
          <cell r="M591">
            <v>600</v>
          </cell>
          <cell r="N591">
            <v>600</v>
          </cell>
          <cell r="O591">
            <v>600</v>
          </cell>
          <cell r="P591">
            <v>600</v>
          </cell>
        </row>
        <row r="592">
          <cell r="A592" t="str">
            <v>4.02.00233</v>
          </cell>
          <cell r="B592">
            <v>3</v>
          </cell>
          <cell r="C592" t="str">
            <v>Total Diretoria Empresarial</v>
          </cell>
          <cell r="D592" t="str">
            <v>4.02.0023</v>
          </cell>
          <cell r="E592">
            <v>129.07884220944632</v>
          </cell>
          <cell r="F592">
            <v>129.07884220944632</v>
          </cell>
          <cell r="G592">
            <v>130.06266872853374</v>
          </cell>
          <cell r="H592">
            <v>130.06266872853374</v>
          </cell>
          <cell r="I592">
            <v>130.06266872853374</v>
          </cell>
          <cell r="J592">
            <v>130.06266872853374</v>
          </cell>
          <cell r="K592">
            <v>130.06266872853374</v>
          </cell>
          <cell r="L592">
            <v>130.89301611324217</v>
          </cell>
          <cell r="M592">
            <v>130.89301611324217</v>
          </cell>
          <cell r="N592">
            <v>130.89301611324217</v>
          </cell>
          <cell r="O592">
            <v>130.89301611324217</v>
          </cell>
          <cell r="P592">
            <v>130.89301611324217</v>
          </cell>
        </row>
        <row r="593">
          <cell r="A593" t="str">
            <v>4.02.00243</v>
          </cell>
          <cell r="B593">
            <v>3</v>
          </cell>
          <cell r="C593" t="str">
            <v>Total Diretoria Empresarial</v>
          </cell>
          <cell r="D593" t="str">
            <v>4.02.0024</v>
          </cell>
          <cell r="E593">
            <v>0</v>
          </cell>
          <cell r="F593">
            <v>0</v>
          </cell>
          <cell r="G593">
            <v>0</v>
          </cell>
          <cell r="H593">
            <v>0</v>
          </cell>
          <cell r="I593">
            <v>0</v>
          </cell>
          <cell r="J593">
            <v>0</v>
          </cell>
          <cell r="K593">
            <v>0</v>
          </cell>
          <cell r="L593">
            <v>0</v>
          </cell>
          <cell r="M593">
            <v>0</v>
          </cell>
          <cell r="N593">
            <v>0</v>
          </cell>
          <cell r="O593">
            <v>0</v>
          </cell>
          <cell r="P593">
            <v>0</v>
          </cell>
        </row>
        <row r="594">
          <cell r="A594" t="str">
            <v>4.02.00253</v>
          </cell>
          <cell r="B594">
            <v>3</v>
          </cell>
          <cell r="C594" t="str">
            <v>Total Diretoria Empresarial</v>
          </cell>
          <cell r="D594" t="str">
            <v>4.02.0025</v>
          </cell>
          <cell r="E594">
            <v>150</v>
          </cell>
          <cell r="F594">
            <v>150</v>
          </cell>
          <cell r="G594">
            <v>150</v>
          </cell>
          <cell r="H594">
            <v>150</v>
          </cell>
          <cell r="I594">
            <v>150</v>
          </cell>
          <cell r="J594">
            <v>150</v>
          </cell>
          <cell r="K594">
            <v>150</v>
          </cell>
          <cell r="L594">
            <v>150</v>
          </cell>
          <cell r="M594">
            <v>150</v>
          </cell>
          <cell r="N594">
            <v>150</v>
          </cell>
          <cell r="O594">
            <v>150</v>
          </cell>
          <cell r="P594">
            <v>150</v>
          </cell>
        </row>
        <row r="595">
          <cell r="A595" t="str">
            <v>4.02.00263</v>
          </cell>
          <cell r="B595">
            <v>3</v>
          </cell>
          <cell r="C595" t="str">
            <v>Total Diretoria Empresarial</v>
          </cell>
          <cell r="D595" t="str">
            <v>4.02.0026</v>
          </cell>
          <cell r="E595">
            <v>400</v>
          </cell>
          <cell r="F595">
            <v>400</v>
          </cell>
          <cell r="G595">
            <v>400</v>
          </cell>
          <cell r="H595">
            <v>400</v>
          </cell>
          <cell r="I595">
            <v>400</v>
          </cell>
          <cell r="J595">
            <v>400</v>
          </cell>
          <cell r="K595">
            <v>500</v>
          </cell>
          <cell r="L595">
            <v>500</v>
          </cell>
          <cell r="M595">
            <v>500</v>
          </cell>
          <cell r="N595">
            <v>500</v>
          </cell>
          <cell r="O595">
            <v>500</v>
          </cell>
          <cell r="P595">
            <v>500</v>
          </cell>
        </row>
        <row r="596">
          <cell r="A596" t="str">
            <v>4.02.00273</v>
          </cell>
          <cell r="B596">
            <v>3</v>
          </cell>
          <cell r="C596" t="str">
            <v>Total Diretoria Empresarial</v>
          </cell>
          <cell r="D596" t="str">
            <v>4.02.0027</v>
          </cell>
          <cell r="E596">
            <v>0</v>
          </cell>
          <cell r="F596">
            <v>0</v>
          </cell>
          <cell r="G596">
            <v>0</v>
          </cell>
          <cell r="H596">
            <v>0</v>
          </cell>
          <cell r="I596">
            <v>0</v>
          </cell>
          <cell r="J596">
            <v>0</v>
          </cell>
          <cell r="K596">
            <v>0</v>
          </cell>
          <cell r="L596">
            <v>5000</v>
          </cell>
          <cell r="M596">
            <v>0</v>
          </cell>
          <cell r="N596">
            <v>0</v>
          </cell>
          <cell r="O596">
            <v>0</v>
          </cell>
          <cell r="P596">
            <v>0</v>
          </cell>
        </row>
        <row r="597">
          <cell r="A597" t="str">
            <v>4.02.00283</v>
          </cell>
          <cell r="B597">
            <v>3</v>
          </cell>
          <cell r="C597" t="str">
            <v>Total Diretoria Empresarial</v>
          </cell>
          <cell r="D597" t="str">
            <v>4.02.0028</v>
          </cell>
          <cell r="E597">
            <v>0</v>
          </cell>
          <cell r="F597">
            <v>0</v>
          </cell>
          <cell r="G597">
            <v>0</v>
          </cell>
          <cell r="H597">
            <v>3129.42</v>
          </cell>
          <cell r="I597">
            <v>0</v>
          </cell>
          <cell r="J597">
            <v>0</v>
          </cell>
          <cell r="K597">
            <v>0</v>
          </cell>
          <cell r="L597">
            <v>0</v>
          </cell>
          <cell r="M597">
            <v>0</v>
          </cell>
          <cell r="N597">
            <v>0</v>
          </cell>
          <cell r="O597">
            <v>0</v>
          </cell>
          <cell r="P597">
            <v>7205.66</v>
          </cell>
        </row>
        <row r="598">
          <cell r="A598" t="str">
            <v>4.02.00293</v>
          </cell>
          <cell r="B598">
            <v>3</v>
          </cell>
          <cell r="C598" t="str">
            <v>Total Diretoria Empresarial</v>
          </cell>
          <cell r="D598" t="str">
            <v>4.02.0029</v>
          </cell>
          <cell r="E598">
            <v>600</v>
          </cell>
          <cell r="F598">
            <v>3997.29</v>
          </cell>
          <cell r="G598">
            <v>600</v>
          </cell>
          <cell r="H598">
            <v>600</v>
          </cell>
          <cell r="I598">
            <v>600</v>
          </cell>
          <cell r="J598">
            <v>600</v>
          </cell>
          <cell r="K598">
            <v>600</v>
          </cell>
          <cell r="L598">
            <v>600</v>
          </cell>
          <cell r="M598">
            <v>600</v>
          </cell>
          <cell r="N598">
            <v>600</v>
          </cell>
          <cell r="O598">
            <v>600</v>
          </cell>
          <cell r="P598">
            <v>600</v>
          </cell>
        </row>
        <row r="599">
          <cell r="A599" t="str">
            <v>4.02.00303</v>
          </cell>
          <cell r="B599">
            <v>3</v>
          </cell>
          <cell r="C599" t="str">
            <v>Total Diretoria Empresarial</v>
          </cell>
          <cell r="D599" t="str">
            <v>4.02.0030</v>
          </cell>
          <cell r="E599">
            <v>0</v>
          </cell>
          <cell r="F599">
            <v>0</v>
          </cell>
          <cell r="G599">
            <v>0</v>
          </cell>
          <cell r="H599">
            <v>0</v>
          </cell>
          <cell r="I599">
            <v>0</v>
          </cell>
          <cell r="J599">
            <v>0</v>
          </cell>
          <cell r="K599">
            <v>0</v>
          </cell>
          <cell r="L599">
            <v>0</v>
          </cell>
          <cell r="M599">
            <v>0</v>
          </cell>
          <cell r="N599">
            <v>0</v>
          </cell>
          <cell r="O599">
            <v>0</v>
          </cell>
          <cell r="P599">
            <v>0</v>
          </cell>
        </row>
        <row r="600">
          <cell r="A600" t="str">
            <v>4.02.00353</v>
          </cell>
          <cell r="B600">
            <v>3</v>
          </cell>
          <cell r="C600" t="str">
            <v>Total Diretoria Empresarial</v>
          </cell>
          <cell r="D600" t="str">
            <v>4.02.0035</v>
          </cell>
          <cell r="E600">
            <v>0</v>
          </cell>
          <cell r="F600">
            <v>0</v>
          </cell>
          <cell r="G600">
            <v>0</v>
          </cell>
          <cell r="H600">
            <v>0</v>
          </cell>
          <cell r="I600">
            <v>0</v>
          </cell>
          <cell r="J600">
            <v>0</v>
          </cell>
          <cell r="K600">
            <v>0</v>
          </cell>
          <cell r="L600">
            <v>0</v>
          </cell>
          <cell r="M600">
            <v>0</v>
          </cell>
          <cell r="N600">
            <v>0</v>
          </cell>
          <cell r="O600">
            <v>0</v>
          </cell>
          <cell r="P600">
            <v>0</v>
          </cell>
        </row>
        <row r="601">
          <cell r="A601" t="str">
            <v>4.02.00363</v>
          </cell>
          <cell r="B601">
            <v>3</v>
          </cell>
          <cell r="C601" t="str">
            <v>Total Diretoria Empresarial</v>
          </cell>
          <cell r="D601" t="str">
            <v>4.02.0036</v>
          </cell>
          <cell r="E601">
            <v>0</v>
          </cell>
          <cell r="F601">
            <v>0</v>
          </cell>
          <cell r="G601">
            <v>0</v>
          </cell>
          <cell r="H601">
            <v>0</v>
          </cell>
          <cell r="I601">
            <v>0</v>
          </cell>
          <cell r="J601">
            <v>0</v>
          </cell>
          <cell r="K601">
            <v>0</v>
          </cell>
          <cell r="L601">
            <v>0</v>
          </cell>
          <cell r="M601">
            <v>0</v>
          </cell>
          <cell r="N601">
            <v>0</v>
          </cell>
          <cell r="O601">
            <v>0</v>
          </cell>
          <cell r="P601">
            <v>0</v>
          </cell>
        </row>
        <row r="602">
          <cell r="A602" t="str">
            <v>4.02.00373</v>
          </cell>
          <cell r="B602">
            <v>3</v>
          </cell>
          <cell r="C602" t="str">
            <v>Total Diretoria Empresarial</v>
          </cell>
          <cell r="D602" t="str">
            <v>4.02.0037</v>
          </cell>
          <cell r="E602">
            <v>0</v>
          </cell>
          <cell r="F602">
            <v>0</v>
          </cell>
          <cell r="G602">
            <v>0</v>
          </cell>
          <cell r="H602">
            <v>0</v>
          </cell>
          <cell r="I602">
            <v>0</v>
          </cell>
          <cell r="J602">
            <v>0</v>
          </cell>
          <cell r="K602">
            <v>0</v>
          </cell>
          <cell r="L602">
            <v>0</v>
          </cell>
          <cell r="M602">
            <v>0</v>
          </cell>
          <cell r="N602">
            <v>0</v>
          </cell>
          <cell r="O602">
            <v>0</v>
          </cell>
          <cell r="P602">
            <v>0</v>
          </cell>
        </row>
        <row r="603">
          <cell r="A603" t="str">
            <v>4.02.00383</v>
          </cell>
          <cell r="B603">
            <v>3</v>
          </cell>
          <cell r="C603" t="str">
            <v>Total Diretoria Empresarial</v>
          </cell>
          <cell r="D603" t="str">
            <v>4.02.0038</v>
          </cell>
          <cell r="E603">
            <v>0</v>
          </cell>
          <cell r="F603">
            <v>0</v>
          </cell>
          <cell r="G603">
            <v>0</v>
          </cell>
          <cell r="H603">
            <v>0</v>
          </cell>
          <cell r="I603">
            <v>0</v>
          </cell>
          <cell r="J603">
            <v>0</v>
          </cell>
          <cell r="K603">
            <v>0</v>
          </cell>
          <cell r="L603">
            <v>0</v>
          </cell>
          <cell r="M603">
            <v>0</v>
          </cell>
          <cell r="N603">
            <v>0</v>
          </cell>
          <cell r="O603">
            <v>0</v>
          </cell>
          <cell r="P603">
            <v>0</v>
          </cell>
        </row>
        <row r="604">
          <cell r="A604" t="str">
            <v>4.02.00393</v>
          </cell>
          <cell r="B604">
            <v>3</v>
          </cell>
          <cell r="C604" t="str">
            <v>Total Diretoria Empresarial</v>
          </cell>
          <cell r="D604" t="str">
            <v>4.02.0039</v>
          </cell>
          <cell r="E604">
            <v>0</v>
          </cell>
          <cell r="F604">
            <v>0</v>
          </cell>
          <cell r="G604">
            <v>0</v>
          </cell>
          <cell r="H604">
            <v>0</v>
          </cell>
          <cell r="I604">
            <v>0</v>
          </cell>
          <cell r="J604">
            <v>0</v>
          </cell>
          <cell r="K604">
            <v>0</v>
          </cell>
          <cell r="L604">
            <v>0</v>
          </cell>
          <cell r="M604">
            <v>0</v>
          </cell>
          <cell r="N604">
            <v>0</v>
          </cell>
          <cell r="O604">
            <v>0</v>
          </cell>
          <cell r="P604">
            <v>0</v>
          </cell>
        </row>
        <row r="605">
          <cell r="A605" t="str">
            <v>4.02.00413</v>
          </cell>
          <cell r="B605">
            <v>3</v>
          </cell>
          <cell r="C605" t="str">
            <v>Total Diretoria Empresarial</v>
          </cell>
          <cell r="D605" t="str">
            <v>4.02.0041</v>
          </cell>
          <cell r="E605">
            <v>29.69237921360331</v>
          </cell>
          <cell r="F605">
            <v>29.69237921360331</v>
          </cell>
          <cell r="G605">
            <v>29.69237921360331</v>
          </cell>
          <cell r="H605">
            <v>29.69237921360331</v>
          </cell>
          <cell r="I605">
            <v>29.69237921360331</v>
          </cell>
          <cell r="J605">
            <v>29.69237921360331</v>
          </cell>
          <cell r="K605">
            <v>29.69237921360331</v>
          </cell>
          <cell r="L605">
            <v>29.69237921360331</v>
          </cell>
          <cell r="M605">
            <v>29.69237921360331</v>
          </cell>
          <cell r="N605">
            <v>29.69237921360331</v>
          </cell>
          <cell r="O605">
            <v>29.69237921360331</v>
          </cell>
          <cell r="P605">
            <v>29.69237921360331</v>
          </cell>
        </row>
        <row r="606">
          <cell r="A606" t="str">
            <v>4.02.00423</v>
          </cell>
          <cell r="B606">
            <v>3</v>
          </cell>
          <cell r="C606" t="str">
            <v>Total Diretoria Empresarial</v>
          </cell>
          <cell r="D606" t="str">
            <v>4.02.0042</v>
          </cell>
          <cell r="E606">
            <v>0</v>
          </cell>
          <cell r="F606">
            <v>0</v>
          </cell>
          <cell r="G606">
            <v>0</v>
          </cell>
          <cell r="H606">
            <v>0</v>
          </cell>
          <cell r="I606">
            <v>0</v>
          </cell>
          <cell r="J606">
            <v>0</v>
          </cell>
          <cell r="K606">
            <v>0</v>
          </cell>
          <cell r="L606">
            <v>0</v>
          </cell>
          <cell r="M606">
            <v>0</v>
          </cell>
          <cell r="N606">
            <v>0</v>
          </cell>
          <cell r="O606">
            <v>0</v>
          </cell>
          <cell r="P606">
            <v>0</v>
          </cell>
        </row>
        <row r="607">
          <cell r="A607" t="str">
            <v>4.02.00433</v>
          </cell>
          <cell r="B607">
            <v>3</v>
          </cell>
          <cell r="C607" t="str">
            <v>Total Diretoria Empresarial</v>
          </cell>
          <cell r="D607" t="str">
            <v>4.02.0043</v>
          </cell>
          <cell r="E607">
            <v>0</v>
          </cell>
          <cell r="F607">
            <v>0</v>
          </cell>
          <cell r="G607">
            <v>0</v>
          </cell>
          <cell r="H607">
            <v>0</v>
          </cell>
          <cell r="I607">
            <v>0</v>
          </cell>
          <cell r="J607">
            <v>0</v>
          </cell>
          <cell r="K607">
            <v>0</v>
          </cell>
          <cell r="L607">
            <v>0</v>
          </cell>
          <cell r="M607">
            <v>0</v>
          </cell>
          <cell r="N607">
            <v>0</v>
          </cell>
          <cell r="O607">
            <v>0</v>
          </cell>
          <cell r="P607">
            <v>0</v>
          </cell>
        </row>
        <row r="608">
          <cell r="A608" t="str">
            <v>4.02.00443</v>
          </cell>
          <cell r="B608">
            <v>3</v>
          </cell>
          <cell r="C608" t="str">
            <v>Total Diretoria Empresarial</v>
          </cell>
          <cell r="D608" t="str">
            <v>4.02.0044</v>
          </cell>
          <cell r="E608">
            <v>0</v>
          </cell>
          <cell r="F608">
            <v>0</v>
          </cell>
          <cell r="G608">
            <v>0</v>
          </cell>
          <cell r="H608">
            <v>0</v>
          </cell>
          <cell r="I608">
            <v>0</v>
          </cell>
          <cell r="J608">
            <v>0</v>
          </cell>
          <cell r="K608">
            <v>0</v>
          </cell>
          <cell r="L608">
            <v>0</v>
          </cell>
          <cell r="M608">
            <v>0</v>
          </cell>
          <cell r="N608">
            <v>0</v>
          </cell>
          <cell r="O608">
            <v>0</v>
          </cell>
          <cell r="P608">
            <v>0</v>
          </cell>
        </row>
        <row r="609">
          <cell r="A609" t="str">
            <v>4.03.00013</v>
          </cell>
          <cell r="B609">
            <v>3</v>
          </cell>
          <cell r="C609" t="str">
            <v>Total Diretoria Empresarial</v>
          </cell>
          <cell r="D609" t="str">
            <v>4.03.0001</v>
          </cell>
          <cell r="E609">
            <v>0</v>
          </cell>
          <cell r="F609">
            <v>0</v>
          </cell>
          <cell r="G609">
            <v>0</v>
          </cell>
          <cell r="H609">
            <v>0</v>
          </cell>
          <cell r="I609">
            <v>0</v>
          </cell>
          <cell r="J609">
            <v>0</v>
          </cell>
          <cell r="K609">
            <v>0</v>
          </cell>
          <cell r="L609">
            <v>0</v>
          </cell>
          <cell r="M609">
            <v>0</v>
          </cell>
          <cell r="N609">
            <v>0</v>
          </cell>
          <cell r="O609">
            <v>0</v>
          </cell>
          <cell r="P609">
            <v>0</v>
          </cell>
        </row>
        <row r="610">
          <cell r="A610" t="str">
            <v>4.03.00023</v>
          </cell>
          <cell r="B610">
            <v>3</v>
          </cell>
          <cell r="C610" t="str">
            <v>Total Diretoria Empresarial</v>
          </cell>
          <cell r="D610" t="str">
            <v>4.03.0002</v>
          </cell>
          <cell r="E610">
            <v>4620</v>
          </cell>
          <cell r="F610">
            <v>4620</v>
          </cell>
          <cell r="G610">
            <v>7620</v>
          </cell>
          <cell r="H610">
            <v>7620</v>
          </cell>
          <cell r="I610">
            <v>7620</v>
          </cell>
          <cell r="J610">
            <v>7620</v>
          </cell>
          <cell r="K610">
            <v>7620</v>
          </cell>
          <cell r="L610">
            <v>8229.6</v>
          </cell>
          <cell r="M610">
            <v>8229.6</v>
          </cell>
          <cell r="N610">
            <v>8229.6</v>
          </cell>
          <cell r="O610">
            <v>8229.6</v>
          </cell>
          <cell r="P610">
            <v>8229.6</v>
          </cell>
        </row>
        <row r="611">
          <cell r="A611" t="str">
            <v>4.03.00033</v>
          </cell>
          <cell r="B611">
            <v>3</v>
          </cell>
          <cell r="C611" t="str">
            <v>Total Diretoria Empresarial</v>
          </cell>
          <cell r="D611" t="str">
            <v>4.03.0003</v>
          </cell>
          <cell r="E611">
            <v>385</v>
          </cell>
          <cell r="F611">
            <v>385</v>
          </cell>
          <cell r="G611">
            <v>1135</v>
          </cell>
          <cell r="H611">
            <v>635</v>
          </cell>
          <cell r="I611">
            <v>635</v>
          </cell>
          <cell r="J611">
            <v>635</v>
          </cell>
          <cell r="K611">
            <v>635</v>
          </cell>
          <cell r="L611">
            <v>1041.4000000000001</v>
          </cell>
          <cell r="M611">
            <v>685.8</v>
          </cell>
          <cell r="N611">
            <v>685.8</v>
          </cell>
          <cell r="O611">
            <v>685.8</v>
          </cell>
          <cell r="P611">
            <v>685.8</v>
          </cell>
        </row>
        <row r="612">
          <cell r="A612" t="str">
            <v>4.03.00043</v>
          </cell>
          <cell r="B612">
            <v>3</v>
          </cell>
          <cell r="C612" t="str">
            <v>Total Diretoria Empresarial</v>
          </cell>
          <cell r="D612" t="str">
            <v>4.03.0004</v>
          </cell>
          <cell r="E612">
            <v>13989</v>
          </cell>
          <cell r="F612">
            <v>13989</v>
          </cell>
          <cell r="G612">
            <v>13989</v>
          </cell>
          <cell r="H612">
            <v>13989</v>
          </cell>
          <cell r="I612">
            <v>13989</v>
          </cell>
          <cell r="J612">
            <v>13989</v>
          </cell>
          <cell r="K612">
            <v>13989</v>
          </cell>
          <cell r="L612">
            <v>15108.12</v>
          </cell>
          <cell r="M612">
            <v>15108.12</v>
          </cell>
          <cell r="N612">
            <v>15108.12</v>
          </cell>
          <cell r="O612">
            <v>15108.12</v>
          </cell>
          <cell r="P612">
            <v>15108.12</v>
          </cell>
        </row>
        <row r="613">
          <cell r="A613" t="str">
            <v>4.03.00053</v>
          </cell>
          <cell r="B613">
            <v>3</v>
          </cell>
          <cell r="C613" t="str">
            <v>Total Diretoria Empresarial</v>
          </cell>
          <cell r="D613" t="str">
            <v>4.03.0005</v>
          </cell>
          <cell r="E613">
            <v>0</v>
          </cell>
          <cell r="F613">
            <v>0</v>
          </cell>
          <cell r="G613">
            <v>0</v>
          </cell>
          <cell r="H613">
            <v>0</v>
          </cell>
          <cell r="I613">
            <v>0</v>
          </cell>
          <cell r="J613">
            <v>0</v>
          </cell>
          <cell r="K613">
            <v>0</v>
          </cell>
          <cell r="L613">
            <v>0</v>
          </cell>
          <cell r="M613">
            <v>0</v>
          </cell>
          <cell r="N613">
            <v>0</v>
          </cell>
          <cell r="O613">
            <v>0</v>
          </cell>
          <cell r="P613">
            <v>0</v>
          </cell>
        </row>
        <row r="614">
          <cell r="A614" t="str">
            <v>4.03.00063</v>
          </cell>
          <cell r="B614">
            <v>3</v>
          </cell>
          <cell r="C614" t="str">
            <v>Total Diretoria Empresarial</v>
          </cell>
          <cell r="D614" t="str">
            <v>4.03.0006</v>
          </cell>
          <cell r="E614">
            <v>385</v>
          </cell>
          <cell r="F614">
            <v>385</v>
          </cell>
          <cell r="G614">
            <v>1135</v>
          </cell>
          <cell r="H614">
            <v>635</v>
          </cell>
          <cell r="I614">
            <v>635</v>
          </cell>
          <cell r="J614">
            <v>635</v>
          </cell>
          <cell r="K614">
            <v>635</v>
          </cell>
          <cell r="L614">
            <v>1041.4000000000001</v>
          </cell>
          <cell r="M614">
            <v>685.8</v>
          </cell>
          <cell r="N614">
            <v>685.8</v>
          </cell>
          <cell r="O614">
            <v>685.8</v>
          </cell>
          <cell r="P614">
            <v>685.8</v>
          </cell>
        </row>
        <row r="615">
          <cell r="A615" t="str">
            <v>4.03.00073</v>
          </cell>
          <cell r="B615">
            <v>3</v>
          </cell>
          <cell r="C615" t="str">
            <v>Total Diretoria Empresarial</v>
          </cell>
          <cell r="D615" t="str">
            <v>4.03.0007</v>
          </cell>
          <cell r="E615">
            <v>0</v>
          </cell>
          <cell r="F615">
            <v>0</v>
          </cell>
          <cell r="G615">
            <v>0</v>
          </cell>
          <cell r="H615">
            <v>0</v>
          </cell>
          <cell r="I615">
            <v>0</v>
          </cell>
          <cell r="J615">
            <v>0</v>
          </cell>
          <cell r="K615">
            <v>0</v>
          </cell>
          <cell r="L615">
            <v>0</v>
          </cell>
          <cell r="M615">
            <v>0</v>
          </cell>
          <cell r="N615">
            <v>0</v>
          </cell>
          <cell r="O615">
            <v>0</v>
          </cell>
          <cell r="P615">
            <v>0</v>
          </cell>
        </row>
        <row r="616">
          <cell r="A616" t="str">
            <v>4.03.00083</v>
          </cell>
          <cell r="B616">
            <v>3</v>
          </cell>
          <cell r="C616" t="str">
            <v>Total Diretoria Empresarial</v>
          </cell>
          <cell r="D616" t="str">
            <v>4.03.0008</v>
          </cell>
          <cell r="E616">
            <v>6721.4285294117644</v>
          </cell>
          <cell r="F616">
            <v>6721.4285294117644</v>
          </cell>
          <cell r="G616">
            <v>6721.4285294117644</v>
          </cell>
          <cell r="H616">
            <v>6721.4285294117644</v>
          </cell>
          <cell r="I616">
            <v>6721.4285294117644</v>
          </cell>
          <cell r="J616">
            <v>6721.4285294117644</v>
          </cell>
          <cell r="K616">
            <v>6721.4285294117644</v>
          </cell>
          <cell r="L616">
            <v>6721.4285294117644</v>
          </cell>
          <cell r="M616">
            <v>6721.4285294117644</v>
          </cell>
          <cell r="N616">
            <v>6721.4285294117644</v>
          </cell>
          <cell r="O616">
            <v>6721.4285294117644</v>
          </cell>
          <cell r="P616">
            <v>6721.4285294117644</v>
          </cell>
        </row>
        <row r="617">
          <cell r="A617" t="str">
            <v>4.03.00093</v>
          </cell>
          <cell r="B617">
            <v>3</v>
          </cell>
          <cell r="C617" t="str">
            <v>Total Diretoria Empresarial</v>
          </cell>
          <cell r="D617" t="str">
            <v>4.03.0009</v>
          </cell>
          <cell r="E617">
            <v>1260</v>
          </cell>
          <cell r="F617">
            <v>1260</v>
          </cell>
          <cell r="G617">
            <v>1260</v>
          </cell>
          <cell r="H617">
            <v>1260</v>
          </cell>
          <cell r="I617">
            <v>1260</v>
          </cell>
          <cell r="J617">
            <v>1260</v>
          </cell>
          <cell r="K617">
            <v>1260</v>
          </cell>
          <cell r="L617">
            <v>1260</v>
          </cell>
          <cell r="M617">
            <v>1260</v>
          </cell>
          <cell r="N617">
            <v>1260</v>
          </cell>
          <cell r="O617">
            <v>1260</v>
          </cell>
          <cell r="P617">
            <v>1260</v>
          </cell>
        </row>
        <row r="618">
          <cell r="A618" t="str">
            <v>4.03.00103</v>
          </cell>
          <cell r="B618">
            <v>3</v>
          </cell>
          <cell r="C618" t="str">
            <v>Total Diretoria Empresarial</v>
          </cell>
          <cell r="D618" t="str">
            <v>4.03.0010</v>
          </cell>
          <cell r="E618">
            <v>19.714705882352941</v>
          </cell>
          <cell r="F618">
            <v>19.714705882352941</v>
          </cell>
          <cell r="G618">
            <v>19.714705882352941</v>
          </cell>
          <cell r="H618">
            <v>19.714705882352941</v>
          </cell>
          <cell r="I618">
            <v>19.714705882352941</v>
          </cell>
          <cell r="J618">
            <v>19.714705882352941</v>
          </cell>
          <cell r="K618">
            <v>19.714705882352941</v>
          </cell>
          <cell r="L618">
            <v>19.714705882352941</v>
          </cell>
          <cell r="M618">
            <v>19.714705882352941</v>
          </cell>
          <cell r="N618">
            <v>19.714705882352941</v>
          </cell>
          <cell r="O618">
            <v>19.714705882352941</v>
          </cell>
          <cell r="P618">
            <v>19.714705882352941</v>
          </cell>
        </row>
        <row r="619">
          <cell r="A619" t="str">
            <v>4.03.00113</v>
          </cell>
          <cell r="B619">
            <v>3</v>
          </cell>
          <cell r="C619" t="str">
            <v>Total Diretoria Empresarial</v>
          </cell>
          <cell r="D619" t="str">
            <v>4.03.0011</v>
          </cell>
          <cell r="E619">
            <v>1302.1983333333335</v>
          </cell>
          <cell r="F619">
            <v>1302.1983333333335</v>
          </cell>
          <cell r="G619">
            <v>2240.4483333333337</v>
          </cell>
          <cell r="H619">
            <v>2078.2816666666668</v>
          </cell>
          <cell r="I619">
            <v>2147.7816666666668</v>
          </cell>
          <cell r="J619">
            <v>2147.7816666666668</v>
          </cell>
          <cell r="K619">
            <v>2147.7816666666668</v>
          </cell>
          <cell r="L619">
            <v>2467.8894</v>
          </cell>
          <cell r="M619">
            <v>2187.7951333333335</v>
          </cell>
          <cell r="N619">
            <v>2319.6041999999998</v>
          </cell>
          <cell r="O619">
            <v>2319.6042000000007</v>
          </cell>
          <cell r="P619">
            <v>2319.6042000000002</v>
          </cell>
        </row>
        <row r="620">
          <cell r="A620" t="str">
            <v>4.03.00123</v>
          </cell>
          <cell r="B620">
            <v>3</v>
          </cell>
          <cell r="C620" t="str">
            <v>Total Diretoria Empresarial</v>
          </cell>
          <cell r="D620" t="str">
            <v>4.03.0012</v>
          </cell>
          <cell r="E620">
            <v>374.73333333333335</v>
          </cell>
          <cell r="F620">
            <v>374.73333333333335</v>
          </cell>
          <cell r="G620">
            <v>644.73333333333335</v>
          </cell>
          <cell r="H620">
            <v>598.06666666666672</v>
          </cell>
          <cell r="I620">
            <v>618.06666666666672</v>
          </cell>
          <cell r="J620">
            <v>618.06666666666672</v>
          </cell>
          <cell r="K620">
            <v>618.06666666666672</v>
          </cell>
          <cell r="L620">
            <v>710.18400000000008</v>
          </cell>
          <cell r="M620">
            <v>629.5813333333333</v>
          </cell>
          <cell r="N620">
            <v>667.51200000000006</v>
          </cell>
          <cell r="O620">
            <v>667.51200000000017</v>
          </cell>
          <cell r="P620">
            <v>667.51200000000006</v>
          </cell>
        </row>
        <row r="621">
          <cell r="A621" t="str">
            <v>4.03.00133</v>
          </cell>
          <cell r="B621">
            <v>3</v>
          </cell>
          <cell r="C621" t="str">
            <v>Total Diretoria Empresarial</v>
          </cell>
          <cell r="D621" t="str">
            <v>4.03.0013</v>
          </cell>
          <cell r="E621">
            <v>0</v>
          </cell>
          <cell r="F621">
            <v>0</v>
          </cell>
          <cell r="G621">
            <v>0</v>
          </cell>
          <cell r="H621">
            <v>0</v>
          </cell>
          <cell r="I621">
            <v>0</v>
          </cell>
          <cell r="J621">
            <v>0</v>
          </cell>
          <cell r="K621">
            <v>0</v>
          </cell>
          <cell r="L621">
            <v>0</v>
          </cell>
          <cell r="M621">
            <v>0</v>
          </cell>
          <cell r="N621">
            <v>0</v>
          </cell>
          <cell r="O621">
            <v>0</v>
          </cell>
          <cell r="P621">
            <v>0</v>
          </cell>
        </row>
        <row r="622">
          <cell r="A622" t="str">
            <v>4.03.00143</v>
          </cell>
          <cell r="B622">
            <v>3</v>
          </cell>
          <cell r="C622" t="str">
            <v>Total Diretoria Empresarial</v>
          </cell>
          <cell r="D622" t="str">
            <v>4.03.0014</v>
          </cell>
          <cell r="E622">
            <v>0</v>
          </cell>
          <cell r="F622">
            <v>0</v>
          </cell>
          <cell r="G622">
            <v>0</v>
          </cell>
          <cell r="H622">
            <v>0</v>
          </cell>
          <cell r="I622">
            <v>0</v>
          </cell>
          <cell r="J622">
            <v>0</v>
          </cell>
          <cell r="K622">
            <v>0</v>
          </cell>
          <cell r="L622">
            <v>0</v>
          </cell>
          <cell r="M622">
            <v>0</v>
          </cell>
          <cell r="N622">
            <v>0</v>
          </cell>
          <cell r="O622">
            <v>0</v>
          </cell>
          <cell r="P622">
            <v>0</v>
          </cell>
        </row>
        <row r="623">
          <cell r="A623" t="str">
            <v>4.03.00153</v>
          </cell>
          <cell r="B623">
            <v>3</v>
          </cell>
          <cell r="C623" t="str">
            <v>Total Diretoria Empresarial</v>
          </cell>
          <cell r="D623" t="str">
            <v>4.03.0015</v>
          </cell>
          <cell r="E623">
            <v>0</v>
          </cell>
          <cell r="F623">
            <v>0</v>
          </cell>
          <cell r="G623">
            <v>0</v>
          </cell>
          <cell r="H623">
            <v>0</v>
          </cell>
          <cell r="I623">
            <v>0</v>
          </cell>
          <cell r="J623">
            <v>0</v>
          </cell>
          <cell r="K623">
            <v>0</v>
          </cell>
          <cell r="L623">
            <v>0</v>
          </cell>
          <cell r="M623">
            <v>0</v>
          </cell>
          <cell r="N623">
            <v>0</v>
          </cell>
          <cell r="O623">
            <v>0</v>
          </cell>
          <cell r="P623">
            <v>0</v>
          </cell>
        </row>
        <row r="624">
          <cell r="A624" t="str">
            <v>4.03.00163</v>
          </cell>
          <cell r="B624">
            <v>3</v>
          </cell>
          <cell r="C624" t="str">
            <v>Total Diretoria Empresarial</v>
          </cell>
          <cell r="D624" t="str">
            <v>4.03.0016</v>
          </cell>
          <cell r="E624">
            <v>0</v>
          </cell>
          <cell r="F624">
            <v>0</v>
          </cell>
          <cell r="G624">
            <v>0</v>
          </cell>
          <cell r="H624">
            <v>0</v>
          </cell>
          <cell r="I624">
            <v>0</v>
          </cell>
          <cell r="J624">
            <v>0</v>
          </cell>
          <cell r="K624">
            <v>0</v>
          </cell>
          <cell r="L624">
            <v>0</v>
          </cell>
          <cell r="M624">
            <v>0</v>
          </cell>
          <cell r="N624">
            <v>0</v>
          </cell>
          <cell r="O624">
            <v>0</v>
          </cell>
          <cell r="P624">
            <v>0</v>
          </cell>
        </row>
        <row r="625">
          <cell r="A625" t="str">
            <v>4.03.00173</v>
          </cell>
          <cell r="B625">
            <v>3</v>
          </cell>
          <cell r="C625" t="str">
            <v>Total Diretoria Empresarial</v>
          </cell>
          <cell r="D625" t="str">
            <v>4.03.0017</v>
          </cell>
          <cell r="E625">
            <v>172.55</v>
          </cell>
          <cell r="F625">
            <v>172.55</v>
          </cell>
          <cell r="G625">
            <v>172.55</v>
          </cell>
          <cell r="H625">
            <v>172.55</v>
          </cell>
          <cell r="I625">
            <v>172.55</v>
          </cell>
          <cell r="J625">
            <v>172.55</v>
          </cell>
          <cell r="K625">
            <v>172.55</v>
          </cell>
          <cell r="L625">
            <v>172.55</v>
          </cell>
          <cell r="M625">
            <v>172.55</v>
          </cell>
          <cell r="N625">
            <v>172.55</v>
          </cell>
          <cell r="O625">
            <v>172.55</v>
          </cell>
          <cell r="P625">
            <v>172.55</v>
          </cell>
        </row>
        <row r="626">
          <cell r="A626" t="str">
            <v>4.03.00183</v>
          </cell>
          <cell r="B626">
            <v>3</v>
          </cell>
          <cell r="C626" t="str">
            <v>Total Diretoria Empresarial</v>
          </cell>
          <cell r="D626" t="str">
            <v>4.03.0018</v>
          </cell>
          <cell r="E626">
            <v>0</v>
          </cell>
          <cell r="F626">
            <v>0</v>
          </cell>
          <cell r="G626">
            <v>0</v>
          </cell>
          <cell r="H626">
            <v>0</v>
          </cell>
          <cell r="I626">
            <v>0</v>
          </cell>
          <cell r="J626">
            <v>0</v>
          </cell>
          <cell r="K626">
            <v>0</v>
          </cell>
          <cell r="L626">
            <v>0</v>
          </cell>
          <cell r="M626">
            <v>0</v>
          </cell>
          <cell r="N626">
            <v>0</v>
          </cell>
          <cell r="O626">
            <v>0</v>
          </cell>
          <cell r="P626">
            <v>0</v>
          </cell>
        </row>
        <row r="627">
          <cell r="A627" t="str">
            <v>4.03.00193</v>
          </cell>
          <cell r="B627">
            <v>3</v>
          </cell>
          <cell r="C627" t="str">
            <v>Total Diretoria Empresarial</v>
          </cell>
          <cell r="D627" t="str">
            <v>4.03.0019</v>
          </cell>
          <cell r="E627">
            <v>0</v>
          </cell>
          <cell r="F627">
            <v>0</v>
          </cell>
          <cell r="G627">
            <v>0</v>
          </cell>
          <cell r="H627">
            <v>0</v>
          </cell>
          <cell r="I627">
            <v>0</v>
          </cell>
          <cell r="J627">
            <v>0</v>
          </cell>
          <cell r="K627">
            <v>0</v>
          </cell>
          <cell r="L627">
            <v>0</v>
          </cell>
          <cell r="M627">
            <v>0</v>
          </cell>
          <cell r="N627">
            <v>0</v>
          </cell>
          <cell r="O627">
            <v>0</v>
          </cell>
          <cell r="P627">
            <v>0</v>
          </cell>
        </row>
        <row r="628">
          <cell r="A628" t="str">
            <v>4.03.00203</v>
          </cell>
          <cell r="B628">
            <v>3</v>
          </cell>
          <cell r="C628" t="str">
            <v>Total Diretoria Empresarial</v>
          </cell>
          <cell r="D628" t="str">
            <v>4.03.0020</v>
          </cell>
          <cell r="E628">
            <v>0</v>
          </cell>
          <cell r="F628">
            <v>0</v>
          </cell>
          <cell r="G628">
            <v>0</v>
          </cell>
          <cell r="H628">
            <v>0</v>
          </cell>
          <cell r="I628">
            <v>0</v>
          </cell>
          <cell r="J628">
            <v>0</v>
          </cell>
          <cell r="K628">
            <v>0</v>
          </cell>
          <cell r="L628">
            <v>0</v>
          </cell>
          <cell r="M628">
            <v>0</v>
          </cell>
          <cell r="N628">
            <v>0</v>
          </cell>
          <cell r="O628">
            <v>0</v>
          </cell>
          <cell r="P628">
            <v>0</v>
          </cell>
        </row>
        <row r="629">
          <cell r="A629" t="str">
            <v>4.03.00213</v>
          </cell>
          <cell r="B629">
            <v>3</v>
          </cell>
          <cell r="C629" t="str">
            <v>Total Diretoria Empresarial</v>
          </cell>
          <cell r="D629" t="str">
            <v>4.03.0021</v>
          </cell>
          <cell r="E629">
            <v>0</v>
          </cell>
          <cell r="F629">
            <v>0</v>
          </cell>
          <cell r="G629">
            <v>0</v>
          </cell>
          <cell r="H629">
            <v>0</v>
          </cell>
          <cell r="I629">
            <v>0</v>
          </cell>
          <cell r="J629">
            <v>0</v>
          </cell>
          <cell r="K629">
            <v>0</v>
          </cell>
          <cell r="L629">
            <v>0</v>
          </cell>
          <cell r="M629">
            <v>0</v>
          </cell>
          <cell r="N629">
            <v>0</v>
          </cell>
          <cell r="O629">
            <v>0</v>
          </cell>
          <cell r="P629">
            <v>0</v>
          </cell>
        </row>
        <row r="630">
          <cell r="A630" t="str">
            <v>4.03.00223</v>
          </cell>
          <cell r="B630">
            <v>3</v>
          </cell>
          <cell r="C630" t="str">
            <v>Total Diretoria Empresarial</v>
          </cell>
          <cell r="D630" t="str">
            <v>4.03.0022</v>
          </cell>
          <cell r="E630">
            <v>0</v>
          </cell>
          <cell r="F630">
            <v>0</v>
          </cell>
          <cell r="G630">
            <v>0</v>
          </cell>
          <cell r="H630">
            <v>0</v>
          </cell>
          <cell r="I630">
            <v>0</v>
          </cell>
          <cell r="J630">
            <v>0</v>
          </cell>
          <cell r="K630">
            <v>0</v>
          </cell>
          <cell r="L630">
            <v>0</v>
          </cell>
          <cell r="M630">
            <v>0</v>
          </cell>
          <cell r="N630">
            <v>0</v>
          </cell>
          <cell r="O630">
            <v>0</v>
          </cell>
          <cell r="P630">
            <v>0</v>
          </cell>
        </row>
        <row r="631">
          <cell r="A631" t="str">
            <v>4.03.00243</v>
          </cell>
          <cell r="B631">
            <v>3</v>
          </cell>
          <cell r="C631" t="str">
            <v>Total Diretoria Empresarial</v>
          </cell>
          <cell r="D631" t="str">
            <v>4.03.0024</v>
          </cell>
          <cell r="E631">
            <v>0</v>
          </cell>
          <cell r="F631">
            <v>0</v>
          </cell>
          <cell r="G631">
            <v>0</v>
          </cell>
          <cell r="H631">
            <v>0</v>
          </cell>
          <cell r="I631">
            <v>0</v>
          </cell>
          <cell r="J631">
            <v>0</v>
          </cell>
          <cell r="K631">
            <v>0</v>
          </cell>
          <cell r="L631">
            <v>0</v>
          </cell>
          <cell r="M631">
            <v>0</v>
          </cell>
          <cell r="N631">
            <v>0</v>
          </cell>
          <cell r="O631">
            <v>0</v>
          </cell>
          <cell r="P631">
            <v>0</v>
          </cell>
        </row>
        <row r="632">
          <cell r="A632" t="str">
            <v>4.04.00013</v>
          </cell>
          <cell r="B632">
            <v>3</v>
          </cell>
          <cell r="C632" t="str">
            <v>Total Diretoria Empresarial</v>
          </cell>
          <cell r="D632" t="str">
            <v>4.04.0001</v>
          </cell>
          <cell r="E632">
            <v>0</v>
          </cell>
          <cell r="F632">
            <v>0</v>
          </cell>
          <cell r="G632">
            <v>0</v>
          </cell>
          <cell r="H632">
            <v>0</v>
          </cell>
          <cell r="I632">
            <v>0</v>
          </cell>
          <cell r="J632">
            <v>0</v>
          </cell>
          <cell r="K632">
            <v>0</v>
          </cell>
          <cell r="L632">
            <v>0</v>
          </cell>
          <cell r="M632">
            <v>0</v>
          </cell>
          <cell r="N632">
            <v>0</v>
          </cell>
          <cell r="O632">
            <v>0</v>
          </cell>
          <cell r="P632">
            <v>0</v>
          </cell>
        </row>
        <row r="633">
          <cell r="A633" t="str">
            <v>4.04.00023</v>
          </cell>
          <cell r="B633">
            <v>3</v>
          </cell>
          <cell r="C633" t="str">
            <v>Total Diretoria Empresarial</v>
          </cell>
          <cell r="D633" t="str">
            <v>4.04.0002</v>
          </cell>
          <cell r="E633">
            <v>0</v>
          </cell>
          <cell r="F633">
            <v>0</v>
          </cell>
          <cell r="G633">
            <v>0</v>
          </cell>
          <cell r="H633">
            <v>0</v>
          </cell>
          <cell r="I633">
            <v>0</v>
          </cell>
          <cell r="J633">
            <v>0</v>
          </cell>
          <cell r="K633">
            <v>0</v>
          </cell>
          <cell r="L633">
            <v>0</v>
          </cell>
          <cell r="M633">
            <v>0</v>
          </cell>
          <cell r="N633">
            <v>0</v>
          </cell>
          <cell r="O633">
            <v>0</v>
          </cell>
          <cell r="P633">
            <v>0</v>
          </cell>
        </row>
        <row r="634">
          <cell r="A634" t="str">
            <v>4.04.00033</v>
          </cell>
          <cell r="B634">
            <v>3</v>
          </cell>
          <cell r="C634" t="str">
            <v>Total Diretoria Empresarial</v>
          </cell>
          <cell r="D634" t="str">
            <v>4.04.0003</v>
          </cell>
          <cell r="E634">
            <v>300</v>
          </cell>
          <cell r="F634">
            <v>300</v>
          </cell>
          <cell r="G634">
            <v>300</v>
          </cell>
          <cell r="H634">
            <v>300</v>
          </cell>
          <cell r="I634">
            <v>300</v>
          </cell>
          <cell r="J634">
            <v>300</v>
          </cell>
          <cell r="K634">
            <v>300</v>
          </cell>
          <cell r="L634">
            <v>300</v>
          </cell>
          <cell r="M634">
            <v>300</v>
          </cell>
          <cell r="N634">
            <v>300</v>
          </cell>
          <cell r="O634">
            <v>300</v>
          </cell>
          <cell r="P634">
            <v>300</v>
          </cell>
        </row>
        <row r="635">
          <cell r="A635" t="str">
            <v>4.04.00043</v>
          </cell>
          <cell r="B635">
            <v>3</v>
          </cell>
          <cell r="C635" t="str">
            <v>Total Diretoria Empresarial</v>
          </cell>
          <cell r="D635" t="str">
            <v>4.04.0004</v>
          </cell>
          <cell r="E635">
            <v>1000</v>
          </cell>
          <cell r="F635">
            <v>1000</v>
          </cell>
          <cell r="G635">
            <v>1000</v>
          </cell>
          <cell r="H635">
            <v>1000</v>
          </cell>
          <cell r="I635">
            <v>1000</v>
          </cell>
          <cell r="J635">
            <v>1000</v>
          </cell>
          <cell r="K635">
            <v>1000</v>
          </cell>
          <cell r="L635">
            <v>1000</v>
          </cell>
          <cell r="M635">
            <v>1000</v>
          </cell>
          <cell r="N635">
            <v>1000</v>
          </cell>
          <cell r="O635">
            <v>1000</v>
          </cell>
          <cell r="P635">
            <v>1000</v>
          </cell>
        </row>
        <row r="636">
          <cell r="A636" t="str">
            <v>4.04.00053</v>
          </cell>
          <cell r="B636">
            <v>3</v>
          </cell>
          <cell r="C636" t="str">
            <v>Total Diretoria Empresarial</v>
          </cell>
          <cell r="D636" t="str">
            <v>4.04.0005</v>
          </cell>
          <cell r="E636">
            <v>2500</v>
          </cell>
          <cell r="F636">
            <v>2500</v>
          </cell>
          <cell r="G636">
            <v>2500</v>
          </cell>
          <cell r="H636">
            <v>2500</v>
          </cell>
          <cell r="I636">
            <v>2500</v>
          </cell>
          <cell r="J636">
            <v>2500</v>
          </cell>
          <cell r="K636">
            <v>2500</v>
          </cell>
          <cell r="L636">
            <v>2500</v>
          </cell>
          <cell r="M636">
            <v>2500</v>
          </cell>
          <cell r="N636">
            <v>2500</v>
          </cell>
          <cell r="O636">
            <v>2500</v>
          </cell>
          <cell r="P636">
            <v>2500</v>
          </cell>
        </row>
        <row r="637">
          <cell r="A637" t="str">
            <v>4.04.00063</v>
          </cell>
          <cell r="B637">
            <v>3</v>
          </cell>
          <cell r="C637" t="str">
            <v>Total Diretoria Empresarial</v>
          </cell>
          <cell r="D637" t="str">
            <v>4.04.0006</v>
          </cell>
          <cell r="E637">
            <v>500</v>
          </cell>
          <cell r="F637">
            <v>500</v>
          </cell>
          <cell r="G637">
            <v>500</v>
          </cell>
          <cell r="H637">
            <v>500</v>
          </cell>
          <cell r="I637">
            <v>500</v>
          </cell>
          <cell r="J637">
            <v>500</v>
          </cell>
          <cell r="K637">
            <v>500</v>
          </cell>
          <cell r="L637">
            <v>500</v>
          </cell>
          <cell r="M637">
            <v>500</v>
          </cell>
          <cell r="N637">
            <v>500</v>
          </cell>
          <cell r="O637">
            <v>500</v>
          </cell>
          <cell r="P637">
            <v>500</v>
          </cell>
        </row>
        <row r="638">
          <cell r="A638" t="str">
            <v>4.04.00073</v>
          </cell>
          <cell r="B638">
            <v>3</v>
          </cell>
          <cell r="C638" t="str">
            <v>Total Diretoria Empresarial</v>
          </cell>
          <cell r="D638" t="str">
            <v>4.04.0007</v>
          </cell>
          <cell r="E638">
            <v>22.269284410202481</v>
          </cell>
          <cell r="F638">
            <v>22.269284410202481</v>
          </cell>
          <cell r="G638">
            <v>22.269284410202481</v>
          </cell>
          <cell r="H638">
            <v>22.269284410202481</v>
          </cell>
          <cell r="I638">
            <v>22.269284410202481</v>
          </cell>
          <cell r="J638">
            <v>22.269284410202481</v>
          </cell>
          <cell r="K638">
            <v>22.269284410202481</v>
          </cell>
          <cell r="L638">
            <v>22.269284410202481</v>
          </cell>
          <cell r="M638">
            <v>22.269284410202481</v>
          </cell>
          <cell r="N638">
            <v>22.269284410202481</v>
          </cell>
          <cell r="O638">
            <v>22.269284410202481</v>
          </cell>
          <cell r="P638">
            <v>22.269284410202481</v>
          </cell>
        </row>
        <row r="639">
          <cell r="A639" t="str">
            <v>4.04.00083</v>
          </cell>
          <cell r="B639">
            <v>3</v>
          </cell>
          <cell r="C639" t="str">
            <v>Total Diretoria Empresarial</v>
          </cell>
          <cell r="D639" t="str">
            <v>4.04.0008</v>
          </cell>
          <cell r="E639">
            <v>0</v>
          </cell>
          <cell r="F639">
            <v>0</v>
          </cell>
          <cell r="G639">
            <v>0</v>
          </cell>
          <cell r="H639">
            <v>0</v>
          </cell>
          <cell r="I639">
            <v>0</v>
          </cell>
          <cell r="J639">
            <v>0</v>
          </cell>
          <cell r="K639">
            <v>0</v>
          </cell>
          <cell r="L639">
            <v>0</v>
          </cell>
          <cell r="M639">
            <v>0</v>
          </cell>
          <cell r="N639">
            <v>0</v>
          </cell>
          <cell r="O639">
            <v>0</v>
          </cell>
          <cell r="P639">
            <v>0</v>
          </cell>
        </row>
        <row r="640">
          <cell r="A640" t="str">
            <v>4.04.00093</v>
          </cell>
          <cell r="B640">
            <v>3</v>
          </cell>
          <cell r="C640" t="str">
            <v>Total Diretoria Empresarial</v>
          </cell>
          <cell r="D640" t="str">
            <v>4.04.0009</v>
          </cell>
          <cell r="E640">
            <v>0</v>
          </cell>
          <cell r="F640">
            <v>0</v>
          </cell>
          <cell r="G640">
            <v>0</v>
          </cell>
          <cell r="H640">
            <v>0</v>
          </cell>
          <cell r="I640">
            <v>0</v>
          </cell>
          <cell r="J640">
            <v>0</v>
          </cell>
          <cell r="K640">
            <v>0</v>
          </cell>
          <cell r="L640">
            <v>0</v>
          </cell>
          <cell r="M640">
            <v>0</v>
          </cell>
          <cell r="N640">
            <v>0</v>
          </cell>
          <cell r="O640">
            <v>0</v>
          </cell>
          <cell r="P640">
            <v>0</v>
          </cell>
        </row>
        <row r="641">
          <cell r="A641" t="str">
            <v>4.04.00103</v>
          </cell>
          <cell r="B641">
            <v>3</v>
          </cell>
          <cell r="C641" t="str">
            <v>Total Diretoria Empresarial</v>
          </cell>
          <cell r="D641" t="str">
            <v>4.04.0010</v>
          </cell>
          <cell r="E641">
            <v>5000</v>
          </cell>
          <cell r="F641">
            <v>5000</v>
          </cell>
          <cell r="G641">
            <v>5000</v>
          </cell>
          <cell r="H641">
            <v>5000</v>
          </cell>
          <cell r="I641">
            <v>5000</v>
          </cell>
          <cell r="J641">
            <v>5000</v>
          </cell>
          <cell r="K641">
            <v>5000</v>
          </cell>
          <cell r="L641">
            <v>5000</v>
          </cell>
          <cell r="M641">
            <v>5000</v>
          </cell>
          <cell r="N641">
            <v>5000</v>
          </cell>
          <cell r="O641">
            <v>5000</v>
          </cell>
          <cell r="P641">
            <v>5000</v>
          </cell>
        </row>
        <row r="642">
          <cell r="A642" t="str">
            <v>4.04.00113</v>
          </cell>
          <cell r="B642">
            <v>3</v>
          </cell>
          <cell r="C642" t="str">
            <v>Total Diretoria Empresarial</v>
          </cell>
          <cell r="D642" t="str">
            <v>4.04.0011</v>
          </cell>
          <cell r="E642">
            <v>0</v>
          </cell>
          <cell r="F642">
            <v>0</v>
          </cell>
          <cell r="G642">
            <v>0</v>
          </cell>
          <cell r="H642">
            <v>0</v>
          </cell>
          <cell r="I642">
            <v>0</v>
          </cell>
          <cell r="J642">
            <v>0</v>
          </cell>
          <cell r="K642">
            <v>0</v>
          </cell>
          <cell r="L642">
            <v>0</v>
          </cell>
          <cell r="M642">
            <v>0</v>
          </cell>
          <cell r="N642">
            <v>0</v>
          </cell>
          <cell r="O642">
            <v>0</v>
          </cell>
          <cell r="P642">
            <v>0</v>
          </cell>
        </row>
        <row r="643">
          <cell r="A643" t="str">
            <v>4.04.00123</v>
          </cell>
          <cell r="B643">
            <v>3</v>
          </cell>
          <cell r="C643" t="str">
            <v>Total Diretoria Empresarial</v>
          </cell>
          <cell r="D643" t="str">
            <v>4.04.0012</v>
          </cell>
          <cell r="E643">
            <v>0</v>
          </cell>
          <cell r="F643">
            <v>0</v>
          </cell>
          <cell r="G643">
            <v>0</v>
          </cell>
          <cell r="H643">
            <v>0</v>
          </cell>
          <cell r="I643">
            <v>0</v>
          </cell>
          <cell r="J643">
            <v>0</v>
          </cell>
          <cell r="K643">
            <v>0</v>
          </cell>
          <cell r="L643">
            <v>0</v>
          </cell>
          <cell r="M643">
            <v>0</v>
          </cell>
          <cell r="N643">
            <v>0</v>
          </cell>
          <cell r="O643">
            <v>0</v>
          </cell>
          <cell r="P643">
            <v>0</v>
          </cell>
        </row>
        <row r="644">
          <cell r="A644" t="str">
            <v>4.05.00033</v>
          </cell>
          <cell r="B644">
            <v>3</v>
          </cell>
          <cell r="C644" t="str">
            <v>Total Diretoria Empresarial</v>
          </cell>
          <cell r="D644" t="str">
            <v>4.05.0003</v>
          </cell>
          <cell r="E644">
            <v>0</v>
          </cell>
          <cell r="F644">
            <v>0</v>
          </cell>
          <cell r="G644">
            <v>0</v>
          </cell>
          <cell r="H644">
            <v>0</v>
          </cell>
          <cell r="I644">
            <v>0</v>
          </cell>
          <cell r="J644">
            <v>0</v>
          </cell>
          <cell r="K644">
            <v>0</v>
          </cell>
          <cell r="L644">
            <v>0</v>
          </cell>
          <cell r="M644">
            <v>0</v>
          </cell>
          <cell r="N644">
            <v>0</v>
          </cell>
          <cell r="O644">
            <v>0</v>
          </cell>
          <cell r="P644">
            <v>0</v>
          </cell>
        </row>
        <row r="645">
          <cell r="A645" t="str">
            <v>4.08.00043</v>
          </cell>
          <cell r="B645">
            <v>3</v>
          </cell>
          <cell r="C645" t="str">
            <v>Total Diretoria Empresarial</v>
          </cell>
          <cell r="D645" t="str">
            <v>4.08.0004</v>
          </cell>
          <cell r="E645">
            <v>0</v>
          </cell>
          <cell r="F645">
            <v>0</v>
          </cell>
          <cell r="G645">
            <v>0</v>
          </cell>
          <cell r="H645">
            <v>0</v>
          </cell>
          <cell r="I645">
            <v>0</v>
          </cell>
          <cell r="J645">
            <v>0</v>
          </cell>
          <cell r="K645">
            <v>0</v>
          </cell>
          <cell r="L645">
            <v>0</v>
          </cell>
          <cell r="M645">
            <v>0</v>
          </cell>
          <cell r="N645">
            <v>0</v>
          </cell>
          <cell r="O645">
            <v>0</v>
          </cell>
          <cell r="P645">
            <v>0</v>
          </cell>
        </row>
        <row r="646">
          <cell r="A646" t="str">
            <v>4.08.00103</v>
          </cell>
          <cell r="B646">
            <v>3</v>
          </cell>
          <cell r="C646" t="str">
            <v>Total Diretoria Empresarial</v>
          </cell>
          <cell r="D646" t="str">
            <v>4.08.0010</v>
          </cell>
          <cell r="E646">
            <v>0</v>
          </cell>
          <cell r="F646">
            <v>0</v>
          </cell>
          <cell r="G646">
            <v>0</v>
          </cell>
          <cell r="H646">
            <v>0</v>
          </cell>
          <cell r="I646">
            <v>0</v>
          </cell>
          <cell r="J646">
            <v>0</v>
          </cell>
          <cell r="K646">
            <v>0</v>
          </cell>
          <cell r="L646">
            <v>0</v>
          </cell>
          <cell r="M646">
            <v>0</v>
          </cell>
          <cell r="N646">
            <v>0</v>
          </cell>
          <cell r="O646">
            <v>0</v>
          </cell>
          <cell r="P646">
            <v>0</v>
          </cell>
        </row>
        <row r="647">
          <cell r="A647" t="str">
            <v>4.08.00163</v>
          </cell>
          <cell r="B647">
            <v>3</v>
          </cell>
          <cell r="C647" t="str">
            <v>Total Diretoria Empresarial</v>
          </cell>
          <cell r="D647" t="str">
            <v>4.08.0016</v>
          </cell>
          <cell r="E647">
            <v>0</v>
          </cell>
          <cell r="F647">
            <v>0</v>
          </cell>
          <cell r="G647">
            <v>0</v>
          </cell>
          <cell r="H647">
            <v>0</v>
          </cell>
          <cell r="I647">
            <v>0</v>
          </cell>
          <cell r="J647">
            <v>0</v>
          </cell>
          <cell r="K647">
            <v>0</v>
          </cell>
          <cell r="L647">
            <v>0</v>
          </cell>
          <cell r="M647">
            <v>0</v>
          </cell>
          <cell r="N647">
            <v>0</v>
          </cell>
          <cell r="O647">
            <v>0</v>
          </cell>
          <cell r="P647">
            <v>0</v>
          </cell>
        </row>
        <row r="648">
          <cell r="A648" t="str">
            <v>4.08.00173</v>
          </cell>
          <cell r="B648">
            <v>3</v>
          </cell>
          <cell r="C648" t="str">
            <v>Total Diretoria Empresarial</v>
          </cell>
          <cell r="D648" t="str">
            <v>4.08.0017</v>
          </cell>
          <cell r="E648">
            <v>0</v>
          </cell>
          <cell r="F648">
            <v>0</v>
          </cell>
          <cell r="G648">
            <v>0</v>
          </cell>
          <cell r="H648">
            <v>0</v>
          </cell>
          <cell r="I648">
            <v>0</v>
          </cell>
          <cell r="J648">
            <v>0</v>
          </cell>
          <cell r="K648">
            <v>0</v>
          </cell>
          <cell r="L648">
            <v>0</v>
          </cell>
          <cell r="M648">
            <v>0</v>
          </cell>
          <cell r="N648">
            <v>0</v>
          </cell>
          <cell r="O648">
            <v>0</v>
          </cell>
          <cell r="P648">
            <v>0</v>
          </cell>
        </row>
        <row r="649">
          <cell r="A649" t="str">
            <v>4.08.00203</v>
          </cell>
          <cell r="B649">
            <v>3</v>
          </cell>
          <cell r="C649" t="str">
            <v>Total Diretoria Empresarial</v>
          </cell>
          <cell r="D649" t="str">
            <v>4.08.0020</v>
          </cell>
          <cell r="E649">
            <v>0</v>
          </cell>
          <cell r="F649">
            <v>0</v>
          </cell>
          <cell r="G649">
            <v>0</v>
          </cell>
          <cell r="H649">
            <v>0</v>
          </cell>
          <cell r="I649">
            <v>0</v>
          </cell>
          <cell r="J649">
            <v>0</v>
          </cell>
          <cell r="K649">
            <v>0</v>
          </cell>
          <cell r="L649">
            <v>0</v>
          </cell>
          <cell r="M649">
            <v>0</v>
          </cell>
          <cell r="N649">
            <v>0</v>
          </cell>
          <cell r="O649">
            <v>0</v>
          </cell>
          <cell r="P649">
            <v>0</v>
          </cell>
        </row>
        <row r="650">
          <cell r="A650" t="str">
            <v>4.13.00043</v>
          </cell>
          <cell r="B650">
            <v>3</v>
          </cell>
          <cell r="C650" t="str">
            <v>Total Diretoria Empresarial</v>
          </cell>
          <cell r="D650" t="str">
            <v>4.13.0004</v>
          </cell>
          <cell r="E650">
            <v>0</v>
          </cell>
          <cell r="F650">
            <v>0</v>
          </cell>
          <cell r="G650">
            <v>0</v>
          </cell>
          <cell r="H650">
            <v>0</v>
          </cell>
          <cell r="I650">
            <v>0</v>
          </cell>
          <cell r="J650">
            <v>0</v>
          </cell>
          <cell r="K650">
            <v>0</v>
          </cell>
          <cell r="L650">
            <v>0</v>
          </cell>
          <cell r="M650">
            <v>0</v>
          </cell>
          <cell r="N650">
            <v>0</v>
          </cell>
          <cell r="O650">
            <v>0</v>
          </cell>
          <cell r="P650">
            <v>0</v>
          </cell>
        </row>
        <row r="651">
          <cell r="A651" t="str">
            <v>4.13.00053</v>
          </cell>
          <cell r="B651">
            <v>3</v>
          </cell>
          <cell r="C651" t="str">
            <v>Total Diretoria Empresarial</v>
          </cell>
          <cell r="D651" t="str">
            <v>4.13.0005</v>
          </cell>
          <cell r="E651">
            <v>0</v>
          </cell>
          <cell r="F651">
            <v>0</v>
          </cell>
          <cell r="G651">
            <v>0</v>
          </cell>
          <cell r="H651">
            <v>0</v>
          </cell>
          <cell r="I651">
            <v>0</v>
          </cell>
          <cell r="J651">
            <v>0</v>
          </cell>
          <cell r="K651">
            <v>0</v>
          </cell>
          <cell r="L651">
            <v>0</v>
          </cell>
          <cell r="M651">
            <v>0</v>
          </cell>
          <cell r="N651">
            <v>0</v>
          </cell>
          <cell r="O651">
            <v>0</v>
          </cell>
          <cell r="P651">
            <v>0</v>
          </cell>
        </row>
        <row r="652">
          <cell r="A652" t="str">
            <v>4.13.00063</v>
          </cell>
          <cell r="B652">
            <v>3</v>
          </cell>
          <cell r="C652" t="str">
            <v>Total Diretoria Empresarial</v>
          </cell>
          <cell r="D652" t="str">
            <v>4.13.0006</v>
          </cell>
          <cell r="E652">
            <v>0</v>
          </cell>
          <cell r="F652">
            <v>0</v>
          </cell>
          <cell r="G652">
            <v>0</v>
          </cell>
          <cell r="H652">
            <v>0</v>
          </cell>
          <cell r="I652">
            <v>0</v>
          </cell>
          <cell r="J652">
            <v>0</v>
          </cell>
          <cell r="K652">
            <v>0</v>
          </cell>
          <cell r="L652">
            <v>0</v>
          </cell>
          <cell r="M652">
            <v>0</v>
          </cell>
          <cell r="N652">
            <v>0</v>
          </cell>
          <cell r="O652">
            <v>0</v>
          </cell>
          <cell r="P652">
            <v>0</v>
          </cell>
        </row>
        <row r="653">
          <cell r="A653" t="str">
            <v>4.13.00073</v>
          </cell>
          <cell r="B653">
            <v>3</v>
          </cell>
          <cell r="C653" t="str">
            <v>Total Diretoria Empresarial</v>
          </cell>
          <cell r="D653" t="str">
            <v>4.13.0007</v>
          </cell>
          <cell r="E653">
            <v>0</v>
          </cell>
          <cell r="F653">
            <v>0</v>
          </cell>
          <cell r="G653">
            <v>0</v>
          </cell>
          <cell r="H653">
            <v>0</v>
          </cell>
          <cell r="I653">
            <v>0</v>
          </cell>
          <cell r="J653">
            <v>0</v>
          </cell>
          <cell r="K653">
            <v>0</v>
          </cell>
          <cell r="L653">
            <v>0</v>
          </cell>
          <cell r="M653">
            <v>0</v>
          </cell>
          <cell r="N653">
            <v>0</v>
          </cell>
          <cell r="O653">
            <v>0</v>
          </cell>
          <cell r="P653">
            <v>0</v>
          </cell>
        </row>
        <row r="654">
          <cell r="A654" t="str">
            <v>4.13.00083</v>
          </cell>
          <cell r="B654">
            <v>3</v>
          </cell>
          <cell r="C654" t="str">
            <v>Total Diretoria Empresarial</v>
          </cell>
          <cell r="D654" t="str">
            <v>4.13.0008</v>
          </cell>
          <cell r="E654">
            <v>0</v>
          </cell>
          <cell r="F654">
            <v>0</v>
          </cell>
          <cell r="G654">
            <v>0</v>
          </cell>
          <cell r="H654">
            <v>0</v>
          </cell>
          <cell r="I654">
            <v>0</v>
          </cell>
          <cell r="J654">
            <v>0</v>
          </cell>
          <cell r="K654">
            <v>0</v>
          </cell>
          <cell r="L654">
            <v>0</v>
          </cell>
          <cell r="M654">
            <v>0</v>
          </cell>
          <cell r="N654">
            <v>0</v>
          </cell>
          <cell r="O654">
            <v>0</v>
          </cell>
          <cell r="P654">
            <v>0</v>
          </cell>
        </row>
        <row r="655">
          <cell r="A655" t="str">
            <v>4.90.00013</v>
          </cell>
          <cell r="B655">
            <v>3</v>
          </cell>
          <cell r="C655" t="str">
            <v>Total Diretoria Empresarial</v>
          </cell>
          <cell r="D655" t="str">
            <v>4.90.0001</v>
          </cell>
          <cell r="E655">
            <v>0</v>
          </cell>
          <cell r="F655">
            <v>0</v>
          </cell>
          <cell r="G655">
            <v>0</v>
          </cell>
          <cell r="H655">
            <v>0</v>
          </cell>
          <cell r="I655">
            <v>0</v>
          </cell>
          <cell r="J655">
            <v>0</v>
          </cell>
          <cell r="K655">
            <v>0</v>
          </cell>
          <cell r="L655">
            <v>0</v>
          </cell>
          <cell r="M655">
            <v>0</v>
          </cell>
          <cell r="N655">
            <v>0</v>
          </cell>
          <cell r="O655">
            <v>0</v>
          </cell>
          <cell r="P655">
            <v>0</v>
          </cell>
        </row>
        <row r="656">
          <cell r="A656" t="str">
            <v>4.01.000110301</v>
          </cell>
          <cell r="B656">
            <v>10301</v>
          </cell>
          <cell r="C656" t="str">
            <v>Superintendência Comercial Massificados</v>
          </cell>
          <cell r="D656" t="str">
            <v>4.01.0001</v>
          </cell>
          <cell r="E656">
            <v>0</v>
          </cell>
          <cell r="F656">
            <v>0</v>
          </cell>
          <cell r="G656">
            <v>0</v>
          </cell>
          <cell r="H656">
            <v>0</v>
          </cell>
          <cell r="I656">
            <v>0</v>
          </cell>
          <cell r="J656">
            <v>0</v>
          </cell>
          <cell r="K656">
            <v>0</v>
          </cell>
          <cell r="L656">
            <v>0</v>
          </cell>
          <cell r="M656">
            <v>0</v>
          </cell>
          <cell r="N656">
            <v>0</v>
          </cell>
          <cell r="O656">
            <v>0</v>
          </cell>
          <cell r="P656">
            <v>0</v>
          </cell>
        </row>
        <row r="657">
          <cell r="A657" t="str">
            <v>4.01.000210301</v>
          </cell>
          <cell r="B657">
            <v>10301</v>
          </cell>
          <cell r="C657" t="str">
            <v>Superintendência Comercial Massificados</v>
          </cell>
          <cell r="D657" t="str">
            <v>4.01.0002</v>
          </cell>
          <cell r="E657">
            <v>0</v>
          </cell>
          <cell r="F657">
            <v>0</v>
          </cell>
          <cell r="G657">
            <v>0</v>
          </cell>
          <cell r="H657">
            <v>0</v>
          </cell>
          <cell r="I657">
            <v>0</v>
          </cell>
          <cell r="J657">
            <v>0</v>
          </cell>
          <cell r="K657">
            <v>0</v>
          </cell>
          <cell r="L657">
            <v>0</v>
          </cell>
          <cell r="M657">
            <v>0</v>
          </cell>
          <cell r="N657">
            <v>0</v>
          </cell>
          <cell r="O657">
            <v>0</v>
          </cell>
          <cell r="P657">
            <v>0</v>
          </cell>
        </row>
        <row r="658">
          <cell r="A658" t="str">
            <v>4.01.000310301</v>
          </cell>
          <cell r="B658">
            <v>10301</v>
          </cell>
          <cell r="C658" t="str">
            <v>Superintendência Comercial Massificados</v>
          </cell>
          <cell r="D658" t="str">
            <v>4.01.0003</v>
          </cell>
          <cell r="E658">
            <v>0</v>
          </cell>
          <cell r="F658">
            <v>0</v>
          </cell>
          <cell r="G658">
            <v>0</v>
          </cell>
          <cell r="H658">
            <v>0</v>
          </cell>
          <cell r="I658">
            <v>0</v>
          </cell>
          <cell r="J658">
            <v>0</v>
          </cell>
          <cell r="K658">
            <v>0</v>
          </cell>
          <cell r="L658">
            <v>0</v>
          </cell>
          <cell r="M658">
            <v>0</v>
          </cell>
          <cell r="N658">
            <v>0</v>
          </cell>
          <cell r="O658">
            <v>0</v>
          </cell>
          <cell r="P658">
            <v>0</v>
          </cell>
        </row>
        <row r="659">
          <cell r="A659" t="str">
            <v>4.01.000410301</v>
          </cell>
          <cell r="B659">
            <v>10301</v>
          </cell>
          <cell r="C659" t="str">
            <v>Superintendência Comercial Massificados</v>
          </cell>
          <cell r="D659" t="str">
            <v>4.01.0004</v>
          </cell>
          <cell r="E659">
            <v>0</v>
          </cell>
          <cell r="F659">
            <v>0</v>
          </cell>
          <cell r="G659">
            <v>0</v>
          </cell>
          <cell r="H659">
            <v>0</v>
          </cell>
          <cell r="I659">
            <v>0</v>
          </cell>
          <cell r="J659">
            <v>0</v>
          </cell>
          <cell r="K659">
            <v>0</v>
          </cell>
          <cell r="L659">
            <v>0</v>
          </cell>
          <cell r="M659">
            <v>0</v>
          </cell>
          <cell r="N659">
            <v>0</v>
          </cell>
          <cell r="O659">
            <v>0</v>
          </cell>
          <cell r="P659">
            <v>0</v>
          </cell>
        </row>
        <row r="660">
          <cell r="A660" t="str">
            <v>4.01.000510301</v>
          </cell>
          <cell r="B660">
            <v>10301</v>
          </cell>
          <cell r="C660" t="str">
            <v>Superintendência Comercial Massificados</v>
          </cell>
          <cell r="D660" t="str">
            <v>4.01.0005</v>
          </cell>
          <cell r="E660">
            <v>0</v>
          </cell>
          <cell r="F660">
            <v>0</v>
          </cell>
          <cell r="G660">
            <v>0</v>
          </cell>
          <cell r="H660">
            <v>0</v>
          </cell>
          <cell r="I660">
            <v>0</v>
          </cell>
          <cell r="J660">
            <v>0</v>
          </cell>
          <cell r="K660">
            <v>0</v>
          </cell>
          <cell r="L660">
            <v>0</v>
          </cell>
          <cell r="M660">
            <v>0</v>
          </cell>
          <cell r="N660">
            <v>0</v>
          </cell>
          <cell r="O660">
            <v>0</v>
          </cell>
          <cell r="P660">
            <v>0</v>
          </cell>
        </row>
        <row r="661">
          <cell r="A661" t="str">
            <v>4.01.000610301</v>
          </cell>
          <cell r="B661">
            <v>10301</v>
          </cell>
          <cell r="C661" t="str">
            <v>Superintendência Comercial Massificados</v>
          </cell>
          <cell r="D661" t="str">
            <v>4.01.0006</v>
          </cell>
          <cell r="E661">
            <v>0</v>
          </cell>
          <cell r="F661">
            <v>0</v>
          </cell>
          <cell r="G661">
            <v>0</v>
          </cell>
          <cell r="H661">
            <v>0</v>
          </cell>
          <cell r="I661">
            <v>0</v>
          </cell>
          <cell r="J661">
            <v>0</v>
          </cell>
          <cell r="K661">
            <v>0</v>
          </cell>
          <cell r="L661">
            <v>0</v>
          </cell>
          <cell r="M661">
            <v>0</v>
          </cell>
          <cell r="N661">
            <v>0</v>
          </cell>
          <cell r="O661">
            <v>0</v>
          </cell>
          <cell r="P661">
            <v>0</v>
          </cell>
        </row>
        <row r="662">
          <cell r="A662" t="str">
            <v>4.01.000710301</v>
          </cell>
          <cell r="B662">
            <v>10301</v>
          </cell>
          <cell r="C662" t="str">
            <v>Superintendência Comercial Massificados</v>
          </cell>
          <cell r="D662" t="str">
            <v>4.01.0007</v>
          </cell>
          <cell r="E662">
            <v>0</v>
          </cell>
          <cell r="F662">
            <v>0</v>
          </cell>
          <cell r="G662">
            <v>0</v>
          </cell>
          <cell r="H662">
            <v>0</v>
          </cell>
          <cell r="I662">
            <v>0</v>
          </cell>
          <cell r="J662">
            <v>0</v>
          </cell>
          <cell r="K662">
            <v>0</v>
          </cell>
          <cell r="L662">
            <v>0</v>
          </cell>
          <cell r="M662">
            <v>0</v>
          </cell>
          <cell r="N662">
            <v>0</v>
          </cell>
          <cell r="O662">
            <v>0</v>
          </cell>
          <cell r="P662">
            <v>0</v>
          </cell>
        </row>
        <row r="663">
          <cell r="A663" t="str">
            <v>4.02.000110301</v>
          </cell>
          <cell r="B663">
            <v>10301</v>
          </cell>
          <cell r="C663" t="str">
            <v>Superintendência Comercial Massificados</v>
          </cell>
          <cell r="D663" t="str">
            <v>4.02.0001</v>
          </cell>
          <cell r="E663">
            <v>0</v>
          </cell>
          <cell r="F663">
            <v>0</v>
          </cell>
          <cell r="G663">
            <v>0</v>
          </cell>
          <cell r="H663">
            <v>0</v>
          </cell>
          <cell r="I663">
            <v>0</v>
          </cell>
          <cell r="J663">
            <v>0</v>
          </cell>
          <cell r="K663">
            <v>0</v>
          </cell>
          <cell r="L663">
            <v>0</v>
          </cell>
          <cell r="M663">
            <v>0</v>
          </cell>
          <cell r="N663">
            <v>0</v>
          </cell>
          <cell r="O663">
            <v>0</v>
          </cell>
          <cell r="P663">
            <v>0</v>
          </cell>
        </row>
        <row r="664">
          <cell r="A664" t="str">
            <v>4.02.000210301</v>
          </cell>
          <cell r="B664">
            <v>10301</v>
          </cell>
          <cell r="C664" t="str">
            <v>Superintendência Comercial Massificados</v>
          </cell>
          <cell r="D664" t="str">
            <v>4.02.0002</v>
          </cell>
          <cell r="E664">
            <v>0</v>
          </cell>
          <cell r="F664">
            <v>0</v>
          </cell>
          <cell r="G664">
            <v>0</v>
          </cell>
          <cell r="H664">
            <v>0</v>
          </cell>
          <cell r="I664">
            <v>0</v>
          </cell>
          <cell r="J664">
            <v>0</v>
          </cell>
          <cell r="K664">
            <v>0</v>
          </cell>
          <cell r="L664">
            <v>0</v>
          </cell>
          <cell r="M664">
            <v>0</v>
          </cell>
          <cell r="N664">
            <v>0</v>
          </cell>
          <cell r="O664">
            <v>0</v>
          </cell>
          <cell r="P664">
            <v>0</v>
          </cell>
        </row>
        <row r="665">
          <cell r="A665" t="str">
            <v>4.02.000310301</v>
          </cell>
          <cell r="B665">
            <v>10301</v>
          </cell>
          <cell r="C665" t="str">
            <v>Superintendência Comercial Massificados</v>
          </cell>
          <cell r="D665" t="str">
            <v>4.02.0003</v>
          </cell>
          <cell r="E665">
            <v>0</v>
          </cell>
          <cell r="F665">
            <v>0</v>
          </cell>
          <cell r="G665">
            <v>0</v>
          </cell>
          <cell r="H665">
            <v>0</v>
          </cell>
          <cell r="I665">
            <v>0</v>
          </cell>
          <cell r="J665">
            <v>0</v>
          </cell>
          <cell r="K665">
            <v>0</v>
          </cell>
          <cell r="L665">
            <v>0</v>
          </cell>
          <cell r="M665">
            <v>0</v>
          </cell>
          <cell r="N665">
            <v>0</v>
          </cell>
          <cell r="O665">
            <v>0</v>
          </cell>
          <cell r="P665">
            <v>0</v>
          </cell>
        </row>
        <row r="666">
          <cell r="A666" t="str">
            <v>4.02.000410301</v>
          </cell>
          <cell r="B666">
            <v>10301</v>
          </cell>
          <cell r="C666" t="str">
            <v>Superintendência Comercial Massificados</v>
          </cell>
          <cell r="D666" t="str">
            <v>4.02.0004</v>
          </cell>
          <cell r="E666">
            <v>0</v>
          </cell>
          <cell r="F666">
            <v>0</v>
          </cell>
          <cell r="G666">
            <v>0</v>
          </cell>
          <cell r="H666">
            <v>0</v>
          </cell>
          <cell r="I666">
            <v>0</v>
          </cell>
          <cell r="J666">
            <v>0</v>
          </cell>
          <cell r="K666">
            <v>0</v>
          </cell>
          <cell r="L666">
            <v>0</v>
          </cell>
          <cell r="M666">
            <v>0</v>
          </cell>
          <cell r="N666">
            <v>0</v>
          </cell>
          <cell r="O666">
            <v>0</v>
          </cell>
          <cell r="P666">
            <v>0</v>
          </cell>
        </row>
        <row r="667">
          <cell r="A667" t="str">
            <v>4.02.000510301</v>
          </cell>
          <cell r="B667">
            <v>10301</v>
          </cell>
          <cell r="C667" t="str">
            <v>Superintendência Comercial Massificados</v>
          </cell>
          <cell r="D667" t="str">
            <v>4.02.0005</v>
          </cell>
          <cell r="E667">
            <v>0</v>
          </cell>
          <cell r="F667">
            <v>0</v>
          </cell>
          <cell r="G667">
            <v>0</v>
          </cell>
          <cell r="H667">
            <v>0</v>
          </cell>
          <cell r="I667">
            <v>0</v>
          </cell>
          <cell r="J667">
            <v>0</v>
          </cell>
          <cell r="K667">
            <v>0</v>
          </cell>
          <cell r="L667">
            <v>0</v>
          </cell>
          <cell r="M667">
            <v>0</v>
          </cell>
          <cell r="N667">
            <v>0</v>
          </cell>
          <cell r="O667">
            <v>0</v>
          </cell>
          <cell r="P667">
            <v>0</v>
          </cell>
        </row>
        <row r="668">
          <cell r="A668" t="str">
            <v>4.02.000610301</v>
          </cell>
          <cell r="B668">
            <v>10301</v>
          </cell>
          <cell r="C668" t="str">
            <v>Superintendência Comercial Massificados</v>
          </cell>
          <cell r="D668" t="str">
            <v>4.02.0006</v>
          </cell>
          <cell r="E668">
            <v>0</v>
          </cell>
          <cell r="F668">
            <v>0</v>
          </cell>
          <cell r="G668">
            <v>0</v>
          </cell>
          <cell r="H668">
            <v>0</v>
          </cell>
          <cell r="I668">
            <v>0</v>
          </cell>
          <cell r="J668">
            <v>0</v>
          </cell>
          <cell r="K668">
            <v>0</v>
          </cell>
          <cell r="L668">
            <v>0</v>
          </cell>
          <cell r="M668">
            <v>0</v>
          </cell>
          <cell r="N668">
            <v>0</v>
          </cell>
          <cell r="O668">
            <v>0</v>
          </cell>
          <cell r="P668">
            <v>0</v>
          </cell>
        </row>
        <row r="669">
          <cell r="A669" t="str">
            <v>4.02.000710301</v>
          </cell>
          <cell r="B669">
            <v>10301</v>
          </cell>
          <cell r="C669" t="str">
            <v>Superintendência Comercial Massificados</v>
          </cell>
          <cell r="D669" t="str">
            <v>4.02.0007</v>
          </cell>
          <cell r="E669">
            <v>0</v>
          </cell>
          <cell r="F669">
            <v>0</v>
          </cell>
          <cell r="G669">
            <v>0</v>
          </cell>
          <cell r="H669">
            <v>0</v>
          </cell>
          <cell r="I669">
            <v>0</v>
          </cell>
          <cell r="J669">
            <v>0</v>
          </cell>
          <cell r="K669">
            <v>0</v>
          </cell>
          <cell r="L669">
            <v>0</v>
          </cell>
          <cell r="M669">
            <v>0</v>
          </cell>
          <cell r="N669">
            <v>0</v>
          </cell>
          <cell r="O669">
            <v>0</v>
          </cell>
          <cell r="P669">
            <v>0</v>
          </cell>
        </row>
        <row r="670">
          <cell r="A670" t="str">
            <v>4.02.000810301</v>
          </cell>
          <cell r="B670">
            <v>10301</v>
          </cell>
          <cell r="C670" t="str">
            <v>Superintendência Comercial Massificados</v>
          </cell>
          <cell r="D670" t="str">
            <v>4.02.0008</v>
          </cell>
          <cell r="E670">
            <v>0</v>
          </cell>
          <cell r="F670">
            <v>0</v>
          </cell>
          <cell r="G670">
            <v>0</v>
          </cell>
          <cell r="H670">
            <v>0</v>
          </cell>
          <cell r="I670">
            <v>0</v>
          </cell>
          <cell r="J670">
            <v>0</v>
          </cell>
          <cell r="K670">
            <v>0</v>
          </cell>
          <cell r="L670">
            <v>0</v>
          </cell>
          <cell r="M670">
            <v>0</v>
          </cell>
          <cell r="N670">
            <v>0</v>
          </cell>
          <cell r="O670">
            <v>0</v>
          </cell>
          <cell r="P670">
            <v>0</v>
          </cell>
        </row>
        <row r="671">
          <cell r="A671" t="str">
            <v>4.02.000910301</v>
          </cell>
          <cell r="B671">
            <v>10301</v>
          </cell>
          <cell r="C671" t="str">
            <v>Superintendência Comercial Massificados</v>
          </cell>
          <cell r="D671" t="str">
            <v>4.02.0009</v>
          </cell>
          <cell r="E671">
            <v>0</v>
          </cell>
          <cell r="F671">
            <v>0</v>
          </cell>
          <cell r="G671">
            <v>0</v>
          </cell>
          <cell r="H671">
            <v>0</v>
          </cell>
          <cell r="I671">
            <v>0</v>
          </cell>
          <cell r="J671">
            <v>0</v>
          </cell>
          <cell r="K671">
            <v>0</v>
          </cell>
          <cell r="L671">
            <v>0</v>
          </cell>
          <cell r="M671">
            <v>0</v>
          </cell>
          <cell r="N671">
            <v>0</v>
          </cell>
          <cell r="O671">
            <v>0</v>
          </cell>
          <cell r="P671">
            <v>0</v>
          </cell>
        </row>
        <row r="672">
          <cell r="A672" t="str">
            <v>4.02.001010301</v>
          </cell>
          <cell r="B672">
            <v>10301</v>
          </cell>
          <cell r="C672" t="str">
            <v>Superintendência Comercial Massificados</v>
          </cell>
          <cell r="D672" t="str">
            <v>4.02.0010</v>
          </cell>
          <cell r="E672">
            <v>0</v>
          </cell>
          <cell r="F672">
            <v>0</v>
          </cell>
          <cell r="G672">
            <v>0</v>
          </cell>
          <cell r="H672">
            <v>0</v>
          </cell>
          <cell r="I672">
            <v>0</v>
          </cell>
          <cell r="J672">
            <v>0</v>
          </cell>
          <cell r="K672">
            <v>0</v>
          </cell>
          <cell r="L672">
            <v>0</v>
          </cell>
          <cell r="M672">
            <v>0</v>
          </cell>
          <cell r="N672">
            <v>0</v>
          </cell>
          <cell r="O672">
            <v>0</v>
          </cell>
          <cell r="P672">
            <v>0</v>
          </cell>
        </row>
        <row r="673">
          <cell r="A673" t="str">
            <v>4.02.001110301</v>
          </cell>
          <cell r="B673">
            <v>10301</v>
          </cell>
          <cell r="C673" t="str">
            <v>Superintendência Comercial Massificados</v>
          </cell>
          <cell r="D673" t="str">
            <v>4.02.0011</v>
          </cell>
          <cell r="E673">
            <v>0</v>
          </cell>
          <cell r="F673">
            <v>0</v>
          </cell>
          <cell r="G673">
            <v>0</v>
          </cell>
          <cell r="H673">
            <v>0</v>
          </cell>
          <cell r="I673">
            <v>0</v>
          </cell>
          <cell r="J673">
            <v>0</v>
          </cell>
          <cell r="K673">
            <v>0</v>
          </cell>
          <cell r="L673">
            <v>0</v>
          </cell>
          <cell r="M673">
            <v>0</v>
          </cell>
          <cell r="N673">
            <v>0</v>
          </cell>
          <cell r="O673">
            <v>0</v>
          </cell>
          <cell r="P673">
            <v>0</v>
          </cell>
        </row>
        <row r="674">
          <cell r="A674" t="str">
            <v>4.02.001210301</v>
          </cell>
          <cell r="B674">
            <v>10301</v>
          </cell>
          <cell r="C674" t="str">
            <v>Superintendência Comercial Massificados</v>
          </cell>
          <cell r="D674" t="str">
            <v>4.02.0012</v>
          </cell>
          <cell r="E674">
            <v>0</v>
          </cell>
          <cell r="F674">
            <v>0</v>
          </cell>
          <cell r="G674">
            <v>0</v>
          </cell>
          <cell r="H674">
            <v>0</v>
          </cell>
          <cell r="I674">
            <v>0</v>
          </cell>
          <cell r="J674">
            <v>0</v>
          </cell>
          <cell r="K674">
            <v>0</v>
          </cell>
          <cell r="L674">
            <v>0</v>
          </cell>
          <cell r="M674">
            <v>0</v>
          </cell>
          <cell r="N674">
            <v>0</v>
          </cell>
          <cell r="O674">
            <v>0</v>
          </cell>
          <cell r="P674">
            <v>0</v>
          </cell>
        </row>
        <row r="675">
          <cell r="A675" t="str">
            <v>4.02.001310301</v>
          </cell>
          <cell r="B675">
            <v>10301</v>
          </cell>
          <cell r="C675" t="str">
            <v>Superintendência Comercial Massificados</v>
          </cell>
          <cell r="D675" t="str">
            <v>4.02.0013</v>
          </cell>
          <cell r="E675">
            <v>0</v>
          </cell>
          <cell r="F675">
            <v>0</v>
          </cell>
          <cell r="G675">
            <v>0</v>
          </cell>
          <cell r="H675">
            <v>0</v>
          </cell>
          <cell r="I675">
            <v>0</v>
          </cell>
          <cell r="J675">
            <v>0</v>
          </cell>
          <cell r="K675">
            <v>0</v>
          </cell>
          <cell r="L675">
            <v>0</v>
          </cell>
          <cell r="M675">
            <v>0</v>
          </cell>
          <cell r="N675">
            <v>0</v>
          </cell>
          <cell r="O675">
            <v>0</v>
          </cell>
          <cell r="P675">
            <v>0</v>
          </cell>
        </row>
        <row r="676">
          <cell r="A676" t="str">
            <v>4.02.001410301</v>
          </cell>
          <cell r="B676">
            <v>10301</v>
          </cell>
          <cell r="C676" t="str">
            <v>Superintendência Comercial Massificados</v>
          </cell>
          <cell r="D676" t="str">
            <v>4.02.0014</v>
          </cell>
          <cell r="E676">
            <v>0</v>
          </cell>
          <cell r="F676">
            <v>0</v>
          </cell>
          <cell r="G676">
            <v>0</v>
          </cell>
          <cell r="H676">
            <v>0</v>
          </cell>
          <cell r="I676">
            <v>0</v>
          </cell>
          <cell r="J676">
            <v>0</v>
          </cell>
          <cell r="K676">
            <v>0</v>
          </cell>
          <cell r="L676">
            <v>0</v>
          </cell>
          <cell r="M676">
            <v>0</v>
          </cell>
          <cell r="N676">
            <v>0</v>
          </cell>
          <cell r="O676">
            <v>0</v>
          </cell>
          <cell r="P676">
            <v>0</v>
          </cell>
        </row>
        <row r="677">
          <cell r="A677" t="str">
            <v>4.02.001510301</v>
          </cell>
          <cell r="B677">
            <v>10301</v>
          </cell>
          <cell r="C677" t="str">
            <v>Superintendência Comercial Massificados</v>
          </cell>
          <cell r="D677" t="str">
            <v>4.02.0015</v>
          </cell>
          <cell r="E677">
            <v>0</v>
          </cell>
          <cell r="F677">
            <v>0</v>
          </cell>
          <cell r="G677">
            <v>0</v>
          </cell>
          <cell r="H677">
            <v>0</v>
          </cell>
          <cell r="I677">
            <v>0</v>
          </cell>
          <cell r="J677">
            <v>0</v>
          </cell>
          <cell r="K677">
            <v>0</v>
          </cell>
          <cell r="L677">
            <v>0</v>
          </cell>
          <cell r="M677">
            <v>0</v>
          </cell>
          <cell r="N677">
            <v>0</v>
          </cell>
          <cell r="O677">
            <v>0</v>
          </cell>
          <cell r="P677">
            <v>0</v>
          </cell>
        </row>
        <row r="678">
          <cell r="A678" t="str">
            <v>4.02.001610301</v>
          </cell>
          <cell r="B678">
            <v>10301</v>
          </cell>
          <cell r="C678" t="str">
            <v>Superintendência Comercial Massificados</v>
          </cell>
          <cell r="D678" t="str">
            <v>4.02.0016</v>
          </cell>
          <cell r="E678">
            <v>0</v>
          </cell>
          <cell r="F678">
            <v>0</v>
          </cell>
          <cell r="G678">
            <v>0</v>
          </cell>
          <cell r="H678">
            <v>0</v>
          </cell>
          <cell r="I678">
            <v>0</v>
          </cell>
          <cell r="J678">
            <v>0</v>
          </cell>
          <cell r="K678">
            <v>0</v>
          </cell>
          <cell r="L678">
            <v>0</v>
          </cell>
          <cell r="M678">
            <v>0</v>
          </cell>
          <cell r="N678">
            <v>0</v>
          </cell>
          <cell r="O678">
            <v>0</v>
          </cell>
          <cell r="P678">
            <v>0</v>
          </cell>
        </row>
        <row r="679">
          <cell r="A679" t="str">
            <v>4.02.001710301</v>
          </cell>
          <cell r="B679">
            <v>10301</v>
          </cell>
          <cell r="C679" t="str">
            <v>Superintendência Comercial Massificados</v>
          </cell>
          <cell r="D679" t="str">
            <v>4.02.0017</v>
          </cell>
          <cell r="E679">
            <v>0</v>
          </cell>
          <cell r="F679">
            <v>0</v>
          </cell>
          <cell r="G679">
            <v>0</v>
          </cell>
          <cell r="H679">
            <v>0</v>
          </cell>
          <cell r="I679">
            <v>0</v>
          </cell>
          <cell r="J679">
            <v>0</v>
          </cell>
          <cell r="K679">
            <v>0</v>
          </cell>
          <cell r="L679">
            <v>0</v>
          </cell>
          <cell r="M679">
            <v>0</v>
          </cell>
          <cell r="N679">
            <v>0</v>
          </cell>
          <cell r="O679">
            <v>0</v>
          </cell>
          <cell r="P679">
            <v>0</v>
          </cell>
        </row>
        <row r="680">
          <cell r="A680" t="str">
            <v>4.02.001810301</v>
          </cell>
          <cell r="B680">
            <v>10301</v>
          </cell>
          <cell r="C680" t="str">
            <v>Superintendência Comercial Massificados</v>
          </cell>
          <cell r="D680" t="str">
            <v>4.02.0018</v>
          </cell>
          <cell r="E680">
            <v>0</v>
          </cell>
          <cell r="F680">
            <v>0</v>
          </cell>
          <cell r="G680">
            <v>0</v>
          </cell>
          <cell r="H680">
            <v>0</v>
          </cell>
          <cell r="I680">
            <v>0</v>
          </cell>
          <cell r="J680">
            <v>0</v>
          </cell>
          <cell r="K680">
            <v>0</v>
          </cell>
          <cell r="L680">
            <v>0</v>
          </cell>
          <cell r="M680">
            <v>0</v>
          </cell>
          <cell r="N680">
            <v>0</v>
          </cell>
          <cell r="O680">
            <v>0</v>
          </cell>
          <cell r="P680">
            <v>0</v>
          </cell>
        </row>
        <row r="681">
          <cell r="A681" t="str">
            <v>4.02.001910301</v>
          </cell>
          <cell r="B681">
            <v>10301</v>
          </cell>
          <cell r="C681" t="str">
            <v>Superintendência Comercial Massificados</v>
          </cell>
          <cell r="D681" t="str">
            <v>4.02.0019</v>
          </cell>
          <cell r="E681">
            <v>0</v>
          </cell>
          <cell r="F681">
            <v>0</v>
          </cell>
          <cell r="G681">
            <v>0</v>
          </cell>
          <cell r="H681">
            <v>0</v>
          </cell>
          <cell r="I681">
            <v>0</v>
          </cell>
          <cell r="J681">
            <v>0</v>
          </cell>
          <cell r="K681">
            <v>0</v>
          </cell>
          <cell r="L681">
            <v>0</v>
          </cell>
          <cell r="M681">
            <v>0</v>
          </cell>
          <cell r="N681">
            <v>0</v>
          </cell>
          <cell r="O681">
            <v>0</v>
          </cell>
          <cell r="P681">
            <v>0</v>
          </cell>
        </row>
        <row r="682">
          <cell r="A682" t="str">
            <v>4.02.002010301</v>
          </cell>
          <cell r="B682">
            <v>10301</v>
          </cell>
          <cell r="C682" t="str">
            <v>Superintendência Comercial Massificados</v>
          </cell>
          <cell r="D682" t="str">
            <v>4.02.0020</v>
          </cell>
          <cell r="E682">
            <v>0</v>
          </cell>
          <cell r="F682">
            <v>0</v>
          </cell>
          <cell r="G682">
            <v>0</v>
          </cell>
          <cell r="H682">
            <v>0</v>
          </cell>
          <cell r="I682">
            <v>0</v>
          </cell>
          <cell r="J682">
            <v>0</v>
          </cell>
          <cell r="K682">
            <v>0</v>
          </cell>
          <cell r="L682">
            <v>0</v>
          </cell>
          <cell r="M682">
            <v>0</v>
          </cell>
          <cell r="N682">
            <v>0</v>
          </cell>
          <cell r="O682">
            <v>0</v>
          </cell>
          <cell r="P682">
            <v>0</v>
          </cell>
        </row>
        <row r="683">
          <cell r="A683" t="str">
            <v>4.02.002110301</v>
          </cell>
          <cell r="B683">
            <v>10301</v>
          </cell>
          <cell r="C683" t="str">
            <v>Superintendência Comercial Massificados</v>
          </cell>
          <cell r="D683" t="str">
            <v>4.02.0021</v>
          </cell>
          <cell r="E683">
            <v>0</v>
          </cell>
          <cell r="F683">
            <v>0</v>
          </cell>
          <cell r="G683">
            <v>0</v>
          </cell>
          <cell r="H683">
            <v>0</v>
          </cell>
          <cell r="I683">
            <v>0</v>
          </cell>
          <cell r="J683">
            <v>0</v>
          </cell>
          <cell r="K683">
            <v>0</v>
          </cell>
          <cell r="L683">
            <v>0</v>
          </cell>
          <cell r="M683">
            <v>0</v>
          </cell>
          <cell r="N683">
            <v>0</v>
          </cell>
          <cell r="O683">
            <v>0</v>
          </cell>
          <cell r="P683">
            <v>0</v>
          </cell>
        </row>
        <row r="684">
          <cell r="A684" t="str">
            <v>4.02.002210301</v>
          </cell>
          <cell r="B684">
            <v>10301</v>
          </cell>
          <cell r="C684" t="str">
            <v>Superintendência Comercial Massificados</v>
          </cell>
          <cell r="D684" t="str">
            <v>4.02.0022</v>
          </cell>
          <cell r="E684">
            <v>0</v>
          </cell>
          <cell r="F684">
            <v>0</v>
          </cell>
          <cell r="G684">
            <v>0</v>
          </cell>
          <cell r="H684">
            <v>0</v>
          </cell>
          <cell r="I684">
            <v>0</v>
          </cell>
          <cell r="J684">
            <v>0</v>
          </cell>
          <cell r="K684">
            <v>0</v>
          </cell>
          <cell r="L684">
            <v>0</v>
          </cell>
          <cell r="M684">
            <v>0</v>
          </cell>
          <cell r="N684">
            <v>0</v>
          </cell>
          <cell r="O684">
            <v>0</v>
          </cell>
          <cell r="P684">
            <v>0</v>
          </cell>
        </row>
        <row r="685">
          <cell r="A685" t="str">
            <v>4.02.002310301</v>
          </cell>
          <cell r="B685">
            <v>10301</v>
          </cell>
          <cell r="C685" t="str">
            <v>Superintendência Comercial Massificados</v>
          </cell>
          <cell r="D685" t="str">
            <v>4.02.0023</v>
          </cell>
          <cell r="E685">
            <v>0</v>
          </cell>
          <cell r="F685">
            <v>0</v>
          </cell>
          <cell r="G685">
            <v>0</v>
          </cell>
          <cell r="H685">
            <v>0</v>
          </cell>
          <cell r="I685">
            <v>0</v>
          </cell>
          <cell r="J685">
            <v>0</v>
          </cell>
          <cell r="K685">
            <v>0</v>
          </cell>
          <cell r="L685">
            <v>0</v>
          </cell>
          <cell r="M685">
            <v>0</v>
          </cell>
          <cell r="N685">
            <v>0</v>
          </cell>
          <cell r="O685">
            <v>0</v>
          </cell>
          <cell r="P685">
            <v>0</v>
          </cell>
        </row>
        <row r="686">
          <cell r="A686" t="str">
            <v>4.02.002410301</v>
          </cell>
          <cell r="B686">
            <v>10301</v>
          </cell>
          <cell r="C686" t="str">
            <v>Superintendência Comercial Massificados</v>
          </cell>
          <cell r="D686" t="str">
            <v>4.02.0024</v>
          </cell>
          <cell r="E686">
            <v>0</v>
          </cell>
          <cell r="F686">
            <v>0</v>
          </cell>
          <cell r="G686">
            <v>0</v>
          </cell>
          <cell r="H686">
            <v>0</v>
          </cell>
          <cell r="I686">
            <v>0</v>
          </cell>
          <cell r="J686">
            <v>0</v>
          </cell>
          <cell r="K686">
            <v>0</v>
          </cell>
          <cell r="L686">
            <v>0</v>
          </cell>
          <cell r="M686">
            <v>0</v>
          </cell>
          <cell r="N686">
            <v>0</v>
          </cell>
          <cell r="O686">
            <v>0</v>
          </cell>
          <cell r="P686">
            <v>0</v>
          </cell>
        </row>
        <row r="687">
          <cell r="A687" t="str">
            <v>4.02.002510301</v>
          </cell>
          <cell r="B687">
            <v>10301</v>
          </cell>
          <cell r="C687" t="str">
            <v>Superintendência Comercial Massificados</v>
          </cell>
          <cell r="D687" t="str">
            <v>4.02.0025</v>
          </cell>
          <cell r="E687">
            <v>0</v>
          </cell>
          <cell r="F687">
            <v>0</v>
          </cell>
          <cell r="G687">
            <v>0</v>
          </cell>
          <cell r="H687">
            <v>0</v>
          </cell>
          <cell r="I687">
            <v>0</v>
          </cell>
          <cell r="J687">
            <v>0</v>
          </cell>
          <cell r="K687">
            <v>0</v>
          </cell>
          <cell r="L687">
            <v>0</v>
          </cell>
          <cell r="M687">
            <v>0</v>
          </cell>
          <cell r="N687">
            <v>0</v>
          </cell>
          <cell r="O687">
            <v>0</v>
          </cell>
          <cell r="P687">
            <v>0</v>
          </cell>
        </row>
        <row r="688">
          <cell r="A688" t="str">
            <v>4.02.002610301</v>
          </cell>
          <cell r="B688">
            <v>10301</v>
          </cell>
          <cell r="C688" t="str">
            <v>Superintendência Comercial Massificados</v>
          </cell>
          <cell r="D688" t="str">
            <v>4.02.0026</v>
          </cell>
          <cell r="E688">
            <v>0</v>
          </cell>
          <cell r="F688">
            <v>0</v>
          </cell>
          <cell r="G688">
            <v>0</v>
          </cell>
          <cell r="H688">
            <v>0</v>
          </cell>
          <cell r="I688">
            <v>0</v>
          </cell>
          <cell r="J688">
            <v>0</v>
          </cell>
          <cell r="K688">
            <v>0</v>
          </cell>
          <cell r="L688">
            <v>0</v>
          </cell>
          <cell r="M688">
            <v>0</v>
          </cell>
          <cell r="N688">
            <v>0</v>
          </cell>
          <cell r="O688">
            <v>0</v>
          </cell>
          <cell r="P688">
            <v>0</v>
          </cell>
        </row>
        <row r="689">
          <cell r="A689" t="str">
            <v>4.02.002710301</v>
          </cell>
          <cell r="B689">
            <v>10301</v>
          </cell>
          <cell r="C689" t="str">
            <v>Superintendência Comercial Massificados</v>
          </cell>
          <cell r="D689" t="str">
            <v>4.02.0027</v>
          </cell>
          <cell r="E689">
            <v>0</v>
          </cell>
          <cell r="F689">
            <v>0</v>
          </cell>
          <cell r="G689">
            <v>0</v>
          </cell>
          <cell r="H689">
            <v>0</v>
          </cell>
          <cell r="I689">
            <v>0</v>
          </cell>
          <cell r="J689">
            <v>0</v>
          </cell>
          <cell r="K689">
            <v>0</v>
          </cell>
          <cell r="L689">
            <v>0</v>
          </cell>
          <cell r="M689">
            <v>0</v>
          </cell>
          <cell r="N689">
            <v>0</v>
          </cell>
          <cell r="O689">
            <v>0</v>
          </cell>
          <cell r="P689">
            <v>0</v>
          </cell>
        </row>
        <row r="690">
          <cell r="A690" t="str">
            <v>4.02.002810301</v>
          </cell>
          <cell r="B690">
            <v>10301</v>
          </cell>
          <cell r="C690" t="str">
            <v>Superintendência Comercial Massificados</v>
          </cell>
          <cell r="D690" t="str">
            <v>4.02.0028</v>
          </cell>
          <cell r="E690">
            <v>0</v>
          </cell>
          <cell r="F690">
            <v>0</v>
          </cell>
          <cell r="G690">
            <v>0</v>
          </cell>
          <cell r="H690">
            <v>0</v>
          </cell>
          <cell r="I690">
            <v>0</v>
          </cell>
          <cell r="J690">
            <v>0</v>
          </cell>
          <cell r="K690">
            <v>0</v>
          </cell>
          <cell r="L690">
            <v>0</v>
          </cell>
          <cell r="M690">
            <v>0</v>
          </cell>
          <cell r="N690">
            <v>0</v>
          </cell>
          <cell r="O690">
            <v>0</v>
          </cell>
          <cell r="P690">
            <v>0</v>
          </cell>
        </row>
        <row r="691">
          <cell r="A691" t="str">
            <v>4.02.002910301</v>
          </cell>
          <cell r="B691">
            <v>10301</v>
          </cell>
          <cell r="C691" t="str">
            <v>Superintendência Comercial Massificados</v>
          </cell>
          <cell r="D691" t="str">
            <v>4.02.0029</v>
          </cell>
          <cell r="E691">
            <v>0</v>
          </cell>
          <cell r="F691">
            <v>0</v>
          </cell>
          <cell r="G691">
            <v>0</v>
          </cell>
          <cell r="H691">
            <v>0</v>
          </cell>
          <cell r="I691">
            <v>0</v>
          </cell>
          <cell r="J691">
            <v>0</v>
          </cell>
          <cell r="K691">
            <v>0</v>
          </cell>
          <cell r="L691">
            <v>0</v>
          </cell>
          <cell r="M691">
            <v>0</v>
          </cell>
          <cell r="N691">
            <v>0</v>
          </cell>
          <cell r="O691">
            <v>0</v>
          </cell>
          <cell r="P691">
            <v>0</v>
          </cell>
        </row>
        <row r="692">
          <cell r="A692" t="str">
            <v>4.02.003010301</v>
          </cell>
          <cell r="B692">
            <v>10301</v>
          </cell>
          <cell r="C692" t="str">
            <v>Superintendência Comercial Massificados</v>
          </cell>
          <cell r="D692" t="str">
            <v>4.02.0030</v>
          </cell>
          <cell r="E692">
            <v>0</v>
          </cell>
          <cell r="F692">
            <v>0</v>
          </cell>
          <cell r="G692">
            <v>0</v>
          </cell>
          <cell r="H692">
            <v>0</v>
          </cell>
          <cell r="I692">
            <v>0</v>
          </cell>
          <cell r="J692">
            <v>0</v>
          </cell>
          <cell r="K692">
            <v>0</v>
          </cell>
          <cell r="L692">
            <v>0</v>
          </cell>
          <cell r="M692">
            <v>0</v>
          </cell>
          <cell r="N692">
            <v>0</v>
          </cell>
          <cell r="O692">
            <v>0</v>
          </cell>
          <cell r="P692">
            <v>0</v>
          </cell>
        </row>
        <row r="693">
          <cell r="A693" t="str">
            <v>4.02.003510301</v>
          </cell>
          <cell r="B693">
            <v>10301</v>
          </cell>
          <cell r="C693" t="str">
            <v>Superintendência Comercial Massificados</v>
          </cell>
          <cell r="D693" t="str">
            <v>4.02.0035</v>
          </cell>
          <cell r="E693">
            <v>0</v>
          </cell>
          <cell r="F693">
            <v>0</v>
          </cell>
          <cell r="G693">
            <v>0</v>
          </cell>
          <cell r="H693">
            <v>0</v>
          </cell>
          <cell r="I693">
            <v>0</v>
          </cell>
          <cell r="J693">
            <v>0</v>
          </cell>
          <cell r="K693">
            <v>0</v>
          </cell>
          <cell r="L693">
            <v>0</v>
          </cell>
          <cell r="M693">
            <v>0</v>
          </cell>
          <cell r="N693">
            <v>0</v>
          </cell>
          <cell r="O693">
            <v>0</v>
          </cell>
          <cell r="P693">
            <v>0</v>
          </cell>
        </row>
        <row r="694">
          <cell r="A694" t="str">
            <v>4.02.003610301</v>
          </cell>
          <cell r="B694">
            <v>10301</v>
          </cell>
          <cell r="C694" t="str">
            <v>Superintendência Comercial Massificados</v>
          </cell>
          <cell r="D694" t="str">
            <v>4.02.0036</v>
          </cell>
          <cell r="E694">
            <v>0</v>
          </cell>
          <cell r="F694">
            <v>0</v>
          </cell>
          <cell r="G694">
            <v>0</v>
          </cell>
          <cell r="H694">
            <v>0</v>
          </cell>
          <cell r="I694">
            <v>0</v>
          </cell>
          <cell r="J694">
            <v>0</v>
          </cell>
          <cell r="K694">
            <v>0</v>
          </cell>
          <cell r="L694">
            <v>0</v>
          </cell>
          <cell r="M694">
            <v>0</v>
          </cell>
          <cell r="N694">
            <v>0</v>
          </cell>
          <cell r="O694">
            <v>0</v>
          </cell>
          <cell r="P694">
            <v>0</v>
          </cell>
        </row>
        <row r="695">
          <cell r="A695" t="str">
            <v>4.02.003710301</v>
          </cell>
          <cell r="B695">
            <v>10301</v>
          </cell>
          <cell r="C695" t="str">
            <v>Superintendência Comercial Massificados</v>
          </cell>
          <cell r="D695" t="str">
            <v>4.02.0037</v>
          </cell>
          <cell r="E695">
            <v>0</v>
          </cell>
          <cell r="F695">
            <v>0</v>
          </cell>
          <cell r="G695">
            <v>0</v>
          </cell>
          <cell r="H695">
            <v>0</v>
          </cell>
          <cell r="I695">
            <v>0</v>
          </cell>
          <cell r="J695">
            <v>0</v>
          </cell>
          <cell r="K695">
            <v>0</v>
          </cell>
          <cell r="L695">
            <v>0</v>
          </cell>
          <cell r="M695">
            <v>0</v>
          </cell>
          <cell r="N695">
            <v>0</v>
          </cell>
          <cell r="O695">
            <v>0</v>
          </cell>
          <cell r="P695">
            <v>0</v>
          </cell>
        </row>
        <row r="696">
          <cell r="A696" t="str">
            <v>4.02.003810301</v>
          </cell>
          <cell r="B696">
            <v>10301</v>
          </cell>
          <cell r="C696" t="str">
            <v>Superintendência Comercial Massificados</v>
          </cell>
          <cell r="D696" t="str">
            <v>4.02.0038</v>
          </cell>
          <cell r="E696">
            <v>0</v>
          </cell>
          <cell r="F696">
            <v>0</v>
          </cell>
          <cell r="G696">
            <v>0</v>
          </cell>
          <cell r="H696">
            <v>0</v>
          </cell>
          <cell r="I696">
            <v>0</v>
          </cell>
          <cell r="J696">
            <v>0</v>
          </cell>
          <cell r="K696">
            <v>0</v>
          </cell>
          <cell r="L696">
            <v>0</v>
          </cell>
          <cell r="M696">
            <v>0</v>
          </cell>
          <cell r="N696">
            <v>0</v>
          </cell>
          <cell r="O696">
            <v>0</v>
          </cell>
          <cell r="P696">
            <v>0</v>
          </cell>
        </row>
        <row r="697">
          <cell r="A697" t="str">
            <v>4.02.003910301</v>
          </cell>
          <cell r="B697">
            <v>10301</v>
          </cell>
          <cell r="C697" t="str">
            <v>Superintendência Comercial Massificados</v>
          </cell>
          <cell r="D697" t="str">
            <v>4.02.0039</v>
          </cell>
          <cell r="E697">
            <v>0</v>
          </cell>
          <cell r="F697">
            <v>0</v>
          </cell>
          <cell r="G697">
            <v>0</v>
          </cell>
          <cell r="H697">
            <v>0</v>
          </cell>
          <cell r="I697">
            <v>0</v>
          </cell>
          <cell r="J697">
            <v>0</v>
          </cell>
          <cell r="K697">
            <v>0</v>
          </cell>
          <cell r="L697">
            <v>0</v>
          </cell>
          <cell r="M697">
            <v>0</v>
          </cell>
          <cell r="N697">
            <v>0</v>
          </cell>
          <cell r="O697">
            <v>0</v>
          </cell>
          <cell r="P697">
            <v>0</v>
          </cell>
        </row>
        <row r="698">
          <cell r="A698" t="str">
            <v>4.02.004110301</v>
          </cell>
          <cell r="B698">
            <v>10301</v>
          </cell>
          <cell r="C698" t="str">
            <v>Superintendência Comercial Massificados</v>
          </cell>
          <cell r="D698" t="str">
            <v>4.02.0041</v>
          </cell>
          <cell r="E698">
            <v>0</v>
          </cell>
          <cell r="F698">
            <v>0</v>
          </cell>
          <cell r="G698">
            <v>0</v>
          </cell>
          <cell r="H698">
            <v>0</v>
          </cell>
          <cell r="I698">
            <v>0</v>
          </cell>
          <cell r="J698">
            <v>0</v>
          </cell>
          <cell r="K698">
            <v>0</v>
          </cell>
          <cell r="L698">
            <v>0</v>
          </cell>
          <cell r="M698">
            <v>0</v>
          </cell>
          <cell r="N698">
            <v>0</v>
          </cell>
          <cell r="O698">
            <v>0</v>
          </cell>
          <cell r="P698">
            <v>0</v>
          </cell>
        </row>
        <row r="699">
          <cell r="A699" t="str">
            <v>4.02.004210301</v>
          </cell>
          <cell r="B699">
            <v>10301</v>
          </cell>
          <cell r="C699" t="str">
            <v>Superintendência Comercial Massificados</v>
          </cell>
          <cell r="D699" t="str">
            <v>4.02.0042</v>
          </cell>
          <cell r="E699">
            <v>0</v>
          </cell>
          <cell r="F699">
            <v>0</v>
          </cell>
          <cell r="G699">
            <v>0</v>
          </cell>
          <cell r="H699">
            <v>0</v>
          </cell>
          <cell r="I699">
            <v>0</v>
          </cell>
          <cell r="J699">
            <v>0</v>
          </cell>
          <cell r="K699">
            <v>0</v>
          </cell>
          <cell r="L699">
            <v>0</v>
          </cell>
          <cell r="M699">
            <v>0</v>
          </cell>
          <cell r="N699">
            <v>0</v>
          </cell>
          <cell r="O699">
            <v>0</v>
          </cell>
          <cell r="P699">
            <v>0</v>
          </cell>
        </row>
        <row r="700">
          <cell r="A700" t="str">
            <v>4.02.004310301</v>
          </cell>
          <cell r="B700">
            <v>10301</v>
          </cell>
          <cell r="C700" t="str">
            <v>Superintendência Comercial Massificados</v>
          </cell>
          <cell r="D700" t="str">
            <v>4.02.0043</v>
          </cell>
          <cell r="E700">
            <v>0</v>
          </cell>
          <cell r="F700">
            <v>0</v>
          </cell>
          <cell r="G700">
            <v>0</v>
          </cell>
          <cell r="H700">
            <v>0</v>
          </cell>
          <cell r="I700">
            <v>0</v>
          </cell>
          <cell r="J700">
            <v>0</v>
          </cell>
          <cell r="K700">
            <v>0</v>
          </cell>
          <cell r="L700">
            <v>0</v>
          </cell>
          <cell r="M700">
            <v>0</v>
          </cell>
          <cell r="N700">
            <v>0</v>
          </cell>
          <cell r="O700">
            <v>0</v>
          </cell>
          <cell r="P700">
            <v>0</v>
          </cell>
        </row>
        <row r="701">
          <cell r="A701" t="str">
            <v>4.02.004410301</v>
          </cell>
          <cell r="B701">
            <v>10301</v>
          </cell>
          <cell r="C701" t="str">
            <v>Superintendência Comercial Massificados</v>
          </cell>
          <cell r="D701" t="str">
            <v>4.02.0044</v>
          </cell>
          <cell r="E701">
            <v>0</v>
          </cell>
          <cell r="F701">
            <v>0</v>
          </cell>
          <cell r="G701">
            <v>0</v>
          </cell>
          <cell r="H701">
            <v>0</v>
          </cell>
          <cell r="I701">
            <v>0</v>
          </cell>
          <cell r="J701">
            <v>0</v>
          </cell>
          <cell r="K701">
            <v>0</v>
          </cell>
          <cell r="L701">
            <v>0</v>
          </cell>
          <cell r="M701">
            <v>0</v>
          </cell>
          <cell r="N701">
            <v>0</v>
          </cell>
          <cell r="O701">
            <v>0</v>
          </cell>
          <cell r="P701">
            <v>0</v>
          </cell>
        </row>
        <row r="702">
          <cell r="A702" t="str">
            <v>4.03.000110301</v>
          </cell>
          <cell r="B702">
            <v>10301</v>
          </cell>
          <cell r="C702" t="str">
            <v>Superintendência Comercial Massificados</v>
          </cell>
          <cell r="D702" t="str">
            <v>4.03.0001</v>
          </cell>
          <cell r="E702">
            <v>0</v>
          </cell>
          <cell r="F702">
            <v>0</v>
          </cell>
          <cell r="G702">
            <v>0</v>
          </cell>
          <cell r="H702">
            <v>0</v>
          </cell>
          <cell r="I702">
            <v>0</v>
          </cell>
          <cell r="J702">
            <v>0</v>
          </cell>
          <cell r="K702">
            <v>0</v>
          </cell>
          <cell r="L702">
            <v>0</v>
          </cell>
          <cell r="M702">
            <v>0</v>
          </cell>
          <cell r="N702">
            <v>0</v>
          </cell>
          <cell r="O702">
            <v>0</v>
          </cell>
          <cell r="P702">
            <v>0</v>
          </cell>
        </row>
        <row r="703">
          <cell r="A703" t="str">
            <v>4.03.000210301</v>
          </cell>
          <cell r="B703">
            <v>10301</v>
          </cell>
          <cell r="C703" t="str">
            <v>Superintendência Comercial Massificados</v>
          </cell>
          <cell r="D703" t="str">
            <v>4.03.0002</v>
          </cell>
          <cell r="E703">
            <v>0</v>
          </cell>
          <cell r="F703">
            <v>0</v>
          </cell>
          <cell r="G703">
            <v>0</v>
          </cell>
          <cell r="H703">
            <v>0</v>
          </cell>
          <cell r="I703">
            <v>0</v>
          </cell>
          <cell r="J703">
            <v>0</v>
          </cell>
          <cell r="K703">
            <v>0</v>
          </cell>
          <cell r="L703">
            <v>0</v>
          </cell>
          <cell r="M703">
            <v>0</v>
          </cell>
          <cell r="N703">
            <v>0</v>
          </cell>
          <cell r="O703">
            <v>0</v>
          </cell>
          <cell r="P703">
            <v>0</v>
          </cell>
        </row>
        <row r="704">
          <cell r="A704" t="str">
            <v>4.03.000310301</v>
          </cell>
          <cell r="B704">
            <v>10301</v>
          </cell>
          <cell r="C704" t="str">
            <v>Superintendência Comercial Massificados</v>
          </cell>
          <cell r="D704" t="str">
            <v>4.03.0003</v>
          </cell>
          <cell r="E704">
            <v>0</v>
          </cell>
          <cell r="F704">
            <v>0</v>
          </cell>
          <cell r="G704">
            <v>0</v>
          </cell>
          <cell r="H704">
            <v>0</v>
          </cell>
          <cell r="I704">
            <v>0</v>
          </cell>
          <cell r="J704">
            <v>0</v>
          </cell>
          <cell r="K704">
            <v>0</v>
          </cell>
          <cell r="L704">
            <v>0</v>
          </cell>
          <cell r="M704">
            <v>0</v>
          </cell>
          <cell r="N704">
            <v>0</v>
          </cell>
          <cell r="O704">
            <v>0</v>
          </cell>
          <cell r="P704">
            <v>0</v>
          </cell>
        </row>
        <row r="705">
          <cell r="A705" t="str">
            <v>4.03.000410301</v>
          </cell>
          <cell r="B705">
            <v>10301</v>
          </cell>
          <cell r="C705" t="str">
            <v>Superintendência Comercial Massificados</v>
          </cell>
          <cell r="D705" t="str">
            <v>4.03.0004</v>
          </cell>
          <cell r="E705">
            <v>0</v>
          </cell>
          <cell r="F705">
            <v>0</v>
          </cell>
          <cell r="G705">
            <v>0</v>
          </cell>
          <cell r="H705">
            <v>0</v>
          </cell>
          <cell r="I705">
            <v>0</v>
          </cell>
          <cell r="J705">
            <v>0</v>
          </cell>
          <cell r="K705">
            <v>0</v>
          </cell>
          <cell r="L705">
            <v>0</v>
          </cell>
          <cell r="M705">
            <v>0</v>
          </cell>
          <cell r="N705">
            <v>0</v>
          </cell>
          <cell r="O705">
            <v>0</v>
          </cell>
          <cell r="P705">
            <v>0</v>
          </cell>
        </row>
        <row r="706">
          <cell r="A706" t="str">
            <v>4.03.000510301</v>
          </cell>
          <cell r="B706">
            <v>10301</v>
          </cell>
          <cell r="C706" t="str">
            <v>Superintendência Comercial Massificados</v>
          </cell>
          <cell r="D706" t="str">
            <v>4.03.0005</v>
          </cell>
          <cell r="E706">
            <v>0</v>
          </cell>
          <cell r="F706">
            <v>0</v>
          </cell>
          <cell r="G706">
            <v>0</v>
          </cell>
          <cell r="H706">
            <v>0</v>
          </cell>
          <cell r="I706">
            <v>0</v>
          </cell>
          <cell r="J706">
            <v>0</v>
          </cell>
          <cell r="K706">
            <v>0</v>
          </cell>
          <cell r="L706">
            <v>0</v>
          </cell>
          <cell r="M706">
            <v>0</v>
          </cell>
          <cell r="N706">
            <v>0</v>
          </cell>
          <cell r="O706">
            <v>0</v>
          </cell>
          <cell r="P706">
            <v>0</v>
          </cell>
        </row>
        <row r="707">
          <cell r="A707" t="str">
            <v>4.03.000610301</v>
          </cell>
          <cell r="B707">
            <v>10301</v>
          </cell>
          <cell r="C707" t="str">
            <v>Superintendência Comercial Massificados</v>
          </cell>
          <cell r="D707" t="str">
            <v>4.03.0006</v>
          </cell>
          <cell r="E707">
            <v>0</v>
          </cell>
          <cell r="F707">
            <v>0</v>
          </cell>
          <cell r="G707">
            <v>0</v>
          </cell>
          <cell r="H707">
            <v>0</v>
          </cell>
          <cell r="I707">
            <v>0</v>
          </cell>
          <cell r="J707">
            <v>0</v>
          </cell>
          <cell r="K707">
            <v>0</v>
          </cell>
          <cell r="L707">
            <v>0</v>
          </cell>
          <cell r="M707">
            <v>0</v>
          </cell>
          <cell r="N707">
            <v>0</v>
          </cell>
          <cell r="O707">
            <v>0</v>
          </cell>
          <cell r="P707">
            <v>0</v>
          </cell>
        </row>
        <row r="708">
          <cell r="A708" t="str">
            <v>4.03.000710301</v>
          </cell>
          <cell r="B708">
            <v>10301</v>
          </cell>
          <cell r="C708" t="str">
            <v>Superintendência Comercial Massificados</v>
          </cell>
          <cell r="D708" t="str">
            <v>4.03.0007</v>
          </cell>
          <cell r="E708">
            <v>0</v>
          </cell>
          <cell r="F708">
            <v>0</v>
          </cell>
          <cell r="G708">
            <v>0</v>
          </cell>
          <cell r="H708">
            <v>0</v>
          </cell>
          <cell r="I708">
            <v>0</v>
          </cell>
          <cell r="J708">
            <v>0</v>
          </cell>
          <cell r="K708">
            <v>0</v>
          </cell>
          <cell r="L708">
            <v>0</v>
          </cell>
          <cell r="M708">
            <v>0</v>
          </cell>
          <cell r="N708">
            <v>0</v>
          </cell>
          <cell r="O708">
            <v>0</v>
          </cell>
          <cell r="P708">
            <v>0</v>
          </cell>
        </row>
        <row r="709">
          <cell r="A709" t="str">
            <v>4.03.000810301</v>
          </cell>
          <cell r="B709">
            <v>10301</v>
          </cell>
          <cell r="C709" t="str">
            <v>Superintendência Comercial Massificados</v>
          </cell>
          <cell r="D709" t="str">
            <v>4.03.0008</v>
          </cell>
          <cell r="E709">
            <v>0</v>
          </cell>
          <cell r="F709">
            <v>0</v>
          </cell>
          <cell r="G709">
            <v>0</v>
          </cell>
          <cell r="H709">
            <v>0</v>
          </cell>
          <cell r="I709">
            <v>0</v>
          </cell>
          <cell r="J709">
            <v>0</v>
          </cell>
          <cell r="K709">
            <v>0</v>
          </cell>
          <cell r="L709">
            <v>0</v>
          </cell>
          <cell r="M709">
            <v>0</v>
          </cell>
          <cell r="N709">
            <v>0</v>
          </cell>
          <cell r="O709">
            <v>0</v>
          </cell>
          <cell r="P709">
            <v>0</v>
          </cell>
        </row>
        <row r="710">
          <cell r="A710" t="str">
            <v>4.03.000910301</v>
          </cell>
          <cell r="B710">
            <v>10301</v>
          </cell>
          <cell r="C710" t="str">
            <v>Superintendência Comercial Massificados</v>
          </cell>
          <cell r="D710" t="str">
            <v>4.03.0009</v>
          </cell>
          <cell r="E710">
            <v>0</v>
          </cell>
          <cell r="F710">
            <v>0</v>
          </cell>
          <cell r="G710">
            <v>0</v>
          </cell>
          <cell r="H710">
            <v>0</v>
          </cell>
          <cell r="I710">
            <v>0</v>
          </cell>
          <cell r="J710">
            <v>0</v>
          </cell>
          <cell r="K710">
            <v>0</v>
          </cell>
          <cell r="L710">
            <v>0</v>
          </cell>
          <cell r="M710">
            <v>0</v>
          </cell>
          <cell r="N710">
            <v>0</v>
          </cell>
          <cell r="O710">
            <v>0</v>
          </cell>
          <cell r="P710">
            <v>0</v>
          </cell>
        </row>
        <row r="711">
          <cell r="A711" t="str">
            <v>4.03.001010301</v>
          </cell>
          <cell r="B711">
            <v>10301</v>
          </cell>
          <cell r="C711" t="str">
            <v>Superintendência Comercial Massificados</v>
          </cell>
          <cell r="D711" t="str">
            <v>4.03.0010</v>
          </cell>
          <cell r="E711">
            <v>0</v>
          </cell>
          <cell r="F711">
            <v>0</v>
          </cell>
          <cell r="G711">
            <v>0</v>
          </cell>
          <cell r="H711">
            <v>0</v>
          </cell>
          <cell r="I711">
            <v>0</v>
          </cell>
          <cell r="J711">
            <v>0</v>
          </cell>
          <cell r="K711">
            <v>0</v>
          </cell>
          <cell r="L711">
            <v>0</v>
          </cell>
          <cell r="M711">
            <v>0</v>
          </cell>
          <cell r="N711">
            <v>0</v>
          </cell>
          <cell r="O711">
            <v>0</v>
          </cell>
          <cell r="P711">
            <v>0</v>
          </cell>
        </row>
        <row r="712">
          <cell r="A712" t="str">
            <v>4.03.001110301</v>
          </cell>
          <cell r="B712">
            <v>10301</v>
          </cell>
          <cell r="C712" t="str">
            <v>Superintendência Comercial Massificados</v>
          </cell>
          <cell r="D712" t="str">
            <v>4.03.0011</v>
          </cell>
          <cell r="E712">
            <v>0</v>
          </cell>
          <cell r="F712">
            <v>0</v>
          </cell>
          <cell r="G712">
            <v>0</v>
          </cell>
          <cell r="H712">
            <v>0</v>
          </cell>
          <cell r="I712">
            <v>0</v>
          </cell>
          <cell r="J712">
            <v>0</v>
          </cell>
          <cell r="K712">
            <v>0</v>
          </cell>
          <cell r="L712">
            <v>0</v>
          </cell>
          <cell r="M712">
            <v>0</v>
          </cell>
          <cell r="N712">
            <v>0</v>
          </cell>
          <cell r="O712">
            <v>0</v>
          </cell>
          <cell r="P712">
            <v>0</v>
          </cell>
        </row>
        <row r="713">
          <cell r="A713" t="str">
            <v>4.03.001210301</v>
          </cell>
          <cell r="B713">
            <v>10301</v>
          </cell>
          <cell r="C713" t="str">
            <v>Superintendência Comercial Massificados</v>
          </cell>
          <cell r="D713" t="str">
            <v>4.03.0012</v>
          </cell>
          <cell r="E713">
            <v>0</v>
          </cell>
          <cell r="F713">
            <v>0</v>
          </cell>
          <cell r="G713">
            <v>0</v>
          </cell>
          <cell r="H713">
            <v>0</v>
          </cell>
          <cell r="I713">
            <v>0</v>
          </cell>
          <cell r="J713">
            <v>0</v>
          </cell>
          <cell r="K713">
            <v>0</v>
          </cell>
          <cell r="L713">
            <v>0</v>
          </cell>
          <cell r="M713">
            <v>0</v>
          </cell>
          <cell r="N713">
            <v>0</v>
          </cell>
          <cell r="O713">
            <v>0</v>
          </cell>
          <cell r="P713">
            <v>0</v>
          </cell>
        </row>
        <row r="714">
          <cell r="A714" t="str">
            <v>4.03.001310301</v>
          </cell>
          <cell r="B714">
            <v>10301</v>
          </cell>
          <cell r="C714" t="str">
            <v>Superintendência Comercial Massificados</v>
          </cell>
          <cell r="D714" t="str">
            <v>4.03.0013</v>
          </cell>
          <cell r="E714">
            <v>0</v>
          </cell>
          <cell r="F714">
            <v>0</v>
          </cell>
          <cell r="G714">
            <v>0</v>
          </cell>
          <cell r="H714">
            <v>0</v>
          </cell>
          <cell r="I714">
            <v>0</v>
          </cell>
          <cell r="J714">
            <v>0</v>
          </cell>
          <cell r="K714">
            <v>0</v>
          </cell>
          <cell r="L714">
            <v>0</v>
          </cell>
          <cell r="M714">
            <v>0</v>
          </cell>
          <cell r="N714">
            <v>0</v>
          </cell>
          <cell r="O714">
            <v>0</v>
          </cell>
          <cell r="P714">
            <v>0</v>
          </cell>
        </row>
        <row r="715">
          <cell r="A715" t="str">
            <v>4.03.001410301</v>
          </cell>
          <cell r="B715">
            <v>10301</v>
          </cell>
          <cell r="C715" t="str">
            <v>Superintendência Comercial Massificados</v>
          </cell>
          <cell r="D715" t="str">
            <v>4.03.0014</v>
          </cell>
          <cell r="E715">
            <v>0</v>
          </cell>
          <cell r="F715">
            <v>0</v>
          </cell>
          <cell r="G715">
            <v>0</v>
          </cell>
          <cell r="H715">
            <v>0</v>
          </cell>
          <cell r="I715">
            <v>0</v>
          </cell>
          <cell r="J715">
            <v>0</v>
          </cell>
          <cell r="K715">
            <v>0</v>
          </cell>
          <cell r="L715">
            <v>0</v>
          </cell>
          <cell r="M715">
            <v>0</v>
          </cell>
          <cell r="N715">
            <v>0</v>
          </cell>
          <cell r="O715">
            <v>0</v>
          </cell>
          <cell r="P715">
            <v>0</v>
          </cell>
        </row>
        <row r="716">
          <cell r="A716" t="str">
            <v>4.03.001510301</v>
          </cell>
          <cell r="B716">
            <v>10301</v>
          </cell>
          <cell r="C716" t="str">
            <v>Superintendência Comercial Massificados</v>
          </cell>
          <cell r="D716" t="str">
            <v>4.03.0015</v>
          </cell>
          <cell r="E716">
            <v>0</v>
          </cell>
          <cell r="F716">
            <v>0</v>
          </cell>
          <cell r="G716">
            <v>0</v>
          </cell>
          <cell r="H716">
            <v>0</v>
          </cell>
          <cell r="I716">
            <v>0</v>
          </cell>
          <cell r="J716">
            <v>0</v>
          </cell>
          <cell r="K716">
            <v>0</v>
          </cell>
          <cell r="L716">
            <v>0</v>
          </cell>
          <cell r="M716">
            <v>0</v>
          </cell>
          <cell r="N716">
            <v>0</v>
          </cell>
          <cell r="O716">
            <v>0</v>
          </cell>
          <cell r="P716">
            <v>0</v>
          </cell>
        </row>
        <row r="717">
          <cell r="A717" t="str">
            <v>4.03.001610301</v>
          </cell>
          <cell r="B717">
            <v>10301</v>
          </cell>
          <cell r="C717" t="str">
            <v>Superintendência Comercial Massificados</v>
          </cell>
          <cell r="D717" t="str">
            <v>4.03.0016</v>
          </cell>
          <cell r="E717">
            <v>0</v>
          </cell>
          <cell r="F717">
            <v>0</v>
          </cell>
          <cell r="G717">
            <v>0</v>
          </cell>
          <cell r="H717">
            <v>0</v>
          </cell>
          <cell r="I717">
            <v>0</v>
          </cell>
          <cell r="J717">
            <v>0</v>
          </cell>
          <cell r="K717">
            <v>0</v>
          </cell>
          <cell r="L717">
            <v>0</v>
          </cell>
          <cell r="M717">
            <v>0</v>
          </cell>
          <cell r="N717">
            <v>0</v>
          </cell>
          <cell r="O717">
            <v>0</v>
          </cell>
          <cell r="P717">
            <v>0</v>
          </cell>
        </row>
        <row r="718">
          <cell r="A718" t="str">
            <v>4.03.001710301</v>
          </cell>
          <cell r="B718">
            <v>10301</v>
          </cell>
          <cell r="C718" t="str">
            <v>Superintendência Comercial Massificados</v>
          </cell>
          <cell r="D718" t="str">
            <v>4.03.0017</v>
          </cell>
          <cell r="E718">
            <v>0</v>
          </cell>
          <cell r="F718">
            <v>0</v>
          </cell>
          <cell r="G718">
            <v>0</v>
          </cell>
          <cell r="H718">
            <v>0</v>
          </cell>
          <cell r="I718">
            <v>0</v>
          </cell>
          <cell r="J718">
            <v>0</v>
          </cell>
          <cell r="K718">
            <v>0</v>
          </cell>
          <cell r="L718">
            <v>0</v>
          </cell>
          <cell r="M718">
            <v>0</v>
          </cell>
          <cell r="N718">
            <v>0</v>
          </cell>
          <cell r="O718">
            <v>0</v>
          </cell>
          <cell r="P718">
            <v>0</v>
          </cell>
        </row>
        <row r="719">
          <cell r="A719" t="str">
            <v>4.03.001810301</v>
          </cell>
          <cell r="B719">
            <v>10301</v>
          </cell>
          <cell r="C719" t="str">
            <v>Superintendência Comercial Massificados</v>
          </cell>
          <cell r="D719" t="str">
            <v>4.03.0018</v>
          </cell>
          <cell r="E719">
            <v>0</v>
          </cell>
          <cell r="F719">
            <v>0</v>
          </cell>
          <cell r="G719">
            <v>0</v>
          </cell>
          <cell r="H719">
            <v>0</v>
          </cell>
          <cell r="I719">
            <v>0</v>
          </cell>
          <cell r="J719">
            <v>0</v>
          </cell>
          <cell r="K719">
            <v>0</v>
          </cell>
          <cell r="L719">
            <v>0</v>
          </cell>
          <cell r="M719">
            <v>0</v>
          </cell>
          <cell r="N719">
            <v>0</v>
          </cell>
          <cell r="O719">
            <v>0</v>
          </cell>
          <cell r="P719">
            <v>0</v>
          </cell>
        </row>
        <row r="720">
          <cell r="A720" t="str">
            <v>4.03.001910301</v>
          </cell>
          <cell r="B720">
            <v>10301</v>
          </cell>
          <cell r="C720" t="str">
            <v>Superintendência Comercial Massificados</v>
          </cell>
          <cell r="D720" t="str">
            <v>4.03.0019</v>
          </cell>
          <cell r="E720">
            <v>0</v>
          </cell>
          <cell r="F720">
            <v>0</v>
          </cell>
          <cell r="G720">
            <v>0</v>
          </cell>
          <cell r="H720">
            <v>0</v>
          </cell>
          <cell r="I720">
            <v>0</v>
          </cell>
          <cell r="J720">
            <v>0</v>
          </cell>
          <cell r="K720">
            <v>0</v>
          </cell>
          <cell r="L720">
            <v>0</v>
          </cell>
          <cell r="M720">
            <v>0</v>
          </cell>
          <cell r="N720">
            <v>0</v>
          </cell>
          <cell r="O720">
            <v>0</v>
          </cell>
          <cell r="P720">
            <v>0</v>
          </cell>
        </row>
        <row r="721">
          <cell r="A721" t="str">
            <v>4.03.002010301</v>
          </cell>
          <cell r="B721">
            <v>10301</v>
          </cell>
          <cell r="C721" t="str">
            <v>Superintendência Comercial Massificados</v>
          </cell>
          <cell r="D721" t="str">
            <v>4.03.0020</v>
          </cell>
          <cell r="E721">
            <v>0</v>
          </cell>
          <cell r="F721">
            <v>0</v>
          </cell>
          <cell r="G721">
            <v>0</v>
          </cell>
          <cell r="H721">
            <v>0</v>
          </cell>
          <cell r="I721">
            <v>0</v>
          </cell>
          <cell r="J721">
            <v>0</v>
          </cell>
          <cell r="K721">
            <v>0</v>
          </cell>
          <cell r="L721">
            <v>0</v>
          </cell>
          <cell r="M721">
            <v>0</v>
          </cell>
          <cell r="N721">
            <v>0</v>
          </cell>
          <cell r="O721">
            <v>0</v>
          </cell>
          <cell r="P721">
            <v>0</v>
          </cell>
        </row>
        <row r="722">
          <cell r="A722" t="str">
            <v>4.03.002110301</v>
          </cell>
          <cell r="B722">
            <v>10301</v>
          </cell>
          <cell r="C722" t="str">
            <v>Superintendência Comercial Massificados</v>
          </cell>
          <cell r="D722" t="str">
            <v>4.03.0021</v>
          </cell>
          <cell r="E722">
            <v>0</v>
          </cell>
          <cell r="F722">
            <v>0</v>
          </cell>
          <cell r="G722">
            <v>0</v>
          </cell>
          <cell r="H722">
            <v>0</v>
          </cell>
          <cell r="I722">
            <v>0</v>
          </cell>
          <cell r="J722">
            <v>0</v>
          </cell>
          <cell r="K722">
            <v>0</v>
          </cell>
          <cell r="L722">
            <v>0</v>
          </cell>
          <cell r="M722">
            <v>0</v>
          </cell>
          <cell r="N722">
            <v>0</v>
          </cell>
          <cell r="O722">
            <v>0</v>
          </cell>
          <cell r="P722">
            <v>0</v>
          </cell>
        </row>
        <row r="723">
          <cell r="A723" t="str">
            <v>4.03.002210301</v>
          </cell>
          <cell r="B723">
            <v>10301</v>
          </cell>
          <cell r="C723" t="str">
            <v>Superintendência Comercial Massificados</v>
          </cell>
          <cell r="D723" t="str">
            <v>4.03.0022</v>
          </cell>
          <cell r="E723">
            <v>0</v>
          </cell>
          <cell r="F723">
            <v>0</v>
          </cell>
          <cell r="G723">
            <v>0</v>
          </cell>
          <cell r="H723">
            <v>0</v>
          </cell>
          <cell r="I723">
            <v>0</v>
          </cell>
          <cell r="J723">
            <v>0</v>
          </cell>
          <cell r="K723">
            <v>0</v>
          </cell>
          <cell r="L723">
            <v>0</v>
          </cell>
          <cell r="M723">
            <v>0</v>
          </cell>
          <cell r="N723">
            <v>0</v>
          </cell>
          <cell r="O723">
            <v>0</v>
          </cell>
          <cell r="P723">
            <v>0</v>
          </cell>
        </row>
        <row r="724">
          <cell r="A724" t="str">
            <v>4.03.002410301</v>
          </cell>
          <cell r="B724">
            <v>10301</v>
          </cell>
          <cell r="C724" t="str">
            <v>Superintendência Comercial Massificados</v>
          </cell>
          <cell r="D724" t="str">
            <v>4.03.0024</v>
          </cell>
          <cell r="E724">
            <v>0</v>
          </cell>
          <cell r="F724">
            <v>0</v>
          </cell>
          <cell r="G724">
            <v>0</v>
          </cell>
          <cell r="H724">
            <v>0</v>
          </cell>
          <cell r="I724">
            <v>0</v>
          </cell>
          <cell r="J724">
            <v>0</v>
          </cell>
          <cell r="K724">
            <v>0</v>
          </cell>
          <cell r="L724">
            <v>0</v>
          </cell>
          <cell r="M724">
            <v>0</v>
          </cell>
          <cell r="N724">
            <v>0</v>
          </cell>
          <cell r="O724">
            <v>0</v>
          </cell>
          <cell r="P724">
            <v>0</v>
          </cell>
        </row>
        <row r="725">
          <cell r="A725" t="str">
            <v>4.04.000110301</v>
          </cell>
          <cell r="B725">
            <v>10301</v>
          </cell>
          <cell r="C725" t="str">
            <v>Superintendência Comercial Massificados</v>
          </cell>
          <cell r="D725" t="str">
            <v>4.04.0001</v>
          </cell>
          <cell r="E725">
            <v>0</v>
          </cell>
          <cell r="F725">
            <v>0</v>
          </cell>
          <cell r="G725">
            <v>0</v>
          </cell>
          <cell r="H725">
            <v>0</v>
          </cell>
          <cell r="I725">
            <v>0</v>
          </cell>
          <cell r="J725">
            <v>0</v>
          </cell>
          <cell r="K725">
            <v>0</v>
          </cell>
          <cell r="L725">
            <v>0</v>
          </cell>
          <cell r="M725">
            <v>0</v>
          </cell>
          <cell r="N725">
            <v>0</v>
          </cell>
          <cell r="O725">
            <v>0</v>
          </cell>
          <cell r="P725">
            <v>0</v>
          </cell>
        </row>
        <row r="726">
          <cell r="A726" t="str">
            <v>4.04.000210301</v>
          </cell>
          <cell r="B726">
            <v>10301</v>
          </cell>
          <cell r="C726" t="str">
            <v>Superintendência Comercial Massificados</v>
          </cell>
          <cell r="D726" t="str">
            <v>4.04.0002</v>
          </cell>
          <cell r="E726">
            <v>0</v>
          </cell>
          <cell r="F726">
            <v>0</v>
          </cell>
          <cell r="G726">
            <v>0</v>
          </cell>
          <cell r="H726">
            <v>0</v>
          </cell>
          <cell r="I726">
            <v>0</v>
          </cell>
          <cell r="J726">
            <v>0</v>
          </cell>
          <cell r="K726">
            <v>0</v>
          </cell>
          <cell r="L726">
            <v>0</v>
          </cell>
          <cell r="M726">
            <v>0</v>
          </cell>
          <cell r="N726">
            <v>0</v>
          </cell>
          <cell r="O726">
            <v>0</v>
          </cell>
          <cell r="P726">
            <v>0</v>
          </cell>
        </row>
        <row r="727">
          <cell r="A727" t="str">
            <v>4.04.000310301</v>
          </cell>
          <cell r="B727">
            <v>10301</v>
          </cell>
          <cell r="C727" t="str">
            <v>Superintendência Comercial Massificados</v>
          </cell>
          <cell r="D727" t="str">
            <v>4.04.0003</v>
          </cell>
          <cell r="E727">
            <v>0</v>
          </cell>
          <cell r="F727">
            <v>0</v>
          </cell>
          <cell r="G727">
            <v>0</v>
          </cell>
          <cell r="H727">
            <v>0</v>
          </cell>
          <cell r="I727">
            <v>0</v>
          </cell>
          <cell r="J727">
            <v>0</v>
          </cell>
          <cell r="K727">
            <v>0</v>
          </cell>
          <cell r="L727">
            <v>0</v>
          </cell>
          <cell r="M727">
            <v>0</v>
          </cell>
          <cell r="N727">
            <v>0</v>
          </cell>
          <cell r="O727">
            <v>0</v>
          </cell>
          <cell r="P727">
            <v>0</v>
          </cell>
        </row>
        <row r="728">
          <cell r="A728" t="str">
            <v>4.04.000410301</v>
          </cell>
          <cell r="B728">
            <v>10301</v>
          </cell>
          <cell r="C728" t="str">
            <v>Superintendência Comercial Massificados</v>
          </cell>
          <cell r="D728" t="str">
            <v>4.04.0004</v>
          </cell>
          <cell r="E728">
            <v>0</v>
          </cell>
          <cell r="F728">
            <v>0</v>
          </cell>
          <cell r="G728">
            <v>0</v>
          </cell>
          <cell r="H728">
            <v>0</v>
          </cell>
          <cell r="I728">
            <v>0</v>
          </cell>
          <cell r="J728">
            <v>0</v>
          </cell>
          <cell r="K728">
            <v>0</v>
          </cell>
          <cell r="L728">
            <v>0</v>
          </cell>
          <cell r="M728">
            <v>0</v>
          </cell>
          <cell r="N728">
            <v>0</v>
          </cell>
          <cell r="O728">
            <v>0</v>
          </cell>
          <cell r="P728">
            <v>0</v>
          </cell>
        </row>
        <row r="729">
          <cell r="A729" t="str">
            <v>4.04.000510301</v>
          </cell>
          <cell r="B729">
            <v>10301</v>
          </cell>
          <cell r="C729" t="str">
            <v>Superintendência Comercial Massificados</v>
          </cell>
          <cell r="D729" t="str">
            <v>4.04.0005</v>
          </cell>
          <cell r="E729">
            <v>0</v>
          </cell>
          <cell r="F729">
            <v>0</v>
          </cell>
          <cell r="G729">
            <v>0</v>
          </cell>
          <cell r="H729">
            <v>0</v>
          </cell>
          <cell r="I729">
            <v>0</v>
          </cell>
          <cell r="J729">
            <v>0</v>
          </cell>
          <cell r="K729">
            <v>0</v>
          </cell>
          <cell r="L729">
            <v>0</v>
          </cell>
          <cell r="M729">
            <v>0</v>
          </cell>
          <cell r="N729">
            <v>0</v>
          </cell>
          <cell r="O729">
            <v>0</v>
          </cell>
          <cell r="P729">
            <v>0</v>
          </cell>
        </row>
        <row r="730">
          <cell r="A730" t="str">
            <v>4.04.000610301</v>
          </cell>
          <cell r="B730">
            <v>10301</v>
          </cell>
          <cell r="C730" t="str">
            <v>Superintendência Comercial Massificados</v>
          </cell>
          <cell r="D730" t="str">
            <v>4.04.0006</v>
          </cell>
          <cell r="E730">
            <v>0</v>
          </cell>
          <cell r="F730">
            <v>0</v>
          </cell>
          <cell r="G730">
            <v>0</v>
          </cell>
          <cell r="H730">
            <v>0</v>
          </cell>
          <cell r="I730">
            <v>0</v>
          </cell>
          <cell r="J730">
            <v>0</v>
          </cell>
          <cell r="K730">
            <v>0</v>
          </cell>
          <cell r="L730">
            <v>0</v>
          </cell>
          <cell r="M730">
            <v>0</v>
          </cell>
          <cell r="N730">
            <v>0</v>
          </cell>
          <cell r="O730">
            <v>0</v>
          </cell>
          <cell r="P730">
            <v>0</v>
          </cell>
        </row>
        <row r="731">
          <cell r="A731" t="str">
            <v>4.04.000710301</v>
          </cell>
          <cell r="B731">
            <v>10301</v>
          </cell>
          <cell r="C731" t="str">
            <v>Superintendência Comercial Massificados</v>
          </cell>
          <cell r="D731" t="str">
            <v>4.04.0007</v>
          </cell>
          <cell r="E731">
            <v>0</v>
          </cell>
          <cell r="F731">
            <v>0</v>
          </cell>
          <cell r="G731">
            <v>0</v>
          </cell>
          <cell r="H731">
            <v>0</v>
          </cell>
          <cell r="I731">
            <v>0</v>
          </cell>
          <cell r="J731">
            <v>0</v>
          </cell>
          <cell r="K731">
            <v>0</v>
          </cell>
          <cell r="L731">
            <v>0</v>
          </cell>
          <cell r="M731">
            <v>0</v>
          </cell>
          <cell r="N731">
            <v>0</v>
          </cell>
          <cell r="O731">
            <v>0</v>
          </cell>
          <cell r="P731">
            <v>0</v>
          </cell>
        </row>
        <row r="732">
          <cell r="A732" t="str">
            <v>4.04.000810301</v>
          </cell>
          <cell r="B732">
            <v>10301</v>
          </cell>
          <cell r="C732" t="str">
            <v>Superintendência Comercial Massificados</v>
          </cell>
          <cell r="D732" t="str">
            <v>4.04.0008</v>
          </cell>
          <cell r="E732">
            <v>0</v>
          </cell>
          <cell r="F732">
            <v>0</v>
          </cell>
          <cell r="G732">
            <v>0</v>
          </cell>
          <cell r="H732">
            <v>0</v>
          </cell>
          <cell r="I732">
            <v>0</v>
          </cell>
          <cell r="J732">
            <v>0</v>
          </cell>
          <cell r="K732">
            <v>0</v>
          </cell>
          <cell r="L732">
            <v>0</v>
          </cell>
          <cell r="M732">
            <v>0</v>
          </cell>
          <cell r="N732">
            <v>0</v>
          </cell>
          <cell r="O732">
            <v>0</v>
          </cell>
          <cell r="P732">
            <v>0</v>
          </cell>
        </row>
        <row r="733">
          <cell r="A733" t="str">
            <v>4.04.000910301</v>
          </cell>
          <cell r="B733">
            <v>10301</v>
          </cell>
          <cell r="C733" t="str">
            <v>Superintendência Comercial Massificados</v>
          </cell>
          <cell r="D733" t="str">
            <v>4.04.0009</v>
          </cell>
          <cell r="E733">
            <v>0</v>
          </cell>
          <cell r="F733">
            <v>0</v>
          </cell>
          <cell r="G733">
            <v>0</v>
          </cell>
          <cell r="H733">
            <v>0</v>
          </cell>
          <cell r="I733">
            <v>0</v>
          </cell>
          <cell r="J733">
            <v>0</v>
          </cell>
          <cell r="K733">
            <v>0</v>
          </cell>
          <cell r="L733">
            <v>0</v>
          </cell>
          <cell r="M733">
            <v>0</v>
          </cell>
          <cell r="N733">
            <v>0</v>
          </cell>
          <cell r="O733">
            <v>0</v>
          </cell>
          <cell r="P733">
            <v>0</v>
          </cell>
        </row>
        <row r="734">
          <cell r="A734" t="str">
            <v>4.04.001010301</v>
          </cell>
          <cell r="B734">
            <v>10301</v>
          </cell>
          <cell r="C734" t="str">
            <v>Superintendência Comercial Massificados</v>
          </cell>
          <cell r="D734" t="str">
            <v>4.04.0010</v>
          </cell>
          <cell r="E734">
            <v>0</v>
          </cell>
          <cell r="F734">
            <v>0</v>
          </cell>
          <cell r="G734">
            <v>0</v>
          </cell>
          <cell r="H734">
            <v>0</v>
          </cell>
          <cell r="I734">
            <v>0</v>
          </cell>
          <cell r="J734">
            <v>0</v>
          </cell>
          <cell r="K734">
            <v>0</v>
          </cell>
          <cell r="L734">
            <v>0</v>
          </cell>
          <cell r="M734">
            <v>0</v>
          </cell>
          <cell r="N734">
            <v>0</v>
          </cell>
          <cell r="O734">
            <v>0</v>
          </cell>
          <cell r="P734">
            <v>0</v>
          </cell>
        </row>
        <row r="735">
          <cell r="A735" t="str">
            <v>4.04.001110301</v>
          </cell>
          <cell r="B735">
            <v>10301</v>
          </cell>
          <cell r="C735" t="str">
            <v>Superintendência Comercial Massificados</v>
          </cell>
          <cell r="D735" t="str">
            <v>4.04.0011</v>
          </cell>
          <cell r="E735">
            <v>0</v>
          </cell>
          <cell r="F735">
            <v>0</v>
          </cell>
          <cell r="G735">
            <v>0</v>
          </cell>
          <cell r="H735">
            <v>0</v>
          </cell>
          <cell r="I735">
            <v>0</v>
          </cell>
          <cell r="J735">
            <v>0</v>
          </cell>
          <cell r="K735">
            <v>0</v>
          </cell>
          <cell r="L735">
            <v>0</v>
          </cell>
          <cell r="M735">
            <v>0</v>
          </cell>
          <cell r="N735">
            <v>0</v>
          </cell>
          <cell r="O735">
            <v>0</v>
          </cell>
          <cell r="P735">
            <v>0</v>
          </cell>
        </row>
        <row r="736">
          <cell r="A736" t="str">
            <v>4.04.001210301</v>
          </cell>
          <cell r="B736">
            <v>10301</v>
          </cell>
          <cell r="C736" t="str">
            <v>Superintendência Comercial Massificados</v>
          </cell>
          <cell r="D736" t="str">
            <v>4.04.0012</v>
          </cell>
          <cell r="E736">
            <v>0</v>
          </cell>
          <cell r="F736">
            <v>0</v>
          </cell>
          <cell r="G736">
            <v>0</v>
          </cell>
          <cell r="H736">
            <v>0</v>
          </cell>
          <cell r="I736">
            <v>0</v>
          </cell>
          <cell r="J736">
            <v>0</v>
          </cell>
          <cell r="K736">
            <v>0</v>
          </cell>
          <cell r="L736">
            <v>0</v>
          </cell>
          <cell r="M736">
            <v>0</v>
          </cell>
          <cell r="N736">
            <v>0</v>
          </cell>
          <cell r="O736">
            <v>0</v>
          </cell>
          <cell r="P736">
            <v>0</v>
          </cell>
        </row>
        <row r="737">
          <cell r="A737" t="str">
            <v>4.05.000310301</v>
          </cell>
          <cell r="B737">
            <v>10301</v>
          </cell>
          <cell r="C737" t="str">
            <v>Superintendência Comercial Massificados</v>
          </cell>
          <cell r="D737" t="str">
            <v>4.05.0003</v>
          </cell>
          <cell r="E737">
            <v>0</v>
          </cell>
          <cell r="F737">
            <v>0</v>
          </cell>
          <cell r="G737">
            <v>0</v>
          </cell>
          <cell r="H737">
            <v>0</v>
          </cell>
          <cell r="I737">
            <v>0</v>
          </cell>
          <cell r="J737">
            <v>0</v>
          </cell>
          <cell r="K737">
            <v>0</v>
          </cell>
          <cell r="L737">
            <v>0</v>
          </cell>
          <cell r="M737">
            <v>0</v>
          </cell>
          <cell r="N737">
            <v>0</v>
          </cell>
          <cell r="O737">
            <v>0</v>
          </cell>
          <cell r="P737">
            <v>0</v>
          </cell>
        </row>
        <row r="738">
          <cell r="A738" t="str">
            <v>4.08.000410301</v>
          </cell>
          <cell r="B738">
            <v>10301</v>
          </cell>
          <cell r="C738" t="str">
            <v>Superintendência Comercial Massificados</v>
          </cell>
          <cell r="D738" t="str">
            <v>4.08.0004</v>
          </cell>
          <cell r="E738">
            <v>0</v>
          </cell>
          <cell r="F738">
            <v>0</v>
          </cell>
          <cell r="G738">
            <v>0</v>
          </cell>
          <cell r="H738">
            <v>0</v>
          </cell>
          <cell r="I738">
            <v>0</v>
          </cell>
          <cell r="J738">
            <v>0</v>
          </cell>
          <cell r="K738">
            <v>0</v>
          </cell>
          <cell r="L738">
            <v>0</v>
          </cell>
          <cell r="M738">
            <v>0</v>
          </cell>
          <cell r="N738">
            <v>0</v>
          </cell>
          <cell r="O738">
            <v>0</v>
          </cell>
          <cell r="P738">
            <v>0</v>
          </cell>
        </row>
        <row r="739">
          <cell r="A739" t="str">
            <v>4.08.001010301</v>
          </cell>
          <cell r="B739">
            <v>10301</v>
          </cell>
          <cell r="C739" t="str">
            <v>Superintendência Comercial Massificados</v>
          </cell>
          <cell r="D739" t="str">
            <v>4.08.0010</v>
          </cell>
          <cell r="E739">
            <v>0</v>
          </cell>
          <cell r="F739">
            <v>0</v>
          </cell>
          <cell r="G739">
            <v>0</v>
          </cell>
          <cell r="H739">
            <v>0</v>
          </cell>
          <cell r="I739">
            <v>0</v>
          </cell>
          <cell r="J739">
            <v>0</v>
          </cell>
          <cell r="K739">
            <v>0</v>
          </cell>
          <cell r="L739">
            <v>0</v>
          </cell>
          <cell r="M739">
            <v>0</v>
          </cell>
          <cell r="N739">
            <v>0</v>
          </cell>
          <cell r="O739">
            <v>0</v>
          </cell>
          <cell r="P739">
            <v>0</v>
          </cell>
        </row>
        <row r="740">
          <cell r="A740" t="str">
            <v>4.08.001610301</v>
          </cell>
          <cell r="B740">
            <v>10301</v>
          </cell>
          <cell r="C740" t="str">
            <v>Superintendência Comercial Massificados</v>
          </cell>
          <cell r="D740" t="str">
            <v>4.08.0016</v>
          </cell>
          <cell r="E740">
            <v>0</v>
          </cell>
          <cell r="F740">
            <v>0</v>
          </cell>
          <cell r="G740">
            <v>0</v>
          </cell>
          <cell r="H740">
            <v>0</v>
          </cell>
          <cell r="I740">
            <v>0</v>
          </cell>
          <cell r="J740">
            <v>0</v>
          </cell>
          <cell r="K740">
            <v>0</v>
          </cell>
          <cell r="L740">
            <v>0</v>
          </cell>
          <cell r="M740">
            <v>0</v>
          </cell>
          <cell r="N740">
            <v>0</v>
          </cell>
          <cell r="O740">
            <v>0</v>
          </cell>
          <cell r="P740">
            <v>0</v>
          </cell>
        </row>
        <row r="741">
          <cell r="A741" t="str">
            <v>4.08.001710301</v>
          </cell>
          <cell r="B741">
            <v>10301</v>
          </cell>
          <cell r="C741" t="str">
            <v>Superintendência Comercial Massificados</v>
          </cell>
          <cell r="D741" t="str">
            <v>4.08.0017</v>
          </cell>
          <cell r="E741">
            <v>0</v>
          </cell>
          <cell r="F741">
            <v>0</v>
          </cell>
          <cell r="G741">
            <v>0</v>
          </cell>
          <cell r="H741">
            <v>0</v>
          </cell>
          <cell r="I741">
            <v>0</v>
          </cell>
          <cell r="J741">
            <v>0</v>
          </cell>
          <cell r="K741">
            <v>0</v>
          </cell>
          <cell r="L741">
            <v>0</v>
          </cell>
          <cell r="M741">
            <v>0</v>
          </cell>
          <cell r="N741">
            <v>0</v>
          </cell>
          <cell r="O741">
            <v>0</v>
          </cell>
          <cell r="P741">
            <v>0</v>
          </cell>
        </row>
        <row r="742">
          <cell r="A742" t="str">
            <v>4.08.002010301</v>
          </cell>
          <cell r="B742">
            <v>10301</v>
          </cell>
          <cell r="C742" t="str">
            <v>Superintendência Comercial Massificados</v>
          </cell>
          <cell r="D742" t="str">
            <v>4.08.0020</v>
          </cell>
          <cell r="E742">
            <v>0</v>
          </cell>
          <cell r="F742">
            <v>0</v>
          </cell>
          <cell r="G742">
            <v>0</v>
          </cell>
          <cell r="H742">
            <v>0</v>
          </cell>
          <cell r="I742">
            <v>0</v>
          </cell>
          <cell r="J742">
            <v>0</v>
          </cell>
          <cell r="K742">
            <v>0</v>
          </cell>
          <cell r="L742">
            <v>0</v>
          </cell>
          <cell r="M742">
            <v>0</v>
          </cell>
          <cell r="N742">
            <v>0</v>
          </cell>
          <cell r="O742">
            <v>0</v>
          </cell>
          <cell r="P742">
            <v>0</v>
          </cell>
        </row>
        <row r="743">
          <cell r="A743" t="str">
            <v>4.13.000410301</v>
          </cell>
          <cell r="B743">
            <v>10301</v>
          </cell>
          <cell r="C743" t="str">
            <v>Superintendência Comercial Massificados</v>
          </cell>
          <cell r="D743" t="str">
            <v>4.13.0004</v>
          </cell>
          <cell r="E743">
            <v>0</v>
          </cell>
          <cell r="F743">
            <v>0</v>
          </cell>
          <cell r="G743">
            <v>0</v>
          </cell>
          <cell r="H743">
            <v>0</v>
          </cell>
          <cell r="I743">
            <v>0</v>
          </cell>
          <cell r="J743">
            <v>0</v>
          </cell>
          <cell r="K743">
            <v>0</v>
          </cell>
          <cell r="L743">
            <v>0</v>
          </cell>
          <cell r="M743">
            <v>0</v>
          </cell>
          <cell r="N743">
            <v>0</v>
          </cell>
          <cell r="O743">
            <v>0</v>
          </cell>
          <cell r="P743">
            <v>0</v>
          </cell>
        </row>
        <row r="744">
          <cell r="A744" t="str">
            <v>4.13.000510301</v>
          </cell>
          <cell r="B744">
            <v>10301</v>
          </cell>
          <cell r="C744" t="str">
            <v>Superintendência Comercial Massificados</v>
          </cell>
          <cell r="D744" t="str">
            <v>4.13.0005</v>
          </cell>
          <cell r="E744">
            <v>0</v>
          </cell>
          <cell r="F744">
            <v>0</v>
          </cell>
          <cell r="G744">
            <v>0</v>
          </cell>
          <cell r="H744">
            <v>0</v>
          </cell>
          <cell r="I744">
            <v>0</v>
          </cell>
          <cell r="J744">
            <v>0</v>
          </cell>
          <cell r="K744">
            <v>0</v>
          </cell>
          <cell r="L744">
            <v>0</v>
          </cell>
          <cell r="M744">
            <v>0</v>
          </cell>
          <cell r="N744">
            <v>0</v>
          </cell>
          <cell r="O744">
            <v>0</v>
          </cell>
          <cell r="P744">
            <v>0</v>
          </cell>
        </row>
        <row r="745">
          <cell r="A745" t="str">
            <v>4.13.000610301</v>
          </cell>
          <cell r="B745">
            <v>10301</v>
          </cell>
          <cell r="C745" t="str">
            <v>Superintendência Comercial Massificados</v>
          </cell>
          <cell r="D745" t="str">
            <v>4.13.0006</v>
          </cell>
          <cell r="E745">
            <v>0</v>
          </cell>
          <cell r="F745">
            <v>0</v>
          </cell>
          <cell r="G745">
            <v>0</v>
          </cell>
          <cell r="H745">
            <v>0</v>
          </cell>
          <cell r="I745">
            <v>0</v>
          </cell>
          <cell r="J745">
            <v>0</v>
          </cell>
          <cell r="K745">
            <v>0</v>
          </cell>
          <cell r="L745">
            <v>0</v>
          </cell>
          <cell r="M745">
            <v>0</v>
          </cell>
          <cell r="N745">
            <v>0</v>
          </cell>
          <cell r="O745">
            <v>0</v>
          </cell>
          <cell r="P745">
            <v>0</v>
          </cell>
        </row>
        <row r="746">
          <cell r="A746" t="str">
            <v>4.13.000710301</v>
          </cell>
          <cell r="B746">
            <v>10301</v>
          </cell>
          <cell r="C746" t="str">
            <v>Superintendência Comercial Massificados</v>
          </cell>
          <cell r="D746" t="str">
            <v>4.13.0007</v>
          </cell>
          <cell r="E746">
            <v>0</v>
          </cell>
          <cell r="F746">
            <v>0</v>
          </cell>
          <cell r="G746">
            <v>0</v>
          </cell>
          <cell r="H746">
            <v>0</v>
          </cell>
          <cell r="I746">
            <v>0</v>
          </cell>
          <cell r="J746">
            <v>0</v>
          </cell>
          <cell r="K746">
            <v>0</v>
          </cell>
          <cell r="L746">
            <v>0</v>
          </cell>
          <cell r="M746">
            <v>0</v>
          </cell>
          <cell r="N746">
            <v>0</v>
          </cell>
          <cell r="O746">
            <v>0</v>
          </cell>
          <cell r="P746">
            <v>0</v>
          </cell>
        </row>
        <row r="747">
          <cell r="A747" t="str">
            <v>4.13.000810301</v>
          </cell>
          <cell r="B747">
            <v>10301</v>
          </cell>
          <cell r="C747" t="str">
            <v>Superintendência Comercial Massificados</v>
          </cell>
          <cell r="D747" t="str">
            <v>4.13.0008</v>
          </cell>
          <cell r="E747">
            <v>0</v>
          </cell>
          <cell r="F747">
            <v>0</v>
          </cell>
          <cell r="G747">
            <v>0</v>
          </cell>
          <cell r="H747">
            <v>0</v>
          </cell>
          <cell r="I747">
            <v>0</v>
          </cell>
          <cell r="J747">
            <v>0</v>
          </cell>
          <cell r="K747">
            <v>0</v>
          </cell>
          <cell r="L747">
            <v>0</v>
          </cell>
          <cell r="M747">
            <v>0</v>
          </cell>
          <cell r="N747">
            <v>0</v>
          </cell>
          <cell r="O747">
            <v>0</v>
          </cell>
          <cell r="P747">
            <v>0</v>
          </cell>
        </row>
        <row r="748">
          <cell r="A748" t="str">
            <v>4.90.000110301</v>
          </cell>
          <cell r="B748">
            <v>10301</v>
          </cell>
          <cell r="C748" t="str">
            <v>Superintendência Comercial Massificados</v>
          </cell>
          <cell r="D748" t="str">
            <v>4.90.0001</v>
          </cell>
          <cell r="E748">
            <v>0</v>
          </cell>
          <cell r="F748">
            <v>0</v>
          </cell>
          <cell r="G748">
            <v>0</v>
          </cell>
          <cell r="H748">
            <v>0</v>
          </cell>
          <cell r="I748">
            <v>0</v>
          </cell>
          <cell r="J748">
            <v>0</v>
          </cell>
          <cell r="K748">
            <v>0</v>
          </cell>
          <cell r="L748">
            <v>0</v>
          </cell>
          <cell r="M748">
            <v>0</v>
          </cell>
          <cell r="N748">
            <v>0</v>
          </cell>
          <cell r="O748">
            <v>0</v>
          </cell>
          <cell r="P748">
            <v>0</v>
          </cell>
        </row>
        <row r="749">
          <cell r="A749" t="str">
            <v>4.01.000110303</v>
          </cell>
          <cell r="B749">
            <v>10303</v>
          </cell>
          <cell r="C749" t="str">
            <v>Gerência Comercial Auto / RE</v>
          </cell>
          <cell r="D749" t="str">
            <v>4.01.0001</v>
          </cell>
          <cell r="E749">
            <v>0</v>
          </cell>
          <cell r="F749">
            <v>0</v>
          </cell>
          <cell r="G749">
            <v>0</v>
          </cell>
          <cell r="H749">
            <v>0</v>
          </cell>
          <cell r="I749">
            <v>0</v>
          </cell>
          <cell r="J749">
            <v>0</v>
          </cell>
          <cell r="K749">
            <v>0</v>
          </cell>
          <cell r="L749">
            <v>0</v>
          </cell>
          <cell r="M749">
            <v>0</v>
          </cell>
          <cell r="N749">
            <v>0</v>
          </cell>
          <cell r="O749">
            <v>0</v>
          </cell>
          <cell r="P749">
            <v>0</v>
          </cell>
        </row>
        <row r="750">
          <cell r="A750" t="str">
            <v>4.01.000210303</v>
          </cell>
          <cell r="B750">
            <v>10303</v>
          </cell>
          <cell r="C750" t="str">
            <v>Gerência Comercial Auto / RE</v>
          </cell>
          <cell r="D750" t="str">
            <v>4.01.0002</v>
          </cell>
          <cell r="E750">
            <v>0</v>
          </cell>
          <cell r="F750">
            <v>0</v>
          </cell>
          <cell r="G750">
            <v>0</v>
          </cell>
          <cell r="H750">
            <v>0</v>
          </cell>
          <cell r="I750">
            <v>0</v>
          </cell>
          <cell r="J750">
            <v>0</v>
          </cell>
          <cell r="K750">
            <v>0</v>
          </cell>
          <cell r="L750">
            <v>0</v>
          </cell>
          <cell r="M750">
            <v>0</v>
          </cell>
          <cell r="N750">
            <v>0</v>
          </cell>
          <cell r="O750">
            <v>0</v>
          </cell>
          <cell r="P750">
            <v>0</v>
          </cell>
        </row>
        <row r="751">
          <cell r="A751" t="str">
            <v>4.01.000310303</v>
          </cell>
          <cell r="B751">
            <v>10303</v>
          </cell>
          <cell r="C751" t="str">
            <v>Gerência Comercial Auto / RE</v>
          </cell>
          <cell r="D751" t="str">
            <v>4.01.0003</v>
          </cell>
          <cell r="E751">
            <v>0</v>
          </cell>
          <cell r="F751">
            <v>0</v>
          </cell>
          <cell r="G751">
            <v>0</v>
          </cell>
          <cell r="H751">
            <v>0</v>
          </cell>
          <cell r="I751">
            <v>0</v>
          </cell>
          <cell r="J751">
            <v>0</v>
          </cell>
          <cell r="K751">
            <v>0</v>
          </cell>
          <cell r="L751">
            <v>0</v>
          </cell>
          <cell r="M751">
            <v>0</v>
          </cell>
          <cell r="N751">
            <v>0</v>
          </cell>
          <cell r="O751">
            <v>0</v>
          </cell>
          <cell r="P751">
            <v>0</v>
          </cell>
        </row>
        <row r="752">
          <cell r="A752" t="str">
            <v>4.01.000410303</v>
          </cell>
          <cell r="B752">
            <v>10303</v>
          </cell>
          <cell r="C752" t="str">
            <v>Gerência Comercial Auto / RE</v>
          </cell>
          <cell r="D752" t="str">
            <v>4.01.0004</v>
          </cell>
          <cell r="E752">
            <v>0</v>
          </cell>
          <cell r="F752">
            <v>0</v>
          </cell>
          <cell r="G752">
            <v>0</v>
          </cell>
          <cell r="H752">
            <v>0</v>
          </cell>
          <cell r="I752">
            <v>0</v>
          </cell>
          <cell r="J752">
            <v>0</v>
          </cell>
          <cell r="K752">
            <v>0</v>
          </cell>
          <cell r="L752">
            <v>0</v>
          </cell>
          <cell r="M752">
            <v>0</v>
          </cell>
          <cell r="N752">
            <v>0</v>
          </cell>
          <cell r="O752">
            <v>0</v>
          </cell>
          <cell r="P752">
            <v>0</v>
          </cell>
        </row>
        <row r="753">
          <cell r="A753" t="str">
            <v>4.01.000510303</v>
          </cell>
          <cell r="B753">
            <v>10303</v>
          </cell>
          <cell r="C753" t="str">
            <v>Gerência Comercial Auto / RE</v>
          </cell>
          <cell r="D753" t="str">
            <v>4.01.0005</v>
          </cell>
          <cell r="E753">
            <v>0</v>
          </cell>
          <cell r="F753">
            <v>0</v>
          </cell>
          <cell r="G753">
            <v>0</v>
          </cell>
          <cell r="H753">
            <v>0</v>
          </cell>
          <cell r="I753">
            <v>0</v>
          </cell>
          <cell r="J753">
            <v>0</v>
          </cell>
          <cell r="K753">
            <v>0</v>
          </cell>
          <cell r="L753">
            <v>0</v>
          </cell>
          <cell r="M753">
            <v>0</v>
          </cell>
          <cell r="N753">
            <v>0</v>
          </cell>
          <cell r="O753">
            <v>0</v>
          </cell>
          <cell r="P753">
            <v>0</v>
          </cell>
        </row>
        <row r="754">
          <cell r="A754" t="str">
            <v>4.01.000610303</v>
          </cell>
          <cell r="B754">
            <v>10303</v>
          </cell>
          <cell r="C754" t="str">
            <v>Gerência Comercial Auto / RE</v>
          </cell>
          <cell r="D754" t="str">
            <v>4.01.0006</v>
          </cell>
          <cell r="E754">
            <v>0</v>
          </cell>
          <cell r="F754">
            <v>0</v>
          </cell>
          <cell r="G754">
            <v>0</v>
          </cell>
          <cell r="H754">
            <v>0</v>
          </cell>
          <cell r="I754">
            <v>0</v>
          </cell>
          <cell r="J754">
            <v>0</v>
          </cell>
          <cell r="K754">
            <v>0</v>
          </cell>
          <cell r="L754">
            <v>0</v>
          </cell>
          <cell r="M754">
            <v>0</v>
          </cell>
          <cell r="N754">
            <v>0</v>
          </cell>
          <cell r="O754">
            <v>0</v>
          </cell>
          <cell r="P754">
            <v>0</v>
          </cell>
        </row>
        <row r="755">
          <cell r="A755" t="str">
            <v>4.01.000710303</v>
          </cell>
          <cell r="B755">
            <v>10303</v>
          </cell>
          <cell r="C755" t="str">
            <v>Gerência Comercial Auto / RE</v>
          </cell>
          <cell r="D755" t="str">
            <v>4.01.0007</v>
          </cell>
          <cell r="E755">
            <v>0</v>
          </cell>
          <cell r="F755">
            <v>0</v>
          </cell>
          <cell r="G755">
            <v>0</v>
          </cell>
          <cell r="H755">
            <v>0</v>
          </cell>
          <cell r="I755">
            <v>0</v>
          </cell>
          <cell r="J755">
            <v>0</v>
          </cell>
          <cell r="K755">
            <v>0</v>
          </cell>
          <cell r="L755">
            <v>0</v>
          </cell>
          <cell r="M755">
            <v>0</v>
          </cell>
          <cell r="N755">
            <v>0</v>
          </cell>
          <cell r="O755">
            <v>0</v>
          </cell>
          <cell r="P755">
            <v>0</v>
          </cell>
        </row>
        <row r="756">
          <cell r="A756" t="str">
            <v>4.02.000110303</v>
          </cell>
          <cell r="B756">
            <v>10303</v>
          </cell>
          <cell r="C756" t="str">
            <v>Gerência Comercial Auto / RE</v>
          </cell>
          <cell r="D756" t="str">
            <v>4.02.0001</v>
          </cell>
          <cell r="E756">
            <v>0</v>
          </cell>
          <cell r="F756">
            <v>0</v>
          </cell>
          <cell r="G756">
            <v>0</v>
          </cell>
          <cell r="H756">
            <v>0</v>
          </cell>
          <cell r="I756">
            <v>0</v>
          </cell>
          <cell r="J756">
            <v>0</v>
          </cell>
          <cell r="K756">
            <v>0</v>
          </cell>
          <cell r="L756">
            <v>0</v>
          </cell>
          <cell r="M756">
            <v>0</v>
          </cell>
          <cell r="N756">
            <v>0</v>
          </cell>
          <cell r="O756">
            <v>0</v>
          </cell>
          <cell r="P756">
            <v>0</v>
          </cell>
        </row>
        <row r="757">
          <cell r="A757" t="str">
            <v>4.02.000210303</v>
          </cell>
          <cell r="B757">
            <v>10303</v>
          </cell>
          <cell r="C757" t="str">
            <v>Gerência Comercial Auto / RE</v>
          </cell>
          <cell r="D757" t="str">
            <v>4.02.0002</v>
          </cell>
          <cell r="E757">
            <v>0</v>
          </cell>
          <cell r="F757">
            <v>0</v>
          </cell>
          <cell r="G757">
            <v>0</v>
          </cell>
          <cell r="H757">
            <v>0</v>
          </cell>
          <cell r="I757">
            <v>0</v>
          </cell>
          <cell r="J757">
            <v>0</v>
          </cell>
          <cell r="K757">
            <v>0</v>
          </cell>
          <cell r="L757">
            <v>0</v>
          </cell>
          <cell r="M757">
            <v>0</v>
          </cell>
          <cell r="N757">
            <v>0</v>
          </cell>
          <cell r="O757">
            <v>0</v>
          </cell>
          <cell r="P757">
            <v>0</v>
          </cell>
        </row>
        <row r="758">
          <cell r="A758" t="str">
            <v>4.02.000310303</v>
          </cell>
          <cell r="B758">
            <v>10303</v>
          </cell>
          <cell r="C758" t="str">
            <v>Gerência Comercial Auto / RE</v>
          </cell>
          <cell r="D758" t="str">
            <v>4.02.0003</v>
          </cell>
          <cell r="E758">
            <v>23.121472392638026</v>
          </cell>
          <cell r="F758">
            <v>23.121472392638026</v>
          </cell>
          <cell r="G758">
            <v>23.121472392638026</v>
          </cell>
          <cell r="H758">
            <v>23.930723926380356</v>
          </cell>
          <cell r="I758">
            <v>23.930723926380356</v>
          </cell>
          <cell r="J758">
            <v>23.930723926380356</v>
          </cell>
          <cell r="K758">
            <v>23.930723926380356</v>
          </cell>
          <cell r="L758">
            <v>23.930723926380356</v>
          </cell>
          <cell r="M758">
            <v>23.930723926380356</v>
          </cell>
          <cell r="N758">
            <v>23.930723926380356</v>
          </cell>
          <cell r="O758">
            <v>23.930723926380356</v>
          </cell>
          <cell r="P758">
            <v>23.930723926380356</v>
          </cell>
        </row>
        <row r="759">
          <cell r="A759" t="str">
            <v>4.02.000410303</v>
          </cell>
          <cell r="B759">
            <v>10303</v>
          </cell>
          <cell r="C759" t="str">
            <v>Gerência Comercial Auto / RE</v>
          </cell>
          <cell r="D759" t="str">
            <v>4.02.0004</v>
          </cell>
          <cell r="E759">
            <v>0</v>
          </cell>
          <cell r="F759">
            <v>0</v>
          </cell>
          <cell r="G759">
            <v>0</v>
          </cell>
          <cell r="H759">
            <v>0</v>
          </cell>
          <cell r="I759">
            <v>0</v>
          </cell>
          <cell r="J759">
            <v>0</v>
          </cell>
          <cell r="K759">
            <v>0</v>
          </cell>
          <cell r="L759">
            <v>0</v>
          </cell>
          <cell r="M759">
            <v>0</v>
          </cell>
          <cell r="N759">
            <v>0</v>
          </cell>
          <cell r="O759">
            <v>0</v>
          </cell>
          <cell r="P759">
            <v>0</v>
          </cell>
        </row>
        <row r="760">
          <cell r="A760" t="str">
            <v>4.02.000510303</v>
          </cell>
          <cell r="B760">
            <v>10303</v>
          </cell>
          <cell r="C760" t="str">
            <v>Gerência Comercial Auto / RE</v>
          </cell>
          <cell r="D760" t="str">
            <v>4.02.0005</v>
          </cell>
          <cell r="E760">
            <v>0</v>
          </cell>
          <cell r="F760">
            <v>0</v>
          </cell>
          <cell r="G760">
            <v>0</v>
          </cell>
          <cell r="H760">
            <v>0</v>
          </cell>
          <cell r="I760">
            <v>0</v>
          </cell>
          <cell r="J760">
            <v>0</v>
          </cell>
          <cell r="K760">
            <v>0</v>
          </cell>
          <cell r="L760">
            <v>0</v>
          </cell>
          <cell r="M760">
            <v>0</v>
          </cell>
          <cell r="N760">
            <v>0</v>
          </cell>
          <cell r="O760">
            <v>0</v>
          </cell>
          <cell r="P760">
            <v>0</v>
          </cell>
        </row>
        <row r="761">
          <cell r="A761" t="str">
            <v>4.02.000610303</v>
          </cell>
          <cell r="B761">
            <v>10303</v>
          </cell>
          <cell r="C761" t="str">
            <v>Gerência Comercial Auto / RE</v>
          </cell>
          <cell r="D761" t="str">
            <v>4.02.0006</v>
          </cell>
          <cell r="E761">
            <v>0</v>
          </cell>
          <cell r="F761">
            <v>0</v>
          </cell>
          <cell r="G761">
            <v>0</v>
          </cell>
          <cell r="H761">
            <v>0</v>
          </cell>
          <cell r="I761">
            <v>0</v>
          </cell>
          <cell r="J761">
            <v>0</v>
          </cell>
          <cell r="K761">
            <v>0</v>
          </cell>
          <cell r="L761">
            <v>0</v>
          </cell>
          <cell r="M761">
            <v>0</v>
          </cell>
          <cell r="N761">
            <v>0</v>
          </cell>
          <cell r="O761">
            <v>0</v>
          </cell>
          <cell r="P761">
            <v>0</v>
          </cell>
        </row>
        <row r="762">
          <cell r="A762" t="str">
            <v>4.02.000710303</v>
          </cell>
          <cell r="B762">
            <v>10303</v>
          </cell>
          <cell r="C762" t="str">
            <v>Gerência Comercial Auto / RE</v>
          </cell>
          <cell r="D762" t="str">
            <v>4.02.0007</v>
          </cell>
          <cell r="E762">
            <v>0</v>
          </cell>
          <cell r="F762">
            <v>0</v>
          </cell>
          <cell r="G762">
            <v>0</v>
          </cell>
          <cell r="H762">
            <v>0</v>
          </cell>
          <cell r="I762">
            <v>0</v>
          </cell>
          <cell r="J762">
            <v>0</v>
          </cell>
          <cell r="K762">
            <v>0</v>
          </cell>
          <cell r="L762">
            <v>0</v>
          </cell>
          <cell r="M762">
            <v>0</v>
          </cell>
          <cell r="N762">
            <v>0</v>
          </cell>
          <cell r="O762">
            <v>0</v>
          </cell>
          <cell r="P762">
            <v>0</v>
          </cell>
        </row>
        <row r="763">
          <cell r="A763" t="str">
            <v>4.02.000810303</v>
          </cell>
          <cell r="B763">
            <v>10303</v>
          </cell>
          <cell r="C763" t="str">
            <v>Gerência Comercial Auto / RE</v>
          </cell>
          <cell r="D763" t="str">
            <v>4.02.0008</v>
          </cell>
          <cell r="E763">
            <v>0</v>
          </cell>
          <cell r="F763">
            <v>0</v>
          </cell>
          <cell r="G763">
            <v>0</v>
          </cell>
          <cell r="H763">
            <v>0</v>
          </cell>
          <cell r="I763">
            <v>0</v>
          </cell>
          <cell r="J763">
            <v>0</v>
          </cell>
          <cell r="K763">
            <v>0</v>
          </cell>
          <cell r="L763">
            <v>0</v>
          </cell>
          <cell r="M763">
            <v>0</v>
          </cell>
          <cell r="N763">
            <v>0</v>
          </cell>
          <cell r="O763">
            <v>0</v>
          </cell>
          <cell r="P763">
            <v>0</v>
          </cell>
        </row>
        <row r="764">
          <cell r="A764" t="str">
            <v>4.02.000910303</v>
          </cell>
          <cell r="B764">
            <v>10303</v>
          </cell>
          <cell r="C764" t="str">
            <v>Gerência Comercial Auto / RE</v>
          </cell>
          <cell r="D764" t="str">
            <v>4.02.0009</v>
          </cell>
          <cell r="E764">
            <v>0.20739369579014183</v>
          </cell>
          <cell r="F764">
            <v>0.20739369579014183</v>
          </cell>
          <cell r="G764">
            <v>0.20739369579014183</v>
          </cell>
          <cell r="H764">
            <v>0.20739369579014183</v>
          </cell>
          <cell r="I764">
            <v>0.20739369579014183</v>
          </cell>
          <cell r="J764">
            <v>0.20739369579014183</v>
          </cell>
          <cell r="K764">
            <v>0.20739369579014183</v>
          </cell>
          <cell r="L764">
            <v>0.20739369579014183</v>
          </cell>
          <cell r="M764">
            <v>0.20739369579014183</v>
          </cell>
          <cell r="N764">
            <v>0.20739369579014183</v>
          </cell>
          <cell r="O764">
            <v>0.20739369579014183</v>
          </cell>
          <cell r="P764">
            <v>0.20739369579014183</v>
          </cell>
        </row>
        <row r="765">
          <cell r="A765" t="str">
            <v>4.02.001010303</v>
          </cell>
          <cell r="B765">
            <v>10303</v>
          </cell>
          <cell r="C765" t="str">
            <v>Gerência Comercial Auto / RE</v>
          </cell>
          <cell r="D765" t="str">
            <v>4.02.0010</v>
          </cell>
          <cell r="E765">
            <v>0</v>
          </cell>
          <cell r="F765">
            <v>0</v>
          </cell>
          <cell r="G765">
            <v>0</v>
          </cell>
          <cell r="H765">
            <v>0</v>
          </cell>
          <cell r="I765">
            <v>0</v>
          </cell>
          <cell r="J765">
            <v>0</v>
          </cell>
          <cell r="K765">
            <v>0</v>
          </cell>
          <cell r="L765">
            <v>0</v>
          </cell>
          <cell r="M765">
            <v>0</v>
          </cell>
          <cell r="N765">
            <v>0</v>
          </cell>
          <cell r="O765">
            <v>0</v>
          </cell>
          <cell r="P765">
            <v>0</v>
          </cell>
        </row>
        <row r="766">
          <cell r="A766" t="str">
            <v>4.02.001110303</v>
          </cell>
          <cell r="B766">
            <v>10303</v>
          </cell>
          <cell r="C766" t="str">
            <v>Gerência Comercial Auto / RE</v>
          </cell>
          <cell r="D766" t="str">
            <v>4.02.0011</v>
          </cell>
          <cell r="E766">
            <v>0</v>
          </cell>
          <cell r="F766">
            <v>0</v>
          </cell>
          <cell r="G766">
            <v>0</v>
          </cell>
          <cell r="H766">
            <v>0</v>
          </cell>
          <cell r="I766">
            <v>0</v>
          </cell>
          <cell r="J766">
            <v>0</v>
          </cell>
          <cell r="K766">
            <v>0</v>
          </cell>
          <cell r="L766">
            <v>0</v>
          </cell>
          <cell r="M766">
            <v>0</v>
          </cell>
          <cell r="N766">
            <v>0</v>
          </cell>
          <cell r="O766">
            <v>0</v>
          </cell>
          <cell r="P766">
            <v>0</v>
          </cell>
        </row>
        <row r="767">
          <cell r="A767" t="str">
            <v>4.02.001210303</v>
          </cell>
          <cell r="B767">
            <v>10303</v>
          </cell>
          <cell r="C767" t="str">
            <v>Gerência Comercial Auto / RE</v>
          </cell>
          <cell r="D767" t="str">
            <v>4.02.0012</v>
          </cell>
          <cell r="E767">
            <v>0</v>
          </cell>
          <cell r="F767">
            <v>0</v>
          </cell>
          <cell r="G767">
            <v>0</v>
          </cell>
          <cell r="H767">
            <v>0</v>
          </cell>
          <cell r="I767">
            <v>0</v>
          </cell>
          <cell r="J767">
            <v>0</v>
          </cell>
          <cell r="K767">
            <v>0</v>
          </cell>
          <cell r="L767">
            <v>0</v>
          </cell>
          <cell r="M767">
            <v>0</v>
          </cell>
          <cell r="N767">
            <v>0</v>
          </cell>
          <cell r="O767">
            <v>0</v>
          </cell>
          <cell r="P767">
            <v>0</v>
          </cell>
        </row>
        <row r="768">
          <cell r="A768" t="str">
            <v>4.02.001310303</v>
          </cell>
          <cell r="B768">
            <v>10303</v>
          </cell>
          <cell r="C768" t="str">
            <v>Gerência Comercial Auto / RE</v>
          </cell>
          <cell r="D768" t="str">
            <v>4.02.0013</v>
          </cell>
          <cell r="E768">
            <v>0</v>
          </cell>
          <cell r="F768">
            <v>0</v>
          </cell>
          <cell r="G768">
            <v>0</v>
          </cell>
          <cell r="H768">
            <v>0</v>
          </cell>
          <cell r="I768">
            <v>0</v>
          </cell>
          <cell r="J768">
            <v>0</v>
          </cell>
          <cell r="K768">
            <v>0</v>
          </cell>
          <cell r="L768">
            <v>0</v>
          </cell>
          <cell r="M768">
            <v>0</v>
          </cell>
          <cell r="N768">
            <v>0</v>
          </cell>
          <cell r="O768">
            <v>0</v>
          </cell>
          <cell r="P768">
            <v>0</v>
          </cell>
        </row>
        <row r="769">
          <cell r="A769" t="str">
            <v>4.02.001410303</v>
          </cell>
          <cell r="B769">
            <v>10303</v>
          </cell>
          <cell r="C769" t="str">
            <v>Gerência Comercial Auto / RE</v>
          </cell>
          <cell r="D769" t="str">
            <v>4.02.0014</v>
          </cell>
          <cell r="E769">
            <v>1.2145123757139831</v>
          </cell>
          <cell r="F769">
            <v>1.2145123757139831</v>
          </cell>
          <cell r="G769">
            <v>1.2145123757139831</v>
          </cell>
          <cell r="H769">
            <v>1.2145123757139831</v>
          </cell>
          <cell r="I769">
            <v>1.2145123757139831</v>
          </cell>
          <cell r="J769">
            <v>1.2145123757139831</v>
          </cell>
          <cell r="K769">
            <v>1.2145123757139831</v>
          </cell>
          <cell r="L769">
            <v>1.2145123757139831</v>
          </cell>
          <cell r="M769">
            <v>1.2145123757139831</v>
          </cell>
          <cell r="N769">
            <v>1.2145123757139831</v>
          </cell>
          <cell r="O769">
            <v>1.2145123757139831</v>
          </cell>
          <cell r="P769">
            <v>1.2145123757139831</v>
          </cell>
        </row>
        <row r="770">
          <cell r="A770" t="str">
            <v>4.02.001510303</v>
          </cell>
          <cell r="B770">
            <v>10303</v>
          </cell>
          <cell r="C770" t="str">
            <v>Gerência Comercial Auto / RE</v>
          </cell>
          <cell r="D770" t="str">
            <v>4.02.0015</v>
          </cell>
          <cell r="E770">
            <v>0</v>
          </cell>
          <cell r="F770">
            <v>0</v>
          </cell>
          <cell r="G770">
            <v>0</v>
          </cell>
          <cell r="H770">
            <v>0</v>
          </cell>
          <cell r="I770">
            <v>0</v>
          </cell>
          <cell r="J770">
            <v>0</v>
          </cell>
          <cell r="K770">
            <v>0</v>
          </cell>
          <cell r="L770">
            <v>0</v>
          </cell>
          <cell r="M770">
            <v>0</v>
          </cell>
          <cell r="N770">
            <v>0</v>
          </cell>
          <cell r="O770">
            <v>0</v>
          </cell>
          <cell r="P770">
            <v>0</v>
          </cell>
        </row>
        <row r="771">
          <cell r="A771" t="str">
            <v>4.02.001610303</v>
          </cell>
          <cell r="B771">
            <v>10303</v>
          </cell>
          <cell r="C771" t="str">
            <v>Gerência Comercial Auto / RE</v>
          </cell>
          <cell r="D771" t="str">
            <v>4.02.0016</v>
          </cell>
          <cell r="E771">
            <v>135.23164797969116</v>
          </cell>
          <cell r="F771">
            <v>135.23164797969116</v>
          </cell>
          <cell r="G771">
            <v>135.23164797969116</v>
          </cell>
          <cell r="H771">
            <v>139.96475565898035</v>
          </cell>
          <cell r="I771">
            <v>139.96475565898035</v>
          </cell>
          <cell r="J771">
            <v>139.96475565898035</v>
          </cell>
          <cell r="K771">
            <v>139.96475565898035</v>
          </cell>
          <cell r="L771">
            <v>139.96475565898035</v>
          </cell>
          <cell r="M771">
            <v>139.96475565898035</v>
          </cell>
          <cell r="N771">
            <v>139.96475565898035</v>
          </cell>
          <cell r="O771">
            <v>139.96475565898035</v>
          </cell>
          <cell r="P771">
            <v>139.96475565898035</v>
          </cell>
        </row>
        <row r="772">
          <cell r="A772" t="str">
            <v>4.02.001710303</v>
          </cell>
          <cell r="B772">
            <v>10303</v>
          </cell>
          <cell r="C772" t="str">
            <v>Gerência Comercial Auto / RE</v>
          </cell>
          <cell r="D772" t="str">
            <v>4.02.0017</v>
          </cell>
          <cell r="E772">
            <v>61.636873281150841</v>
          </cell>
          <cell r="F772">
            <v>61.636873281150841</v>
          </cell>
          <cell r="G772">
            <v>61.636873281150841</v>
          </cell>
          <cell r="H772">
            <v>63.794163845991122</v>
          </cell>
          <cell r="I772">
            <v>63.794163845991122</v>
          </cell>
          <cell r="J772">
            <v>63.794163845991122</v>
          </cell>
          <cell r="K772">
            <v>63.794163845991122</v>
          </cell>
          <cell r="L772">
            <v>63.794163845991122</v>
          </cell>
          <cell r="M772">
            <v>63.794163845991122</v>
          </cell>
          <cell r="N772">
            <v>63.794163845991122</v>
          </cell>
          <cell r="O772">
            <v>63.794163845991122</v>
          </cell>
          <cell r="P772">
            <v>63.794163845991122</v>
          </cell>
        </row>
        <row r="773">
          <cell r="A773" t="str">
            <v>4.02.001810303</v>
          </cell>
          <cell r="B773">
            <v>10303</v>
          </cell>
          <cell r="C773" t="str">
            <v>Gerência Comercial Auto / RE</v>
          </cell>
          <cell r="D773" t="str">
            <v>4.02.0018</v>
          </cell>
          <cell r="E773">
            <v>0</v>
          </cell>
          <cell r="F773">
            <v>0</v>
          </cell>
          <cell r="G773">
            <v>0</v>
          </cell>
          <cell r="H773">
            <v>0</v>
          </cell>
          <cell r="I773">
            <v>0</v>
          </cell>
          <cell r="J773">
            <v>0</v>
          </cell>
          <cell r="K773">
            <v>0</v>
          </cell>
          <cell r="L773">
            <v>0</v>
          </cell>
          <cell r="M773">
            <v>0</v>
          </cell>
          <cell r="N773">
            <v>0</v>
          </cell>
          <cell r="O773">
            <v>0</v>
          </cell>
          <cell r="P773">
            <v>0</v>
          </cell>
        </row>
        <row r="774">
          <cell r="A774" t="str">
            <v>4.02.001910303</v>
          </cell>
          <cell r="B774">
            <v>10303</v>
          </cell>
          <cell r="C774" t="str">
            <v>Gerência Comercial Auto / RE</v>
          </cell>
          <cell r="D774" t="str">
            <v>4.02.0019</v>
          </cell>
          <cell r="E774">
            <v>0</v>
          </cell>
          <cell r="F774">
            <v>0</v>
          </cell>
          <cell r="G774">
            <v>0</v>
          </cell>
          <cell r="H774">
            <v>0</v>
          </cell>
          <cell r="I774">
            <v>0</v>
          </cell>
          <cell r="J774">
            <v>0</v>
          </cell>
          <cell r="K774">
            <v>0</v>
          </cell>
          <cell r="L774">
            <v>0</v>
          </cell>
          <cell r="M774">
            <v>0</v>
          </cell>
          <cell r="N774">
            <v>0</v>
          </cell>
          <cell r="O774">
            <v>0</v>
          </cell>
          <cell r="P774">
            <v>0</v>
          </cell>
        </row>
        <row r="775">
          <cell r="A775" t="str">
            <v>4.02.002010303</v>
          </cell>
          <cell r="B775">
            <v>10303</v>
          </cell>
          <cell r="C775" t="str">
            <v>Gerência Comercial Auto / RE</v>
          </cell>
          <cell r="D775" t="str">
            <v>4.02.0020</v>
          </cell>
          <cell r="E775">
            <v>0</v>
          </cell>
          <cell r="F775">
            <v>0</v>
          </cell>
          <cell r="G775">
            <v>0</v>
          </cell>
          <cell r="H775">
            <v>0</v>
          </cell>
          <cell r="I775">
            <v>0</v>
          </cell>
          <cell r="J775">
            <v>0</v>
          </cell>
          <cell r="K775">
            <v>0</v>
          </cell>
          <cell r="L775">
            <v>0</v>
          </cell>
          <cell r="M775">
            <v>0</v>
          </cell>
          <cell r="N775">
            <v>0</v>
          </cell>
          <cell r="O775">
            <v>0</v>
          </cell>
          <cell r="P775">
            <v>0</v>
          </cell>
        </row>
        <row r="776">
          <cell r="A776" t="str">
            <v>4.02.002110303</v>
          </cell>
          <cell r="B776">
            <v>10303</v>
          </cell>
          <cell r="C776" t="str">
            <v>Gerência Comercial Auto / RE</v>
          </cell>
          <cell r="D776" t="str">
            <v>4.02.0021</v>
          </cell>
          <cell r="E776">
            <v>0</v>
          </cell>
          <cell r="F776">
            <v>0</v>
          </cell>
          <cell r="G776">
            <v>0</v>
          </cell>
          <cell r="H776">
            <v>0</v>
          </cell>
          <cell r="I776">
            <v>0</v>
          </cell>
          <cell r="J776">
            <v>0</v>
          </cell>
          <cell r="K776">
            <v>0</v>
          </cell>
          <cell r="L776">
            <v>0</v>
          </cell>
          <cell r="M776">
            <v>0</v>
          </cell>
          <cell r="N776">
            <v>0</v>
          </cell>
          <cell r="O776">
            <v>0</v>
          </cell>
          <cell r="P776">
            <v>0</v>
          </cell>
        </row>
        <row r="777">
          <cell r="A777" t="str">
            <v>4.02.002210303</v>
          </cell>
          <cell r="B777">
            <v>10303</v>
          </cell>
          <cell r="C777" t="str">
            <v>Gerência Comercial Auto / RE</v>
          </cell>
          <cell r="D777" t="str">
            <v>4.02.0022</v>
          </cell>
          <cell r="E777">
            <v>0</v>
          </cell>
          <cell r="F777">
            <v>0</v>
          </cell>
          <cell r="G777">
            <v>0</v>
          </cell>
          <cell r="H777">
            <v>0</v>
          </cell>
          <cell r="I777">
            <v>0</v>
          </cell>
          <cell r="J777">
            <v>0</v>
          </cell>
          <cell r="K777">
            <v>0</v>
          </cell>
          <cell r="L777">
            <v>0</v>
          </cell>
          <cell r="M777">
            <v>0</v>
          </cell>
          <cell r="N777">
            <v>0</v>
          </cell>
          <cell r="O777">
            <v>0</v>
          </cell>
          <cell r="P777">
            <v>0</v>
          </cell>
        </row>
        <row r="778">
          <cell r="A778" t="str">
            <v>4.02.002310303</v>
          </cell>
          <cell r="B778">
            <v>10303</v>
          </cell>
          <cell r="C778" t="str">
            <v>Gerência Comercial Auto / RE</v>
          </cell>
          <cell r="D778" t="str">
            <v>4.02.0023</v>
          </cell>
          <cell r="E778">
            <v>2.4426697694097737</v>
          </cell>
          <cell r="F778">
            <v>2.4426697694097737</v>
          </cell>
          <cell r="G778">
            <v>2.4426697694097737</v>
          </cell>
          <cell r="H778">
            <v>2.4426697694097737</v>
          </cell>
          <cell r="I778">
            <v>2.4426697694097737</v>
          </cell>
          <cell r="J778">
            <v>2.4426697694097737</v>
          </cell>
          <cell r="K778">
            <v>2.4426697694097737</v>
          </cell>
          <cell r="L778">
            <v>2.4633758197588325</v>
          </cell>
          <cell r="M778">
            <v>2.4633758197588325</v>
          </cell>
          <cell r="N778">
            <v>2.4633758197588325</v>
          </cell>
          <cell r="O778">
            <v>2.4633758197588325</v>
          </cell>
          <cell r="P778">
            <v>2.4633758197588325</v>
          </cell>
        </row>
        <row r="779">
          <cell r="A779" t="str">
            <v>4.02.002410303</v>
          </cell>
          <cell r="B779">
            <v>10303</v>
          </cell>
          <cell r="C779" t="str">
            <v>Gerência Comercial Auto / RE</v>
          </cell>
          <cell r="D779" t="str">
            <v>4.02.0024</v>
          </cell>
          <cell r="E779">
            <v>0</v>
          </cell>
          <cell r="F779">
            <v>0</v>
          </cell>
          <cell r="G779">
            <v>0</v>
          </cell>
          <cell r="H779">
            <v>0</v>
          </cell>
          <cell r="I779">
            <v>0</v>
          </cell>
          <cell r="J779">
            <v>0</v>
          </cell>
          <cell r="K779">
            <v>0</v>
          </cell>
          <cell r="L779">
            <v>0</v>
          </cell>
          <cell r="M779">
            <v>0</v>
          </cell>
          <cell r="N779">
            <v>0</v>
          </cell>
          <cell r="O779">
            <v>0</v>
          </cell>
          <cell r="P779">
            <v>0</v>
          </cell>
        </row>
        <row r="780">
          <cell r="A780" t="str">
            <v>4.02.002510303</v>
          </cell>
          <cell r="B780">
            <v>10303</v>
          </cell>
          <cell r="C780" t="str">
            <v>Gerência Comercial Auto / RE</v>
          </cell>
          <cell r="D780" t="str">
            <v>4.02.0025</v>
          </cell>
          <cell r="E780">
            <v>0</v>
          </cell>
          <cell r="F780">
            <v>0</v>
          </cell>
          <cell r="G780">
            <v>0</v>
          </cell>
          <cell r="H780">
            <v>0</v>
          </cell>
          <cell r="I780">
            <v>0</v>
          </cell>
          <cell r="J780">
            <v>0</v>
          </cell>
          <cell r="K780">
            <v>0</v>
          </cell>
          <cell r="L780">
            <v>0</v>
          </cell>
          <cell r="M780">
            <v>0</v>
          </cell>
          <cell r="N780">
            <v>0</v>
          </cell>
          <cell r="O780">
            <v>0</v>
          </cell>
          <cell r="P780">
            <v>0</v>
          </cell>
        </row>
        <row r="781">
          <cell r="A781" t="str">
            <v>4.02.002610303</v>
          </cell>
          <cell r="B781">
            <v>10303</v>
          </cell>
          <cell r="C781" t="str">
            <v>Gerência Comercial Auto / RE</v>
          </cell>
          <cell r="D781" t="str">
            <v>4.02.0026</v>
          </cell>
          <cell r="E781">
            <v>0</v>
          </cell>
          <cell r="F781">
            <v>0</v>
          </cell>
          <cell r="G781">
            <v>0</v>
          </cell>
          <cell r="H781">
            <v>0</v>
          </cell>
          <cell r="I781">
            <v>0</v>
          </cell>
          <cell r="J781">
            <v>0</v>
          </cell>
          <cell r="K781">
            <v>0</v>
          </cell>
          <cell r="L781">
            <v>0</v>
          </cell>
          <cell r="M781">
            <v>0</v>
          </cell>
          <cell r="N781">
            <v>0</v>
          </cell>
          <cell r="O781">
            <v>0</v>
          </cell>
          <cell r="P781">
            <v>0</v>
          </cell>
        </row>
        <row r="782">
          <cell r="A782" t="str">
            <v>4.02.002710303</v>
          </cell>
          <cell r="B782">
            <v>10303</v>
          </cell>
          <cell r="C782" t="str">
            <v>Gerência Comercial Auto / RE</v>
          </cell>
          <cell r="D782" t="str">
            <v>4.02.0027</v>
          </cell>
          <cell r="E782">
            <v>0</v>
          </cell>
          <cell r="F782">
            <v>0</v>
          </cell>
          <cell r="G782">
            <v>0</v>
          </cell>
          <cell r="H782">
            <v>0</v>
          </cell>
          <cell r="I782">
            <v>0</v>
          </cell>
          <cell r="J782">
            <v>0</v>
          </cell>
          <cell r="K782">
            <v>0</v>
          </cell>
          <cell r="L782">
            <v>0</v>
          </cell>
          <cell r="M782">
            <v>0</v>
          </cell>
          <cell r="N782">
            <v>0</v>
          </cell>
          <cell r="O782">
            <v>0</v>
          </cell>
          <cell r="P782">
            <v>0</v>
          </cell>
        </row>
        <row r="783">
          <cell r="A783" t="str">
            <v>4.02.002810303</v>
          </cell>
          <cell r="B783">
            <v>10303</v>
          </cell>
          <cell r="C783" t="str">
            <v>Gerência Comercial Auto / RE</v>
          </cell>
          <cell r="D783" t="str">
            <v>4.02.0028</v>
          </cell>
          <cell r="E783">
            <v>0</v>
          </cell>
          <cell r="F783">
            <v>0</v>
          </cell>
          <cell r="G783">
            <v>0</v>
          </cell>
          <cell r="H783">
            <v>0</v>
          </cell>
          <cell r="I783">
            <v>0</v>
          </cell>
          <cell r="J783">
            <v>0</v>
          </cell>
          <cell r="K783">
            <v>0</v>
          </cell>
          <cell r="L783">
            <v>0</v>
          </cell>
          <cell r="M783">
            <v>0</v>
          </cell>
          <cell r="N783">
            <v>0</v>
          </cell>
          <cell r="O783">
            <v>0</v>
          </cell>
          <cell r="P783">
            <v>0</v>
          </cell>
        </row>
        <row r="784">
          <cell r="A784" t="str">
            <v>4.02.002910303</v>
          </cell>
          <cell r="B784">
            <v>10303</v>
          </cell>
          <cell r="C784" t="str">
            <v>Gerência Comercial Auto / RE</v>
          </cell>
          <cell r="D784" t="str">
            <v>4.02.0029</v>
          </cell>
          <cell r="E784">
            <v>0</v>
          </cell>
          <cell r="F784">
            <v>0</v>
          </cell>
          <cell r="G784">
            <v>0</v>
          </cell>
          <cell r="H784">
            <v>0</v>
          </cell>
          <cell r="I784">
            <v>0</v>
          </cell>
          <cell r="J784">
            <v>0</v>
          </cell>
          <cell r="K784">
            <v>0</v>
          </cell>
          <cell r="L784">
            <v>0</v>
          </cell>
          <cell r="M784">
            <v>0</v>
          </cell>
          <cell r="N784">
            <v>0</v>
          </cell>
          <cell r="O784">
            <v>0</v>
          </cell>
          <cell r="P784">
            <v>0</v>
          </cell>
        </row>
        <row r="785">
          <cell r="A785" t="str">
            <v>4.02.003010303</v>
          </cell>
          <cell r="B785">
            <v>10303</v>
          </cell>
          <cell r="C785" t="str">
            <v>Gerência Comercial Auto / RE</v>
          </cell>
          <cell r="D785" t="str">
            <v>4.02.0030</v>
          </cell>
          <cell r="E785">
            <v>0</v>
          </cell>
          <cell r="F785">
            <v>0</v>
          </cell>
          <cell r="G785">
            <v>0</v>
          </cell>
          <cell r="H785">
            <v>0</v>
          </cell>
          <cell r="I785">
            <v>0</v>
          </cell>
          <cell r="J785">
            <v>0</v>
          </cell>
          <cell r="K785">
            <v>0</v>
          </cell>
          <cell r="L785">
            <v>0</v>
          </cell>
          <cell r="M785">
            <v>0</v>
          </cell>
          <cell r="N785">
            <v>0</v>
          </cell>
          <cell r="O785">
            <v>0</v>
          </cell>
          <cell r="P785">
            <v>0</v>
          </cell>
        </row>
        <row r="786">
          <cell r="A786" t="str">
            <v>4.02.003510303</v>
          </cell>
          <cell r="B786">
            <v>10303</v>
          </cell>
          <cell r="C786" t="str">
            <v>Gerência Comercial Auto / RE</v>
          </cell>
          <cell r="D786" t="str">
            <v>4.02.0035</v>
          </cell>
          <cell r="E786">
            <v>0</v>
          </cell>
          <cell r="F786">
            <v>0</v>
          </cell>
          <cell r="G786">
            <v>0</v>
          </cell>
          <cell r="H786">
            <v>0</v>
          </cell>
          <cell r="I786">
            <v>0</v>
          </cell>
          <cell r="J786">
            <v>0</v>
          </cell>
          <cell r="K786">
            <v>0</v>
          </cell>
          <cell r="L786">
            <v>0</v>
          </cell>
          <cell r="M786">
            <v>0</v>
          </cell>
          <cell r="N786">
            <v>0</v>
          </cell>
          <cell r="O786">
            <v>0</v>
          </cell>
          <cell r="P786">
            <v>0</v>
          </cell>
        </row>
        <row r="787">
          <cell r="A787" t="str">
            <v>4.02.003610303</v>
          </cell>
          <cell r="B787">
            <v>10303</v>
          </cell>
          <cell r="C787" t="str">
            <v>Gerência Comercial Auto / RE</v>
          </cell>
          <cell r="D787" t="str">
            <v>4.02.0036</v>
          </cell>
          <cell r="E787">
            <v>0</v>
          </cell>
          <cell r="F787">
            <v>0</v>
          </cell>
          <cell r="G787">
            <v>0</v>
          </cell>
          <cell r="H787">
            <v>0</v>
          </cell>
          <cell r="I787">
            <v>0</v>
          </cell>
          <cell r="J787">
            <v>0</v>
          </cell>
          <cell r="K787">
            <v>0</v>
          </cell>
          <cell r="L787">
            <v>0</v>
          </cell>
          <cell r="M787">
            <v>0</v>
          </cell>
          <cell r="N787">
            <v>0</v>
          </cell>
          <cell r="O787">
            <v>0</v>
          </cell>
          <cell r="P787">
            <v>0</v>
          </cell>
        </row>
        <row r="788">
          <cell r="A788" t="str">
            <v>4.02.003710303</v>
          </cell>
          <cell r="B788">
            <v>10303</v>
          </cell>
          <cell r="C788" t="str">
            <v>Gerência Comercial Auto / RE</v>
          </cell>
          <cell r="D788" t="str">
            <v>4.02.0037</v>
          </cell>
          <cell r="E788">
            <v>0</v>
          </cell>
          <cell r="F788">
            <v>0</v>
          </cell>
          <cell r="G788">
            <v>0</v>
          </cell>
          <cell r="H788">
            <v>0</v>
          </cell>
          <cell r="I788">
            <v>0</v>
          </cell>
          <cell r="J788">
            <v>0</v>
          </cell>
          <cell r="K788">
            <v>0</v>
          </cell>
          <cell r="L788">
            <v>0</v>
          </cell>
          <cell r="M788">
            <v>0</v>
          </cell>
          <cell r="N788">
            <v>0</v>
          </cell>
          <cell r="O788">
            <v>0</v>
          </cell>
          <cell r="P788">
            <v>0</v>
          </cell>
        </row>
        <row r="789">
          <cell r="A789" t="str">
            <v>4.02.003810303</v>
          </cell>
          <cell r="B789">
            <v>10303</v>
          </cell>
          <cell r="C789" t="str">
            <v>Gerência Comercial Auto / RE</v>
          </cell>
          <cell r="D789" t="str">
            <v>4.02.0038</v>
          </cell>
          <cell r="E789">
            <v>0</v>
          </cell>
          <cell r="F789">
            <v>0</v>
          </cell>
          <cell r="G789">
            <v>0</v>
          </cell>
          <cell r="H789">
            <v>0</v>
          </cell>
          <cell r="I789">
            <v>0</v>
          </cell>
          <cell r="J789">
            <v>0</v>
          </cell>
          <cell r="K789">
            <v>0</v>
          </cell>
          <cell r="L789">
            <v>0</v>
          </cell>
          <cell r="M789">
            <v>0</v>
          </cell>
          <cell r="N789">
            <v>0</v>
          </cell>
          <cell r="O789">
            <v>0</v>
          </cell>
          <cell r="P789">
            <v>0</v>
          </cell>
        </row>
        <row r="790">
          <cell r="A790" t="str">
            <v>4.02.003910303</v>
          </cell>
          <cell r="B790">
            <v>10303</v>
          </cell>
          <cell r="C790" t="str">
            <v>Gerência Comercial Auto / RE</v>
          </cell>
          <cell r="D790" t="str">
            <v>4.02.0039</v>
          </cell>
          <cell r="E790">
            <v>0</v>
          </cell>
          <cell r="F790">
            <v>0</v>
          </cell>
          <cell r="G790">
            <v>0</v>
          </cell>
          <cell r="H790">
            <v>0</v>
          </cell>
          <cell r="I790">
            <v>0</v>
          </cell>
          <cell r="J790">
            <v>0</v>
          </cell>
          <cell r="K790">
            <v>0</v>
          </cell>
          <cell r="L790">
            <v>0</v>
          </cell>
          <cell r="M790">
            <v>0</v>
          </cell>
          <cell r="N790">
            <v>0</v>
          </cell>
          <cell r="O790">
            <v>0</v>
          </cell>
          <cell r="P790">
            <v>0</v>
          </cell>
        </row>
        <row r="791">
          <cell r="A791" t="str">
            <v>4.02.004110303</v>
          </cell>
          <cell r="B791">
            <v>10303</v>
          </cell>
          <cell r="C791" t="str">
            <v>Gerência Comercial Auto / RE</v>
          </cell>
          <cell r="D791" t="str">
            <v>4.02.0041</v>
          </cell>
          <cell r="E791">
            <v>0.7404273323460967</v>
          </cell>
          <cell r="F791">
            <v>0.7404273323460967</v>
          </cell>
          <cell r="G791">
            <v>0.7404273323460967</v>
          </cell>
          <cell r="H791">
            <v>0.7404273323460967</v>
          </cell>
          <cell r="I791">
            <v>0.7404273323460967</v>
          </cell>
          <cell r="J791">
            <v>0.7404273323460967</v>
          </cell>
          <cell r="K791">
            <v>0.7404273323460967</v>
          </cell>
          <cell r="L791">
            <v>0.7404273323460967</v>
          </cell>
          <cell r="M791">
            <v>0.7404273323460967</v>
          </cell>
          <cell r="N791">
            <v>0.7404273323460967</v>
          </cell>
          <cell r="O791">
            <v>0.7404273323460967</v>
          </cell>
          <cell r="P791">
            <v>0.7404273323460967</v>
          </cell>
        </row>
        <row r="792">
          <cell r="A792" t="str">
            <v>4.02.004210303</v>
          </cell>
          <cell r="B792">
            <v>10303</v>
          </cell>
          <cell r="C792" t="str">
            <v>Gerência Comercial Auto / RE</v>
          </cell>
          <cell r="D792" t="str">
            <v>4.02.0042</v>
          </cell>
          <cell r="E792">
            <v>0</v>
          </cell>
          <cell r="F792">
            <v>0</v>
          </cell>
          <cell r="G792">
            <v>0</v>
          </cell>
          <cell r="H792">
            <v>0</v>
          </cell>
          <cell r="I792">
            <v>0</v>
          </cell>
          <cell r="J792">
            <v>0</v>
          </cell>
          <cell r="K792">
            <v>0</v>
          </cell>
          <cell r="L792">
            <v>0</v>
          </cell>
          <cell r="M792">
            <v>0</v>
          </cell>
          <cell r="N792">
            <v>0</v>
          </cell>
          <cell r="O792">
            <v>0</v>
          </cell>
          <cell r="P792">
            <v>0</v>
          </cell>
        </row>
        <row r="793">
          <cell r="A793" t="str">
            <v>4.02.004310303</v>
          </cell>
          <cell r="B793">
            <v>10303</v>
          </cell>
          <cell r="C793" t="str">
            <v>Gerência Comercial Auto / RE</v>
          </cell>
          <cell r="D793" t="str">
            <v>4.02.0043</v>
          </cell>
          <cell r="E793">
            <v>0</v>
          </cell>
          <cell r="F793">
            <v>0</v>
          </cell>
          <cell r="G793">
            <v>0</v>
          </cell>
          <cell r="H793">
            <v>0</v>
          </cell>
          <cell r="I793">
            <v>0</v>
          </cell>
          <cell r="J793">
            <v>0</v>
          </cell>
          <cell r="K793">
            <v>0</v>
          </cell>
          <cell r="L793">
            <v>0</v>
          </cell>
          <cell r="M793">
            <v>0</v>
          </cell>
          <cell r="N793">
            <v>0</v>
          </cell>
          <cell r="O793">
            <v>0</v>
          </cell>
          <cell r="P793">
            <v>0</v>
          </cell>
        </row>
        <row r="794">
          <cell r="A794" t="str">
            <v>4.02.004410303</v>
          </cell>
          <cell r="B794">
            <v>10303</v>
          </cell>
          <cell r="C794" t="str">
            <v>Gerência Comercial Auto / RE</v>
          </cell>
          <cell r="D794" t="str">
            <v>4.02.0044</v>
          </cell>
          <cell r="E794">
            <v>0</v>
          </cell>
          <cell r="F794">
            <v>0</v>
          </cell>
          <cell r="G794">
            <v>0</v>
          </cell>
          <cell r="H794">
            <v>0</v>
          </cell>
          <cell r="I794">
            <v>0</v>
          </cell>
          <cell r="J794">
            <v>0</v>
          </cell>
          <cell r="K794">
            <v>0</v>
          </cell>
          <cell r="L794">
            <v>0</v>
          </cell>
          <cell r="M794">
            <v>0</v>
          </cell>
          <cell r="N794">
            <v>0</v>
          </cell>
          <cell r="O794">
            <v>0</v>
          </cell>
          <cell r="P794">
            <v>0</v>
          </cell>
        </row>
        <row r="795">
          <cell r="A795" t="str">
            <v>4.03.000110303</v>
          </cell>
          <cell r="B795">
            <v>10303</v>
          </cell>
          <cell r="C795" t="str">
            <v>Gerência Comercial Auto / RE</v>
          </cell>
          <cell r="D795" t="str">
            <v>4.03.0001</v>
          </cell>
          <cell r="E795">
            <v>0</v>
          </cell>
          <cell r="F795">
            <v>0</v>
          </cell>
          <cell r="G795">
            <v>0</v>
          </cell>
          <cell r="H795">
            <v>0</v>
          </cell>
          <cell r="I795">
            <v>0</v>
          </cell>
          <cell r="J795">
            <v>0</v>
          </cell>
          <cell r="K795">
            <v>0</v>
          </cell>
          <cell r="L795">
            <v>0</v>
          </cell>
          <cell r="M795">
            <v>0</v>
          </cell>
          <cell r="N795">
            <v>0</v>
          </cell>
          <cell r="O795">
            <v>0</v>
          </cell>
          <cell r="P795">
            <v>0</v>
          </cell>
        </row>
        <row r="796">
          <cell r="A796" t="str">
            <v>4.03.000210303</v>
          </cell>
          <cell r="B796">
            <v>10303</v>
          </cell>
          <cell r="C796" t="str">
            <v>Gerência Comercial Auto / RE</v>
          </cell>
          <cell r="D796" t="str">
            <v>4.03.0002</v>
          </cell>
          <cell r="E796">
            <v>0</v>
          </cell>
          <cell r="F796">
            <v>0</v>
          </cell>
          <cell r="G796">
            <v>0</v>
          </cell>
          <cell r="H796">
            <v>0</v>
          </cell>
          <cell r="I796">
            <v>0</v>
          </cell>
          <cell r="J796">
            <v>0</v>
          </cell>
          <cell r="K796">
            <v>0</v>
          </cell>
          <cell r="L796">
            <v>0</v>
          </cell>
          <cell r="M796">
            <v>0</v>
          </cell>
          <cell r="N796">
            <v>0</v>
          </cell>
          <cell r="O796">
            <v>0</v>
          </cell>
          <cell r="P796">
            <v>0</v>
          </cell>
        </row>
        <row r="797">
          <cell r="A797" t="str">
            <v>4.03.000310303</v>
          </cell>
          <cell r="B797">
            <v>10303</v>
          </cell>
          <cell r="C797" t="str">
            <v>Gerência Comercial Auto / RE</v>
          </cell>
          <cell r="D797" t="str">
            <v>4.03.0003</v>
          </cell>
          <cell r="E797">
            <v>0</v>
          </cell>
          <cell r="F797">
            <v>0</v>
          </cell>
          <cell r="G797">
            <v>0</v>
          </cell>
          <cell r="H797">
            <v>0</v>
          </cell>
          <cell r="I797">
            <v>0</v>
          </cell>
          <cell r="J797">
            <v>0</v>
          </cell>
          <cell r="K797">
            <v>0</v>
          </cell>
          <cell r="L797">
            <v>0</v>
          </cell>
          <cell r="M797">
            <v>0</v>
          </cell>
          <cell r="N797">
            <v>0</v>
          </cell>
          <cell r="O797">
            <v>0</v>
          </cell>
          <cell r="P797">
            <v>0</v>
          </cell>
        </row>
        <row r="798">
          <cell r="A798" t="str">
            <v>4.03.000410303</v>
          </cell>
          <cell r="B798">
            <v>10303</v>
          </cell>
          <cell r="C798" t="str">
            <v>Gerência Comercial Auto / RE</v>
          </cell>
          <cell r="D798" t="str">
            <v>4.03.0004</v>
          </cell>
          <cell r="E798">
            <v>0</v>
          </cell>
          <cell r="F798">
            <v>0</v>
          </cell>
          <cell r="G798">
            <v>0</v>
          </cell>
          <cell r="H798">
            <v>0</v>
          </cell>
          <cell r="I798">
            <v>0</v>
          </cell>
          <cell r="J798">
            <v>0</v>
          </cell>
          <cell r="K798">
            <v>0</v>
          </cell>
          <cell r="L798">
            <v>0</v>
          </cell>
          <cell r="M798">
            <v>0</v>
          </cell>
          <cell r="N798">
            <v>0</v>
          </cell>
          <cell r="O798">
            <v>0</v>
          </cell>
          <cell r="P798">
            <v>0</v>
          </cell>
        </row>
        <row r="799">
          <cell r="A799" t="str">
            <v>4.03.000510303</v>
          </cell>
          <cell r="B799">
            <v>10303</v>
          </cell>
          <cell r="C799" t="str">
            <v>Gerência Comercial Auto / RE</v>
          </cell>
          <cell r="D799" t="str">
            <v>4.03.0005</v>
          </cell>
          <cell r="E799">
            <v>0</v>
          </cell>
          <cell r="F799">
            <v>0</v>
          </cell>
          <cell r="G799">
            <v>0</v>
          </cell>
          <cell r="H799">
            <v>0</v>
          </cell>
          <cell r="I799">
            <v>0</v>
          </cell>
          <cell r="J799">
            <v>0</v>
          </cell>
          <cell r="K799">
            <v>0</v>
          </cell>
          <cell r="L799">
            <v>0</v>
          </cell>
          <cell r="M799">
            <v>0</v>
          </cell>
          <cell r="N799">
            <v>0</v>
          </cell>
          <cell r="O799">
            <v>0</v>
          </cell>
          <cell r="P799">
            <v>0</v>
          </cell>
        </row>
        <row r="800">
          <cell r="A800" t="str">
            <v>4.03.000610303</v>
          </cell>
          <cell r="B800">
            <v>10303</v>
          </cell>
          <cell r="C800" t="str">
            <v>Gerência Comercial Auto / RE</v>
          </cell>
          <cell r="D800" t="str">
            <v>4.03.0006</v>
          </cell>
          <cell r="E800">
            <v>0</v>
          </cell>
          <cell r="F800">
            <v>0</v>
          </cell>
          <cell r="G800">
            <v>0</v>
          </cell>
          <cell r="H800">
            <v>0</v>
          </cell>
          <cell r="I800">
            <v>0</v>
          </cell>
          <cell r="J800">
            <v>0</v>
          </cell>
          <cell r="K800">
            <v>0</v>
          </cell>
          <cell r="L800">
            <v>0</v>
          </cell>
          <cell r="M800">
            <v>0</v>
          </cell>
          <cell r="N800">
            <v>0</v>
          </cell>
          <cell r="O800">
            <v>0</v>
          </cell>
          <cell r="P800">
            <v>0</v>
          </cell>
        </row>
        <row r="801">
          <cell r="A801" t="str">
            <v>4.03.000710303</v>
          </cell>
          <cell r="B801">
            <v>10303</v>
          </cell>
          <cell r="C801" t="str">
            <v>Gerência Comercial Auto / RE</v>
          </cell>
          <cell r="D801" t="str">
            <v>4.03.0007</v>
          </cell>
          <cell r="E801">
            <v>0</v>
          </cell>
          <cell r="F801">
            <v>0</v>
          </cell>
          <cell r="G801">
            <v>0</v>
          </cell>
          <cell r="H801">
            <v>0</v>
          </cell>
          <cell r="I801">
            <v>0</v>
          </cell>
          <cell r="J801">
            <v>0</v>
          </cell>
          <cell r="K801">
            <v>0</v>
          </cell>
          <cell r="L801">
            <v>0</v>
          </cell>
          <cell r="M801">
            <v>0</v>
          </cell>
          <cell r="N801">
            <v>0</v>
          </cell>
          <cell r="O801">
            <v>0</v>
          </cell>
          <cell r="P801">
            <v>0</v>
          </cell>
        </row>
        <row r="802">
          <cell r="A802" t="str">
            <v>4.03.000810303</v>
          </cell>
          <cell r="B802">
            <v>10303</v>
          </cell>
          <cell r="C802" t="str">
            <v>Gerência Comercial Auto / RE</v>
          </cell>
          <cell r="D802" t="str">
            <v>4.03.0008</v>
          </cell>
          <cell r="E802">
            <v>0</v>
          </cell>
          <cell r="F802">
            <v>0</v>
          </cell>
          <cell r="G802">
            <v>0</v>
          </cell>
          <cell r="H802">
            <v>0</v>
          </cell>
          <cell r="I802">
            <v>0</v>
          </cell>
          <cell r="J802">
            <v>0</v>
          </cell>
          <cell r="K802">
            <v>0</v>
          </cell>
          <cell r="L802">
            <v>0</v>
          </cell>
          <cell r="M802">
            <v>0</v>
          </cell>
          <cell r="N802">
            <v>0</v>
          </cell>
          <cell r="O802">
            <v>0</v>
          </cell>
          <cell r="P802">
            <v>0</v>
          </cell>
        </row>
        <row r="803">
          <cell r="A803" t="str">
            <v>4.03.000910303</v>
          </cell>
          <cell r="B803">
            <v>10303</v>
          </cell>
          <cell r="C803" t="str">
            <v>Gerência Comercial Auto / RE</v>
          </cell>
          <cell r="D803" t="str">
            <v>4.03.0009</v>
          </cell>
          <cell r="E803">
            <v>0</v>
          </cell>
          <cell r="F803">
            <v>0</v>
          </cell>
          <cell r="G803">
            <v>0</v>
          </cell>
          <cell r="H803">
            <v>0</v>
          </cell>
          <cell r="I803">
            <v>0</v>
          </cell>
          <cell r="J803">
            <v>0</v>
          </cell>
          <cell r="K803">
            <v>0</v>
          </cell>
          <cell r="L803">
            <v>0</v>
          </cell>
          <cell r="M803">
            <v>0</v>
          </cell>
          <cell r="N803">
            <v>0</v>
          </cell>
          <cell r="O803">
            <v>0</v>
          </cell>
          <cell r="P803">
            <v>0</v>
          </cell>
        </row>
        <row r="804">
          <cell r="A804" t="str">
            <v>4.03.001010303</v>
          </cell>
          <cell r="B804">
            <v>10303</v>
          </cell>
          <cell r="C804" t="str">
            <v>Gerência Comercial Auto / RE</v>
          </cell>
          <cell r="D804" t="str">
            <v>4.03.0010</v>
          </cell>
          <cell r="E804">
            <v>0</v>
          </cell>
          <cell r="F804">
            <v>0</v>
          </cell>
          <cell r="G804">
            <v>0</v>
          </cell>
          <cell r="H804">
            <v>0</v>
          </cell>
          <cell r="I804">
            <v>0</v>
          </cell>
          <cell r="J804">
            <v>0</v>
          </cell>
          <cell r="K804">
            <v>0</v>
          </cell>
          <cell r="L804">
            <v>0</v>
          </cell>
          <cell r="M804">
            <v>0</v>
          </cell>
          <cell r="N804">
            <v>0</v>
          </cell>
          <cell r="O804">
            <v>0</v>
          </cell>
          <cell r="P804">
            <v>0</v>
          </cell>
        </row>
        <row r="805">
          <cell r="A805" t="str">
            <v>4.03.001110303</v>
          </cell>
          <cell r="B805">
            <v>10303</v>
          </cell>
          <cell r="C805" t="str">
            <v>Gerência Comercial Auto / RE</v>
          </cell>
          <cell r="D805" t="str">
            <v>4.03.0011</v>
          </cell>
          <cell r="E805">
            <v>0</v>
          </cell>
          <cell r="F805">
            <v>0</v>
          </cell>
          <cell r="G805">
            <v>0</v>
          </cell>
          <cell r="H805">
            <v>0</v>
          </cell>
          <cell r="I805">
            <v>0</v>
          </cell>
          <cell r="J805">
            <v>0</v>
          </cell>
          <cell r="K805">
            <v>0</v>
          </cell>
          <cell r="L805">
            <v>0</v>
          </cell>
          <cell r="M805">
            <v>0</v>
          </cell>
          <cell r="N805">
            <v>0</v>
          </cell>
          <cell r="O805">
            <v>0</v>
          </cell>
          <cell r="P805">
            <v>0</v>
          </cell>
        </row>
        <row r="806">
          <cell r="A806" t="str">
            <v>4.03.001210303</v>
          </cell>
          <cell r="B806">
            <v>10303</v>
          </cell>
          <cell r="C806" t="str">
            <v>Gerência Comercial Auto / RE</v>
          </cell>
          <cell r="D806" t="str">
            <v>4.03.0012</v>
          </cell>
          <cell r="E806">
            <v>0</v>
          </cell>
          <cell r="F806">
            <v>0</v>
          </cell>
          <cell r="G806">
            <v>0</v>
          </cell>
          <cell r="H806">
            <v>0</v>
          </cell>
          <cell r="I806">
            <v>0</v>
          </cell>
          <cell r="J806">
            <v>0</v>
          </cell>
          <cell r="K806">
            <v>0</v>
          </cell>
          <cell r="L806">
            <v>0</v>
          </cell>
          <cell r="M806">
            <v>0</v>
          </cell>
          <cell r="N806">
            <v>0</v>
          </cell>
          <cell r="O806">
            <v>0</v>
          </cell>
          <cell r="P806">
            <v>0</v>
          </cell>
        </row>
        <row r="807">
          <cell r="A807" t="str">
            <v>4.03.001310303</v>
          </cell>
          <cell r="B807">
            <v>10303</v>
          </cell>
          <cell r="C807" t="str">
            <v>Gerência Comercial Auto / RE</v>
          </cell>
          <cell r="D807" t="str">
            <v>4.03.0013</v>
          </cell>
          <cell r="E807">
            <v>0</v>
          </cell>
          <cell r="F807">
            <v>0</v>
          </cell>
          <cell r="G807">
            <v>0</v>
          </cell>
          <cell r="H807">
            <v>0</v>
          </cell>
          <cell r="I807">
            <v>0</v>
          </cell>
          <cell r="J807">
            <v>0</v>
          </cell>
          <cell r="K807">
            <v>0</v>
          </cell>
          <cell r="L807">
            <v>0</v>
          </cell>
          <cell r="M807">
            <v>0</v>
          </cell>
          <cell r="N807">
            <v>0</v>
          </cell>
          <cell r="O807">
            <v>0</v>
          </cell>
          <cell r="P807">
            <v>0</v>
          </cell>
        </row>
        <row r="808">
          <cell r="A808" t="str">
            <v>4.03.001410303</v>
          </cell>
          <cell r="B808">
            <v>10303</v>
          </cell>
          <cell r="C808" t="str">
            <v>Gerência Comercial Auto / RE</v>
          </cell>
          <cell r="D808" t="str">
            <v>4.03.0014</v>
          </cell>
          <cell r="E808">
            <v>0</v>
          </cell>
          <cell r="F808">
            <v>0</v>
          </cell>
          <cell r="G808">
            <v>0</v>
          </cell>
          <cell r="H808">
            <v>0</v>
          </cell>
          <cell r="I808">
            <v>0</v>
          </cell>
          <cell r="J808">
            <v>0</v>
          </cell>
          <cell r="K808">
            <v>0</v>
          </cell>
          <cell r="L808">
            <v>0</v>
          </cell>
          <cell r="M808">
            <v>0</v>
          </cell>
          <cell r="N808">
            <v>0</v>
          </cell>
          <cell r="O808">
            <v>0</v>
          </cell>
          <cell r="P808">
            <v>0</v>
          </cell>
        </row>
        <row r="809">
          <cell r="A809" t="str">
            <v>4.03.001510303</v>
          </cell>
          <cell r="B809">
            <v>10303</v>
          </cell>
          <cell r="C809" t="str">
            <v>Gerência Comercial Auto / RE</v>
          </cell>
          <cell r="D809" t="str">
            <v>4.03.0015</v>
          </cell>
          <cell r="E809">
            <v>0</v>
          </cell>
          <cell r="F809">
            <v>0</v>
          </cell>
          <cell r="G809">
            <v>0</v>
          </cell>
          <cell r="H809">
            <v>0</v>
          </cell>
          <cell r="I809">
            <v>0</v>
          </cell>
          <cell r="J809">
            <v>0</v>
          </cell>
          <cell r="K809">
            <v>0</v>
          </cell>
          <cell r="L809">
            <v>0</v>
          </cell>
          <cell r="M809">
            <v>0</v>
          </cell>
          <cell r="N809">
            <v>0</v>
          </cell>
          <cell r="O809">
            <v>0</v>
          </cell>
          <cell r="P809">
            <v>0</v>
          </cell>
        </row>
        <row r="810">
          <cell r="A810" t="str">
            <v>4.03.001610303</v>
          </cell>
          <cell r="B810">
            <v>10303</v>
          </cell>
          <cell r="C810" t="str">
            <v>Gerência Comercial Auto / RE</v>
          </cell>
          <cell r="D810" t="str">
            <v>4.03.0016</v>
          </cell>
          <cell r="E810">
            <v>0</v>
          </cell>
          <cell r="F810">
            <v>0</v>
          </cell>
          <cell r="G810">
            <v>0</v>
          </cell>
          <cell r="H810">
            <v>0</v>
          </cell>
          <cell r="I810">
            <v>0</v>
          </cell>
          <cell r="J810">
            <v>0</v>
          </cell>
          <cell r="K810">
            <v>0</v>
          </cell>
          <cell r="L810">
            <v>0</v>
          </cell>
          <cell r="M810">
            <v>0</v>
          </cell>
          <cell r="N810">
            <v>0</v>
          </cell>
          <cell r="O810">
            <v>0</v>
          </cell>
          <cell r="P810">
            <v>0</v>
          </cell>
        </row>
        <row r="811">
          <cell r="A811" t="str">
            <v>4.03.001710303</v>
          </cell>
          <cell r="B811">
            <v>10303</v>
          </cell>
          <cell r="C811" t="str">
            <v>Gerência Comercial Auto / RE</v>
          </cell>
          <cell r="D811" t="str">
            <v>4.03.0017</v>
          </cell>
          <cell r="E811">
            <v>0</v>
          </cell>
          <cell r="F811">
            <v>0</v>
          </cell>
          <cell r="G811">
            <v>0</v>
          </cell>
          <cell r="H811">
            <v>0</v>
          </cell>
          <cell r="I811">
            <v>0</v>
          </cell>
          <cell r="J811">
            <v>0</v>
          </cell>
          <cell r="K811">
            <v>0</v>
          </cell>
          <cell r="L811">
            <v>0</v>
          </cell>
          <cell r="M811">
            <v>0</v>
          </cell>
          <cell r="N811">
            <v>0</v>
          </cell>
          <cell r="O811">
            <v>0</v>
          </cell>
          <cell r="P811">
            <v>0</v>
          </cell>
        </row>
        <row r="812">
          <cell r="A812" t="str">
            <v>4.03.001810303</v>
          </cell>
          <cell r="B812">
            <v>10303</v>
          </cell>
          <cell r="C812" t="str">
            <v>Gerência Comercial Auto / RE</v>
          </cell>
          <cell r="D812" t="str">
            <v>4.03.0018</v>
          </cell>
          <cell r="E812">
            <v>0</v>
          </cell>
          <cell r="F812">
            <v>0</v>
          </cell>
          <cell r="G812">
            <v>0</v>
          </cell>
          <cell r="H812">
            <v>0</v>
          </cell>
          <cell r="I812">
            <v>0</v>
          </cell>
          <cell r="J812">
            <v>0</v>
          </cell>
          <cell r="K812">
            <v>0</v>
          </cell>
          <cell r="L812">
            <v>0</v>
          </cell>
          <cell r="M812">
            <v>0</v>
          </cell>
          <cell r="N812">
            <v>0</v>
          </cell>
          <cell r="O812">
            <v>0</v>
          </cell>
          <cell r="P812">
            <v>0</v>
          </cell>
        </row>
        <row r="813">
          <cell r="A813" t="str">
            <v>4.03.001910303</v>
          </cell>
          <cell r="B813">
            <v>10303</v>
          </cell>
          <cell r="C813" t="str">
            <v>Gerência Comercial Auto / RE</v>
          </cell>
          <cell r="D813" t="str">
            <v>4.03.0019</v>
          </cell>
          <cell r="E813">
            <v>0</v>
          </cell>
          <cell r="F813">
            <v>0</v>
          </cell>
          <cell r="G813">
            <v>0</v>
          </cell>
          <cell r="H813">
            <v>0</v>
          </cell>
          <cell r="I813">
            <v>0</v>
          </cell>
          <cell r="J813">
            <v>0</v>
          </cell>
          <cell r="K813">
            <v>0</v>
          </cell>
          <cell r="L813">
            <v>0</v>
          </cell>
          <cell r="M813">
            <v>0</v>
          </cell>
          <cell r="N813">
            <v>0</v>
          </cell>
          <cell r="O813">
            <v>0</v>
          </cell>
          <cell r="P813">
            <v>0</v>
          </cell>
        </row>
        <row r="814">
          <cell r="A814" t="str">
            <v>4.03.002010303</v>
          </cell>
          <cell r="B814">
            <v>10303</v>
          </cell>
          <cell r="C814" t="str">
            <v>Gerência Comercial Auto / RE</v>
          </cell>
          <cell r="D814" t="str">
            <v>4.03.0020</v>
          </cell>
          <cell r="E814">
            <v>0</v>
          </cell>
          <cell r="F814">
            <v>0</v>
          </cell>
          <cell r="G814">
            <v>0</v>
          </cell>
          <cell r="H814">
            <v>0</v>
          </cell>
          <cell r="I814">
            <v>0</v>
          </cell>
          <cell r="J814">
            <v>0</v>
          </cell>
          <cell r="K814">
            <v>0</v>
          </cell>
          <cell r="L814">
            <v>0</v>
          </cell>
          <cell r="M814">
            <v>0</v>
          </cell>
          <cell r="N814">
            <v>0</v>
          </cell>
          <cell r="O814">
            <v>0</v>
          </cell>
          <cell r="P814">
            <v>0</v>
          </cell>
        </row>
        <row r="815">
          <cell r="A815" t="str">
            <v>4.03.002110303</v>
          </cell>
          <cell r="B815">
            <v>10303</v>
          </cell>
          <cell r="C815" t="str">
            <v>Gerência Comercial Auto / RE</v>
          </cell>
          <cell r="D815" t="str">
            <v>4.03.0021</v>
          </cell>
          <cell r="E815">
            <v>0</v>
          </cell>
          <cell r="F815">
            <v>0</v>
          </cell>
          <cell r="G815">
            <v>0</v>
          </cell>
          <cell r="H815">
            <v>0</v>
          </cell>
          <cell r="I815">
            <v>0</v>
          </cell>
          <cell r="J815">
            <v>0</v>
          </cell>
          <cell r="K815">
            <v>0</v>
          </cell>
          <cell r="L815">
            <v>0</v>
          </cell>
          <cell r="M815">
            <v>0</v>
          </cell>
          <cell r="N815">
            <v>0</v>
          </cell>
          <cell r="O815">
            <v>0</v>
          </cell>
          <cell r="P815">
            <v>0</v>
          </cell>
        </row>
        <row r="816">
          <cell r="A816" t="str">
            <v>4.03.002210303</v>
          </cell>
          <cell r="B816">
            <v>10303</v>
          </cell>
          <cell r="C816" t="str">
            <v>Gerência Comercial Auto / RE</v>
          </cell>
          <cell r="D816" t="str">
            <v>4.03.0022</v>
          </cell>
          <cell r="E816">
            <v>0</v>
          </cell>
          <cell r="F816">
            <v>0</v>
          </cell>
          <cell r="G816">
            <v>0</v>
          </cell>
          <cell r="H816">
            <v>0</v>
          </cell>
          <cell r="I816">
            <v>0</v>
          </cell>
          <cell r="J816">
            <v>0</v>
          </cell>
          <cell r="K816">
            <v>0</v>
          </cell>
          <cell r="L816">
            <v>0</v>
          </cell>
          <cell r="M816">
            <v>0</v>
          </cell>
          <cell r="N816">
            <v>0</v>
          </cell>
          <cell r="O816">
            <v>0</v>
          </cell>
          <cell r="P816">
            <v>0</v>
          </cell>
        </row>
        <row r="817">
          <cell r="A817" t="str">
            <v>4.03.002410303</v>
          </cell>
          <cell r="B817">
            <v>10303</v>
          </cell>
          <cell r="C817" t="str">
            <v>Gerência Comercial Auto / RE</v>
          </cell>
          <cell r="D817" t="str">
            <v>4.03.0024</v>
          </cell>
          <cell r="E817">
            <v>0</v>
          </cell>
          <cell r="F817">
            <v>0</v>
          </cell>
          <cell r="G817">
            <v>0</v>
          </cell>
          <cell r="H817">
            <v>0</v>
          </cell>
          <cell r="I817">
            <v>0</v>
          </cell>
          <cell r="J817">
            <v>0</v>
          </cell>
          <cell r="K817">
            <v>0</v>
          </cell>
          <cell r="L817">
            <v>0</v>
          </cell>
          <cell r="M817">
            <v>0</v>
          </cell>
          <cell r="N817">
            <v>0</v>
          </cell>
          <cell r="O817">
            <v>0</v>
          </cell>
          <cell r="P817">
            <v>0</v>
          </cell>
        </row>
        <row r="818">
          <cell r="A818" t="str">
            <v>4.04.000110303</v>
          </cell>
          <cell r="B818">
            <v>10303</v>
          </cell>
          <cell r="C818" t="str">
            <v>Gerência Comercial Auto / RE</v>
          </cell>
          <cell r="D818" t="str">
            <v>4.04.0001</v>
          </cell>
          <cell r="E818">
            <v>0</v>
          </cell>
          <cell r="F818">
            <v>0</v>
          </cell>
          <cell r="G818">
            <v>0</v>
          </cell>
          <cell r="H818">
            <v>0</v>
          </cell>
          <cell r="I818">
            <v>0</v>
          </cell>
          <cell r="J818">
            <v>0</v>
          </cell>
          <cell r="K818">
            <v>0</v>
          </cell>
          <cell r="L818">
            <v>0</v>
          </cell>
          <cell r="M818">
            <v>0</v>
          </cell>
          <cell r="N818">
            <v>0</v>
          </cell>
          <cell r="O818">
            <v>0</v>
          </cell>
          <cell r="P818">
            <v>0</v>
          </cell>
        </row>
        <row r="819">
          <cell r="A819" t="str">
            <v>4.04.000210303</v>
          </cell>
          <cell r="B819">
            <v>10303</v>
          </cell>
          <cell r="C819" t="str">
            <v>Gerência Comercial Auto / RE</v>
          </cell>
          <cell r="D819" t="str">
            <v>4.04.0002</v>
          </cell>
          <cell r="E819">
            <v>0</v>
          </cell>
          <cell r="F819">
            <v>0</v>
          </cell>
          <cell r="G819">
            <v>0</v>
          </cell>
          <cell r="H819">
            <v>0</v>
          </cell>
          <cell r="I819">
            <v>0</v>
          </cell>
          <cell r="J819">
            <v>0</v>
          </cell>
          <cell r="K819">
            <v>0</v>
          </cell>
          <cell r="L819">
            <v>0</v>
          </cell>
          <cell r="M819">
            <v>0</v>
          </cell>
          <cell r="N819">
            <v>0</v>
          </cell>
          <cell r="O819">
            <v>0</v>
          </cell>
          <cell r="P819">
            <v>0</v>
          </cell>
        </row>
        <row r="820">
          <cell r="A820" t="str">
            <v>4.04.000310303</v>
          </cell>
          <cell r="B820">
            <v>10303</v>
          </cell>
          <cell r="C820" t="str">
            <v>Gerência Comercial Auto / RE</v>
          </cell>
          <cell r="D820" t="str">
            <v>4.04.0003</v>
          </cell>
          <cell r="E820">
            <v>0</v>
          </cell>
          <cell r="F820">
            <v>0</v>
          </cell>
          <cell r="G820">
            <v>0</v>
          </cell>
          <cell r="H820">
            <v>0</v>
          </cell>
          <cell r="I820">
            <v>0</v>
          </cell>
          <cell r="J820">
            <v>0</v>
          </cell>
          <cell r="K820">
            <v>0</v>
          </cell>
          <cell r="L820">
            <v>0</v>
          </cell>
          <cell r="M820">
            <v>0</v>
          </cell>
          <cell r="N820">
            <v>0</v>
          </cell>
          <cell r="O820">
            <v>0</v>
          </cell>
          <cell r="P820">
            <v>0</v>
          </cell>
        </row>
        <row r="821">
          <cell r="A821" t="str">
            <v>4.04.000410303</v>
          </cell>
          <cell r="B821">
            <v>10303</v>
          </cell>
          <cell r="C821" t="str">
            <v>Gerência Comercial Auto / RE</v>
          </cell>
          <cell r="D821" t="str">
            <v>4.04.0004</v>
          </cell>
          <cell r="E821">
            <v>0</v>
          </cell>
          <cell r="F821">
            <v>0</v>
          </cell>
          <cell r="G821">
            <v>0</v>
          </cell>
          <cell r="H821">
            <v>0</v>
          </cell>
          <cell r="I821">
            <v>0</v>
          </cell>
          <cell r="J821">
            <v>0</v>
          </cell>
          <cell r="K821">
            <v>0</v>
          </cell>
          <cell r="L821">
            <v>0</v>
          </cell>
          <cell r="M821">
            <v>0</v>
          </cell>
          <cell r="N821">
            <v>0</v>
          </cell>
          <cell r="O821">
            <v>0</v>
          </cell>
          <cell r="P821">
            <v>0</v>
          </cell>
        </row>
        <row r="822">
          <cell r="A822" t="str">
            <v>4.04.000510303</v>
          </cell>
          <cell r="B822">
            <v>10303</v>
          </cell>
          <cell r="C822" t="str">
            <v>Gerência Comercial Auto / RE</v>
          </cell>
          <cell r="D822" t="str">
            <v>4.04.0005</v>
          </cell>
          <cell r="E822">
            <v>0</v>
          </cell>
          <cell r="F822">
            <v>0</v>
          </cell>
          <cell r="G822">
            <v>0</v>
          </cell>
          <cell r="H822">
            <v>0</v>
          </cell>
          <cell r="I822">
            <v>0</v>
          </cell>
          <cell r="J822">
            <v>0</v>
          </cell>
          <cell r="K822">
            <v>0</v>
          </cell>
          <cell r="L822">
            <v>0</v>
          </cell>
          <cell r="M822">
            <v>0</v>
          </cell>
          <cell r="N822">
            <v>0</v>
          </cell>
          <cell r="O822">
            <v>0</v>
          </cell>
          <cell r="P822">
            <v>0</v>
          </cell>
        </row>
        <row r="823">
          <cell r="A823" t="str">
            <v>4.04.000610303</v>
          </cell>
          <cell r="B823">
            <v>10303</v>
          </cell>
          <cell r="C823" t="str">
            <v>Gerência Comercial Auto / RE</v>
          </cell>
          <cell r="D823" t="str">
            <v>4.04.0006</v>
          </cell>
          <cell r="E823">
            <v>0</v>
          </cell>
          <cell r="F823">
            <v>0</v>
          </cell>
          <cell r="G823">
            <v>0</v>
          </cell>
          <cell r="H823">
            <v>0</v>
          </cell>
          <cell r="I823">
            <v>0</v>
          </cell>
          <cell r="J823">
            <v>0</v>
          </cell>
          <cell r="K823">
            <v>0</v>
          </cell>
          <cell r="L823">
            <v>0</v>
          </cell>
          <cell r="M823">
            <v>0</v>
          </cell>
          <cell r="N823">
            <v>0</v>
          </cell>
          <cell r="O823">
            <v>0</v>
          </cell>
          <cell r="P823">
            <v>0</v>
          </cell>
        </row>
        <row r="824">
          <cell r="A824" t="str">
            <v>4.04.000710303</v>
          </cell>
          <cell r="B824">
            <v>10303</v>
          </cell>
          <cell r="C824" t="str">
            <v>Gerência Comercial Auto / RE</v>
          </cell>
          <cell r="D824" t="str">
            <v>4.04.0007</v>
          </cell>
          <cell r="E824">
            <v>0.5553204992595725</v>
          </cell>
          <cell r="F824">
            <v>0.5553204992595725</v>
          </cell>
          <cell r="G824">
            <v>0.5553204992595725</v>
          </cell>
          <cell r="H824">
            <v>0.5553204992595725</v>
          </cell>
          <cell r="I824">
            <v>0.5553204992595725</v>
          </cell>
          <cell r="J824">
            <v>0.5553204992595725</v>
          </cell>
          <cell r="K824">
            <v>0.5553204992595725</v>
          </cell>
          <cell r="L824">
            <v>0.5553204992595725</v>
          </cell>
          <cell r="M824">
            <v>0.5553204992595725</v>
          </cell>
          <cell r="N824">
            <v>0.5553204992595725</v>
          </cell>
          <cell r="O824">
            <v>0.5553204992595725</v>
          </cell>
          <cell r="P824">
            <v>0.5553204992595725</v>
          </cell>
        </row>
        <row r="825">
          <cell r="A825" t="str">
            <v>4.04.000810303</v>
          </cell>
          <cell r="B825">
            <v>10303</v>
          </cell>
          <cell r="C825" t="str">
            <v>Gerência Comercial Auto / RE</v>
          </cell>
          <cell r="D825" t="str">
            <v>4.04.0008</v>
          </cell>
          <cell r="E825">
            <v>0</v>
          </cell>
          <cell r="F825">
            <v>0</v>
          </cell>
          <cell r="G825">
            <v>0</v>
          </cell>
          <cell r="H825">
            <v>0</v>
          </cell>
          <cell r="I825">
            <v>0</v>
          </cell>
          <cell r="J825">
            <v>0</v>
          </cell>
          <cell r="K825">
            <v>0</v>
          </cell>
          <cell r="L825">
            <v>0</v>
          </cell>
          <cell r="M825">
            <v>0</v>
          </cell>
          <cell r="N825">
            <v>0</v>
          </cell>
          <cell r="O825">
            <v>0</v>
          </cell>
          <cell r="P825">
            <v>0</v>
          </cell>
        </row>
        <row r="826">
          <cell r="A826" t="str">
            <v>4.04.000910303</v>
          </cell>
          <cell r="B826">
            <v>10303</v>
          </cell>
          <cell r="C826" t="str">
            <v>Gerência Comercial Auto / RE</v>
          </cell>
          <cell r="D826" t="str">
            <v>4.04.0009</v>
          </cell>
          <cell r="E826">
            <v>0</v>
          </cell>
          <cell r="F826">
            <v>0</v>
          </cell>
          <cell r="G826">
            <v>0</v>
          </cell>
          <cell r="H826">
            <v>0</v>
          </cell>
          <cell r="I826">
            <v>0</v>
          </cell>
          <cell r="J826">
            <v>0</v>
          </cell>
          <cell r="K826">
            <v>0</v>
          </cell>
          <cell r="L826">
            <v>0</v>
          </cell>
          <cell r="M826">
            <v>0</v>
          </cell>
          <cell r="N826">
            <v>0</v>
          </cell>
          <cell r="O826">
            <v>0</v>
          </cell>
          <cell r="P826">
            <v>0</v>
          </cell>
        </row>
        <row r="827">
          <cell r="A827" t="str">
            <v>4.04.001010303</v>
          </cell>
          <cell r="B827">
            <v>10303</v>
          </cell>
          <cell r="C827" t="str">
            <v>Gerência Comercial Auto / RE</v>
          </cell>
          <cell r="D827" t="str">
            <v>4.04.0010</v>
          </cell>
          <cell r="E827">
            <v>0</v>
          </cell>
          <cell r="F827">
            <v>0</v>
          </cell>
          <cell r="G827">
            <v>0</v>
          </cell>
          <cell r="H827">
            <v>0</v>
          </cell>
          <cell r="I827">
            <v>0</v>
          </cell>
          <cell r="J827">
            <v>0</v>
          </cell>
          <cell r="K827">
            <v>0</v>
          </cell>
          <cell r="L827">
            <v>0</v>
          </cell>
          <cell r="M827">
            <v>0</v>
          </cell>
          <cell r="N827">
            <v>0</v>
          </cell>
          <cell r="O827">
            <v>0</v>
          </cell>
          <cell r="P827">
            <v>0</v>
          </cell>
        </row>
        <row r="828">
          <cell r="A828" t="str">
            <v>4.04.001110303</v>
          </cell>
          <cell r="B828">
            <v>10303</v>
          </cell>
          <cell r="C828" t="str">
            <v>Gerência Comercial Auto / RE</v>
          </cell>
          <cell r="D828" t="str">
            <v>4.04.0011</v>
          </cell>
          <cell r="E828">
            <v>0</v>
          </cell>
          <cell r="F828">
            <v>0</v>
          </cell>
          <cell r="G828">
            <v>0</v>
          </cell>
          <cell r="H828">
            <v>0</v>
          </cell>
          <cell r="I828">
            <v>0</v>
          </cell>
          <cell r="J828">
            <v>0</v>
          </cell>
          <cell r="K828">
            <v>0</v>
          </cell>
          <cell r="L828">
            <v>0</v>
          </cell>
          <cell r="M828">
            <v>0</v>
          </cell>
          <cell r="N828">
            <v>0</v>
          </cell>
          <cell r="O828">
            <v>0</v>
          </cell>
          <cell r="P828">
            <v>0</v>
          </cell>
        </row>
        <row r="829">
          <cell r="A829" t="str">
            <v>4.04.001210303</v>
          </cell>
          <cell r="B829">
            <v>10303</v>
          </cell>
          <cell r="C829" t="str">
            <v>Gerência Comercial Auto / RE</v>
          </cell>
          <cell r="D829" t="str">
            <v>4.04.0012</v>
          </cell>
          <cell r="E829">
            <v>0</v>
          </cell>
          <cell r="F829">
            <v>0</v>
          </cell>
          <cell r="G829">
            <v>0</v>
          </cell>
          <cell r="H829">
            <v>0</v>
          </cell>
          <cell r="I829">
            <v>0</v>
          </cell>
          <cell r="J829">
            <v>0</v>
          </cell>
          <cell r="K829">
            <v>0</v>
          </cell>
          <cell r="L829">
            <v>0</v>
          </cell>
          <cell r="M829">
            <v>0</v>
          </cell>
          <cell r="N829">
            <v>0</v>
          </cell>
          <cell r="O829">
            <v>0</v>
          </cell>
          <cell r="P829">
            <v>0</v>
          </cell>
        </row>
        <row r="830">
          <cell r="A830" t="str">
            <v>4.05.000310303</v>
          </cell>
          <cell r="B830">
            <v>10303</v>
          </cell>
          <cell r="C830" t="str">
            <v>Gerência Comercial Auto / RE</v>
          </cell>
          <cell r="D830" t="str">
            <v>4.05.0003</v>
          </cell>
          <cell r="E830">
            <v>0</v>
          </cell>
          <cell r="F830">
            <v>0</v>
          </cell>
          <cell r="G830">
            <v>0</v>
          </cell>
          <cell r="H830">
            <v>0</v>
          </cell>
          <cell r="I830">
            <v>0</v>
          </cell>
          <cell r="J830">
            <v>0</v>
          </cell>
          <cell r="K830">
            <v>0</v>
          </cell>
          <cell r="L830">
            <v>0</v>
          </cell>
          <cell r="M830">
            <v>0</v>
          </cell>
          <cell r="N830">
            <v>0</v>
          </cell>
          <cell r="O830">
            <v>0</v>
          </cell>
          <cell r="P830">
            <v>0</v>
          </cell>
        </row>
        <row r="831">
          <cell r="A831" t="str">
            <v>4.08.000410303</v>
          </cell>
          <cell r="B831">
            <v>10303</v>
          </cell>
          <cell r="C831" t="str">
            <v>Gerência Comercial Auto / RE</v>
          </cell>
          <cell r="D831" t="str">
            <v>4.08.0004</v>
          </cell>
          <cell r="E831">
            <v>0</v>
          </cell>
          <cell r="F831">
            <v>0</v>
          </cell>
          <cell r="G831">
            <v>0</v>
          </cell>
          <cell r="H831">
            <v>0</v>
          </cell>
          <cell r="I831">
            <v>0</v>
          </cell>
          <cell r="J831">
            <v>0</v>
          </cell>
          <cell r="K831">
            <v>0</v>
          </cell>
          <cell r="L831">
            <v>0</v>
          </cell>
          <cell r="M831">
            <v>0</v>
          </cell>
          <cell r="N831">
            <v>0</v>
          </cell>
          <cell r="O831">
            <v>0</v>
          </cell>
          <cell r="P831">
            <v>0</v>
          </cell>
        </row>
        <row r="832">
          <cell r="A832" t="str">
            <v>4.08.001010303</v>
          </cell>
          <cell r="B832">
            <v>10303</v>
          </cell>
          <cell r="C832" t="str">
            <v>Gerência Comercial Auto / RE</v>
          </cell>
          <cell r="D832" t="str">
            <v>4.08.0010</v>
          </cell>
          <cell r="E832">
            <v>0</v>
          </cell>
          <cell r="F832">
            <v>0</v>
          </cell>
          <cell r="G832">
            <v>0</v>
          </cell>
          <cell r="H832">
            <v>0</v>
          </cell>
          <cell r="I832">
            <v>0</v>
          </cell>
          <cell r="J832">
            <v>0</v>
          </cell>
          <cell r="K832">
            <v>0</v>
          </cell>
          <cell r="L832">
            <v>0</v>
          </cell>
          <cell r="M832">
            <v>0</v>
          </cell>
          <cell r="N832">
            <v>0</v>
          </cell>
          <cell r="O832">
            <v>0</v>
          </cell>
          <cell r="P832">
            <v>0</v>
          </cell>
        </row>
        <row r="833">
          <cell r="A833" t="str">
            <v>4.08.001610303</v>
          </cell>
          <cell r="B833">
            <v>10303</v>
          </cell>
          <cell r="C833" t="str">
            <v>Gerência Comercial Auto / RE</v>
          </cell>
          <cell r="D833" t="str">
            <v>4.08.0016</v>
          </cell>
          <cell r="E833">
            <v>0</v>
          </cell>
          <cell r="F833">
            <v>0</v>
          </cell>
          <cell r="G833">
            <v>0</v>
          </cell>
          <cell r="H833">
            <v>0</v>
          </cell>
          <cell r="I833">
            <v>0</v>
          </cell>
          <cell r="J833">
            <v>0</v>
          </cell>
          <cell r="K833">
            <v>0</v>
          </cell>
          <cell r="L833">
            <v>0</v>
          </cell>
          <cell r="M833">
            <v>0</v>
          </cell>
          <cell r="N833">
            <v>0</v>
          </cell>
          <cell r="O833">
            <v>0</v>
          </cell>
          <cell r="P833">
            <v>0</v>
          </cell>
        </row>
        <row r="834">
          <cell r="A834" t="str">
            <v>4.08.001710303</v>
          </cell>
          <cell r="B834">
            <v>10303</v>
          </cell>
          <cell r="C834" t="str">
            <v>Gerência Comercial Auto / RE</v>
          </cell>
          <cell r="D834" t="str">
            <v>4.08.0017</v>
          </cell>
          <cell r="E834">
            <v>0</v>
          </cell>
          <cell r="F834">
            <v>0</v>
          </cell>
          <cell r="G834">
            <v>0</v>
          </cell>
          <cell r="H834">
            <v>0</v>
          </cell>
          <cell r="I834">
            <v>0</v>
          </cell>
          <cell r="J834">
            <v>0</v>
          </cell>
          <cell r="K834">
            <v>0</v>
          </cell>
          <cell r="L834">
            <v>0</v>
          </cell>
          <cell r="M834">
            <v>0</v>
          </cell>
          <cell r="N834">
            <v>0</v>
          </cell>
          <cell r="O834">
            <v>0</v>
          </cell>
          <cell r="P834">
            <v>0</v>
          </cell>
        </row>
        <row r="835">
          <cell r="A835" t="str">
            <v>4.08.002010303</v>
          </cell>
          <cell r="B835">
            <v>10303</v>
          </cell>
          <cell r="C835" t="str">
            <v>Gerência Comercial Auto / RE</v>
          </cell>
          <cell r="D835" t="str">
            <v>4.08.0020</v>
          </cell>
          <cell r="E835">
            <v>0</v>
          </cell>
          <cell r="F835">
            <v>0</v>
          </cell>
          <cell r="G835">
            <v>0</v>
          </cell>
          <cell r="H835">
            <v>0</v>
          </cell>
          <cell r="I835">
            <v>0</v>
          </cell>
          <cell r="J835">
            <v>0</v>
          </cell>
          <cell r="K835">
            <v>0</v>
          </cell>
          <cell r="L835">
            <v>0</v>
          </cell>
          <cell r="M835">
            <v>0</v>
          </cell>
          <cell r="N835">
            <v>0</v>
          </cell>
          <cell r="O835">
            <v>0</v>
          </cell>
          <cell r="P835">
            <v>0</v>
          </cell>
        </row>
        <row r="836">
          <cell r="A836" t="str">
            <v>4.13.000410303</v>
          </cell>
          <cell r="B836">
            <v>10303</v>
          </cell>
          <cell r="C836" t="str">
            <v>Gerência Comercial Auto / RE</v>
          </cell>
          <cell r="D836" t="str">
            <v>4.13.0004</v>
          </cell>
          <cell r="E836">
            <v>0</v>
          </cell>
          <cell r="F836">
            <v>0</v>
          </cell>
          <cell r="G836">
            <v>0</v>
          </cell>
          <cell r="H836">
            <v>0</v>
          </cell>
          <cell r="I836">
            <v>0</v>
          </cell>
          <cell r="J836">
            <v>0</v>
          </cell>
          <cell r="K836">
            <v>0</v>
          </cell>
          <cell r="L836">
            <v>0</v>
          </cell>
          <cell r="M836">
            <v>0</v>
          </cell>
          <cell r="N836">
            <v>0</v>
          </cell>
          <cell r="O836">
            <v>0</v>
          </cell>
          <cell r="P836">
            <v>0</v>
          </cell>
        </row>
        <row r="837">
          <cell r="A837" t="str">
            <v>4.13.000510303</v>
          </cell>
          <cell r="B837">
            <v>10303</v>
          </cell>
          <cell r="C837" t="str">
            <v>Gerência Comercial Auto / RE</v>
          </cell>
          <cell r="D837" t="str">
            <v>4.13.0005</v>
          </cell>
          <cell r="E837">
            <v>0</v>
          </cell>
          <cell r="F837">
            <v>0</v>
          </cell>
          <cell r="G837">
            <v>0</v>
          </cell>
          <cell r="H837">
            <v>0</v>
          </cell>
          <cell r="I837">
            <v>0</v>
          </cell>
          <cell r="J837">
            <v>0</v>
          </cell>
          <cell r="K837">
            <v>0</v>
          </cell>
          <cell r="L837">
            <v>0</v>
          </cell>
          <cell r="M837">
            <v>0</v>
          </cell>
          <cell r="N837">
            <v>0</v>
          </cell>
          <cell r="O837">
            <v>0</v>
          </cell>
          <cell r="P837">
            <v>0</v>
          </cell>
        </row>
        <row r="838">
          <cell r="A838" t="str">
            <v>4.13.000610303</v>
          </cell>
          <cell r="B838">
            <v>10303</v>
          </cell>
          <cell r="C838" t="str">
            <v>Gerência Comercial Auto / RE</v>
          </cell>
          <cell r="D838" t="str">
            <v>4.13.0006</v>
          </cell>
          <cell r="E838">
            <v>0</v>
          </cell>
          <cell r="F838">
            <v>0</v>
          </cell>
          <cell r="G838">
            <v>0</v>
          </cell>
          <cell r="H838">
            <v>0</v>
          </cell>
          <cell r="I838">
            <v>0</v>
          </cell>
          <cell r="J838">
            <v>0</v>
          </cell>
          <cell r="K838">
            <v>0</v>
          </cell>
          <cell r="L838">
            <v>0</v>
          </cell>
          <cell r="M838">
            <v>0</v>
          </cell>
          <cell r="N838">
            <v>0</v>
          </cell>
          <cell r="O838">
            <v>0</v>
          </cell>
          <cell r="P838">
            <v>0</v>
          </cell>
        </row>
        <row r="839">
          <cell r="A839" t="str">
            <v>4.13.000710303</v>
          </cell>
          <cell r="B839">
            <v>10303</v>
          </cell>
          <cell r="C839" t="str">
            <v>Gerência Comercial Auto / RE</v>
          </cell>
          <cell r="D839" t="str">
            <v>4.13.0007</v>
          </cell>
          <cell r="E839">
            <v>0</v>
          </cell>
          <cell r="F839">
            <v>0</v>
          </cell>
          <cell r="G839">
            <v>0</v>
          </cell>
          <cell r="H839">
            <v>0</v>
          </cell>
          <cell r="I839">
            <v>0</v>
          </cell>
          <cell r="J839">
            <v>0</v>
          </cell>
          <cell r="K839">
            <v>0</v>
          </cell>
          <cell r="L839">
            <v>0</v>
          </cell>
          <cell r="M839">
            <v>0</v>
          </cell>
          <cell r="N839">
            <v>0</v>
          </cell>
          <cell r="O839">
            <v>0</v>
          </cell>
          <cell r="P839">
            <v>0</v>
          </cell>
        </row>
        <row r="840">
          <cell r="A840" t="str">
            <v>4.13.000810303</v>
          </cell>
          <cell r="B840">
            <v>10303</v>
          </cell>
          <cell r="C840" t="str">
            <v>Gerência Comercial Auto / RE</v>
          </cell>
          <cell r="D840" t="str">
            <v>4.13.0008</v>
          </cell>
          <cell r="E840">
            <v>0</v>
          </cell>
          <cell r="F840">
            <v>0</v>
          </cell>
          <cell r="G840">
            <v>0</v>
          </cell>
          <cell r="H840">
            <v>0</v>
          </cell>
          <cell r="I840">
            <v>0</v>
          </cell>
          <cell r="J840">
            <v>0</v>
          </cell>
          <cell r="K840">
            <v>0</v>
          </cell>
          <cell r="L840">
            <v>0</v>
          </cell>
          <cell r="M840">
            <v>0</v>
          </cell>
          <cell r="N840">
            <v>0</v>
          </cell>
          <cell r="O840">
            <v>0</v>
          </cell>
          <cell r="P840">
            <v>0</v>
          </cell>
        </row>
        <row r="841">
          <cell r="A841" t="str">
            <v>4.90.000110303</v>
          </cell>
          <cell r="B841">
            <v>10303</v>
          </cell>
          <cell r="C841" t="str">
            <v>Gerência Comercial Auto / RE</v>
          </cell>
          <cell r="D841" t="str">
            <v>4.90.0001</v>
          </cell>
          <cell r="E841">
            <v>0</v>
          </cell>
          <cell r="F841">
            <v>0</v>
          </cell>
          <cell r="G841">
            <v>0</v>
          </cell>
          <cell r="H841">
            <v>0</v>
          </cell>
          <cell r="I841">
            <v>0</v>
          </cell>
          <cell r="J841">
            <v>0</v>
          </cell>
          <cell r="K841">
            <v>0</v>
          </cell>
          <cell r="L841">
            <v>0</v>
          </cell>
          <cell r="M841">
            <v>0</v>
          </cell>
          <cell r="N841">
            <v>0</v>
          </cell>
          <cell r="O841">
            <v>0</v>
          </cell>
          <cell r="P841">
            <v>0</v>
          </cell>
        </row>
        <row r="842">
          <cell r="A842" t="str">
            <v>4.01.000110304</v>
          </cell>
          <cell r="B842">
            <v>10304</v>
          </cell>
          <cell r="C842" t="str">
            <v>Gerência Comercial V / P / O / D</v>
          </cell>
          <cell r="D842" t="str">
            <v>4.01.0001</v>
          </cell>
          <cell r="E842">
            <v>0</v>
          </cell>
          <cell r="F842">
            <v>0</v>
          </cell>
          <cell r="G842">
            <v>0</v>
          </cell>
          <cell r="H842">
            <v>0</v>
          </cell>
          <cell r="I842">
            <v>0</v>
          </cell>
          <cell r="J842">
            <v>0</v>
          </cell>
          <cell r="K842">
            <v>0</v>
          </cell>
          <cell r="L842">
            <v>0</v>
          </cell>
          <cell r="M842">
            <v>0</v>
          </cell>
          <cell r="N842">
            <v>0</v>
          </cell>
          <cell r="O842">
            <v>0</v>
          </cell>
          <cell r="P842">
            <v>0</v>
          </cell>
        </row>
        <row r="843">
          <cell r="A843" t="str">
            <v>4.01.000210304</v>
          </cell>
          <cell r="B843">
            <v>10304</v>
          </cell>
          <cell r="C843" t="str">
            <v>Gerência Comercial V / P / O / D</v>
          </cell>
          <cell r="D843" t="str">
            <v>4.01.0002</v>
          </cell>
          <cell r="E843">
            <v>0</v>
          </cell>
          <cell r="F843">
            <v>0</v>
          </cell>
          <cell r="G843">
            <v>0</v>
          </cell>
          <cell r="H843">
            <v>0</v>
          </cell>
          <cell r="I843">
            <v>0</v>
          </cell>
          <cell r="J843">
            <v>0</v>
          </cell>
          <cell r="K843">
            <v>0</v>
          </cell>
          <cell r="L843">
            <v>0</v>
          </cell>
          <cell r="M843">
            <v>0</v>
          </cell>
          <cell r="N843">
            <v>0</v>
          </cell>
          <cell r="O843">
            <v>0</v>
          </cell>
          <cell r="P843">
            <v>0</v>
          </cell>
        </row>
        <row r="844">
          <cell r="A844" t="str">
            <v>4.01.000310304</v>
          </cell>
          <cell r="B844">
            <v>10304</v>
          </cell>
          <cell r="C844" t="str">
            <v>Gerência Comercial V / P / O / D</v>
          </cell>
          <cell r="D844" t="str">
            <v>4.01.0003</v>
          </cell>
          <cell r="E844">
            <v>0</v>
          </cell>
          <cell r="F844">
            <v>0</v>
          </cell>
          <cell r="G844">
            <v>0</v>
          </cell>
          <cell r="H844">
            <v>0</v>
          </cell>
          <cell r="I844">
            <v>0</v>
          </cell>
          <cell r="J844">
            <v>0</v>
          </cell>
          <cell r="K844">
            <v>0</v>
          </cell>
          <cell r="L844">
            <v>0</v>
          </cell>
          <cell r="M844">
            <v>0</v>
          </cell>
          <cell r="N844">
            <v>0</v>
          </cell>
          <cell r="O844">
            <v>0</v>
          </cell>
          <cell r="P844">
            <v>0</v>
          </cell>
        </row>
        <row r="845">
          <cell r="A845" t="str">
            <v>4.01.000410304</v>
          </cell>
          <cell r="B845">
            <v>10304</v>
          </cell>
          <cell r="C845" t="str">
            <v>Gerência Comercial V / P / O / D</v>
          </cell>
          <cell r="D845" t="str">
            <v>4.01.0004</v>
          </cell>
          <cell r="E845">
            <v>0</v>
          </cell>
          <cell r="F845">
            <v>0</v>
          </cell>
          <cell r="G845">
            <v>0</v>
          </cell>
          <cell r="H845">
            <v>0</v>
          </cell>
          <cell r="I845">
            <v>0</v>
          </cell>
          <cell r="J845">
            <v>0</v>
          </cell>
          <cell r="K845">
            <v>0</v>
          </cell>
          <cell r="L845">
            <v>0</v>
          </cell>
          <cell r="M845">
            <v>0</v>
          </cell>
          <cell r="N845">
            <v>0</v>
          </cell>
          <cell r="O845">
            <v>0</v>
          </cell>
          <cell r="P845">
            <v>0</v>
          </cell>
        </row>
        <row r="846">
          <cell r="A846" t="str">
            <v>4.01.000510304</v>
          </cell>
          <cell r="B846">
            <v>10304</v>
          </cell>
          <cell r="C846" t="str">
            <v>Gerência Comercial V / P / O / D</v>
          </cell>
          <cell r="D846" t="str">
            <v>4.01.0005</v>
          </cell>
          <cell r="E846">
            <v>0</v>
          </cell>
          <cell r="F846">
            <v>0</v>
          </cell>
          <cell r="G846">
            <v>0</v>
          </cell>
          <cell r="H846">
            <v>0</v>
          </cell>
          <cell r="I846">
            <v>0</v>
          </cell>
          <cell r="J846">
            <v>0</v>
          </cell>
          <cell r="K846">
            <v>0</v>
          </cell>
          <cell r="L846">
            <v>0</v>
          </cell>
          <cell r="M846">
            <v>0</v>
          </cell>
          <cell r="N846">
            <v>0</v>
          </cell>
          <cell r="O846">
            <v>0</v>
          </cell>
          <cell r="P846">
            <v>0</v>
          </cell>
        </row>
        <row r="847">
          <cell r="A847" t="str">
            <v>4.01.000610304</v>
          </cell>
          <cell r="B847">
            <v>10304</v>
          </cell>
          <cell r="C847" t="str">
            <v>Gerência Comercial V / P / O / D</v>
          </cell>
          <cell r="D847" t="str">
            <v>4.01.0006</v>
          </cell>
          <cell r="E847">
            <v>0</v>
          </cell>
          <cell r="F847">
            <v>0</v>
          </cell>
          <cell r="G847">
            <v>0</v>
          </cell>
          <cell r="H847">
            <v>0</v>
          </cell>
          <cell r="I847">
            <v>0</v>
          </cell>
          <cell r="J847">
            <v>0</v>
          </cell>
          <cell r="K847">
            <v>0</v>
          </cell>
          <cell r="L847">
            <v>0</v>
          </cell>
          <cell r="M847">
            <v>0</v>
          </cell>
          <cell r="N847">
            <v>0</v>
          </cell>
          <cell r="O847">
            <v>0</v>
          </cell>
          <cell r="P847">
            <v>0</v>
          </cell>
        </row>
        <row r="848">
          <cell r="A848" t="str">
            <v>4.01.000710304</v>
          </cell>
          <cell r="B848">
            <v>10304</v>
          </cell>
          <cell r="C848" t="str">
            <v>Gerência Comercial V / P / O / D</v>
          </cell>
          <cell r="D848" t="str">
            <v>4.01.0007</v>
          </cell>
          <cell r="E848">
            <v>0</v>
          </cell>
          <cell r="F848">
            <v>0</v>
          </cell>
          <cell r="G848">
            <v>0</v>
          </cell>
          <cell r="H848">
            <v>0</v>
          </cell>
          <cell r="I848">
            <v>0</v>
          </cell>
          <cell r="J848">
            <v>0</v>
          </cell>
          <cell r="K848">
            <v>0</v>
          </cell>
          <cell r="L848">
            <v>0</v>
          </cell>
          <cell r="M848">
            <v>0</v>
          </cell>
          <cell r="N848">
            <v>0</v>
          </cell>
          <cell r="O848">
            <v>0</v>
          </cell>
          <cell r="P848">
            <v>0</v>
          </cell>
        </row>
        <row r="849">
          <cell r="A849" t="str">
            <v>4.02.000110304</v>
          </cell>
          <cell r="B849">
            <v>10304</v>
          </cell>
          <cell r="C849" t="str">
            <v>Gerência Comercial V / P / O / D</v>
          </cell>
          <cell r="D849" t="str">
            <v>4.02.0001</v>
          </cell>
          <cell r="E849">
            <v>0</v>
          </cell>
          <cell r="F849">
            <v>0</v>
          </cell>
          <cell r="G849">
            <v>0</v>
          </cell>
          <cell r="H849">
            <v>0</v>
          </cell>
          <cell r="I849">
            <v>0</v>
          </cell>
          <cell r="J849">
            <v>0</v>
          </cell>
          <cell r="K849">
            <v>0</v>
          </cell>
          <cell r="L849">
            <v>0</v>
          </cell>
          <cell r="M849">
            <v>0</v>
          </cell>
          <cell r="N849">
            <v>0</v>
          </cell>
          <cell r="O849">
            <v>0</v>
          </cell>
          <cell r="P849">
            <v>0</v>
          </cell>
        </row>
        <row r="850">
          <cell r="A850" t="str">
            <v>4.02.000210304</v>
          </cell>
          <cell r="B850">
            <v>10304</v>
          </cell>
          <cell r="C850" t="str">
            <v>Gerência Comercial V / P / O / D</v>
          </cell>
          <cell r="D850" t="str">
            <v>4.02.0002</v>
          </cell>
          <cell r="E850">
            <v>0</v>
          </cell>
          <cell r="F850">
            <v>0</v>
          </cell>
          <cell r="G850">
            <v>0</v>
          </cell>
          <cell r="H850">
            <v>0</v>
          </cell>
          <cell r="I850">
            <v>0</v>
          </cell>
          <cell r="J850">
            <v>0</v>
          </cell>
          <cell r="K850">
            <v>0</v>
          </cell>
          <cell r="L850">
            <v>0</v>
          </cell>
          <cell r="M850">
            <v>0</v>
          </cell>
          <cell r="N850">
            <v>0</v>
          </cell>
          <cell r="O850">
            <v>0</v>
          </cell>
          <cell r="P850">
            <v>0</v>
          </cell>
        </row>
        <row r="851">
          <cell r="A851" t="str">
            <v>4.02.000310304</v>
          </cell>
          <cell r="B851">
            <v>10304</v>
          </cell>
          <cell r="C851" t="str">
            <v>Gerência Comercial V / P / O / D</v>
          </cell>
          <cell r="D851" t="str">
            <v>4.02.0003</v>
          </cell>
          <cell r="E851">
            <v>0</v>
          </cell>
          <cell r="F851">
            <v>0</v>
          </cell>
          <cell r="G851">
            <v>0</v>
          </cell>
          <cell r="H851">
            <v>0</v>
          </cell>
          <cell r="I851">
            <v>0</v>
          </cell>
          <cell r="J851">
            <v>0</v>
          </cell>
          <cell r="K851">
            <v>0</v>
          </cell>
          <cell r="L851">
            <v>0</v>
          </cell>
          <cell r="M851">
            <v>0</v>
          </cell>
          <cell r="N851">
            <v>0</v>
          </cell>
          <cell r="O851">
            <v>0</v>
          </cell>
          <cell r="P851">
            <v>0</v>
          </cell>
        </row>
        <row r="852">
          <cell r="A852" t="str">
            <v>4.02.000410304</v>
          </cell>
          <cell r="B852">
            <v>10304</v>
          </cell>
          <cell r="C852" t="str">
            <v>Gerência Comercial V / P / O / D</v>
          </cell>
          <cell r="D852" t="str">
            <v>4.02.0004</v>
          </cell>
          <cell r="E852">
            <v>0</v>
          </cell>
          <cell r="F852">
            <v>0</v>
          </cell>
          <cell r="G852">
            <v>0</v>
          </cell>
          <cell r="H852">
            <v>0</v>
          </cell>
          <cell r="I852">
            <v>0</v>
          </cell>
          <cell r="J852">
            <v>0</v>
          </cell>
          <cell r="K852">
            <v>0</v>
          </cell>
          <cell r="L852">
            <v>0</v>
          </cell>
          <cell r="M852">
            <v>0</v>
          </cell>
          <cell r="N852">
            <v>0</v>
          </cell>
          <cell r="O852">
            <v>0</v>
          </cell>
          <cell r="P852">
            <v>0</v>
          </cell>
        </row>
        <row r="853">
          <cell r="A853" t="str">
            <v>4.02.000510304</v>
          </cell>
          <cell r="B853">
            <v>10304</v>
          </cell>
          <cell r="C853" t="str">
            <v>Gerência Comercial V / P / O / D</v>
          </cell>
          <cell r="D853" t="str">
            <v>4.02.0005</v>
          </cell>
          <cell r="E853">
            <v>0</v>
          </cell>
          <cell r="F853">
            <v>0</v>
          </cell>
          <cell r="G853">
            <v>0</v>
          </cell>
          <cell r="H853">
            <v>0</v>
          </cell>
          <cell r="I853">
            <v>0</v>
          </cell>
          <cell r="J853">
            <v>0</v>
          </cell>
          <cell r="K853">
            <v>0</v>
          </cell>
          <cell r="L853">
            <v>0</v>
          </cell>
          <cell r="M853">
            <v>0</v>
          </cell>
          <cell r="N853">
            <v>0</v>
          </cell>
          <cell r="O853">
            <v>0</v>
          </cell>
          <cell r="P853">
            <v>0</v>
          </cell>
        </row>
        <row r="854">
          <cell r="A854" t="str">
            <v>4.02.000610304</v>
          </cell>
          <cell r="B854">
            <v>10304</v>
          </cell>
          <cell r="C854" t="str">
            <v>Gerência Comercial V / P / O / D</v>
          </cell>
          <cell r="D854" t="str">
            <v>4.02.0006</v>
          </cell>
          <cell r="E854">
            <v>0</v>
          </cell>
          <cell r="F854">
            <v>0</v>
          </cell>
          <cell r="G854">
            <v>0</v>
          </cell>
          <cell r="H854">
            <v>0</v>
          </cell>
          <cell r="I854">
            <v>0</v>
          </cell>
          <cell r="J854">
            <v>0</v>
          </cell>
          <cell r="K854">
            <v>0</v>
          </cell>
          <cell r="L854">
            <v>0</v>
          </cell>
          <cell r="M854">
            <v>0</v>
          </cell>
          <cell r="N854">
            <v>0</v>
          </cell>
          <cell r="O854">
            <v>0</v>
          </cell>
          <cell r="P854">
            <v>0</v>
          </cell>
        </row>
        <row r="855">
          <cell r="A855" t="str">
            <v>4.02.000710304</v>
          </cell>
          <cell r="B855">
            <v>10304</v>
          </cell>
          <cell r="C855" t="str">
            <v>Gerência Comercial V / P / O / D</v>
          </cell>
          <cell r="D855" t="str">
            <v>4.02.0007</v>
          </cell>
          <cell r="E855">
            <v>0</v>
          </cell>
          <cell r="F855">
            <v>0</v>
          </cell>
          <cell r="G855">
            <v>0</v>
          </cell>
          <cell r="H855">
            <v>0</v>
          </cell>
          <cell r="I855">
            <v>0</v>
          </cell>
          <cell r="J855">
            <v>0</v>
          </cell>
          <cell r="K855">
            <v>0</v>
          </cell>
          <cell r="L855">
            <v>0</v>
          </cell>
          <cell r="M855">
            <v>0</v>
          </cell>
          <cell r="N855">
            <v>0</v>
          </cell>
          <cell r="O855">
            <v>0</v>
          </cell>
          <cell r="P855">
            <v>0</v>
          </cell>
        </row>
        <row r="856">
          <cell r="A856" t="str">
            <v>4.02.000810304</v>
          </cell>
          <cell r="B856">
            <v>10304</v>
          </cell>
          <cell r="C856" t="str">
            <v>Gerência Comercial V / P / O / D</v>
          </cell>
          <cell r="D856" t="str">
            <v>4.02.0008</v>
          </cell>
          <cell r="E856">
            <v>0</v>
          </cell>
          <cell r="F856">
            <v>0</v>
          </cell>
          <cell r="G856">
            <v>0</v>
          </cell>
          <cell r="H856">
            <v>0</v>
          </cell>
          <cell r="I856">
            <v>0</v>
          </cell>
          <cell r="J856">
            <v>0</v>
          </cell>
          <cell r="K856">
            <v>0</v>
          </cell>
          <cell r="L856">
            <v>0</v>
          </cell>
          <cell r="M856">
            <v>0</v>
          </cell>
          <cell r="N856">
            <v>0</v>
          </cell>
          <cell r="O856">
            <v>0</v>
          </cell>
          <cell r="P856">
            <v>0</v>
          </cell>
        </row>
        <row r="857">
          <cell r="A857" t="str">
            <v>4.02.000910304</v>
          </cell>
          <cell r="B857">
            <v>10304</v>
          </cell>
          <cell r="C857" t="str">
            <v>Gerência Comercial V / P / O / D</v>
          </cell>
          <cell r="D857" t="str">
            <v>4.02.0009</v>
          </cell>
          <cell r="E857">
            <v>0</v>
          </cell>
          <cell r="F857">
            <v>0</v>
          </cell>
          <cell r="G857">
            <v>0</v>
          </cell>
          <cell r="H857">
            <v>0</v>
          </cell>
          <cell r="I857">
            <v>0</v>
          </cell>
          <cell r="J857">
            <v>0</v>
          </cell>
          <cell r="K857">
            <v>0</v>
          </cell>
          <cell r="L857">
            <v>0</v>
          </cell>
          <cell r="M857">
            <v>0</v>
          </cell>
          <cell r="N857">
            <v>0</v>
          </cell>
          <cell r="O857">
            <v>0</v>
          </cell>
          <cell r="P857">
            <v>0</v>
          </cell>
        </row>
        <row r="858">
          <cell r="A858" t="str">
            <v>4.02.001010304</v>
          </cell>
          <cell r="B858">
            <v>10304</v>
          </cell>
          <cell r="C858" t="str">
            <v>Gerência Comercial V / P / O / D</v>
          </cell>
          <cell r="D858" t="str">
            <v>4.02.0010</v>
          </cell>
          <cell r="E858">
            <v>0</v>
          </cell>
          <cell r="F858">
            <v>0</v>
          </cell>
          <cell r="G858">
            <v>0</v>
          </cell>
          <cell r="H858">
            <v>0</v>
          </cell>
          <cell r="I858">
            <v>0</v>
          </cell>
          <cell r="J858">
            <v>0</v>
          </cell>
          <cell r="K858">
            <v>0</v>
          </cell>
          <cell r="L858">
            <v>0</v>
          </cell>
          <cell r="M858">
            <v>0</v>
          </cell>
          <cell r="N858">
            <v>0</v>
          </cell>
          <cell r="O858">
            <v>0</v>
          </cell>
          <cell r="P858">
            <v>0</v>
          </cell>
        </row>
        <row r="859">
          <cell r="A859" t="str">
            <v>4.02.001110304</v>
          </cell>
          <cell r="B859">
            <v>10304</v>
          </cell>
          <cell r="C859" t="str">
            <v>Gerência Comercial V / P / O / D</v>
          </cell>
          <cell r="D859" t="str">
            <v>4.02.0011</v>
          </cell>
          <cell r="E859">
            <v>0</v>
          </cell>
          <cell r="F859">
            <v>0</v>
          </cell>
          <cell r="G859">
            <v>0</v>
          </cell>
          <cell r="H859">
            <v>0</v>
          </cell>
          <cell r="I859">
            <v>0</v>
          </cell>
          <cell r="J859">
            <v>0</v>
          </cell>
          <cell r="K859">
            <v>0</v>
          </cell>
          <cell r="L859">
            <v>0</v>
          </cell>
          <cell r="M859">
            <v>0</v>
          </cell>
          <cell r="N859">
            <v>0</v>
          </cell>
          <cell r="O859">
            <v>0</v>
          </cell>
          <cell r="P859">
            <v>0</v>
          </cell>
        </row>
        <row r="860">
          <cell r="A860" t="str">
            <v>4.02.001210304</v>
          </cell>
          <cell r="B860">
            <v>10304</v>
          </cell>
          <cell r="C860" t="str">
            <v>Gerência Comercial V / P / O / D</v>
          </cell>
          <cell r="D860" t="str">
            <v>4.02.0012</v>
          </cell>
          <cell r="E860">
            <v>0</v>
          </cell>
          <cell r="F860">
            <v>0</v>
          </cell>
          <cell r="G860">
            <v>0</v>
          </cell>
          <cell r="H860">
            <v>0</v>
          </cell>
          <cell r="I860">
            <v>0</v>
          </cell>
          <cell r="J860">
            <v>0</v>
          </cell>
          <cell r="K860">
            <v>0</v>
          </cell>
          <cell r="L860">
            <v>0</v>
          </cell>
          <cell r="M860">
            <v>0</v>
          </cell>
          <cell r="N860">
            <v>0</v>
          </cell>
          <cell r="O860">
            <v>0</v>
          </cell>
          <cell r="P860">
            <v>0</v>
          </cell>
        </row>
        <row r="861">
          <cell r="A861" t="str">
            <v>4.02.001310304</v>
          </cell>
          <cell r="B861">
            <v>10304</v>
          </cell>
          <cell r="C861" t="str">
            <v>Gerência Comercial V / P / O / D</v>
          </cell>
          <cell r="D861" t="str">
            <v>4.02.0013</v>
          </cell>
          <cell r="E861">
            <v>0</v>
          </cell>
          <cell r="F861">
            <v>0</v>
          </cell>
          <cell r="G861">
            <v>0</v>
          </cell>
          <cell r="H861">
            <v>0</v>
          </cell>
          <cell r="I861">
            <v>0</v>
          </cell>
          <cell r="J861">
            <v>0</v>
          </cell>
          <cell r="K861">
            <v>0</v>
          </cell>
          <cell r="L861">
            <v>0</v>
          </cell>
          <cell r="M861">
            <v>0</v>
          </cell>
          <cell r="N861">
            <v>0</v>
          </cell>
          <cell r="O861">
            <v>0</v>
          </cell>
          <cell r="P861">
            <v>0</v>
          </cell>
        </row>
        <row r="862">
          <cell r="A862" t="str">
            <v>4.02.001410304</v>
          </cell>
          <cell r="B862">
            <v>10304</v>
          </cell>
          <cell r="C862" t="str">
            <v>Gerência Comercial V / P / O / D</v>
          </cell>
          <cell r="D862" t="str">
            <v>4.02.0014</v>
          </cell>
          <cell r="E862">
            <v>0</v>
          </cell>
          <cell r="F862">
            <v>0</v>
          </cell>
          <cell r="G862">
            <v>0</v>
          </cell>
          <cell r="H862">
            <v>0</v>
          </cell>
          <cell r="I862">
            <v>0</v>
          </cell>
          <cell r="J862">
            <v>0</v>
          </cell>
          <cell r="K862">
            <v>0</v>
          </cell>
          <cell r="L862">
            <v>0</v>
          </cell>
          <cell r="M862">
            <v>0</v>
          </cell>
          <cell r="N862">
            <v>0</v>
          </cell>
          <cell r="O862">
            <v>0</v>
          </cell>
          <cell r="P862">
            <v>0</v>
          </cell>
        </row>
        <row r="863">
          <cell r="A863" t="str">
            <v>4.02.001510304</v>
          </cell>
          <cell r="B863">
            <v>10304</v>
          </cell>
          <cell r="C863" t="str">
            <v>Gerência Comercial V / P / O / D</v>
          </cell>
          <cell r="D863" t="str">
            <v>4.02.0015</v>
          </cell>
          <cell r="E863">
            <v>0</v>
          </cell>
          <cell r="F863">
            <v>0</v>
          </cell>
          <cell r="G863">
            <v>0</v>
          </cell>
          <cell r="H863">
            <v>0</v>
          </cell>
          <cell r="I863">
            <v>0</v>
          </cell>
          <cell r="J863">
            <v>0</v>
          </cell>
          <cell r="K863">
            <v>0</v>
          </cell>
          <cell r="L863">
            <v>0</v>
          </cell>
          <cell r="M863">
            <v>0</v>
          </cell>
          <cell r="N863">
            <v>0</v>
          </cell>
          <cell r="O863">
            <v>0</v>
          </cell>
          <cell r="P863">
            <v>0</v>
          </cell>
        </row>
        <row r="864">
          <cell r="A864" t="str">
            <v>4.02.001610304</v>
          </cell>
          <cell r="B864">
            <v>10304</v>
          </cell>
          <cell r="C864" t="str">
            <v>Gerência Comercial V / P / O / D</v>
          </cell>
          <cell r="D864" t="str">
            <v>4.02.0016</v>
          </cell>
          <cell r="E864">
            <v>0</v>
          </cell>
          <cell r="F864">
            <v>0</v>
          </cell>
          <cell r="G864">
            <v>0</v>
          </cell>
          <cell r="H864">
            <v>0</v>
          </cell>
          <cell r="I864">
            <v>0</v>
          </cell>
          <cell r="J864">
            <v>0</v>
          </cell>
          <cell r="K864">
            <v>0</v>
          </cell>
          <cell r="L864">
            <v>0</v>
          </cell>
          <cell r="M864">
            <v>0</v>
          </cell>
          <cell r="N864">
            <v>0</v>
          </cell>
          <cell r="O864">
            <v>0</v>
          </cell>
          <cell r="P864">
            <v>0</v>
          </cell>
        </row>
        <row r="865">
          <cell r="A865" t="str">
            <v>4.02.001710304</v>
          </cell>
          <cell r="B865">
            <v>10304</v>
          </cell>
          <cell r="C865" t="str">
            <v>Gerência Comercial V / P / O / D</v>
          </cell>
          <cell r="D865" t="str">
            <v>4.02.0017</v>
          </cell>
          <cell r="E865">
            <v>0</v>
          </cell>
          <cell r="F865">
            <v>0</v>
          </cell>
          <cell r="G865">
            <v>0</v>
          </cell>
          <cell r="H865">
            <v>0</v>
          </cell>
          <cell r="I865">
            <v>0</v>
          </cell>
          <cell r="J865">
            <v>0</v>
          </cell>
          <cell r="K865">
            <v>0</v>
          </cell>
          <cell r="L865">
            <v>0</v>
          </cell>
          <cell r="M865">
            <v>0</v>
          </cell>
          <cell r="N865">
            <v>0</v>
          </cell>
          <cell r="O865">
            <v>0</v>
          </cell>
          <cell r="P865">
            <v>0</v>
          </cell>
        </row>
        <row r="866">
          <cell r="A866" t="str">
            <v>4.02.001810304</v>
          </cell>
          <cell r="B866">
            <v>10304</v>
          </cell>
          <cell r="C866" t="str">
            <v>Gerência Comercial V / P / O / D</v>
          </cell>
          <cell r="D866" t="str">
            <v>4.02.0018</v>
          </cell>
          <cell r="E866">
            <v>0</v>
          </cell>
          <cell r="F866">
            <v>0</v>
          </cell>
          <cell r="G866">
            <v>0</v>
          </cell>
          <cell r="H866">
            <v>0</v>
          </cell>
          <cell r="I866">
            <v>0</v>
          </cell>
          <cell r="J866">
            <v>0</v>
          </cell>
          <cell r="K866">
            <v>0</v>
          </cell>
          <cell r="L866">
            <v>0</v>
          </cell>
          <cell r="M866">
            <v>0</v>
          </cell>
          <cell r="N866">
            <v>0</v>
          </cell>
          <cell r="O866">
            <v>0</v>
          </cell>
          <cell r="P866">
            <v>0</v>
          </cell>
        </row>
        <row r="867">
          <cell r="A867" t="str">
            <v>4.02.001910304</v>
          </cell>
          <cell r="B867">
            <v>10304</v>
          </cell>
          <cell r="C867" t="str">
            <v>Gerência Comercial V / P / O / D</v>
          </cell>
          <cell r="D867" t="str">
            <v>4.02.0019</v>
          </cell>
          <cell r="E867">
            <v>0</v>
          </cell>
          <cell r="F867">
            <v>0</v>
          </cell>
          <cell r="G867">
            <v>0</v>
          </cell>
          <cell r="H867">
            <v>0</v>
          </cell>
          <cell r="I867">
            <v>0</v>
          </cell>
          <cell r="J867">
            <v>0</v>
          </cell>
          <cell r="K867">
            <v>0</v>
          </cell>
          <cell r="L867">
            <v>0</v>
          </cell>
          <cell r="M867">
            <v>0</v>
          </cell>
          <cell r="N867">
            <v>0</v>
          </cell>
          <cell r="O867">
            <v>0</v>
          </cell>
          <cell r="P867">
            <v>0</v>
          </cell>
        </row>
        <row r="868">
          <cell r="A868" t="str">
            <v>4.02.002010304</v>
          </cell>
          <cell r="B868">
            <v>10304</v>
          </cell>
          <cell r="C868" t="str">
            <v>Gerência Comercial V / P / O / D</v>
          </cell>
          <cell r="D868" t="str">
            <v>4.02.0020</v>
          </cell>
          <cell r="E868">
            <v>0</v>
          </cell>
          <cell r="F868">
            <v>0</v>
          </cell>
          <cell r="G868">
            <v>0</v>
          </cell>
          <cell r="H868">
            <v>0</v>
          </cell>
          <cell r="I868">
            <v>0</v>
          </cell>
          <cell r="J868">
            <v>0</v>
          </cell>
          <cell r="K868">
            <v>0</v>
          </cell>
          <cell r="L868">
            <v>0</v>
          </cell>
          <cell r="M868">
            <v>0</v>
          </cell>
          <cell r="N868">
            <v>0</v>
          </cell>
          <cell r="O868">
            <v>0</v>
          </cell>
          <cell r="P868">
            <v>0</v>
          </cell>
        </row>
        <row r="869">
          <cell r="A869" t="str">
            <v>4.02.002110304</v>
          </cell>
          <cell r="B869">
            <v>10304</v>
          </cell>
          <cell r="C869" t="str">
            <v>Gerência Comercial V / P / O / D</v>
          </cell>
          <cell r="D869" t="str">
            <v>4.02.0021</v>
          </cell>
          <cell r="E869">
            <v>0</v>
          </cell>
          <cell r="F869">
            <v>0</v>
          </cell>
          <cell r="G869">
            <v>0</v>
          </cell>
          <cell r="H869">
            <v>0</v>
          </cell>
          <cell r="I869">
            <v>0</v>
          </cell>
          <cell r="J869">
            <v>0</v>
          </cell>
          <cell r="K869">
            <v>0</v>
          </cell>
          <cell r="L869">
            <v>0</v>
          </cell>
          <cell r="M869">
            <v>0</v>
          </cell>
          <cell r="N869">
            <v>0</v>
          </cell>
          <cell r="O869">
            <v>0</v>
          </cell>
          <cell r="P869">
            <v>0</v>
          </cell>
        </row>
        <row r="870">
          <cell r="A870" t="str">
            <v>4.02.002210304</v>
          </cell>
          <cell r="B870">
            <v>10304</v>
          </cell>
          <cell r="C870" t="str">
            <v>Gerência Comercial V / P / O / D</v>
          </cell>
          <cell r="D870" t="str">
            <v>4.02.0022</v>
          </cell>
          <cell r="E870">
            <v>0</v>
          </cell>
          <cell r="F870">
            <v>0</v>
          </cell>
          <cell r="G870">
            <v>0</v>
          </cell>
          <cell r="H870">
            <v>0</v>
          </cell>
          <cell r="I870">
            <v>0</v>
          </cell>
          <cell r="J870">
            <v>0</v>
          </cell>
          <cell r="K870">
            <v>0</v>
          </cell>
          <cell r="L870">
            <v>0</v>
          </cell>
          <cell r="M870">
            <v>0</v>
          </cell>
          <cell r="N870">
            <v>0</v>
          </cell>
          <cell r="O870">
            <v>0</v>
          </cell>
          <cell r="P870">
            <v>0</v>
          </cell>
        </row>
        <row r="871">
          <cell r="A871" t="str">
            <v>4.02.002310304</v>
          </cell>
          <cell r="B871">
            <v>10304</v>
          </cell>
          <cell r="C871" t="str">
            <v>Gerência Comercial V / P / O / D</v>
          </cell>
          <cell r="D871" t="str">
            <v>4.02.0023</v>
          </cell>
          <cell r="E871">
            <v>0</v>
          </cell>
          <cell r="F871">
            <v>0</v>
          </cell>
          <cell r="G871">
            <v>0</v>
          </cell>
          <cell r="H871">
            <v>0</v>
          </cell>
          <cell r="I871">
            <v>0</v>
          </cell>
          <cell r="J871">
            <v>0</v>
          </cell>
          <cell r="K871">
            <v>0</v>
          </cell>
          <cell r="L871">
            <v>0</v>
          </cell>
          <cell r="M871">
            <v>0</v>
          </cell>
          <cell r="N871">
            <v>0</v>
          </cell>
          <cell r="O871">
            <v>0</v>
          </cell>
          <cell r="P871">
            <v>0</v>
          </cell>
        </row>
        <row r="872">
          <cell r="A872" t="str">
            <v>4.02.002410304</v>
          </cell>
          <cell r="B872">
            <v>10304</v>
          </cell>
          <cell r="C872" t="str">
            <v>Gerência Comercial V / P / O / D</v>
          </cell>
          <cell r="D872" t="str">
            <v>4.02.0024</v>
          </cell>
          <cell r="E872">
            <v>0</v>
          </cell>
          <cell r="F872">
            <v>0</v>
          </cell>
          <cell r="G872">
            <v>0</v>
          </cell>
          <cell r="H872">
            <v>0</v>
          </cell>
          <cell r="I872">
            <v>0</v>
          </cell>
          <cell r="J872">
            <v>0</v>
          </cell>
          <cell r="K872">
            <v>0</v>
          </cell>
          <cell r="L872">
            <v>0</v>
          </cell>
          <cell r="M872">
            <v>0</v>
          </cell>
          <cell r="N872">
            <v>0</v>
          </cell>
          <cell r="O872">
            <v>0</v>
          </cell>
          <cell r="P872">
            <v>0</v>
          </cell>
        </row>
        <row r="873">
          <cell r="A873" t="str">
            <v>4.02.002510304</v>
          </cell>
          <cell r="B873">
            <v>10304</v>
          </cell>
          <cell r="C873" t="str">
            <v>Gerência Comercial V / P / O / D</v>
          </cell>
          <cell r="D873" t="str">
            <v>4.02.0025</v>
          </cell>
          <cell r="E873">
            <v>0</v>
          </cell>
          <cell r="F873">
            <v>0</v>
          </cell>
          <cell r="G873">
            <v>0</v>
          </cell>
          <cell r="H873">
            <v>0</v>
          </cell>
          <cell r="I873">
            <v>0</v>
          </cell>
          <cell r="J873">
            <v>0</v>
          </cell>
          <cell r="K873">
            <v>0</v>
          </cell>
          <cell r="L873">
            <v>0</v>
          </cell>
          <cell r="M873">
            <v>0</v>
          </cell>
          <cell r="N873">
            <v>0</v>
          </cell>
          <cell r="O873">
            <v>0</v>
          </cell>
          <cell r="P873">
            <v>0</v>
          </cell>
        </row>
        <row r="874">
          <cell r="A874" t="str">
            <v>4.02.002610304</v>
          </cell>
          <cell r="B874">
            <v>10304</v>
          </cell>
          <cell r="C874" t="str">
            <v>Gerência Comercial V / P / O / D</v>
          </cell>
          <cell r="D874" t="str">
            <v>4.02.0026</v>
          </cell>
          <cell r="E874">
            <v>0</v>
          </cell>
          <cell r="F874">
            <v>0</v>
          </cell>
          <cell r="G874">
            <v>0</v>
          </cell>
          <cell r="H874">
            <v>0</v>
          </cell>
          <cell r="I874">
            <v>0</v>
          </cell>
          <cell r="J874">
            <v>0</v>
          </cell>
          <cell r="K874">
            <v>0</v>
          </cell>
          <cell r="L874">
            <v>0</v>
          </cell>
          <cell r="M874">
            <v>0</v>
          </cell>
          <cell r="N874">
            <v>0</v>
          </cell>
          <cell r="O874">
            <v>0</v>
          </cell>
          <cell r="P874">
            <v>0</v>
          </cell>
        </row>
        <row r="875">
          <cell r="A875" t="str">
            <v>4.02.002710304</v>
          </cell>
          <cell r="B875">
            <v>10304</v>
          </cell>
          <cell r="C875" t="str">
            <v>Gerência Comercial V / P / O / D</v>
          </cell>
          <cell r="D875" t="str">
            <v>4.02.0027</v>
          </cell>
          <cell r="E875">
            <v>0</v>
          </cell>
          <cell r="F875">
            <v>0</v>
          </cell>
          <cell r="G875">
            <v>0</v>
          </cell>
          <cell r="H875">
            <v>0</v>
          </cell>
          <cell r="I875">
            <v>0</v>
          </cell>
          <cell r="J875">
            <v>0</v>
          </cell>
          <cell r="K875">
            <v>0</v>
          </cell>
          <cell r="L875">
            <v>0</v>
          </cell>
          <cell r="M875">
            <v>0</v>
          </cell>
          <cell r="N875">
            <v>0</v>
          </cell>
          <cell r="O875">
            <v>0</v>
          </cell>
          <cell r="P875">
            <v>0</v>
          </cell>
        </row>
        <row r="876">
          <cell r="A876" t="str">
            <v>4.02.002810304</v>
          </cell>
          <cell r="B876">
            <v>10304</v>
          </cell>
          <cell r="C876" t="str">
            <v>Gerência Comercial V / P / O / D</v>
          </cell>
          <cell r="D876" t="str">
            <v>4.02.0028</v>
          </cell>
          <cell r="E876">
            <v>0</v>
          </cell>
          <cell r="F876">
            <v>0</v>
          </cell>
          <cell r="G876">
            <v>0</v>
          </cell>
          <cell r="H876">
            <v>0</v>
          </cell>
          <cell r="I876">
            <v>0</v>
          </cell>
          <cell r="J876">
            <v>0</v>
          </cell>
          <cell r="K876">
            <v>0</v>
          </cell>
          <cell r="L876">
            <v>0</v>
          </cell>
          <cell r="M876">
            <v>0</v>
          </cell>
          <cell r="N876">
            <v>0</v>
          </cell>
          <cell r="O876">
            <v>0</v>
          </cell>
          <cell r="P876">
            <v>0</v>
          </cell>
        </row>
        <row r="877">
          <cell r="A877" t="str">
            <v>4.02.002910304</v>
          </cell>
          <cell r="B877">
            <v>10304</v>
          </cell>
          <cell r="C877" t="str">
            <v>Gerência Comercial V / P / O / D</v>
          </cell>
          <cell r="D877" t="str">
            <v>4.02.0029</v>
          </cell>
          <cell r="E877">
            <v>0</v>
          </cell>
          <cell r="F877">
            <v>0</v>
          </cell>
          <cell r="G877">
            <v>0</v>
          </cell>
          <cell r="H877">
            <v>0</v>
          </cell>
          <cell r="I877">
            <v>0</v>
          </cell>
          <cell r="J877">
            <v>0</v>
          </cell>
          <cell r="K877">
            <v>0</v>
          </cell>
          <cell r="L877">
            <v>0</v>
          </cell>
          <cell r="M877">
            <v>0</v>
          </cell>
          <cell r="N877">
            <v>0</v>
          </cell>
          <cell r="O877">
            <v>0</v>
          </cell>
          <cell r="P877">
            <v>0</v>
          </cell>
        </row>
        <row r="878">
          <cell r="A878" t="str">
            <v>4.02.003010304</v>
          </cell>
          <cell r="B878">
            <v>10304</v>
          </cell>
          <cell r="C878" t="str">
            <v>Gerência Comercial V / P / O / D</v>
          </cell>
          <cell r="D878" t="str">
            <v>4.02.0030</v>
          </cell>
          <cell r="E878">
            <v>0</v>
          </cell>
          <cell r="F878">
            <v>0</v>
          </cell>
          <cell r="G878">
            <v>0</v>
          </cell>
          <cell r="H878">
            <v>0</v>
          </cell>
          <cell r="I878">
            <v>0</v>
          </cell>
          <cell r="J878">
            <v>0</v>
          </cell>
          <cell r="K878">
            <v>0</v>
          </cell>
          <cell r="L878">
            <v>0</v>
          </cell>
          <cell r="M878">
            <v>0</v>
          </cell>
          <cell r="N878">
            <v>0</v>
          </cell>
          <cell r="O878">
            <v>0</v>
          </cell>
          <cell r="P878">
            <v>0</v>
          </cell>
        </row>
        <row r="879">
          <cell r="A879" t="str">
            <v>4.02.003510304</v>
          </cell>
          <cell r="B879">
            <v>10304</v>
          </cell>
          <cell r="C879" t="str">
            <v>Gerência Comercial V / P / O / D</v>
          </cell>
          <cell r="D879" t="str">
            <v>4.02.0035</v>
          </cell>
          <cell r="E879">
            <v>0</v>
          </cell>
          <cell r="F879">
            <v>0</v>
          </cell>
          <cell r="G879">
            <v>0</v>
          </cell>
          <cell r="H879">
            <v>0</v>
          </cell>
          <cell r="I879">
            <v>0</v>
          </cell>
          <cell r="J879">
            <v>0</v>
          </cell>
          <cell r="K879">
            <v>0</v>
          </cell>
          <cell r="L879">
            <v>0</v>
          </cell>
          <cell r="M879">
            <v>0</v>
          </cell>
          <cell r="N879">
            <v>0</v>
          </cell>
          <cell r="O879">
            <v>0</v>
          </cell>
          <cell r="P879">
            <v>0</v>
          </cell>
        </row>
        <row r="880">
          <cell r="A880" t="str">
            <v>4.02.003610304</v>
          </cell>
          <cell r="B880">
            <v>10304</v>
          </cell>
          <cell r="C880" t="str">
            <v>Gerência Comercial V / P / O / D</v>
          </cell>
          <cell r="D880" t="str">
            <v>4.02.0036</v>
          </cell>
          <cell r="E880">
            <v>0</v>
          </cell>
          <cell r="F880">
            <v>0</v>
          </cell>
          <cell r="G880">
            <v>0</v>
          </cell>
          <cell r="H880">
            <v>0</v>
          </cell>
          <cell r="I880">
            <v>0</v>
          </cell>
          <cell r="J880">
            <v>0</v>
          </cell>
          <cell r="K880">
            <v>0</v>
          </cell>
          <cell r="L880">
            <v>0</v>
          </cell>
          <cell r="M880">
            <v>0</v>
          </cell>
          <cell r="N880">
            <v>0</v>
          </cell>
          <cell r="O880">
            <v>0</v>
          </cell>
          <cell r="P880">
            <v>0</v>
          </cell>
        </row>
        <row r="881">
          <cell r="A881" t="str">
            <v>4.02.003710304</v>
          </cell>
          <cell r="B881">
            <v>10304</v>
          </cell>
          <cell r="C881" t="str">
            <v>Gerência Comercial V / P / O / D</v>
          </cell>
          <cell r="D881" t="str">
            <v>4.02.0037</v>
          </cell>
          <cell r="E881">
            <v>0</v>
          </cell>
          <cell r="F881">
            <v>0</v>
          </cell>
          <cell r="G881">
            <v>0</v>
          </cell>
          <cell r="H881">
            <v>0</v>
          </cell>
          <cell r="I881">
            <v>0</v>
          </cell>
          <cell r="J881">
            <v>0</v>
          </cell>
          <cell r="K881">
            <v>0</v>
          </cell>
          <cell r="L881">
            <v>0</v>
          </cell>
          <cell r="M881">
            <v>0</v>
          </cell>
          <cell r="N881">
            <v>0</v>
          </cell>
          <cell r="O881">
            <v>0</v>
          </cell>
          <cell r="P881">
            <v>0</v>
          </cell>
        </row>
        <row r="882">
          <cell r="A882" t="str">
            <v>4.02.003810304</v>
          </cell>
          <cell r="B882">
            <v>10304</v>
          </cell>
          <cell r="C882" t="str">
            <v>Gerência Comercial V / P / O / D</v>
          </cell>
          <cell r="D882" t="str">
            <v>4.02.0038</v>
          </cell>
          <cell r="E882">
            <v>0</v>
          </cell>
          <cell r="F882">
            <v>0</v>
          </cell>
          <cell r="G882">
            <v>0</v>
          </cell>
          <cell r="H882">
            <v>0</v>
          </cell>
          <cell r="I882">
            <v>0</v>
          </cell>
          <cell r="J882">
            <v>0</v>
          </cell>
          <cell r="K882">
            <v>0</v>
          </cell>
          <cell r="L882">
            <v>0</v>
          </cell>
          <cell r="M882">
            <v>0</v>
          </cell>
          <cell r="N882">
            <v>0</v>
          </cell>
          <cell r="O882">
            <v>0</v>
          </cell>
          <cell r="P882">
            <v>0</v>
          </cell>
        </row>
        <row r="883">
          <cell r="A883" t="str">
            <v>4.02.003910304</v>
          </cell>
          <cell r="B883">
            <v>10304</v>
          </cell>
          <cell r="C883" t="str">
            <v>Gerência Comercial V / P / O / D</v>
          </cell>
          <cell r="D883" t="str">
            <v>4.02.0039</v>
          </cell>
          <cell r="E883">
            <v>0</v>
          </cell>
          <cell r="F883">
            <v>0</v>
          </cell>
          <cell r="G883">
            <v>0</v>
          </cell>
          <cell r="H883">
            <v>0</v>
          </cell>
          <cell r="I883">
            <v>0</v>
          </cell>
          <cell r="J883">
            <v>0</v>
          </cell>
          <cell r="K883">
            <v>0</v>
          </cell>
          <cell r="L883">
            <v>0</v>
          </cell>
          <cell r="M883">
            <v>0</v>
          </cell>
          <cell r="N883">
            <v>0</v>
          </cell>
          <cell r="O883">
            <v>0</v>
          </cell>
          <cell r="P883">
            <v>0</v>
          </cell>
        </row>
        <row r="884">
          <cell r="A884" t="str">
            <v>4.02.004110304</v>
          </cell>
          <cell r="B884">
            <v>10304</v>
          </cell>
          <cell r="C884" t="str">
            <v>Gerência Comercial V / P / O / D</v>
          </cell>
          <cell r="D884" t="str">
            <v>4.02.0041</v>
          </cell>
          <cell r="E884">
            <v>0</v>
          </cell>
          <cell r="F884">
            <v>0</v>
          </cell>
          <cell r="G884">
            <v>0</v>
          </cell>
          <cell r="H884">
            <v>0</v>
          </cell>
          <cell r="I884">
            <v>0</v>
          </cell>
          <cell r="J884">
            <v>0</v>
          </cell>
          <cell r="K884">
            <v>0</v>
          </cell>
          <cell r="L884">
            <v>0</v>
          </cell>
          <cell r="M884">
            <v>0</v>
          </cell>
          <cell r="N884">
            <v>0</v>
          </cell>
          <cell r="O884">
            <v>0</v>
          </cell>
          <cell r="P884">
            <v>0</v>
          </cell>
        </row>
        <row r="885">
          <cell r="A885" t="str">
            <v>4.02.004210304</v>
          </cell>
          <cell r="B885">
            <v>10304</v>
          </cell>
          <cell r="C885" t="str">
            <v>Gerência Comercial V / P / O / D</v>
          </cell>
          <cell r="D885" t="str">
            <v>4.02.0042</v>
          </cell>
          <cell r="E885">
            <v>0</v>
          </cell>
          <cell r="F885">
            <v>0</v>
          </cell>
          <cell r="G885">
            <v>0</v>
          </cell>
          <cell r="H885">
            <v>0</v>
          </cell>
          <cell r="I885">
            <v>0</v>
          </cell>
          <cell r="J885">
            <v>0</v>
          </cell>
          <cell r="K885">
            <v>0</v>
          </cell>
          <cell r="L885">
            <v>0</v>
          </cell>
          <cell r="M885">
            <v>0</v>
          </cell>
          <cell r="N885">
            <v>0</v>
          </cell>
          <cell r="O885">
            <v>0</v>
          </cell>
          <cell r="P885">
            <v>0</v>
          </cell>
        </row>
        <row r="886">
          <cell r="A886" t="str">
            <v>4.02.004310304</v>
          </cell>
          <cell r="B886">
            <v>10304</v>
          </cell>
          <cell r="C886" t="str">
            <v>Gerência Comercial V / P / O / D</v>
          </cell>
          <cell r="D886" t="str">
            <v>4.02.0043</v>
          </cell>
          <cell r="E886">
            <v>0</v>
          </cell>
          <cell r="F886">
            <v>0</v>
          </cell>
          <cell r="G886">
            <v>0</v>
          </cell>
          <cell r="H886">
            <v>0</v>
          </cell>
          <cell r="I886">
            <v>0</v>
          </cell>
          <cell r="J886">
            <v>0</v>
          </cell>
          <cell r="K886">
            <v>0</v>
          </cell>
          <cell r="L886">
            <v>0</v>
          </cell>
          <cell r="M886">
            <v>0</v>
          </cell>
          <cell r="N886">
            <v>0</v>
          </cell>
          <cell r="O886">
            <v>0</v>
          </cell>
          <cell r="P886">
            <v>0</v>
          </cell>
        </row>
        <row r="887">
          <cell r="A887" t="str">
            <v>4.02.004410304</v>
          </cell>
          <cell r="B887">
            <v>10304</v>
          </cell>
          <cell r="C887" t="str">
            <v>Gerência Comercial V / P / O / D</v>
          </cell>
          <cell r="D887" t="str">
            <v>4.02.0044</v>
          </cell>
          <cell r="E887">
            <v>0</v>
          </cell>
          <cell r="F887">
            <v>0</v>
          </cell>
          <cell r="G887">
            <v>0</v>
          </cell>
          <cell r="H887">
            <v>0</v>
          </cell>
          <cell r="I887">
            <v>0</v>
          </cell>
          <cell r="J887">
            <v>0</v>
          </cell>
          <cell r="K887">
            <v>0</v>
          </cell>
          <cell r="L887">
            <v>0</v>
          </cell>
          <cell r="M887">
            <v>0</v>
          </cell>
          <cell r="N887">
            <v>0</v>
          </cell>
          <cell r="O887">
            <v>0</v>
          </cell>
          <cell r="P887">
            <v>0</v>
          </cell>
        </row>
        <row r="888">
          <cell r="A888" t="str">
            <v>4.03.000110304</v>
          </cell>
          <cell r="B888">
            <v>10304</v>
          </cell>
          <cell r="C888" t="str">
            <v>Gerência Comercial V / P / O / D</v>
          </cell>
          <cell r="D888" t="str">
            <v>4.03.0001</v>
          </cell>
          <cell r="E888">
            <v>0</v>
          </cell>
          <cell r="F888">
            <v>0</v>
          </cell>
          <cell r="G888">
            <v>0</v>
          </cell>
          <cell r="H888">
            <v>0</v>
          </cell>
          <cell r="I888">
            <v>0</v>
          </cell>
          <cell r="J888">
            <v>0</v>
          </cell>
          <cell r="K888">
            <v>0</v>
          </cell>
          <cell r="L888">
            <v>0</v>
          </cell>
          <cell r="M888">
            <v>0</v>
          </cell>
          <cell r="N888">
            <v>0</v>
          </cell>
          <cell r="O888">
            <v>0</v>
          </cell>
          <cell r="P888">
            <v>0</v>
          </cell>
        </row>
        <row r="889">
          <cell r="A889" t="str">
            <v>4.03.000210304</v>
          </cell>
          <cell r="B889">
            <v>10304</v>
          </cell>
          <cell r="C889" t="str">
            <v>Gerência Comercial V / P / O / D</v>
          </cell>
          <cell r="D889" t="str">
            <v>4.03.0002</v>
          </cell>
          <cell r="E889">
            <v>0</v>
          </cell>
          <cell r="F889">
            <v>0</v>
          </cell>
          <cell r="G889">
            <v>0</v>
          </cell>
          <cell r="H889">
            <v>0</v>
          </cell>
          <cell r="I889">
            <v>0</v>
          </cell>
          <cell r="J889">
            <v>0</v>
          </cell>
          <cell r="K889">
            <v>0</v>
          </cell>
          <cell r="L889">
            <v>0</v>
          </cell>
          <cell r="M889">
            <v>0</v>
          </cell>
          <cell r="N889">
            <v>0</v>
          </cell>
          <cell r="O889">
            <v>0</v>
          </cell>
          <cell r="P889">
            <v>0</v>
          </cell>
        </row>
        <row r="890">
          <cell r="A890" t="str">
            <v>4.03.000310304</v>
          </cell>
          <cell r="B890">
            <v>10304</v>
          </cell>
          <cell r="C890" t="str">
            <v>Gerência Comercial V / P / O / D</v>
          </cell>
          <cell r="D890" t="str">
            <v>4.03.0003</v>
          </cell>
          <cell r="E890">
            <v>0</v>
          </cell>
          <cell r="F890">
            <v>0</v>
          </cell>
          <cell r="G890">
            <v>0</v>
          </cell>
          <cell r="H890">
            <v>0</v>
          </cell>
          <cell r="I890">
            <v>0</v>
          </cell>
          <cell r="J890">
            <v>0</v>
          </cell>
          <cell r="K890">
            <v>0</v>
          </cell>
          <cell r="L890">
            <v>0</v>
          </cell>
          <cell r="M890">
            <v>0</v>
          </cell>
          <cell r="N890">
            <v>0</v>
          </cell>
          <cell r="O890">
            <v>0</v>
          </cell>
          <cell r="P890">
            <v>0</v>
          </cell>
        </row>
        <row r="891">
          <cell r="A891" t="str">
            <v>4.03.000410304</v>
          </cell>
          <cell r="B891">
            <v>10304</v>
          </cell>
          <cell r="C891" t="str">
            <v>Gerência Comercial V / P / O / D</v>
          </cell>
          <cell r="D891" t="str">
            <v>4.03.0004</v>
          </cell>
          <cell r="E891">
            <v>0</v>
          </cell>
          <cell r="F891">
            <v>0</v>
          </cell>
          <cell r="G891">
            <v>0</v>
          </cell>
          <cell r="H891">
            <v>0</v>
          </cell>
          <cell r="I891">
            <v>0</v>
          </cell>
          <cell r="J891">
            <v>0</v>
          </cell>
          <cell r="K891">
            <v>0</v>
          </cell>
          <cell r="L891">
            <v>0</v>
          </cell>
          <cell r="M891">
            <v>0</v>
          </cell>
          <cell r="N891">
            <v>0</v>
          </cell>
          <cell r="O891">
            <v>0</v>
          </cell>
          <cell r="P891">
            <v>0</v>
          </cell>
        </row>
        <row r="892">
          <cell r="A892" t="str">
            <v>4.03.000510304</v>
          </cell>
          <cell r="B892">
            <v>10304</v>
          </cell>
          <cell r="C892" t="str">
            <v>Gerência Comercial V / P / O / D</v>
          </cell>
          <cell r="D892" t="str">
            <v>4.03.0005</v>
          </cell>
          <cell r="E892">
            <v>0</v>
          </cell>
          <cell r="F892">
            <v>0</v>
          </cell>
          <cell r="G892">
            <v>0</v>
          </cell>
          <cell r="H892">
            <v>0</v>
          </cell>
          <cell r="I892">
            <v>0</v>
          </cell>
          <cell r="J892">
            <v>0</v>
          </cell>
          <cell r="K892">
            <v>0</v>
          </cell>
          <cell r="L892">
            <v>0</v>
          </cell>
          <cell r="M892">
            <v>0</v>
          </cell>
          <cell r="N892">
            <v>0</v>
          </cell>
          <cell r="O892">
            <v>0</v>
          </cell>
          <cell r="P892">
            <v>0</v>
          </cell>
        </row>
        <row r="893">
          <cell r="A893" t="str">
            <v>4.03.000610304</v>
          </cell>
          <cell r="B893">
            <v>10304</v>
          </cell>
          <cell r="C893" t="str">
            <v>Gerência Comercial V / P / O / D</v>
          </cell>
          <cell r="D893" t="str">
            <v>4.03.0006</v>
          </cell>
          <cell r="E893">
            <v>0</v>
          </cell>
          <cell r="F893">
            <v>0</v>
          </cell>
          <cell r="G893">
            <v>0</v>
          </cell>
          <cell r="H893">
            <v>0</v>
          </cell>
          <cell r="I893">
            <v>0</v>
          </cell>
          <cell r="J893">
            <v>0</v>
          </cell>
          <cell r="K893">
            <v>0</v>
          </cell>
          <cell r="L893">
            <v>0</v>
          </cell>
          <cell r="M893">
            <v>0</v>
          </cell>
          <cell r="N893">
            <v>0</v>
          </cell>
          <cell r="O893">
            <v>0</v>
          </cell>
          <cell r="P893">
            <v>0</v>
          </cell>
        </row>
        <row r="894">
          <cell r="A894" t="str">
            <v>4.03.000710304</v>
          </cell>
          <cell r="B894">
            <v>10304</v>
          </cell>
          <cell r="C894" t="str">
            <v>Gerência Comercial V / P / O / D</v>
          </cell>
          <cell r="D894" t="str">
            <v>4.03.0007</v>
          </cell>
          <cell r="E894">
            <v>0</v>
          </cell>
          <cell r="F894">
            <v>0</v>
          </cell>
          <cell r="G894">
            <v>0</v>
          </cell>
          <cell r="H894">
            <v>0</v>
          </cell>
          <cell r="I894">
            <v>0</v>
          </cell>
          <cell r="J894">
            <v>0</v>
          </cell>
          <cell r="K894">
            <v>0</v>
          </cell>
          <cell r="L894">
            <v>0</v>
          </cell>
          <cell r="M894">
            <v>0</v>
          </cell>
          <cell r="N894">
            <v>0</v>
          </cell>
          <cell r="O894">
            <v>0</v>
          </cell>
          <cell r="P894">
            <v>0</v>
          </cell>
        </row>
        <row r="895">
          <cell r="A895" t="str">
            <v>4.03.000810304</v>
          </cell>
          <cell r="B895">
            <v>10304</v>
          </cell>
          <cell r="C895" t="str">
            <v>Gerência Comercial V / P / O / D</v>
          </cell>
          <cell r="D895" t="str">
            <v>4.03.0008</v>
          </cell>
          <cell r="E895">
            <v>0</v>
          </cell>
          <cell r="F895">
            <v>0</v>
          </cell>
          <cell r="G895">
            <v>0</v>
          </cell>
          <cell r="H895">
            <v>0</v>
          </cell>
          <cell r="I895">
            <v>0</v>
          </cell>
          <cell r="J895">
            <v>0</v>
          </cell>
          <cell r="K895">
            <v>0</v>
          </cell>
          <cell r="L895">
            <v>0</v>
          </cell>
          <cell r="M895">
            <v>0</v>
          </cell>
          <cell r="N895">
            <v>0</v>
          </cell>
          <cell r="O895">
            <v>0</v>
          </cell>
          <cell r="P895">
            <v>0</v>
          </cell>
        </row>
        <row r="896">
          <cell r="A896" t="str">
            <v>4.03.000910304</v>
          </cell>
          <cell r="B896">
            <v>10304</v>
          </cell>
          <cell r="C896" t="str">
            <v>Gerência Comercial V / P / O / D</v>
          </cell>
          <cell r="D896" t="str">
            <v>4.03.0009</v>
          </cell>
          <cell r="E896">
            <v>0</v>
          </cell>
          <cell r="F896">
            <v>0</v>
          </cell>
          <cell r="G896">
            <v>0</v>
          </cell>
          <cell r="H896">
            <v>0</v>
          </cell>
          <cell r="I896">
            <v>0</v>
          </cell>
          <cell r="J896">
            <v>0</v>
          </cell>
          <cell r="K896">
            <v>0</v>
          </cell>
          <cell r="L896">
            <v>0</v>
          </cell>
          <cell r="M896">
            <v>0</v>
          </cell>
          <cell r="N896">
            <v>0</v>
          </cell>
          <cell r="O896">
            <v>0</v>
          </cell>
          <cell r="P896">
            <v>0</v>
          </cell>
        </row>
        <row r="897">
          <cell r="A897" t="str">
            <v>4.03.001010304</v>
          </cell>
          <cell r="B897">
            <v>10304</v>
          </cell>
          <cell r="C897" t="str">
            <v>Gerência Comercial V / P / O / D</v>
          </cell>
          <cell r="D897" t="str">
            <v>4.03.0010</v>
          </cell>
          <cell r="E897">
            <v>0</v>
          </cell>
          <cell r="F897">
            <v>0</v>
          </cell>
          <cell r="G897">
            <v>0</v>
          </cell>
          <cell r="H897">
            <v>0</v>
          </cell>
          <cell r="I897">
            <v>0</v>
          </cell>
          <cell r="J897">
            <v>0</v>
          </cell>
          <cell r="K897">
            <v>0</v>
          </cell>
          <cell r="L897">
            <v>0</v>
          </cell>
          <cell r="M897">
            <v>0</v>
          </cell>
          <cell r="N897">
            <v>0</v>
          </cell>
          <cell r="O897">
            <v>0</v>
          </cell>
          <cell r="P897">
            <v>0</v>
          </cell>
        </row>
        <row r="898">
          <cell r="A898" t="str">
            <v>4.03.001110304</v>
          </cell>
          <cell r="B898">
            <v>10304</v>
          </cell>
          <cell r="C898" t="str">
            <v>Gerência Comercial V / P / O / D</v>
          </cell>
          <cell r="D898" t="str">
            <v>4.03.0011</v>
          </cell>
          <cell r="E898">
            <v>0</v>
          </cell>
          <cell r="F898">
            <v>0</v>
          </cell>
          <cell r="G898">
            <v>0</v>
          </cell>
          <cell r="H898">
            <v>0</v>
          </cell>
          <cell r="I898">
            <v>0</v>
          </cell>
          <cell r="J898">
            <v>0</v>
          </cell>
          <cell r="K898">
            <v>0</v>
          </cell>
          <cell r="L898">
            <v>0</v>
          </cell>
          <cell r="M898">
            <v>0</v>
          </cell>
          <cell r="N898">
            <v>0</v>
          </cell>
          <cell r="O898">
            <v>0</v>
          </cell>
          <cell r="P898">
            <v>0</v>
          </cell>
        </row>
        <row r="899">
          <cell r="A899" t="str">
            <v>4.03.001210304</v>
          </cell>
          <cell r="B899">
            <v>10304</v>
          </cell>
          <cell r="C899" t="str">
            <v>Gerência Comercial V / P / O / D</v>
          </cell>
          <cell r="D899" t="str">
            <v>4.03.0012</v>
          </cell>
          <cell r="E899">
            <v>0</v>
          </cell>
          <cell r="F899">
            <v>0</v>
          </cell>
          <cell r="G899">
            <v>0</v>
          </cell>
          <cell r="H899">
            <v>0</v>
          </cell>
          <cell r="I899">
            <v>0</v>
          </cell>
          <cell r="J899">
            <v>0</v>
          </cell>
          <cell r="K899">
            <v>0</v>
          </cell>
          <cell r="L899">
            <v>0</v>
          </cell>
          <cell r="M899">
            <v>0</v>
          </cell>
          <cell r="N899">
            <v>0</v>
          </cell>
          <cell r="O899">
            <v>0</v>
          </cell>
          <cell r="P899">
            <v>0</v>
          </cell>
        </row>
        <row r="900">
          <cell r="A900" t="str">
            <v>4.03.001310304</v>
          </cell>
          <cell r="B900">
            <v>10304</v>
          </cell>
          <cell r="C900" t="str">
            <v>Gerência Comercial V / P / O / D</v>
          </cell>
          <cell r="D900" t="str">
            <v>4.03.0013</v>
          </cell>
          <cell r="E900">
            <v>0</v>
          </cell>
          <cell r="F900">
            <v>0</v>
          </cell>
          <cell r="G900">
            <v>0</v>
          </cell>
          <cell r="H900">
            <v>0</v>
          </cell>
          <cell r="I900">
            <v>0</v>
          </cell>
          <cell r="J900">
            <v>0</v>
          </cell>
          <cell r="K900">
            <v>0</v>
          </cell>
          <cell r="L900">
            <v>0</v>
          </cell>
          <cell r="M900">
            <v>0</v>
          </cell>
          <cell r="N900">
            <v>0</v>
          </cell>
          <cell r="O900">
            <v>0</v>
          </cell>
          <cell r="P900">
            <v>0</v>
          </cell>
        </row>
        <row r="901">
          <cell r="A901" t="str">
            <v>4.03.001410304</v>
          </cell>
          <cell r="B901">
            <v>10304</v>
          </cell>
          <cell r="C901" t="str">
            <v>Gerência Comercial V / P / O / D</v>
          </cell>
          <cell r="D901" t="str">
            <v>4.03.0014</v>
          </cell>
          <cell r="E901">
            <v>0</v>
          </cell>
          <cell r="F901">
            <v>0</v>
          </cell>
          <cell r="G901">
            <v>0</v>
          </cell>
          <cell r="H901">
            <v>0</v>
          </cell>
          <cell r="I901">
            <v>0</v>
          </cell>
          <cell r="J901">
            <v>0</v>
          </cell>
          <cell r="K901">
            <v>0</v>
          </cell>
          <cell r="L901">
            <v>0</v>
          </cell>
          <cell r="M901">
            <v>0</v>
          </cell>
          <cell r="N901">
            <v>0</v>
          </cell>
          <cell r="O901">
            <v>0</v>
          </cell>
          <cell r="P901">
            <v>0</v>
          </cell>
        </row>
        <row r="902">
          <cell r="A902" t="str">
            <v>4.03.001510304</v>
          </cell>
          <cell r="B902">
            <v>10304</v>
          </cell>
          <cell r="C902" t="str">
            <v>Gerência Comercial V / P / O / D</v>
          </cell>
          <cell r="D902" t="str">
            <v>4.03.0015</v>
          </cell>
          <cell r="E902">
            <v>0</v>
          </cell>
          <cell r="F902">
            <v>0</v>
          </cell>
          <cell r="G902">
            <v>0</v>
          </cell>
          <cell r="H902">
            <v>0</v>
          </cell>
          <cell r="I902">
            <v>0</v>
          </cell>
          <cell r="J902">
            <v>0</v>
          </cell>
          <cell r="K902">
            <v>0</v>
          </cell>
          <cell r="L902">
            <v>0</v>
          </cell>
          <cell r="M902">
            <v>0</v>
          </cell>
          <cell r="N902">
            <v>0</v>
          </cell>
          <cell r="O902">
            <v>0</v>
          </cell>
          <cell r="P902">
            <v>0</v>
          </cell>
        </row>
        <row r="903">
          <cell r="A903" t="str">
            <v>4.03.001610304</v>
          </cell>
          <cell r="B903">
            <v>10304</v>
          </cell>
          <cell r="C903" t="str">
            <v>Gerência Comercial V / P / O / D</v>
          </cell>
          <cell r="D903" t="str">
            <v>4.03.0016</v>
          </cell>
          <cell r="E903">
            <v>0</v>
          </cell>
          <cell r="F903">
            <v>0</v>
          </cell>
          <cell r="G903">
            <v>0</v>
          </cell>
          <cell r="H903">
            <v>0</v>
          </cell>
          <cell r="I903">
            <v>0</v>
          </cell>
          <cell r="J903">
            <v>0</v>
          </cell>
          <cell r="K903">
            <v>0</v>
          </cell>
          <cell r="L903">
            <v>0</v>
          </cell>
          <cell r="M903">
            <v>0</v>
          </cell>
          <cell r="N903">
            <v>0</v>
          </cell>
          <cell r="O903">
            <v>0</v>
          </cell>
          <cell r="P903">
            <v>0</v>
          </cell>
        </row>
        <row r="904">
          <cell r="A904" t="str">
            <v>4.03.001710304</v>
          </cell>
          <cell r="B904">
            <v>10304</v>
          </cell>
          <cell r="C904" t="str">
            <v>Gerência Comercial V / P / O / D</v>
          </cell>
          <cell r="D904" t="str">
            <v>4.03.0017</v>
          </cell>
          <cell r="E904">
            <v>0</v>
          </cell>
          <cell r="F904">
            <v>0</v>
          </cell>
          <cell r="G904">
            <v>0</v>
          </cell>
          <cell r="H904">
            <v>0</v>
          </cell>
          <cell r="I904">
            <v>0</v>
          </cell>
          <cell r="J904">
            <v>0</v>
          </cell>
          <cell r="K904">
            <v>0</v>
          </cell>
          <cell r="L904">
            <v>0</v>
          </cell>
          <cell r="M904">
            <v>0</v>
          </cell>
          <cell r="N904">
            <v>0</v>
          </cell>
          <cell r="O904">
            <v>0</v>
          </cell>
          <cell r="P904">
            <v>0</v>
          </cell>
        </row>
        <row r="905">
          <cell r="A905" t="str">
            <v>4.03.001810304</v>
          </cell>
          <cell r="B905">
            <v>10304</v>
          </cell>
          <cell r="C905" t="str">
            <v>Gerência Comercial V / P / O / D</v>
          </cell>
          <cell r="D905" t="str">
            <v>4.03.0018</v>
          </cell>
          <cell r="E905">
            <v>0</v>
          </cell>
          <cell r="F905">
            <v>0</v>
          </cell>
          <cell r="G905">
            <v>0</v>
          </cell>
          <cell r="H905">
            <v>0</v>
          </cell>
          <cell r="I905">
            <v>0</v>
          </cell>
          <cell r="J905">
            <v>0</v>
          </cell>
          <cell r="K905">
            <v>0</v>
          </cell>
          <cell r="L905">
            <v>0</v>
          </cell>
          <cell r="M905">
            <v>0</v>
          </cell>
          <cell r="N905">
            <v>0</v>
          </cell>
          <cell r="O905">
            <v>0</v>
          </cell>
          <cell r="P905">
            <v>0</v>
          </cell>
        </row>
        <row r="906">
          <cell r="A906" t="str">
            <v>4.03.001910304</v>
          </cell>
          <cell r="B906">
            <v>10304</v>
          </cell>
          <cell r="C906" t="str">
            <v>Gerência Comercial V / P / O / D</v>
          </cell>
          <cell r="D906" t="str">
            <v>4.03.0019</v>
          </cell>
          <cell r="E906">
            <v>0</v>
          </cell>
          <cell r="F906">
            <v>0</v>
          </cell>
          <cell r="G906">
            <v>0</v>
          </cell>
          <cell r="H906">
            <v>0</v>
          </cell>
          <cell r="I906">
            <v>0</v>
          </cell>
          <cell r="J906">
            <v>0</v>
          </cell>
          <cell r="K906">
            <v>0</v>
          </cell>
          <cell r="L906">
            <v>0</v>
          </cell>
          <cell r="M906">
            <v>0</v>
          </cell>
          <cell r="N906">
            <v>0</v>
          </cell>
          <cell r="O906">
            <v>0</v>
          </cell>
          <cell r="P906">
            <v>0</v>
          </cell>
        </row>
        <row r="907">
          <cell r="A907" t="str">
            <v>4.03.002010304</v>
          </cell>
          <cell r="B907">
            <v>10304</v>
          </cell>
          <cell r="C907" t="str">
            <v>Gerência Comercial V / P / O / D</v>
          </cell>
          <cell r="D907" t="str">
            <v>4.03.0020</v>
          </cell>
          <cell r="E907">
            <v>0</v>
          </cell>
          <cell r="F907">
            <v>0</v>
          </cell>
          <cell r="G907">
            <v>0</v>
          </cell>
          <cell r="H907">
            <v>0</v>
          </cell>
          <cell r="I907">
            <v>0</v>
          </cell>
          <cell r="J907">
            <v>0</v>
          </cell>
          <cell r="K907">
            <v>0</v>
          </cell>
          <cell r="L907">
            <v>0</v>
          </cell>
          <cell r="M907">
            <v>0</v>
          </cell>
          <cell r="N907">
            <v>0</v>
          </cell>
          <cell r="O907">
            <v>0</v>
          </cell>
          <cell r="P907">
            <v>0</v>
          </cell>
        </row>
        <row r="908">
          <cell r="A908" t="str">
            <v>4.03.002110304</v>
          </cell>
          <cell r="B908">
            <v>10304</v>
          </cell>
          <cell r="C908" t="str">
            <v>Gerência Comercial V / P / O / D</v>
          </cell>
          <cell r="D908" t="str">
            <v>4.03.0021</v>
          </cell>
          <cell r="E908">
            <v>0</v>
          </cell>
          <cell r="F908">
            <v>0</v>
          </cell>
          <cell r="G908">
            <v>0</v>
          </cell>
          <cell r="H908">
            <v>0</v>
          </cell>
          <cell r="I908">
            <v>0</v>
          </cell>
          <cell r="J908">
            <v>0</v>
          </cell>
          <cell r="K908">
            <v>0</v>
          </cell>
          <cell r="L908">
            <v>0</v>
          </cell>
          <cell r="M908">
            <v>0</v>
          </cell>
          <cell r="N908">
            <v>0</v>
          </cell>
          <cell r="O908">
            <v>0</v>
          </cell>
          <cell r="P908">
            <v>0</v>
          </cell>
        </row>
        <row r="909">
          <cell r="A909" t="str">
            <v>4.03.002210304</v>
          </cell>
          <cell r="B909">
            <v>10304</v>
          </cell>
          <cell r="C909" t="str">
            <v>Gerência Comercial V / P / O / D</v>
          </cell>
          <cell r="D909" t="str">
            <v>4.03.0022</v>
          </cell>
          <cell r="E909">
            <v>0</v>
          </cell>
          <cell r="F909">
            <v>0</v>
          </cell>
          <cell r="G909">
            <v>0</v>
          </cell>
          <cell r="H909">
            <v>0</v>
          </cell>
          <cell r="I909">
            <v>0</v>
          </cell>
          <cell r="J909">
            <v>0</v>
          </cell>
          <cell r="K909">
            <v>0</v>
          </cell>
          <cell r="L909">
            <v>0</v>
          </cell>
          <cell r="M909">
            <v>0</v>
          </cell>
          <cell r="N909">
            <v>0</v>
          </cell>
          <cell r="O909">
            <v>0</v>
          </cell>
          <cell r="P909">
            <v>0</v>
          </cell>
        </row>
        <row r="910">
          <cell r="A910" t="str">
            <v>4.03.002410304</v>
          </cell>
          <cell r="B910">
            <v>10304</v>
          </cell>
          <cell r="C910" t="str">
            <v>Gerência Comercial V / P / O / D</v>
          </cell>
          <cell r="D910" t="str">
            <v>4.03.0024</v>
          </cell>
          <cell r="E910">
            <v>0</v>
          </cell>
          <cell r="F910">
            <v>0</v>
          </cell>
          <cell r="G910">
            <v>0</v>
          </cell>
          <cell r="H910">
            <v>0</v>
          </cell>
          <cell r="I910">
            <v>0</v>
          </cell>
          <cell r="J910">
            <v>0</v>
          </cell>
          <cell r="K910">
            <v>0</v>
          </cell>
          <cell r="L910">
            <v>0</v>
          </cell>
          <cell r="M910">
            <v>0</v>
          </cell>
          <cell r="N910">
            <v>0</v>
          </cell>
          <cell r="O910">
            <v>0</v>
          </cell>
          <cell r="P910">
            <v>0</v>
          </cell>
        </row>
        <row r="911">
          <cell r="A911" t="str">
            <v>4.04.000110304</v>
          </cell>
          <cell r="B911">
            <v>10304</v>
          </cell>
          <cell r="C911" t="str">
            <v>Gerência Comercial V / P / O / D</v>
          </cell>
          <cell r="D911" t="str">
            <v>4.04.0001</v>
          </cell>
          <cell r="E911">
            <v>0</v>
          </cell>
          <cell r="F911">
            <v>0</v>
          </cell>
          <cell r="G911">
            <v>0</v>
          </cell>
          <cell r="H911">
            <v>0</v>
          </cell>
          <cell r="I911">
            <v>0</v>
          </cell>
          <cell r="J911">
            <v>0</v>
          </cell>
          <cell r="K911">
            <v>0</v>
          </cell>
          <cell r="L911">
            <v>0</v>
          </cell>
          <cell r="M911">
            <v>0</v>
          </cell>
          <cell r="N911">
            <v>0</v>
          </cell>
          <cell r="O911">
            <v>0</v>
          </cell>
          <cell r="P911">
            <v>0</v>
          </cell>
        </row>
        <row r="912">
          <cell r="A912" t="str">
            <v>4.04.000210304</v>
          </cell>
          <cell r="B912">
            <v>10304</v>
          </cell>
          <cell r="C912" t="str">
            <v>Gerência Comercial V / P / O / D</v>
          </cell>
          <cell r="D912" t="str">
            <v>4.04.0002</v>
          </cell>
          <cell r="E912">
            <v>0</v>
          </cell>
          <cell r="F912">
            <v>0</v>
          </cell>
          <cell r="G912">
            <v>0</v>
          </cell>
          <cell r="H912">
            <v>0</v>
          </cell>
          <cell r="I912">
            <v>0</v>
          </cell>
          <cell r="J912">
            <v>0</v>
          </cell>
          <cell r="K912">
            <v>0</v>
          </cell>
          <cell r="L912">
            <v>0</v>
          </cell>
          <cell r="M912">
            <v>0</v>
          </cell>
          <cell r="N912">
            <v>0</v>
          </cell>
          <cell r="O912">
            <v>0</v>
          </cell>
          <cell r="P912">
            <v>0</v>
          </cell>
        </row>
        <row r="913">
          <cell r="A913" t="str">
            <v>4.04.000310304</v>
          </cell>
          <cell r="B913">
            <v>10304</v>
          </cell>
          <cell r="C913" t="str">
            <v>Gerência Comercial V / P / O / D</v>
          </cell>
          <cell r="D913" t="str">
            <v>4.04.0003</v>
          </cell>
          <cell r="E913">
            <v>0</v>
          </cell>
          <cell r="F913">
            <v>0</v>
          </cell>
          <cell r="G913">
            <v>0</v>
          </cell>
          <cell r="H913">
            <v>0</v>
          </cell>
          <cell r="I913">
            <v>0</v>
          </cell>
          <cell r="J913">
            <v>0</v>
          </cell>
          <cell r="K913">
            <v>0</v>
          </cell>
          <cell r="L913">
            <v>0</v>
          </cell>
          <cell r="M913">
            <v>0</v>
          </cell>
          <cell r="N913">
            <v>0</v>
          </cell>
          <cell r="O913">
            <v>0</v>
          </cell>
          <cell r="P913">
            <v>0</v>
          </cell>
        </row>
        <row r="914">
          <cell r="A914" t="str">
            <v>4.04.000410304</v>
          </cell>
          <cell r="B914">
            <v>10304</v>
          </cell>
          <cell r="C914" t="str">
            <v>Gerência Comercial V / P / O / D</v>
          </cell>
          <cell r="D914" t="str">
            <v>4.04.0004</v>
          </cell>
          <cell r="E914">
            <v>0</v>
          </cell>
          <cell r="F914">
            <v>0</v>
          </cell>
          <cell r="G914">
            <v>0</v>
          </cell>
          <cell r="H914">
            <v>0</v>
          </cell>
          <cell r="I914">
            <v>0</v>
          </cell>
          <cell r="J914">
            <v>0</v>
          </cell>
          <cell r="K914">
            <v>0</v>
          </cell>
          <cell r="L914">
            <v>0</v>
          </cell>
          <cell r="M914">
            <v>0</v>
          </cell>
          <cell r="N914">
            <v>0</v>
          </cell>
          <cell r="O914">
            <v>0</v>
          </cell>
          <cell r="P914">
            <v>0</v>
          </cell>
        </row>
        <row r="915">
          <cell r="A915" t="str">
            <v>4.04.000510304</v>
          </cell>
          <cell r="B915">
            <v>10304</v>
          </cell>
          <cell r="C915" t="str">
            <v>Gerência Comercial V / P / O / D</v>
          </cell>
          <cell r="D915" t="str">
            <v>4.04.0005</v>
          </cell>
          <cell r="E915">
            <v>0</v>
          </cell>
          <cell r="F915">
            <v>0</v>
          </cell>
          <cell r="G915">
            <v>0</v>
          </cell>
          <cell r="H915">
            <v>0</v>
          </cell>
          <cell r="I915">
            <v>0</v>
          </cell>
          <cell r="J915">
            <v>0</v>
          </cell>
          <cell r="K915">
            <v>0</v>
          </cell>
          <cell r="L915">
            <v>0</v>
          </cell>
          <cell r="M915">
            <v>0</v>
          </cell>
          <cell r="N915">
            <v>0</v>
          </cell>
          <cell r="O915">
            <v>0</v>
          </cell>
          <cell r="P915">
            <v>0</v>
          </cell>
        </row>
        <row r="916">
          <cell r="A916" t="str">
            <v>4.04.000610304</v>
          </cell>
          <cell r="B916">
            <v>10304</v>
          </cell>
          <cell r="C916" t="str">
            <v>Gerência Comercial V / P / O / D</v>
          </cell>
          <cell r="D916" t="str">
            <v>4.04.0006</v>
          </cell>
          <cell r="E916">
            <v>0</v>
          </cell>
          <cell r="F916">
            <v>0</v>
          </cell>
          <cell r="G916">
            <v>0</v>
          </cell>
          <cell r="H916">
            <v>0</v>
          </cell>
          <cell r="I916">
            <v>0</v>
          </cell>
          <cell r="J916">
            <v>0</v>
          </cell>
          <cell r="K916">
            <v>0</v>
          </cell>
          <cell r="L916">
            <v>0</v>
          </cell>
          <cell r="M916">
            <v>0</v>
          </cell>
          <cell r="N916">
            <v>0</v>
          </cell>
          <cell r="O916">
            <v>0</v>
          </cell>
          <cell r="P916">
            <v>0</v>
          </cell>
        </row>
        <row r="917">
          <cell r="A917" t="str">
            <v>4.04.000710304</v>
          </cell>
          <cell r="B917">
            <v>10304</v>
          </cell>
          <cell r="C917" t="str">
            <v>Gerência Comercial V / P / O / D</v>
          </cell>
          <cell r="D917" t="str">
            <v>4.04.0007</v>
          </cell>
          <cell r="E917">
            <v>0</v>
          </cell>
          <cell r="F917">
            <v>0</v>
          </cell>
          <cell r="G917">
            <v>0</v>
          </cell>
          <cell r="H917">
            <v>0</v>
          </cell>
          <cell r="I917">
            <v>0</v>
          </cell>
          <cell r="J917">
            <v>0</v>
          </cell>
          <cell r="K917">
            <v>0</v>
          </cell>
          <cell r="L917">
            <v>0</v>
          </cell>
          <cell r="M917">
            <v>0</v>
          </cell>
          <cell r="N917">
            <v>0</v>
          </cell>
          <cell r="O917">
            <v>0</v>
          </cell>
          <cell r="P917">
            <v>0</v>
          </cell>
        </row>
        <row r="918">
          <cell r="A918" t="str">
            <v>4.04.000810304</v>
          </cell>
          <cell r="B918">
            <v>10304</v>
          </cell>
          <cell r="C918" t="str">
            <v>Gerência Comercial V / P / O / D</v>
          </cell>
          <cell r="D918" t="str">
            <v>4.04.0008</v>
          </cell>
          <cell r="E918">
            <v>0</v>
          </cell>
          <cell r="F918">
            <v>0</v>
          </cell>
          <cell r="G918">
            <v>0</v>
          </cell>
          <cell r="H918">
            <v>0</v>
          </cell>
          <cell r="I918">
            <v>0</v>
          </cell>
          <cell r="J918">
            <v>0</v>
          </cell>
          <cell r="K918">
            <v>0</v>
          </cell>
          <cell r="L918">
            <v>0</v>
          </cell>
          <cell r="M918">
            <v>0</v>
          </cell>
          <cell r="N918">
            <v>0</v>
          </cell>
          <cell r="O918">
            <v>0</v>
          </cell>
          <cell r="P918">
            <v>0</v>
          </cell>
        </row>
        <row r="919">
          <cell r="A919" t="str">
            <v>4.04.000910304</v>
          </cell>
          <cell r="B919">
            <v>10304</v>
          </cell>
          <cell r="C919" t="str">
            <v>Gerência Comercial V / P / O / D</v>
          </cell>
          <cell r="D919" t="str">
            <v>4.04.0009</v>
          </cell>
          <cell r="E919">
            <v>0</v>
          </cell>
          <cell r="F919">
            <v>0</v>
          </cell>
          <cell r="G919">
            <v>0</v>
          </cell>
          <cell r="H919">
            <v>0</v>
          </cell>
          <cell r="I919">
            <v>0</v>
          </cell>
          <cell r="J919">
            <v>0</v>
          </cell>
          <cell r="K919">
            <v>0</v>
          </cell>
          <cell r="L919">
            <v>0</v>
          </cell>
          <cell r="M919">
            <v>0</v>
          </cell>
          <cell r="N919">
            <v>0</v>
          </cell>
          <cell r="O919">
            <v>0</v>
          </cell>
          <cell r="P919">
            <v>0</v>
          </cell>
        </row>
        <row r="920">
          <cell r="A920" t="str">
            <v>4.04.001010304</v>
          </cell>
          <cell r="B920">
            <v>10304</v>
          </cell>
          <cell r="C920" t="str">
            <v>Gerência Comercial V / P / O / D</v>
          </cell>
          <cell r="D920" t="str">
            <v>4.04.0010</v>
          </cell>
          <cell r="E920">
            <v>0</v>
          </cell>
          <cell r="F920">
            <v>0</v>
          </cell>
          <cell r="G920">
            <v>0</v>
          </cell>
          <cell r="H920">
            <v>0</v>
          </cell>
          <cell r="I920">
            <v>0</v>
          </cell>
          <cell r="J920">
            <v>0</v>
          </cell>
          <cell r="K920">
            <v>0</v>
          </cell>
          <cell r="L920">
            <v>0</v>
          </cell>
          <cell r="M920">
            <v>0</v>
          </cell>
          <cell r="N920">
            <v>0</v>
          </cell>
          <cell r="O920">
            <v>0</v>
          </cell>
          <cell r="P920">
            <v>0</v>
          </cell>
        </row>
        <row r="921">
          <cell r="A921" t="str">
            <v>4.04.001110304</v>
          </cell>
          <cell r="B921">
            <v>10304</v>
          </cell>
          <cell r="C921" t="str">
            <v>Gerência Comercial V / P / O / D</v>
          </cell>
          <cell r="D921" t="str">
            <v>4.04.0011</v>
          </cell>
          <cell r="E921">
            <v>0</v>
          </cell>
          <cell r="F921">
            <v>0</v>
          </cell>
          <cell r="G921">
            <v>0</v>
          </cell>
          <cell r="H921">
            <v>0</v>
          </cell>
          <cell r="I921">
            <v>0</v>
          </cell>
          <cell r="J921">
            <v>0</v>
          </cell>
          <cell r="K921">
            <v>0</v>
          </cell>
          <cell r="L921">
            <v>0</v>
          </cell>
          <cell r="M921">
            <v>0</v>
          </cell>
          <cell r="N921">
            <v>0</v>
          </cell>
          <cell r="O921">
            <v>0</v>
          </cell>
          <cell r="P921">
            <v>0</v>
          </cell>
        </row>
        <row r="922">
          <cell r="A922" t="str">
            <v>4.04.001210304</v>
          </cell>
          <cell r="B922">
            <v>10304</v>
          </cell>
          <cell r="C922" t="str">
            <v>Gerência Comercial V / P / O / D</v>
          </cell>
          <cell r="D922" t="str">
            <v>4.04.0012</v>
          </cell>
          <cell r="E922">
            <v>0</v>
          </cell>
          <cell r="F922">
            <v>0</v>
          </cell>
          <cell r="G922">
            <v>0</v>
          </cell>
          <cell r="H922">
            <v>0</v>
          </cell>
          <cell r="I922">
            <v>0</v>
          </cell>
          <cell r="J922">
            <v>0</v>
          </cell>
          <cell r="K922">
            <v>0</v>
          </cell>
          <cell r="L922">
            <v>0</v>
          </cell>
          <cell r="M922">
            <v>0</v>
          </cell>
          <cell r="N922">
            <v>0</v>
          </cell>
          <cell r="O922">
            <v>0</v>
          </cell>
          <cell r="P922">
            <v>0</v>
          </cell>
        </row>
        <row r="923">
          <cell r="A923" t="str">
            <v>4.05.000310304</v>
          </cell>
          <cell r="B923">
            <v>10304</v>
          </cell>
          <cell r="C923" t="str">
            <v>Gerência Comercial V / P / O / D</v>
          </cell>
          <cell r="D923" t="str">
            <v>4.05.0003</v>
          </cell>
          <cell r="E923">
            <v>0</v>
          </cell>
          <cell r="F923">
            <v>0</v>
          </cell>
          <cell r="G923">
            <v>0</v>
          </cell>
          <cell r="H923">
            <v>0</v>
          </cell>
          <cell r="I923">
            <v>0</v>
          </cell>
          <cell r="J923">
            <v>0</v>
          </cell>
          <cell r="K923">
            <v>0</v>
          </cell>
          <cell r="L923">
            <v>0</v>
          </cell>
          <cell r="M923">
            <v>0</v>
          </cell>
          <cell r="N923">
            <v>0</v>
          </cell>
          <cell r="O923">
            <v>0</v>
          </cell>
          <cell r="P923">
            <v>0</v>
          </cell>
        </row>
        <row r="924">
          <cell r="A924" t="str">
            <v>4.08.000410304</v>
          </cell>
          <cell r="B924">
            <v>10304</v>
          </cell>
          <cell r="C924" t="str">
            <v>Gerência Comercial V / P / O / D</v>
          </cell>
          <cell r="D924" t="str">
            <v>4.08.0004</v>
          </cell>
          <cell r="E924">
            <v>0</v>
          </cell>
          <cell r="F924">
            <v>0</v>
          </cell>
          <cell r="G924">
            <v>0</v>
          </cell>
          <cell r="H924">
            <v>0</v>
          </cell>
          <cell r="I924">
            <v>0</v>
          </cell>
          <cell r="J924">
            <v>0</v>
          </cell>
          <cell r="K924">
            <v>0</v>
          </cell>
          <cell r="L924">
            <v>0</v>
          </cell>
          <cell r="M924">
            <v>0</v>
          </cell>
          <cell r="N924">
            <v>0</v>
          </cell>
          <cell r="O924">
            <v>0</v>
          </cell>
          <cell r="P924">
            <v>0</v>
          </cell>
        </row>
        <row r="925">
          <cell r="A925" t="str">
            <v>4.08.001010304</v>
          </cell>
          <cell r="B925">
            <v>10304</v>
          </cell>
          <cell r="C925" t="str">
            <v>Gerência Comercial V / P / O / D</v>
          </cell>
          <cell r="D925" t="str">
            <v>4.08.0010</v>
          </cell>
          <cell r="E925">
            <v>0</v>
          </cell>
          <cell r="F925">
            <v>0</v>
          </cell>
          <cell r="G925">
            <v>0</v>
          </cell>
          <cell r="H925">
            <v>0</v>
          </cell>
          <cell r="I925">
            <v>0</v>
          </cell>
          <cell r="J925">
            <v>0</v>
          </cell>
          <cell r="K925">
            <v>0</v>
          </cell>
          <cell r="L925">
            <v>0</v>
          </cell>
          <cell r="M925">
            <v>0</v>
          </cell>
          <cell r="N925">
            <v>0</v>
          </cell>
          <cell r="O925">
            <v>0</v>
          </cell>
          <cell r="P925">
            <v>0</v>
          </cell>
        </row>
        <row r="926">
          <cell r="A926" t="str">
            <v>4.08.001610304</v>
          </cell>
          <cell r="B926">
            <v>10304</v>
          </cell>
          <cell r="C926" t="str">
            <v>Gerência Comercial V / P / O / D</v>
          </cell>
          <cell r="D926" t="str">
            <v>4.08.0016</v>
          </cell>
          <cell r="E926">
            <v>0</v>
          </cell>
          <cell r="F926">
            <v>0</v>
          </cell>
          <cell r="G926">
            <v>0</v>
          </cell>
          <cell r="H926">
            <v>0</v>
          </cell>
          <cell r="I926">
            <v>0</v>
          </cell>
          <cell r="J926">
            <v>0</v>
          </cell>
          <cell r="K926">
            <v>0</v>
          </cell>
          <cell r="L926">
            <v>0</v>
          </cell>
          <cell r="M926">
            <v>0</v>
          </cell>
          <cell r="N926">
            <v>0</v>
          </cell>
          <cell r="O926">
            <v>0</v>
          </cell>
          <cell r="P926">
            <v>0</v>
          </cell>
        </row>
        <row r="927">
          <cell r="A927" t="str">
            <v>4.08.001710304</v>
          </cell>
          <cell r="B927">
            <v>10304</v>
          </cell>
          <cell r="C927" t="str">
            <v>Gerência Comercial V / P / O / D</v>
          </cell>
          <cell r="D927" t="str">
            <v>4.08.0017</v>
          </cell>
          <cell r="E927">
            <v>0</v>
          </cell>
          <cell r="F927">
            <v>0</v>
          </cell>
          <cell r="G927">
            <v>0</v>
          </cell>
          <cell r="H927">
            <v>0</v>
          </cell>
          <cell r="I927">
            <v>0</v>
          </cell>
          <cell r="J927">
            <v>0</v>
          </cell>
          <cell r="K927">
            <v>0</v>
          </cell>
          <cell r="L927">
            <v>0</v>
          </cell>
          <cell r="M927">
            <v>0</v>
          </cell>
          <cell r="N927">
            <v>0</v>
          </cell>
          <cell r="O927">
            <v>0</v>
          </cell>
          <cell r="P927">
            <v>0</v>
          </cell>
        </row>
        <row r="928">
          <cell r="A928" t="str">
            <v>4.08.002010304</v>
          </cell>
          <cell r="B928">
            <v>10304</v>
          </cell>
          <cell r="C928" t="str">
            <v>Gerência Comercial V / P / O / D</v>
          </cell>
          <cell r="D928" t="str">
            <v>4.08.0020</v>
          </cell>
          <cell r="E928">
            <v>0</v>
          </cell>
          <cell r="F928">
            <v>0</v>
          </cell>
          <cell r="G928">
            <v>0</v>
          </cell>
          <cell r="H928">
            <v>0</v>
          </cell>
          <cell r="I928">
            <v>0</v>
          </cell>
          <cell r="J928">
            <v>0</v>
          </cell>
          <cell r="K928">
            <v>0</v>
          </cell>
          <cell r="L928">
            <v>0</v>
          </cell>
          <cell r="M928">
            <v>0</v>
          </cell>
          <cell r="N928">
            <v>0</v>
          </cell>
          <cell r="O928">
            <v>0</v>
          </cell>
          <cell r="P928">
            <v>0</v>
          </cell>
        </row>
        <row r="929">
          <cell r="A929" t="str">
            <v>4.13.000410304</v>
          </cell>
          <cell r="B929">
            <v>10304</v>
          </cell>
          <cell r="C929" t="str">
            <v>Gerência Comercial V / P / O / D</v>
          </cell>
          <cell r="D929" t="str">
            <v>4.13.0004</v>
          </cell>
          <cell r="E929">
            <v>0</v>
          </cell>
          <cell r="F929">
            <v>0</v>
          </cell>
          <cell r="G929">
            <v>0</v>
          </cell>
          <cell r="H929">
            <v>0</v>
          </cell>
          <cell r="I929">
            <v>0</v>
          </cell>
          <cell r="J929">
            <v>0</v>
          </cell>
          <cell r="K929">
            <v>0</v>
          </cell>
          <cell r="L929">
            <v>0</v>
          </cell>
          <cell r="M929">
            <v>0</v>
          </cell>
          <cell r="N929">
            <v>0</v>
          </cell>
          <cell r="O929">
            <v>0</v>
          </cell>
          <cell r="P929">
            <v>0</v>
          </cell>
        </row>
        <row r="930">
          <cell r="A930" t="str">
            <v>4.13.000510304</v>
          </cell>
          <cell r="B930">
            <v>10304</v>
          </cell>
          <cell r="C930" t="str">
            <v>Gerência Comercial V / P / O / D</v>
          </cell>
          <cell r="D930" t="str">
            <v>4.13.0005</v>
          </cell>
          <cell r="E930">
            <v>0</v>
          </cell>
          <cell r="F930">
            <v>0</v>
          </cell>
          <cell r="G930">
            <v>0</v>
          </cell>
          <cell r="H930">
            <v>0</v>
          </cell>
          <cell r="I930">
            <v>0</v>
          </cell>
          <cell r="J930">
            <v>0</v>
          </cell>
          <cell r="K930">
            <v>0</v>
          </cell>
          <cell r="L930">
            <v>0</v>
          </cell>
          <cell r="M930">
            <v>0</v>
          </cell>
          <cell r="N930">
            <v>0</v>
          </cell>
          <cell r="O930">
            <v>0</v>
          </cell>
          <cell r="P930">
            <v>0</v>
          </cell>
        </row>
        <row r="931">
          <cell r="A931" t="str">
            <v>4.13.000610304</v>
          </cell>
          <cell r="B931">
            <v>10304</v>
          </cell>
          <cell r="C931" t="str">
            <v>Gerência Comercial V / P / O / D</v>
          </cell>
          <cell r="D931" t="str">
            <v>4.13.0006</v>
          </cell>
          <cell r="E931">
            <v>0</v>
          </cell>
          <cell r="F931">
            <v>0</v>
          </cell>
          <cell r="G931">
            <v>0</v>
          </cell>
          <cell r="H931">
            <v>0</v>
          </cell>
          <cell r="I931">
            <v>0</v>
          </cell>
          <cell r="J931">
            <v>0</v>
          </cell>
          <cell r="K931">
            <v>0</v>
          </cell>
          <cell r="L931">
            <v>0</v>
          </cell>
          <cell r="M931">
            <v>0</v>
          </cell>
          <cell r="N931">
            <v>0</v>
          </cell>
          <cell r="O931">
            <v>0</v>
          </cell>
          <cell r="P931">
            <v>0</v>
          </cell>
        </row>
        <row r="932">
          <cell r="A932" t="str">
            <v>4.13.000710304</v>
          </cell>
          <cell r="B932">
            <v>10304</v>
          </cell>
          <cell r="C932" t="str">
            <v>Gerência Comercial V / P / O / D</v>
          </cell>
          <cell r="D932" t="str">
            <v>4.13.0007</v>
          </cell>
          <cell r="E932">
            <v>0</v>
          </cell>
          <cell r="F932">
            <v>0</v>
          </cell>
          <cell r="G932">
            <v>0</v>
          </cell>
          <cell r="H932">
            <v>0</v>
          </cell>
          <cell r="I932">
            <v>0</v>
          </cell>
          <cell r="J932">
            <v>0</v>
          </cell>
          <cell r="K932">
            <v>0</v>
          </cell>
          <cell r="L932">
            <v>0</v>
          </cell>
          <cell r="M932">
            <v>0</v>
          </cell>
          <cell r="N932">
            <v>0</v>
          </cell>
          <cell r="O932">
            <v>0</v>
          </cell>
          <cell r="P932">
            <v>0</v>
          </cell>
        </row>
        <row r="933">
          <cell r="A933" t="str">
            <v>4.13.000810304</v>
          </cell>
          <cell r="B933">
            <v>10304</v>
          </cell>
          <cell r="C933" t="str">
            <v>Gerência Comercial V / P / O / D</v>
          </cell>
          <cell r="D933" t="str">
            <v>4.13.0008</v>
          </cell>
          <cell r="E933">
            <v>0</v>
          </cell>
          <cell r="F933">
            <v>0</v>
          </cell>
          <cell r="G933">
            <v>0</v>
          </cell>
          <cell r="H933">
            <v>0</v>
          </cell>
          <cell r="I933">
            <v>0</v>
          </cell>
          <cell r="J933">
            <v>0</v>
          </cell>
          <cell r="K933">
            <v>0</v>
          </cell>
          <cell r="L933">
            <v>0</v>
          </cell>
          <cell r="M933">
            <v>0</v>
          </cell>
          <cell r="N933">
            <v>0</v>
          </cell>
          <cell r="O933">
            <v>0</v>
          </cell>
          <cell r="P933">
            <v>0</v>
          </cell>
        </row>
        <row r="934">
          <cell r="A934" t="str">
            <v>4.90.000110304</v>
          </cell>
          <cell r="B934">
            <v>10304</v>
          </cell>
          <cell r="C934" t="str">
            <v>Gerência Comercial V / P / O / D</v>
          </cell>
          <cell r="D934" t="str">
            <v>4.90.0001</v>
          </cell>
          <cell r="E934">
            <v>0</v>
          </cell>
          <cell r="F934">
            <v>0</v>
          </cell>
          <cell r="G934">
            <v>0</v>
          </cell>
          <cell r="H934">
            <v>0</v>
          </cell>
          <cell r="I934">
            <v>0</v>
          </cell>
          <cell r="J934">
            <v>0</v>
          </cell>
          <cell r="K934">
            <v>0</v>
          </cell>
          <cell r="L934">
            <v>0</v>
          </cell>
          <cell r="M934">
            <v>0</v>
          </cell>
          <cell r="N934">
            <v>0</v>
          </cell>
          <cell r="O934">
            <v>0</v>
          </cell>
          <cell r="P934">
            <v>0</v>
          </cell>
        </row>
        <row r="935">
          <cell r="A935" t="str">
            <v>4.01.000132</v>
          </cell>
          <cell r="B935">
            <v>32</v>
          </cell>
          <cell r="C935" t="str">
            <v>Total Superintendencia Massificados</v>
          </cell>
          <cell r="D935" t="str">
            <v>4.01.0001</v>
          </cell>
          <cell r="E935">
            <v>0</v>
          </cell>
          <cell r="F935">
            <v>0</v>
          </cell>
          <cell r="G935">
            <v>0</v>
          </cell>
          <cell r="H935">
            <v>0</v>
          </cell>
          <cell r="I935">
            <v>0</v>
          </cell>
          <cell r="J935">
            <v>0</v>
          </cell>
          <cell r="K935">
            <v>0</v>
          </cell>
          <cell r="L935">
            <v>0</v>
          </cell>
          <cell r="M935">
            <v>0</v>
          </cell>
          <cell r="N935">
            <v>0</v>
          </cell>
          <cell r="O935">
            <v>0</v>
          </cell>
          <cell r="P935">
            <v>0</v>
          </cell>
        </row>
        <row r="936">
          <cell r="A936" t="str">
            <v>4.01.000232</v>
          </cell>
          <cell r="B936">
            <v>32</v>
          </cell>
          <cell r="C936" t="str">
            <v>Total Superintendencia Massificados</v>
          </cell>
          <cell r="D936" t="str">
            <v>4.01.0002</v>
          </cell>
          <cell r="E936">
            <v>0</v>
          </cell>
          <cell r="F936">
            <v>0</v>
          </cell>
          <cell r="G936">
            <v>0</v>
          </cell>
          <cell r="H936">
            <v>0</v>
          </cell>
          <cell r="I936">
            <v>0</v>
          </cell>
          <cell r="J936">
            <v>0</v>
          </cell>
          <cell r="K936">
            <v>0</v>
          </cell>
          <cell r="L936">
            <v>0</v>
          </cell>
          <cell r="M936">
            <v>0</v>
          </cell>
          <cell r="N936">
            <v>0</v>
          </cell>
          <cell r="O936">
            <v>0</v>
          </cell>
          <cell r="P936">
            <v>0</v>
          </cell>
        </row>
        <row r="937">
          <cell r="A937" t="str">
            <v>4.01.000332</v>
          </cell>
          <cell r="B937">
            <v>32</v>
          </cell>
          <cell r="C937" t="str">
            <v>Total Superintendencia Massificados</v>
          </cell>
          <cell r="D937" t="str">
            <v>4.01.0003</v>
          </cell>
          <cell r="E937">
            <v>0</v>
          </cell>
          <cell r="F937">
            <v>0</v>
          </cell>
          <cell r="G937">
            <v>0</v>
          </cell>
          <cell r="H937">
            <v>0</v>
          </cell>
          <cell r="I937">
            <v>0</v>
          </cell>
          <cell r="J937">
            <v>0</v>
          </cell>
          <cell r="K937">
            <v>0</v>
          </cell>
          <cell r="L937">
            <v>0</v>
          </cell>
          <cell r="M937">
            <v>0</v>
          </cell>
          <cell r="N937">
            <v>0</v>
          </cell>
          <cell r="O937">
            <v>0</v>
          </cell>
          <cell r="P937">
            <v>0</v>
          </cell>
        </row>
        <row r="938">
          <cell r="A938" t="str">
            <v>4.01.000432</v>
          </cell>
          <cell r="B938">
            <v>32</v>
          </cell>
          <cell r="C938" t="str">
            <v>Total Superintendencia Massificados</v>
          </cell>
          <cell r="D938" t="str">
            <v>4.01.0004</v>
          </cell>
          <cell r="E938">
            <v>0</v>
          </cell>
          <cell r="F938">
            <v>0</v>
          </cell>
          <cell r="G938">
            <v>0</v>
          </cell>
          <cell r="H938">
            <v>0</v>
          </cell>
          <cell r="I938">
            <v>0</v>
          </cell>
          <cell r="J938">
            <v>0</v>
          </cell>
          <cell r="K938">
            <v>0</v>
          </cell>
          <cell r="L938">
            <v>0</v>
          </cell>
          <cell r="M938">
            <v>0</v>
          </cell>
          <cell r="N938">
            <v>0</v>
          </cell>
          <cell r="O938">
            <v>0</v>
          </cell>
          <cell r="P938">
            <v>0</v>
          </cell>
        </row>
        <row r="939">
          <cell r="A939" t="str">
            <v>4.01.000532</v>
          </cell>
          <cell r="B939">
            <v>32</v>
          </cell>
          <cell r="C939" t="str">
            <v>Total Superintendencia Massificados</v>
          </cell>
          <cell r="D939" t="str">
            <v>4.01.0005</v>
          </cell>
          <cell r="E939">
            <v>0</v>
          </cell>
          <cell r="F939">
            <v>0</v>
          </cell>
          <cell r="G939">
            <v>0</v>
          </cell>
          <cell r="H939">
            <v>0</v>
          </cell>
          <cell r="I939">
            <v>0</v>
          </cell>
          <cell r="J939">
            <v>0</v>
          </cell>
          <cell r="K939">
            <v>0</v>
          </cell>
          <cell r="L939">
            <v>0</v>
          </cell>
          <cell r="M939">
            <v>0</v>
          </cell>
          <cell r="N939">
            <v>0</v>
          </cell>
          <cell r="O939">
            <v>0</v>
          </cell>
          <cell r="P939">
            <v>0</v>
          </cell>
        </row>
        <row r="940">
          <cell r="A940" t="str">
            <v>4.01.000632</v>
          </cell>
          <cell r="B940">
            <v>32</v>
          </cell>
          <cell r="C940" t="str">
            <v>Total Superintendencia Massificados</v>
          </cell>
          <cell r="D940" t="str">
            <v>4.01.0006</v>
          </cell>
          <cell r="E940">
            <v>0</v>
          </cell>
          <cell r="F940">
            <v>0</v>
          </cell>
          <cell r="G940">
            <v>0</v>
          </cell>
          <cell r="H940">
            <v>0</v>
          </cell>
          <cell r="I940">
            <v>0</v>
          </cell>
          <cell r="J940">
            <v>0</v>
          </cell>
          <cell r="K940">
            <v>0</v>
          </cell>
          <cell r="L940">
            <v>0</v>
          </cell>
          <cell r="M940">
            <v>0</v>
          </cell>
          <cell r="N940">
            <v>0</v>
          </cell>
          <cell r="O940">
            <v>0</v>
          </cell>
          <cell r="P940">
            <v>0</v>
          </cell>
        </row>
        <row r="941">
          <cell r="A941" t="str">
            <v>4.01.000732</v>
          </cell>
          <cell r="B941">
            <v>32</v>
          </cell>
          <cell r="C941" t="str">
            <v>Total Superintendencia Massificados</v>
          </cell>
          <cell r="D941" t="str">
            <v>4.01.0007</v>
          </cell>
          <cell r="E941">
            <v>0</v>
          </cell>
          <cell r="F941">
            <v>0</v>
          </cell>
          <cell r="G941">
            <v>0</v>
          </cell>
          <cell r="H941">
            <v>0</v>
          </cell>
          <cell r="I941">
            <v>0</v>
          </cell>
          <cell r="J941">
            <v>0</v>
          </cell>
          <cell r="K941">
            <v>0</v>
          </cell>
          <cell r="L941">
            <v>0</v>
          </cell>
          <cell r="M941">
            <v>0</v>
          </cell>
          <cell r="N941">
            <v>0</v>
          </cell>
          <cell r="O941">
            <v>0</v>
          </cell>
          <cell r="P941">
            <v>0</v>
          </cell>
        </row>
        <row r="942">
          <cell r="A942" t="str">
            <v>4.02.000132</v>
          </cell>
          <cell r="B942">
            <v>32</v>
          </cell>
          <cell r="C942" t="str">
            <v>Total Superintendencia Massificados</v>
          </cell>
          <cell r="D942" t="str">
            <v>4.02.0001</v>
          </cell>
          <cell r="E942">
            <v>0</v>
          </cell>
          <cell r="F942">
            <v>0</v>
          </cell>
          <cell r="G942">
            <v>0</v>
          </cell>
          <cell r="H942">
            <v>0</v>
          </cell>
          <cell r="I942">
            <v>0</v>
          </cell>
          <cell r="J942">
            <v>0</v>
          </cell>
          <cell r="K942">
            <v>0</v>
          </cell>
          <cell r="L942">
            <v>0</v>
          </cell>
          <cell r="M942">
            <v>0</v>
          </cell>
          <cell r="N942">
            <v>0</v>
          </cell>
          <cell r="O942">
            <v>0</v>
          </cell>
          <cell r="P942">
            <v>0</v>
          </cell>
        </row>
        <row r="943">
          <cell r="A943" t="str">
            <v>4.02.000232</v>
          </cell>
          <cell r="B943">
            <v>32</v>
          </cell>
          <cell r="C943" t="str">
            <v>Total Superintendencia Massificados</v>
          </cell>
          <cell r="D943" t="str">
            <v>4.02.0002</v>
          </cell>
          <cell r="E943">
            <v>0</v>
          </cell>
          <cell r="F943">
            <v>0</v>
          </cell>
          <cell r="G943">
            <v>0</v>
          </cell>
          <cell r="H943">
            <v>0</v>
          </cell>
          <cell r="I943">
            <v>0</v>
          </cell>
          <cell r="J943">
            <v>0</v>
          </cell>
          <cell r="K943">
            <v>0</v>
          </cell>
          <cell r="L943">
            <v>0</v>
          </cell>
          <cell r="M943">
            <v>0</v>
          </cell>
          <cell r="N943">
            <v>0</v>
          </cell>
          <cell r="O943">
            <v>0</v>
          </cell>
          <cell r="P943">
            <v>0</v>
          </cell>
        </row>
        <row r="944">
          <cell r="A944" t="str">
            <v>4.02.000332</v>
          </cell>
          <cell r="B944">
            <v>32</v>
          </cell>
          <cell r="C944" t="str">
            <v>Total Superintendencia Massificados</v>
          </cell>
          <cell r="D944" t="str">
            <v>4.02.0003</v>
          </cell>
          <cell r="E944">
            <v>23.121472392638026</v>
          </cell>
          <cell r="F944">
            <v>23.121472392638026</v>
          </cell>
          <cell r="G944">
            <v>23.121472392638026</v>
          </cell>
          <cell r="H944">
            <v>23.930723926380356</v>
          </cell>
          <cell r="I944">
            <v>23.930723926380356</v>
          </cell>
          <cell r="J944">
            <v>23.930723926380356</v>
          </cell>
          <cell r="K944">
            <v>23.930723926380356</v>
          </cell>
          <cell r="L944">
            <v>23.930723926380356</v>
          </cell>
          <cell r="M944">
            <v>23.930723926380356</v>
          </cell>
          <cell r="N944">
            <v>23.930723926380356</v>
          </cell>
          <cell r="O944">
            <v>23.930723926380356</v>
          </cell>
          <cell r="P944">
            <v>23.930723926380356</v>
          </cell>
        </row>
        <row r="945">
          <cell r="A945" t="str">
            <v>4.02.000432</v>
          </cell>
          <cell r="B945">
            <v>32</v>
          </cell>
          <cell r="C945" t="str">
            <v>Total Superintendencia Massificados</v>
          </cell>
          <cell r="D945" t="str">
            <v>4.02.0004</v>
          </cell>
          <cell r="E945">
            <v>0</v>
          </cell>
          <cell r="F945">
            <v>0</v>
          </cell>
          <cell r="G945">
            <v>0</v>
          </cell>
          <cell r="H945">
            <v>0</v>
          </cell>
          <cell r="I945">
            <v>0</v>
          </cell>
          <cell r="J945">
            <v>0</v>
          </cell>
          <cell r="K945">
            <v>0</v>
          </cell>
          <cell r="L945">
            <v>0</v>
          </cell>
          <cell r="M945">
            <v>0</v>
          </cell>
          <cell r="N945">
            <v>0</v>
          </cell>
          <cell r="O945">
            <v>0</v>
          </cell>
          <cell r="P945">
            <v>0</v>
          </cell>
        </row>
        <row r="946">
          <cell r="A946" t="str">
            <v>4.02.000532</v>
          </cell>
          <cell r="B946">
            <v>32</v>
          </cell>
          <cell r="C946" t="str">
            <v>Total Superintendencia Massificados</v>
          </cell>
          <cell r="D946" t="str">
            <v>4.02.0005</v>
          </cell>
          <cell r="E946">
            <v>0</v>
          </cell>
          <cell r="F946">
            <v>0</v>
          </cell>
          <cell r="G946">
            <v>0</v>
          </cell>
          <cell r="H946">
            <v>0</v>
          </cell>
          <cell r="I946">
            <v>0</v>
          </cell>
          <cell r="J946">
            <v>0</v>
          </cell>
          <cell r="K946">
            <v>0</v>
          </cell>
          <cell r="L946">
            <v>0</v>
          </cell>
          <cell r="M946">
            <v>0</v>
          </cell>
          <cell r="N946">
            <v>0</v>
          </cell>
          <cell r="O946">
            <v>0</v>
          </cell>
          <cell r="P946">
            <v>0</v>
          </cell>
        </row>
        <row r="947">
          <cell r="A947" t="str">
            <v>4.02.000632</v>
          </cell>
          <cell r="B947">
            <v>32</v>
          </cell>
          <cell r="C947" t="str">
            <v>Total Superintendencia Massificados</v>
          </cell>
          <cell r="D947" t="str">
            <v>4.02.0006</v>
          </cell>
          <cell r="E947">
            <v>0</v>
          </cell>
          <cell r="F947">
            <v>0</v>
          </cell>
          <cell r="G947">
            <v>0</v>
          </cell>
          <cell r="H947">
            <v>0</v>
          </cell>
          <cell r="I947">
            <v>0</v>
          </cell>
          <cell r="J947">
            <v>0</v>
          </cell>
          <cell r="K947">
            <v>0</v>
          </cell>
          <cell r="L947">
            <v>0</v>
          </cell>
          <cell r="M947">
            <v>0</v>
          </cell>
          <cell r="N947">
            <v>0</v>
          </cell>
          <cell r="O947">
            <v>0</v>
          </cell>
          <cell r="P947">
            <v>0</v>
          </cell>
        </row>
        <row r="948">
          <cell r="A948" t="str">
            <v>4.02.000732</v>
          </cell>
          <cell r="B948">
            <v>32</v>
          </cell>
          <cell r="C948" t="str">
            <v>Total Superintendencia Massificados</v>
          </cell>
          <cell r="D948" t="str">
            <v>4.02.0007</v>
          </cell>
          <cell r="E948">
            <v>0</v>
          </cell>
          <cell r="F948">
            <v>0</v>
          </cell>
          <cell r="G948">
            <v>0</v>
          </cell>
          <cell r="H948">
            <v>0</v>
          </cell>
          <cell r="I948">
            <v>0</v>
          </cell>
          <cell r="J948">
            <v>0</v>
          </cell>
          <cell r="K948">
            <v>0</v>
          </cell>
          <cell r="L948">
            <v>0</v>
          </cell>
          <cell r="M948">
            <v>0</v>
          </cell>
          <cell r="N948">
            <v>0</v>
          </cell>
          <cell r="O948">
            <v>0</v>
          </cell>
          <cell r="P948">
            <v>0</v>
          </cell>
        </row>
        <row r="949">
          <cell r="A949" t="str">
            <v>4.02.000832</v>
          </cell>
          <cell r="B949">
            <v>32</v>
          </cell>
          <cell r="C949" t="str">
            <v>Total Superintendencia Massificados</v>
          </cell>
          <cell r="D949" t="str">
            <v>4.02.0008</v>
          </cell>
          <cell r="E949">
            <v>0</v>
          </cell>
          <cell r="F949">
            <v>0</v>
          </cell>
          <cell r="G949">
            <v>0</v>
          </cell>
          <cell r="H949">
            <v>0</v>
          </cell>
          <cell r="I949">
            <v>0</v>
          </cell>
          <cell r="J949">
            <v>0</v>
          </cell>
          <cell r="K949">
            <v>0</v>
          </cell>
          <cell r="L949">
            <v>0</v>
          </cell>
          <cell r="M949">
            <v>0</v>
          </cell>
          <cell r="N949">
            <v>0</v>
          </cell>
          <cell r="O949">
            <v>0</v>
          </cell>
          <cell r="P949">
            <v>0</v>
          </cell>
        </row>
        <row r="950">
          <cell r="A950" t="str">
            <v>4.02.000932</v>
          </cell>
          <cell r="B950">
            <v>32</v>
          </cell>
          <cell r="C950" t="str">
            <v>Total Superintendencia Massificados</v>
          </cell>
          <cell r="D950" t="str">
            <v>4.02.0009</v>
          </cell>
          <cell r="E950">
            <v>0.20739369579014183</v>
          </cell>
          <cell r="F950">
            <v>0.20739369579014183</v>
          </cell>
          <cell r="G950">
            <v>0.20739369579014183</v>
          </cell>
          <cell r="H950">
            <v>0.20739369579014183</v>
          </cell>
          <cell r="I950">
            <v>0.20739369579014183</v>
          </cell>
          <cell r="J950">
            <v>0.20739369579014183</v>
          </cell>
          <cell r="K950">
            <v>0.20739369579014183</v>
          </cell>
          <cell r="L950">
            <v>0.20739369579014183</v>
          </cell>
          <cell r="M950">
            <v>0.20739369579014183</v>
          </cell>
          <cell r="N950">
            <v>0.20739369579014183</v>
          </cell>
          <cell r="O950">
            <v>0.20739369579014183</v>
          </cell>
          <cell r="P950">
            <v>0.20739369579014183</v>
          </cell>
        </row>
        <row r="951">
          <cell r="A951" t="str">
            <v>4.02.001032</v>
          </cell>
          <cell r="B951">
            <v>32</v>
          </cell>
          <cell r="C951" t="str">
            <v>Total Superintendencia Massificados</v>
          </cell>
          <cell r="D951" t="str">
            <v>4.02.0010</v>
          </cell>
          <cell r="E951">
            <v>0</v>
          </cell>
          <cell r="F951">
            <v>0</v>
          </cell>
          <cell r="G951">
            <v>0</v>
          </cell>
          <cell r="H951">
            <v>0</v>
          </cell>
          <cell r="I951">
            <v>0</v>
          </cell>
          <cell r="J951">
            <v>0</v>
          </cell>
          <cell r="K951">
            <v>0</v>
          </cell>
          <cell r="L951">
            <v>0</v>
          </cell>
          <cell r="M951">
            <v>0</v>
          </cell>
          <cell r="N951">
            <v>0</v>
          </cell>
          <cell r="O951">
            <v>0</v>
          </cell>
          <cell r="P951">
            <v>0</v>
          </cell>
        </row>
        <row r="952">
          <cell r="A952" t="str">
            <v>4.02.001132</v>
          </cell>
          <cell r="B952">
            <v>32</v>
          </cell>
          <cell r="C952" t="str">
            <v>Total Superintendencia Massificados</v>
          </cell>
          <cell r="D952" t="str">
            <v>4.02.0011</v>
          </cell>
          <cell r="E952">
            <v>0</v>
          </cell>
          <cell r="F952">
            <v>0</v>
          </cell>
          <cell r="G952">
            <v>0</v>
          </cell>
          <cell r="H952">
            <v>0</v>
          </cell>
          <cell r="I952">
            <v>0</v>
          </cell>
          <cell r="J952">
            <v>0</v>
          </cell>
          <cell r="K952">
            <v>0</v>
          </cell>
          <cell r="L952">
            <v>0</v>
          </cell>
          <cell r="M952">
            <v>0</v>
          </cell>
          <cell r="N952">
            <v>0</v>
          </cell>
          <cell r="O952">
            <v>0</v>
          </cell>
          <cell r="P952">
            <v>0</v>
          </cell>
        </row>
        <row r="953">
          <cell r="A953" t="str">
            <v>4.02.001232</v>
          </cell>
          <cell r="B953">
            <v>32</v>
          </cell>
          <cell r="C953" t="str">
            <v>Total Superintendencia Massificados</v>
          </cell>
          <cell r="D953" t="str">
            <v>4.02.0012</v>
          </cell>
          <cell r="E953">
            <v>0</v>
          </cell>
          <cell r="F953">
            <v>0</v>
          </cell>
          <cell r="G953">
            <v>0</v>
          </cell>
          <cell r="H953">
            <v>0</v>
          </cell>
          <cell r="I953">
            <v>0</v>
          </cell>
          <cell r="J953">
            <v>0</v>
          </cell>
          <cell r="K953">
            <v>0</v>
          </cell>
          <cell r="L953">
            <v>0</v>
          </cell>
          <cell r="M953">
            <v>0</v>
          </cell>
          <cell r="N953">
            <v>0</v>
          </cell>
          <cell r="O953">
            <v>0</v>
          </cell>
          <cell r="P953">
            <v>0</v>
          </cell>
        </row>
        <row r="954">
          <cell r="A954" t="str">
            <v>4.02.001332</v>
          </cell>
          <cell r="B954">
            <v>32</v>
          </cell>
          <cell r="C954" t="str">
            <v>Total Superintendencia Massificados</v>
          </cell>
          <cell r="D954" t="str">
            <v>4.02.0013</v>
          </cell>
          <cell r="E954">
            <v>0</v>
          </cell>
          <cell r="F954">
            <v>0</v>
          </cell>
          <cell r="G954">
            <v>0</v>
          </cell>
          <cell r="H954">
            <v>0</v>
          </cell>
          <cell r="I954">
            <v>0</v>
          </cell>
          <cell r="J954">
            <v>0</v>
          </cell>
          <cell r="K954">
            <v>0</v>
          </cell>
          <cell r="L954">
            <v>0</v>
          </cell>
          <cell r="M954">
            <v>0</v>
          </cell>
          <cell r="N954">
            <v>0</v>
          </cell>
          <cell r="O954">
            <v>0</v>
          </cell>
          <cell r="P954">
            <v>0</v>
          </cell>
        </row>
        <row r="955">
          <cell r="A955" t="str">
            <v>4.02.001432</v>
          </cell>
          <cell r="B955">
            <v>32</v>
          </cell>
          <cell r="C955" t="str">
            <v>Total Superintendencia Massificados</v>
          </cell>
          <cell r="D955" t="str">
            <v>4.02.0014</v>
          </cell>
          <cell r="E955">
            <v>1.2145123757139831</v>
          </cell>
          <cell r="F955">
            <v>1.2145123757139831</v>
          </cell>
          <cell r="G955">
            <v>1.2145123757139831</v>
          </cell>
          <cell r="H955">
            <v>1.2145123757139831</v>
          </cell>
          <cell r="I955">
            <v>1.2145123757139831</v>
          </cell>
          <cell r="J955">
            <v>1.2145123757139831</v>
          </cell>
          <cell r="K955">
            <v>1.2145123757139831</v>
          </cell>
          <cell r="L955">
            <v>1.2145123757139831</v>
          </cell>
          <cell r="M955">
            <v>1.2145123757139831</v>
          </cell>
          <cell r="N955">
            <v>1.2145123757139831</v>
          </cell>
          <cell r="O955">
            <v>1.2145123757139831</v>
          </cell>
          <cell r="P955">
            <v>1.2145123757139831</v>
          </cell>
        </row>
        <row r="956">
          <cell r="A956" t="str">
            <v>4.02.001532</v>
          </cell>
          <cell r="B956">
            <v>32</v>
          </cell>
          <cell r="C956" t="str">
            <v>Total Superintendencia Massificados</v>
          </cell>
          <cell r="D956" t="str">
            <v>4.02.0015</v>
          </cell>
          <cell r="E956">
            <v>0</v>
          </cell>
          <cell r="F956">
            <v>0</v>
          </cell>
          <cell r="G956">
            <v>0</v>
          </cell>
          <cell r="H956">
            <v>0</v>
          </cell>
          <cell r="I956">
            <v>0</v>
          </cell>
          <cell r="J956">
            <v>0</v>
          </cell>
          <cell r="K956">
            <v>0</v>
          </cell>
          <cell r="L956">
            <v>0</v>
          </cell>
          <cell r="M956">
            <v>0</v>
          </cell>
          <cell r="N956">
            <v>0</v>
          </cell>
          <cell r="O956">
            <v>0</v>
          </cell>
          <cell r="P956">
            <v>0</v>
          </cell>
        </row>
        <row r="957">
          <cell r="A957" t="str">
            <v>4.02.001632</v>
          </cell>
          <cell r="B957">
            <v>32</v>
          </cell>
          <cell r="C957" t="str">
            <v>Total Superintendencia Massificados</v>
          </cell>
          <cell r="D957" t="str">
            <v>4.02.0016</v>
          </cell>
          <cell r="E957">
            <v>135.23164797969116</v>
          </cell>
          <cell r="F957">
            <v>135.23164797969116</v>
          </cell>
          <cell r="G957">
            <v>135.23164797969116</v>
          </cell>
          <cell r="H957">
            <v>139.96475565898035</v>
          </cell>
          <cell r="I957">
            <v>139.96475565898035</v>
          </cell>
          <cell r="J957">
            <v>139.96475565898035</v>
          </cell>
          <cell r="K957">
            <v>139.96475565898035</v>
          </cell>
          <cell r="L957">
            <v>139.96475565898035</v>
          </cell>
          <cell r="M957">
            <v>139.96475565898035</v>
          </cell>
          <cell r="N957">
            <v>139.96475565898035</v>
          </cell>
          <cell r="O957">
            <v>139.96475565898035</v>
          </cell>
          <cell r="P957">
            <v>139.96475565898035</v>
          </cell>
        </row>
        <row r="958">
          <cell r="A958" t="str">
            <v>4.02.001732</v>
          </cell>
          <cell r="B958">
            <v>32</v>
          </cell>
          <cell r="C958" t="str">
            <v>Total Superintendencia Massificados</v>
          </cell>
          <cell r="D958" t="str">
            <v>4.02.0017</v>
          </cell>
          <cell r="E958">
            <v>61.636873281150841</v>
          </cell>
          <cell r="F958">
            <v>61.636873281150841</v>
          </cell>
          <cell r="G958">
            <v>61.636873281150841</v>
          </cell>
          <cell r="H958">
            <v>63.794163845991122</v>
          </cell>
          <cell r="I958">
            <v>63.794163845991122</v>
          </cell>
          <cell r="J958">
            <v>63.794163845991122</v>
          </cell>
          <cell r="K958">
            <v>63.794163845991122</v>
          </cell>
          <cell r="L958">
            <v>63.794163845991122</v>
          </cell>
          <cell r="M958">
            <v>63.794163845991122</v>
          </cell>
          <cell r="N958">
            <v>63.794163845991122</v>
          </cell>
          <cell r="O958">
            <v>63.794163845991122</v>
          </cell>
          <cell r="P958">
            <v>63.794163845991122</v>
          </cell>
        </row>
        <row r="959">
          <cell r="A959" t="str">
            <v>4.02.001832</v>
          </cell>
          <cell r="B959">
            <v>32</v>
          </cell>
          <cell r="C959" t="str">
            <v>Total Superintendencia Massificados</v>
          </cell>
          <cell r="D959" t="str">
            <v>4.02.0018</v>
          </cell>
          <cell r="E959">
            <v>0</v>
          </cell>
          <cell r="F959">
            <v>0</v>
          </cell>
          <cell r="G959">
            <v>0</v>
          </cell>
          <cell r="H959">
            <v>0</v>
          </cell>
          <cell r="I959">
            <v>0</v>
          </cell>
          <cell r="J959">
            <v>0</v>
          </cell>
          <cell r="K959">
            <v>0</v>
          </cell>
          <cell r="L959">
            <v>0</v>
          </cell>
          <cell r="M959">
            <v>0</v>
          </cell>
          <cell r="N959">
            <v>0</v>
          </cell>
          <cell r="O959">
            <v>0</v>
          </cell>
          <cell r="P959">
            <v>0</v>
          </cell>
        </row>
        <row r="960">
          <cell r="A960" t="str">
            <v>4.02.001932</v>
          </cell>
          <cell r="B960">
            <v>32</v>
          </cell>
          <cell r="C960" t="str">
            <v>Total Superintendencia Massificados</v>
          </cell>
          <cell r="D960" t="str">
            <v>4.02.0019</v>
          </cell>
          <cell r="E960">
            <v>0</v>
          </cell>
          <cell r="F960">
            <v>0</v>
          </cell>
          <cell r="G960">
            <v>0</v>
          </cell>
          <cell r="H960">
            <v>0</v>
          </cell>
          <cell r="I960">
            <v>0</v>
          </cell>
          <cell r="J960">
            <v>0</v>
          </cell>
          <cell r="K960">
            <v>0</v>
          </cell>
          <cell r="L960">
            <v>0</v>
          </cell>
          <cell r="M960">
            <v>0</v>
          </cell>
          <cell r="N960">
            <v>0</v>
          </cell>
          <cell r="O960">
            <v>0</v>
          </cell>
          <cell r="P960">
            <v>0</v>
          </cell>
        </row>
        <row r="961">
          <cell r="A961" t="str">
            <v>4.02.002032</v>
          </cell>
          <cell r="B961">
            <v>32</v>
          </cell>
          <cell r="C961" t="str">
            <v>Total Superintendencia Massificados</v>
          </cell>
          <cell r="D961" t="str">
            <v>4.02.0020</v>
          </cell>
          <cell r="E961">
            <v>0</v>
          </cell>
          <cell r="F961">
            <v>0</v>
          </cell>
          <cell r="G961">
            <v>0</v>
          </cell>
          <cell r="H961">
            <v>0</v>
          </cell>
          <cell r="I961">
            <v>0</v>
          </cell>
          <cell r="J961">
            <v>0</v>
          </cell>
          <cell r="K961">
            <v>0</v>
          </cell>
          <cell r="L961">
            <v>0</v>
          </cell>
          <cell r="M961">
            <v>0</v>
          </cell>
          <cell r="N961">
            <v>0</v>
          </cell>
          <cell r="O961">
            <v>0</v>
          </cell>
          <cell r="P961">
            <v>0</v>
          </cell>
        </row>
        <row r="962">
          <cell r="A962" t="str">
            <v>4.02.002132</v>
          </cell>
          <cell r="B962">
            <v>32</v>
          </cell>
          <cell r="C962" t="str">
            <v>Total Superintendencia Massificados</v>
          </cell>
          <cell r="D962" t="str">
            <v>4.02.0021</v>
          </cell>
          <cell r="E962">
            <v>0</v>
          </cell>
          <cell r="F962">
            <v>0</v>
          </cell>
          <cell r="G962">
            <v>0</v>
          </cell>
          <cell r="H962">
            <v>0</v>
          </cell>
          <cell r="I962">
            <v>0</v>
          </cell>
          <cell r="J962">
            <v>0</v>
          </cell>
          <cell r="K962">
            <v>0</v>
          </cell>
          <cell r="L962">
            <v>0</v>
          </cell>
          <cell r="M962">
            <v>0</v>
          </cell>
          <cell r="N962">
            <v>0</v>
          </cell>
          <cell r="O962">
            <v>0</v>
          </cell>
          <cell r="P962">
            <v>0</v>
          </cell>
        </row>
        <row r="963">
          <cell r="A963" t="str">
            <v>4.02.002232</v>
          </cell>
          <cell r="B963">
            <v>32</v>
          </cell>
          <cell r="C963" t="str">
            <v>Total Superintendencia Massificados</v>
          </cell>
          <cell r="D963" t="str">
            <v>4.02.0022</v>
          </cell>
          <cell r="E963">
            <v>0</v>
          </cell>
          <cell r="F963">
            <v>0</v>
          </cell>
          <cell r="G963">
            <v>0</v>
          </cell>
          <cell r="H963">
            <v>0</v>
          </cell>
          <cell r="I963">
            <v>0</v>
          </cell>
          <cell r="J963">
            <v>0</v>
          </cell>
          <cell r="K963">
            <v>0</v>
          </cell>
          <cell r="L963">
            <v>0</v>
          </cell>
          <cell r="M963">
            <v>0</v>
          </cell>
          <cell r="N963">
            <v>0</v>
          </cell>
          <cell r="O963">
            <v>0</v>
          </cell>
          <cell r="P963">
            <v>0</v>
          </cell>
        </row>
        <row r="964">
          <cell r="A964" t="str">
            <v>4.02.002332</v>
          </cell>
          <cell r="B964">
            <v>32</v>
          </cell>
          <cell r="C964" t="str">
            <v>Total Superintendencia Massificados</v>
          </cell>
          <cell r="D964" t="str">
            <v>4.02.0023</v>
          </cell>
          <cell r="E964">
            <v>2.4426697694097737</v>
          </cell>
          <cell r="F964">
            <v>2.4426697694097737</v>
          </cell>
          <cell r="G964">
            <v>2.4426697694097737</v>
          </cell>
          <cell r="H964">
            <v>2.4426697694097737</v>
          </cell>
          <cell r="I964">
            <v>2.4426697694097737</v>
          </cell>
          <cell r="J964">
            <v>2.4426697694097737</v>
          </cell>
          <cell r="K964">
            <v>2.4426697694097737</v>
          </cell>
          <cell r="L964">
            <v>2.4633758197588325</v>
          </cell>
          <cell r="M964">
            <v>2.4633758197588325</v>
          </cell>
          <cell r="N964">
            <v>2.4633758197588325</v>
          </cell>
          <cell r="O964">
            <v>2.4633758197588325</v>
          </cell>
          <cell r="P964">
            <v>2.4633758197588325</v>
          </cell>
        </row>
        <row r="965">
          <cell r="A965" t="str">
            <v>4.02.002432</v>
          </cell>
          <cell r="B965">
            <v>32</v>
          </cell>
          <cell r="C965" t="str">
            <v>Total Superintendencia Massificados</v>
          </cell>
          <cell r="D965" t="str">
            <v>4.02.0024</v>
          </cell>
          <cell r="E965">
            <v>0</v>
          </cell>
          <cell r="F965">
            <v>0</v>
          </cell>
          <cell r="G965">
            <v>0</v>
          </cell>
          <cell r="H965">
            <v>0</v>
          </cell>
          <cell r="I965">
            <v>0</v>
          </cell>
          <cell r="J965">
            <v>0</v>
          </cell>
          <cell r="K965">
            <v>0</v>
          </cell>
          <cell r="L965">
            <v>0</v>
          </cell>
          <cell r="M965">
            <v>0</v>
          </cell>
          <cell r="N965">
            <v>0</v>
          </cell>
          <cell r="O965">
            <v>0</v>
          </cell>
          <cell r="P965">
            <v>0</v>
          </cell>
        </row>
        <row r="966">
          <cell r="A966" t="str">
            <v>4.02.002532</v>
          </cell>
          <cell r="B966">
            <v>32</v>
          </cell>
          <cell r="C966" t="str">
            <v>Total Superintendencia Massificados</v>
          </cell>
          <cell r="D966" t="str">
            <v>4.02.0025</v>
          </cell>
          <cell r="E966">
            <v>0</v>
          </cell>
          <cell r="F966">
            <v>0</v>
          </cell>
          <cell r="G966">
            <v>0</v>
          </cell>
          <cell r="H966">
            <v>0</v>
          </cell>
          <cell r="I966">
            <v>0</v>
          </cell>
          <cell r="J966">
            <v>0</v>
          </cell>
          <cell r="K966">
            <v>0</v>
          </cell>
          <cell r="L966">
            <v>0</v>
          </cell>
          <cell r="M966">
            <v>0</v>
          </cell>
          <cell r="N966">
            <v>0</v>
          </cell>
          <cell r="O966">
            <v>0</v>
          </cell>
          <cell r="P966">
            <v>0</v>
          </cell>
        </row>
        <row r="967">
          <cell r="A967" t="str">
            <v>4.02.002632</v>
          </cell>
          <cell r="B967">
            <v>32</v>
          </cell>
          <cell r="C967" t="str">
            <v>Total Superintendencia Massificados</v>
          </cell>
          <cell r="D967" t="str">
            <v>4.02.0026</v>
          </cell>
          <cell r="E967">
            <v>0</v>
          </cell>
          <cell r="F967">
            <v>0</v>
          </cell>
          <cell r="G967">
            <v>0</v>
          </cell>
          <cell r="H967">
            <v>0</v>
          </cell>
          <cell r="I967">
            <v>0</v>
          </cell>
          <cell r="J967">
            <v>0</v>
          </cell>
          <cell r="K967">
            <v>0</v>
          </cell>
          <cell r="L967">
            <v>0</v>
          </cell>
          <cell r="M967">
            <v>0</v>
          </cell>
          <cell r="N967">
            <v>0</v>
          </cell>
          <cell r="O967">
            <v>0</v>
          </cell>
          <cell r="P967">
            <v>0</v>
          </cell>
        </row>
        <row r="968">
          <cell r="A968" t="str">
            <v>4.02.002732</v>
          </cell>
          <cell r="B968">
            <v>32</v>
          </cell>
          <cell r="C968" t="str">
            <v>Total Superintendencia Massificados</v>
          </cell>
          <cell r="D968" t="str">
            <v>4.02.0027</v>
          </cell>
          <cell r="E968">
            <v>0</v>
          </cell>
          <cell r="F968">
            <v>0</v>
          </cell>
          <cell r="G968">
            <v>0</v>
          </cell>
          <cell r="H968">
            <v>0</v>
          </cell>
          <cell r="I968">
            <v>0</v>
          </cell>
          <cell r="J968">
            <v>0</v>
          </cell>
          <cell r="K968">
            <v>0</v>
          </cell>
          <cell r="L968">
            <v>0</v>
          </cell>
          <cell r="M968">
            <v>0</v>
          </cell>
          <cell r="N968">
            <v>0</v>
          </cell>
          <cell r="O968">
            <v>0</v>
          </cell>
          <cell r="P968">
            <v>0</v>
          </cell>
        </row>
        <row r="969">
          <cell r="A969" t="str">
            <v>4.02.002832</v>
          </cell>
          <cell r="B969">
            <v>32</v>
          </cell>
          <cell r="C969" t="str">
            <v>Total Superintendencia Massificados</v>
          </cell>
          <cell r="D969" t="str">
            <v>4.02.0028</v>
          </cell>
          <cell r="E969">
            <v>0</v>
          </cell>
          <cell r="F969">
            <v>0</v>
          </cell>
          <cell r="G969">
            <v>0</v>
          </cell>
          <cell r="H969">
            <v>0</v>
          </cell>
          <cell r="I969">
            <v>0</v>
          </cell>
          <cell r="J969">
            <v>0</v>
          </cell>
          <cell r="K969">
            <v>0</v>
          </cell>
          <cell r="L969">
            <v>0</v>
          </cell>
          <cell r="M969">
            <v>0</v>
          </cell>
          <cell r="N969">
            <v>0</v>
          </cell>
          <cell r="O969">
            <v>0</v>
          </cell>
          <cell r="P969">
            <v>0</v>
          </cell>
        </row>
        <row r="970">
          <cell r="A970" t="str">
            <v>4.02.002932</v>
          </cell>
          <cell r="B970">
            <v>32</v>
          </cell>
          <cell r="C970" t="str">
            <v>Total Superintendencia Massificados</v>
          </cell>
          <cell r="D970" t="str">
            <v>4.02.0029</v>
          </cell>
          <cell r="E970">
            <v>0</v>
          </cell>
          <cell r="F970">
            <v>0</v>
          </cell>
          <cell r="G970">
            <v>0</v>
          </cell>
          <cell r="H970">
            <v>0</v>
          </cell>
          <cell r="I970">
            <v>0</v>
          </cell>
          <cell r="J970">
            <v>0</v>
          </cell>
          <cell r="K970">
            <v>0</v>
          </cell>
          <cell r="L970">
            <v>0</v>
          </cell>
          <cell r="M970">
            <v>0</v>
          </cell>
          <cell r="N970">
            <v>0</v>
          </cell>
          <cell r="O970">
            <v>0</v>
          </cell>
          <cell r="P970">
            <v>0</v>
          </cell>
        </row>
        <row r="971">
          <cell r="A971" t="str">
            <v>4.02.003032</v>
          </cell>
          <cell r="B971">
            <v>32</v>
          </cell>
          <cell r="C971" t="str">
            <v>Total Superintendencia Massificados</v>
          </cell>
          <cell r="D971" t="str">
            <v>4.02.0030</v>
          </cell>
          <cell r="E971">
            <v>0</v>
          </cell>
          <cell r="F971">
            <v>0</v>
          </cell>
          <cell r="G971">
            <v>0</v>
          </cell>
          <cell r="H971">
            <v>0</v>
          </cell>
          <cell r="I971">
            <v>0</v>
          </cell>
          <cell r="J971">
            <v>0</v>
          </cell>
          <cell r="K971">
            <v>0</v>
          </cell>
          <cell r="L971">
            <v>0</v>
          </cell>
          <cell r="M971">
            <v>0</v>
          </cell>
          <cell r="N971">
            <v>0</v>
          </cell>
          <cell r="O971">
            <v>0</v>
          </cell>
          <cell r="P971">
            <v>0</v>
          </cell>
        </row>
        <row r="972">
          <cell r="A972" t="str">
            <v>4.02.003532</v>
          </cell>
          <cell r="B972">
            <v>32</v>
          </cell>
          <cell r="C972" t="str">
            <v>Total Superintendencia Massificados</v>
          </cell>
          <cell r="D972" t="str">
            <v>4.02.0035</v>
          </cell>
          <cell r="E972">
            <v>0</v>
          </cell>
          <cell r="F972">
            <v>0</v>
          </cell>
          <cell r="G972">
            <v>0</v>
          </cell>
          <cell r="H972">
            <v>0</v>
          </cell>
          <cell r="I972">
            <v>0</v>
          </cell>
          <cell r="J972">
            <v>0</v>
          </cell>
          <cell r="K972">
            <v>0</v>
          </cell>
          <cell r="L972">
            <v>0</v>
          </cell>
          <cell r="M972">
            <v>0</v>
          </cell>
          <cell r="N972">
            <v>0</v>
          </cell>
          <cell r="O972">
            <v>0</v>
          </cell>
          <cell r="P972">
            <v>0</v>
          </cell>
        </row>
        <row r="973">
          <cell r="A973" t="str">
            <v>4.02.003632</v>
          </cell>
          <cell r="B973">
            <v>32</v>
          </cell>
          <cell r="C973" t="str">
            <v>Total Superintendencia Massificados</v>
          </cell>
          <cell r="D973" t="str">
            <v>4.02.0036</v>
          </cell>
          <cell r="E973">
            <v>0</v>
          </cell>
          <cell r="F973">
            <v>0</v>
          </cell>
          <cell r="G973">
            <v>0</v>
          </cell>
          <cell r="H973">
            <v>0</v>
          </cell>
          <cell r="I973">
            <v>0</v>
          </cell>
          <cell r="J973">
            <v>0</v>
          </cell>
          <cell r="K973">
            <v>0</v>
          </cell>
          <cell r="L973">
            <v>0</v>
          </cell>
          <cell r="M973">
            <v>0</v>
          </cell>
          <cell r="N973">
            <v>0</v>
          </cell>
          <cell r="O973">
            <v>0</v>
          </cell>
          <cell r="P973">
            <v>0</v>
          </cell>
        </row>
        <row r="974">
          <cell r="A974" t="str">
            <v>4.02.003732</v>
          </cell>
          <cell r="B974">
            <v>32</v>
          </cell>
          <cell r="C974" t="str">
            <v>Total Superintendencia Massificados</v>
          </cell>
          <cell r="D974" t="str">
            <v>4.02.0037</v>
          </cell>
          <cell r="E974">
            <v>0</v>
          </cell>
          <cell r="F974">
            <v>0</v>
          </cell>
          <cell r="G974">
            <v>0</v>
          </cell>
          <cell r="H974">
            <v>0</v>
          </cell>
          <cell r="I974">
            <v>0</v>
          </cell>
          <cell r="J974">
            <v>0</v>
          </cell>
          <cell r="K974">
            <v>0</v>
          </cell>
          <cell r="L974">
            <v>0</v>
          </cell>
          <cell r="M974">
            <v>0</v>
          </cell>
          <cell r="N974">
            <v>0</v>
          </cell>
          <cell r="O974">
            <v>0</v>
          </cell>
          <cell r="P974">
            <v>0</v>
          </cell>
        </row>
        <row r="975">
          <cell r="A975" t="str">
            <v>4.02.003832</v>
          </cell>
          <cell r="B975">
            <v>32</v>
          </cell>
          <cell r="C975" t="str">
            <v>Total Superintendencia Massificados</v>
          </cell>
          <cell r="D975" t="str">
            <v>4.02.0038</v>
          </cell>
          <cell r="E975">
            <v>0</v>
          </cell>
          <cell r="F975">
            <v>0</v>
          </cell>
          <cell r="G975">
            <v>0</v>
          </cell>
          <cell r="H975">
            <v>0</v>
          </cell>
          <cell r="I975">
            <v>0</v>
          </cell>
          <cell r="J975">
            <v>0</v>
          </cell>
          <cell r="K975">
            <v>0</v>
          </cell>
          <cell r="L975">
            <v>0</v>
          </cell>
          <cell r="M975">
            <v>0</v>
          </cell>
          <cell r="N975">
            <v>0</v>
          </cell>
          <cell r="O975">
            <v>0</v>
          </cell>
          <cell r="P975">
            <v>0</v>
          </cell>
        </row>
        <row r="976">
          <cell r="A976" t="str">
            <v>4.02.003932</v>
          </cell>
          <cell r="B976">
            <v>32</v>
          </cell>
          <cell r="C976" t="str">
            <v>Total Superintendencia Massificados</v>
          </cell>
          <cell r="D976" t="str">
            <v>4.02.0039</v>
          </cell>
          <cell r="E976">
            <v>0</v>
          </cell>
          <cell r="F976">
            <v>0</v>
          </cell>
          <cell r="G976">
            <v>0</v>
          </cell>
          <cell r="H976">
            <v>0</v>
          </cell>
          <cell r="I976">
            <v>0</v>
          </cell>
          <cell r="J976">
            <v>0</v>
          </cell>
          <cell r="K976">
            <v>0</v>
          </cell>
          <cell r="L976">
            <v>0</v>
          </cell>
          <cell r="M976">
            <v>0</v>
          </cell>
          <cell r="N976">
            <v>0</v>
          </cell>
          <cell r="O976">
            <v>0</v>
          </cell>
          <cell r="P976">
            <v>0</v>
          </cell>
        </row>
        <row r="977">
          <cell r="A977" t="str">
            <v>4.02.004132</v>
          </cell>
          <cell r="B977">
            <v>32</v>
          </cell>
          <cell r="C977" t="str">
            <v>Total Superintendencia Massificados</v>
          </cell>
          <cell r="D977" t="str">
            <v>4.02.0041</v>
          </cell>
          <cell r="E977">
            <v>0.7404273323460967</v>
          </cell>
          <cell r="F977">
            <v>0.7404273323460967</v>
          </cell>
          <cell r="G977">
            <v>0.7404273323460967</v>
          </cell>
          <cell r="H977">
            <v>0.7404273323460967</v>
          </cell>
          <cell r="I977">
            <v>0.7404273323460967</v>
          </cell>
          <cell r="J977">
            <v>0.7404273323460967</v>
          </cell>
          <cell r="K977">
            <v>0.7404273323460967</v>
          </cell>
          <cell r="L977">
            <v>0.7404273323460967</v>
          </cell>
          <cell r="M977">
            <v>0.7404273323460967</v>
          </cell>
          <cell r="N977">
            <v>0.7404273323460967</v>
          </cell>
          <cell r="O977">
            <v>0.7404273323460967</v>
          </cell>
          <cell r="P977">
            <v>0.7404273323460967</v>
          </cell>
        </row>
        <row r="978">
          <cell r="A978" t="str">
            <v>4.02.004232</v>
          </cell>
          <cell r="B978">
            <v>32</v>
          </cell>
          <cell r="C978" t="str">
            <v>Total Superintendencia Massificados</v>
          </cell>
          <cell r="D978" t="str">
            <v>4.02.0042</v>
          </cell>
          <cell r="E978">
            <v>0</v>
          </cell>
          <cell r="F978">
            <v>0</v>
          </cell>
          <cell r="G978">
            <v>0</v>
          </cell>
          <cell r="H978">
            <v>0</v>
          </cell>
          <cell r="I978">
            <v>0</v>
          </cell>
          <cell r="J978">
            <v>0</v>
          </cell>
          <cell r="K978">
            <v>0</v>
          </cell>
          <cell r="L978">
            <v>0</v>
          </cell>
          <cell r="M978">
            <v>0</v>
          </cell>
          <cell r="N978">
            <v>0</v>
          </cell>
          <cell r="O978">
            <v>0</v>
          </cell>
          <cell r="P978">
            <v>0</v>
          </cell>
        </row>
        <row r="979">
          <cell r="A979" t="str">
            <v>4.02.004332</v>
          </cell>
          <cell r="B979">
            <v>32</v>
          </cell>
          <cell r="C979" t="str">
            <v>Total Superintendencia Massificados</v>
          </cell>
          <cell r="D979" t="str">
            <v>4.02.0043</v>
          </cell>
          <cell r="E979">
            <v>0</v>
          </cell>
          <cell r="F979">
            <v>0</v>
          </cell>
          <cell r="G979">
            <v>0</v>
          </cell>
          <cell r="H979">
            <v>0</v>
          </cell>
          <cell r="I979">
            <v>0</v>
          </cell>
          <cell r="J979">
            <v>0</v>
          </cell>
          <cell r="K979">
            <v>0</v>
          </cell>
          <cell r="L979">
            <v>0</v>
          </cell>
          <cell r="M979">
            <v>0</v>
          </cell>
          <cell r="N979">
            <v>0</v>
          </cell>
          <cell r="O979">
            <v>0</v>
          </cell>
          <cell r="P979">
            <v>0</v>
          </cell>
        </row>
        <row r="980">
          <cell r="A980" t="str">
            <v>4.02.004432</v>
          </cell>
          <cell r="B980">
            <v>32</v>
          </cell>
          <cell r="C980" t="str">
            <v>Total Superintendencia Massificados</v>
          </cell>
          <cell r="D980" t="str">
            <v>4.02.0044</v>
          </cell>
          <cell r="E980">
            <v>0</v>
          </cell>
          <cell r="F980">
            <v>0</v>
          </cell>
          <cell r="G980">
            <v>0</v>
          </cell>
          <cell r="H980">
            <v>0</v>
          </cell>
          <cell r="I980">
            <v>0</v>
          </cell>
          <cell r="J980">
            <v>0</v>
          </cell>
          <cell r="K980">
            <v>0</v>
          </cell>
          <cell r="L980">
            <v>0</v>
          </cell>
          <cell r="M980">
            <v>0</v>
          </cell>
          <cell r="N980">
            <v>0</v>
          </cell>
          <cell r="O980">
            <v>0</v>
          </cell>
          <cell r="P980">
            <v>0</v>
          </cell>
        </row>
        <row r="981">
          <cell r="A981" t="str">
            <v>4.03.000132</v>
          </cell>
          <cell r="B981">
            <v>32</v>
          </cell>
          <cell r="C981" t="str">
            <v>Total Superintendencia Massificados</v>
          </cell>
          <cell r="D981" t="str">
            <v>4.03.0001</v>
          </cell>
          <cell r="E981">
            <v>0</v>
          </cell>
          <cell r="F981">
            <v>0</v>
          </cell>
          <cell r="G981">
            <v>0</v>
          </cell>
          <cell r="H981">
            <v>0</v>
          </cell>
          <cell r="I981">
            <v>0</v>
          </cell>
          <cell r="J981">
            <v>0</v>
          </cell>
          <cell r="K981">
            <v>0</v>
          </cell>
          <cell r="L981">
            <v>0</v>
          </cell>
          <cell r="M981">
            <v>0</v>
          </cell>
          <cell r="N981">
            <v>0</v>
          </cell>
          <cell r="O981">
            <v>0</v>
          </cell>
          <cell r="P981">
            <v>0</v>
          </cell>
        </row>
        <row r="982">
          <cell r="A982" t="str">
            <v>4.03.000232</v>
          </cell>
          <cell r="B982">
            <v>32</v>
          </cell>
          <cell r="C982" t="str">
            <v>Total Superintendencia Massificados</v>
          </cell>
          <cell r="D982" t="str">
            <v>4.03.0002</v>
          </cell>
          <cell r="E982">
            <v>0</v>
          </cell>
          <cell r="F982">
            <v>0</v>
          </cell>
          <cell r="G982">
            <v>0</v>
          </cell>
          <cell r="H982">
            <v>0</v>
          </cell>
          <cell r="I982">
            <v>0</v>
          </cell>
          <cell r="J982">
            <v>0</v>
          </cell>
          <cell r="K982">
            <v>0</v>
          </cell>
          <cell r="L982">
            <v>0</v>
          </cell>
          <cell r="M982">
            <v>0</v>
          </cell>
          <cell r="N982">
            <v>0</v>
          </cell>
          <cell r="O982">
            <v>0</v>
          </cell>
          <cell r="P982">
            <v>0</v>
          </cell>
        </row>
        <row r="983">
          <cell r="A983" t="str">
            <v>4.03.000332</v>
          </cell>
          <cell r="B983">
            <v>32</v>
          </cell>
          <cell r="C983" t="str">
            <v>Total Superintendencia Massificados</v>
          </cell>
          <cell r="D983" t="str">
            <v>4.03.0003</v>
          </cell>
          <cell r="E983">
            <v>0</v>
          </cell>
          <cell r="F983">
            <v>0</v>
          </cell>
          <cell r="G983">
            <v>0</v>
          </cell>
          <cell r="H983">
            <v>0</v>
          </cell>
          <cell r="I983">
            <v>0</v>
          </cell>
          <cell r="J983">
            <v>0</v>
          </cell>
          <cell r="K983">
            <v>0</v>
          </cell>
          <cell r="L983">
            <v>0</v>
          </cell>
          <cell r="M983">
            <v>0</v>
          </cell>
          <cell r="N983">
            <v>0</v>
          </cell>
          <cell r="O983">
            <v>0</v>
          </cell>
          <cell r="P983">
            <v>0</v>
          </cell>
        </row>
        <row r="984">
          <cell r="A984" t="str">
            <v>4.03.000432</v>
          </cell>
          <cell r="B984">
            <v>32</v>
          </cell>
          <cell r="C984" t="str">
            <v>Total Superintendencia Massificados</v>
          </cell>
          <cell r="D984" t="str">
            <v>4.03.0004</v>
          </cell>
          <cell r="E984">
            <v>0</v>
          </cell>
          <cell r="F984">
            <v>0</v>
          </cell>
          <cell r="G984">
            <v>0</v>
          </cell>
          <cell r="H984">
            <v>0</v>
          </cell>
          <cell r="I984">
            <v>0</v>
          </cell>
          <cell r="J984">
            <v>0</v>
          </cell>
          <cell r="K984">
            <v>0</v>
          </cell>
          <cell r="L984">
            <v>0</v>
          </cell>
          <cell r="M984">
            <v>0</v>
          </cell>
          <cell r="N984">
            <v>0</v>
          </cell>
          <cell r="O984">
            <v>0</v>
          </cell>
          <cell r="P984">
            <v>0</v>
          </cell>
        </row>
        <row r="985">
          <cell r="A985" t="str">
            <v>4.03.000532</v>
          </cell>
          <cell r="B985">
            <v>32</v>
          </cell>
          <cell r="C985" t="str">
            <v>Total Superintendencia Massificados</v>
          </cell>
          <cell r="D985" t="str">
            <v>4.03.0005</v>
          </cell>
          <cell r="E985">
            <v>0</v>
          </cell>
          <cell r="F985">
            <v>0</v>
          </cell>
          <cell r="G985">
            <v>0</v>
          </cell>
          <cell r="H985">
            <v>0</v>
          </cell>
          <cell r="I985">
            <v>0</v>
          </cell>
          <cell r="J985">
            <v>0</v>
          </cell>
          <cell r="K985">
            <v>0</v>
          </cell>
          <cell r="L985">
            <v>0</v>
          </cell>
          <cell r="M985">
            <v>0</v>
          </cell>
          <cell r="N985">
            <v>0</v>
          </cell>
          <cell r="O985">
            <v>0</v>
          </cell>
          <cell r="P985">
            <v>0</v>
          </cell>
        </row>
        <row r="986">
          <cell r="A986" t="str">
            <v>4.03.000632</v>
          </cell>
          <cell r="B986">
            <v>32</v>
          </cell>
          <cell r="C986" t="str">
            <v>Total Superintendencia Massificados</v>
          </cell>
          <cell r="D986" t="str">
            <v>4.03.0006</v>
          </cell>
          <cell r="E986">
            <v>0</v>
          </cell>
          <cell r="F986">
            <v>0</v>
          </cell>
          <cell r="G986">
            <v>0</v>
          </cell>
          <cell r="H986">
            <v>0</v>
          </cell>
          <cell r="I986">
            <v>0</v>
          </cell>
          <cell r="J986">
            <v>0</v>
          </cell>
          <cell r="K986">
            <v>0</v>
          </cell>
          <cell r="L986">
            <v>0</v>
          </cell>
          <cell r="M986">
            <v>0</v>
          </cell>
          <cell r="N986">
            <v>0</v>
          </cell>
          <cell r="O986">
            <v>0</v>
          </cell>
          <cell r="P986">
            <v>0</v>
          </cell>
        </row>
        <row r="987">
          <cell r="A987" t="str">
            <v>4.03.000732</v>
          </cell>
          <cell r="B987">
            <v>32</v>
          </cell>
          <cell r="C987" t="str">
            <v>Total Superintendencia Massificados</v>
          </cell>
          <cell r="D987" t="str">
            <v>4.03.0007</v>
          </cell>
          <cell r="E987">
            <v>0</v>
          </cell>
          <cell r="F987">
            <v>0</v>
          </cell>
          <cell r="G987">
            <v>0</v>
          </cell>
          <cell r="H987">
            <v>0</v>
          </cell>
          <cell r="I987">
            <v>0</v>
          </cell>
          <cell r="J987">
            <v>0</v>
          </cell>
          <cell r="K987">
            <v>0</v>
          </cell>
          <cell r="L987">
            <v>0</v>
          </cell>
          <cell r="M987">
            <v>0</v>
          </cell>
          <cell r="N987">
            <v>0</v>
          </cell>
          <cell r="O987">
            <v>0</v>
          </cell>
          <cell r="P987">
            <v>0</v>
          </cell>
        </row>
        <row r="988">
          <cell r="A988" t="str">
            <v>4.03.000832</v>
          </cell>
          <cell r="B988">
            <v>32</v>
          </cell>
          <cell r="C988" t="str">
            <v>Total Superintendencia Massificados</v>
          </cell>
          <cell r="D988" t="str">
            <v>4.03.0008</v>
          </cell>
          <cell r="E988">
            <v>0</v>
          </cell>
          <cell r="F988">
            <v>0</v>
          </cell>
          <cell r="G988">
            <v>0</v>
          </cell>
          <cell r="H988">
            <v>0</v>
          </cell>
          <cell r="I988">
            <v>0</v>
          </cell>
          <cell r="J988">
            <v>0</v>
          </cell>
          <cell r="K988">
            <v>0</v>
          </cell>
          <cell r="L988">
            <v>0</v>
          </cell>
          <cell r="M988">
            <v>0</v>
          </cell>
          <cell r="N988">
            <v>0</v>
          </cell>
          <cell r="O988">
            <v>0</v>
          </cell>
          <cell r="P988">
            <v>0</v>
          </cell>
        </row>
        <row r="989">
          <cell r="A989" t="str">
            <v>4.03.000932</v>
          </cell>
          <cell r="B989">
            <v>32</v>
          </cell>
          <cell r="C989" t="str">
            <v>Total Superintendencia Massificados</v>
          </cell>
          <cell r="D989" t="str">
            <v>4.03.0009</v>
          </cell>
          <cell r="E989">
            <v>0</v>
          </cell>
          <cell r="F989">
            <v>0</v>
          </cell>
          <cell r="G989">
            <v>0</v>
          </cell>
          <cell r="H989">
            <v>0</v>
          </cell>
          <cell r="I989">
            <v>0</v>
          </cell>
          <cell r="J989">
            <v>0</v>
          </cell>
          <cell r="K989">
            <v>0</v>
          </cell>
          <cell r="L989">
            <v>0</v>
          </cell>
          <cell r="M989">
            <v>0</v>
          </cell>
          <cell r="N989">
            <v>0</v>
          </cell>
          <cell r="O989">
            <v>0</v>
          </cell>
          <cell r="P989">
            <v>0</v>
          </cell>
        </row>
        <row r="990">
          <cell r="A990" t="str">
            <v>4.03.001032</v>
          </cell>
          <cell r="B990">
            <v>32</v>
          </cell>
          <cell r="C990" t="str">
            <v>Total Superintendencia Massificados</v>
          </cell>
          <cell r="D990" t="str">
            <v>4.03.0010</v>
          </cell>
          <cell r="E990">
            <v>0</v>
          </cell>
          <cell r="F990">
            <v>0</v>
          </cell>
          <cell r="G990">
            <v>0</v>
          </cell>
          <cell r="H990">
            <v>0</v>
          </cell>
          <cell r="I990">
            <v>0</v>
          </cell>
          <cell r="J990">
            <v>0</v>
          </cell>
          <cell r="K990">
            <v>0</v>
          </cell>
          <cell r="L990">
            <v>0</v>
          </cell>
          <cell r="M990">
            <v>0</v>
          </cell>
          <cell r="N990">
            <v>0</v>
          </cell>
          <cell r="O990">
            <v>0</v>
          </cell>
          <cell r="P990">
            <v>0</v>
          </cell>
        </row>
        <row r="991">
          <cell r="A991" t="str">
            <v>4.03.001132</v>
          </cell>
          <cell r="B991">
            <v>32</v>
          </cell>
          <cell r="C991" t="str">
            <v>Total Superintendencia Massificados</v>
          </cell>
          <cell r="D991" t="str">
            <v>4.03.0011</v>
          </cell>
          <cell r="E991">
            <v>0</v>
          </cell>
          <cell r="F991">
            <v>0</v>
          </cell>
          <cell r="G991">
            <v>0</v>
          </cell>
          <cell r="H991">
            <v>0</v>
          </cell>
          <cell r="I991">
            <v>0</v>
          </cell>
          <cell r="J991">
            <v>0</v>
          </cell>
          <cell r="K991">
            <v>0</v>
          </cell>
          <cell r="L991">
            <v>0</v>
          </cell>
          <cell r="M991">
            <v>0</v>
          </cell>
          <cell r="N991">
            <v>0</v>
          </cell>
          <cell r="O991">
            <v>0</v>
          </cell>
          <cell r="P991">
            <v>0</v>
          </cell>
        </row>
        <row r="992">
          <cell r="A992" t="str">
            <v>4.03.001232</v>
          </cell>
          <cell r="B992">
            <v>32</v>
          </cell>
          <cell r="C992" t="str">
            <v>Total Superintendencia Massificados</v>
          </cell>
          <cell r="D992" t="str">
            <v>4.03.0012</v>
          </cell>
          <cell r="E992">
            <v>0</v>
          </cell>
          <cell r="F992">
            <v>0</v>
          </cell>
          <cell r="G992">
            <v>0</v>
          </cell>
          <cell r="H992">
            <v>0</v>
          </cell>
          <cell r="I992">
            <v>0</v>
          </cell>
          <cell r="J992">
            <v>0</v>
          </cell>
          <cell r="K992">
            <v>0</v>
          </cell>
          <cell r="L992">
            <v>0</v>
          </cell>
          <cell r="M992">
            <v>0</v>
          </cell>
          <cell r="N992">
            <v>0</v>
          </cell>
          <cell r="O992">
            <v>0</v>
          </cell>
          <cell r="P992">
            <v>0</v>
          </cell>
        </row>
        <row r="993">
          <cell r="A993" t="str">
            <v>4.03.001332</v>
          </cell>
          <cell r="B993">
            <v>32</v>
          </cell>
          <cell r="C993" t="str">
            <v>Total Superintendencia Massificados</v>
          </cell>
          <cell r="D993" t="str">
            <v>4.03.0013</v>
          </cell>
          <cell r="E993">
            <v>0</v>
          </cell>
          <cell r="F993">
            <v>0</v>
          </cell>
          <cell r="G993">
            <v>0</v>
          </cell>
          <cell r="H993">
            <v>0</v>
          </cell>
          <cell r="I993">
            <v>0</v>
          </cell>
          <cell r="J993">
            <v>0</v>
          </cell>
          <cell r="K993">
            <v>0</v>
          </cell>
          <cell r="L993">
            <v>0</v>
          </cell>
          <cell r="M993">
            <v>0</v>
          </cell>
          <cell r="N993">
            <v>0</v>
          </cell>
          <cell r="O993">
            <v>0</v>
          </cell>
          <cell r="P993">
            <v>0</v>
          </cell>
        </row>
        <row r="994">
          <cell r="A994" t="str">
            <v>4.03.001432</v>
          </cell>
          <cell r="B994">
            <v>32</v>
          </cell>
          <cell r="C994" t="str">
            <v>Total Superintendencia Massificados</v>
          </cell>
          <cell r="D994" t="str">
            <v>4.03.0014</v>
          </cell>
          <cell r="E994">
            <v>0</v>
          </cell>
          <cell r="F994">
            <v>0</v>
          </cell>
          <cell r="G994">
            <v>0</v>
          </cell>
          <cell r="H994">
            <v>0</v>
          </cell>
          <cell r="I994">
            <v>0</v>
          </cell>
          <cell r="J994">
            <v>0</v>
          </cell>
          <cell r="K994">
            <v>0</v>
          </cell>
          <cell r="L994">
            <v>0</v>
          </cell>
          <cell r="M994">
            <v>0</v>
          </cell>
          <cell r="N994">
            <v>0</v>
          </cell>
          <cell r="O994">
            <v>0</v>
          </cell>
          <cell r="P994">
            <v>0</v>
          </cell>
        </row>
        <row r="995">
          <cell r="A995" t="str">
            <v>4.03.001532</v>
          </cell>
          <cell r="B995">
            <v>32</v>
          </cell>
          <cell r="C995" t="str">
            <v>Total Superintendencia Massificados</v>
          </cell>
          <cell r="D995" t="str">
            <v>4.03.0015</v>
          </cell>
          <cell r="E995">
            <v>0</v>
          </cell>
          <cell r="F995">
            <v>0</v>
          </cell>
          <cell r="G995">
            <v>0</v>
          </cell>
          <cell r="H995">
            <v>0</v>
          </cell>
          <cell r="I995">
            <v>0</v>
          </cell>
          <cell r="J995">
            <v>0</v>
          </cell>
          <cell r="K995">
            <v>0</v>
          </cell>
          <cell r="L995">
            <v>0</v>
          </cell>
          <cell r="M995">
            <v>0</v>
          </cell>
          <cell r="N995">
            <v>0</v>
          </cell>
          <cell r="O995">
            <v>0</v>
          </cell>
          <cell r="P995">
            <v>0</v>
          </cell>
        </row>
        <row r="996">
          <cell r="A996" t="str">
            <v>4.03.001632</v>
          </cell>
          <cell r="B996">
            <v>32</v>
          </cell>
          <cell r="C996" t="str">
            <v>Total Superintendencia Massificados</v>
          </cell>
          <cell r="D996" t="str">
            <v>4.03.0016</v>
          </cell>
          <cell r="E996">
            <v>0</v>
          </cell>
          <cell r="F996">
            <v>0</v>
          </cell>
          <cell r="G996">
            <v>0</v>
          </cell>
          <cell r="H996">
            <v>0</v>
          </cell>
          <cell r="I996">
            <v>0</v>
          </cell>
          <cell r="J996">
            <v>0</v>
          </cell>
          <cell r="K996">
            <v>0</v>
          </cell>
          <cell r="L996">
            <v>0</v>
          </cell>
          <cell r="M996">
            <v>0</v>
          </cell>
          <cell r="N996">
            <v>0</v>
          </cell>
          <cell r="O996">
            <v>0</v>
          </cell>
          <cell r="P996">
            <v>0</v>
          </cell>
        </row>
        <row r="997">
          <cell r="A997" t="str">
            <v>4.03.001732</v>
          </cell>
          <cell r="B997">
            <v>32</v>
          </cell>
          <cell r="C997" t="str">
            <v>Total Superintendencia Massificados</v>
          </cell>
          <cell r="D997" t="str">
            <v>4.03.0017</v>
          </cell>
          <cell r="E997">
            <v>0</v>
          </cell>
          <cell r="F997">
            <v>0</v>
          </cell>
          <cell r="G997">
            <v>0</v>
          </cell>
          <cell r="H997">
            <v>0</v>
          </cell>
          <cell r="I997">
            <v>0</v>
          </cell>
          <cell r="J997">
            <v>0</v>
          </cell>
          <cell r="K997">
            <v>0</v>
          </cell>
          <cell r="L997">
            <v>0</v>
          </cell>
          <cell r="M997">
            <v>0</v>
          </cell>
          <cell r="N997">
            <v>0</v>
          </cell>
          <cell r="O997">
            <v>0</v>
          </cell>
          <cell r="P997">
            <v>0</v>
          </cell>
        </row>
        <row r="998">
          <cell r="A998" t="str">
            <v>4.03.001832</v>
          </cell>
          <cell r="B998">
            <v>32</v>
          </cell>
          <cell r="C998" t="str">
            <v>Total Superintendencia Massificados</v>
          </cell>
          <cell r="D998" t="str">
            <v>4.03.0018</v>
          </cell>
          <cell r="E998">
            <v>0</v>
          </cell>
          <cell r="F998">
            <v>0</v>
          </cell>
          <cell r="G998">
            <v>0</v>
          </cell>
          <cell r="H998">
            <v>0</v>
          </cell>
          <cell r="I998">
            <v>0</v>
          </cell>
          <cell r="J998">
            <v>0</v>
          </cell>
          <cell r="K998">
            <v>0</v>
          </cell>
          <cell r="L998">
            <v>0</v>
          </cell>
          <cell r="M998">
            <v>0</v>
          </cell>
          <cell r="N998">
            <v>0</v>
          </cell>
          <cell r="O998">
            <v>0</v>
          </cell>
          <cell r="P998">
            <v>0</v>
          </cell>
        </row>
        <row r="999">
          <cell r="A999" t="str">
            <v>4.03.001932</v>
          </cell>
          <cell r="B999">
            <v>32</v>
          </cell>
          <cell r="C999" t="str">
            <v>Total Superintendencia Massificados</v>
          </cell>
          <cell r="D999" t="str">
            <v>4.03.0019</v>
          </cell>
          <cell r="E999">
            <v>0</v>
          </cell>
          <cell r="F999">
            <v>0</v>
          </cell>
          <cell r="G999">
            <v>0</v>
          </cell>
          <cell r="H999">
            <v>0</v>
          </cell>
          <cell r="I999">
            <v>0</v>
          </cell>
          <cell r="J999">
            <v>0</v>
          </cell>
          <cell r="K999">
            <v>0</v>
          </cell>
          <cell r="L999">
            <v>0</v>
          </cell>
          <cell r="M999">
            <v>0</v>
          </cell>
          <cell r="N999">
            <v>0</v>
          </cell>
          <cell r="O999">
            <v>0</v>
          </cell>
          <cell r="P999">
            <v>0</v>
          </cell>
        </row>
        <row r="1000">
          <cell r="A1000" t="str">
            <v>4.03.002032</v>
          </cell>
          <cell r="B1000">
            <v>32</v>
          </cell>
          <cell r="C1000" t="str">
            <v>Total Superintendencia Massificados</v>
          </cell>
          <cell r="D1000" t="str">
            <v>4.03.0020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A1001" t="str">
            <v>4.03.002132</v>
          </cell>
          <cell r="B1001">
            <v>32</v>
          </cell>
          <cell r="C1001" t="str">
            <v>Total Superintendencia Massificados</v>
          </cell>
          <cell r="D1001" t="str">
            <v>4.03.0021</v>
          </cell>
          <cell r="E1001">
            <v>0</v>
          </cell>
          <cell r="F1001">
            <v>0</v>
          </cell>
          <cell r="G1001">
            <v>0</v>
          </cell>
          <cell r="H1001">
            <v>0</v>
          </cell>
          <cell r="I1001">
            <v>0</v>
          </cell>
          <cell r="J1001">
            <v>0</v>
          </cell>
          <cell r="K1001">
            <v>0</v>
          </cell>
          <cell r="L1001">
            <v>0</v>
          </cell>
          <cell r="M1001">
            <v>0</v>
          </cell>
          <cell r="N1001">
            <v>0</v>
          </cell>
          <cell r="O1001">
            <v>0</v>
          </cell>
          <cell r="P1001">
            <v>0</v>
          </cell>
        </row>
        <row r="1002">
          <cell r="A1002" t="str">
            <v>4.03.002232</v>
          </cell>
          <cell r="B1002">
            <v>32</v>
          </cell>
          <cell r="C1002" t="str">
            <v>Total Superintendencia Massificados</v>
          </cell>
          <cell r="D1002" t="str">
            <v>4.03.0022</v>
          </cell>
          <cell r="E1002">
            <v>0</v>
          </cell>
          <cell r="F1002">
            <v>0</v>
          </cell>
          <cell r="G1002">
            <v>0</v>
          </cell>
          <cell r="H1002">
            <v>0</v>
          </cell>
          <cell r="I1002">
            <v>0</v>
          </cell>
          <cell r="J1002">
            <v>0</v>
          </cell>
          <cell r="K1002">
            <v>0</v>
          </cell>
          <cell r="L1002">
            <v>0</v>
          </cell>
          <cell r="M1002">
            <v>0</v>
          </cell>
          <cell r="N1002">
            <v>0</v>
          </cell>
          <cell r="O1002">
            <v>0</v>
          </cell>
          <cell r="P1002">
            <v>0</v>
          </cell>
        </row>
        <row r="1003">
          <cell r="A1003" t="str">
            <v>4.03.002432</v>
          </cell>
          <cell r="B1003">
            <v>32</v>
          </cell>
          <cell r="C1003" t="str">
            <v>Total Superintendencia Massificados</v>
          </cell>
          <cell r="D1003" t="str">
            <v>4.03.0024</v>
          </cell>
          <cell r="E1003">
            <v>0</v>
          </cell>
          <cell r="F1003">
            <v>0</v>
          </cell>
          <cell r="G1003">
            <v>0</v>
          </cell>
          <cell r="H1003">
            <v>0</v>
          </cell>
          <cell r="I1003">
            <v>0</v>
          </cell>
          <cell r="J1003">
            <v>0</v>
          </cell>
          <cell r="K1003">
            <v>0</v>
          </cell>
          <cell r="L1003">
            <v>0</v>
          </cell>
          <cell r="M1003">
            <v>0</v>
          </cell>
          <cell r="N1003">
            <v>0</v>
          </cell>
          <cell r="O1003">
            <v>0</v>
          </cell>
          <cell r="P1003">
            <v>0</v>
          </cell>
        </row>
        <row r="1004">
          <cell r="A1004" t="str">
            <v>4.04.000132</v>
          </cell>
          <cell r="B1004">
            <v>32</v>
          </cell>
          <cell r="C1004" t="str">
            <v>Total Superintendencia Massificados</v>
          </cell>
          <cell r="D1004" t="str">
            <v>4.04.0001</v>
          </cell>
          <cell r="E1004">
            <v>0</v>
          </cell>
          <cell r="F1004">
            <v>0</v>
          </cell>
          <cell r="G1004">
            <v>0</v>
          </cell>
          <cell r="H1004">
            <v>0</v>
          </cell>
          <cell r="I1004">
            <v>0</v>
          </cell>
          <cell r="J1004">
            <v>0</v>
          </cell>
          <cell r="K1004">
            <v>0</v>
          </cell>
          <cell r="L1004">
            <v>0</v>
          </cell>
          <cell r="M1004">
            <v>0</v>
          </cell>
          <cell r="N1004">
            <v>0</v>
          </cell>
          <cell r="O1004">
            <v>0</v>
          </cell>
          <cell r="P1004">
            <v>0</v>
          </cell>
        </row>
        <row r="1005">
          <cell r="A1005" t="str">
            <v>4.04.000232</v>
          </cell>
          <cell r="B1005">
            <v>32</v>
          </cell>
          <cell r="C1005" t="str">
            <v>Total Superintendencia Massificados</v>
          </cell>
          <cell r="D1005" t="str">
            <v>4.04.0002</v>
          </cell>
          <cell r="E1005">
            <v>0</v>
          </cell>
          <cell r="F1005">
            <v>0</v>
          </cell>
          <cell r="G1005">
            <v>0</v>
          </cell>
          <cell r="H1005">
            <v>0</v>
          </cell>
          <cell r="I1005">
            <v>0</v>
          </cell>
          <cell r="J1005">
            <v>0</v>
          </cell>
          <cell r="K1005">
            <v>0</v>
          </cell>
          <cell r="L1005">
            <v>0</v>
          </cell>
          <cell r="M1005">
            <v>0</v>
          </cell>
          <cell r="N1005">
            <v>0</v>
          </cell>
          <cell r="O1005">
            <v>0</v>
          </cell>
          <cell r="P1005">
            <v>0</v>
          </cell>
        </row>
        <row r="1006">
          <cell r="A1006" t="str">
            <v>4.04.000332</v>
          </cell>
          <cell r="B1006">
            <v>32</v>
          </cell>
          <cell r="C1006" t="str">
            <v>Total Superintendencia Massificados</v>
          </cell>
          <cell r="D1006" t="str">
            <v>4.04.0003</v>
          </cell>
          <cell r="E1006">
            <v>0</v>
          </cell>
          <cell r="F1006">
            <v>0</v>
          </cell>
          <cell r="G1006">
            <v>0</v>
          </cell>
          <cell r="H1006">
            <v>0</v>
          </cell>
          <cell r="I1006">
            <v>0</v>
          </cell>
          <cell r="J1006">
            <v>0</v>
          </cell>
          <cell r="K1006">
            <v>0</v>
          </cell>
          <cell r="L1006">
            <v>0</v>
          </cell>
          <cell r="M1006">
            <v>0</v>
          </cell>
          <cell r="N1006">
            <v>0</v>
          </cell>
          <cell r="O1006">
            <v>0</v>
          </cell>
          <cell r="P1006">
            <v>0</v>
          </cell>
        </row>
        <row r="1007">
          <cell r="A1007" t="str">
            <v>4.04.000432</v>
          </cell>
          <cell r="B1007">
            <v>32</v>
          </cell>
          <cell r="C1007" t="str">
            <v>Total Superintendencia Massificados</v>
          </cell>
          <cell r="D1007" t="str">
            <v>4.04.0004</v>
          </cell>
          <cell r="E1007">
            <v>0</v>
          </cell>
          <cell r="F1007">
            <v>0</v>
          </cell>
          <cell r="G1007">
            <v>0</v>
          </cell>
          <cell r="H1007">
            <v>0</v>
          </cell>
          <cell r="I1007">
            <v>0</v>
          </cell>
          <cell r="J1007">
            <v>0</v>
          </cell>
          <cell r="K1007">
            <v>0</v>
          </cell>
          <cell r="L1007">
            <v>0</v>
          </cell>
          <cell r="M1007">
            <v>0</v>
          </cell>
          <cell r="N1007">
            <v>0</v>
          </cell>
          <cell r="O1007">
            <v>0</v>
          </cell>
          <cell r="P1007">
            <v>0</v>
          </cell>
        </row>
        <row r="1008">
          <cell r="A1008" t="str">
            <v>4.04.000532</v>
          </cell>
          <cell r="B1008">
            <v>32</v>
          </cell>
          <cell r="C1008" t="str">
            <v>Total Superintendencia Massificados</v>
          </cell>
          <cell r="D1008" t="str">
            <v>4.04.0005</v>
          </cell>
          <cell r="E1008">
            <v>0</v>
          </cell>
          <cell r="F1008">
            <v>0</v>
          </cell>
          <cell r="G1008">
            <v>0</v>
          </cell>
          <cell r="H1008">
            <v>0</v>
          </cell>
          <cell r="I1008">
            <v>0</v>
          </cell>
          <cell r="J1008">
            <v>0</v>
          </cell>
          <cell r="K1008">
            <v>0</v>
          </cell>
          <cell r="L1008">
            <v>0</v>
          </cell>
          <cell r="M1008">
            <v>0</v>
          </cell>
          <cell r="N1008">
            <v>0</v>
          </cell>
          <cell r="O1008">
            <v>0</v>
          </cell>
          <cell r="P1008">
            <v>0</v>
          </cell>
        </row>
        <row r="1009">
          <cell r="A1009" t="str">
            <v>4.04.000632</v>
          </cell>
          <cell r="B1009">
            <v>32</v>
          </cell>
          <cell r="C1009" t="str">
            <v>Total Superintendencia Massificados</v>
          </cell>
          <cell r="D1009" t="str">
            <v>4.04.0006</v>
          </cell>
          <cell r="E1009">
            <v>0</v>
          </cell>
          <cell r="F1009">
            <v>0</v>
          </cell>
          <cell r="G1009">
            <v>0</v>
          </cell>
          <cell r="H1009">
            <v>0</v>
          </cell>
          <cell r="I1009">
            <v>0</v>
          </cell>
          <cell r="J1009">
            <v>0</v>
          </cell>
          <cell r="K1009">
            <v>0</v>
          </cell>
          <cell r="L1009">
            <v>0</v>
          </cell>
          <cell r="M1009">
            <v>0</v>
          </cell>
          <cell r="N1009">
            <v>0</v>
          </cell>
          <cell r="O1009">
            <v>0</v>
          </cell>
          <cell r="P1009">
            <v>0</v>
          </cell>
        </row>
        <row r="1010">
          <cell r="A1010" t="str">
            <v>4.04.000732</v>
          </cell>
          <cell r="B1010">
            <v>32</v>
          </cell>
          <cell r="C1010" t="str">
            <v>Total Superintendencia Massificados</v>
          </cell>
          <cell r="D1010" t="str">
            <v>4.04.0007</v>
          </cell>
          <cell r="E1010">
            <v>0.5553204992595725</v>
          </cell>
          <cell r="F1010">
            <v>0.5553204992595725</v>
          </cell>
          <cell r="G1010">
            <v>0.5553204992595725</v>
          </cell>
          <cell r="H1010">
            <v>0.5553204992595725</v>
          </cell>
          <cell r="I1010">
            <v>0.5553204992595725</v>
          </cell>
          <cell r="J1010">
            <v>0.5553204992595725</v>
          </cell>
          <cell r="K1010">
            <v>0.5553204992595725</v>
          </cell>
          <cell r="L1010">
            <v>0.5553204992595725</v>
          </cell>
          <cell r="M1010">
            <v>0.5553204992595725</v>
          </cell>
          <cell r="N1010">
            <v>0.5553204992595725</v>
          </cell>
          <cell r="O1010">
            <v>0.5553204992595725</v>
          </cell>
          <cell r="P1010">
            <v>0.5553204992595725</v>
          </cell>
        </row>
        <row r="1011">
          <cell r="A1011" t="str">
            <v>4.04.000832</v>
          </cell>
          <cell r="B1011">
            <v>32</v>
          </cell>
          <cell r="C1011" t="str">
            <v>Total Superintendencia Massificados</v>
          </cell>
          <cell r="D1011" t="str">
            <v>4.04.0008</v>
          </cell>
          <cell r="E1011">
            <v>0</v>
          </cell>
          <cell r="F1011">
            <v>0</v>
          </cell>
          <cell r="G1011">
            <v>0</v>
          </cell>
          <cell r="H1011">
            <v>0</v>
          </cell>
          <cell r="I1011">
            <v>0</v>
          </cell>
          <cell r="J1011">
            <v>0</v>
          </cell>
          <cell r="K1011">
            <v>0</v>
          </cell>
          <cell r="L1011">
            <v>0</v>
          </cell>
          <cell r="M1011">
            <v>0</v>
          </cell>
          <cell r="N1011">
            <v>0</v>
          </cell>
          <cell r="O1011">
            <v>0</v>
          </cell>
          <cell r="P1011">
            <v>0</v>
          </cell>
        </row>
        <row r="1012">
          <cell r="A1012" t="str">
            <v>4.04.000932</v>
          </cell>
          <cell r="B1012">
            <v>32</v>
          </cell>
          <cell r="C1012" t="str">
            <v>Total Superintendencia Massificados</v>
          </cell>
          <cell r="D1012" t="str">
            <v>4.04.0009</v>
          </cell>
          <cell r="E1012">
            <v>0</v>
          </cell>
          <cell r="F1012">
            <v>0</v>
          </cell>
          <cell r="G1012">
            <v>0</v>
          </cell>
          <cell r="H1012">
            <v>0</v>
          </cell>
          <cell r="I1012">
            <v>0</v>
          </cell>
          <cell r="J1012">
            <v>0</v>
          </cell>
          <cell r="K1012">
            <v>0</v>
          </cell>
          <cell r="L1012">
            <v>0</v>
          </cell>
          <cell r="M1012">
            <v>0</v>
          </cell>
          <cell r="N1012">
            <v>0</v>
          </cell>
          <cell r="O1012">
            <v>0</v>
          </cell>
          <cell r="P1012">
            <v>0</v>
          </cell>
        </row>
        <row r="1013">
          <cell r="A1013" t="str">
            <v>4.04.001032</v>
          </cell>
          <cell r="B1013">
            <v>32</v>
          </cell>
          <cell r="C1013" t="str">
            <v>Total Superintendencia Massificados</v>
          </cell>
          <cell r="D1013" t="str">
            <v>4.04.0010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A1014" t="str">
            <v>4.04.001132</v>
          </cell>
          <cell r="B1014">
            <v>32</v>
          </cell>
          <cell r="C1014" t="str">
            <v>Total Superintendencia Massificados</v>
          </cell>
          <cell r="D1014" t="str">
            <v>4.04.0011</v>
          </cell>
          <cell r="E1014">
            <v>0</v>
          </cell>
          <cell r="F1014">
            <v>0</v>
          </cell>
          <cell r="G1014">
            <v>0</v>
          </cell>
          <cell r="H1014">
            <v>0</v>
          </cell>
          <cell r="I1014">
            <v>0</v>
          </cell>
          <cell r="J1014">
            <v>0</v>
          </cell>
          <cell r="K1014">
            <v>0</v>
          </cell>
          <cell r="L1014">
            <v>0</v>
          </cell>
          <cell r="M1014">
            <v>0</v>
          </cell>
          <cell r="N1014">
            <v>0</v>
          </cell>
          <cell r="O1014">
            <v>0</v>
          </cell>
          <cell r="P1014">
            <v>0</v>
          </cell>
        </row>
        <row r="1015">
          <cell r="A1015" t="str">
            <v>4.04.001232</v>
          </cell>
          <cell r="B1015">
            <v>32</v>
          </cell>
          <cell r="C1015" t="str">
            <v>Total Superintendencia Massificados</v>
          </cell>
          <cell r="D1015" t="str">
            <v>4.04.0012</v>
          </cell>
          <cell r="E1015">
            <v>0</v>
          </cell>
          <cell r="F1015">
            <v>0</v>
          </cell>
          <cell r="G1015">
            <v>0</v>
          </cell>
          <cell r="H1015">
            <v>0</v>
          </cell>
          <cell r="I1015">
            <v>0</v>
          </cell>
          <cell r="J1015">
            <v>0</v>
          </cell>
          <cell r="K1015">
            <v>0</v>
          </cell>
          <cell r="L1015">
            <v>0</v>
          </cell>
          <cell r="M1015">
            <v>0</v>
          </cell>
          <cell r="N1015">
            <v>0</v>
          </cell>
          <cell r="O1015">
            <v>0</v>
          </cell>
          <cell r="P1015">
            <v>0</v>
          </cell>
        </row>
        <row r="1016">
          <cell r="A1016" t="str">
            <v>4.05.000332</v>
          </cell>
          <cell r="B1016">
            <v>32</v>
          </cell>
          <cell r="C1016" t="str">
            <v>Total Superintendencia Massificados</v>
          </cell>
          <cell r="D1016" t="str">
            <v>4.05.0003</v>
          </cell>
          <cell r="E1016">
            <v>0</v>
          </cell>
          <cell r="F1016">
            <v>0</v>
          </cell>
          <cell r="G1016">
            <v>0</v>
          </cell>
          <cell r="H1016">
            <v>0</v>
          </cell>
          <cell r="I1016">
            <v>0</v>
          </cell>
          <cell r="J1016">
            <v>0</v>
          </cell>
          <cell r="K1016">
            <v>0</v>
          </cell>
          <cell r="L1016">
            <v>0</v>
          </cell>
          <cell r="M1016">
            <v>0</v>
          </cell>
          <cell r="N1016">
            <v>0</v>
          </cell>
          <cell r="O1016">
            <v>0</v>
          </cell>
          <cell r="P1016">
            <v>0</v>
          </cell>
        </row>
        <row r="1017">
          <cell r="A1017" t="str">
            <v>4.08.000432</v>
          </cell>
          <cell r="B1017">
            <v>32</v>
          </cell>
          <cell r="C1017" t="str">
            <v>Total Superintendencia Massificados</v>
          </cell>
          <cell r="D1017" t="str">
            <v>4.08.0004</v>
          </cell>
          <cell r="E1017">
            <v>0</v>
          </cell>
          <cell r="F1017">
            <v>0</v>
          </cell>
          <cell r="G1017">
            <v>0</v>
          </cell>
          <cell r="H1017">
            <v>0</v>
          </cell>
          <cell r="I1017">
            <v>0</v>
          </cell>
          <cell r="J1017">
            <v>0</v>
          </cell>
          <cell r="K1017">
            <v>0</v>
          </cell>
          <cell r="L1017">
            <v>0</v>
          </cell>
          <cell r="M1017">
            <v>0</v>
          </cell>
          <cell r="N1017">
            <v>0</v>
          </cell>
          <cell r="O1017">
            <v>0</v>
          </cell>
          <cell r="P1017">
            <v>0</v>
          </cell>
        </row>
        <row r="1018">
          <cell r="A1018" t="str">
            <v>4.08.001032</v>
          </cell>
          <cell r="B1018">
            <v>32</v>
          </cell>
          <cell r="C1018" t="str">
            <v>Total Superintendencia Massificados</v>
          </cell>
          <cell r="D1018" t="str">
            <v>4.08.0010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A1019" t="str">
            <v>4.08.001632</v>
          </cell>
          <cell r="B1019">
            <v>32</v>
          </cell>
          <cell r="C1019" t="str">
            <v>Total Superintendencia Massificados</v>
          </cell>
          <cell r="D1019" t="str">
            <v>4.08.0016</v>
          </cell>
          <cell r="E1019">
            <v>0</v>
          </cell>
          <cell r="F1019">
            <v>0</v>
          </cell>
          <cell r="G1019">
            <v>0</v>
          </cell>
          <cell r="H1019">
            <v>0</v>
          </cell>
          <cell r="I1019">
            <v>0</v>
          </cell>
          <cell r="J1019">
            <v>0</v>
          </cell>
          <cell r="K1019">
            <v>0</v>
          </cell>
          <cell r="L1019">
            <v>0</v>
          </cell>
          <cell r="M1019">
            <v>0</v>
          </cell>
          <cell r="N1019">
            <v>0</v>
          </cell>
          <cell r="O1019">
            <v>0</v>
          </cell>
          <cell r="P1019">
            <v>0</v>
          </cell>
        </row>
        <row r="1020">
          <cell r="A1020" t="str">
            <v>4.08.001732</v>
          </cell>
          <cell r="B1020">
            <v>32</v>
          </cell>
          <cell r="C1020" t="str">
            <v>Total Superintendencia Massificados</v>
          </cell>
          <cell r="D1020" t="str">
            <v>4.08.0017</v>
          </cell>
          <cell r="E1020">
            <v>0</v>
          </cell>
          <cell r="F1020">
            <v>0</v>
          </cell>
          <cell r="G1020">
            <v>0</v>
          </cell>
          <cell r="H1020">
            <v>0</v>
          </cell>
          <cell r="I1020">
            <v>0</v>
          </cell>
          <cell r="J1020">
            <v>0</v>
          </cell>
          <cell r="K1020">
            <v>0</v>
          </cell>
          <cell r="L1020">
            <v>0</v>
          </cell>
          <cell r="M1020">
            <v>0</v>
          </cell>
          <cell r="N1020">
            <v>0</v>
          </cell>
          <cell r="O1020">
            <v>0</v>
          </cell>
          <cell r="P1020">
            <v>0</v>
          </cell>
        </row>
        <row r="1021">
          <cell r="A1021" t="str">
            <v>4.08.002032</v>
          </cell>
          <cell r="B1021">
            <v>32</v>
          </cell>
          <cell r="C1021" t="str">
            <v>Total Superintendencia Massificados</v>
          </cell>
          <cell r="D1021" t="str">
            <v>4.08.0020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A1022" t="str">
            <v>4.13.000432</v>
          </cell>
          <cell r="B1022">
            <v>32</v>
          </cell>
          <cell r="C1022" t="str">
            <v>Total Superintendencia Massificados</v>
          </cell>
          <cell r="D1022" t="str">
            <v>4.13.0004</v>
          </cell>
          <cell r="E1022">
            <v>0</v>
          </cell>
          <cell r="F1022">
            <v>0</v>
          </cell>
          <cell r="G1022">
            <v>0</v>
          </cell>
          <cell r="H1022">
            <v>0</v>
          </cell>
          <cell r="I1022">
            <v>0</v>
          </cell>
          <cell r="J1022">
            <v>0</v>
          </cell>
          <cell r="K1022">
            <v>0</v>
          </cell>
          <cell r="L1022">
            <v>0</v>
          </cell>
          <cell r="M1022">
            <v>0</v>
          </cell>
          <cell r="N1022">
            <v>0</v>
          </cell>
          <cell r="O1022">
            <v>0</v>
          </cell>
          <cell r="P1022">
            <v>0</v>
          </cell>
        </row>
        <row r="1023">
          <cell r="A1023" t="str">
            <v>4.13.000532</v>
          </cell>
          <cell r="B1023">
            <v>32</v>
          </cell>
          <cell r="C1023" t="str">
            <v>Total Superintendencia Massificados</v>
          </cell>
          <cell r="D1023" t="str">
            <v>4.13.0005</v>
          </cell>
          <cell r="E1023">
            <v>0</v>
          </cell>
          <cell r="F1023">
            <v>0</v>
          </cell>
          <cell r="G1023">
            <v>0</v>
          </cell>
          <cell r="H1023">
            <v>0</v>
          </cell>
          <cell r="I1023">
            <v>0</v>
          </cell>
          <cell r="J1023">
            <v>0</v>
          </cell>
          <cell r="K1023">
            <v>0</v>
          </cell>
          <cell r="L1023">
            <v>0</v>
          </cell>
          <cell r="M1023">
            <v>0</v>
          </cell>
          <cell r="N1023">
            <v>0</v>
          </cell>
          <cell r="O1023">
            <v>0</v>
          </cell>
          <cell r="P1023">
            <v>0</v>
          </cell>
        </row>
        <row r="1024">
          <cell r="A1024" t="str">
            <v>4.13.000632</v>
          </cell>
          <cell r="B1024">
            <v>32</v>
          </cell>
          <cell r="C1024" t="str">
            <v>Total Superintendencia Massificados</v>
          </cell>
          <cell r="D1024" t="str">
            <v>4.13.0006</v>
          </cell>
          <cell r="E1024">
            <v>0</v>
          </cell>
          <cell r="F1024">
            <v>0</v>
          </cell>
          <cell r="G1024">
            <v>0</v>
          </cell>
          <cell r="H1024">
            <v>0</v>
          </cell>
          <cell r="I1024">
            <v>0</v>
          </cell>
          <cell r="J1024">
            <v>0</v>
          </cell>
          <cell r="K1024">
            <v>0</v>
          </cell>
          <cell r="L1024">
            <v>0</v>
          </cell>
          <cell r="M1024">
            <v>0</v>
          </cell>
          <cell r="N1024">
            <v>0</v>
          </cell>
          <cell r="O1024">
            <v>0</v>
          </cell>
          <cell r="P1024">
            <v>0</v>
          </cell>
        </row>
        <row r="1025">
          <cell r="A1025" t="str">
            <v>4.13.000732</v>
          </cell>
          <cell r="B1025">
            <v>32</v>
          </cell>
          <cell r="C1025" t="str">
            <v>Total Superintendencia Massificados</v>
          </cell>
          <cell r="D1025" t="str">
            <v>4.13.0007</v>
          </cell>
          <cell r="E1025">
            <v>0</v>
          </cell>
          <cell r="F1025">
            <v>0</v>
          </cell>
          <cell r="G1025">
            <v>0</v>
          </cell>
          <cell r="H1025">
            <v>0</v>
          </cell>
          <cell r="I1025">
            <v>0</v>
          </cell>
          <cell r="J1025">
            <v>0</v>
          </cell>
          <cell r="K1025">
            <v>0</v>
          </cell>
          <cell r="L1025">
            <v>0</v>
          </cell>
          <cell r="M1025">
            <v>0</v>
          </cell>
          <cell r="N1025">
            <v>0</v>
          </cell>
          <cell r="O1025">
            <v>0</v>
          </cell>
          <cell r="P1025">
            <v>0</v>
          </cell>
        </row>
        <row r="1026">
          <cell r="A1026" t="str">
            <v>4.13.000832</v>
          </cell>
          <cell r="B1026">
            <v>32</v>
          </cell>
          <cell r="C1026" t="str">
            <v>Total Superintendencia Massificados</v>
          </cell>
          <cell r="D1026" t="str">
            <v>4.13.0008</v>
          </cell>
          <cell r="E1026">
            <v>0</v>
          </cell>
          <cell r="F1026">
            <v>0</v>
          </cell>
          <cell r="G1026">
            <v>0</v>
          </cell>
          <cell r="H1026">
            <v>0</v>
          </cell>
          <cell r="I1026">
            <v>0</v>
          </cell>
          <cell r="J1026">
            <v>0</v>
          </cell>
          <cell r="K1026">
            <v>0</v>
          </cell>
          <cell r="L1026">
            <v>0</v>
          </cell>
          <cell r="M1026">
            <v>0</v>
          </cell>
          <cell r="N1026">
            <v>0</v>
          </cell>
          <cell r="O1026">
            <v>0</v>
          </cell>
          <cell r="P1026">
            <v>0</v>
          </cell>
        </row>
        <row r="1027">
          <cell r="A1027" t="str">
            <v>4.90.000132</v>
          </cell>
          <cell r="B1027">
            <v>32</v>
          </cell>
          <cell r="C1027" t="str">
            <v>Total Superintendencia Massificados</v>
          </cell>
          <cell r="D1027" t="str">
            <v>4.90.0001</v>
          </cell>
          <cell r="E1027">
            <v>0</v>
          </cell>
          <cell r="F1027">
            <v>0</v>
          </cell>
          <cell r="G1027">
            <v>0</v>
          </cell>
          <cell r="H1027">
            <v>0</v>
          </cell>
          <cell r="I1027">
            <v>0</v>
          </cell>
          <cell r="J1027">
            <v>0</v>
          </cell>
          <cell r="K1027">
            <v>0</v>
          </cell>
          <cell r="L1027">
            <v>0</v>
          </cell>
          <cell r="M1027">
            <v>0</v>
          </cell>
          <cell r="N1027">
            <v>0</v>
          </cell>
          <cell r="O1027">
            <v>0</v>
          </cell>
          <cell r="P1027">
            <v>0</v>
          </cell>
        </row>
        <row r="1028">
          <cell r="A1028" t="str">
            <v>4.01.000110307</v>
          </cell>
          <cell r="B1028">
            <v>10307</v>
          </cell>
          <cell r="C1028" t="str">
            <v>Superintendência Relacionametno com Clientes</v>
          </cell>
          <cell r="D1028" t="str">
            <v>4.01.0001</v>
          </cell>
          <cell r="E1028">
            <v>0</v>
          </cell>
          <cell r="F1028">
            <v>0</v>
          </cell>
          <cell r="G1028" t="str">
            <v xml:space="preserve"> </v>
          </cell>
          <cell r="H1028">
            <v>0</v>
          </cell>
          <cell r="I1028">
            <v>0</v>
          </cell>
          <cell r="J1028" t="str">
            <v xml:space="preserve"> </v>
          </cell>
          <cell r="K1028">
            <v>0</v>
          </cell>
          <cell r="L1028">
            <v>0</v>
          </cell>
          <cell r="M1028" t="str">
            <v xml:space="preserve"> </v>
          </cell>
          <cell r="N1028">
            <v>0</v>
          </cell>
          <cell r="O1028">
            <v>0</v>
          </cell>
          <cell r="P1028" t="str">
            <v xml:space="preserve"> </v>
          </cell>
        </row>
        <row r="1029">
          <cell r="A1029" t="str">
            <v>4.01.000210307</v>
          </cell>
          <cell r="B1029">
            <v>10307</v>
          </cell>
          <cell r="C1029" t="str">
            <v>Superintendência Relacionametno com Clientes</v>
          </cell>
          <cell r="D1029" t="str">
            <v>4.01.0002</v>
          </cell>
          <cell r="E1029">
            <v>250</v>
          </cell>
          <cell r="F1029">
            <v>250</v>
          </cell>
          <cell r="G1029">
            <v>250</v>
          </cell>
          <cell r="H1029">
            <v>300</v>
          </cell>
          <cell r="I1029">
            <v>300</v>
          </cell>
          <cell r="J1029">
            <v>300</v>
          </cell>
          <cell r="K1029">
            <v>350</v>
          </cell>
          <cell r="L1029">
            <v>350</v>
          </cell>
          <cell r="M1029">
            <v>350</v>
          </cell>
          <cell r="N1029">
            <v>400</v>
          </cell>
          <cell r="O1029">
            <v>400</v>
          </cell>
          <cell r="P1029">
            <v>400</v>
          </cell>
        </row>
        <row r="1030">
          <cell r="A1030" t="str">
            <v>4.01.000310307</v>
          </cell>
          <cell r="B1030">
            <v>10307</v>
          </cell>
          <cell r="C1030" t="str">
            <v>Superintendência Relacionametno com Clientes</v>
          </cell>
          <cell r="D1030" t="str">
            <v>4.01.0003</v>
          </cell>
          <cell r="E1030">
            <v>500</v>
          </cell>
          <cell r="F1030">
            <v>500</v>
          </cell>
          <cell r="G1030">
            <v>500</v>
          </cell>
          <cell r="H1030">
            <v>600</v>
          </cell>
          <cell r="I1030">
            <v>600</v>
          </cell>
          <cell r="J1030">
            <v>600</v>
          </cell>
          <cell r="K1030">
            <v>700</v>
          </cell>
          <cell r="L1030">
            <v>700</v>
          </cell>
          <cell r="M1030">
            <v>700</v>
          </cell>
          <cell r="N1030">
            <v>800</v>
          </cell>
          <cell r="O1030">
            <v>800</v>
          </cell>
          <cell r="P1030">
            <v>800</v>
          </cell>
        </row>
        <row r="1031">
          <cell r="A1031" t="str">
            <v>4.01.000410307</v>
          </cell>
          <cell r="B1031">
            <v>10307</v>
          </cell>
          <cell r="C1031" t="str">
            <v>Superintendência Relacionametno com Clientes</v>
          </cell>
          <cell r="D1031" t="str">
            <v>4.01.0004</v>
          </cell>
          <cell r="E1031">
            <v>2100</v>
          </cell>
          <cell r="F1031">
            <v>2100</v>
          </cell>
          <cell r="G1031">
            <v>2100</v>
          </cell>
          <cell r="H1031">
            <v>2250</v>
          </cell>
          <cell r="I1031">
            <v>2250</v>
          </cell>
          <cell r="J1031">
            <v>2250</v>
          </cell>
          <cell r="K1031">
            <v>2400</v>
          </cell>
          <cell r="L1031">
            <v>2400</v>
          </cell>
          <cell r="M1031">
            <v>2400</v>
          </cell>
          <cell r="N1031">
            <v>2500</v>
          </cell>
          <cell r="O1031">
            <v>2500</v>
          </cell>
          <cell r="P1031">
            <v>2500</v>
          </cell>
        </row>
        <row r="1032">
          <cell r="A1032" t="str">
            <v>4.01.000510307</v>
          </cell>
          <cell r="B1032">
            <v>10307</v>
          </cell>
          <cell r="C1032" t="str">
            <v>Superintendência Relacionametno com Clientes</v>
          </cell>
          <cell r="D1032" t="str">
            <v>4.01.0005</v>
          </cell>
          <cell r="E1032">
            <v>500</v>
          </cell>
          <cell r="F1032">
            <v>500</v>
          </cell>
          <cell r="G1032">
            <v>500</v>
          </cell>
          <cell r="H1032">
            <v>550</v>
          </cell>
          <cell r="I1032">
            <v>550</v>
          </cell>
          <cell r="J1032">
            <v>550</v>
          </cell>
          <cell r="K1032">
            <v>600</v>
          </cell>
          <cell r="L1032">
            <v>600</v>
          </cell>
          <cell r="M1032">
            <v>600</v>
          </cell>
          <cell r="N1032">
            <v>650</v>
          </cell>
          <cell r="O1032">
            <v>650</v>
          </cell>
          <cell r="P1032">
            <v>650</v>
          </cell>
        </row>
        <row r="1033">
          <cell r="A1033" t="str">
            <v>4.01.000610307</v>
          </cell>
          <cell r="B1033">
            <v>10307</v>
          </cell>
          <cell r="C1033" t="str">
            <v>Superintendência Relacionametno com Clientes</v>
          </cell>
          <cell r="D1033" t="str">
            <v>4.01.0006</v>
          </cell>
          <cell r="E1033">
            <v>500</v>
          </cell>
          <cell r="F1033">
            <v>500</v>
          </cell>
          <cell r="G1033">
            <v>500</v>
          </cell>
          <cell r="H1033">
            <v>550</v>
          </cell>
          <cell r="I1033">
            <v>550</v>
          </cell>
          <cell r="J1033">
            <v>550</v>
          </cell>
          <cell r="K1033">
            <v>600</v>
          </cell>
          <cell r="L1033">
            <v>600</v>
          </cell>
          <cell r="M1033">
            <v>600</v>
          </cell>
          <cell r="N1033">
            <v>650</v>
          </cell>
          <cell r="O1033">
            <v>650</v>
          </cell>
          <cell r="P1033">
            <v>650</v>
          </cell>
        </row>
        <row r="1034">
          <cell r="A1034" t="str">
            <v>4.01.000710307</v>
          </cell>
          <cell r="B1034">
            <v>10307</v>
          </cell>
          <cell r="C1034" t="str">
            <v>Superintendência Relacionametno com Clientes</v>
          </cell>
          <cell r="D1034" t="str">
            <v>4.01.0007</v>
          </cell>
          <cell r="E1034">
            <v>500</v>
          </cell>
          <cell r="F1034">
            <v>500</v>
          </cell>
          <cell r="G1034">
            <v>500</v>
          </cell>
          <cell r="H1034">
            <v>550</v>
          </cell>
          <cell r="I1034">
            <v>550</v>
          </cell>
          <cell r="J1034">
            <v>550</v>
          </cell>
          <cell r="K1034">
            <v>600</v>
          </cell>
          <cell r="L1034">
            <v>600</v>
          </cell>
          <cell r="M1034">
            <v>600</v>
          </cell>
          <cell r="N1034">
            <v>650</v>
          </cell>
          <cell r="O1034">
            <v>650</v>
          </cell>
          <cell r="P1034">
            <v>650</v>
          </cell>
        </row>
        <row r="1035">
          <cell r="A1035" t="str">
            <v>4.02.000110307</v>
          </cell>
          <cell r="B1035">
            <v>10307</v>
          </cell>
          <cell r="C1035" t="str">
            <v>Superintendência Relacionametno com Clientes</v>
          </cell>
          <cell r="D1035" t="str">
            <v>4.02.0001</v>
          </cell>
          <cell r="E1035">
            <v>0</v>
          </cell>
          <cell r="F1035">
            <v>0</v>
          </cell>
          <cell r="G1035">
            <v>0</v>
          </cell>
          <cell r="H1035">
            <v>0</v>
          </cell>
          <cell r="I1035">
            <v>0</v>
          </cell>
          <cell r="J1035">
            <v>0</v>
          </cell>
          <cell r="K1035">
            <v>0</v>
          </cell>
          <cell r="L1035">
            <v>0</v>
          </cell>
          <cell r="M1035">
            <v>0</v>
          </cell>
          <cell r="N1035">
            <v>0</v>
          </cell>
          <cell r="O1035">
            <v>0</v>
          </cell>
          <cell r="P1035">
            <v>0</v>
          </cell>
        </row>
        <row r="1036">
          <cell r="A1036" t="str">
            <v>4.02.000210307</v>
          </cell>
          <cell r="B1036">
            <v>10307</v>
          </cell>
          <cell r="C1036" t="str">
            <v>Superintendência Relacionametno com Clientes</v>
          </cell>
          <cell r="D1036" t="str">
            <v>4.02.0002</v>
          </cell>
          <cell r="E1036">
            <v>0</v>
          </cell>
          <cell r="F1036">
            <v>0</v>
          </cell>
          <cell r="G1036">
            <v>0</v>
          </cell>
          <cell r="H1036">
            <v>0</v>
          </cell>
          <cell r="I1036">
            <v>0</v>
          </cell>
          <cell r="J1036">
            <v>0</v>
          </cell>
          <cell r="K1036">
            <v>0</v>
          </cell>
          <cell r="L1036">
            <v>0</v>
          </cell>
          <cell r="M1036">
            <v>0</v>
          </cell>
          <cell r="N1036">
            <v>0</v>
          </cell>
          <cell r="O1036">
            <v>0</v>
          </cell>
          <cell r="P1036">
            <v>0</v>
          </cell>
        </row>
        <row r="1037">
          <cell r="A1037" t="str">
            <v>4.02.000310307</v>
          </cell>
          <cell r="B1037">
            <v>10307</v>
          </cell>
          <cell r="C1037" t="str">
            <v>Superintendência Relacionametno com Clientes</v>
          </cell>
          <cell r="D1037" t="str">
            <v>4.02.0003</v>
          </cell>
          <cell r="E1037">
            <v>2255.0404681118785</v>
          </cell>
          <cell r="F1037">
            <v>2255.0404681118785</v>
          </cell>
          <cell r="G1037">
            <v>2255.0404681118785</v>
          </cell>
          <cell r="H1037">
            <v>2333.9668844957941</v>
          </cell>
          <cell r="I1037">
            <v>2333.9668844957941</v>
          </cell>
          <cell r="J1037">
            <v>2333.9668844957941</v>
          </cell>
          <cell r="K1037">
            <v>2333.9668844957941</v>
          </cell>
          <cell r="L1037">
            <v>2333.9668844957941</v>
          </cell>
          <cell r="M1037">
            <v>2333.9668844957941</v>
          </cell>
          <cell r="N1037">
            <v>2333.9668844957941</v>
          </cell>
          <cell r="O1037">
            <v>2333.9668844957941</v>
          </cell>
          <cell r="P1037">
            <v>2333.9668844957941</v>
          </cell>
        </row>
        <row r="1038">
          <cell r="A1038" t="str">
            <v>4.02.000410307</v>
          </cell>
          <cell r="B1038">
            <v>10307</v>
          </cell>
          <cell r="C1038" t="str">
            <v>Superintendência Relacionametno com Clientes</v>
          </cell>
          <cell r="D1038" t="str">
            <v>4.02.0004</v>
          </cell>
          <cell r="E1038">
            <v>0</v>
          </cell>
          <cell r="F1038">
            <v>0</v>
          </cell>
          <cell r="G1038">
            <v>0</v>
          </cell>
          <cell r="H1038">
            <v>0</v>
          </cell>
          <cell r="I1038">
            <v>0</v>
          </cell>
          <cell r="J1038">
            <v>0</v>
          </cell>
          <cell r="K1038">
            <v>0</v>
          </cell>
          <cell r="L1038">
            <v>0</v>
          </cell>
          <cell r="M1038">
            <v>0</v>
          </cell>
          <cell r="N1038">
            <v>0</v>
          </cell>
          <cell r="O1038">
            <v>0</v>
          </cell>
          <cell r="P1038">
            <v>0</v>
          </cell>
        </row>
        <row r="1039">
          <cell r="A1039" t="str">
            <v>4.02.000510307</v>
          </cell>
          <cell r="B1039">
            <v>10307</v>
          </cell>
          <cell r="C1039" t="str">
            <v>Superintendência Relacionametno com Clientes</v>
          </cell>
          <cell r="D1039" t="str">
            <v>4.02.0005</v>
          </cell>
          <cell r="E1039">
            <v>2800</v>
          </cell>
          <cell r="F1039">
            <v>2800</v>
          </cell>
          <cell r="G1039">
            <v>2800</v>
          </cell>
          <cell r="H1039">
            <v>3000</v>
          </cell>
          <cell r="I1039">
            <v>3000</v>
          </cell>
          <cell r="J1039">
            <v>3000</v>
          </cell>
          <cell r="K1039">
            <v>3200</v>
          </cell>
          <cell r="L1039">
            <v>3200</v>
          </cell>
          <cell r="M1039">
            <v>3200</v>
          </cell>
          <cell r="N1039">
            <v>3400</v>
          </cell>
          <cell r="O1039">
            <v>3400</v>
          </cell>
          <cell r="P1039">
            <v>3400</v>
          </cell>
        </row>
        <row r="1040">
          <cell r="A1040" t="str">
            <v>4.02.000610307</v>
          </cell>
          <cell r="B1040">
            <v>10307</v>
          </cell>
          <cell r="C1040" t="str">
            <v>Superintendência Relacionametno com Clientes</v>
          </cell>
          <cell r="D1040" t="str">
            <v>4.02.0006</v>
          </cell>
          <cell r="E1040">
            <v>0</v>
          </cell>
          <cell r="F1040">
            <v>0</v>
          </cell>
          <cell r="G1040">
            <v>0</v>
          </cell>
          <cell r="H1040">
            <v>0</v>
          </cell>
          <cell r="I1040">
            <v>0</v>
          </cell>
          <cell r="J1040">
            <v>0</v>
          </cell>
          <cell r="K1040">
            <v>0</v>
          </cell>
          <cell r="L1040">
            <v>0</v>
          </cell>
          <cell r="M1040">
            <v>0</v>
          </cell>
          <cell r="N1040">
            <v>0</v>
          </cell>
          <cell r="O1040">
            <v>0</v>
          </cell>
          <cell r="P1040">
            <v>0</v>
          </cell>
        </row>
        <row r="1041">
          <cell r="A1041" t="str">
            <v>4.02.000710307</v>
          </cell>
          <cell r="B1041">
            <v>10307</v>
          </cell>
          <cell r="C1041" t="str">
            <v>Superintendência Relacionametno com Clientes</v>
          </cell>
          <cell r="D1041" t="str">
            <v>4.02.0007</v>
          </cell>
          <cell r="E1041">
            <v>0</v>
          </cell>
          <cell r="F1041">
            <v>0</v>
          </cell>
          <cell r="G1041">
            <v>0</v>
          </cell>
          <cell r="H1041">
            <v>0</v>
          </cell>
          <cell r="I1041">
            <v>0</v>
          </cell>
          <cell r="J1041">
            <v>0</v>
          </cell>
          <cell r="K1041">
            <v>0</v>
          </cell>
          <cell r="L1041">
            <v>0</v>
          </cell>
          <cell r="M1041">
            <v>0</v>
          </cell>
          <cell r="N1041">
            <v>0</v>
          </cell>
          <cell r="O1041">
            <v>0</v>
          </cell>
          <cell r="P1041">
            <v>0</v>
          </cell>
        </row>
        <row r="1042">
          <cell r="A1042" t="str">
            <v>4.02.000810307</v>
          </cell>
          <cell r="B1042">
            <v>10307</v>
          </cell>
          <cell r="C1042" t="str">
            <v>Superintendência Relacionametno com Clientes</v>
          </cell>
          <cell r="D1042" t="str">
            <v>4.02.0008</v>
          </cell>
          <cell r="E1042">
            <v>500</v>
          </cell>
          <cell r="F1042">
            <v>500</v>
          </cell>
          <cell r="G1042">
            <v>500</v>
          </cell>
          <cell r="H1042">
            <v>500</v>
          </cell>
          <cell r="I1042">
            <v>500</v>
          </cell>
          <cell r="J1042">
            <v>500</v>
          </cell>
          <cell r="K1042">
            <v>600</v>
          </cell>
          <cell r="L1042">
            <v>600</v>
          </cell>
          <cell r="M1042">
            <v>600</v>
          </cell>
          <cell r="N1042">
            <v>600</v>
          </cell>
          <cell r="O1042">
            <v>600</v>
          </cell>
          <cell r="P1042">
            <v>600</v>
          </cell>
        </row>
        <row r="1043">
          <cell r="A1043" t="str">
            <v>4.02.000910307</v>
          </cell>
          <cell r="B1043">
            <v>10307</v>
          </cell>
          <cell r="C1043" t="str">
            <v>Superintendência Relacionametno com Clientes</v>
          </cell>
          <cell r="D1043" t="str">
            <v>4.02.0009</v>
          </cell>
          <cell r="E1043">
            <v>26.477629024044194</v>
          </cell>
          <cell r="F1043">
            <v>26.477629024044194</v>
          </cell>
          <cell r="G1043">
            <v>26.477629024044194</v>
          </cell>
          <cell r="H1043">
            <v>26.477629024044194</v>
          </cell>
          <cell r="I1043">
            <v>26.477629024044194</v>
          </cell>
          <cell r="J1043">
            <v>26.477629024044194</v>
          </cell>
          <cell r="K1043">
            <v>26.477629024044194</v>
          </cell>
          <cell r="L1043">
            <v>26.477629024044194</v>
          </cell>
          <cell r="M1043">
            <v>26.477629024044194</v>
          </cell>
          <cell r="N1043">
            <v>26.477629024044194</v>
          </cell>
          <cell r="O1043">
            <v>26.477629024044194</v>
          </cell>
          <cell r="P1043">
            <v>26.477629024044194</v>
          </cell>
        </row>
        <row r="1044">
          <cell r="A1044" t="str">
            <v>4.02.001010307</v>
          </cell>
          <cell r="B1044">
            <v>10307</v>
          </cell>
          <cell r="C1044" t="str">
            <v>Superintendência Relacionametno com Clientes</v>
          </cell>
          <cell r="D1044" t="str">
            <v>4.02.0010</v>
          </cell>
          <cell r="E1044">
            <v>300</v>
          </cell>
          <cell r="F1044">
            <v>300</v>
          </cell>
          <cell r="G1044">
            <v>300</v>
          </cell>
          <cell r="H1044">
            <v>300</v>
          </cell>
          <cell r="I1044">
            <v>300</v>
          </cell>
          <cell r="J1044">
            <v>300</v>
          </cell>
          <cell r="K1044">
            <v>400</v>
          </cell>
          <cell r="L1044">
            <v>400</v>
          </cell>
          <cell r="M1044">
            <v>400</v>
          </cell>
          <cell r="N1044">
            <v>400</v>
          </cell>
          <cell r="O1044">
            <v>400</v>
          </cell>
          <cell r="P1044">
            <v>400</v>
          </cell>
        </row>
        <row r="1045">
          <cell r="A1045" t="str">
            <v>4.02.001110307</v>
          </cell>
          <cell r="B1045">
            <v>10307</v>
          </cell>
          <cell r="C1045" t="str">
            <v>Superintendência Relacionametno com Clientes</v>
          </cell>
          <cell r="D1045" t="str">
            <v>4.02.0011</v>
          </cell>
          <cell r="E1045">
            <v>83.465100519539192</v>
          </cell>
          <cell r="F1045">
            <v>83.465100519539192</v>
          </cell>
          <cell r="G1045">
            <v>86.38637903772306</v>
          </cell>
          <cell r="H1045">
            <v>86.38637903772306</v>
          </cell>
          <cell r="I1045">
            <v>86.38637903772306</v>
          </cell>
          <cell r="J1045">
            <v>86.38637903772306</v>
          </cell>
          <cell r="K1045">
            <v>86.38637903772306</v>
          </cell>
          <cell r="L1045">
            <v>86.38637903772306</v>
          </cell>
          <cell r="M1045">
            <v>86.38637903772306</v>
          </cell>
          <cell r="N1045">
            <v>86.38637903772306</v>
          </cell>
          <cell r="O1045">
            <v>86.38637903772306</v>
          </cell>
          <cell r="P1045">
            <v>86.38637903772306</v>
          </cell>
        </row>
        <row r="1046">
          <cell r="A1046" t="str">
            <v>4.02.001210307</v>
          </cell>
          <cell r="B1046">
            <v>10307</v>
          </cell>
          <cell r="C1046" t="str">
            <v>Superintendência Relacionametno com Clientes</v>
          </cell>
          <cell r="D1046" t="str">
            <v>4.02.0012</v>
          </cell>
          <cell r="E1046">
            <v>0</v>
          </cell>
          <cell r="F1046">
            <v>0</v>
          </cell>
          <cell r="G1046">
            <v>0</v>
          </cell>
          <cell r="H1046">
            <v>0</v>
          </cell>
          <cell r="I1046">
            <v>0</v>
          </cell>
          <cell r="J1046">
            <v>0</v>
          </cell>
          <cell r="K1046">
            <v>1000</v>
          </cell>
          <cell r="L1046">
            <v>0</v>
          </cell>
          <cell r="M1046">
            <v>0</v>
          </cell>
          <cell r="N1046">
            <v>0</v>
          </cell>
          <cell r="O1046">
            <v>0</v>
          </cell>
          <cell r="P1046">
            <v>0</v>
          </cell>
        </row>
        <row r="1047">
          <cell r="A1047" t="str">
            <v>4.02.001310307</v>
          </cell>
          <cell r="B1047">
            <v>10307</v>
          </cell>
          <cell r="C1047" t="str">
            <v>Superintendência Relacionametno com Clientes</v>
          </cell>
          <cell r="D1047" t="str">
            <v>4.02.0013</v>
          </cell>
          <cell r="E1047">
            <v>300</v>
          </cell>
          <cell r="F1047">
            <v>300</v>
          </cell>
          <cell r="G1047">
            <v>300</v>
          </cell>
          <cell r="H1047">
            <v>300</v>
          </cell>
          <cell r="I1047">
            <v>300</v>
          </cell>
          <cell r="J1047">
            <v>300</v>
          </cell>
          <cell r="K1047">
            <v>400</v>
          </cell>
          <cell r="L1047">
            <v>400</v>
          </cell>
          <cell r="M1047">
            <v>400</v>
          </cell>
          <cell r="N1047">
            <v>400</v>
          </cell>
          <cell r="O1047">
            <v>400</v>
          </cell>
          <cell r="P1047">
            <v>400</v>
          </cell>
        </row>
        <row r="1048">
          <cell r="A1048" t="str">
            <v>4.02.001410307</v>
          </cell>
          <cell r="B1048">
            <v>10307</v>
          </cell>
          <cell r="C1048" t="str">
            <v>Superintendência Relacionametno com Clientes</v>
          </cell>
          <cell r="D1048" t="str">
            <v>4.02.0014</v>
          </cell>
          <cell r="E1048">
            <v>36.033663611284496</v>
          </cell>
          <cell r="F1048">
            <v>36.033663611284496</v>
          </cell>
          <cell r="G1048">
            <v>36.033663611284496</v>
          </cell>
          <cell r="H1048">
            <v>36.033663611284496</v>
          </cell>
          <cell r="I1048">
            <v>36.033663611284496</v>
          </cell>
          <cell r="J1048">
            <v>36.033663611284496</v>
          </cell>
          <cell r="K1048">
            <v>36.033663611284496</v>
          </cell>
          <cell r="L1048">
            <v>36.033663611284496</v>
          </cell>
          <cell r="M1048">
            <v>36.033663611284496</v>
          </cell>
          <cell r="N1048">
            <v>36.033663611284496</v>
          </cell>
          <cell r="O1048">
            <v>36.033663611284496</v>
          </cell>
          <cell r="P1048">
            <v>36.033663611284496</v>
          </cell>
        </row>
        <row r="1049">
          <cell r="A1049" t="str">
            <v>4.02.001510307</v>
          </cell>
          <cell r="B1049">
            <v>10307</v>
          </cell>
          <cell r="C1049" t="str">
            <v>Superintendência Relacionametno com Clientes</v>
          </cell>
          <cell r="D1049" t="str">
            <v>4.02.0015</v>
          </cell>
          <cell r="E1049">
            <v>0</v>
          </cell>
          <cell r="F1049">
            <v>0</v>
          </cell>
          <cell r="G1049">
            <v>0</v>
          </cell>
          <cell r="H1049">
            <v>0</v>
          </cell>
          <cell r="I1049">
            <v>0</v>
          </cell>
          <cell r="J1049">
            <v>0</v>
          </cell>
          <cell r="K1049">
            <v>0</v>
          </cell>
          <cell r="L1049">
            <v>0</v>
          </cell>
          <cell r="M1049">
            <v>0</v>
          </cell>
          <cell r="N1049">
            <v>0</v>
          </cell>
          <cell r="O1049">
            <v>0</v>
          </cell>
          <cell r="P1049">
            <v>0</v>
          </cell>
        </row>
        <row r="1050">
          <cell r="A1050" t="str">
            <v>4.02.001610307</v>
          </cell>
          <cell r="B1050">
            <v>10307</v>
          </cell>
          <cell r="C1050" t="str">
            <v>Superintendência Relacionametno com Clientes</v>
          </cell>
          <cell r="D1050" t="str">
            <v>4.02.0016</v>
          </cell>
          <cell r="E1050">
            <v>17264.813155842308</v>
          </cell>
          <cell r="F1050">
            <v>17264.813155842308</v>
          </cell>
          <cell r="G1050">
            <v>17264.813155842308</v>
          </cell>
          <cell r="H1050">
            <v>17869.081616296793</v>
          </cell>
          <cell r="I1050">
            <v>17869.081616296793</v>
          </cell>
          <cell r="J1050">
            <v>17869.081616296793</v>
          </cell>
          <cell r="K1050">
            <v>17869.081616296793</v>
          </cell>
          <cell r="L1050">
            <v>17869.081616296793</v>
          </cell>
          <cell r="M1050">
            <v>17869.081616296793</v>
          </cell>
          <cell r="N1050">
            <v>17869.081616296793</v>
          </cell>
          <cell r="O1050">
            <v>17869.081616296793</v>
          </cell>
          <cell r="P1050">
            <v>17869.081616296793</v>
          </cell>
        </row>
        <row r="1051">
          <cell r="A1051" t="str">
            <v>4.02.001710307</v>
          </cell>
          <cell r="B1051">
            <v>10307</v>
          </cell>
          <cell r="C1051" t="str">
            <v>Superintendência Relacionametno com Clientes</v>
          </cell>
          <cell r="D1051" t="str">
            <v>4.02.0017</v>
          </cell>
          <cell r="E1051">
            <v>7863.6914394281048</v>
          </cell>
          <cell r="F1051">
            <v>7863.6914394281048</v>
          </cell>
          <cell r="G1051">
            <v>7863.6914394281048</v>
          </cell>
          <cell r="H1051">
            <v>8138.9206398080833</v>
          </cell>
          <cell r="I1051">
            <v>8138.9206398080833</v>
          </cell>
          <cell r="J1051">
            <v>8138.9206398080833</v>
          </cell>
          <cell r="K1051">
            <v>8138.9206398080833</v>
          </cell>
          <cell r="L1051">
            <v>8138.9206398080833</v>
          </cell>
          <cell r="M1051">
            <v>8138.9206398080833</v>
          </cell>
          <cell r="N1051">
            <v>8138.9206398080833</v>
          </cell>
          <cell r="O1051">
            <v>8138.9206398080833</v>
          </cell>
          <cell r="P1051">
            <v>8138.9206398080833</v>
          </cell>
        </row>
        <row r="1052">
          <cell r="A1052" t="str">
            <v>4.02.001810307</v>
          </cell>
          <cell r="B1052">
            <v>10307</v>
          </cell>
          <cell r="C1052" t="str">
            <v>Superintendência Relacionametno com Clientes</v>
          </cell>
          <cell r="D1052" t="str">
            <v>4.02.0018</v>
          </cell>
          <cell r="E1052">
            <v>0</v>
          </cell>
          <cell r="F1052">
            <v>0</v>
          </cell>
          <cell r="G1052">
            <v>0</v>
          </cell>
          <cell r="H1052">
            <v>0</v>
          </cell>
          <cell r="I1052">
            <v>0</v>
          </cell>
          <cell r="J1052">
            <v>0</v>
          </cell>
          <cell r="K1052">
            <v>0</v>
          </cell>
          <cell r="L1052">
            <v>0</v>
          </cell>
          <cell r="M1052">
            <v>0</v>
          </cell>
          <cell r="N1052">
            <v>0</v>
          </cell>
          <cell r="O1052">
            <v>0</v>
          </cell>
          <cell r="P1052">
            <v>0</v>
          </cell>
        </row>
        <row r="1053">
          <cell r="A1053" t="str">
            <v>4.02.001910307</v>
          </cell>
          <cell r="B1053">
            <v>10307</v>
          </cell>
          <cell r="C1053" t="str">
            <v>Superintendência Relacionametno com Clientes</v>
          </cell>
          <cell r="D1053" t="str">
            <v>4.02.0019</v>
          </cell>
          <cell r="E1053">
            <v>0</v>
          </cell>
          <cell r="F1053">
            <v>0</v>
          </cell>
          <cell r="G1053">
            <v>0</v>
          </cell>
          <cell r="H1053">
            <v>0</v>
          </cell>
          <cell r="I1053">
            <v>0</v>
          </cell>
          <cell r="J1053">
            <v>0</v>
          </cell>
          <cell r="K1053">
            <v>0</v>
          </cell>
          <cell r="L1053">
            <v>0</v>
          </cell>
          <cell r="M1053">
            <v>0</v>
          </cell>
          <cell r="N1053">
            <v>0</v>
          </cell>
          <cell r="O1053">
            <v>0</v>
          </cell>
          <cell r="P1053">
            <v>0</v>
          </cell>
        </row>
        <row r="1054">
          <cell r="A1054" t="str">
            <v>4.02.002010307</v>
          </cell>
          <cell r="B1054">
            <v>10307</v>
          </cell>
          <cell r="C1054" t="str">
            <v>Superintendência Relacionametno com Clientes</v>
          </cell>
          <cell r="D1054" t="str">
            <v>4.02.0020</v>
          </cell>
          <cell r="E1054">
            <v>30</v>
          </cell>
          <cell r="F1054">
            <v>30</v>
          </cell>
          <cell r="G1054">
            <v>30</v>
          </cell>
          <cell r="H1054">
            <v>30</v>
          </cell>
          <cell r="I1054">
            <v>30</v>
          </cell>
          <cell r="J1054">
            <v>30</v>
          </cell>
          <cell r="K1054">
            <v>40</v>
          </cell>
          <cell r="L1054">
            <v>40</v>
          </cell>
          <cell r="M1054">
            <v>40</v>
          </cell>
          <cell r="N1054">
            <v>40</v>
          </cell>
          <cell r="O1054">
            <v>40</v>
          </cell>
          <cell r="P1054">
            <v>40</v>
          </cell>
        </row>
        <row r="1055">
          <cell r="A1055" t="str">
            <v>4.02.002110307</v>
          </cell>
          <cell r="B1055">
            <v>10307</v>
          </cell>
          <cell r="C1055" t="str">
            <v>Superintendência Relacionametno com Clientes</v>
          </cell>
          <cell r="D1055" t="str">
            <v>4.02.0021</v>
          </cell>
          <cell r="E1055">
            <v>250</v>
          </cell>
          <cell r="F1055">
            <v>250</v>
          </cell>
          <cell r="G1055">
            <v>250</v>
          </cell>
          <cell r="H1055">
            <v>250</v>
          </cell>
          <cell r="I1055">
            <v>250</v>
          </cell>
          <cell r="J1055">
            <v>250</v>
          </cell>
          <cell r="K1055">
            <v>300</v>
          </cell>
          <cell r="L1055">
            <v>300</v>
          </cell>
          <cell r="M1055">
            <v>300</v>
          </cell>
          <cell r="N1055">
            <v>300</v>
          </cell>
          <cell r="O1055">
            <v>300</v>
          </cell>
          <cell r="P1055">
            <v>300</v>
          </cell>
        </row>
        <row r="1056">
          <cell r="A1056" t="str">
            <v>4.02.002210307</v>
          </cell>
          <cell r="B1056">
            <v>10307</v>
          </cell>
          <cell r="C1056" t="str">
            <v>Superintendência Relacionametno com Clientes</v>
          </cell>
          <cell r="D1056" t="str">
            <v>4.02.0022</v>
          </cell>
          <cell r="E1056">
            <v>400</v>
          </cell>
          <cell r="F1056">
            <v>400</v>
          </cell>
          <cell r="G1056">
            <v>400</v>
          </cell>
          <cell r="H1056">
            <v>400</v>
          </cell>
          <cell r="I1056">
            <v>400</v>
          </cell>
          <cell r="J1056">
            <v>400</v>
          </cell>
          <cell r="K1056">
            <v>500</v>
          </cell>
          <cell r="L1056">
            <v>500</v>
          </cell>
          <cell r="M1056">
            <v>500</v>
          </cell>
          <cell r="N1056">
            <v>500</v>
          </cell>
          <cell r="O1056">
            <v>500</v>
          </cell>
          <cell r="P1056">
            <v>500</v>
          </cell>
        </row>
        <row r="1057">
          <cell r="A1057" t="str">
            <v>4.02.002310307</v>
          </cell>
          <cell r="B1057">
            <v>10307</v>
          </cell>
          <cell r="C1057" t="str">
            <v>Superintendência Relacionametno com Clientes</v>
          </cell>
          <cell r="D1057" t="str">
            <v>4.02.0023</v>
          </cell>
          <cell r="E1057">
            <v>453.74250290864251</v>
          </cell>
          <cell r="F1057">
            <v>453.74250290864251</v>
          </cell>
          <cell r="G1057">
            <v>458.70867638955497</v>
          </cell>
          <cell r="H1057">
            <v>458.70867638955497</v>
          </cell>
          <cell r="I1057">
            <v>458.70867638955497</v>
          </cell>
          <cell r="J1057">
            <v>458.70867638955497</v>
          </cell>
          <cell r="K1057">
            <v>458.70867638955497</v>
          </cell>
          <cell r="L1057">
            <v>461.35218547794267</v>
          </cell>
          <cell r="M1057">
            <v>461.35218547794267</v>
          </cell>
          <cell r="N1057">
            <v>461.35218547794267</v>
          </cell>
          <cell r="O1057">
            <v>461.35218547794267</v>
          </cell>
          <cell r="P1057">
            <v>461.35218547794267</v>
          </cell>
        </row>
        <row r="1058">
          <cell r="A1058" t="str">
            <v>4.02.002410307</v>
          </cell>
          <cell r="B1058">
            <v>10307</v>
          </cell>
          <cell r="C1058" t="str">
            <v>Superintendência Relacionametno com Clientes</v>
          </cell>
          <cell r="D1058" t="str">
            <v>4.02.0024</v>
          </cell>
          <cell r="E1058">
            <v>0</v>
          </cell>
          <cell r="F1058">
            <v>0</v>
          </cell>
          <cell r="G1058">
            <v>0</v>
          </cell>
          <cell r="H1058">
            <v>0</v>
          </cell>
          <cell r="I1058">
            <v>0</v>
          </cell>
          <cell r="J1058">
            <v>0</v>
          </cell>
          <cell r="K1058">
            <v>0</v>
          </cell>
          <cell r="L1058">
            <v>0</v>
          </cell>
          <cell r="M1058">
            <v>0</v>
          </cell>
          <cell r="N1058">
            <v>0</v>
          </cell>
          <cell r="O1058">
            <v>0</v>
          </cell>
          <cell r="P1058">
            <v>0</v>
          </cell>
        </row>
        <row r="1059">
          <cell r="A1059" t="str">
            <v>4.02.002510307</v>
          </cell>
          <cell r="B1059">
            <v>10307</v>
          </cell>
          <cell r="C1059" t="str">
            <v>Superintendência Relacionametno com Clientes</v>
          </cell>
          <cell r="D1059" t="str">
            <v>4.02.0025</v>
          </cell>
          <cell r="E1059">
            <v>150</v>
          </cell>
          <cell r="F1059">
            <v>150</v>
          </cell>
          <cell r="G1059">
            <v>150</v>
          </cell>
          <cell r="H1059">
            <v>150</v>
          </cell>
          <cell r="I1059">
            <v>150</v>
          </cell>
          <cell r="J1059">
            <v>150</v>
          </cell>
          <cell r="K1059">
            <v>200</v>
          </cell>
          <cell r="L1059">
            <v>200</v>
          </cell>
          <cell r="M1059">
            <v>200</v>
          </cell>
          <cell r="N1059">
            <v>200</v>
          </cell>
          <cell r="O1059">
            <v>200</v>
          </cell>
          <cell r="P1059">
            <v>200</v>
          </cell>
        </row>
        <row r="1060">
          <cell r="A1060" t="str">
            <v>4.02.002610307</v>
          </cell>
          <cell r="B1060">
            <v>10307</v>
          </cell>
          <cell r="C1060" t="str">
            <v>Superintendência Relacionametno com Clientes</v>
          </cell>
          <cell r="D1060" t="str">
            <v>4.02.0026</v>
          </cell>
          <cell r="E1060">
            <v>800</v>
          </cell>
          <cell r="F1060">
            <v>800</v>
          </cell>
          <cell r="G1060">
            <v>800</v>
          </cell>
          <cell r="H1060">
            <v>800</v>
          </cell>
          <cell r="I1060">
            <v>800</v>
          </cell>
          <cell r="J1060">
            <v>800</v>
          </cell>
          <cell r="K1060">
            <v>1000</v>
          </cell>
          <cell r="L1060">
            <v>1000</v>
          </cell>
          <cell r="M1060">
            <v>1000</v>
          </cell>
          <cell r="N1060">
            <v>1000</v>
          </cell>
          <cell r="O1060">
            <v>1000</v>
          </cell>
          <cell r="P1060">
            <v>1000</v>
          </cell>
        </row>
        <row r="1061">
          <cell r="A1061" t="str">
            <v>4.02.002710307</v>
          </cell>
          <cell r="B1061">
            <v>10307</v>
          </cell>
          <cell r="C1061" t="str">
            <v>Superintendência Relacionametno com Clientes</v>
          </cell>
          <cell r="D1061" t="str">
            <v>4.02.0027</v>
          </cell>
          <cell r="E1061">
            <v>2000</v>
          </cell>
          <cell r="F1061">
            <v>0</v>
          </cell>
          <cell r="G1061">
            <v>0</v>
          </cell>
          <cell r="H1061">
            <v>0</v>
          </cell>
          <cell r="I1061">
            <v>0</v>
          </cell>
          <cell r="J1061">
            <v>0</v>
          </cell>
          <cell r="K1061">
            <v>2000</v>
          </cell>
          <cell r="L1061">
            <v>0</v>
          </cell>
          <cell r="M1061">
            <v>0</v>
          </cell>
          <cell r="N1061">
            <v>0</v>
          </cell>
          <cell r="O1061">
            <v>0</v>
          </cell>
          <cell r="P1061">
            <v>0</v>
          </cell>
        </row>
        <row r="1062">
          <cell r="A1062" t="str">
            <v>4.02.002810307</v>
          </cell>
          <cell r="B1062">
            <v>10307</v>
          </cell>
          <cell r="C1062" t="str">
            <v>Superintendência Relacionametno com Clientes</v>
          </cell>
          <cell r="D1062" t="str">
            <v>4.02.0028</v>
          </cell>
          <cell r="E1062">
            <v>0</v>
          </cell>
          <cell r="F1062">
            <v>0</v>
          </cell>
          <cell r="G1062">
            <v>0</v>
          </cell>
          <cell r="H1062">
            <v>4797.6499999999996</v>
          </cell>
          <cell r="I1062">
            <v>0</v>
          </cell>
          <cell r="J1062">
            <v>0</v>
          </cell>
          <cell r="K1062">
            <v>0</v>
          </cell>
          <cell r="L1062">
            <v>0</v>
          </cell>
          <cell r="M1062">
            <v>0</v>
          </cell>
          <cell r="N1062">
            <v>0</v>
          </cell>
          <cell r="O1062">
            <v>0</v>
          </cell>
          <cell r="P1062">
            <v>0</v>
          </cell>
        </row>
        <row r="1063">
          <cell r="A1063" t="str">
            <v>4.02.002910307</v>
          </cell>
          <cell r="B1063">
            <v>10307</v>
          </cell>
          <cell r="C1063" t="str">
            <v>Superintendência Relacionametno com Clientes</v>
          </cell>
          <cell r="D1063" t="str">
            <v>4.02.0029</v>
          </cell>
          <cell r="E1063">
            <v>0</v>
          </cell>
          <cell r="F1063">
            <v>1849.47</v>
          </cell>
          <cell r="G1063">
            <v>0</v>
          </cell>
          <cell r="H1063">
            <v>0</v>
          </cell>
          <cell r="I1063">
            <v>0</v>
          </cell>
          <cell r="J1063">
            <v>0</v>
          </cell>
          <cell r="K1063">
            <v>0</v>
          </cell>
          <cell r="L1063">
            <v>0</v>
          </cell>
          <cell r="M1063">
            <v>0</v>
          </cell>
          <cell r="N1063">
            <v>0</v>
          </cell>
          <cell r="O1063">
            <v>0</v>
          </cell>
          <cell r="P1063">
            <v>0</v>
          </cell>
        </row>
        <row r="1064">
          <cell r="A1064" t="str">
            <v>4.02.003010307</v>
          </cell>
          <cell r="B1064">
            <v>10307</v>
          </cell>
          <cell r="C1064" t="str">
            <v>Superintendência Relacionametno com Clientes</v>
          </cell>
          <cell r="D1064" t="str">
            <v>4.02.0030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A1065" t="str">
            <v>4.02.003510307</v>
          </cell>
          <cell r="B1065">
            <v>10307</v>
          </cell>
          <cell r="C1065" t="str">
            <v>Superintendência Relacionametno com Clientes</v>
          </cell>
          <cell r="D1065" t="str">
            <v>4.02.0035</v>
          </cell>
          <cell r="E1065">
            <v>0</v>
          </cell>
          <cell r="F1065">
            <v>0</v>
          </cell>
          <cell r="G1065">
            <v>0</v>
          </cell>
          <cell r="H1065">
            <v>0</v>
          </cell>
          <cell r="I1065">
            <v>0</v>
          </cell>
          <cell r="J1065">
            <v>0</v>
          </cell>
          <cell r="K1065">
            <v>0</v>
          </cell>
          <cell r="L1065">
            <v>0</v>
          </cell>
          <cell r="M1065">
            <v>0</v>
          </cell>
          <cell r="N1065">
            <v>0</v>
          </cell>
          <cell r="O1065">
            <v>0</v>
          </cell>
          <cell r="P1065">
            <v>0</v>
          </cell>
        </row>
        <row r="1066">
          <cell r="A1066" t="str">
            <v>4.02.003610307</v>
          </cell>
          <cell r="B1066">
            <v>10307</v>
          </cell>
          <cell r="C1066" t="str">
            <v>Superintendência Relacionametno com Clientes</v>
          </cell>
          <cell r="D1066" t="str">
            <v>4.02.0036</v>
          </cell>
          <cell r="E1066">
            <v>0</v>
          </cell>
          <cell r="F1066">
            <v>0</v>
          </cell>
          <cell r="G1066">
            <v>0</v>
          </cell>
          <cell r="H1066">
            <v>0</v>
          </cell>
          <cell r="I1066">
            <v>0</v>
          </cell>
          <cell r="J1066">
            <v>0</v>
          </cell>
          <cell r="K1066">
            <v>0</v>
          </cell>
          <cell r="L1066">
            <v>0</v>
          </cell>
          <cell r="M1066">
            <v>0</v>
          </cell>
          <cell r="N1066">
            <v>0</v>
          </cell>
          <cell r="O1066">
            <v>0</v>
          </cell>
          <cell r="P1066">
            <v>0</v>
          </cell>
        </row>
        <row r="1067">
          <cell r="A1067" t="str">
            <v>4.02.003710307</v>
          </cell>
          <cell r="B1067">
            <v>10307</v>
          </cell>
          <cell r="C1067" t="str">
            <v>Superintendência Relacionametno com Clientes</v>
          </cell>
          <cell r="D1067" t="str">
            <v>4.02.0037</v>
          </cell>
          <cell r="E1067">
            <v>0</v>
          </cell>
          <cell r="F1067">
            <v>0</v>
          </cell>
          <cell r="G1067">
            <v>0</v>
          </cell>
          <cell r="H1067">
            <v>0</v>
          </cell>
          <cell r="I1067">
            <v>0</v>
          </cell>
          <cell r="J1067">
            <v>0</v>
          </cell>
          <cell r="K1067">
            <v>0</v>
          </cell>
          <cell r="L1067">
            <v>0</v>
          </cell>
          <cell r="M1067">
            <v>0</v>
          </cell>
          <cell r="N1067">
            <v>0</v>
          </cell>
          <cell r="O1067">
            <v>0</v>
          </cell>
          <cell r="P1067">
            <v>0</v>
          </cell>
        </row>
        <row r="1068">
          <cell r="A1068" t="str">
            <v>4.02.003810307</v>
          </cell>
          <cell r="B1068">
            <v>10307</v>
          </cell>
          <cell r="C1068" t="str">
            <v>Superintendência Relacionametno com Clientes</v>
          </cell>
          <cell r="D1068" t="str">
            <v>4.02.0038</v>
          </cell>
          <cell r="E1068">
            <v>0</v>
          </cell>
          <cell r="F1068">
            <v>0</v>
          </cell>
          <cell r="G1068">
            <v>0</v>
          </cell>
          <cell r="H1068">
            <v>0</v>
          </cell>
          <cell r="I1068">
            <v>0</v>
          </cell>
          <cell r="J1068">
            <v>0</v>
          </cell>
          <cell r="K1068">
            <v>0</v>
          </cell>
          <cell r="L1068">
            <v>0</v>
          </cell>
          <cell r="M1068">
            <v>0</v>
          </cell>
          <cell r="N1068">
            <v>0</v>
          </cell>
          <cell r="O1068">
            <v>0</v>
          </cell>
          <cell r="P1068">
            <v>0</v>
          </cell>
        </row>
        <row r="1069">
          <cell r="A1069" t="str">
            <v>4.02.003910307</v>
          </cell>
          <cell r="B1069">
            <v>10307</v>
          </cell>
          <cell r="C1069" t="str">
            <v>Superintendência Relacionametno com Clientes</v>
          </cell>
          <cell r="D1069" t="str">
            <v>4.02.0039</v>
          </cell>
          <cell r="E1069">
            <v>0</v>
          </cell>
          <cell r="F1069">
            <v>0</v>
          </cell>
          <cell r="G1069">
            <v>0</v>
          </cell>
          <cell r="H1069">
            <v>0</v>
          </cell>
          <cell r="I1069">
            <v>0</v>
          </cell>
          <cell r="J1069">
            <v>0</v>
          </cell>
          <cell r="K1069">
            <v>0</v>
          </cell>
          <cell r="L1069">
            <v>0</v>
          </cell>
          <cell r="M1069">
            <v>0</v>
          </cell>
          <cell r="N1069">
            <v>0</v>
          </cell>
          <cell r="O1069">
            <v>0</v>
          </cell>
          <cell r="P1069">
            <v>0</v>
          </cell>
        </row>
        <row r="1070">
          <cell r="A1070" t="str">
            <v>4.02.004110307</v>
          </cell>
          <cell r="B1070">
            <v>10307</v>
          </cell>
          <cell r="C1070" t="str">
            <v>Superintendência Relacionametno com Clientes</v>
          </cell>
          <cell r="D1070" t="str">
            <v>4.02.0041</v>
          </cell>
          <cell r="E1070">
            <v>94.529200371453726</v>
          </cell>
          <cell r="F1070">
            <v>94.529200371453726</v>
          </cell>
          <cell r="G1070">
            <v>94.529200371453726</v>
          </cell>
          <cell r="H1070">
            <v>94.529200371453726</v>
          </cell>
          <cell r="I1070">
            <v>94.529200371453726</v>
          </cell>
          <cell r="J1070">
            <v>94.529200371453726</v>
          </cell>
          <cell r="K1070">
            <v>94.529200371453726</v>
          </cell>
          <cell r="L1070">
            <v>94.529200371453726</v>
          </cell>
          <cell r="M1070">
            <v>94.529200371453726</v>
          </cell>
          <cell r="N1070">
            <v>94.529200371453726</v>
          </cell>
          <cell r="O1070">
            <v>94.529200371453726</v>
          </cell>
          <cell r="P1070">
            <v>94.529200371453726</v>
          </cell>
        </row>
        <row r="1071">
          <cell r="A1071" t="str">
            <v>4.02.004210307</v>
          </cell>
          <cell r="B1071">
            <v>10307</v>
          </cell>
          <cell r="C1071" t="str">
            <v>Superintendência Relacionametno com Clientes</v>
          </cell>
          <cell r="D1071" t="str">
            <v>4.02.0042</v>
          </cell>
          <cell r="E1071">
            <v>0</v>
          </cell>
          <cell r="F1071">
            <v>0</v>
          </cell>
          <cell r="G1071">
            <v>0</v>
          </cell>
          <cell r="H1071">
            <v>0</v>
          </cell>
          <cell r="I1071">
            <v>0</v>
          </cell>
          <cell r="J1071">
            <v>0</v>
          </cell>
          <cell r="K1071">
            <v>0</v>
          </cell>
          <cell r="L1071">
            <v>0</v>
          </cell>
          <cell r="M1071">
            <v>0</v>
          </cell>
          <cell r="N1071">
            <v>0</v>
          </cell>
          <cell r="O1071">
            <v>0</v>
          </cell>
          <cell r="P1071">
            <v>0</v>
          </cell>
        </row>
        <row r="1072">
          <cell r="A1072" t="str">
            <v>4.02.004310307</v>
          </cell>
          <cell r="B1072">
            <v>10307</v>
          </cell>
          <cell r="C1072" t="str">
            <v>Superintendência Relacionametno com Clientes</v>
          </cell>
          <cell r="D1072" t="str">
            <v>4.02.0043</v>
          </cell>
          <cell r="E1072">
            <v>0</v>
          </cell>
          <cell r="F1072">
            <v>0</v>
          </cell>
          <cell r="G1072">
            <v>0</v>
          </cell>
          <cell r="H1072">
            <v>0</v>
          </cell>
          <cell r="I1072">
            <v>0</v>
          </cell>
          <cell r="J1072">
            <v>0</v>
          </cell>
          <cell r="K1072">
            <v>0</v>
          </cell>
          <cell r="L1072">
            <v>0</v>
          </cell>
          <cell r="M1072">
            <v>0</v>
          </cell>
          <cell r="N1072">
            <v>0</v>
          </cell>
          <cell r="O1072">
            <v>0</v>
          </cell>
          <cell r="P1072">
            <v>0</v>
          </cell>
        </row>
        <row r="1073">
          <cell r="A1073" t="str">
            <v>4.02.004410307</v>
          </cell>
          <cell r="B1073">
            <v>10307</v>
          </cell>
          <cell r="C1073" t="str">
            <v>Superintendência Relacionametno com Clientes</v>
          </cell>
          <cell r="D1073" t="str">
            <v>4.02.0044</v>
          </cell>
          <cell r="E1073">
            <v>0</v>
          </cell>
          <cell r="F1073">
            <v>0</v>
          </cell>
          <cell r="G1073">
            <v>0</v>
          </cell>
          <cell r="H1073">
            <v>0</v>
          </cell>
          <cell r="I1073">
            <v>0</v>
          </cell>
          <cell r="J1073">
            <v>0</v>
          </cell>
          <cell r="K1073">
            <v>0</v>
          </cell>
          <cell r="L1073">
            <v>0</v>
          </cell>
          <cell r="M1073">
            <v>0</v>
          </cell>
          <cell r="N1073">
            <v>0</v>
          </cell>
          <cell r="O1073">
            <v>0</v>
          </cell>
          <cell r="P1073">
            <v>0</v>
          </cell>
        </row>
        <row r="1074">
          <cell r="A1074" t="str">
            <v>4.03.000110307</v>
          </cell>
          <cell r="B1074">
            <v>10307</v>
          </cell>
          <cell r="C1074" t="str">
            <v>Superintendência Relacionametno com Clientes</v>
          </cell>
          <cell r="D1074" t="str">
            <v>4.03.0001</v>
          </cell>
          <cell r="E1074">
            <v>0</v>
          </cell>
          <cell r="F1074">
            <v>0</v>
          </cell>
          <cell r="G1074">
            <v>0</v>
          </cell>
          <cell r="H1074">
            <v>0</v>
          </cell>
          <cell r="I1074">
            <v>0</v>
          </cell>
          <cell r="J1074">
            <v>0</v>
          </cell>
          <cell r="K1074">
            <v>0</v>
          </cell>
          <cell r="L1074">
            <v>0</v>
          </cell>
          <cell r="M1074">
            <v>0</v>
          </cell>
          <cell r="N1074">
            <v>0</v>
          </cell>
          <cell r="O1074">
            <v>0</v>
          </cell>
          <cell r="P1074">
            <v>0</v>
          </cell>
        </row>
        <row r="1075">
          <cell r="A1075" t="str">
            <v>4.03.000210307</v>
          </cell>
          <cell r="B1075">
            <v>10307</v>
          </cell>
          <cell r="C1075" t="str">
            <v>Superintendência Relacionametno com Clientes</v>
          </cell>
          <cell r="D1075" t="str">
            <v>4.03.0002</v>
          </cell>
          <cell r="E1075">
            <v>24788</v>
          </cell>
          <cell r="F1075">
            <v>50538</v>
          </cell>
          <cell r="G1075">
            <v>50538</v>
          </cell>
          <cell r="H1075">
            <v>50538</v>
          </cell>
          <cell r="I1075">
            <v>50538</v>
          </cell>
          <cell r="J1075">
            <v>50538</v>
          </cell>
          <cell r="K1075">
            <v>50538</v>
          </cell>
          <cell r="L1075">
            <v>50538</v>
          </cell>
          <cell r="M1075">
            <v>50538</v>
          </cell>
          <cell r="N1075">
            <v>50538</v>
          </cell>
          <cell r="O1075">
            <v>50538</v>
          </cell>
          <cell r="P1075">
            <v>50538</v>
          </cell>
        </row>
        <row r="1076">
          <cell r="A1076" t="str">
            <v>4.03.000310307</v>
          </cell>
          <cell r="B1076">
            <v>10307</v>
          </cell>
          <cell r="C1076" t="str">
            <v>Superintendência Relacionametno com Clientes</v>
          </cell>
          <cell r="D1076" t="str">
            <v>4.03.0003</v>
          </cell>
          <cell r="E1076">
            <v>2066</v>
          </cell>
          <cell r="F1076">
            <v>6357</v>
          </cell>
          <cell r="G1076">
            <v>4212</v>
          </cell>
          <cell r="H1076">
            <v>4212</v>
          </cell>
          <cell r="I1076">
            <v>4212</v>
          </cell>
          <cell r="J1076">
            <v>4212</v>
          </cell>
          <cell r="K1076">
            <v>4212</v>
          </cell>
          <cell r="L1076">
            <v>4212</v>
          </cell>
          <cell r="M1076">
            <v>4212</v>
          </cell>
          <cell r="N1076">
            <v>4212</v>
          </cell>
          <cell r="O1076">
            <v>4212</v>
          </cell>
          <cell r="P1076">
            <v>4212</v>
          </cell>
        </row>
        <row r="1077">
          <cell r="A1077" t="str">
            <v>4.03.000410307</v>
          </cell>
          <cell r="B1077">
            <v>10307</v>
          </cell>
          <cell r="C1077" t="str">
            <v>Superintendência Relacionametno com Clientes</v>
          </cell>
          <cell r="D1077" t="str">
            <v>4.03.0004</v>
          </cell>
          <cell r="E1077">
            <v>50222</v>
          </cell>
          <cell r="F1077">
            <v>50222</v>
          </cell>
          <cell r="G1077">
            <v>50222</v>
          </cell>
          <cell r="H1077">
            <v>50222</v>
          </cell>
          <cell r="I1077">
            <v>50222</v>
          </cell>
          <cell r="J1077">
            <v>50222</v>
          </cell>
          <cell r="K1077">
            <v>50222</v>
          </cell>
          <cell r="L1077">
            <v>50222</v>
          </cell>
          <cell r="M1077">
            <v>50222</v>
          </cell>
          <cell r="N1077">
            <v>50222</v>
          </cell>
          <cell r="O1077">
            <v>50222</v>
          </cell>
          <cell r="P1077">
            <v>50222</v>
          </cell>
        </row>
        <row r="1078">
          <cell r="A1078" t="str">
            <v>4.03.000510307</v>
          </cell>
          <cell r="B1078">
            <v>10307</v>
          </cell>
          <cell r="C1078" t="str">
            <v>Superintendência Relacionametno com Clientes</v>
          </cell>
          <cell r="D1078" t="str">
            <v>4.03.0005</v>
          </cell>
          <cell r="E1078">
            <v>0</v>
          </cell>
          <cell r="F1078">
            <v>0</v>
          </cell>
          <cell r="G1078">
            <v>0</v>
          </cell>
          <cell r="H1078">
            <v>0</v>
          </cell>
          <cell r="I1078">
            <v>0</v>
          </cell>
          <cell r="J1078">
            <v>0</v>
          </cell>
          <cell r="K1078">
            <v>0</v>
          </cell>
          <cell r="L1078">
            <v>0</v>
          </cell>
          <cell r="M1078">
            <v>0</v>
          </cell>
          <cell r="N1078">
            <v>0</v>
          </cell>
          <cell r="O1078">
            <v>0</v>
          </cell>
          <cell r="P1078">
            <v>0</v>
          </cell>
        </row>
        <row r="1079">
          <cell r="A1079" t="str">
            <v>4.03.000610307</v>
          </cell>
          <cell r="B1079">
            <v>10307</v>
          </cell>
          <cell r="C1079" t="str">
            <v>Superintendência Relacionametno com Clientes</v>
          </cell>
          <cell r="D1079" t="str">
            <v>4.03.0006</v>
          </cell>
          <cell r="E1079">
            <v>2066</v>
          </cell>
          <cell r="F1079">
            <v>6357</v>
          </cell>
          <cell r="G1079">
            <v>4212</v>
          </cell>
          <cell r="H1079">
            <v>4212</v>
          </cell>
          <cell r="I1079">
            <v>4212</v>
          </cell>
          <cell r="J1079">
            <v>4212</v>
          </cell>
          <cell r="K1079">
            <v>4212</v>
          </cell>
          <cell r="L1079">
            <v>4212</v>
          </cell>
          <cell r="M1079">
            <v>4212</v>
          </cell>
          <cell r="N1079">
            <v>4212</v>
          </cell>
          <cell r="O1079">
            <v>4212</v>
          </cell>
          <cell r="P1079">
            <v>4212</v>
          </cell>
        </row>
        <row r="1080">
          <cell r="A1080" t="str">
            <v>4.03.000710307</v>
          </cell>
          <cell r="B1080">
            <v>10307</v>
          </cell>
          <cell r="C1080" t="str">
            <v>Superintendência Relacionametno com Clientes</v>
          </cell>
          <cell r="D1080" t="str">
            <v>4.03.0007</v>
          </cell>
          <cell r="E1080">
            <v>0</v>
          </cell>
          <cell r="F1080">
            <v>0</v>
          </cell>
          <cell r="G1080">
            <v>0</v>
          </cell>
          <cell r="H1080">
            <v>0</v>
          </cell>
          <cell r="I1080">
            <v>0</v>
          </cell>
          <cell r="J1080">
            <v>0</v>
          </cell>
          <cell r="K1080">
            <v>0</v>
          </cell>
          <cell r="L1080">
            <v>0</v>
          </cell>
          <cell r="M1080">
            <v>0</v>
          </cell>
          <cell r="N1080">
            <v>0</v>
          </cell>
          <cell r="O1080">
            <v>0</v>
          </cell>
          <cell r="P1080">
            <v>0</v>
          </cell>
        </row>
        <row r="1081">
          <cell r="A1081" t="str">
            <v>4.03.000810307</v>
          </cell>
          <cell r="B1081">
            <v>10307</v>
          </cell>
          <cell r="C1081" t="str">
            <v>Superintendência Relacionametno com Clientes</v>
          </cell>
          <cell r="D1081" t="str">
            <v>4.03.0008</v>
          </cell>
          <cell r="E1081">
            <v>2320</v>
          </cell>
          <cell r="F1081">
            <v>3586</v>
          </cell>
          <cell r="G1081">
            <v>3586</v>
          </cell>
          <cell r="H1081">
            <v>3586</v>
          </cell>
          <cell r="I1081">
            <v>3586</v>
          </cell>
          <cell r="J1081">
            <v>3586</v>
          </cell>
          <cell r="K1081">
            <v>3586</v>
          </cell>
          <cell r="L1081">
            <v>3586</v>
          </cell>
          <cell r="M1081">
            <v>3586</v>
          </cell>
          <cell r="N1081">
            <v>3586</v>
          </cell>
          <cell r="O1081">
            <v>3586</v>
          </cell>
          <cell r="P1081">
            <v>3586</v>
          </cell>
        </row>
        <row r="1082">
          <cell r="A1082" t="str">
            <v>4.03.000910307</v>
          </cell>
          <cell r="B1082">
            <v>10307</v>
          </cell>
          <cell r="C1082" t="str">
            <v>Superintendência Relacionametno com Clientes</v>
          </cell>
          <cell r="D1082" t="str">
            <v>4.03.0009</v>
          </cell>
          <cell r="E1082">
            <v>5544</v>
          </cell>
          <cell r="F1082">
            <v>8568</v>
          </cell>
          <cell r="G1082">
            <v>8568</v>
          </cell>
          <cell r="H1082">
            <v>8568</v>
          </cell>
          <cell r="I1082">
            <v>8568</v>
          </cell>
          <cell r="J1082">
            <v>8568</v>
          </cell>
          <cell r="K1082">
            <v>8568</v>
          </cell>
          <cell r="L1082">
            <v>8568</v>
          </cell>
          <cell r="M1082">
            <v>8568</v>
          </cell>
          <cell r="N1082">
            <v>8568</v>
          </cell>
          <cell r="O1082">
            <v>8568</v>
          </cell>
          <cell r="P1082">
            <v>8568</v>
          </cell>
        </row>
        <row r="1083">
          <cell r="A1083" t="str">
            <v>4.03.001010307</v>
          </cell>
          <cell r="B1083">
            <v>10307</v>
          </cell>
          <cell r="C1083" t="str">
            <v>Superintendência Relacionametno com Clientes</v>
          </cell>
          <cell r="D1083" t="str">
            <v>4.03.0010</v>
          </cell>
          <cell r="E1083">
            <v>2823</v>
          </cell>
          <cell r="F1083">
            <v>2823</v>
          </cell>
          <cell r="G1083">
            <v>2823</v>
          </cell>
          <cell r="H1083">
            <v>2823</v>
          </cell>
          <cell r="I1083">
            <v>2823</v>
          </cell>
          <cell r="J1083">
            <v>2823</v>
          </cell>
          <cell r="K1083">
            <v>2823</v>
          </cell>
          <cell r="L1083">
            <v>2823</v>
          </cell>
          <cell r="M1083">
            <v>2823</v>
          </cell>
          <cell r="N1083">
            <v>2823</v>
          </cell>
          <cell r="O1083">
            <v>2823</v>
          </cell>
          <cell r="P1083">
            <v>2823</v>
          </cell>
        </row>
        <row r="1084">
          <cell r="A1084" t="str">
            <v>4.03.001110307</v>
          </cell>
          <cell r="B1084">
            <v>10307</v>
          </cell>
          <cell r="C1084" t="str">
            <v>Superintendência Relacionametno com Clientes</v>
          </cell>
          <cell r="D1084" t="str">
            <v>4.03.0011</v>
          </cell>
          <cell r="E1084">
            <v>6987</v>
          </cell>
          <cell r="F1084">
            <v>14543</v>
          </cell>
          <cell r="G1084">
            <v>14046</v>
          </cell>
          <cell r="H1084">
            <v>14245</v>
          </cell>
          <cell r="I1084">
            <v>14245</v>
          </cell>
          <cell r="J1084">
            <v>14245</v>
          </cell>
          <cell r="K1084">
            <v>14245</v>
          </cell>
          <cell r="L1084">
            <v>14245</v>
          </cell>
          <cell r="M1084">
            <v>14245</v>
          </cell>
          <cell r="N1084">
            <v>14245</v>
          </cell>
          <cell r="O1084">
            <v>14245</v>
          </cell>
          <cell r="P1084">
            <v>14245</v>
          </cell>
        </row>
        <row r="1085">
          <cell r="A1085" t="str">
            <v>4.03.001210307</v>
          </cell>
          <cell r="B1085">
            <v>10307</v>
          </cell>
          <cell r="C1085" t="str">
            <v>Superintendência Relacionametno com Clientes</v>
          </cell>
          <cell r="D1085" t="str">
            <v>4.03.0012</v>
          </cell>
          <cell r="E1085">
            <v>2011</v>
          </cell>
          <cell r="F1085">
            <v>4185</v>
          </cell>
          <cell r="G1085">
            <v>4042</v>
          </cell>
          <cell r="H1085">
            <v>4099</v>
          </cell>
          <cell r="I1085">
            <v>4099</v>
          </cell>
          <cell r="J1085">
            <v>4099</v>
          </cell>
          <cell r="K1085">
            <v>4099</v>
          </cell>
          <cell r="L1085">
            <v>4099</v>
          </cell>
          <cell r="M1085">
            <v>4099</v>
          </cell>
          <cell r="N1085">
            <v>4099</v>
          </cell>
          <cell r="O1085">
            <v>4099</v>
          </cell>
          <cell r="P1085">
            <v>4099</v>
          </cell>
        </row>
        <row r="1086">
          <cell r="A1086" t="str">
            <v>4.03.001310307</v>
          </cell>
          <cell r="B1086">
            <v>10307</v>
          </cell>
          <cell r="C1086" t="str">
            <v>Superintendência Relacionametno com Clientes</v>
          </cell>
          <cell r="D1086" t="str">
            <v>4.03.0013</v>
          </cell>
          <cell r="E1086">
            <v>0</v>
          </cell>
          <cell r="F1086">
            <v>0</v>
          </cell>
          <cell r="G1086">
            <v>0</v>
          </cell>
          <cell r="H1086">
            <v>0</v>
          </cell>
          <cell r="I1086">
            <v>0</v>
          </cell>
          <cell r="J1086">
            <v>0</v>
          </cell>
          <cell r="K1086">
            <v>0</v>
          </cell>
          <cell r="L1086">
            <v>0</v>
          </cell>
          <cell r="M1086">
            <v>0</v>
          </cell>
          <cell r="N1086">
            <v>0</v>
          </cell>
          <cell r="O1086">
            <v>0</v>
          </cell>
          <cell r="P1086">
            <v>0</v>
          </cell>
        </row>
        <row r="1087">
          <cell r="A1087" t="str">
            <v>4.03.001410307</v>
          </cell>
          <cell r="B1087">
            <v>10307</v>
          </cell>
          <cell r="C1087" t="str">
            <v>Superintendência Relacionametno com Clientes</v>
          </cell>
          <cell r="D1087" t="str">
            <v>4.03.0014</v>
          </cell>
          <cell r="E1087">
            <v>0</v>
          </cell>
          <cell r="F1087">
            <v>0</v>
          </cell>
          <cell r="G1087">
            <v>0</v>
          </cell>
          <cell r="H1087">
            <v>0</v>
          </cell>
          <cell r="I1087">
            <v>0</v>
          </cell>
          <cell r="J1087">
            <v>0</v>
          </cell>
          <cell r="K1087">
            <v>0</v>
          </cell>
          <cell r="L1087">
            <v>0</v>
          </cell>
          <cell r="M1087">
            <v>0</v>
          </cell>
          <cell r="N1087">
            <v>0</v>
          </cell>
          <cell r="O1087">
            <v>0</v>
          </cell>
          <cell r="P1087">
            <v>0</v>
          </cell>
        </row>
        <row r="1088">
          <cell r="A1088" t="str">
            <v>4.03.001510307</v>
          </cell>
          <cell r="B1088">
            <v>10307</v>
          </cell>
          <cell r="C1088" t="str">
            <v>Superintendência Relacionametno com Clientes</v>
          </cell>
          <cell r="D1088" t="str">
            <v>4.03.0015</v>
          </cell>
          <cell r="E1088">
            <v>0</v>
          </cell>
          <cell r="F1088">
            <v>0</v>
          </cell>
          <cell r="G1088">
            <v>0</v>
          </cell>
          <cell r="H1088">
            <v>0</v>
          </cell>
          <cell r="I1088">
            <v>0</v>
          </cell>
          <cell r="J1088">
            <v>0</v>
          </cell>
          <cell r="K1088">
            <v>0</v>
          </cell>
          <cell r="L1088">
            <v>0</v>
          </cell>
          <cell r="M1088">
            <v>0</v>
          </cell>
          <cell r="N1088">
            <v>0</v>
          </cell>
          <cell r="O1088">
            <v>0</v>
          </cell>
          <cell r="P1088">
            <v>0</v>
          </cell>
        </row>
        <row r="1089">
          <cell r="A1089" t="str">
            <v>4.03.001610307</v>
          </cell>
          <cell r="B1089">
            <v>10307</v>
          </cell>
          <cell r="C1089" t="str">
            <v>Superintendência Relacionametno com Clientes</v>
          </cell>
          <cell r="D1089" t="str">
            <v>4.03.0016</v>
          </cell>
          <cell r="E1089">
            <v>0</v>
          </cell>
          <cell r="F1089">
            <v>0</v>
          </cell>
          <cell r="G1089">
            <v>0</v>
          </cell>
          <cell r="H1089">
            <v>0</v>
          </cell>
          <cell r="I1089">
            <v>0</v>
          </cell>
          <cell r="J1089">
            <v>0</v>
          </cell>
          <cell r="K1089">
            <v>0</v>
          </cell>
          <cell r="L1089">
            <v>0</v>
          </cell>
          <cell r="M1089">
            <v>0</v>
          </cell>
          <cell r="N1089">
            <v>0</v>
          </cell>
          <cell r="O1089">
            <v>0</v>
          </cell>
          <cell r="P1089">
            <v>0</v>
          </cell>
        </row>
        <row r="1090">
          <cell r="A1090" t="str">
            <v>4.03.001710307</v>
          </cell>
          <cell r="B1090">
            <v>10307</v>
          </cell>
          <cell r="C1090" t="str">
            <v>Superintendência Relacionametno com Clientes</v>
          </cell>
          <cell r="D1090" t="str">
            <v>4.03.0017</v>
          </cell>
          <cell r="E1090">
            <v>700</v>
          </cell>
          <cell r="F1090">
            <v>700</v>
          </cell>
          <cell r="G1090">
            <v>700</v>
          </cell>
          <cell r="H1090">
            <v>700</v>
          </cell>
          <cell r="I1090">
            <v>700</v>
          </cell>
          <cell r="J1090">
            <v>700</v>
          </cell>
          <cell r="K1090">
            <v>700</v>
          </cell>
          <cell r="L1090">
            <v>700</v>
          </cell>
          <cell r="M1090">
            <v>700</v>
          </cell>
          <cell r="N1090">
            <v>700</v>
          </cell>
          <cell r="O1090">
            <v>700</v>
          </cell>
          <cell r="P1090">
            <v>700</v>
          </cell>
        </row>
        <row r="1091">
          <cell r="A1091" t="str">
            <v>4.03.001810307</v>
          </cell>
          <cell r="B1091">
            <v>10307</v>
          </cell>
          <cell r="C1091" t="str">
            <v>Superintendência Relacionametno com Clientes</v>
          </cell>
          <cell r="D1091" t="str">
            <v>4.03.0018</v>
          </cell>
          <cell r="E1091">
            <v>0</v>
          </cell>
          <cell r="F1091">
            <v>0</v>
          </cell>
          <cell r="G1091">
            <v>0</v>
          </cell>
          <cell r="H1091">
            <v>0</v>
          </cell>
          <cell r="I1091">
            <v>0</v>
          </cell>
          <cell r="J1091">
            <v>0</v>
          </cell>
          <cell r="K1091">
            <v>0</v>
          </cell>
          <cell r="L1091">
            <v>0</v>
          </cell>
          <cell r="M1091">
            <v>0</v>
          </cell>
          <cell r="N1091">
            <v>0</v>
          </cell>
          <cell r="O1091">
            <v>0</v>
          </cell>
          <cell r="P1091">
            <v>0</v>
          </cell>
        </row>
        <row r="1092">
          <cell r="A1092" t="str">
            <v>4.03.001910307</v>
          </cell>
          <cell r="B1092">
            <v>10307</v>
          </cell>
          <cell r="C1092" t="str">
            <v>Superintendência Relacionametno com Clientes</v>
          </cell>
          <cell r="D1092" t="str">
            <v>4.03.0019</v>
          </cell>
          <cell r="E1092">
            <v>0</v>
          </cell>
          <cell r="F1092">
            <v>0</v>
          </cell>
          <cell r="G1092">
            <v>0</v>
          </cell>
          <cell r="H1092">
            <v>0</v>
          </cell>
          <cell r="I1092">
            <v>0</v>
          </cell>
          <cell r="J1092">
            <v>0</v>
          </cell>
          <cell r="K1092">
            <v>0</v>
          </cell>
          <cell r="L1092">
            <v>0</v>
          </cell>
          <cell r="M1092">
            <v>0</v>
          </cell>
          <cell r="N1092">
            <v>0</v>
          </cell>
          <cell r="O1092">
            <v>0</v>
          </cell>
          <cell r="P1092">
            <v>0</v>
          </cell>
        </row>
        <row r="1093">
          <cell r="A1093" t="str">
            <v>4.03.002010307</v>
          </cell>
          <cell r="B1093">
            <v>10307</v>
          </cell>
          <cell r="C1093" t="str">
            <v>Superintendência Relacionametno com Clientes</v>
          </cell>
          <cell r="D1093" t="str">
            <v>4.03.0020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A1094" t="str">
            <v>4.03.002110307</v>
          </cell>
          <cell r="B1094">
            <v>10307</v>
          </cell>
          <cell r="C1094" t="str">
            <v>Superintendência Relacionametno com Clientes</v>
          </cell>
          <cell r="D1094" t="str">
            <v>4.03.0021</v>
          </cell>
          <cell r="E1094">
            <v>0</v>
          </cell>
          <cell r="F1094">
            <v>0</v>
          </cell>
          <cell r="G1094">
            <v>0</v>
          </cell>
          <cell r="H1094">
            <v>0</v>
          </cell>
          <cell r="I1094">
            <v>0</v>
          </cell>
          <cell r="J1094">
            <v>0</v>
          </cell>
          <cell r="K1094">
            <v>0</v>
          </cell>
          <cell r="L1094">
            <v>0</v>
          </cell>
          <cell r="M1094">
            <v>0</v>
          </cell>
          <cell r="N1094">
            <v>0</v>
          </cell>
          <cell r="O1094">
            <v>0</v>
          </cell>
          <cell r="P1094">
            <v>0</v>
          </cell>
        </row>
        <row r="1095">
          <cell r="A1095" t="str">
            <v>4.03.002210307</v>
          </cell>
          <cell r="B1095">
            <v>10307</v>
          </cell>
          <cell r="C1095" t="str">
            <v>Superintendência Relacionametno com Clientes</v>
          </cell>
          <cell r="D1095" t="str">
            <v>4.03.0022</v>
          </cell>
          <cell r="E1095">
            <v>0</v>
          </cell>
          <cell r="F1095">
            <v>0</v>
          </cell>
          <cell r="G1095">
            <v>0</v>
          </cell>
          <cell r="H1095">
            <v>0</v>
          </cell>
          <cell r="I1095">
            <v>0</v>
          </cell>
          <cell r="J1095">
            <v>0</v>
          </cell>
          <cell r="K1095">
            <v>0</v>
          </cell>
          <cell r="L1095">
            <v>0</v>
          </cell>
          <cell r="M1095">
            <v>0</v>
          </cell>
          <cell r="N1095">
            <v>0</v>
          </cell>
          <cell r="O1095">
            <v>0</v>
          </cell>
          <cell r="P1095">
            <v>0</v>
          </cell>
        </row>
        <row r="1096">
          <cell r="A1096" t="str">
            <v>4.03.002410307</v>
          </cell>
          <cell r="B1096">
            <v>10307</v>
          </cell>
          <cell r="C1096" t="str">
            <v>Superintendência Relacionametno com Clientes</v>
          </cell>
          <cell r="D1096" t="str">
            <v>4.03.0024</v>
          </cell>
          <cell r="E1096">
            <v>0</v>
          </cell>
          <cell r="F1096">
            <v>0</v>
          </cell>
          <cell r="G1096">
            <v>0</v>
          </cell>
          <cell r="H1096">
            <v>0</v>
          </cell>
          <cell r="I1096">
            <v>0</v>
          </cell>
          <cell r="J1096">
            <v>0</v>
          </cell>
          <cell r="K1096">
            <v>0</v>
          </cell>
          <cell r="L1096">
            <v>0</v>
          </cell>
          <cell r="M1096">
            <v>0</v>
          </cell>
          <cell r="N1096">
            <v>0</v>
          </cell>
          <cell r="O1096">
            <v>0</v>
          </cell>
          <cell r="P1096">
            <v>0</v>
          </cell>
        </row>
        <row r="1097">
          <cell r="A1097" t="str">
            <v>4.04.000110307</v>
          </cell>
          <cell r="B1097">
            <v>10307</v>
          </cell>
          <cell r="C1097" t="str">
            <v>Superintendência Relacionametno com Clientes</v>
          </cell>
          <cell r="D1097" t="str">
            <v>4.04.0001</v>
          </cell>
          <cell r="E1097">
            <v>0</v>
          </cell>
          <cell r="F1097">
            <v>0</v>
          </cell>
          <cell r="G1097">
            <v>0</v>
          </cell>
          <cell r="H1097">
            <v>0</v>
          </cell>
          <cell r="I1097">
            <v>0</v>
          </cell>
          <cell r="J1097">
            <v>0</v>
          </cell>
          <cell r="K1097">
            <v>0</v>
          </cell>
          <cell r="L1097">
            <v>0</v>
          </cell>
          <cell r="M1097">
            <v>0</v>
          </cell>
          <cell r="N1097">
            <v>0</v>
          </cell>
          <cell r="O1097">
            <v>0</v>
          </cell>
          <cell r="P1097">
            <v>0</v>
          </cell>
        </row>
        <row r="1098">
          <cell r="A1098" t="str">
            <v>4.04.000210307</v>
          </cell>
          <cell r="B1098">
            <v>10307</v>
          </cell>
          <cell r="C1098" t="str">
            <v>Superintendência Relacionametno com Clientes</v>
          </cell>
          <cell r="D1098" t="str">
            <v>4.04.0002</v>
          </cell>
          <cell r="E1098">
            <v>0</v>
          </cell>
          <cell r="F1098">
            <v>0</v>
          </cell>
          <cell r="G1098">
            <v>0</v>
          </cell>
          <cell r="H1098">
            <v>0</v>
          </cell>
          <cell r="I1098">
            <v>0</v>
          </cell>
          <cell r="J1098">
            <v>0</v>
          </cell>
          <cell r="K1098">
            <v>0</v>
          </cell>
          <cell r="L1098">
            <v>0</v>
          </cell>
          <cell r="M1098">
            <v>0</v>
          </cell>
          <cell r="N1098">
            <v>0</v>
          </cell>
          <cell r="O1098">
            <v>0</v>
          </cell>
          <cell r="P1098">
            <v>0</v>
          </cell>
        </row>
        <row r="1099">
          <cell r="A1099" t="str">
            <v>4.04.000310307</v>
          </cell>
          <cell r="B1099">
            <v>10307</v>
          </cell>
          <cell r="C1099" t="str">
            <v>Superintendência Relacionametno com Clientes</v>
          </cell>
          <cell r="D1099" t="str">
            <v>4.04.0003</v>
          </cell>
          <cell r="E1099">
            <v>100</v>
          </cell>
          <cell r="F1099">
            <v>100</v>
          </cell>
          <cell r="G1099">
            <v>100</v>
          </cell>
          <cell r="H1099">
            <v>100</v>
          </cell>
          <cell r="I1099">
            <v>100</v>
          </cell>
          <cell r="J1099">
            <v>100</v>
          </cell>
          <cell r="K1099">
            <v>200</v>
          </cell>
          <cell r="L1099">
            <v>200</v>
          </cell>
          <cell r="M1099">
            <v>200</v>
          </cell>
          <cell r="N1099">
            <v>200</v>
          </cell>
          <cell r="O1099">
            <v>200</v>
          </cell>
          <cell r="P1099">
            <v>200</v>
          </cell>
        </row>
        <row r="1100">
          <cell r="A1100" t="str">
            <v>4.04.000410307</v>
          </cell>
          <cell r="B1100">
            <v>10307</v>
          </cell>
          <cell r="C1100" t="str">
            <v>Superintendência Relacionametno com Clientes</v>
          </cell>
          <cell r="D1100" t="str">
            <v>4.04.0004</v>
          </cell>
          <cell r="E1100">
            <v>0</v>
          </cell>
          <cell r="F1100">
            <v>0</v>
          </cell>
          <cell r="G1100">
            <v>0</v>
          </cell>
          <cell r="H1100">
            <v>0</v>
          </cell>
          <cell r="I1100">
            <v>0</v>
          </cell>
          <cell r="J1100">
            <v>0</v>
          </cell>
          <cell r="K1100">
            <v>0</v>
          </cell>
          <cell r="L1100">
            <v>0</v>
          </cell>
          <cell r="M1100">
            <v>0</v>
          </cell>
          <cell r="N1100">
            <v>0</v>
          </cell>
          <cell r="O1100">
            <v>0</v>
          </cell>
          <cell r="P1100">
            <v>0</v>
          </cell>
        </row>
        <row r="1101">
          <cell r="A1101" t="str">
            <v>4.04.000510307</v>
          </cell>
          <cell r="B1101">
            <v>10307</v>
          </cell>
          <cell r="C1101" t="str">
            <v>Superintendência Relacionametno com Clientes</v>
          </cell>
          <cell r="D1101" t="str">
            <v>4.04.0005</v>
          </cell>
          <cell r="E1101">
            <v>1400</v>
          </cell>
          <cell r="F1101">
            <v>1400</v>
          </cell>
          <cell r="G1101">
            <v>1400</v>
          </cell>
          <cell r="H1101">
            <v>1400</v>
          </cell>
          <cell r="I1101">
            <v>1400</v>
          </cell>
          <cell r="J1101">
            <v>1400</v>
          </cell>
          <cell r="K1101">
            <v>1400</v>
          </cell>
          <cell r="L1101">
            <v>1400</v>
          </cell>
          <cell r="M1101">
            <v>1400</v>
          </cell>
          <cell r="N1101">
            <v>1400</v>
          </cell>
          <cell r="O1101">
            <v>1400</v>
          </cell>
          <cell r="P1101">
            <v>1400</v>
          </cell>
        </row>
        <row r="1102">
          <cell r="A1102" t="str">
            <v>4.04.000610307</v>
          </cell>
          <cell r="B1102">
            <v>10307</v>
          </cell>
          <cell r="C1102" t="str">
            <v>Superintendência Relacionametno com Clientes</v>
          </cell>
          <cell r="D1102" t="str">
            <v>4.04.0006</v>
          </cell>
          <cell r="E1102">
            <v>2500</v>
          </cell>
          <cell r="F1102">
            <v>2500</v>
          </cell>
          <cell r="G1102">
            <v>2500</v>
          </cell>
          <cell r="H1102">
            <v>2500</v>
          </cell>
          <cell r="I1102">
            <v>2500</v>
          </cell>
          <cell r="J1102">
            <v>2500</v>
          </cell>
          <cell r="K1102">
            <v>3000</v>
          </cell>
          <cell r="L1102">
            <v>3000</v>
          </cell>
          <cell r="M1102">
            <v>3000</v>
          </cell>
          <cell r="N1102">
            <v>3000</v>
          </cell>
          <cell r="O1102">
            <v>3000</v>
          </cell>
          <cell r="P1102">
            <v>3000</v>
          </cell>
        </row>
        <row r="1103">
          <cell r="A1103" t="str">
            <v>4.04.000710307</v>
          </cell>
          <cell r="B1103">
            <v>10307</v>
          </cell>
          <cell r="C1103" t="str">
            <v>Superintendência Relacionametno com Clientes</v>
          </cell>
          <cell r="D1103" t="str">
            <v>4.04.0007</v>
          </cell>
          <cell r="E1103">
            <v>30</v>
          </cell>
          <cell r="F1103">
            <v>30</v>
          </cell>
          <cell r="G1103">
            <v>30</v>
          </cell>
          <cell r="H1103">
            <v>30</v>
          </cell>
          <cell r="I1103">
            <v>30</v>
          </cell>
          <cell r="J1103">
            <v>30</v>
          </cell>
          <cell r="K1103">
            <v>40</v>
          </cell>
          <cell r="L1103">
            <v>40</v>
          </cell>
          <cell r="M1103">
            <v>40</v>
          </cell>
          <cell r="N1103">
            <v>40</v>
          </cell>
          <cell r="O1103">
            <v>40</v>
          </cell>
          <cell r="P1103">
            <v>40</v>
          </cell>
        </row>
        <row r="1104">
          <cell r="A1104" t="str">
            <v>4.04.000810307</v>
          </cell>
          <cell r="B1104">
            <v>10307</v>
          </cell>
          <cell r="C1104" t="str">
            <v>Superintendência Relacionametno com Clientes</v>
          </cell>
          <cell r="D1104" t="str">
            <v>4.04.0008</v>
          </cell>
          <cell r="E1104">
            <v>0</v>
          </cell>
          <cell r="F1104">
            <v>0</v>
          </cell>
          <cell r="G1104">
            <v>0</v>
          </cell>
          <cell r="H1104">
            <v>0</v>
          </cell>
          <cell r="I1104">
            <v>0</v>
          </cell>
          <cell r="J1104">
            <v>0</v>
          </cell>
          <cell r="K1104">
            <v>0</v>
          </cell>
          <cell r="L1104">
            <v>0</v>
          </cell>
          <cell r="M1104">
            <v>0</v>
          </cell>
          <cell r="N1104">
            <v>0</v>
          </cell>
          <cell r="O1104">
            <v>0</v>
          </cell>
          <cell r="P1104">
            <v>0</v>
          </cell>
        </row>
        <row r="1105">
          <cell r="A1105" t="str">
            <v>4.04.000910307</v>
          </cell>
          <cell r="B1105">
            <v>10307</v>
          </cell>
          <cell r="C1105" t="str">
            <v>Superintendência Relacionametno com Clientes</v>
          </cell>
          <cell r="D1105" t="str">
            <v>4.04.0009</v>
          </cell>
          <cell r="E1105">
            <v>0</v>
          </cell>
          <cell r="F1105">
            <v>0</v>
          </cell>
          <cell r="G1105">
            <v>0</v>
          </cell>
          <cell r="H1105">
            <v>0</v>
          </cell>
          <cell r="I1105">
            <v>0</v>
          </cell>
          <cell r="J1105">
            <v>0</v>
          </cell>
          <cell r="K1105">
            <v>0</v>
          </cell>
          <cell r="L1105">
            <v>0</v>
          </cell>
          <cell r="M1105">
            <v>0</v>
          </cell>
          <cell r="N1105">
            <v>0</v>
          </cell>
          <cell r="O1105">
            <v>0</v>
          </cell>
          <cell r="P1105">
            <v>0</v>
          </cell>
        </row>
        <row r="1106">
          <cell r="A1106" t="str">
            <v>4.04.001010307</v>
          </cell>
          <cell r="B1106">
            <v>10307</v>
          </cell>
          <cell r="C1106" t="str">
            <v>Superintendência Relacionametno com Clientes</v>
          </cell>
          <cell r="D1106" t="str">
            <v>4.04.0010</v>
          </cell>
          <cell r="E1106">
            <v>2500</v>
          </cell>
          <cell r="F1106">
            <v>2500</v>
          </cell>
          <cell r="G1106">
            <v>2500</v>
          </cell>
          <cell r="H1106">
            <v>2500</v>
          </cell>
          <cell r="I1106">
            <v>2500</v>
          </cell>
          <cell r="J1106">
            <v>2500</v>
          </cell>
          <cell r="K1106">
            <v>3000</v>
          </cell>
          <cell r="L1106">
            <v>3000</v>
          </cell>
          <cell r="M1106">
            <v>3000</v>
          </cell>
          <cell r="N1106">
            <v>3000</v>
          </cell>
          <cell r="O1106">
            <v>3000</v>
          </cell>
          <cell r="P1106">
            <v>3000</v>
          </cell>
        </row>
        <row r="1107">
          <cell r="A1107" t="str">
            <v>4.04.001110307</v>
          </cell>
          <cell r="B1107">
            <v>10307</v>
          </cell>
          <cell r="C1107" t="str">
            <v>Superintendência Relacionametno com Clientes</v>
          </cell>
          <cell r="D1107" t="str">
            <v>4.04.0011</v>
          </cell>
          <cell r="E1107">
            <v>0</v>
          </cell>
          <cell r="F1107">
            <v>0</v>
          </cell>
          <cell r="G1107">
            <v>0</v>
          </cell>
          <cell r="H1107">
            <v>0</v>
          </cell>
          <cell r="I1107">
            <v>0</v>
          </cell>
          <cell r="J1107">
            <v>0</v>
          </cell>
          <cell r="K1107">
            <v>0</v>
          </cell>
          <cell r="L1107">
            <v>0</v>
          </cell>
          <cell r="M1107">
            <v>0</v>
          </cell>
          <cell r="N1107">
            <v>0</v>
          </cell>
          <cell r="O1107">
            <v>0</v>
          </cell>
          <cell r="P1107">
            <v>0</v>
          </cell>
        </row>
        <row r="1108">
          <cell r="A1108" t="str">
            <v>4.04.001210307</v>
          </cell>
          <cell r="B1108">
            <v>10307</v>
          </cell>
          <cell r="C1108" t="str">
            <v>Superintendência Relacionametno com Clientes</v>
          </cell>
          <cell r="D1108" t="str">
            <v>4.04.0012</v>
          </cell>
          <cell r="E1108">
            <v>0</v>
          </cell>
          <cell r="F1108">
            <v>0</v>
          </cell>
          <cell r="G1108">
            <v>0</v>
          </cell>
          <cell r="H1108">
            <v>0</v>
          </cell>
          <cell r="I1108">
            <v>0</v>
          </cell>
          <cell r="J1108">
            <v>0</v>
          </cell>
          <cell r="K1108">
            <v>0</v>
          </cell>
          <cell r="L1108">
            <v>0</v>
          </cell>
          <cell r="M1108">
            <v>0</v>
          </cell>
          <cell r="N1108">
            <v>0</v>
          </cell>
          <cell r="O1108">
            <v>0</v>
          </cell>
          <cell r="P1108">
            <v>0</v>
          </cell>
        </row>
        <row r="1109">
          <cell r="A1109" t="str">
            <v>4.05.000310307</v>
          </cell>
          <cell r="B1109">
            <v>10307</v>
          </cell>
          <cell r="C1109" t="str">
            <v>Superintendência Relacionametno com Clientes</v>
          </cell>
          <cell r="D1109" t="str">
            <v>4.05.0003</v>
          </cell>
          <cell r="E1109">
            <v>0</v>
          </cell>
          <cell r="F1109">
            <v>0</v>
          </cell>
          <cell r="G1109">
            <v>0</v>
          </cell>
          <cell r="H1109">
            <v>0</v>
          </cell>
          <cell r="I1109">
            <v>0</v>
          </cell>
          <cell r="J1109">
            <v>0</v>
          </cell>
          <cell r="K1109">
            <v>0</v>
          </cell>
          <cell r="L1109">
            <v>0</v>
          </cell>
          <cell r="M1109">
            <v>0</v>
          </cell>
          <cell r="N1109">
            <v>0</v>
          </cell>
          <cell r="O1109">
            <v>0</v>
          </cell>
          <cell r="P1109">
            <v>0</v>
          </cell>
        </row>
        <row r="1110">
          <cell r="A1110" t="str">
            <v>4.08.000410307</v>
          </cell>
          <cell r="B1110">
            <v>10307</v>
          </cell>
          <cell r="C1110" t="str">
            <v>Superintendência Relacionametno com Clientes</v>
          </cell>
          <cell r="D1110" t="str">
            <v>4.08.0004</v>
          </cell>
          <cell r="E1110">
            <v>0</v>
          </cell>
          <cell r="F1110">
            <v>0</v>
          </cell>
          <cell r="G1110">
            <v>0</v>
          </cell>
          <cell r="H1110">
            <v>0</v>
          </cell>
          <cell r="I1110">
            <v>0</v>
          </cell>
          <cell r="J1110">
            <v>0</v>
          </cell>
          <cell r="K1110">
            <v>0</v>
          </cell>
          <cell r="L1110">
            <v>0</v>
          </cell>
          <cell r="M1110">
            <v>0</v>
          </cell>
          <cell r="N1110">
            <v>0</v>
          </cell>
          <cell r="O1110">
            <v>0</v>
          </cell>
          <cell r="P1110">
            <v>0</v>
          </cell>
        </row>
        <row r="1111">
          <cell r="A1111" t="str">
            <v>4.08.001010307</v>
          </cell>
          <cell r="B1111">
            <v>10307</v>
          </cell>
          <cell r="C1111" t="str">
            <v>Superintendência Relacionametno com Clientes</v>
          </cell>
          <cell r="D1111" t="str">
            <v>4.08.0010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A1112" t="str">
            <v>4.08.001610307</v>
          </cell>
          <cell r="B1112">
            <v>10307</v>
          </cell>
          <cell r="C1112" t="str">
            <v>Superintendência Relacionametno com Clientes</v>
          </cell>
          <cell r="D1112" t="str">
            <v>4.08.0016</v>
          </cell>
          <cell r="E1112">
            <v>0</v>
          </cell>
          <cell r="F1112">
            <v>0</v>
          </cell>
          <cell r="G1112">
            <v>0</v>
          </cell>
          <cell r="H1112">
            <v>0</v>
          </cell>
          <cell r="I1112">
            <v>0</v>
          </cell>
          <cell r="J1112">
            <v>0</v>
          </cell>
          <cell r="K1112">
            <v>0</v>
          </cell>
          <cell r="L1112">
            <v>0</v>
          </cell>
          <cell r="M1112">
            <v>0</v>
          </cell>
          <cell r="N1112">
            <v>0</v>
          </cell>
          <cell r="O1112">
            <v>0</v>
          </cell>
          <cell r="P1112">
            <v>0</v>
          </cell>
        </row>
        <row r="1113">
          <cell r="A1113" t="str">
            <v>4.08.001710307</v>
          </cell>
          <cell r="B1113">
            <v>10307</v>
          </cell>
          <cell r="C1113" t="str">
            <v>Superintendência Relacionametno com Clientes</v>
          </cell>
          <cell r="D1113" t="str">
            <v>4.08.0017</v>
          </cell>
          <cell r="E1113">
            <v>0</v>
          </cell>
          <cell r="F1113">
            <v>0</v>
          </cell>
          <cell r="G1113">
            <v>0</v>
          </cell>
          <cell r="H1113">
            <v>0</v>
          </cell>
          <cell r="I1113">
            <v>0</v>
          </cell>
          <cell r="J1113">
            <v>0</v>
          </cell>
          <cell r="K1113">
            <v>0</v>
          </cell>
          <cell r="L1113">
            <v>0</v>
          </cell>
          <cell r="M1113">
            <v>0</v>
          </cell>
          <cell r="N1113">
            <v>0</v>
          </cell>
          <cell r="O1113">
            <v>0</v>
          </cell>
          <cell r="P1113">
            <v>0</v>
          </cell>
        </row>
        <row r="1114">
          <cell r="A1114" t="str">
            <v>4.08.002010307</v>
          </cell>
          <cell r="B1114">
            <v>10307</v>
          </cell>
          <cell r="C1114" t="str">
            <v>Superintendência Relacionametno com Clientes</v>
          </cell>
          <cell r="D1114" t="str">
            <v>4.08.0020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A1115" t="str">
            <v>4.13.000410307</v>
          </cell>
          <cell r="B1115">
            <v>10307</v>
          </cell>
          <cell r="C1115" t="str">
            <v>Superintendência Relacionametno com Clientes</v>
          </cell>
          <cell r="D1115" t="str">
            <v>4.13.0004</v>
          </cell>
          <cell r="E1115">
            <v>0</v>
          </cell>
          <cell r="F1115">
            <v>0</v>
          </cell>
          <cell r="G1115">
            <v>0</v>
          </cell>
          <cell r="H1115">
            <v>0</v>
          </cell>
          <cell r="I1115">
            <v>0</v>
          </cell>
          <cell r="J1115">
            <v>0</v>
          </cell>
          <cell r="K1115">
            <v>0</v>
          </cell>
          <cell r="L1115">
            <v>0</v>
          </cell>
          <cell r="M1115">
            <v>0</v>
          </cell>
          <cell r="N1115">
            <v>0</v>
          </cell>
          <cell r="O1115">
            <v>0</v>
          </cell>
          <cell r="P1115">
            <v>0</v>
          </cell>
        </row>
        <row r="1116">
          <cell r="A1116" t="str">
            <v>4.13.000510307</v>
          </cell>
          <cell r="B1116">
            <v>10307</v>
          </cell>
          <cell r="C1116" t="str">
            <v>Superintendência Relacionametno com Clientes</v>
          </cell>
          <cell r="D1116" t="str">
            <v>4.13.0005</v>
          </cell>
          <cell r="E1116">
            <v>0</v>
          </cell>
          <cell r="F1116">
            <v>0</v>
          </cell>
          <cell r="G1116">
            <v>0</v>
          </cell>
          <cell r="H1116">
            <v>0</v>
          </cell>
          <cell r="I1116">
            <v>0</v>
          </cell>
          <cell r="J1116">
            <v>0</v>
          </cell>
          <cell r="K1116">
            <v>0</v>
          </cell>
          <cell r="L1116">
            <v>0</v>
          </cell>
          <cell r="M1116">
            <v>0</v>
          </cell>
          <cell r="N1116">
            <v>0</v>
          </cell>
          <cell r="O1116">
            <v>0</v>
          </cell>
          <cell r="P1116">
            <v>0</v>
          </cell>
        </row>
        <row r="1117">
          <cell r="A1117" t="str">
            <v>4.13.000610307</v>
          </cell>
          <cell r="B1117">
            <v>10307</v>
          </cell>
          <cell r="C1117" t="str">
            <v>Superintendência Relacionametno com Clientes</v>
          </cell>
          <cell r="D1117" t="str">
            <v>4.13.0006</v>
          </cell>
          <cell r="E1117">
            <v>0</v>
          </cell>
          <cell r="F1117">
            <v>0</v>
          </cell>
          <cell r="G1117">
            <v>0</v>
          </cell>
          <cell r="H1117">
            <v>0</v>
          </cell>
          <cell r="I1117">
            <v>0</v>
          </cell>
          <cell r="J1117">
            <v>0</v>
          </cell>
          <cell r="K1117">
            <v>0</v>
          </cell>
          <cell r="L1117">
            <v>0</v>
          </cell>
          <cell r="M1117">
            <v>0</v>
          </cell>
          <cell r="N1117">
            <v>0</v>
          </cell>
          <cell r="O1117">
            <v>0</v>
          </cell>
          <cell r="P1117">
            <v>0</v>
          </cell>
        </row>
        <row r="1118">
          <cell r="A1118" t="str">
            <v>4.13.000710307</v>
          </cell>
          <cell r="B1118">
            <v>10307</v>
          </cell>
          <cell r="C1118" t="str">
            <v>Superintendência Relacionametno com Clientes</v>
          </cell>
          <cell r="D1118" t="str">
            <v>4.13.0007</v>
          </cell>
          <cell r="E1118">
            <v>0</v>
          </cell>
          <cell r="F1118">
            <v>0</v>
          </cell>
          <cell r="G1118">
            <v>0</v>
          </cell>
          <cell r="H1118">
            <v>0</v>
          </cell>
          <cell r="I1118">
            <v>0</v>
          </cell>
          <cell r="J1118">
            <v>0</v>
          </cell>
          <cell r="K1118">
            <v>0</v>
          </cell>
          <cell r="L1118">
            <v>0</v>
          </cell>
          <cell r="M1118">
            <v>0</v>
          </cell>
          <cell r="N1118">
            <v>0</v>
          </cell>
          <cell r="O1118">
            <v>0</v>
          </cell>
          <cell r="P1118">
            <v>0</v>
          </cell>
        </row>
        <row r="1119">
          <cell r="A1119" t="str">
            <v>4.13.000810307</v>
          </cell>
          <cell r="B1119">
            <v>10307</v>
          </cell>
          <cell r="C1119" t="str">
            <v>Superintendência Relacionametno com Clientes</v>
          </cell>
          <cell r="D1119" t="str">
            <v>4.13.0008</v>
          </cell>
          <cell r="E1119">
            <v>0</v>
          </cell>
          <cell r="F1119">
            <v>0</v>
          </cell>
          <cell r="G1119">
            <v>0</v>
          </cell>
          <cell r="H1119">
            <v>0</v>
          </cell>
          <cell r="I1119">
            <v>0</v>
          </cell>
          <cell r="J1119">
            <v>0</v>
          </cell>
          <cell r="K1119">
            <v>0</v>
          </cell>
          <cell r="L1119">
            <v>0</v>
          </cell>
          <cell r="M1119">
            <v>0</v>
          </cell>
          <cell r="N1119">
            <v>0</v>
          </cell>
          <cell r="O1119">
            <v>0</v>
          </cell>
          <cell r="P1119">
            <v>0</v>
          </cell>
        </row>
        <row r="1120">
          <cell r="A1120" t="str">
            <v>4.90.000110307</v>
          </cell>
          <cell r="B1120">
            <v>10307</v>
          </cell>
          <cell r="C1120" t="str">
            <v>Superintendência Relacionametno com Clientes</v>
          </cell>
          <cell r="D1120" t="str">
            <v>4.90.0001</v>
          </cell>
          <cell r="E1120">
            <v>0</v>
          </cell>
          <cell r="F1120">
            <v>0</v>
          </cell>
          <cell r="G1120">
            <v>0</v>
          </cell>
          <cell r="H1120">
            <v>0</v>
          </cell>
          <cell r="I1120">
            <v>0</v>
          </cell>
          <cell r="J1120">
            <v>0</v>
          </cell>
          <cell r="K1120">
            <v>0</v>
          </cell>
          <cell r="L1120">
            <v>0</v>
          </cell>
          <cell r="M1120">
            <v>0</v>
          </cell>
          <cell r="N1120">
            <v>0</v>
          </cell>
          <cell r="O1120">
            <v>0</v>
          </cell>
          <cell r="P1120">
            <v>0</v>
          </cell>
        </row>
        <row r="1121">
          <cell r="A1121" t="str">
            <v>4.01.000110314</v>
          </cell>
          <cell r="B1121">
            <v>10314</v>
          </cell>
          <cell r="C1121" t="str">
            <v>Gerência Relacionamento com Clientes II</v>
          </cell>
          <cell r="D1121" t="str">
            <v>4.01.0001</v>
          </cell>
          <cell r="E1121">
            <v>0</v>
          </cell>
          <cell r="F1121">
            <v>0</v>
          </cell>
          <cell r="G1121">
            <v>0</v>
          </cell>
          <cell r="H1121">
            <v>0</v>
          </cell>
          <cell r="I1121">
            <v>0</v>
          </cell>
          <cell r="J1121">
            <v>0</v>
          </cell>
          <cell r="K1121">
            <v>0</v>
          </cell>
          <cell r="L1121">
            <v>0</v>
          </cell>
          <cell r="M1121">
            <v>0</v>
          </cell>
          <cell r="N1121">
            <v>0</v>
          </cell>
          <cell r="O1121">
            <v>0</v>
          </cell>
          <cell r="P1121">
            <v>0</v>
          </cell>
        </row>
        <row r="1122">
          <cell r="A1122" t="str">
            <v>4.01.000210314</v>
          </cell>
          <cell r="B1122">
            <v>10314</v>
          </cell>
          <cell r="C1122" t="str">
            <v>Gerência Relacionamento com Clientes II</v>
          </cell>
          <cell r="D1122" t="str">
            <v>4.01.0002</v>
          </cell>
          <cell r="E1122">
            <v>0</v>
          </cell>
          <cell r="F1122">
            <v>0</v>
          </cell>
          <cell r="G1122">
            <v>0</v>
          </cell>
          <cell r="H1122">
            <v>0</v>
          </cell>
          <cell r="I1122">
            <v>0</v>
          </cell>
          <cell r="J1122">
            <v>0</v>
          </cell>
          <cell r="K1122">
            <v>0</v>
          </cell>
          <cell r="L1122">
            <v>0</v>
          </cell>
          <cell r="M1122">
            <v>0</v>
          </cell>
          <cell r="N1122">
            <v>0</v>
          </cell>
          <cell r="O1122">
            <v>0</v>
          </cell>
          <cell r="P1122">
            <v>0</v>
          </cell>
        </row>
        <row r="1123">
          <cell r="A1123" t="str">
            <v>4.01.000310314</v>
          </cell>
          <cell r="B1123">
            <v>10314</v>
          </cell>
          <cell r="C1123" t="str">
            <v>Gerência Relacionamento com Clientes II</v>
          </cell>
          <cell r="D1123" t="str">
            <v>4.01.0003</v>
          </cell>
          <cell r="E1123">
            <v>0</v>
          </cell>
          <cell r="F1123">
            <v>0</v>
          </cell>
          <cell r="G1123">
            <v>0</v>
          </cell>
          <cell r="H1123">
            <v>0</v>
          </cell>
          <cell r="I1123">
            <v>0</v>
          </cell>
          <cell r="J1123">
            <v>0</v>
          </cell>
          <cell r="K1123">
            <v>0</v>
          </cell>
          <cell r="L1123">
            <v>0</v>
          </cell>
          <cell r="M1123">
            <v>0</v>
          </cell>
          <cell r="N1123">
            <v>0</v>
          </cell>
          <cell r="O1123">
            <v>0</v>
          </cell>
          <cell r="P1123">
            <v>0</v>
          </cell>
        </row>
        <row r="1124">
          <cell r="A1124" t="str">
            <v>4.01.000410314</v>
          </cell>
          <cell r="B1124">
            <v>10314</v>
          </cell>
          <cell r="C1124" t="str">
            <v>Gerência Relacionamento com Clientes II</v>
          </cell>
          <cell r="D1124" t="str">
            <v>4.01.0004</v>
          </cell>
          <cell r="E1124">
            <v>0</v>
          </cell>
          <cell r="F1124">
            <v>0</v>
          </cell>
          <cell r="G1124">
            <v>0</v>
          </cell>
          <cell r="H1124">
            <v>0</v>
          </cell>
          <cell r="I1124">
            <v>0</v>
          </cell>
          <cell r="J1124">
            <v>0</v>
          </cell>
          <cell r="K1124">
            <v>0</v>
          </cell>
          <cell r="L1124">
            <v>0</v>
          </cell>
          <cell r="M1124">
            <v>0</v>
          </cell>
          <cell r="N1124">
            <v>0</v>
          </cell>
          <cell r="O1124">
            <v>0</v>
          </cell>
          <cell r="P1124">
            <v>0</v>
          </cell>
        </row>
        <row r="1125">
          <cell r="A1125" t="str">
            <v>4.01.000510314</v>
          </cell>
          <cell r="B1125">
            <v>10314</v>
          </cell>
          <cell r="C1125" t="str">
            <v>Gerência Relacionamento com Clientes II</v>
          </cell>
          <cell r="D1125" t="str">
            <v>4.01.0005</v>
          </cell>
          <cell r="E1125">
            <v>0</v>
          </cell>
          <cell r="F1125">
            <v>0</v>
          </cell>
          <cell r="G1125">
            <v>0</v>
          </cell>
          <cell r="H1125">
            <v>0</v>
          </cell>
          <cell r="I1125">
            <v>0</v>
          </cell>
          <cell r="J1125">
            <v>0</v>
          </cell>
          <cell r="K1125">
            <v>0</v>
          </cell>
          <cell r="L1125">
            <v>0</v>
          </cell>
          <cell r="M1125">
            <v>0</v>
          </cell>
          <cell r="N1125">
            <v>0</v>
          </cell>
          <cell r="O1125">
            <v>0</v>
          </cell>
          <cell r="P1125">
            <v>0</v>
          </cell>
        </row>
        <row r="1126">
          <cell r="A1126" t="str">
            <v>4.01.000610314</v>
          </cell>
          <cell r="B1126">
            <v>10314</v>
          </cell>
          <cell r="C1126" t="str">
            <v>Gerência Relacionamento com Clientes II</v>
          </cell>
          <cell r="D1126" t="str">
            <v>4.01.0006</v>
          </cell>
          <cell r="E1126">
            <v>0</v>
          </cell>
          <cell r="F1126">
            <v>0</v>
          </cell>
          <cell r="G1126">
            <v>0</v>
          </cell>
          <cell r="H1126">
            <v>0</v>
          </cell>
          <cell r="I1126">
            <v>0</v>
          </cell>
          <cell r="J1126">
            <v>0</v>
          </cell>
          <cell r="K1126">
            <v>0</v>
          </cell>
          <cell r="L1126">
            <v>0</v>
          </cell>
          <cell r="M1126">
            <v>0</v>
          </cell>
          <cell r="N1126">
            <v>0</v>
          </cell>
          <cell r="O1126">
            <v>0</v>
          </cell>
          <cell r="P1126">
            <v>0</v>
          </cell>
        </row>
        <row r="1127">
          <cell r="A1127" t="str">
            <v>4.01.000710314</v>
          </cell>
          <cell r="B1127">
            <v>10314</v>
          </cell>
          <cell r="C1127" t="str">
            <v>Gerência Relacionamento com Clientes II</v>
          </cell>
          <cell r="D1127" t="str">
            <v>4.01.0007</v>
          </cell>
          <cell r="E1127">
            <v>0</v>
          </cell>
          <cell r="F1127">
            <v>0</v>
          </cell>
          <cell r="G1127">
            <v>0</v>
          </cell>
          <cell r="H1127">
            <v>0</v>
          </cell>
          <cell r="I1127">
            <v>0</v>
          </cell>
          <cell r="J1127">
            <v>0</v>
          </cell>
          <cell r="K1127">
            <v>0</v>
          </cell>
          <cell r="L1127">
            <v>0</v>
          </cell>
          <cell r="M1127">
            <v>0</v>
          </cell>
          <cell r="N1127">
            <v>0</v>
          </cell>
          <cell r="O1127">
            <v>0</v>
          </cell>
          <cell r="P1127">
            <v>0</v>
          </cell>
        </row>
        <row r="1128">
          <cell r="A1128" t="str">
            <v>4.02.000110314</v>
          </cell>
          <cell r="B1128">
            <v>10314</v>
          </cell>
          <cell r="C1128" t="str">
            <v>Gerência Relacionamento com Clientes II</v>
          </cell>
          <cell r="D1128" t="str">
            <v>4.02.0001</v>
          </cell>
          <cell r="E1128">
            <v>0</v>
          </cell>
          <cell r="F1128">
            <v>0</v>
          </cell>
          <cell r="G1128">
            <v>0</v>
          </cell>
          <cell r="H1128">
            <v>0</v>
          </cell>
          <cell r="I1128">
            <v>0</v>
          </cell>
          <cell r="J1128">
            <v>0</v>
          </cell>
          <cell r="K1128">
            <v>0</v>
          </cell>
          <cell r="L1128">
            <v>0</v>
          </cell>
          <cell r="M1128">
            <v>0</v>
          </cell>
          <cell r="N1128">
            <v>0</v>
          </cell>
          <cell r="O1128">
            <v>0</v>
          </cell>
          <cell r="P1128">
            <v>0</v>
          </cell>
        </row>
        <row r="1129">
          <cell r="A1129" t="str">
            <v>4.02.000210314</v>
          </cell>
          <cell r="B1129">
            <v>10314</v>
          </cell>
          <cell r="C1129" t="str">
            <v>Gerência Relacionamento com Clientes II</v>
          </cell>
          <cell r="D1129" t="str">
            <v>4.02.0002</v>
          </cell>
          <cell r="E1129">
            <v>0</v>
          </cell>
          <cell r="F1129">
            <v>0</v>
          </cell>
          <cell r="G1129">
            <v>0</v>
          </cell>
          <cell r="H1129">
            <v>0</v>
          </cell>
          <cell r="I1129">
            <v>0</v>
          </cell>
          <cell r="J1129">
            <v>0</v>
          </cell>
          <cell r="K1129">
            <v>0</v>
          </cell>
          <cell r="L1129">
            <v>0</v>
          </cell>
          <cell r="M1129">
            <v>0</v>
          </cell>
          <cell r="N1129">
            <v>0</v>
          </cell>
          <cell r="O1129">
            <v>0</v>
          </cell>
          <cell r="P1129">
            <v>0</v>
          </cell>
        </row>
        <row r="1130">
          <cell r="A1130" t="str">
            <v>4.02.000310314</v>
          </cell>
          <cell r="B1130">
            <v>10314</v>
          </cell>
          <cell r="C1130" t="str">
            <v>Gerência Relacionamento com Clientes II</v>
          </cell>
          <cell r="D1130" t="str">
            <v>4.02.0003</v>
          </cell>
          <cell r="E1130">
            <v>0</v>
          </cell>
          <cell r="F1130">
            <v>0</v>
          </cell>
          <cell r="G1130">
            <v>0</v>
          </cell>
          <cell r="H1130">
            <v>0</v>
          </cell>
          <cell r="I1130">
            <v>0</v>
          </cell>
          <cell r="J1130">
            <v>0</v>
          </cell>
          <cell r="K1130">
            <v>0</v>
          </cell>
          <cell r="L1130">
            <v>0</v>
          </cell>
          <cell r="M1130">
            <v>0</v>
          </cell>
          <cell r="N1130">
            <v>0</v>
          </cell>
          <cell r="O1130">
            <v>0</v>
          </cell>
          <cell r="P1130">
            <v>0</v>
          </cell>
        </row>
        <row r="1131">
          <cell r="A1131" t="str">
            <v>4.02.000410314</v>
          </cell>
          <cell r="B1131">
            <v>10314</v>
          </cell>
          <cell r="C1131" t="str">
            <v>Gerência Relacionamento com Clientes II</v>
          </cell>
          <cell r="D1131" t="str">
            <v>4.02.0004</v>
          </cell>
          <cell r="E1131">
            <v>0</v>
          </cell>
          <cell r="F1131">
            <v>0</v>
          </cell>
          <cell r="G1131">
            <v>0</v>
          </cell>
          <cell r="H1131">
            <v>0</v>
          </cell>
          <cell r="I1131">
            <v>0</v>
          </cell>
          <cell r="J1131">
            <v>0</v>
          </cell>
          <cell r="K1131">
            <v>0</v>
          </cell>
          <cell r="L1131">
            <v>0</v>
          </cell>
          <cell r="M1131">
            <v>0</v>
          </cell>
          <cell r="N1131">
            <v>0</v>
          </cell>
          <cell r="O1131">
            <v>0</v>
          </cell>
          <cell r="P1131">
            <v>0</v>
          </cell>
        </row>
        <row r="1132">
          <cell r="A1132" t="str">
            <v>4.02.000510314</v>
          </cell>
          <cell r="B1132">
            <v>10314</v>
          </cell>
          <cell r="C1132" t="str">
            <v>Gerência Relacionamento com Clientes II</v>
          </cell>
          <cell r="D1132" t="str">
            <v>4.02.0005</v>
          </cell>
          <cell r="E1132">
            <v>0</v>
          </cell>
          <cell r="F1132">
            <v>0</v>
          </cell>
          <cell r="G1132">
            <v>0</v>
          </cell>
          <cell r="H1132">
            <v>0</v>
          </cell>
          <cell r="I1132">
            <v>0</v>
          </cell>
          <cell r="J1132">
            <v>0</v>
          </cell>
          <cell r="K1132">
            <v>0</v>
          </cell>
          <cell r="L1132">
            <v>0</v>
          </cell>
          <cell r="M1132">
            <v>0</v>
          </cell>
          <cell r="N1132">
            <v>0</v>
          </cell>
          <cell r="O1132">
            <v>0</v>
          </cell>
          <cell r="P1132">
            <v>0</v>
          </cell>
        </row>
        <row r="1133">
          <cell r="A1133" t="str">
            <v>4.02.000610314</v>
          </cell>
          <cell r="B1133">
            <v>10314</v>
          </cell>
          <cell r="C1133" t="str">
            <v>Gerência Relacionamento com Clientes II</v>
          </cell>
          <cell r="D1133" t="str">
            <v>4.02.0006</v>
          </cell>
          <cell r="E1133">
            <v>0</v>
          </cell>
          <cell r="F1133">
            <v>0</v>
          </cell>
          <cell r="G1133">
            <v>0</v>
          </cell>
          <cell r="H1133">
            <v>0</v>
          </cell>
          <cell r="I1133">
            <v>0</v>
          </cell>
          <cell r="J1133">
            <v>0</v>
          </cell>
          <cell r="K1133">
            <v>0</v>
          </cell>
          <cell r="L1133">
            <v>0</v>
          </cell>
          <cell r="M1133">
            <v>0</v>
          </cell>
          <cell r="N1133">
            <v>0</v>
          </cell>
          <cell r="O1133">
            <v>0</v>
          </cell>
          <cell r="P1133">
            <v>0</v>
          </cell>
        </row>
        <row r="1134">
          <cell r="A1134" t="str">
            <v>4.02.000710314</v>
          </cell>
          <cell r="B1134">
            <v>10314</v>
          </cell>
          <cell r="C1134" t="str">
            <v>Gerência Relacionamento com Clientes II</v>
          </cell>
          <cell r="D1134" t="str">
            <v>4.02.0007</v>
          </cell>
          <cell r="E1134">
            <v>0</v>
          </cell>
          <cell r="F1134">
            <v>0</v>
          </cell>
          <cell r="G1134">
            <v>0</v>
          </cell>
          <cell r="H1134">
            <v>0</v>
          </cell>
          <cell r="I1134">
            <v>0</v>
          </cell>
          <cell r="J1134">
            <v>0</v>
          </cell>
          <cell r="K1134">
            <v>0</v>
          </cell>
          <cell r="L1134">
            <v>0</v>
          </cell>
          <cell r="M1134">
            <v>0</v>
          </cell>
          <cell r="N1134">
            <v>0</v>
          </cell>
          <cell r="O1134">
            <v>0</v>
          </cell>
          <cell r="P1134">
            <v>0</v>
          </cell>
        </row>
        <row r="1135">
          <cell r="A1135" t="str">
            <v>4.02.000810314</v>
          </cell>
          <cell r="B1135">
            <v>10314</v>
          </cell>
          <cell r="C1135" t="str">
            <v>Gerência Relacionamento com Clientes II</v>
          </cell>
          <cell r="D1135" t="str">
            <v>4.02.0008</v>
          </cell>
          <cell r="E1135">
            <v>0</v>
          </cell>
          <cell r="F1135">
            <v>0</v>
          </cell>
          <cell r="G1135">
            <v>0</v>
          </cell>
          <cell r="H1135">
            <v>0</v>
          </cell>
          <cell r="I1135">
            <v>0</v>
          </cell>
          <cell r="J1135">
            <v>0</v>
          </cell>
          <cell r="K1135">
            <v>0</v>
          </cell>
          <cell r="L1135">
            <v>0</v>
          </cell>
          <cell r="M1135">
            <v>0</v>
          </cell>
          <cell r="N1135">
            <v>0</v>
          </cell>
          <cell r="O1135">
            <v>0</v>
          </cell>
          <cell r="P1135">
            <v>0</v>
          </cell>
        </row>
        <row r="1136">
          <cell r="A1136" t="str">
            <v>4.02.000910314</v>
          </cell>
          <cell r="B1136">
            <v>10314</v>
          </cell>
          <cell r="C1136" t="str">
            <v>Gerência Relacionamento com Clientes II</v>
          </cell>
          <cell r="D1136" t="str">
            <v>4.02.0009</v>
          </cell>
          <cell r="E1136">
            <v>0</v>
          </cell>
          <cell r="F1136">
            <v>0</v>
          </cell>
          <cell r="G1136">
            <v>0</v>
          </cell>
          <cell r="H1136">
            <v>0</v>
          </cell>
          <cell r="I1136">
            <v>0</v>
          </cell>
          <cell r="J1136">
            <v>0</v>
          </cell>
          <cell r="K1136">
            <v>0</v>
          </cell>
          <cell r="L1136">
            <v>0</v>
          </cell>
          <cell r="M1136">
            <v>0</v>
          </cell>
          <cell r="N1136">
            <v>0</v>
          </cell>
          <cell r="O1136">
            <v>0</v>
          </cell>
          <cell r="P1136">
            <v>0</v>
          </cell>
        </row>
        <row r="1137">
          <cell r="A1137" t="str">
            <v>4.02.001010314</v>
          </cell>
          <cell r="B1137">
            <v>10314</v>
          </cell>
          <cell r="C1137" t="str">
            <v>Gerência Relacionamento com Clientes II</v>
          </cell>
          <cell r="D1137" t="str">
            <v>4.02.0010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A1138" t="str">
            <v>4.02.001110314</v>
          </cell>
          <cell r="B1138">
            <v>10314</v>
          </cell>
          <cell r="C1138" t="str">
            <v>Gerência Relacionamento com Clientes II</v>
          </cell>
          <cell r="D1138" t="str">
            <v>4.02.0011</v>
          </cell>
          <cell r="E1138">
            <v>0</v>
          </cell>
          <cell r="F1138">
            <v>0</v>
          </cell>
          <cell r="G1138">
            <v>0</v>
          </cell>
          <cell r="H1138">
            <v>0</v>
          </cell>
          <cell r="I1138">
            <v>0</v>
          </cell>
          <cell r="J1138">
            <v>0</v>
          </cell>
          <cell r="K1138">
            <v>0</v>
          </cell>
          <cell r="L1138">
            <v>0</v>
          </cell>
          <cell r="M1138">
            <v>0</v>
          </cell>
          <cell r="N1138">
            <v>0</v>
          </cell>
          <cell r="O1138">
            <v>0</v>
          </cell>
          <cell r="P1138">
            <v>0</v>
          </cell>
        </row>
        <row r="1139">
          <cell r="A1139" t="str">
            <v>4.02.001210314</v>
          </cell>
          <cell r="B1139">
            <v>10314</v>
          </cell>
          <cell r="C1139" t="str">
            <v>Gerência Relacionamento com Clientes II</v>
          </cell>
          <cell r="D1139" t="str">
            <v>4.02.0012</v>
          </cell>
          <cell r="E1139">
            <v>0</v>
          </cell>
          <cell r="F1139">
            <v>0</v>
          </cell>
          <cell r="G1139">
            <v>0</v>
          </cell>
          <cell r="H1139">
            <v>0</v>
          </cell>
          <cell r="I1139">
            <v>0</v>
          </cell>
          <cell r="J1139">
            <v>0</v>
          </cell>
          <cell r="K1139">
            <v>0</v>
          </cell>
          <cell r="L1139">
            <v>0</v>
          </cell>
          <cell r="M1139">
            <v>0</v>
          </cell>
          <cell r="N1139">
            <v>0</v>
          </cell>
          <cell r="O1139">
            <v>0</v>
          </cell>
          <cell r="P1139">
            <v>0</v>
          </cell>
        </row>
        <row r="1140">
          <cell r="A1140" t="str">
            <v>4.02.001310314</v>
          </cell>
          <cell r="B1140">
            <v>10314</v>
          </cell>
          <cell r="C1140" t="str">
            <v>Gerência Relacionamento com Clientes II</v>
          </cell>
          <cell r="D1140" t="str">
            <v>4.02.0013</v>
          </cell>
          <cell r="E1140">
            <v>0</v>
          </cell>
          <cell r="F1140">
            <v>0</v>
          </cell>
          <cell r="G1140">
            <v>0</v>
          </cell>
          <cell r="H1140">
            <v>0</v>
          </cell>
          <cell r="I1140">
            <v>0</v>
          </cell>
          <cell r="J1140">
            <v>0</v>
          </cell>
          <cell r="K1140">
            <v>0</v>
          </cell>
          <cell r="L1140">
            <v>0</v>
          </cell>
          <cell r="M1140">
            <v>0</v>
          </cell>
          <cell r="N1140">
            <v>0</v>
          </cell>
          <cell r="O1140">
            <v>0</v>
          </cell>
          <cell r="P1140">
            <v>0</v>
          </cell>
        </row>
        <row r="1141">
          <cell r="A1141" t="str">
            <v>4.02.001410314</v>
          </cell>
          <cell r="B1141">
            <v>10314</v>
          </cell>
          <cell r="C1141" t="str">
            <v>Gerência Relacionamento com Clientes II</v>
          </cell>
          <cell r="D1141" t="str">
            <v>4.02.0014</v>
          </cell>
          <cell r="E1141">
            <v>0</v>
          </cell>
          <cell r="F1141">
            <v>0</v>
          </cell>
          <cell r="G1141">
            <v>0</v>
          </cell>
          <cell r="H1141">
            <v>0</v>
          </cell>
          <cell r="I1141">
            <v>0</v>
          </cell>
          <cell r="J1141">
            <v>0</v>
          </cell>
          <cell r="K1141">
            <v>0</v>
          </cell>
          <cell r="L1141">
            <v>0</v>
          </cell>
          <cell r="M1141">
            <v>0</v>
          </cell>
          <cell r="N1141">
            <v>0</v>
          </cell>
          <cell r="O1141">
            <v>0</v>
          </cell>
          <cell r="P1141">
            <v>0</v>
          </cell>
        </row>
        <row r="1142">
          <cell r="A1142" t="str">
            <v>4.02.001510314</v>
          </cell>
          <cell r="B1142">
            <v>10314</v>
          </cell>
          <cell r="C1142" t="str">
            <v>Gerência Relacionamento com Clientes II</v>
          </cell>
          <cell r="D1142" t="str">
            <v>4.02.0015</v>
          </cell>
          <cell r="E1142">
            <v>0</v>
          </cell>
          <cell r="F1142">
            <v>0</v>
          </cell>
          <cell r="G1142">
            <v>0</v>
          </cell>
          <cell r="H1142">
            <v>0</v>
          </cell>
          <cell r="I1142">
            <v>0</v>
          </cell>
          <cell r="J1142">
            <v>0</v>
          </cell>
          <cell r="K1142">
            <v>0</v>
          </cell>
          <cell r="L1142">
            <v>0</v>
          </cell>
          <cell r="M1142">
            <v>0</v>
          </cell>
          <cell r="N1142">
            <v>0</v>
          </cell>
          <cell r="O1142">
            <v>0</v>
          </cell>
          <cell r="P1142">
            <v>0</v>
          </cell>
        </row>
        <row r="1143">
          <cell r="A1143" t="str">
            <v>4.02.001610314</v>
          </cell>
          <cell r="B1143">
            <v>10314</v>
          </cell>
          <cell r="C1143" t="str">
            <v>Gerência Relacionamento com Clientes II</v>
          </cell>
          <cell r="D1143" t="str">
            <v>4.02.0016</v>
          </cell>
          <cell r="E1143">
            <v>0</v>
          </cell>
          <cell r="F1143">
            <v>0</v>
          </cell>
          <cell r="G1143">
            <v>0</v>
          </cell>
          <cell r="H1143">
            <v>0</v>
          </cell>
          <cell r="I1143">
            <v>0</v>
          </cell>
          <cell r="J1143">
            <v>0</v>
          </cell>
          <cell r="K1143">
            <v>0</v>
          </cell>
          <cell r="L1143">
            <v>0</v>
          </cell>
          <cell r="M1143">
            <v>0</v>
          </cell>
          <cell r="N1143">
            <v>0</v>
          </cell>
          <cell r="O1143">
            <v>0</v>
          </cell>
          <cell r="P1143">
            <v>0</v>
          </cell>
        </row>
        <row r="1144">
          <cell r="A1144" t="str">
            <v>4.02.001710314</v>
          </cell>
          <cell r="B1144">
            <v>10314</v>
          </cell>
          <cell r="C1144" t="str">
            <v>Gerência Relacionamento com Clientes II</v>
          </cell>
          <cell r="D1144" t="str">
            <v>4.02.0017</v>
          </cell>
          <cell r="E1144">
            <v>0</v>
          </cell>
          <cell r="F1144">
            <v>0</v>
          </cell>
          <cell r="G1144">
            <v>0</v>
          </cell>
          <cell r="H1144">
            <v>0</v>
          </cell>
          <cell r="I1144">
            <v>0</v>
          </cell>
          <cell r="J1144">
            <v>0</v>
          </cell>
          <cell r="K1144">
            <v>0</v>
          </cell>
          <cell r="L1144">
            <v>0</v>
          </cell>
          <cell r="M1144">
            <v>0</v>
          </cell>
          <cell r="N1144">
            <v>0</v>
          </cell>
          <cell r="O1144">
            <v>0</v>
          </cell>
          <cell r="P1144">
            <v>0</v>
          </cell>
        </row>
        <row r="1145">
          <cell r="A1145" t="str">
            <v>4.02.001810314</v>
          </cell>
          <cell r="B1145">
            <v>10314</v>
          </cell>
          <cell r="C1145" t="str">
            <v>Gerência Relacionamento com Clientes II</v>
          </cell>
          <cell r="D1145" t="str">
            <v>4.02.0018</v>
          </cell>
          <cell r="E1145">
            <v>0</v>
          </cell>
          <cell r="F1145">
            <v>0</v>
          </cell>
          <cell r="G1145">
            <v>0</v>
          </cell>
          <cell r="H1145">
            <v>0</v>
          </cell>
          <cell r="I1145">
            <v>0</v>
          </cell>
          <cell r="J1145">
            <v>0</v>
          </cell>
          <cell r="K1145">
            <v>0</v>
          </cell>
          <cell r="L1145">
            <v>0</v>
          </cell>
          <cell r="M1145">
            <v>0</v>
          </cell>
          <cell r="N1145">
            <v>0</v>
          </cell>
          <cell r="O1145">
            <v>0</v>
          </cell>
          <cell r="P1145">
            <v>0</v>
          </cell>
        </row>
        <row r="1146">
          <cell r="A1146" t="str">
            <v>4.02.001910314</v>
          </cell>
          <cell r="B1146">
            <v>10314</v>
          </cell>
          <cell r="C1146" t="str">
            <v>Gerência Relacionamento com Clientes II</v>
          </cell>
          <cell r="D1146" t="str">
            <v>4.02.0019</v>
          </cell>
          <cell r="E1146">
            <v>0</v>
          </cell>
          <cell r="F1146">
            <v>0</v>
          </cell>
          <cell r="G1146">
            <v>0</v>
          </cell>
          <cell r="H1146">
            <v>0</v>
          </cell>
          <cell r="I1146">
            <v>0</v>
          </cell>
          <cell r="J1146">
            <v>0</v>
          </cell>
          <cell r="K1146">
            <v>0</v>
          </cell>
          <cell r="L1146">
            <v>0</v>
          </cell>
          <cell r="M1146">
            <v>0</v>
          </cell>
          <cell r="N1146">
            <v>0</v>
          </cell>
          <cell r="O1146">
            <v>0</v>
          </cell>
          <cell r="P1146">
            <v>0</v>
          </cell>
        </row>
        <row r="1147">
          <cell r="A1147" t="str">
            <v>4.02.002010314</v>
          </cell>
          <cell r="B1147">
            <v>10314</v>
          </cell>
          <cell r="C1147" t="str">
            <v>Gerência Relacionamento com Clientes II</v>
          </cell>
          <cell r="D1147" t="str">
            <v>4.02.0020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A1148" t="str">
            <v>4.02.002110314</v>
          </cell>
          <cell r="B1148">
            <v>10314</v>
          </cell>
          <cell r="C1148" t="str">
            <v>Gerência Relacionamento com Clientes II</v>
          </cell>
          <cell r="D1148" t="str">
            <v>4.02.0021</v>
          </cell>
          <cell r="E1148">
            <v>0</v>
          </cell>
          <cell r="F1148">
            <v>0</v>
          </cell>
          <cell r="G1148">
            <v>0</v>
          </cell>
          <cell r="H1148">
            <v>0</v>
          </cell>
          <cell r="I1148">
            <v>0</v>
          </cell>
          <cell r="J1148">
            <v>0</v>
          </cell>
          <cell r="K1148">
            <v>0</v>
          </cell>
          <cell r="L1148">
            <v>0</v>
          </cell>
          <cell r="M1148">
            <v>0</v>
          </cell>
          <cell r="N1148">
            <v>0</v>
          </cell>
          <cell r="O1148">
            <v>0</v>
          </cell>
          <cell r="P1148">
            <v>0</v>
          </cell>
        </row>
        <row r="1149">
          <cell r="A1149" t="str">
            <v>4.02.002210314</v>
          </cell>
          <cell r="B1149">
            <v>10314</v>
          </cell>
          <cell r="C1149" t="str">
            <v>Gerência Relacionamento com Clientes II</v>
          </cell>
          <cell r="D1149" t="str">
            <v>4.02.0022</v>
          </cell>
          <cell r="E1149">
            <v>0</v>
          </cell>
          <cell r="F1149">
            <v>0</v>
          </cell>
          <cell r="G1149">
            <v>0</v>
          </cell>
          <cell r="H1149">
            <v>0</v>
          </cell>
          <cell r="I1149">
            <v>0</v>
          </cell>
          <cell r="J1149">
            <v>0</v>
          </cell>
          <cell r="K1149">
            <v>0</v>
          </cell>
          <cell r="L1149">
            <v>0</v>
          </cell>
          <cell r="M1149">
            <v>0</v>
          </cell>
          <cell r="N1149">
            <v>0</v>
          </cell>
          <cell r="O1149">
            <v>0</v>
          </cell>
          <cell r="P1149">
            <v>0</v>
          </cell>
        </row>
        <row r="1150">
          <cell r="A1150" t="str">
            <v>4.02.002310314</v>
          </cell>
          <cell r="B1150">
            <v>10314</v>
          </cell>
          <cell r="C1150" t="str">
            <v>Gerência Relacionamento com Clientes II</v>
          </cell>
          <cell r="D1150" t="str">
            <v>4.02.0023</v>
          </cell>
          <cell r="E1150">
            <v>0</v>
          </cell>
          <cell r="F1150">
            <v>0</v>
          </cell>
          <cell r="G1150">
            <v>0</v>
          </cell>
          <cell r="H1150">
            <v>0</v>
          </cell>
          <cell r="I1150">
            <v>0</v>
          </cell>
          <cell r="J1150">
            <v>0</v>
          </cell>
          <cell r="K1150">
            <v>0</v>
          </cell>
          <cell r="L1150">
            <v>0</v>
          </cell>
          <cell r="M1150">
            <v>0</v>
          </cell>
          <cell r="N1150">
            <v>0</v>
          </cell>
          <cell r="O1150">
            <v>0</v>
          </cell>
          <cell r="P1150">
            <v>0</v>
          </cell>
        </row>
        <row r="1151">
          <cell r="A1151" t="str">
            <v>4.02.002410314</v>
          </cell>
          <cell r="B1151">
            <v>10314</v>
          </cell>
          <cell r="C1151" t="str">
            <v>Gerência Relacionamento com Clientes II</v>
          </cell>
          <cell r="D1151" t="str">
            <v>4.02.0024</v>
          </cell>
          <cell r="E1151">
            <v>0</v>
          </cell>
          <cell r="F1151">
            <v>0</v>
          </cell>
          <cell r="G1151">
            <v>0</v>
          </cell>
          <cell r="H1151">
            <v>0</v>
          </cell>
          <cell r="I1151">
            <v>0</v>
          </cell>
          <cell r="J1151">
            <v>0</v>
          </cell>
          <cell r="K1151">
            <v>0</v>
          </cell>
          <cell r="L1151">
            <v>0</v>
          </cell>
          <cell r="M1151">
            <v>0</v>
          </cell>
          <cell r="N1151">
            <v>0</v>
          </cell>
          <cell r="O1151">
            <v>0</v>
          </cell>
          <cell r="P1151">
            <v>0</v>
          </cell>
        </row>
        <row r="1152">
          <cell r="A1152" t="str">
            <v>4.02.002510314</v>
          </cell>
          <cell r="B1152">
            <v>10314</v>
          </cell>
          <cell r="C1152" t="str">
            <v>Gerência Relacionamento com Clientes II</v>
          </cell>
          <cell r="D1152" t="str">
            <v>4.02.0025</v>
          </cell>
          <cell r="E1152">
            <v>0</v>
          </cell>
          <cell r="F1152">
            <v>0</v>
          </cell>
          <cell r="G1152">
            <v>0</v>
          </cell>
          <cell r="H1152">
            <v>0</v>
          </cell>
          <cell r="I1152">
            <v>0</v>
          </cell>
          <cell r="J1152">
            <v>0</v>
          </cell>
          <cell r="K1152">
            <v>0</v>
          </cell>
          <cell r="L1152">
            <v>0</v>
          </cell>
          <cell r="M1152">
            <v>0</v>
          </cell>
          <cell r="N1152">
            <v>0</v>
          </cell>
          <cell r="O1152">
            <v>0</v>
          </cell>
          <cell r="P1152">
            <v>0</v>
          </cell>
        </row>
        <row r="1153">
          <cell r="A1153" t="str">
            <v>4.02.002610314</v>
          </cell>
          <cell r="B1153">
            <v>10314</v>
          </cell>
          <cell r="C1153" t="str">
            <v>Gerência Relacionamento com Clientes II</v>
          </cell>
          <cell r="D1153" t="str">
            <v>4.02.0026</v>
          </cell>
          <cell r="E1153">
            <v>0</v>
          </cell>
          <cell r="F1153">
            <v>0</v>
          </cell>
          <cell r="G1153">
            <v>0</v>
          </cell>
          <cell r="H1153">
            <v>0</v>
          </cell>
          <cell r="I1153">
            <v>0</v>
          </cell>
          <cell r="J1153">
            <v>0</v>
          </cell>
          <cell r="K1153">
            <v>0</v>
          </cell>
          <cell r="L1153">
            <v>0</v>
          </cell>
          <cell r="M1153">
            <v>0</v>
          </cell>
          <cell r="N1153">
            <v>0</v>
          </cell>
          <cell r="O1153">
            <v>0</v>
          </cell>
          <cell r="P1153">
            <v>0</v>
          </cell>
        </row>
        <row r="1154">
          <cell r="A1154" t="str">
            <v>4.02.002710314</v>
          </cell>
          <cell r="B1154">
            <v>10314</v>
          </cell>
          <cell r="C1154" t="str">
            <v>Gerência Relacionamento com Clientes II</v>
          </cell>
          <cell r="D1154" t="str">
            <v>4.02.0027</v>
          </cell>
          <cell r="E1154">
            <v>0</v>
          </cell>
          <cell r="F1154">
            <v>0</v>
          </cell>
          <cell r="G1154">
            <v>0</v>
          </cell>
          <cell r="H1154">
            <v>0</v>
          </cell>
          <cell r="I1154">
            <v>0</v>
          </cell>
          <cell r="J1154">
            <v>0</v>
          </cell>
          <cell r="K1154">
            <v>0</v>
          </cell>
          <cell r="L1154">
            <v>0</v>
          </cell>
          <cell r="M1154">
            <v>0</v>
          </cell>
          <cell r="N1154">
            <v>0</v>
          </cell>
          <cell r="O1154">
            <v>0</v>
          </cell>
          <cell r="P1154">
            <v>0</v>
          </cell>
        </row>
        <row r="1155">
          <cell r="A1155" t="str">
            <v>4.02.002810314</v>
          </cell>
          <cell r="B1155">
            <v>10314</v>
          </cell>
          <cell r="C1155" t="str">
            <v>Gerência Relacionamento com Clientes II</v>
          </cell>
          <cell r="D1155" t="str">
            <v>4.02.0028</v>
          </cell>
          <cell r="E1155">
            <v>0</v>
          </cell>
          <cell r="F1155">
            <v>0</v>
          </cell>
          <cell r="G1155">
            <v>0</v>
          </cell>
          <cell r="H1155">
            <v>3129.42</v>
          </cell>
          <cell r="I1155">
            <v>0</v>
          </cell>
          <cell r="J1155">
            <v>0</v>
          </cell>
          <cell r="K1155">
            <v>0</v>
          </cell>
          <cell r="L1155">
            <v>0</v>
          </cell>
          <cell r="M1155">
            <v>0</v>
          </cell>
          <cell r="N1155">
            <v>0</v>
          </cell>
          <cell r="O1155">
            <v>0</v>
          </cell>
          <cell r="P1155">
            <v>0</v>
          </cell>
        </row>
        <row r="1156">
          <cell r="A1156" t="str">
            <v>4.02.002910314</v>
          </cell>
          <cell r="B1156">
            <v>10314</v>
          </cell>
          <cell r="C1156" t="str">
            <v>Gerência Relacionamento com Clientes II</v>
          </cell>
          <cell r="D1156" t="str">
            <v>4.02.0029</v>
          </cell>
          <cell r="E1156">
            <v>0</v>
          </cell>
          <cell r="F1156">
            <v>1486.94</v>
          </cell>
          <cell r="G1156">
            <v>0</v>
          </cell>
          <cell r="H1156">
            <v>0</v>
          </cell>
          <cell r="I1156">
            <v>0</v>
          </cell>
          <cell r="J1156">
            <v>0</v>
          </cell>
          <cell r="K1156">
            <v>0</v>
          </cell>
          <cell r="L1156">
            <v>0</v>
          </cell>
          <cell r="M1156">
            <v>0</v>
          </cell>
          <cell r="N1156">
            <v>0</v>
          </cell>
          <cell r="O1156">
            <v>0</v>
          </cell>
          <cell r="P1156">
            <v>0</v>
          </cell>
        </row>
        <row r="1157">
          <cell r="A1157" t="str">
            <v>4.02.003010314</v>
          </cell>
          <cell r="B1157">
            <v>10314</v>
          </cell>
          <cell r="C1157" t="str">
            <v>Gerência Relacionamento com Clientes II</v>
          </cell>
          <cell r="D1157" t="str">
            <v>4.02.0030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A1158" t="str">
            <v>4.02.003510314</v>
          </cell>
          <cell r="B1158">
            <v>10314</v>
          </cell>
          <cell r="C1158" t="str">
            <v>Gerência Relacionamento com Clientes II</v>
          </cell>
          <cell r="D1158" t="str">
            <v>4.02.0035</v>
          </cell>
          <cell r="E1158">
            <v>0</v>
          </cell>
          <cell r="F1158">
            <v>0</v>
          </cell>
          <cell r="G1158">
            <v>0</v>
          </cell>
          <cell r="H1158">
            <v>0</v>
          </cell>
          <cell r="I1158">
            <v>0</v>
          </cell>
          <cell r="J1158">
            <v>0</v>
          </cell>
          <cell r="K1158">
            <v>0</v>
          </cell>
          <cell r="L1158">
            <v>0</v>
          </cell>
          <cell r="M1158">
            <v>0</v>
          </cell>
          <cell r="N1158">
            <v>0</v>
          </cell>
          <cell r="O1158">
            <v>0</v>
          </cell>
          <cell r="P1158">
            <v>0</v>
          </cell>
        </row>
        <row r="1159">
          <cell r="A1159" t="str">
            <v>4.02.003610314</v>
          </cell>
          <cell r="B1159">
            <v>10314</v>
          </cell>
          <cell r="C1159" t="str">
            <v>Gerência Relacionamento com Clientes II</v>
          </cell>
          <cell r="D1159" t="str">
            <v>4.02.0036</v>
          </cell>
          <cell r="E1159">
            <v>0</v>
          </cell>
          <cell r="F1159">
            <v>0</v>
          </cell>
          <cell r="G1159">
            <v>0</v>
          </cell>
          <cell r="H1159">
            <v>0</v>
          </cell>
          <cell r="I1159">
            <v>0</v>
          </cell>
          <cell r="J1159">
            <v>0</v>
          </cell>
          <cell r="K1159">
            <v>0</v>
          </cell>
          <cell r="L1159">
            <v>0</v>
          </cell>
          <cell r="M1159">
            <v>0</v>
          </cell>
          <cell r="N1159">
            <v>0</v>
          </cell>
          <cell r="O1159">
            <v>0</v>
          </cell>
          <cell r="P1159">
            <v>0</v>
          </cell>
        </row>
        <row r="1160">
          <cell r="A1160" t="str">
            <v>4.02.003710314</v>
          </cell>
          <cell r="B1160">
            <v>10314</v>
          </cell>
          <cell r="C1160" t="str">
            <v>Gerência Relacionamento com Clientes II</v>
          </cell>
          <cell r="D1160" t="str">
            <v>4.02.0037</v>
          </cell>
          <cell r="E1160">
            <v>0</v>
          </cell>
          <cell r="F1160">
            <v>0</v>
          </cell>
          <cell r="G1160">
            <v>0</v>
          </cell>
          <cell r="H1160">
            <v>0</v>
          </cell>
          <cell r="I1160">
            <v>0</v>
          </cell>
          <cell r="J1160">
            <v>0</v>
          </cell>
          <cell r="K1160">
            <v>0</v>
          </cell>
          <cell r="L1160">
            <v>0</v>
          </cell>
          <cell r="M1160">
            <v>0</v>
          </cell>
          <cell r="N1160">
            <v>0</v>
          </cell>
          <cell r="O1160">
            <v>0</v>
          </cell>
          <cell r="P1160">
            <v>0</v>
          </cell>
        </row>
        <row r="1161">
          <cell r="A1161" t="str">
            <v>4.02.003810314</v>
          </cell>
          <cell r="B1161">
            <v>10314</v>
          </cell>
          <cell r="C1161" t="str">
            <v>Gerência Relacionamento com Clientes II</v>
          </cell>
          <cell r="D1161" t="str">
            <v>4.02.0038</v>
          </cell>
          <cell r="E1161">
            <v>0</v>
          </cell>
          <cell r="F1161">
            <v>0</v>
          </cell>
          <cell r="G1161">
            <v>0</v>
          </cell>
          <cell r="H1161">
            <v>0</v>
          </cell>
          <cell r="I1161">
            <v>0</v>
          </cell>
          <cell r="J1161">
            <v>0</v>
          </cell>
          <cell r="K1161">
            <v>0</v>
          </cell>
          <cell r="L1161">
            <v>0</v>
          </cell>
          <cell r="M1161">
            <v>0</v>
          </cell>
          <cell r="N1161">
            <v>0</v>
          </cell>
          <cell r="O1161">
            <v>0</v>
          </cell>
          <cell r="P1161">
            <v>0</v>
          </cell>
        </row>
        <row r="1162">
          <cell r="A1162" t="str">
            <v>4.02.003910314</v>
          </cell>
          <cell r="B1162">
            <v>10314</v>
          </cell>
          <cell r="C1162" t="str">
            <v>Gerência Relacionamento com Clientes II</v>
          </cell>
          <cell r="D1162" t="str">
            <v>4.02.0039</v>
          </cell>
          <cell r="E1162">
            <v>0</v>
          </cell>
          <cell r="F1162">
            <v>0</v>
          </cell>
          <cell r="G1162">
            <v>0</v>
          </cell>
          <cell r="H1162">
            <v>0</v>
          </cell>
          <cell r="I1162">
            <v>0</v>
          </cell>
          <cell r="J1162">
            <v>0</v>
          </cell>
          <cell r="K1162">
            <v>0</v>
          </cell>
          <cell r="L1162">
            <v>0</v>
          </cell>
          <cell r="M1162">
            <v>0</v>
          </cell>
          <cell r="N1162">
            <v>0</v>
          </cell>
          <cell r="O1162">
            <v>0</v>
          </cell>
          <cell r="P1162">
            <v>0</v>
          </cell>
        </row>
        <row r="1163">
          <cell r="A1163" t="str">
            <v>4.02.004110314</v>
          </cell>
          <cell r="B1163">
            <v>10314</v>
          </cell>
          <cell r="C1163" t="str">
            <v>Gerência Relacionamento com Clientes II</v>
          </cell>
          <cell r="D1163" t="str">
            <v>4.02.0041</v>
          </cell>
          <cell r="E1163">
            <v>0</v>
          </cell>
          <cell r="F1163">
            <v>0</v>
          </cell>
          <cell r="G1163">
            <v>0</v>
          </cell>
          <cell r="H1163">
            <v>0</v>
          </cell>
          <cell r="I1163">
            <v>0</v>
          </cell>
          <cell r="J1163">
            <v>0</v>
          </cell>
          <cell r="K1163">
            <v>0</v>
          </cell>
          <cell r="L1163">
            <v>0</v>
          </cell>
          <cell r="M1163">
            <v>0</v>
          </cell>
          <cell r="N1163">
            <v>0</v>
          </cell>
          <cell r="O1163">
            <v>0</v>
          </cell>
          <cell r="P1163">
            <v>0</v>
          </cell>
        </row>
        <row r="1164">
          <cell r="A1164" t="str">
            <v>4.02.004210314</v>
          </cell>
          <cell r="B1164">
            <v>10314</v>
          </cell>
          <cell r="C1164" t="str">
            <v>Gerência Relacionamento com Clientes II</v>
          </cell>
          <cell r="D1164" t="str">
            <v>4.02.0042</v>
          </cell>
          <cell r="E1164">
            <v>0</v>
          </cell>
          <cell r="F1164">
            <v>0</v>
          </cell>
          <cell r="G1164">
            <v>0</v>
          </cell>
          <cell r="H1164">
            <v>0</v>
          </cell>
          <cell r="I1164">
            <v>0</v>
          </cell>
          <cell r="J1164">
            <v>0</v>
          </cell>
          <cell r="K1164">
            <v>0</v>
          </cell>
          <cell r="L1164">
            <v>0</v>
          </cell>
          <cell r="M1164">
            <v>0</v>
          </cell>
          <cell r="N1164">
            <v>0</v>
          </cell>
          <cell r="O1164">
            <v>0</v>
          </cell>
          <cell r="P1164">
            <v>0</v>
          </cell>
        </row>
        <row r="1165">
          <cell r="A1165" t="str">
            <v>4.02.004310314</v>
          </cell>
          <cell r="B1165">
            <v>10314</v>
          </cell>
          <cell r="C1165" t="str">
            <v>Gerência Relacionamento com Clientes II</v>
          </cell>
          <cell r="D1165" t="str">
            <v>4.02.0043</v>
          </cell>
          <cell r="E1165">
            <v>0</v>
          </cell>
          <cell r="F1165">
            <v>0</v>
          </cell>
          <cell r="G1165">
            <v>0</v>
          </cell>
          <cell r="H1165">
            <v>0</v>
          </cell>
          <cell r="I1165">
            <v>0</v>
          </cell>
          <cell r="J1165">
            <v>0</v>
          </cell>
          <cell r="K1165">
            <v>0</v>
          </cell>
          <cell r="L1165">
            <v>0</v>
          </cell>
          <cell r="M1165">
            <v>0</v>
          </cell>
          <cell r="N1165">
            <v>0</v>
          </cell>
          <cell r="O1165">
            <v>0</v>
          </cell>
          <cell r="P1165">
            <v>0</v>
          </cell>
        </row>
        <row r="1166">
          <cell r="A1166" t="str">
            <v>4.02.004410314</v>
          </cell>
          <cell r="B1166">
            <v>10314</v>
          </cell>
          <cell r="C1166" t="str">
            <v>Gerência Relacionamento com Clientes II</v>
          </cell>
          <cell r="D1166" t="str">
            <v>4.02.0044</v>
          </cell>
          <cell r="E1166">
            <v>0</v>
          </cell>
          <cell r="F1166">
            <v>0</v>
          </cell>
          <cell r="G1166">
            <v>0</v>
          </cell>
          <cell r="H1166">
            <v>0</v>
          </cell>
          <cell r="I1166">
            <v>0</v>
          </cell>
          <cell r="J1166">
            <v>0</v>
          </cell>
          <cell r="K1166">
            <v>0</v>
          </cell>
          <cell r="L1166">
            <v>0</v>
          </cell>
          <cell r="M1166">
            <v>0</v>
          </cell>
          <cell r="N1166">
            <v>0</v>
          </cell>
          <cell r="O1166">
            <v>0</v>
          </cell>
          <cell r="P1166">
            <v>0</v>
          </cell>
        </row>
        <row r="1167">
          <cell r="A1167" t="str">
            <v>4.03.000110314</v>
          </cell>
          <cell r="B1167">
            <v>10314</v>
          </cell>
          <cell r="C1167" t="str">
            <v>Gerência Relacionamento com Clientes II</v>
          </cell>
          <cell r="D1167" t="str">
            <v>4.03.0001</v>
          </cell>
          <cell r="E1167">
            <v>0</v>
          </cell>
          <cell r="F1167">
            <v>0</v>
          </cell>
          <cell r="G1167">
            <v>0</v>
          </cell>
          <cell r="H1167">
            <v>0</v>
          </cell>
          <cell r="I1167">
            <v>0</v>
          </cell>
          <cell r="J1167">
            <v>0</v>
          </cell>
          <cell r="K1167">
            <v>0</v>
          </cell>
          <cell r="L1167">
            <v>0</v>
          </cell>
          <cell r="M1167">
            <v>0</v>
          </cell>
          <cell r="N1167">
            <v>0</v>
          </cell>
          <cell r="O1167">
            <v>0</v>
          </cell>
          <cell r="P1167">
            <v>0</v>
          </cell>
        </row>
        <row r="1168">
          <cell r="A1168" t="str">
            <v>4.03.000210314</v>
          </cell>
          <cell r="B1168">
            <v>10314</v>
          </cell>
          <cell r="C1168" t="str">
            <v>Gerência Relacionamento com Clientes II</v>
          </cell>
          <cell r="D1168" t="str">
            <v>4.03.0002</v>
          </cell>
          <cell r="E1168">
            <v>0</v>
          </cell>
          <cell r="F1168">
            <v>0</v>
          </cell>
          <cell r="G1168">
            <v>0</v>
          </cell>
          <cell r="H1168">
            <v>0</v>
          </cell>
          <cell r="I1168">
            <v>0</v>
          </cell>
          <cell r="J1168">
            <v>0</v>
          </cell>
          <cell r="K1168">
            <v>0</v>
          </cell>
          <cell r="L1168">
            <v>0</v>
          </cell>
          <cell r="M1168">
            <v>0</v>
          </cell>
          <cell r="N1168">
            <v>0</v>
          </cell>
          <cell r="O1168">
            <v>0</v>
          </cell>
          <cell r="P1168">
            <v>0</v>
          </cell>
        </row>
        <row r="1169">
          <cell r="A1169" t="str">
            <v>4.03.000310314</v>
          </cell>
          <cell r="B1169">
            <v>10314</v>
          </cell>
          <cell r="C1169" t="str">
            <v>Gerência Relacionamento com Clientes II</v>
          </cell>
          <cell r="D1169" t="str">
            <v>4.03.0003</v>
          </cell>
          <cell r="E1169">
            <v>0</v>
          </cell>
          <cell r="F1169">
            <v>0</v>
          </cell>
          <cell r="G1169">
            <v>0</v>
          </cell>
          <cell r="H1169">
            <v>0</v>
          </cell>
          <cell r="I1169">
            <v>0</v>
          </cell>
          <cell r="J1169">
            <v>0</v>
          </cell>
          <cell r="K1169">
            <v>0</v>
          </cell>
          <cell r="L1169">
            <v>0</v>
          </cell>
          <cell r="M1169">
            <v>0</v>
          </cell>
          <cell r="N1169">
            <v>0</v>
          </cell>
          <cell r="O1169">
            <v>0</v>
          </cell>
          <cell r="P1169">
            <v>0</v>
          </cell>
        </row>
        <row r="1170">
          <cell r="A1170" t="str">
            <v>4.03.000410314</v>
          </cell>
          <cell r="B1170">
            <v>10314</v>
          </cell>
          <cell r="C1170" t="str">
            <v>Gerência Relacionamento com Clientes II</v>
          </cell>
          <cell r="D1170" t="str">
            <v>4.03.0004</v>
          </cell>
          <cell r="E1170">
            <v>0</v>
          </cell>
          <cell r="F1170">
            <v>0</v>
          </cell>
          <cell r="G1170">
            <v>0</v>
          </cell>
          <cell r="H1170">
            <v>0</v>
          </cell>
          <cell r="I1170">
            <v>0</v>
          </cell>
          <cell r="J1170">
            <v>0</v>
          </cell>
          <cell r="K1170">
            <v>0</v>
          </cell>
          <cell r="L1170">
            <v>0</v>
          </cell>
          <cell r="M1170">
            <v>0</v>
          </cell>
          <cell r="N1170">
            <v>0</v>
          </cell>
          <cell r="O1170">
            <v>0</v>
          </cell>
          <cell r="P1170">
            <v>0</v>
          </cell>
        </row>
        <row r="1171">
          <cell r="A1171" t="str">
            <v>4.03.000510314</v>
          </cell>
          <cell r="B1171">
            <v>10314</v>
          </cell>
          <cell r="C1171" t="str">
            <v>Gerência Relacionamento com Clientes II</v>
          </cell>
          <cell r="D1171" t="str">
            <v>4.03.0005</v>
          </cell>
          <cell r="E1171">
            <v>0</v>
          </cell>
          <cell r="F1171">
            <v>0</v>
          </cell>
          <cell r="G1171">
            <v>0</v>
          </cell>
          <cell r="H1171">
            <v>0</v>
          </cell>
          <cell r="I1171">
            <v>0</v>
          </cell>
          <cell r="J1171">
            <v>0</v>
          </cell>
          <cell r="K1171">
            <v>0</v>
          </cell>
          <cell r="L1171">
            <v>0</v>
          </cell>
          <cell r="M1171">
            <v>0</v>
          </cell>
          <cell r="N1171">
            <v>0</v>
          </cell>
          <cell r="O1171">
            <v>0</v>
          </cell>
          <cell r="P1171">
            <v>0</v>
          </cell>
        </row>
        <row r="1172">
          <cell r="A1172" t="str">
            <v>4.03.000610314</v>
          </cell>
          <cell r="B1172">
            <v>10314</v>
          </cell>
          <cell r="C1172" t="str">
            <v>Gerência Relacionamento com Clientes II</v>
          </cell>
          <cell r="D1172" t="str">
            <v>4.03.0006</v>
          </cell>
          <cell r="E1172">
            <v>0</v>
          </cell>
          <cell r="F1172">
            <v>0</v>
          </cell>
          <cell r="G1172">
            <v>0</v>
          </cell>
          <cell r="H1172">
            <v>0</v>
          </cell>
          <cell r="I1172">
            <v>0</v>
          </cell>
          <cell r="J1172">
            <v>0</v>
          </cell>
          <cell r="K1172">
            <v>0</v>
          </cell>
          <cell r="L1172">
            <v>0</v>
          </cell>
          <cell r="M1172">
            <v>0</v>
          </cell>
          <cell r="N1172">
            <v>0</v>
          </cell>
          <cell r="O1172">
            <v>0</v>
          </cell>
          <cell r="P1172">
            <v>0</v>
          </cell>
        </row>
        <row r="1173">
          <cell r="A1173" t="str">
            <v>4.03.000710314</v>
          </cell>
          <cell r="B1173">
            <v>10314</v>
          </cell>
          <cell r="C1173" t="str">
            <v>Gerência Relacionamento com Clientes II</v>
          </cell>
          <cell r="D1173" t="str">
            <v>4.03.0007</v>
          </cell>
          <cell r="E1173">
            <v>0</v>
          </cell>
          <cell r="F1173">
            <v>0</v>
          </cell>
          <cell r="G1173">
            <v>0</v>
          </cell>
          <cell r="H1173">
            <v>0</v>
          </cell>
          <cell r="I1173">
            <v>0</v>
          </cell>
          <cell r="J1173">
            <v>0</v>
          </cell>
          <cell r="K1173">
            <v>0</v>
          </cell>
          <cell r="L1173">
            <v>0</v>
          </cell>
          <cell r="M1173">
            <v>0</v>
          </cell>
          <cell r="N1173">
            <v>0</v>
          </cell>
          <cell r="O1173">
            <v>0</v>
          </cell>
          <cell r="P1173">
            <v>0</v>
          </cell>
        </row>
        <row r="1174">
          <cell r="A1174" t="str">
            <v>4.03.000810314</v>
          </cell>
          <cell r="B1174">
            <v>10314</v>
          </cell>
          <cell r="C1174" t="str">
            <v>Gerência Relacionamento com Clientes II</v>
          </cell>
          <cell r="D1174" t="str">
            <v>4.03.0008</v>
          </cell>
          <cell r="E1174">
            <v>0</v>
          </cell>
          <cell r="F1174">
            <v>0</v>
          </cell>
          <cell r="G1174">
            <v>0</v>
          </cell>
          <cell r="H1174">
            <v>0</v>
          </cell>
          <cell r="I1174">
            <v>0</v>
          </cell>
          <cell r="J1174">
            <v>0</v>
          </cell>
          <cell r="K1174">
            <v>0</v>
          </cell>
          <cell r="L1174">
            <v>0</v>
          </cell>
          <cell r="M1174">
            <v>0</v>
          </cell>
          <cell r="N1174">
            <v>0</v>
          </cell>
          <cell r="O1174">
            <v>0</v>
          </cell>
          <cell r="P1174">
            <v>0</v>
          </cell>
        </row>
        <row r="1175">
          <cell r="A1175" t="str">
            <v>4.03.000910314</v>
          </cell>
          <cell r="B1175">
            <v>10314</v>
          </cell>
          <cell r="C1175" t="str">
            <v>Gerência Relacionamento com Clientes II</v>
          </cell>
          <cell r="D1175" t="str">
            <v>4.03.0009</v>
          </cell>
          <cell r="E1175">
            <v>0</v>
          </cell>
          <cell r="F1175">
            <v>0</v>
          </cell>
          <cell r="G1175">
            <v>0</v>
          </cell>
          <cell r="H1175">
            <v>0</v>
          </cell>
          <cell r="I1175">
            <v>0</v>
          </cell>
          <cell r="J1175">
            <v>0</v>
          </cell>
          <cell r="K1175">
            <v>0</v>
          </cell>
          <cell r="L1175">
            <v>0</v>
          </cell>
          <cell r="M1175">
            <v>0</v>
          </cell>
          <cell r="N1175">
            <v>0</v>
          </cell>
          <cell r="O1175">
            <v>0</v>
          </cell>
          <cell r="P1175">
            <v>0</v>
          </cell>
        </row>
        <row r="1176">
          <cell r="A1176" t="str">
            <v>4.03.001010314</v>
          </cell>
          <cell r="B1176">
            <v>10314</v>
          </cell>
          <cell r="C1176" t="str">
            <v>Gerência Relacionamento com Clientes II</v>
          </cell>
          <cell r="D1176" t="str">
            <v>4.03.0010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A1177" t="str">
            <v>4.03.001110314</v>
          </cell>
          <cell r="B1177">
            <v>10314</v>
          </cell>
          <cell r="C1177" t="str">
            <v>Gerência Relacionamento com Clientes II</v>
          </cell>
          <cell r="D1177" t="str">
            <v>4.03.0011</v>
          </cell>
          <cell r="E1177">
            <v>0</v>
          </cell>
          <cell r="F1177">
            <v>0</v>
          </cell>
          <cell r="G1177">
            <v>0</v>
          </cell>
          <cell r="H1177">
            <v>0</v>
          </cell>
          <cell r="I1177">
            <v>0</v>
          </cell>
          <cell r="J1177">
            <v>0</v>
          </cell>
          <cell r="K1177">
            <v>0</v>
          </cell>
          <cell r="L1177">
            <v>0</v>
          </cell>
          <cell r="M1177">
            <v>0</v>
          </cell>
          <cell r="N1177">
            <v>0</v>
          </cell>
          <cell r="O1177">
            <v>0</v>
          </cell>
          <cell r="P1177">
            <v>0</v>
          </cell>
        </row>
        <row r="1178">
          <cell r="A1178" t="str">
            <v>4.03.001210314</v>
          </cell>
          <cell r="B1178">
            <v>10314</v>
          </cell>
          <cell r="C1178" t="str">
            <v>Gerência Relacionamento com Clientes II</v>
          </cell>
          <cell r="D1178" t="str">
            <v>4.03.0012</v>
          </cell>
          <cell r="E1178">
            <v>0</v>
          </cell>
          <cell r="F1178">
            <v>0</v>
          </cell>
          <cell r="G1178">
            <v>0</v>
          </cell>
          <cell r="H1178">
            <v>0</v>
          </cell>
          <cell r="I1178">
            <v>0</v>
          </cell>
          <cell r="J1178">
            <v>0</v>
          </cell>
          <cell r="K1178">
            <v>0</v>
          </cell>
          <cell r="L1178">
            <v>0</v>
          </cell>
          <cell r="M1178">
            <v>0</v>
          </cell>
          <cell r="N1178">
            <v>0</v>
          </cell>
          <cell r="O1178">
            <v>0</v>
          </cell>
          <cell r="P1178">
            <v>0</v>
          </cell>
        </row>
        <row r="1179">
          <cell r="A1179" t="str">
            <v>4.03.001310314</v>
          </cell>
          <cell r="B1179">
            <v>10314</v>
          </cell>
          <cell r="C1179" t="str">
            <v>Gerência Relacionamento com Clientes II</v>
          </cell>
          <cell r="D1179" t="str">
            <v>4.03.0013</v>
          </cell>
          <cell r="E1179">
            <v>0</v>
          </cell>
          <cell r="F1179">
            <v>0</v>
          </cell>
          <cell r="G1179">
            <v>0</v>
          </cell>
          <cell r="H1179">
            <v>0</v>
          </cell>
          <cell r="I1179">
            <v>0</v>
          </cell>
          <cell r="J1179">
            <v>0</v>
          </cell>
          <cell r="K1179">
            <v>0</v>
          </cell>
          <cell r="L1179">
            <v>0</v>
          </cell>
          <cell r="M1179">
            <v>0</v>
          </cell>
          <cell r="N1179">
            <v>0</v>
          </cell>
          <cell r="O1179">
            <v>0</v>
          </cell>
          <cell r="P1179">
            <v>0</v>
          </cell>
        </row>
        <row r="1180">
          <cell r="A1180" t="str">
            <v>4.03.001410314</v>
          </cell>
          <cell r="B1180">
            <v>10314</v>
          </cell>
          <cell r="C1180" t="str">
            <v>Gerência Relacionamento com Clientes II</v>
          </cell>
          <cell r="D1180" t="str">
            <v>4.03.0014</v>
          </cell>
          <cell r="E1180">
            <v>0</v>
          </cell>
          <cell r="F1180">
            <v>0</v>
          </cell>
          <cell r="G1180">
            <v>0</v>
          </cell>
          <cell r="H1180">
            <v>0</v>
          </cell>
          <cell r="I1180">
            <v>0</v>
          </cell>
          <cell r="J1180">
            <v>0</v>
          </cell>
          <cell r="K1180">
            <v>0</v>
          </cell>
          <cell r="L1180">
            <v>0</v>
          </cell>
          <cell r="M1180">
            <v>0</v>
          </cell>
          <cell r="N1180">
            <v>0</v>
          </cell>
          <cell r="O1180">
            <v>0</v>
          </cell>
          <cell r="P1180">
            <v>0</v>
          </cell>
        </row>
        <row r="1181">
          <cell r="A1181" t="str">
            <v>4.03.001510314</v>
          </cell>
          <cell r="B1181">
            <v>10314</v>
          </cell>
          <cell r="C1181" t="str">
            <v>Gerência Relacionamento com Clientes II</v>
          </cell>
          <cell r="D1181" t="str">
            <v>4.03.0015</v>
          </cell>
          <cell r="E1181">
            <v>0</v>
          </cell>
          <cell r="F1181">
            <v>0</v>
          </cell>
          <cell r="G1181">
            <v>0</v>
          </cell>
          <cell r="H1181">
            <v>0</v>
          </cell>
          <cell r="I1181">
            <v>0</v>
          </cell>
          <cell r="J1181">
            <v>0</v>
          </cell>
          <cell r="K1181">
            <v>0</v>
          </cell>
          <cell r="L1181">
            <v>0</v>
          </cell>
          <cell r="M1181">
            <v>0</v>
          </cell>
          <cell r="N1181">
            <v>0</v>
          </cell>
          <cell r="O1181">
            <v>0</v>
          </cell>
          <cell r="P1181">
            <v>0</v>
          </cell>
        </row>
        <row r="1182">
          <cell r="A1182" t="str">
            <v>4.03.001610314</v>
          </cell>
          <cell r="B1182">
            <v>10314</v>
          </cell>
          <cell r="C1182" t="str">
            <v>Gerência Relacionamento com Clientes II</v>
          </cell>
          <cell r="D1182" t="str">
            <v>4.03.0016</v>
          </cell>
          <cell r="E1182">
            <v>0</v>
          </cell>
          <cell r="F1182">
            <v>0</v>
          </cell>
          <cell r="G1182">
            <v>0</v>
          </cell>
          <cell r="H1182">
            <v>0</v>
          </cell>
          <cell r="I1182">
            <v>0</v>
          </cell>
          <cell r="J1182">
            <v>0</v>
          </cell>
          <cell r="K1182">
            <v>0</v>
          </cell>
          <cell r="L1182">
            <v>0</v>
          </cell>
          <cell r="M1182">
            <v>0</v>
          </cell>
          <cell r="N1182">
            <v>0</v>
          </cell>
          <cell r="O1182">
            <v>0</v>
          </cell>
          <cell r="P1182">
            <v>0</v>
          </cell>
        </row>
        <row r="1183">
          <cell r="A1183" t="str">
            <v>4.03.001710314</v>
          </cell>
          <cell r="B1183">
            <v>10314</v>
          </cell>
          <cell r="C1183" t="str">
            <v>Gerência Relacionamento com Clientes II</v>
          </cell>
          <cell r="D1183" t="str">
            <v>4.03.0017</v>
          </cell>
          <cell r="E1183">
            <v>0</v>
          </cell>
          <cell r="F1183">
            <v>0</v>
          </cell>
          <cell r="G1183">
            <v>0</v>
          </cell>
          <cell r="H1183">
            <v>0</v>
          </cell>
          <cell r="I1183">
            <v>0</v>
          </cell>
          <cell r="J1183">
            <v>0</v>
          </cell>
          <cell r="K1183">
            <v>0</v>
          </cell>
          <cell r="L1183">
            <v>0</v>
          </cell>
          <cell r="M1183">
            <v>0</v>
          </cell>
          <cell r="N1183">
            <v>0</v>
          </cell>
          <cell r="O1183">
            <v>0</v>
          </cell>
          <cell r="P1183">
            <v>0</v>
          </cell>
        </row>
        <row r="1184">
          <cell r="A1184" t="str">
            <v>4.03.001810314</v>
          </cell>
          <cell r="B1184">
            <v>10314</v>
          </cell>
          <cell r="C1184" t="str">
            <v>Gerência Relacionamento com Clientes II</v>
          </cell>
          <cell r="D1184" t="str">
            <v>4.03.0018</v>
          </cell>
          <cell r="E1184">
            <v>0</v>
          </cell>
          <cell r="F1184">
            <v>0</v>
          </cell>
          <cell r="G1184">
            <v>0</v>
          </cell>
          <cell r="H1184">
            <v>0</v>
          </cell>
          <cell r="I1184">
            <v>0</v>
          </cell>
          <cell r="J1184">
            <v>0</v>
          </cell>
          <cell r="K1184">
            <v>0</v>
          </cell>
          <cell r="L1184">
            <v>0</v>
          </cell>
          <cell r="M1184">
            <v>0</v>
          </cell>
          <cell r="N1184">
            <v>0</v>
          </cell>
          <cell r="O1184">
            <v>0</v>
          </cell>
          <cell r="P1184">
            <v>0</v>
          </cell>
        </row>
        <row r="1185">
          <cell r="A1185" t="str">
            <v>4.03.001910314</v>
          </cell>
          <cell r="B1185">
            <v>10314</v>
          </cell>
          <cell r="C1185" t="str">
            <v>Gerência Relacionamento com Clientes II</v>
          </cell>
          <cell r="D1185" t="str">
            <v>4.03.0019</v>
          </cell>
          <cell r="E1185">
            <v>0</v>
          </cell>
          <cell r="F1185">
            <v>0</v>
          </cell>
          <cell r="G1185">
            <v>0</v>
          </cell>
          <cell r="H1185">
            <v>0</v>
          </cell>
          <cell r="I1185">
            <v>0</v>
          </cell>
          <cell r="J1185">
            <v>0</v>
          </cell>
          <cell r="K1185">
            <v>0</v>
          </cell>
          <cell r="L1185">
            <v>0</v>
          </cell>
          <cell r="M1185">
            <v>0</v>
          </cell>
          <cell r="N1185">
            <v>0</v>
          </cell>
          <cell r="O1185">
            <v>0</v>
          </cell>
          <cell r="P1185">
            <v>0</v>
          </cell>
        </row>
        <row r="1186">
          <cell r="A1186" t="str">
            <v>4.03.002010314</v>
          </cell>
          <cell r="B1186">
            <v>10314</v>
          </cell>
          <cell r="C1186" t="str">
            <v>Gerência Relacionamento com Clientes II</v>
          </cell>
          <cell r="D1186" t="str">
            <v>4.03.0020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A1187" t="str">
            <v>4.03.002110314</v>
          </cell>
          <cell r="B1187">
            <v>10314</v>
          </cell>
          <cell r="C1187" t="str">
            <v>Gerência Relacionamento com Clientes II</v>
          </cell>
          <cell r="D1187" t="str">
            <v>4.03.0021</v>
          </cell>
          <cell r="E1187">
            <v>0</v>
          </cell>
          <cell r="F1187">
            <v>0</v>
          </cell>
          <cell r="G1187">
            <v>0</v>
          </cell>
          <cell r="H1187">
            <v>0</v>
          </cell>
          <cell r="I1187">
            <v>0</v>
          </cell>
          <cell r="J1187">
            <v>0</v>
          </cell>
          <cell r="K1187">
            <v>0</v>
          </cell>
          <cell r="L1187">
            <v>0</v>
          </cell>
          <cell r="M1187">
            <v>0</v>
          </cell>
          <cell r="N1187">
            <v>0</v>
          </cell>
          <cell r="O1187">
            <v>0</v>
          </cell>
          <cell r="P1187">
            <v>0</v>
          </cell>
        </row>
        <row r="1188">
          <cell r="A1188" t="str">
            <v>4.03.002210314</v>
          </cell>
          <cell r="B1188">
            <v>10314</v>
          </cell>
          <cell r="C1188" t="str">
            <v>Gerência Relacionamento com Clientes II</v>
          </cell>
          <cell r="D1188" t="str">
            <v>4.03.0022</v>
          </cell>
          <cell r="E1188">
            <v>0</v>
          </cell>
          <cell r="F1188">
            <v>0</v>
          </cell>
          <cell r="G1188">
            <v>0</v>
          </cell>
          <cell r="H1188">
            <v>0</v>
          </cell>
          <cell r="I1188">
            <v>0</v>
          </cell>
          <cell r="J1188">
            <v>0</v>
          </cell>
          <cell r="K1188">
            <v>0</v>
          </cell>
          <cell r="L1188">
            <v>0</v>
          </cell>
          <cell r="M1188">
            <v>0</v>
          </cell>
          <cell r="N1188">
            <v>0</v>
          </cell>
          <cell r="O1188">
            <v>0</v>
          </cell>
          <cell r="P1188">
            <v>0</v>
          </cell>
        </row>
        <row r="1189">
          <cell r="A1189" t="str">
            <v>4.03.002410314</v>
          </cell>
          <cell r="B1189">
            <v>10314</v>
          </cell>
          <cell r="C1189" t="str">
            <v>Gerência Relacionamento com Clientes II</v>
          </cell>
          <cell r="D1189" t="str">
            <v>4.03.0024</v>
          </cell>
          <cell r="E1189">
            <v>0</v>
          </cell>
          <cell r="F1189">
            <v>0</v>
          </cell>
          <cell r="G1189">
            <v>0</v>
          </cell>
          <cell r="H1189">
            <v>0</v>
          </cell>
          <cell r="I1189">
            <v>0</v>
          </cell>
          <cell r="J1189">
            <v>0</v>
          </cell>
          <cell r="K1189">
            <v>0</v>
          </cell>
          <cell r="L1189">
            <v>0</v>
          </cell>
          <cell r="M1189">
            <v>0</v>
          </cell>
          <cell r="N1189">
            <v>0</v>
          </cell>
          <cell r="O1189">
            <v>0</v>
          </cell>
          <cell r="P1189">
            <v>0</v>
          </cell>
        </row>
        <row r="1190">
          <cell r="A1190" t="str">
            <v>4.04.000110314</v>
          </cell>
          <cell r="B1190">
            <v>10314</v>
          </cell>
          <cell r="C1190" t="str">
            <v>Gerência Relacionamento com Clientes II</v>
          </cell>
          <cell r="D1190" t="str">
            <v>4.04.0001</v>
          </cell>
          <cell r="E1190">
            <v>0</v>
          </cell>
          <cell r="F1190">
            <v>0</v>
          </cell>
          <cell r="G1190">
            <v>0</v>
          </cell>
          <cell r="H1190">
            <v>0</v>
          </cell>
          <cell r="I1190">
            <v>0</v>
          </cell>
          <cell r="J1190">
            <v>0</v>
          </cell>
          <cell r="K1190">
            <v>0</v>
          </cell>
          <cell r="L1190">
            <v>0</v>
          </cell>
          <cell r="M1190">
            <v>0</v>
          </cell>
          <cell r="N1190">
            <v>0</v>
          </cell>
          <cell r="O1190">
            <v>0</v>
          </cell>
          <cell r="P1190">
            <v>0</v>
          </cell>
        </row>
        <row r="1191">
          <cell r="A1191" t="str">
            <v>4.04.000210314</v>
          </cell>
          <cell r="B1191">
            <v>10314</v>
          </cell>
          <cell r="C1191" t="str">
            <v>Gerência Relacionamento com Clientes II</v>
          </cell>
          <cell r="D1191" t="str">
            <v>4.04.0002</v>
          </cell>
          <cell r="E1191">
            <v>0</v>
          </cell>
          <cell r="F1191">
            <v>0</v>
          </cell>
          <cell r="G1191">
            <v>0</v>
          </cell>
          <cell r="H1191">
            <v>0</v>
          </cell>
          <cell r="I1191">
            <v>0</v>
          </cell>
          <cell r="J1191">
            <v>0</v>
          </cell>
          <cell r="K1191">
            <v>0</v>
          </cell>
          <cell r="L1191">
            <v>0</v>
          </cell>
          <cell r="M1191">
            <v>0</v>
          </cell>
          <cell r="N1191">
            <v>0</v>
          </cell>
          <cell r="O1191">
            <v>0</v>
          </cell>
          <cell r="P1191">
            <v>0</v>
          </cell>
        </row>
        <row r="1192">
          <cell r="A1192" t="str">
            <v>4.04.000310314</v>
          </cell>
          <cell r="B1192">
            <v>10314</v>
          </cell>
          <cell r="C1192" t="str">
            <v>Gerência Relacionamento com Clientes II</v>
          </cell>
          <cell r="D1192" t="str">
            <v>4.04.0003</v>
          </cell>
          <cell r="E1192">
            <v>0</v>
          </cell>
          <cell r="F1192">
            <v>0</v>
          </cell>
          <cell r="G1192">
            <v>0</v>
          </cell>
          <cell r="H1192">
            <v>0</v>
          </cell>
          <cell r="I1192">
            <v>0</v>
          </cell>
          <cell r="J1192">
            <v>0</v>
          </cell>
          <cell r="K1192">
            <v>0</v>
          </cell>
          <cell r="L1192">
            <v>0</v>
          </cell>
          <cell r="M1192">
            <v>0</v>
          </cell>
          <cell r="N1192">
            <v>0</v>
          </cell>
          <cell r="O1192">
            <v>0</v>
          </cell>
          <cell r="P1192">
            <v>0</v>
          </cell>
        </row>
        <row r="1193">
          <cell r="A1193" t="str">
            <v>4.04.000410314</v>
          </cell>
          <cell r="B1193">
            <v>10314</v>
          </cell>
          <cell r="C1193" t="str">
            <v>Gerência Relacionamento com Clientes II</v>
          </cell>
          <cell r="D1193" t="str">
            <v>4.04.0004</v>
          </cell>
          <cell r="E1193">
            <v>0</v>
          </cell>
          <cell r="F1193">
            <v>0</v>
          </cell>
          <cell r="G1193">
            <v>0</v>
          </cell>
          <cell r="H1193">
            <v>0</v>
          </cell>
          <cell r="I1193">
            <v>0</v>
          </cell>
          <cell r="J1193">
            <v>0</v>
          </cell>
          <cell r="K1193">
            <v>0</v>
          </cell>
          <cell r="L1193">
            <v>0</v>
          </cell>
          <cell r="M1193">
            <v>0</v>
          </cell>
          <cell r="N1193">
            <v>0</v>
          </cell>
          <cell r="O1193">
            <v>0</v>
          </cell>
          <cell r="P1193">
            <v>0</v>
          </cell>
        </row>
        <row r="1194">
          <cell r="A1194" t="str">
            <v>4.04.000510314</v>
          </cell>
          <cell r="B1194">
            <v>10314</v>
          </cell>
          <cell r="C1194" t="str">
            <v>Gerência Relacionamento com Clientes II</v>
          </cell>
          <cell r="D1194" t="str">
            <v>4.04.0005</v>
          </cell>
          <cell r="E1194">
            <v>0</v>
          </cell>
          <cell r="F1194">
            <v>0</v>
          </cell>
          <cell r="G1194">
            <v>0</v>
          </cell>
          <cell r="H1194">
            <v>0</v>
          </cell>
          <cell r="I1194">
            <v>0</v>
          </cell>
          <cell r="J1194">
            <v>0</v>
          </cell>
          <cell r="K1194">
            <v>0</v>
          </cell>
          <cell r="L1194">
            <v>0</v>
          </cell>
          <cell r="M1194">
            <v>0</v>
          </cell>
          <cell r="N1194">
            <v>0</v>
          </cell>
          <cell r="O1194">
            <v>0</v>
          </cell>
          <cell r="P1194">
            <v>0</v>
          </cell>
        </row>
        <row r="1195">
          <cell r="A1195" t="str">
            <v>4.04.000610314</v>
          </cell>
          <cell r="B1195">
            <v>10314</v>
          </cell>
          <cell r="C1195" t="str">
            <v>Gerência Relacionamento com Clientes II</v>
          </cell>
          <cell r="D1195" t="str">
            <v>4.04.0006</v>
          </cell>
          <cell r="E1195">
            <v>0</v>
          </cell>
          <cell r="F1195">
            <v>0</v>
          </cell>
          <cell r="G1195">
            <v>0</v>
          </cell>
          <cell r="H1195">
            <v>0</v>
          </cell>
          <cell r="I1195">
            <v>0</v>
          </cell>
          <cell r="J1195">
            <v>0</v>
          </cell>
          <cell r="K1195">
            <v>0</v>
          </cell>
          <cell r="L1195">
            <v>0</v>
          </cell>
          <cell r="M1195">
            <v>0</v>
          </cell>
          <cell r="N1195">
            <v>0</v>
          </cell>
          <cell r="O1195">
            <v>0</v>
          </cell>
          <cell r="P1195">
            <v>0</v>
          </cell>
        </row>
        <row r="1196">
          <cell r="A1196" t="str">
            <v>4.04.000710314</v>
          </cell>
          <cell r="B1196">
            <v>10314</v>
          </cell>
          <cell r="C1196" t="str">
            <v>Gerência Relacionamento com Clientes II</v>
          </cell>
          <cell r="D1196" t="str">
            <v>4.04.0007</v>
          </cell>
          <cell r="E1196">
            <v>0</v>
          </cell>
          <cell r="F1196">
            <v>0</v>
          </cell>
          <cell r="G1196">
            <v>0</v>
          </cell>
          <cell r="H1196">
            <v>0</v>
          </cell>
          <cell r="I1196">
            <v>0</v>
          </cell>
          <cell r="J1196">
            <v>0</v>
          </cell>
          <cell r="K1196">
            <v>0</v>
          </cell>
          <cell r="L1196">
            <v>0</v>
          </cell>
          <cell r="M1196">
            <v>0</v>
          </cell>
          <cell r="N1196">
            <v>0</v>
          </cell>
          <cell r="O1196">
            <v>0</v>
          </cell>
          <cell r="P1196">
            <v>0</v>
          </cell>
        </row>
        <row r="1197">
          <cell r="A1197" t="str">
            <v>4.04.000810314</v>
          </cell>
          <cell r="B1197">
            <v>10314</v>
          </cell>
          <cell r="C1197" t="str">
            <v>Gerência Relacionamento com Clientes II</v>
          </cell>
          <cell r="D1197" t="str">
            <v>4.04.0008</v>
          </cell>
          <cell r="E1197">
            <v>0</v>
          </cell>
          <cell r="F1197">
            <v>0</v>
          </cell>
          <cell r="G1197">
            <v>0</v>
          </cell>
          <cell r="H1197">
            <v>0</v>
          </cell>
          <cell r="I1197">
            <v>0</v>
          </cell>
          <cell r="J1197">
            <v>0</v>
          </cell>
          <cell r="K1197">
            <v>0</v>
          </cell>
          <cell r="L1197">
            <v>0</v>
          </cell>
          <cell r="M1197">
            <v>0</v>
          </cell>
          <cell r="N1197">
            <v>0</v>
          </cell>
          <cell r="O1197">
            <v>0</v>
          </cell>
          <cell r="P1197">
            <v>0</v>
          </cell>
        </row>
        <row r="1198">
          <cell r="A1198" t="str">
            <v>4.04.000910314</v>
          </cell>
          <cell r="B1198">
            <v>10314</v>
          </cell>
          <cell r="C1198" t="str">
            <v>Gerência Relacionamento com Clientes II</v>
          </cell>
          <cell r="D1198" t="str">
            <v>4.04.0009</v>
          </cell>
          <cell r="E1198">
            <v>0</v>
          </cell>
          <cell r="F1198">
            <v>0</v>
          </cell>
          <cell r="G1198">
            <v>0</v>
          </cell>
          <cell r="H1198">
            <v>0</v>
          </cell>
          <cell r="I1198">
            <v>0</v>
          </cell>
          <cell r="J1198">
            <v>0</v>
          </cell>
          <cell r="K1198">
            <v>0</v>
          </cell>
          <cell r="L1198">
            <v>0</v>
          </cell>
          <cell r="M1198">
            <v>0</v>
          </cell>
          <cell r="N1198">
            <v>0</v>
          </cell>
          <cell r="O1198">
            <v>0</v>
          </cell>
          <cell r="P1198">
            <v>0</v>
          </cell>
        </row>
        <row r="1199">
          <cell r="A1199" t="str">
            <v>4.04.001010314</v>
          </cell>
          <cell r="B1199">
            <v>10314</v>
          </cell>
          <cell r="C1199" t="str">
            <v>Gerência Relacionamento com Clientes II</v>
          </cell>
          <cell r="D1199" t="str">
            <v>4.04.0010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A1200" t="str">
            <v>4.04.001110314</v>
          </cell>
          <cell r="B1200">
            <v>10314</v>
          </cell>
          <cell r="C1200" t="str">
            <v>Gerência Relacionamento com Clientes II</v>
          </cell>
          <cell r="D1200" t="str">
            <v>4.04.0011</v>
          </cell>
          <cell r="E1200">
            <v>0</v>
          </cell>
          <cell r="F1200">
            <v>0</v>
          </cell>
          <cell r="G1200">
            <v>0</v>
          </cell>
          <cell r="H1200">
            <v>0</v>
          </cell>
          <cell r="I1200">
            <v>0</v>
          </cell>
          <cell r="J1200">
            <v>0</v>
          </cell>
          <cell r="K1200">
            <v>0</v>
          </cell>
          <cell r="L1200">
            <v>0</v>
          </cell>
          <cell r="M1200">
            <v>0</v>
          </cell>
          <cell r="N1200">
            <v>0</v>
          </cell>
          <cell r="O1200">
            <v>0</v>
          </cell>
          <cell r="P1200">
            <v>0</v>
          </cell>
        </row>
        <row r="1201">
          <cell r="A1201" t="str">
            <v>4.04.001210314</v>
          </cell>
          <cell r="B1201">
            <v>10314</v>
          </cell>
          <cell r="C1201" t="str">
            <v>Gerência Relacionamento com Clientes II</v>
          </cell>
          <cell r="D1201" t="str">
            <v>4.04.0012</v>
          </cell>
          <cell r="E1201">
            <v>0</v>
          </cell>
          <cell r="F1201">
            <v>0</v>
          </cell>
          <cell r="G1201">
            <v>0</v>
          </cell>
          <cell r="H1201">
            <v>0</v>
          </cell>
          <cell r="I1201">
            <v>0</v>
          </cell>
          <cell r="J1201">
            <v>0</v>
          </cell>
          <cell r="K1201">
            <v>0</v>
          </cell>
          <cell r="L1201">
            <v>0</v>
          </cell>
          <cell r="M1201">
            <v>0</v>
          </cell>
          <cell r="N1201">
            <v>0</v>
          </cell>
          <cell r="O1201">
            <v>0</v>
          </cell>
          <cell r="P1201">
            <v>0</v>
          </cell>
        </row>
        <row r="1202">
          <cell r="A1202" t="str">
            <v>4.05.000310314</v>
          </cell>
          <cell r="B1202">
            <v>10314</v>
          </cell>
          <cell r="C1202" t="str">
            <v>Gerência Relacionamento com Clientes II</v>
          </cell>
          <cell r="D1202" t="str">
            <v>4.05.0003</v>
          </cell>
          <cell r="E1202">
            <v>0</v>
          </cell>
          <cell r="F1202">
            <v>0</v>
          </cell>
          <cell r="G1202">
            <v>0</v>
          </cell>
          <cell r="H1202">
            <v>0</v>
          </cell>
          <cell r="I1202">
            <v>0</v>
          </cell>
          <cell r="J1202">
            <v>0</v>
          </cell>
          <cell r="K1202">
            <v>0</v>
          </cell>
          <cell r="L1202">
            <v>0</v>
          </cell>
          <cell r="M1202">
            <v>0</v>
          </cell>
          <cell r="N1202">
            <v>0</v>
          </cell>
          <cell r="O1202">
            <v>0</v>
          </cell>
          <cell r="P1202">
            <v>0</v>
          </cell>
        </row>
        <row r="1203">
          <cell r="A1203" t="str">
            <v>4.08.000410314</v>
          </cell>
          <cell r="B1203">
            <v>10314</v>
          </cell>
          <cell r="C1203" t="str">
            <v>Gerência Relacionamento com Clientes II</v>
          </cell>
          <cell r="D1203" t="str">
            <v>4.08.0004</v>
          </cell>
          <cell r="E1203">
            <v>0</v>
          </cell>
          <cell r="F1203">
            <v>0</v>
          </cell>
          <cell r="G1203">
            <v>0</v>
          </cell>
          <cell r="H1203">
            <v>0</v>
          </cell>
          <cell r="I1203">
            <v>0</v>
          </cell>
          <cell r="J1203">
            <v>0</v>
          </cell>
          <cell r="K1203">
            <v>0</v>
          </cell>
          <cell r="L1203">
            <v>0</v>
          </cell>
          <cell r="M1203">
            <v>0</v>
          </cell>
          <cell r="N1203">
            <v>0</v>
          </cell>
          <cell r="O1203">
            <v>0</v>
          </cell>
          <cell r="P1203">
            <v>0</v>
          </cell>
        </row>
        <row r="1204">
          <cell r="A1204" t="str">
            <v>4.08.001010314</v>
          </cell>
          <cell r="B1204">
            <v>10314</v>
          </cell>
          <cell r="C1204" t="str">
            <v>Gerência Relacionamento com Clientes II</v>
          </cell>
          <cell r="D1204" t="str">
            <v>4.08.0010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A1205" t="str">
            <v>4.08.001610314</v>
          </cell>
          <cell r="B1205">
            <v>10314</v>
          </cell>
          <cell r="C1205" t="str">
            <v>Gerência Relacionamento com Clientes II</v>
          </cell>
          <cell r="D1205" t="str">
            <v>4.08.0016</v>
          </cell>
          <cell r="E1205">
            <v>0</v>
          </cell>
          <cell r="F1205">
            <v>0</v>
          </cell>
          <cell r="G1205">
            <v>0</v>
          </cell>
          <cell r="H1205">
            <v>0</v>
          </cell>
          <cell r="I1205">
            <v>0</v>
          </cell>
          <cell r="J1205">
            <v>0</v>
          </cell>
          <cell r="K1205">
            <v>0</v>
          </cell>
          <cell r="L1205">
            <v>0</v>
          </cell>
          <cell r="M1205">
            <v>0</v>
          </cell>
          <cell r="N1205">
            <v>0</v>
          </cell>
          <cell r="O1205">
            <v>0</v>
          </cell>
          <cell r="P1205">
            <v>0</v>
          </cell>
        </row>
        <row r="1206">
          <cell r="A1206" t="str">
            <v>4.08.001710314</v>
          </cell>
          <cell r="B1206">
            <v>10314</v>
          </cell>
          <cell r="C1206" t="str">
            <v>Gerência Relacionamento com Clientes II</v>
          </cell>
          <cell r="D1206" t="str">
            <v>4.08.0017</v>
          </cell>
          <cell r="E1206">
            <v>0</v>
          </cell>
          <cell r="F1206">
            <v>0</v>
          </cell>
          <cell r="G1206">
            <v>0</v>
          </cell>
          <cell r="H1206">
            <v>0</v>
          </cell>
          <cell r="I1206">
            <v>0</v>
          </cell>
          <cell r="J1206">
            <v>0</v>
          </cell>
          <cell r="K1206">
            <v>0</v>
          </cell>
          <cell r="L1206">
            <v>0</v>
          </cell>
          <cell r="M1206">
            <v>0</v>
          </cell>
          <cell r="N1206">
            <v>0</v>
          </cell>
          <cell r="O1206">
            <v>0</v>
          </cell>
          <cell r="P1206">
            <v>0</v>
          </cell>
        </row>
        <row r="1207">
          <cell r="A1207" t="str">
            <v>4.08.002010314</v>
          </cell>
          <cell r="B1207">
            <v>10314</v>
          </cell>
          <cell r="C1207" t="str">
            <v>Gerência Relacionamento com Clientes II</v>
          </cell>
          <cell r="D1207" t="str">
            <v>4.08.0020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A1208" t="str">
            <v>4.13.000410314</v>
          </cell>
          <cell r="B1208">
            <v>10314</v>
          </cell>
          <cell r="C1208" t="str">
            <v>Gerência Relacionamento com Clientes II</v>
          </cell>
          <cell r="D1208" t="str">
            <v>4.13.0004</v>
          </cell>
          <cell r="E1208">
            <v>0</v>
          </cell>
          <cell r="F1208">
            <v>0</v>
          </cell>
          <cell r="G1208">
            <v>0</v>
          </cell>
          <cell r="H1208">
            <v>0</v>
          </cell>
          <cell r="I1208">
            <v>0</v>
          </cell>
          <cell r="J1208">
            <v>0</v>
          </cell>
          <cell r="K1208">
            <v>0</v>
          </cell>
          <cell r="L1208">
            <v>0</v>
          </cell>
          <cell r="M1208">
            <v>0</v>
          </cell>
          <cell r="N1208">
            <v>0</v>
          </cell>
          <cell r="O1208">
            <v>0</v>
          </cell>
          <cell r="P1208">
            <v>0</v>
          </cell>
        </row>
        <row r="1209">
          <cell r="A1209" t="str">
            <v>4.13.000510314</v>
          </cell>
          <cell r="B1209">
            <v>10314</v>
          </cell>
          <cell r="C1209" t="str">
            <v>Gerência Relacionamento com Clientes II</v>
          </cell>
          <cell r="D1209" t="str">
            <v>4.13.0005</v>
          </cell>
          <cell r="E1209">
            <v>0</v>
          </cell>
          <cell r="F1209">
            <v>0</v>
          </cell>
          <cell r="G1209">
            <v>0</v>
          </cell>
          <cell r="H1209">
            <v>0</v>
          </cell>
          <cell r="I1209">
            <v>0</v>
          </cell>
          <cell r="J1209">
            <v>0</v>
          </cell>
          <cell r="K1209">
            <v>0</v>
          </cell>
          <cell r="L1209">
            <v>0</v>
          </cell>
          <cell r="M1209">
            <v>0</v>
          </cell>
          <cell r="N1209">
            <v>0</v>
          </cell>
          <cell r="O1209">
            <v>0</v>
          </cell>
          <cell r="P1209">
            <v>0</v>
          </cell>
        </row>
        <row r="1210">
          <cell r="A1210" t="str">
            <v>4.13.000610314</v>
          </cell>
          <cell r="B1210">
            <v>10314</v>
          </cell>
          <cell r="C1210" t="str">
            <v>Gerência Relacionamento com Clientes II</v>
          </cell>
          <cell r="D1210" t="str">
            <v>4.13.0006</v>
          </cell>
          <cell r="E1210">
            <v>0</v>
          </cell>
          <cell r="F1210">
            <v>0</v>
          </cell>
          <cell r="G1210">
            <v>0</v>
          </cell>
          <cell r="H1210">
            <v>0</v>
          </cell>
          <cell r="I1210">
            <v>0</v>
          </cell>
          <cell r="J1210">
            <v>0</v>
          </cell>
          <cell r="K1210">
            <v>0</v>
          </cell>
          <cell r="L1210">
            <v>0</v>
          </cell>
          <cell r="M1210">
            <v>0</v>
          </cell>
          <cell r="N1210">
            <v>0</v>
          </cell>
          <cell r="O1210">
            <v>0</v>
          </cell>
          <cell r="P1210">
            <v>0</v>
          </cell>
        </row>
        <row r="1211">
          <cell r="A1211" t="str">
            <v>4.13.000710314</v>
          </cell>
          <cell r="B1211">
            <v>10314</v>
          </cell>
          <cell r="C1211" t="str">
            <v>Gerência Relacionamento com Clientes II</v>
          </cell>
          <cell r="D1211" t="str">
            <v>4.13.0007</v>
          </cell>
          <cell r="E1211">
            <v>0</v>
          </cell>
          <cell r="F1211">
            <v>0</v>
          </cell>
          <cell r="G1211">
            <v>0</v>
          </cell>
          <cell r="H1211">
            <v>0</v>
          </cell>
          <cell r="I1211">
            <v>0</v>
          </cell>
          <cell r="J1211">
            <v>0</v>
          </cell>
          <cell r="K1211">
            <v>0</v>
          </cell>
          <cell r="L1211">
            <v>0</v>
          </cell>
          <cell r="M1211">
            <v>0</v>
          </cell>
          <cell r="N1211">
            <v>0</v>
          </cell>
          <cell r="O1211">
            <v>0</v>
          </cell>
          <cell r="P1211">
            <v>0</v>
          </cell>
        </row>
        <row r="1212">
          <cell r="A1212" t="str">
            <v>4.13.000810314</v>
          </cell>
          <cell r="B1212">
            <v>10314</v>
          </cell>
          <cell r="C1212" t="str">
            <v>Gerência Relacionamento com Clientes II</v>
          </cell>
          <cell r="D1212" t="str">
            <v>4.13.0008</v>
          </cell>
          <cell r="E1212">
            <v>0</v>
          </cell>
          <cell r="F1212">
            <v>0</v>
          </cell>
          <cell r="G1212">
            <v>0</v>
          </cell>
          <cell r="H1212">
            <v>0</v>
          </cell>
          <cell r="I1212">
            <v>0</v>
          </cell>
          <cell r="J1212">
            <v>0</v>
          </cell>
          <cell r="K1212">
            <v>0</v>
          </cell>
          <cell r="L1212">
            <v>0</v>
          </cell>
          <cell r="M1212">
            <v>0</v>
          </cell>
          <cell r="N1212">
            <v>0</v>
          </cell>
          <cell r="O1212">
            <v>0</v>
          </cell>
          <cell r="P1212">
            <v>0</v>
          </cell>
        </row>
        <row r="1213">
          <cell r="A1213" t="str">
            <v>4.90.000110314</v>
          </cell>
          <cell r="B1213">
            <v>10314</v>
          </cell>
          <cell r="C1213" t="str">
            <v>Gerência Relacionamento com Clientes II</v>
          </cell>
          <cell r="D1213" t="str">
            <v>4.90.0001</v>
          </cell>
          <cell r="E1213">
            <v>0</v>
          </cell>
          <cell r="F1213">
            <v>0</v>
          </cell>
          <cell r="G1213">
            <v>0</v>
          </cell>
          <cell r="H1213">
            <v>0</v>
          </cell>
          <cell r="I1213">
            <v>0</v>
          </cell>
          <cell r="J1213">
            <v>0</v>
          </cell>
          <cell r="K1213">
            <v>0</v>
          </cell>
          <cell r="L1213">
            <v>0</v>
          </cell>
          <cell r="M1213">
            <v>0</v>
          </cell>
          <cell r="N1213">
            <v>0</v>
          </cell>
          <cell r="O1213">
            <v>0</v>
          </cell>
          <cell r="P1213">
            <v>0</v>
          </cell>
        </row>
        <row r="1214">
          <cell r="A1214" t="str">
            <v>4.01.000110315</v>
          </cell>
          <cell r="B1214">
            <v>10315</v>
          </cell>
          <cell r="C1214" t="str">
            <v>Gerência Relacionamento com Clientes III</v>
          </cell>
          <cell r="D1214" t="str">
            <v>4.01.0001</v>
          </cell>
          <cell r="E1214">
            <v>0</v>
          </cell>
          <cell r="F1214">
            <v>0</v>
          </cell>
          <cell r="G1214">
            <v>0</v>
          </cell>
          <cell r="H1214">
            <v>0</v>
          </cell>
          <cell r="I1214">
            <v>0</v>
          </cell>
          <cell r="J1214">
            <v>0</v>
          </cell>
          <cell r="K1214">
            <v>0</v>
          </cell>
          <cell r="L1214">
            <v>0</v>
          </cell>
          <cell r="M1214">
            <v>0</v>
          </cell>
          <cell r="N1214">
            <v>0</v>
          </cell>
          <cell r="O1214">
            <v>0</v>
          </cell>
          <cell r="P1214">
            <v>0</v>
          </cell>
        </row>
        <row r="1215">
          <cell r="A1215" t="str">
            <v>4.01.000210315</v>
          </cell>
          <cell r="B1215">
            <v>10315</v>
          </cell>
          <cell r="C1215" t="str">
            <v>Gerência Relacionamento com Clientes III</v>
          </cell>
          <cell r="D1215" t="str">
            <v>4.01.0002</v>
          </cell>
          <cell r="E1215">
            <v>0</v>
          </cell>
          <cell r="F1215">
            <v>0</v>
          </cell>
          <cell r="G1215">
            <v>0</v>
          </cell>
          <cell r="H1215">
            <v>0</v>
          </cell>
          <cell r="I1215">
            <v>0</v>
          </cell>
          <cell r="J1215">
            <v>0</v>
          </cell>
          <cell r="K1215">
            <v>0</v>
          </cell>
          <cell r="L1215">
            <v>0</v>
          </cell>
          <cell r="M1215">
            <v>0</v>
          </cell>
          <cell r="N1215">
            <v>0</v>
          </cell>
          <cell r="O1215">
            <v>0</v>
          </cell>
          <cell r="P1215">
            <v>0</v>
          </cell>
        </row>
        <row r="1216">
          <cell r="A1216" t="str">
            <v>4.01.000310315</v>
          </cell>
          <cell r="B1216">
            <v>10315</v>
          </cell>
          <cell r="C1216" t="str">
            <v>Gerência Relacionamento com Clientes III</v>
          </cell>
          <cell r="D1216" t="str">
            <v>4.01.0003</v>
          </cell>
          <cell r="E1216">
            <v>0</v>
          </cell>
          <cell r="F1216">
            <v>0</v>
          </cell>
          <cell r="G1216">
            <v>0</v>
          </cell>
          <cell r="H1216">
            <v>0</v>
          </cell>
          <cell r="I1216">
            <v>0</v>
          </cell>
          <cell r="J1216">
            <v>0</v>
          </cell>
          <cell r="K1216">
            <v>0</v>
          </cell>
          <cell r="L1216">
            <v>0</v>
          </cell>
          <cell r="M1216">
            <v>0</v>
          </cell>
          <cell r="N1216">
            <v>0</v>
          </cell>
          <cell r="O1216">
            <v>0</v>
          </cell>
          <cell r="P1216">
            <v>0</v>
          </cell>
        </row>
        <row r="1217">
          <cell r="A1217" t="str">
            <v>4.01.000410315</v>
          </cell>
          <cell r="B1217">
            <v>10315</v>
          </cell>
          <cell r="C1217" t="str">
            <v>Gerência Relacionamento com Clientes III</v>
          </cell>
          <cell r="D1217" t="str">
            <v>4.01.0004</v>
          </cell>
          <cell r="E1217">
            <v>0</v>
          </cell>
          <cell r="F1217">
            <v>0</v>
          </cell>
          <cell r="G1217">
            <v>0</v>
          </cell>
          <cell r="H1217">
            <v>0</v>
          </cell>
          <cell r="I1217">
            <v>0</v>
          </cell>
          <cell r="J1217">
            <v>0</v>
          </cell>
          <cell r="K1217">
            <v>0</v>
          </cell>
          <cell r="L1217">
            <v>0</v>
          </cell>
          <cell r="M1217">
            <v>0</v>
          </cell>
          <cell r="N1217">
            <v>0</v>
          </cell>
          <cell r="O1217">
            <v>0</v>
          </cell>
          <cell r="P1217">
            <v>0</v>
          </cell>
        </row>
        <row r="1218">
          <cell r="A1218" t="str">
            <v>4.01.000510315</v>
          </cell>
          <cell r="B1218">
            <v>10315</v>
          </cell>
          <cell r="C1218" t="str">
            <v>Gerência Relacionamento com Clientes III</v>
          </cell>
          <cell r="D1218" t="str">
            <v>4.01.0005</v>
          </cell>
          <cell r="E1218">
            <v>0</v>
          </cell>
          <cell r="F1218">
            <v>0</v>
          </cell>
          <cell r="G1218">
            <v>0</v>
          </cell>
          <cell r="H1218">
            <v>0</v>
          </cell>
          <cell r="I1218">
            <v>0</v>
          </cell>
          <cell r="J1218">
            <v>0</v>
          </cell>
          <cell r="K1218">
            <v>0</v>
          </cell>
          <cell r="L1218">
            <v>0</v>
          </cell>
          <cell r="M1218">
            <v>0</v>
          </cell>
          <cell r="N1218">
            <v>0</v>
          </cell>
          <cell r="O1218">
            <v>0</v>
          </cell>
          <cell r="P1218">
            <v>0</v>
          </cell>
        </row>
        <row r="1219">
          <cell r="A1219" t="str">
            <v>4.01.000610315</v>
          </cell>
          <cell r="B1219">
            <v>10315</v>
          </cell>
          <cell r="C1219" t="str">
            <v>Gerência Relacionamento com Clientes III</v>
          </cell>
          <cell r="D1219" t="str">
            <v>4.01.0006</v>
          </cell>
          <cell r="E1219">
            <v>0</v>
          </cell>
          <cell r="F1219">
            <v>0</v>
          </cell>
          <cell r="G1219">
            <v>0</v>
          </cell>
          <cell r="H1219">
            <v>0</v>
          </cell>
          <cell r="I1219">
            <v>0</v>
          </cell>
          <cell r="J1219">
            <v>0</v>
          </cell>
          <cell r="K1219">
            <v>0</v>
          </cell>
          <cell r="L1219">
            <v>0</v>
          </cell>
          <cell r="M1219">
            <v>0</v>
          </cell>
          <cell r="N1219">
            <v>0</v>
          </cell>
          <cell r="O1219">
            <v>0</v>
          </cell>
          <cell r="P1219">
            <v>0</v>
          </cell>
        </row>
        <row r="1220">
          <cell r="A1220" t="str">
            <v>4.01.000710315</v>
          </cell>
          <cell r="B1220">
            <v>10315</v>
          </cell>
          <cell r="C1220" t="str">
            <v>Gerência Relacionamento com Clientes III</v>
          </cell>
          <cell r="D1220" t="str">
            <v>4.01.0007</v>
          </cell>
          <cell r="E1220">
            <v>0</v>
          </cell>
          <cell r="F1220">
            <v>0</v>
          </cell>
          <cell r="G1220">
            <v>0</v>
          </cell>
          <cell r="H1220">
            <v>0</v>
          </cell>
          <cell r="I1220">
            <v>0</v>
          </cell>
          <cell r="J1220">
            <v>0</v>
          </cell>
          <cell r="K1220">
            <v>0</v>
          </cell>
          <cell r="L1220">
            <v>0</v>
          </cell>
          <cell r="M1220">
            <v>0</v>
          </cell>
          <cell r="N1220">
            <v>0</v>
          </cell>
          <cell r="O1220">
            <v>0</v>
          </cell>
          <cell r="P1220">
            <v>0</v>
          </cell>
        </row>
        <row r="1221">
          <cell r="A1221" t="str">
            <v>4.02.000110315</v>
          </cell>
          <cell r="B1221">
            <v>10315</v>
          </cell>
          <cell r="C1221" t="str">
            <v>Gerência Relacionamento com Clientes III</v>
          </cell>
          <cell r="D1221" t="str">
            <v>4.02.0001</v>
          </cell>
          <cell r="E1221">
            <v>0</v>
          </cell>
          <cell r="F1221">
            <v>0</v>
          </cell>
          <cell r="G1221">
            <v>0</v>
          </cell>
          <cell r="H1221">
            <v>0</v>
          </cell>
          <cell r="I1221">
            <v>0</v>
          </cell>
          <cell r="J1221">
            <v>0</v>
          </cell>
          <cell r="K1221">
            <v>0</v>
          </cell>
          <cell r="L1221">
            <v>0</v>
          </cell>
          <cell r="M1221">
            <v>0</v>
          </cell>
          <cell r="N1221">
            <v>0</v>
          </cell>
          <cell r="O1221">
            <v>0</v>
          </cell>
          <cell r="P1221">
            <v>0</v>
          </cell>
        </row>
        <row r="1222">
          <cell r="A1222" t="str">
            <v>4.02.000210315</v>
          </cell>
          <cell r="B1222">
            <v>10315</v>
          </cell>
          <cell r="C1222" t="str">
            <v>Gerência Relacionamento com Clientes III</v>
          </cell>
          <cell r="D1222" t="str">
            <v>4.02.0002</v>
          </cell>
          <cell r="E1222">
            <v>0</v>
          </cell>
          <cell r="F1222">
            <v>0</v>
          </cell>
          <cell r="G1222">
            <v>0</v>
          </cell>
          <cell r="H1222">
            <v>0</v>
          </cell>
          <cell r="I1222">
            <v>0</v>
          </cell>
          <cell r="J1222">
            <v>0</v>
          </cell>
          <cell r="K1222">
            <v>0</v>
          </cell>
          <cell r="L1222">
            <v>0</v>
          </cell>
          <cell r="M1222">
            <v>0</v>
          </cell>
          <cell r="N1222">
            <v>0</v>
          </cell>
          <cell r="O1222">
            <v>0</v>
          </cell>
          <cell r="P1222">
            <v>0</v>
          </cell>
        </row>
        <row r="1223">
          <cell r="A1223" t="str">
            <v>4.02.000310315</v>
          </cell>
          <cell r="B1223">
            <v>10315</v>
          </cell>
          <cell r="C1223" t="str">
            <v>Gerência Relacionamento com Clientes III</v>
          </cell>
          <cell r="D1223" t="str">
            <v>4.02.0003</v>
          </cell>
          <cell r="E1223">
            <v>0</v>
          </cell>
          <cell r="F1223">
            <v>0</v>
          </cell>
          <cell r="G1223">
            <v>0</v>
          </cell>
          <cell r="H1223">
            <v>0</v>
          </cell>
          <cell r="I1223">
            <v>0</v>
          </cell>
          <cell r="J1223">
            <v>0</v>
          </cell>
          <cell r="K1223">
            <v>0</v>
          </cell>
          <cell r="L1223">
            <v>0</v>
          </cell>
          <cell r="M1223">
            <v>0</v>
          </cell>
          <cell r="N1223">
            <v>0</v>
          </cell>
          <cell r="O1223">
            <v>0</v>
          </cell>
          <cell r="P1223">
            <v>0</v>
          </cell>
        </row>
        <row r="1224">
          <cell r="A1224" t="str">
            <v>4.02.000410315</v>
          </cell>
          <cell r="B1224">
            <v>10315</v>
          </cell>
          <cell r="C1224" t="str">
            <v>Gerência Relacionamento com Clientes III</v>
          </cell>
          <cell r="D1224" t="str">
            <v>4.02.0004</v>
          </cell>
          <cell r="E1224">
            <v>0</v>
          </cell>
          <cell r="F1224">
            <v>0</v>
          </cell>
          <cell r="G1224">
            <v>0</v>
          </cell>
          <cell r="H1224">
            <v>0</v>
          </cell>
          <cell r="I1224">
            <v>0</v>
          </cell>
          <cell r="J1224">
            <v>0</v>
          </cell>
          <cell r="K1224">
            <v>0</v>
          </cell>
          <cell r="L1224">
            <v>0</v>
          </cell>
          <cell r="M1224">
            <v>0</v>
          </cell>
          <cell r="N1224">
            <v>0</v>
          </cell>
          <cell r="O1224">
            <v>0</v>
          </cell>
          <cell r="P1224">
            <v>0</v>
          </cell>
        </row>
        <row r="1225">
          <cell r="A1225" t="str">
            <v>4.02.000510315</v>
          </cell>
          <cell r="B1225">
            <v>10315</v>
          </cell>
          <cell r="C1225" t="str">
            <v>Gerência Relacionamento com Clientes III</v>
          </cell>
          <cell r="D1225" t="str">
            <v>4.02.0005</v>
          </cell>
          <cell r="E1225">
            <v>0</v>
          </cell>
          <cell r="F1225">
            <v>0</v>
          </cell>
          <cell r="G1225">
            <v>0</v>
          </cell>
          <cell r="H1225">
            <v>0</v>
          </cell>
          <cell r="I1225">
            <v>0</v>
          </cell>
          <cell r="J1225">
            <v>0</v>
          </cell>
          <cell r="K1225">
            <v>0</v>
          </cell>
          <cell r="L1225">
            <v>0</v>
          </cell>
          <cell r="M1225">
            <v>0</v>
          </cell>
          <cell r="N1225">
            <v>0</v>
          </cell>
          <cell r="O1225">
            <v>0</v>
          </cell>
          <cell r="P1225">
            <v>0</v>
          </cell>
        </row>
        <row r="1226">
          <cell r="A1226" t="str">
            <v>4.02.000610315</v>
          </cell>
          <cell r="B1226">
            <v>10315</v>
          </cell>
          <cell r="C1226" t="str">
            <v>Gerência Relacionamento com Clientes III</v>
          </cell>
          <cell r="D1226" t="str">
            <v>4.02.0006</v>
          </cell>
          <cell r="E1226">
            <v>0</v>
          </cell>
          <cell r="F1226">
            <v>0</v>
          </cell>
          <cell r="G1226">
            <v>0</v>
          </cell>
          <cell r="H1226">
            <v>0</v>
          </cell>
          <cell r="I1226">
            <v>0</v>
          </cell>
          <cell r="J1226">
            <v>0</v>
          </cell>
          <cell r="K1226">
            <v>0</v>
          </cell>
          <cell r="L1226">
            <v>0</v>
          </cell>
          <cell r="M1226">
            <v>0</v>
          </cell>
          <cell r="N1226">
            <v>0</v>
          </cell>
          <cell r="O1226">
            <v>0</v>
          </cell>
          <cell r="P1226">
            <v>0</v>
          </cell>
        </row>
        <row r="1227">
          <cell r="A1227" t="str">
            <v>4.02.000710315</v>
          </cell>
          <cell r="B1227">
            <v>10315</v>
          </cell>
          <cell r="C1227" t="str">
            <v>Gerência Relacionamento com Clientes III</v>
          </cell>
          <cell r="D1227" t="str">
            <v>4.02.0007</v>
          </cell>
          <cell r="E1227">
            <v>0</v>
          </cell>
          <cell r="F1227">
            <v>0</v>
          </cell>
          <cell r="G1227">
            <v>0</v>
          </cell>
          <cell r="H1227">
            <v>0</v>
          </cell>
          <cell r="I1227">
            <v>0</v>
          </cell>
          <cell r="J1227">
            <v>0</v>
          </cell>
          <cell r="K1227">
            <v>0</v>
          </cell>
          <cell r="L1227">
            <v>0</v>
          </cell>
          <cell r="M1227">
            <v>0</v>
          </cell>
          <cell r="N1227">
            <v>0</v>
          </cell>
          <cell r="O1227">
            <v>0</v>
          </cell>
          <cell r="P1227">
            <v>0</v>
          </cell>
        </row>
        <row r="1228">
          <cell r="A1228" t="str">
            <v>4.02.000810315</v>
          </cell>
          <cell r="B1228">
            <v>10315</v>
          </cell>
          <cell r="C1228" t="str">
            <v>Gerência Relacionamento com Clientes III</v>
          </cell>
          <cell r="D1228" t="str">
            <v>4.02.0008</v>
          </cell>
          <cell r="E1228">
            <v>0</v>
          </cell>
          <cell r="F1228">
            <v>0</v>
          </cell>
          <cell r="G1228">
            <v>0</v>
          </cell>
          <cell r="H1228">
            <v>0</v>
          </cell>
          <cell r="I1228">
            <v>0</v>
          </cell>
          <cell r="J1228">
            <v>0</v>
          </cell>
          <cell r="K1228">
            <v>0</v>
          </cell>
          <cell r="L1228">
            <v>0</v>
          </cell>
          <cell r="M1228">
            <v>0</v>
          </cell>
          <cell r="N1228">
            <v>0</v>
          </cell>
          <cell r="O1228">
            <v>0</v>
          </cell>
          <cell r="P1228">
            <v>0</v>
          </cell>
        </row>
        <row r="1229">
          <cell r="A1229" t="str">
            <v>4.02.000910315</v>
          </cell>
          <cell r="B1229">
            <v>10315</v>
          </cell>
          <cell r="C1229" t="str">
            <v>Gerência Relacionamento com Clientes III</v>
          </cell>
          <cell r="D1229" t="str">
            <v>4.02.0009</v>
          </cell>
          <cell r="E1229">
            <v>0</v>
          </cell>
          <cell r="F1229">
            <v>0</v>
          </cell>
          <cell r="G1229">
            <v>0</v>
          </cell>
          <cell r="H1229">
            <v>0</v>
          </cell>
          <cell r="I1229">
            <v>0</v>
          </cell>
          <cell r="J1229">
            <v>0</v>
          </cell>
          <cell r="K1229">
            <v>0</v>
          </cell>
          <cell r="L1229">
            <v>0</v>
          </cell>
          <cell r="M1229">
            <v>0</v>
          </cell>
          <cell r="N1229">
            <v>0</v>
          </cell>
          <cell r="O1229">
            <v>0</v>
          </cell>
          <cell r="P1229">
            <v>0</v>
          </cell>
        </row>
        <row r="1230">
          <cell r="A1230" t="str">
            <v>4.02.001010315</v>
          </cell>
          <cell r="B1230">
            <v>10315</v>
          </cell>
          <cell r="C1230" t="str">
            <v>Gerência Relacionamento com Clientes III</v>
          </cell>
          <cell r="D1230" t="str">
            <v>4.02.0010</v>
          </cell>
          <cell r="E1230">
            <v>0</v>
          </cell>
          <cell r="F1230">
            <v>0</v>
          </cell>
          <cell r="G1230">
            <v>0</v>
          </cell>
          <cell r="H1230">
            <v>0</v>
          </cell>
          <cell r="I1230">
            <v>0</v>
          </cell>
          <cell r="J1230">
            <v>0</v>
          </cell>
          <cell r="K1230">
            <v>0</v>
          </cell>
          <cell r="L1230">
            <v>0</v>
          </cell>
          <cell r="M1230">
            <v>0</v>
          </cell>
          <cell r="N1230">
            <v>0</v>
          </cell>
          <cell r="O1230">
            <v>0</v>
          </cell>
          <cell r="P1230">
            <v>0</v>
          </cell>
        </row>
        <row r="1231">
          <cell r="A1231" t="str">
            <v>4.02.001110315</v>
          </cell>
          <cell r="B1231">
            <v>10315</v>
          </cell>
          <cell r="C1231" t="str">
            <v>Gerência Relacionamento com Clientes III</v>
          </cell>
          <cell r="D1231" t="str">
            <v>4.02.0011</v>
          </cell>
          <cell r="E1231">
            <v>0</v>
          </cell>
          <cell r="F1231">
            <v>0</v>
          </cell>
          <cell r="G1231">
            <v>0</v>
          </cell>
          <cell r="H1231">
            <v>0</v>
          </cell>
          <cell r="I1231">
            <v>0</v>
          </cell>
          <cell r="J1231">
            <v>0</v>
          </cell>
          <cell r="K1231">
            <v>0</v>
          </cell>
          <cell r="L1231">
            <v>0</v>
          </cell>
          <cell r="M1231">
            <v>0</v>
          </cell>
          <cell r="N1231">
            <v>0</v>
          </cell>
          <cell r="O1231">
            <v>0</v>
          </cell>
          <cell r="P1231">
            <v>0</v>
          </cell>
        </row>
        <row r="1232">
          <cell r="A1232" t="str">
            <v>4.02.001210315</v>
          </cell>
          <cell r="B1232">
            <v>10315</v>
          </cell>
          <cell r="C1232" t="str">
            <v>Gerência Relacionamento com Clientes III</v>
          </cell>
          <cell r="D1232" t="str">
            <v>4.02.0012</v>
          </cell>
          <cell r="E1232">
            <v>0</v>
          </cell>
          <cell r="F1232">
            <v>0</v>
          </cell>
          <cell r="G1232">
            <v>0</v>
          </cell>
          <cell r="H1232">
            <v>0</v>
          </cell>
          <cell r="I1232">
            <v>0</v>
          </cell>
          <cell r="J1232">
            <v>0</v>
          </cell>
          <cell r="K1232">
            <v>0</v>
          </cell>
          <cell r="L1232">
            <v>0</v>
          </cell>
          <cell r="M1232">
            <v>0</v>
          </cell>
          <cell r="N1232">
            <v>0</v>
          </cell>
          <cell r="O1232">
            <v>0</v>
          </cell>
          <cell r="P1232">
            <v>0</v>
          </cell>
        </row>
        <row r="1233">
          <cell r="A1233" t="str">
            <v>4.02.001310315</v>
          </cell>
          <cell r="B1233">
            <v>10315</v>
          </cell>
          <cell r="C1233" t="str">
            <v>Gerência Relacionamento com Clientes III</v>
          </cell>
          <cell r="D1233" t="str">
            <v>4.02.0013</v>
          </cell>
          <cell r="E1233">
            <v>0</v>
          </cell>
          <cell r="F1233">
            <v>0</v>
          </cell>
          <cell r="G1233">
            <v>0</v>
          </cell>
          <cell r="H1233">
            <v>0</v>
          </cell>
          <cell r="I1233">
            <v>0</v>
          </cell>
          <cell r="J1233">
            <v>0</v>
          </cell>
          <cell r="K1233">
            <v>0</v>
          </cell>
          <cell r="L1233">
            <v>0</v>
          </cell>
          <cell r="M1233">
            <v>0</v>
          </cell>
          <cell r="N1233">
            <v>0</v>
          </cell>
          <cell r="O1233">
            <v>0</v>
          </cell>
          <cell r="P1233">
            <v>0</v>
          </cell>
        </row>
        <row r="1234">
          <cell r="A1234" t="str">
            <v>4.02.001410315</v>
          </cell>
          <cell r="B1234">
            <v>10315</v>
          </cell>
          <cell r="C1234" t="str">
            <v>Gerência Relacionamento com Clientes III</v>
          </cell>
          <cell r="D1234" t="str">
            <v>4.02.0014</v>
          </cell>
          <cell r="E1234">
            <v>0</v>
          </cell>
          <cell r="F1234">
            <v>0</v>
          </cell>
          <cell r="G1234">
            <v>0</v>
          </cell>
          <cell r="H1234">
            <v>0</v>
          </cell>
          <cell r="I1234">
            <v>0</v>
          </cell>
          <cell r="J1234">
            <v>0</v>
          </cell>
          <cell r="K1234">
            <v>0</v>
          </cell>
          <cell r="L1234">
            <v>0</v>
          </cell>
          <cell r="M1234">
            <v>0</v>
          </cell>
          <cell r="N1234">
            <v>0</v>
          </cell>
          <cell r="O1234">
            <v>0</v>
          </cell>
          <cell r="P1234">
            <v>0</v>
          </cell>
        </row>
        <row r="1235">
          <cell r="A1235" t="str">
            <v>4.02.001510315</v>
          </cell>
          <cell r="B1235">
            <v>10315</v>
          </cell>
          <cell r="C1235" t="str">
            <v>Gerência Relacionamento com Clientes III</v>
          </cell>
          <cell r="D1235" t="str">
            <v>4.02.0015</v>
          </cell>
          <cell r="E1235">
            <v>0</v>
          </cell>
          <cell r="F1235">
            <v>0</v>
          </cell>
          <cell r="G1235">
            <v>0</v>
          </cell>
          <cell r="H1235">
            <v>0</v>
          </cell>
          <cell r="I1235">
            <v>0</v>
          </cell>
          <cell r="J1235">
            <v>0</v>
          </cell>
          <cell r="K1235">
            <v>0</v>
          </cell>
          <cell r="L1235">
            <v>0</v>
          </cell>
          <cell r="M1235">
            <v>0</v>
          </cell>
          <cell r="N1235">
            <v>0</v>
          </cell>
          <cell r="O1235">
            <v>0</v>
          </cell>
          <cell r="P1235">
            <v>0</v>
          </cell>
        </row>
        <row r="1236">
          <cell r="A1236" t="str">
            <v>4.02.001610315</v>
          </cell>
          <cell r="B1236">
            <v>10315</v>
          </cell>
          <cell r="C1236" t="str">
            <v>Gerência Relacionamento com Clientes III</v>
          </cell>
          <cell r="D1236" t="str">
            <v>4.02.0016</v>
          </cell>
          <cell r="E1236">
            <v>0</v>
          </cell>
          <cell r="F1236">
            <v>0</v>
          </cell>
          <cell r="G1236">
            <v>0</v>
          </cell>
          <cell r="H1236">
            <v>0</v>
          </cell>
          <cell r="I1236">
            <v>0</v>
          </cell>
          <cell r="J1236">
            <v>0</v>
          </cell>
          <cell r="K1236">
            <v>0</v>
          </cell>
          <cell r="L1236">
            <v>0</v>
          </cell>
          <cell r="M1236">
            <v>0</v>
          </cell>
          <cell r="N1236">
            <v>0</v>
          </cell>
          <cell r="O1236">
            <v>0</v>
          </cell>
          <cell r="P1236">
            <v>0</v>
          </cell>
        </row>
        <row r="1237">
          <cell r="A1237" t="str">
            <v>4.02.001710315</v>
          </cell>
          <cell r="B1237">
            <v>10315</v>
          </cell>
          <cell r="C1237" t="str">
            <v>Gerência Relacionamento com Clientes III</v>
          </cell>
          <cell r="D1237" t="str">
            <v>4.02.0017</v>
          </cell>
          <cell r="E1237">
            <v>0</v>
          </cell>
          <cell r="F1237">
            <v>0</v>
          </cell>
          <cell r="G1237">
            <v>0</v>
          </cell>
          <cell r="H1237">
            <v>0</v>
          </cell>
          <cell r="I1237">
            <v>0</v>
          </cell>
          <cell r="J1237">
            <v>0</v>
          </cell>
          <cell r="K1237">
            <v>0</v>
          </cell>
          <cell r="L1237">
            <v>0</v>
          </cell>
          <cell r="M1237">
            <v>0</v>
          </cell>
          <cell r="N1237">
            <v>0</v>
          </cell>
          <cell r="O1237">
            <v>0</v>
          </cell>
          <cell r="P1237">
            <v>0</v>
          </cell>
        </row>
        <row r="1238">
          <cell r="A1238" t="str">
            <v>4.02.001810315</v>
          </cell>
          <cell r="B1238">
            <v>10315</v>
          </cell>
          <cell r="C1238" t="str">
            <v>Gerência Relacionamento com Clientes III</v>
          </cell>
          <cell r="D1238" t="str">
            <v>4.02.0018</v>
          </cell>
          <cell r="E1238">
            <v>0</v>
          </cell>
          <cell r="F1238">
            <v>0</v>
          </cell>
          <cell r="G1238">
            <v>0</v>
          </cell>
          <cell r="H1238">
            <v>0</v>
          </cell>
          <cell r="I1238">
            <v>0</v>
          </cell>
          <cell r="J1238">
            <v>0</v>
          </cell>
          <cell r="K1238">
            <v>0</v>
          </cell>
          <cell r="L1238">
            <v>0</v>
          </cell>
          <cell r="M1238">
            <v>0</v>
          </cell>
          <cell r="N1238">
            <v>0</v>
          </cell>
          <cell r="O1238">
            <v>0</v>
          </cell>
          <cell r="P1238">
            <v>0</v>
          </cell>
        </row>
        <row r="1239">
          <cell r="A1239" t="str">
            <v>4.02.001910315</v>
          </cell>
          <cell r="B1239">
            <v>10315</v>
          </cell>
          <cell r="C1239" t="str">
            <v>Gerência Relacionamento com Clientes III</v>
          </cell>
          <cell r="D1239" t="str">
            <v>4.02.0019</v>
          </cell>
          <cell r="E1239">
            <v>0</v>
          </cell>
          <cell r="F1239">
            <v>0</v>
          </cell>
          <cell r="G1239">
            <v>0</v>
          </cell>
          <cell r="H1239">
            <v>0</v>
          </cell>
          <cell r="I1239">
            <v>0</v>
          </cell>
          <cell r="J1239">
            <v>0</v>
          </cell>
          <cell r="K1239">
            <v>0</v>
          </cell>
          <cell r="L1239">
            <v>0</v>
          </cell>
          <cell r="M1239">
            <v>0</v>
          </cell>
          <cell r="N1239">
            <v>0</v>
          </cell>
          <cell r="O1239">
            <v>0</v>
          </cell>
          <cell r="P1239">
            <v>0</v>
          </cell>
        </row>
        <row r="1240">
          <cell r="A1240" t="str">
            <v>4.02.002010315</v>
          </cell>
          <cell r="B1240">
            <v>10315</v>
          </cell>
          <cell r="C1240" t="str">
            <v>Gerência Relacionamento com Clientes III</v>
          </cell>
          <cell r="D1240" t="str">
            <v>4.02.0020</v>
          </cell>
          <cell r="E1240">
            <v>0</v>
          </cell>
          <cell r="F1240">
            <v>0</v>
          </cell>
          <cell r="G1240">
            <v>0</v>
          </cell>
          <cell r="H1240">
            <v>0</v>
          </cell>
          <cell r="I1240">
            <v>0</v>
          </cell>
          <cell r="J1240">
            <v>0</v>
          </cell>
          <cell r="K1240">
            <v>0</v>
          </cell>
          <cell r="L1240">
            <v>0</v>
          </cell>
          <cell r="M1240">
            <v>0</v>
          </cell>
          <cell r="N1240">
            <v>0</v>
          </cell>
          <cell r="O1240">
            <v>0</v>
          </cell>
          <cell r="P1240">
            <v>0</v>
          </cell>
        </row>
        <row r="1241">
          <cell r="A1241" t="str">
            <v>4.02.002110315</v>
          </cell>
          <cell r="B1241">
            <v>10315</v>
          </cell>
          <cell r="C1241" t="str">
            <v>Gerência Relacionamento com Clientes III</v>
          </cell>
          <cell r="D1241" t="str">
            <v>4.02.0021</v>
          </cell>
          <cell r="E1241">
            <v>0</v>
          </cell>
          <cell r="F1241">
            <v>0</v>
          </cell>
          <cell r="G1241">
            <v>0</v>
          </cell>
          <cell r="H1241">
            <v>0</v>
          </cell>
          <cell r="I1241">
            <v>0</v>
          </cell>
          <cell r="J1241">
            <v>0</v>
          </cell>
          <cell r="K1241">
            <v>0</v>
          </cell>
          <cell r="L1241">
            <v>0</v>
          </cell>
          <cell r="M1241">
            <v>0</v>
          </cell>
          <cell r="N1241">
            <v>0</v>
          </cell>
          <cell r="O1241">
            <v>0</v>
          </cell>
          <cell r="P1241">
            <v>0</v>
          </cell>
        </row>
        <row r="1242">
          <cell r="A1242" t="str">
            <v>4.02.002210315</v>
          </cell>
          <cell r="B1242">
            <v>10315</v>
          </cell>
          <cell r="C1242" t="str">
            <v>Gerência Relacionamento com Clientes III</v>
          </cell>
          <cell r="D1242" t="str">
            <v>4.02.0022</v>
          </cell>
          <cell r="E1242">
            <v>0</v>
          </cell>
          <cell r="F1242">
            <v>0</v>
          </cell>
          <cell r="G1242">
            <v>0</v>
          </cell>
          <cell r="H1242">
            <v>0</v>
          </cell>
          <cell r="I1242">
            <v>0</v>
          </cell>
          <cell r="J1242">
            <v>0</v>
          </cell>
          <cell r="K1242">
            <v>0</v>
          </cell>
          <cell r="L1242">
            <v>0</v>
          </cell>
          <cell r="M1242">
            <v>0</v>
          </cell>
          <cell r="N1242">
            <v>0</v>
          </cell>
          <cell r="O1242">
            <v>0</v>
          </cell>
          <cell r="P1242">
            <v>0</v>
          </cell>
        </row>
        <row r="1243">
          <cell r="A1243" t="str">
            <v>4.02.002310315</v>
          </cell>
          <cell r="B1243">
            <v>10315</v>
          </cell>
          <cell r="C1243" t="str">
            <v>Gerência Relacionamento com Clientes III</v>
          </cell>
          <cell r="D1243" t="str">
            <v>4.02.0023</v>
          </cell>
          <cell r="E1243">
            <v>0</v>
          </cell>
          <cell r="F1243">
            <v>0</v>
          </cell>
          <cell r="G1243">
            <v>0</v>
          </cell>
          <cell r="H1243">
            <v>0</v>
          </cell>
          <cell r="I1243">
            <v>0</v>
          </cell>
          <cell r="J1243">
            <v>0</v>
          </cell>
          <cell r="K1243">
            <v>0</v>
          </cell>
          <cell r="L1243">
            <v>0</v>
          </cell>
          <cell r="M1243">
            <v>0</v>
          </cell>
          <cell r="N1243">
            <v>0</v>
          </cell>
          <cell r="O1243">
            <v>0</v>
          </cell>
          <cell r="P1243">
            <v>0</v>
          </cell>
        </row>
        <row r="1244">
          <cell r="A1244" t="str">
            <v>4.02.002410315</v>
          </cell>
          <cell r="B1244">
            <v>10315</v>
          </cell>
          <cell r="C1244" t="str">
            <v>Gerência Relacionamento com Clientes III</v>
          </cell>
          <cell r="D1244" t="str">
            <v>4.02.0024</v>
          </cell>
          <cell r="E1244">
            <v>0</v>
          </cell>
          <cell r="F1244">
            <v>0</v>
          </cell>
          <cell r="G1244">
            <v>0</v>
          </cell>
          <cell r="H1244">
            <v>0</v>
          </cell>
          <cell r="I1244">
            <v>0</v>
          </cell>
          <cell r="J1244">
            <v>0</v>
          </cell>
          <cell r="K1244">
            <v>0</v>
          </cell>
          <cell r="L1244">
            <v>0</v>
          </cell>
          <cell r="M1244">
            <v>0</v>
          </cell>
          <cell r="N1244">
            <v>0</v>
          </cell>
          <cell r="O1244">
            <v>0</v>
          </cell>
          <cell r="P1244">
            <v>0</v>
          </cell>
        </row>
        <row r="1245">
          <cell r="A1245" t="str">
            <v>4.02.002510315</v>
          </cell>
          <cell r="B1245">
            <v>10315</v>
          </cell>
          <cell r="C1245" t="str">
            <v>Gerência Relacionamento com Clientes III</v>
          </cell>
          <cell r="D1245" t="str">
            <v>4.02.0025</v>
          </cell>
          <cell r="E1245">
            <v>0</v>
          </cell>
          <cell r="F1245">
            <v>0</v>
          </cell>
          <cell r="G1245">
            <v>0</v>
          </cell>
          <cell r="H1245">
            <v>0</v>
          </cell>
          <cell r="I1245">
            <v>0</v>
          </cell>
          <cell r="J1245">
            <v>0</v>
          </cell>
          <cell r="K1245">
            <v>0</v>
          </cell>
          <cell r="L1245">
            <v>0</v>
          </cell>
          <cell r="M1245">
            <v>0</v>
          </cell>
          <cell r="N1245">
            <v>0</v>
          </cell>
          <cell r="O1245">
            <v>0</v>
          </cell>
          <cell r="P1245">
            <v>0</v>
          </cell>
        </row>
        <row r="1246">
          <cell r="A1246" t="str">
            <v>4.02.002610315</v>
          </cell>
          <cell r="B1246">
            <v>10315</v>
          </cell>
          <cell r="C1246" t="str">
            <v>Gerência Relacionamento com Clientes III</v>
          </cell>
          <cell r="D1246" t="str">
            <v>4.02.0026</v>
          </cell>
          <cell r="E1246">
            <v>0</v>
          </cell>
          <cell r="F1246">
            <v>0</v>
          </cell>
          <cell r="G1246">
            <v>0</v>
          </cell>
          <cell r="H1246">
            <v>0</v>
          </cell>
          <cell r="I1246">
            <v>0</v>
          </cell>
          <cell r="J1246">
            <v>0</v>
          </cell>
          <cell r="K1246">
            <v>0</v>
          </cell>
          <cell r="L1246">
            <v>0</v>
          </cell>
          <cell r="M1246">
            <v>0</v>
          </cell>
          <cell r="N1246">
            <v>0</v>
          </cell>
          <cell r="O1246">
            <v>0</v>
          </cell>
          <cell r="P1246">
            <v>0</v>
          </cell>
        </row>
        <row r="1247">
          <cell r="A1247" t="str">
            <v>4.02.002710315</v>
          </cell>
          <cell r="B1247">
            <v>10315</v>
          </cell>
          <cell r="C1247" t="str">
            <v>Gerência Relacionamento com Clientes III</v>
          </cell>
          <cell r="D1247" t="str">
            <v>4.02.0027</v>
          </cell>
          <cell r="E1247">
            <v>0</v>
          </cell>
          <cell r="F1247">
            <v>0</v>
          </cell>
          <cell r="G1247">
            <v>0</v>
          </cell>
          <cell r="H1247">
            <v>0</v>
          </cell>
          <cell r="I1247">
            <v>0</v>
          </cell>
          <cell r="J1247">
            <v>0</v>
          </cell>
          <cell r="K1247">
            <v>0</v>
          </cell>
          <cell r="L1247">
            <v>0</v>
          </cell>
          <cell r="M1247">
            <v>0</v>
          </cell>
          <cell r="N1247">
            <v>0</v>
          </cell>
          <cell r="O1247">
            <v>0</v>
          </cell>
          <cell r="P1247">
            <v>0</v>
          </cell>
        </row>
        <row r="1248">
          <cell r="A1248" t="str">
            <v>4.02.002810315</v>
          </cell>
          <cell r="B1248">
            <v>10315</v>
          </cell>
          <cell r="C1248" t="str">
            <v>Gerência Relacionamento com Clientes III</v>
          </cell>
          <cell r="D1248" t="str">
            <v>4.02.0028</v>
          </cell>
          <cell r="E1248">
            <v>0</v>
          </cell>
          <cell r="F1248">
            <v>0</v>
          </cell>
          <cell r="G1248">
            <v>0</v>
          </cell>
          <cell r="H1248">
            <v>0</v>
          </cell>
          <cell r="I1248">
            <v>0</v>
          </cell>
          <cell r="J1248">
            <v>0</v>
          </cell>
          <cell r="K1248">
            <v>0</v>
          </cell>
          <cell r="L1248">
            <v>0</v>
          </cell>
          <cell r="M1248">
            <v>0</v>
          </cell>
          <cell r="N1248">
            <v>0</v>
          </cell>
          <cell r="O1248">
            <v>0</v>
          </cell>
          <cell r="P1248">
            <v>0</v>
          </cell>
        </row>
        <row r="1249">
          <cell r="A1249" t="str">
            <v>4.02.002910315</v>
          </cell>
          <cell r="B1249">
            <v>10315</v>
          </cell>
          <cell r="C1249" t="str">
            <v>Gerência Relacionamento com Clientes III</v>
          </cell>
          <cell r="D1249" t="str">
            <v>4.02.0029</v>
          </cell>
          <cell r="E1249">
            <v>0</v>
          </cell>
          <cell r="F1249">
            <v>0</v>
          </cell>
          <cell r="G1249">
            <v>0</v>
          </cell>
          <cell r="H1249">
            <v>0</v>
          </cell>
          <cell r="I1249">
            <v>0</v>
          </cell>
          <cell r="J1249">
            <v>0</v>
          </cell>
          <cell r="K1249">
            <v>0</v>
          </cell>
          <cell r="L1249">
            <v>0</v>
          </cell>
          <cell r="M1249">
            <v>0</v>
          </cell>
          <cell r="N1249">
            <v>0</v>
          </cell>
          <cell r="O1249">
            <v>0</v>
          </cell>
          <cell r="P1249">
            <v>0</v>
          </cell>
        </row>
        <row r="1250">
          <cell r="A1250" t="str">
            <v>4.02.003010315</v>
          </cell>
          <cell r="B1250">
            <v>10315</v>
          </cell>
          <cell r="C1250" t="str">
            <v>Gerência Relacionamento com Clientes III</v>
          </cell>
          <cell r="D1250" t="str">
            <v>4.02.0030</v>
          </cell>
          <cell r="E1250">
            <v>0</v>
          </cell>
          <cell r="F1250">
            <v>0</v>
          </cell>
          <cell r="G1250">
            <v>0</v>
          </cell>
          <cell r="H1250">
            <v>0</v>
          </cell>
          <cell r="I1250">
            <v>0</v>
          </cell>
          <cell r="J1250">
            <v>0</v>
          </cell>
          <cell r="K1250">
            <v>0</v>
          </cell>
          <cell r="L1250">
            <v>0</v>
          </cell>
          <cell r="M1250">
            <v>0</v>
          </cell>
          <cell r="N1250">
            <v>0</v>
          </cell>
          <cell r="O1250">
            <v>0</v>
          </cell>
          <cell r="P1250">
            <v>0</v>
          </cell>
        </row>
        <row r="1251">
          <cell r="A1251" t="str">
            <v>4.02.003510315</v>
          </cell>
          <cell r="B1251">
            <v>10315</v>
          </cell>
          <cell r="C1251" t="str">
            <v>Gerência Relacionamento com Clientes III</v>
          </cell>
          <cell r="D1251" t="str">
            <v>4.02.0035</v>
          </cell>
          <cell r="E1251">
            <v>0</v>
          </cell>
          <cell r="F1251">
            <v>0</v>
          </cell>
          <cell r="G1251">
            <v>0</v>
          </cell>
          <cell r="H1251">
            <v>0</v>
          </cell>
          <cell r="I1251">
            <v>0</v>
          </cell>
          <cell r="J1251">
            <v>0</v>
          </cell>
          <cell r="K1251">
            <v>0</v>
          </cell>
          <cell r="L1251">
            <v>0</v>
          </cell>
          <cell r="M1251">
            <v>0</v>
          </cell>
          <cell r="N1251">
            <v>0</v>
          </cell>
          <cell r="O1251">
            <v>0</v>
          </cell>
          <cell r="P1251">
            <v>0</v>
          </cell>
        </row>
        <row r="1252">
          <cell r="A1252" t="str">
            <v>4.02.003610315</v>
          </cell>
          <cell r="B1252">
            <v>10315</v>
          </cell>
          <cell r="C1252" t="str">
            <v>Gerência Relacionamento com Clientes III</v>
          </cell>
          <cell r="D1252" t="str">
            <v>4.02.0036</v>
          </cell>
          <cell r="E1252">
            <v>0</v>
          </cell>
          <cell r="F1252">
            <v>0</v>
          </cell>
          <cell r="G1252">
            <v>0</v>
          </cell>
          <cell r="H1252">
            <v>0</v>
          </cell>
          <cell r="I1252">
            <v>0</v>
          </cell>
          <cell r="J1252">
            <v>0</v>
          </cell>
          <cell r="K1252">
            <v>0</v>
          </cell>
          <cell r="L1252">
            <v>0</v>
          </cell>
          <cell r="M1252">
            <v>0</v>
          </cell>
          <cell r="N1252">
            <v>0</v>
          </cell>
          <cell r="O1252">
            <v>0</v>
          </cell>
          <cell r="P1252">
            <v>0</v>
          </cell>
        </row>
        <row r="1253">
          <cell r="A1253" t="str">
            <v>4.02.003710315</v>
          </cell>
          <cell r="B1253">
            <v>10315</v>
          </cell>
          <cell r="C1253" t="str">
            <v>Gerência Relacionamento com Clientes III</v>
          </cell>
          <cell r="D1253" t="str">
            <v>4.02.0037</v>
          </cell>
          <cell r="E1253">
            <v>0</v>
          </cell>
          <cell r="F1253">
            <v>0</v>
          </cell>
          <cell r="G1253">
            <v>0</v>
          </cell>
          <cell r="H1253">
            <v>0</v>
          </cell>
          <cell r="I1253">
            <v>0</v>
          </cell>
          <cell r="J1253">
            <v>0</v>
          </cell>
          <cell r="K1253">
            <v>0</v>
          </cell>
          <cell r="L1253">
            <v>0</v>
          </cell>
          <cell r="M1253">
            <v>0</v>
          </cell>
          <cell r="N1253">
            <v>0</v>
          </cell>
          <cell r="O1253">
            <v>0</v>
          </cell>
          <cell r="P1253">
            <v>0</v>
          </cell>
        </row>
        <row r="1254">
          <cell r="A1254" t="str">
            <v>4.02.003810315</v>
          </cell>
          <cell r="B1254">
            <v>10315</v>
          </cell>
          <cell r="C1254" t="str">
            <v>Gerência Relacionamento com Clientes III</v>
          </cell>
          <cell r="D1254" t="str">
            <v>4.02.0038</v>
          </cell>
          <cell r="E1254">
            <v>0</v>
          </cell>
          <cell r="F1254">
            <v>0</v>
          </cell>
          <cell r="G1254">
            <v>0</v>
          </cell>
          <cell r="H1254">
            <v>0</v>
          </cell>
          <cell r="I1254">
            <v>0</v>
          </cell>
          <cell r="J1254">
            <v>0</v>
          </cell>
          <cell r="K1254">
            <v>0</v>
          </cell>
          <cell r="L1254">
            <v>0</v>
          </cell>
          <cell r="M1254">
            <v>0</v>
          </cell>
          <cell r="N1254">
            <v>0</v>
          </cell>
          <cell r="O1254">
            <v>0</v>
          </cell>
          <cell r="P1254">
            <v>0</v>
          </cell>
        </row>
        <row r="1255">
          <cell r="A1255" t="str">
            <v>4.02.003910315</v>
          </cell>
          <cell r="B1255">
            <v>10315</v>
          </cell>
          <cell r="C1255" t="str">
            <v>Gerência Relacionamento com Clientes III</v>
          </cell>
          <cell r="D1255" t="str">
            <v>4.02.0039</v>
          </cell>
          <cell r="E1255">
            <v>0</v>
          </cell>
          <cell r="F1255">
            <v>0</v>
          </cell>
          <cell r="G1255">
            <v>0</v>
          </cell>
          <cell r="H1255">
            <v>0</v>
          </cell>
          <cell r="I1255">
            <v>0</v>
          </cell>
          <cell r="J1255">
            <v>0</v>
          </cell>
          <cell r="K1255">
            <v>0</v>
          </cell>
          <cell r="L1255">
            <v>0</v>
          </cell>
          <cell r="M1255">
            <v>0</v>
          </cell>
          <cell r="N1255">
            <v>0</v>
          </cell>
          <cell r="O1255">
            <v>0</v>
          </cell>
          <cell r="P1255">
            <v>0</v>
          </cell>
        </row>
        <row r="1256">
          <cell r="A1256" t="str">
            <v>4.02.004110315</v>
          </cell>
          <cell r="B1256">
            <v>10315</v>
          </cell>
          <cell r="C1256" t="str">
            <v>Gerência Relacionamento com Clientes III</v>
          </cell>
          <cell r="D1256" t="str">
            <v>4.02.0041</v>
          </cell>
          <cell r="E1256">
            <v>0</v>
          </cell>
          <cell r="F1256">
            <v>0</v>
          </cell>
          <cell r="G1256">
            <v>0</v>
          </cell>
          <cell r="H1256">
            <v>0</v>
          </cell>
          <cell r="I1256">
            <v>0</v>
          </cell>
          <cell r="J1256">
            <v>0</v>
          </cell>
          <cell r="K1256">
            <v>0</v>
          </cell>
          <cell r="L1256">
            <v>0</v>
          </cell>
          <cell r="M1256">
            <v>0</v>
          </cell>
          <cell r="N1256">
            <v>0</v>
          </cell>
          <cell r="O1256">
            <v>0</v>
          </cell>
          <cell r="P1256">
            <v>0</v>
          </cell>
        </row>
        <row r="1257">
          <cell r="A1257" t="str">
            <v>4.02.004210315</v>
          </cell>
          <cell r="B1257">
            <v>10315</v>
          </cell>
          <cell r="C1257" t="str">
            <v>Gerência Relacionamento com Clientes III</v>
          </cell>
          <cell r="D1257" t="str">
            <v>4.02.0042</v>
          </cell>
          <cell r="E1257">
            <v>0</v>
          </cell>
          <cell r="F1257">
            <v>0</v>
          </cell>
          <cell r="G1257">
            <v>0</v>
          </cell>
          <cell r="H1257">
            <v>0</v>
          </cell>
          <cell r="I1257">
            <v>0</v>
          </cell>
          <cell r="J1257">
            <v>0</v>
          </cell>
          <cell r="K1257">
            <v>0</v>
          </cell>
          <cell r="L1257">
            <v>0</v>
          </cell>
          <cell r="M1257">
            <v>0</v>
          </cell>
          <cell r="N1257">
            <v>0</v>
          </cell>
          <cell r="O1257">
            <v>0</v>
          </cell>
          <cell r="P1257">
            <v>0</v>
          </cell>
        </row>
        <row r="1258">
          <cell r="A1258" t="str">
            <v>4.02.004310315</v>
          </cell>
          <cell r="B1258">
            <v>10315</v>
          </cell>
          <cell r="C1258" t="str">
            <v>Gerência Relacionamento com Clientes III</v>
          </cell>
          <cell r="D1258" t="str">
            <v>4.02.0043</v>
          </cell>
          <cell r="E1258">
            <v>0</v>
          </cell>
          <cell r="F1258">
            <v>0</v>
          </cell>
          <cell r="G1258">
            <v>0</v>
          </cell>
          <cell r="H1258">
            <v>0</v>
          </cell>
          <cell r="I1258">
            <v>0</v>
          </cell>
          <cell r="J1258">
            <v>0</v>
          </cell>
          <cell r="K1258">
            <v>0</v>
          </cell>
          <cell r="L1258">
            <v>0</v>
          </cell>
          <cell r="M1258">
            <v>0</v>
          </cell>
          <cell r="N1258">
            <v>0</v>
          </cell>
          <cell r="O1258">
            <v>0</v>
          </cell>
          <cell r="P1258">
            <v>0</v>
          </cell>
        </row>
        <row r="1259">
          <cell r="A1259" t="str">
            <v>4.02.004410315</v>
          </cell>
          <cell r="B1259">
            <v>10315</v>
          </cell>
          <cell r="C1259" t="str">
            <v>Gerência Relacionamento com Clientes III</v>
          </cell>
          <cell r="D1259" t="str">
            <v>4.02.0044</v>
          </cell>
          <cell r="E1259">
            <v>0</v>
          </cell>
          <cell r="F1259">
            <v>0</v>
          </cell>
          <cell r="G1259">
            <v>0</v>
          </cell>
          <cell r="H1259">
            <v>0</v>
          </cell>
          <cell r="I1259">
            <v>0</v>
          </cell>
          <cell r="J1259">
            <v>0</v>
          </cell>
          <cell r="K1259">
            <v>0</v>
          </cell>
          <cell r="L1259">
            <v>0</v>
          </cell>
          <cell r="M1259">
            <v>0</v>
          </cell>
          <cell r="N1259">
            <v>0</v>
          </cell>
          <cell r="O1259">
            <v>0</v>
          </cell>
          <cell r="P1259">
            <v>0</v>
          </cell>
        </row>
        <row r="1260">
          <cell r="A1260" t="str">
            <v>4.03.000110315</v>
          </cell>
          <cell r="B1260">
            <v>10315</v>
          </cell>
          <cell r="C1260" t="str">
            <v>Gerência Relacionamento com Clientes III</v>
          </cell>
          <cell r="D1260" t="str">
            <v>4.03.0001</v>
          </cell>
          <cell r="E1260">
            <v>0</v>
          </cell>
          <cell r="F1260">
            <v>0</v>
          </cell>
          <cell r="G1260">
            <v>0</v>
          </cell>
          <cell r="H1260">
            <v>0</v>
          </cell>
          <cell r="I1260">
            <v>0</v>
          </cell>
          <cell r="J1260">
            <v>0</v>
          </cell>
          <cell r="K1260">
            <v>0</v>
          </cell>
          <cell r="L1260">
            <v>0</v>
          </cell>
          <cell r="M1260">
            <v>0</v>
          </cell>
          <cell r="N1260">
            <v>0</v>
          </cell>
          <cell r="O1260">
            <v>0</v>
          </cell>
          <cell r="P1260">
            <v>0</v>
          </cell>
        </row>
        <row r="1261">
          <cell r="A1261" t="str">
            <v>4.03.000210315</v>
          </cell>
          <cell r="B1261">
            <v>10315</v>
          </cell>
          <cell r="C1261" t="str">
            <v>Gerência Relacionamento com Clientes III</v>
          </cell>
          <cell r="D1261" t="str">
            <v>4.03.0002</v>
          </cell>
          <cell r="E1261">
            <v>0</v>
          </cell>
          <cell r="F1261">
            <v>0</v>
          </cell>
          <cell r="G1261">
            <v>0</v>
          </cell>
          <cell r="H1261">
            <v>0</v>
          </cell>
          <cell r="I1261">
            <v>0</v>
          </cell>
          <cell r="J1261">
            <v>0</v>
          </cell>
          <cell r="K1261">
            <v>0</v>
          </cell>
          <cell r="L1261">
            <v>0</v>
          </cell>
          <cell r="M1261">
            <v>0</v>
          </cell>
          <cell r="N1261">
            <v>0</v>
          </cell>
          <cell r="O1261">
            <v>0</v>
          </cell>
          <cell r="P1261">
            <v>0</v>
          </cell>
        </row>
        <row r="1262">
          <cell r="A1262" t="str">
            <v>4.03.000310315</v>
          </cell>
          <cell r="B1262">
            <v>10315</v>
          </cell>
          <cell r="C1262" t="str">
            <v>Gerência Relacionamento com Clientes III</v>
          </cell>
          <cell r="D1262" t="str">
            <v>4.03.0003</v>
          </cell>
          <cell r="E1262">
            <v>0</v>
          </cell>
          <cell r="F1262">
            <v>0</v>
          </cell>
          <cell r="G1262">
            <v>0</v>
          </cell>
          <cell r="H1262">
            <v>0</v>
          </cell>
          <cell r="I1262">
            <v>0</v>
          </cell>
          <cell r="J1262">
            <v>0</v>
          </cell>
          <cell r="K1262">
            <v>0</v>
          </cell>
          <cell r="L1262">
            <v>0</v>
          </cell>
          <cell r="M1262">
            <v>0</v>
          </cell>
          <cell r="N1262">
            <v>0</v>
          </cell>
          <cell r="O1262">
            <v>0</v>
          </cell>
          <cell r="P1262">
            <v>0</v>
          </cell>
        </row>
        <row r="1263">
          <cell r="A1263" t="str">
            <v>4.03.000410315</v>
          </cell>
          <cell r="B1263">
            <v>10315</v>
          </cell>
          <cell r="C1263" t="str">
            <v>Gerência Relacionamento com Clientes III</v>
          </cell>
          <cell r="D1263" t="str">
            <v>4.03.0004</v>
          </cell>
          <cell r="E1263">
            <v>0</v>
          </cell>
          <cell r="F1263">
            <v>0</v>
          </cell>
          <cell r="G1263">
            <v>0</v>
          </cell>
          <cell r="H1263">
            <v>0</v>
          </cell>
          <cell r="I1263">
            <v>0</v>
          </cell>
          <cell r="J1263">
            <v>0</v>
          </cell>
          <cell r="K1263">
            <v>0</v>
          </cell>
          <cell r="L1263">
            <v>0</v>
          </cell>
          <cell r="M1263">
            <v>0</v>
          </cell>
          <cell r="N1263">
            <v>0</v>
          </cell>
          <cell r="O1263">
            <v>0</v>
          </cell>
          <cell r="P1263">
            <v>0</v>
          </cell>
        </row>
        <row r="1264">
          <cell r="A1264" t="str">
            <v>4.03.000510315</v>
          </cell>
          <cell r="B1264">
            <v>10315</v>
          </cell>
          <cell r="C1264" t="str">
            <v>Gerência Relacionamento com Clientes III</v>
          </cell>
          <cell r="D1264" t="str">
            <v>4.03.0005</v>
          </cell>
          <cell r="E1264">
            <v>0</v>
          </cell>
          <cell r="F1264">
            <v>0</v>
          </cell>
          <cell r="G1264">
            <v>0</v>
          </cell>
          <cell r="H1264">
            <v>0</v>
          </cell>
          <cell r="I1264">
            <v>0</v>
          </cell>
          <cell r="J1264">
            <v>0</v>
          </cell>
          <cell r="K1264">
            <v>0</v>
          </cell>
          <cell r="L1264">
            <v>0</v>
          </cell>
          <cell r="M1264">
            <v>0</v>
          </cell>
          <cell r="N1264">
            <v>0</v>
          </cell>
          <cell r="O1264">
            <v>0</v>
          </cell>
          <cell r="P1264">
            <v>0</v>
          </cell>
        </row>
        <row r="1265">
          <cell r="A1265" t="str">
            <v>4.03.000610315</v>
          </cell>
          <cell r="B1265">
            <v>10315</v>
          </cell>
          <cell r="C1265" t="str">
            <v>Gerência Relacionamento com Clientes III</v>
          </cell>
          <cell r="D1265" t="str">
            <v>4.03.0006</v>
          </cell>
          <cell r="E1265">
            <v>0</v>
          </cell>
          <cell r="F1265">
            <v>0</v>
          </cell>
          <cell r="G1265">
            <v>0</v>
          </cell>
          <cell r="H1265">
            <v>0</v>
          </cell>
          <cell r="I1265">
            <v>0</v>
          </cell>
          <cell r="J1265">
            <v>0</v>
          </cell>
          <cell r="K1265">
            <v>0</v>
          </cell>
          <cell r="L1265">
            <v>0</v>
          </cell>
          <cell r="M1265">
            <v>0</v>
          </cell>
          <cell r="N1265">
            <v>0</v>
          </cell>
          <cell r="O1265">
            <v>0</v>
          </cell>
          <cell r="P1265">
            <v>0</v>
          </cell>
        </row>
        <row r="1266">
          <cell r="A1266" t="str">
            <v>4.03.000710315</v>
          </cell>
          <cell r="B1266">
            <v>10315</v>
          </cell>
          <cell r="C1266" t="str">
            <v>Gerência Relacionamento com Clientes III</v>
          </cell>
          <cell r="D1266" t="str">
            <v>4.03.0007</v>
          </cell>
          <cell r="E1266">
            <v>0</v>
          </cell>
          <cell r="F1266">
            <v>0</v>
          </cell>
          <cell r="G1266">
            <v>0</v>
          </cell>
          <cell r="H1266">
            <v>0</v>
          </cell>
          <cell r="I1266">
            <v>0</v>
          </cell>
          <cell r="J1266">
            <v>0</v>
          </cell>
          <cell r="K1266">
            <v>0</v>
          </cell>
          <cell r="L1266">
            <v>0</v>
          </cell>
          <cell r="M1266">
            <v>0</v>
          </cell>
          <cell r="N1266">
            <v>0</v>
          </cell>
          <cell r="O1266">
            <v>0</v>
          </cell>
          <cell r="P1266">
            <v>0</v>
          </cell>
        </row>
        <row r="1267">
          <cell r="A1267" t="str">
            <v>4.03.000810315</v>
          </cell>
          <cell r="B1267">
            <v>10315</v>
          </cell>
          <cell r="C1267" t="str">
            <v>Gerência Relacionamento com Clientes III</v>
          </cell>
          <cell r="D1267" t="str">
            <v>4.03.0008</v>
          </cell>
          <cell r="E1267">
            <v>0</v>
          </cell>
          <cell r="F1267">
            <v>0</v>
          </cell>
          <cell r="G1267">
            <v>0</v>
          </cell>
          <cell r="H1267">
            <v>0</v>
          </cell>
          <cell r="I1267">
            <v>0</v>
          </cell>
          <cell r="J1267">
            <v>0</v>
          </cell>
          <cell r="K1267">
            <v>0</v>
          </cell>
          <cell r="L1267">
            <v>0</v>
          </cell>
          <cell r="M1267">
            <v>0</v>
          </cell>
          <cell r="N1267">
            <v>0</v>
          </cell>
          <cell r="O1267">
            <v>0</v>
          </cell>
          <cell r="P1267">
            <v>0</v>
          </cell>
        </row>
        <row r="1268">
          <cell r="A1268" t="str">
            <v>4.03.000910315</v>
          </cell>
          <cell r="B1268">
            <v>10315</v>
          </cell>
          <cell r="C1268" t="str">
            <v>Gerência Relacionamento com Clientes III</v>
          </cell>
          <cell r="D1268" t="str">
            <v>4.03.0009</v>
          </cell>
          <cell r="E1268">
            <v>0</v>
          </cell>
          <cell r="F1268">
            <v>0</v>
          </cell>
          <cell r="G1268">
            <v>0</v>
          </cell>
          <cell r="H1268">
            <v>0</v>
          </cell>
          <cell r="I1268">
            <v>0</v>
          </cell>
          <cell r="J1268">
            <v>0</v>
          </cell>
          <cell r="K1268">
            <v>0</v>
          </cell>
          <cell r="L1268">
            <v>0</v>
          </cell>
          <cell r="M1268">
            <v>0</v>
          </cell>
          <cell r="N1268">
            <v>0</v>
          </cell>
          <cell r="O1268">
            <v>0</v>
          </cell>
          <cell r="P1268">
            <v>0</v>
          </cell>
        </row>
        <row r="1269">
          <cell r="A1269" t="str">
            <v>4.03.001010315</v>
          </cell>
          <cell r="B1269">
            <v>10315</v>
          </cell>
          <cell r="C1269" t="str">
            <v>Gerência Relacionamento com Clientes III</v>
          </cell>
          <cell r="D1269" t="str">
            <v>4.03.0010</v>
          </cell>
          <cell r="E1269">
            <v>0</v>
          </cell>
          <cell r="F1269">
            <v>0</v>
          </cell>
          <cell r="G1269">
            <v>0</v>
          </cell>
          <cell r="H1269">
            <v>0</v>
          </cell>
          <cell r="I1269">
            <v>0</v>
          </cell>
          <cell r="J1269">
            <v>0</v>
          </cell>
          <cell r="K1269">
            <v>0</v>
          </cell>
          <cell r="L1269">
            <v>0</v>
          </cell>
          <cell r="M1269">
            <v>0</v>
          </cell>
          <cell r="N1269">
            <v>0</v>
          </cell>
          <cell r="O1269">
            <v>0</v>
          </cell>
          <cell r="P1269">
            <v>0</v>
          </cell>
        </row>
        <row r="1270">
          <cell r="A1270" t="str">
            <v>4.03.001110315</v>
          </cell>
          <cell r="B1270">
            <v>10315</v>
          </cell>
          <cell r="C1270" t="str">
            <v>Gerência Relacionamento com Clientes III</v>
          </cell>
          <cell r="D1270" t="str">
            <v>4.03.0011</v>
          </cell>
          <cell r="E1270">
            <v>0</v>
          </cell>
          <cell r="F1270">
            <v>0</v>
          </cell>
          <cell r="G1270">
            <v>0</v>
          </cell>
          <cell r="H1270">
            <v>0</v>
          </cell>
          <cell r="I1270">
            <v>0</v>
          </cell>
          <cell r="J1270">
            <v>0</v>
          </cell>
          <cell r="K1270">
            <v>0</v>
          </cell>
          <cell r="L1270">
            <v>0</v>
          </cell>
          <cell r="M1270">
            <v>0</v>
          </cell>
          <cell r="N1270">
            <v>0</v>
          </cell>
          <cell r="O1270">
            <v>0</v>
          </cell>
          <cell r="P1270">
            <v>0</v>
          </cell>
        </row>
        <row r="1271">
          <cell r="A1271" t="str">
            <v>4.03.001210315</v>
          </cell>
          <cell r="B1271">
            <v>10315</v>
          </cell>
          <cell r="C1271" t="str">
            <v>Gerência Relacionamento com Clientes III</v>
          </cell>
          <cell r="D1271" t="str">
            <v>4.03.0012</v>
          </cell>
          <cell r="E1271">
            <v>0</v>
          </cell>
          <cell r="F1271">
            <v>0</v>
          </cell>
          <cell r="G1271">
            <v>0</v>
          </cell>
          <cell r="H1271">
            <v>0</v>
          </cell>
          <cell r="I1271">
            <v>0</v>
          </cell>
          <cell r="J1271">
            <v>0</v>
          </cell>
          <cell r="K1271">
            <v>0</v>
          </cell>
          <cell r="L1271">
            <v>0</v>
          </cell>
          <cell r="M1271">
            <v>0</v>
          </cell>
          <cell r="N1271">
            <v>0</v>
          </cell>
          <cell r="O1271">
            <v>0</v>
          </cell>
          <cell r="P1271">
            <v>0</v>
          </cell>
        </row>
        <row r="1272">
          <cell r="A1272" t="str">
            <v>4.03.001310315</v>
          </cell>
          <cell r="B1272">
            <v>10315</v>
          </cell>
          <cell r="C1272" t="str">
            <v>Gerência Relacionamento com Clientes III</v>
          </cell>
          <cell r="D1272" t="str">
            <v>4.03.0013</v>
          </cell>
          <cell r="E1272">
            <v>0</v>
          </cell>
          <cell r="F1272">
            <v>0</v>
          </cell>
          <cell r="G1272">
            <v>0</v>
          </cell>
          <cell r="H1272">
            <v>0</v>
          </cell>
          <cell r="I1272">
            <v>0</v>
          </cell>
          <cell r="J1272">
            <v>0</v>
          </cell>
          <cell r="K1272">
            <v>0</v>
          </cell>
          <cell r="L1272">
            <v>0</v>
          </cell>
          <cell r="M1272">
            <v>0</v>
          </cell>
          <cell r="N1272">
            <v>0</v>
          </cell>
          <cell r="O1272">
            <v>0</v>
          </cell>
          <cell r="P1272">
            <v>0</v>
          </cell>
        </row>
        <row r="1273">
          <cell r="A1273" t="str">
            <v>4.03.001410315</v>
          </cell>
          <cell r="B1273">
            <v>10315</v>
          </cell>
          <cell r="C1273" t="str">
            <v>Gerência Relacionamento com Clientes III</v>
          </cell>
          <cell r="D1273" t="str">
            <v>4.03.0014</v>
          </cell>
          <cell r="E1273">
            <v>0</v>
          </cell>
          <cell r="F1273">
            <v>0</v>
          </cell>
          <cell r="G1273">
            <v>0</v>
          </cell>
          <cell r="H1273">
            <v>0</v>
          </cell>
          <cell r="I1273">
            <v>0</v>
          </cell>
          <cell r="J1273">
            <v>0</v>
          </cell>
          <cell r="K1273">
            <v>0</v>
          </cell>
          <cell r="L1273">
            <v>0</v>
          </cell>
          <cell r="M1273">
            <v>0</v>
          </cell>
          <cell r="N1273">
            <v>0</v>
          </cell>
          <cell r="O1273">
            <v>0</v>
          </cell>
          <cell r="P1273">
            <v>0</v>
          </cell>
        </row>
        <row r="1274">
          <cell r="A1274" t="str">
            <v>4.03.001510315</v>
          </cell>
          <cell r="B1274">
            <v>10315</v>
          </cell>
          <cell r="C1274" t="str">
            <v>Gerência Relacionamento com Clientes III</v>
          </cell>
          <cell r="D1274" t="str">
            <v>4.03.0015</v>
          </cell>
          <cell r="E1274">
            <v>0</v>
          </cell>
          <cell r="F1274">
            <v>0</v>
          </cell>
          <cell r="G1274">
            <v>0</v>
          </cell>
          <cell r="H1274">
            <v>0</v>
          </cell>
          <cell r="I1274">
            <v>0</v>
          </cell>
          <cell r="J1274">
            <v>0</v>
          </cell>
          <cell r="K1274">
            <v>0</v>
          </cell>
          <cell r="L1274">
            <v>0</v>
          </cell>
          <cell r="M1274">
            <v>0</v>
          </cell>
          <cell r="N1274">
            <v>0</v>
          </cell>
          <cell r="O1274">
            <v>0</v>
          </cell>
          <cell r="P1274">
            <v>0</v>
          </cell>
        </row>
        <row r="1275">
          <cell r="A1275" t="str">
            <v>4.03.001610315</v>
          </cell>
          <cell r="B1275">
            <v>10315</v>
          </cell>
          <cell r="C1275" t="str">
            <v>Gerência Relacionamento com Clientes III</v>
          </cell>
          <cell r="D1275" t="str">
            <v>4.03.0016</v>
          </cell>
          <cell r="E1275">
            <v>0</v>
          </cell>
          <cell r="F1275">
            <v>0</v>
          </cell>
          <cell r="G1275">
            <v>0</v>
          </cell>
          <cell r="H1275">
            <v>0</v>
          </cell>
          <cell r="I1275">
            <v>0</v>
          </cell>
          <cell r="J1275">
            <v>0</v>
          </cell>
          <cell r="K1275">
            <v>0</v>
          </cell>
          <cell r="L1275">
            <v>0</v>
          </cell>
          <cell r="M1275">
            <v>0</v>
          </cell>
          <cell r="N1275">
            <v>0</v>
          </cell>
          <cell r="O1275">
            <v>0</v>
          </cell>
          <cell r="P1275">
            <v>0</v>
          </cell>
        </row>
        <row r="1276">
          <cell r="A1276" t="str">
            <v>4.03.001710315</v>
          </cell>
          <cell r="B1276">
            <v>10315</v>
          </cell>
          <cell r="C1276" t="str">
            <v>Gerência Relacionamento com Clientes III</v>
          </cell>
          <cell r="D1276" t="str">
            <v>4.03.0017</v>
          </cell>
          <cell r="E1276">
            <v>0</v>
          </cell>
          <cell r="F1276">
            <v>0</v>
          </cell>
          <cell r="G1276">
            <v>0</v>
          </cell>
          <cell r="H1276">
            <v>0</v>
          </cell>
          <cell r="I1276">
            <v>0</v>
          </cell>
          <cell r="J1276">
            <v>0</v>
          </cell>
          <cell r="K1276">
            <v>0</v>
          </cell>
          <cell r="L1276">
            <v>0</v>
          </cell>
          <cell r="M1276">
            <v>0</v>
          </cell>
          <cell r="N1276">
            <v>0</v>
          </cell>
          <cell r="O1276">
            <v>0</v>
          </cell>
          <cell r="P1276">
            <v>0</v>
          </cell>
        </row>
        <row r="1277">
          <cell r="A1277" t="str">
            <v>4.03.001810315</v>
          </cell>
          <cell r="B1277">
            <v>10315</v>
          </cell>
          <cell r="C1277" t="str">
            <v>Gerência Relacionamento com Clientes III</v>
          </cell>
          <cell r="D1277" t="str">
            <v>4.03.0018</v>
          </cell>
          <cell r="E1277">
            <v>0</v>
          </cell>
          <cell r="F1277">
            <v>0</v>
          </cell>
          <cell r="G1277">
            <v>0</v>
          </cell>
          <cell r="H1277">
            <v>0</v>
          </cell>
          <cell r="I1277">
            <v>0</v>
          </cell>
          <cell r="J1277">
            <v>0</v>
          </cell>
          <cell r="K1277">
            <v>0</v>
          </cell>
          <cell r="L1277">
            <v>0</v>
          </cell>
          <cell r="M1277">
            <v>0</v>
          </cell>
          <cell r="N1277">
            <v>0</v>
          </cell>
          <cell r="O1277">
            <v>0</v>
          </cell>
          <cell r="P1277">
            <v>0</v>
          </cell>
        </row>
        <row r="1278">
          <cell r="A1278" t="str">
            <v>4.03.001910315</v>
          </cell>
          <cell r="B1278">
            <v>10315</v>
          </cell>
          <cell r="C1278" t="str">
            <v>Gerência Relacionamento com Clientes III</v>
          </cell>
          <cell r="D1278" t="str">
            <v>4.03.0019</v>
          </cell>
          <cell r="E1278">
            <v>0</v>
          </cell>
          <cell r="F1278">
            <v>0</v>
          </cell>
          <cell r="G1278">
            <v>0</v>
          </cell>
          <cell r="H1278">
            <v>0</v>
          </cell>
          <cell r="I1278">
            <v>0</v>
          </cell>
          <cell r="J1278">
            <v>0</v>
          </cell>
          <cell r="K1278">
            <v>0</v>
          </cell>
          <cell r="L1278">
            <v>0</v>
          </cell>
          <cell r="M1278">
            <v>0</v>
          </cell>
          <cell r="N1278">
            <v>0</v>
          </cell>
          <cell r="O1278">
            <v>0</v>
          </cell>
          <cell r="P1278">
            <v>0</v>
          </cell>
        </row>
        <row r="1279">
          <cell r="A1279" t="str">
            <v>4.03.002010315</v>
          </cell>
          <cell r="B1279">
            <v>10315</v>
          </cell>
          <cell r="C1279" t="str">
            <v>Gerência Relacionamento com Clientes III</v>
          </cell>
          <cell r="D1279" t="str">
            <v>4.03.0020</v>
          </cell>
          <cell r="E1279">
            <v>0</v>
          </cell>
          <cell r="F1279">
            <v>0</v>
          </cell>
          <cell r="G1279">
            <v>0</v>
          </cell>
          <cell r="H1279">
            <v>0</v>
          </cell>
          <cell r="I1279">
            <v>0</v>
          </cell>
          <cell r="J1279">
            <v>0</v>
          </cell>
          <cell r="K1279">
            <v>0</v>
          </cell>
          <cell r="L1279">
            <v>0</v>
          </cell>
          <cell r="M1279">
            <v>0</v>
          </cell>
          <cell r="N1279">
            <v>0</v>
          </cell>
          <cell r="O1279">
            <v>0</v>
          </cell>
          <cell r="P1279">
            <v>0</v>
          </cell>
        </row>
        <row r="1280">
          <cell r="A1280" t="str">
            <v>4.03.002110315</v>
          </cell>
          <cell r="B1280">
            <v>10315</v>
          </cell>
          <cell r="C1280" t="str">
            <v>Gerência Relacionamento com Clientes III</v>
          </cell>
          <cell r="D1280" t="str">
            <v>4.03.0021</v>
          </cell>
          <cell r="E1280">
            <v>0</v>
          </cell>
          <cell r="F1280">
            <v>0</v>
          </cell>
          <cell r="G1280">
            <v>0</v>
          </cell>
          <cell r="H1280">
            <v>0</v>
          </cell>
          <cell r="I1280">
            <v>0</v>
          </cell>
          <cell r="J1280">
            <v>0</v>
          </cell>
          <cell r="K1280">
            <v>0</v>
          </cell>
          <cell r="L1280">
            <v>0</v>
          </cell>
          <cell r="M1280">
            <v>0</v>
          </cell>
          <cell r="N1280">
            <v>0</v>
          </cell>
          <cell r="O1280">
            <v>0</v>
          </cell>
          <cell r="P1280">
            <v>0</v>
          </cell>
        </row>
        <row r="1281">
          <cell r="A1281" t="str">
            <v>4.03.002210315</v>
          </cell>
          <cell r="B1281">
            <v>10315</v>
          </cell>
          <cell r="C1281" t="str">
            <v>Gerência Relacionamento com Clientes III</v>
          </cell>
          <cell r="D1281" t="str">
            <v>4.03.0022</v>
          </cell>
          <cell r="E1281">
            <v>0</v>
          </cell>
          <cell r="F1281">
            <v>0</v>
          </cell>
          <cell r="G1281">
            <v>0</v>
          </cell>
          <cell r="H1281">
            <v>0</v>
          </cell>
          <cell r="I1281">
            <v>0</v>
          </cell>
          <cell r="J1281">
            <v>0</v>
          </cell>
          <cell r="K1281">
            <v>0</v>
          </cell>
          <cell r="L1281">
            <v>0</v>
          </cell>
          <cell r="M1281">
            <v>0</v>
          </cell>
          <cell r="N1281">
            <v>0</v>
          </cell>
          <cell r="O1281">
            <v>0</v>
          </cell>
          <cell r="P1281">
            <v>0</v>
          </cell>
        </row>
        <row r="1282">
          <cell r="A1282" t="str">
            <v>4.03.002410315</v>
          </cell>
          <cell r="B1282">
            <v>10315</v>
          </cell>
          <cell r="C1282" t="str">
            <v>Gerência Relacionamento com Clientes III</v>
          </cell>
          <cell r="D1282" t="str">
            <v>4.03.0024</v>
          </cell>
          <cell r="E1282">
            <v>0</v>
          </cell>
          <cell r="F1282">
            <v>0</v>
          </cell>
          <cell r="G1282">
            <v>0</v>
          </cell>
          <cell r="H1282">
            <v>0</v>
          </cell>
          <cell r="I1282">
            <v>0</v>
          </cell>
          <cell r="J1282">
            <v>0</v>
          </cell>
          <cell r="K1282">
            <v>0</v>
          </cell>
          <cell r="L1282">
            <v>0</v>
          </cell>
          <cell r="M1282">
            <v>0</v>
          </cell>
          <cell r="N1282">
            <v>0</v>
          </cell>
          <cell r="O1282">
            <v>0</v>
          </cell>
          <cell r="P1282">
            <v>0</v>
          </cell>
        </row>
        <row r="1283">
          <cell r="A1283" t="str">
            <v>4.04.000110315</v>
          </cell>
          <cell r="B1283">
            <v>10315</v>
          </cell>
          <cell r="C1283" t="str">
            <v>Gerência Relacionamento com Clientes III</v>
          </cell>
          <cell r="D1283" t="str">
            <v>4.04.0001</v>
          </cell>
          <cell r="E1283">
            <v>0</v>
          </cell>
          <cell r="F1283">
            <v>0</v>
          </cell>
          <cell r="G1283">
            <v>0</v>
          </cell>
          <cell r="H1283">
            <v>0</v>
          </cell>
          <cell r="I1283">
            <v>0</v>
          </cell>
          <cell r="J1283">
            <v>0</v>
          </cell>
          <cell r="K1283">
            <v>0</v>
          </cell>
          <cell r="L1283">
            <v>0</v>
          </cell>
          <cell r="M1283">
            <v>0</v>
          </cell>
          <cell r="N1283">
            <v>0</v>
          </cell>
          <cell r="O1283">
            <v>0</v>
          </cell>
          <cell r="P1283">
            <v>0</v>
          </cell>
        </row>
        <row r="1284">
          <cell r="A1284" t="str">
            <v>4.04.000210315</v>
          </cell>
          <cell r="B1284">
            <v>10315</v>
          </cell>
          <cell r="C1284" t="str">
            <v>Gerência Relacionamento com Clientes III</v>
          </cell>
          <cell r="D1284" t="str">
            <v>4.04.0002</v>
          </cell>
          <cell r="E1284">
            <v>0</v>
          </cell>
          <cell r="F1284">
            <v>0</v>
          </cell>
          <cell r="G1284">
            <v>0</v>
          </cell>
          <cell r="H1284">
            <v>0</v>
          </cell>
          <cell r="I1284">
            <v>0</v>
          </cell>
          <cell r="J1284">
            <v>0</v>
          </cell>
          <cell r="K1284">
            <v>0</v>
          </cell>
          <cell r="L1284">
            <v>0</v>
          </cell>
          <cell r="M1284">
            <v>0</v>
          </cell>
          <cell r="N1284">
            <v>0</v>
          </cell>
          <cell r="O1284">
            <v>0</v>
          </cell>
          <cell r="P1284">
            <v>0</v>
          </cell>
        </row>
        <row r="1285">
          <cell r="A1285" t="str">
            <v>4.04.000310315</v>
          </cell>
          <cell r="B1285">
            <v>10315</v>
          </cell>
          <cell r="C1285" t="str">
            <v>Gerência Relacionamento com Clientes III</v>
          </cell>
          <cell r="D1285" t="str">
            <v>4.04.0003</v>
          </cell>
          <cell r="E1285">
            <v>0</v>
          </cell>
          <cell r="F1285">
            <v>0</v>
          </cell>
          <cell r="G1285">
            <v>0</v>
          </cell>
          <cell r="H1285">
            <v>0</v>
          </cell>
          <cell r="I1285">
            <v>0</v>
          </cell>
          <cell r="J1285">
            <v>0</v>
          </cell>
          <cell r="K1285">
            <v>0</v>
          </cell>
          <cell r="L1285">
            <v>0</v>
          </cell>
          <cell r="M1285">
            <v>0</v>
          </cell>
          <cell r="N1285">
            <v>0</v>
          </cell>
          <cell r="O1285">
            <v>0</v>
          </cell>
          <cell r="P1285">
            <v>0</v>
          </cell>
        </row>
        <row r="1286">
          <cell r="A1286" t="str">
            <v>4.04.000410315</v>
          </cell>
          <cell r="B1286">
            <v>10315</v>
          </cell>
          <cell r="C1286" t="str">
            <v>Gerência Relacionamento com Clientes III</v>
          </cell>
          <cell r="D1286" t="str">
            <v>4.04.0004</v>
          </cell>
          <cell r="E1286">
            <v>0</v>
          </cell>
          <cell r="F1286">
            <v>0</v>
          </cell>
          <cell r="G1286">
            <v>0</v>
          </cell>
          <cell r="H1286">
            <v>0</v>
          </cell>
          <cell r="I1286">
            <v>0</v>
          </cell>
          <cell r="J1286">
            <v>0</v>
          </cell>
          <cell r="K1286">
            <v>0</v>
          </cell>
          <cell r="L1286">
            <v>0</v>
          </cell>
          <cell r="M1286">
            <v>0</v>
          </cell>
          <cell r="N1286">
            <v>0</v>
          </cell>
          <cell r="O1286">
            <v>0</v>
          </cell>
          <cell r="P1286">
            <v>0</v>
          </cell>
        </row>
        <row r="1287">
          <cell r="A1287" t="str">
            <v>4.04.000510315</v>
          </cell>
          <cell r="B1287">
            <v>10315</v>
          </cell>
          <cell r="C1287" t="str">
            <v>Gerência Relacionamento com Clientes III</v>
          </cell>
          <cell r="D1287" t="str">
            <v>4.04.0005</v>
          </cell>
          <cell r="E1287">
            <v>0</v>
          </cell>
          <cell r="F1287">
            <v>0</v>
          </cell>
          <cell r="G1287">
            <v>0</v>
          </cell>
          <cell r="H1287">
            <v>0</v>
          </cell>
          <cell r="I1287">
            <v>0</v>
          </cell>
          <cell r="J1287">
            <v>0</v>
          </cell>
          <cell r="K1287">
            <v>0</v>
          </cell>
          <cell r="L1287">
            <v>0</v>
          </cell>
          <cell r="M1287">
            <v>0</v>
          </cell>
          <cell r="N1287">
            <v>0</v>
          </cell>
          <cell r="O1287">
            <v>0</v>
          </cell>
          <cell r="P1287">
            <v>0</v>
          </cell>
        </row>
        <row r="1288">
          <cell r="A1288" t="str">
            <v>4.04.000610315</v>
          </cell>
          <cell r="B1288">
            <v>10315</v>
          </cell>
          <cell r="C1288" t="str">
            <v>Gerência Relacionamento com Clientes III</v>
          </cell>
          <cell r="D1288" t="str">
            <v>4.04.0006</v>
          </cell>
          <cell r="E1288">
            <v>0</v>
          </cell>
          <cell r="F1288">
            <v>0</v>
          </cell>
          <cell r="G1288">
            <v>0</v>
          </cell>
          <cell r="H1288">
            <v>0</v>
          </cell>
          <cell r="I1288">
            <v>0</v>
          </cell>
          <cell r="J1288">
            <v>0</v>
          </cell>
          <cell r="K1288">
            <v>0</v>
          </cell>
          <cell r="L1288">
            <v>0</v>
          </cell>
          <cell r="M1288">
            <v>0</v>
          </cell>
          <cell r="N1288">
            <v>0</v>
          </cell>
          <cell r="O1288">
            <v>0</v>
          </cell>
          <cell r="P1288">
            <v>0</v>
          </cell>
        </row>
        <row r="1289">
          <cell r="A1289" t="str">
            <v>4.04.000710315</v>
          </cell>
          <cell r="B1289">
            <v>10315</v>
          </cell>
          <cell r="C1289" t="str">
            <v>Gerência Relacionamento com Clientes III</v>
          </cell>
          <cell r="D1289" t="str">
            <v>4.04.0007</v>
          </cell>
          <cell r="E1289">
            <v>0</v>
          </cell>
          <cell r="F1289">
            <v>0</v>
          </cell>
          <cell r="G1289">
            <v>0</v>
          </cell>
          <cell r="H1289">
            <v>0</v>
          </cell>
          <cell r="I1289">
            <v>0</v>
          </cell>
          <cell r="J1289">
            <v>0</v>
          </cell>
          <cell r="K1289">
            <v>0</v>
          </cell>
          <cell r="L1289">
            <v>0</v>
          </cell>
          <cell r="M1289">
            <v>0</v>
          </cell>
          <cell r="N1289">
            <v>0</v>
          </cell>
          <cell r="O1289">
            <v>0</v>
          </cell>
          <cell r="P1289">
            <v>0</v>
          </cell>
        </row>
        <row r="1290">
          <cell r="A1290" t="str">
            <v>4.04.000810315</v>
          </cell>
          <cell r="B1290">
            <v>10315</v>
          </cell>
          <cell r="C1290" t="str">
            <v>Gerência Relacionamento com Clientes III</v>
          </cell>
          <cell r="D1290" t="str">
            <v>4.04.0008</v>
          </cell>
          <cell r="E1290">
            <v>0</v>
          </cell>
          <cell r="F1290">
            <v>0</v>
          </cell>
          <cell r="G1290">
            <v>0</v>
          </cell>
          <cell r="H1290">
            <v>0</v>
          </cell>
          <cell r="I1290">
            <v>0</v>
          </cell>
          <cell r="J1290">
            <v>0</v>
          </cell>
          <cell r="K1290">
            <v>0</v>
          </cell>
          <cell r="L1290">
            <v>0</v>
          </cell>
          <cell r="M1290">
            <v>0</v>
          </cell>
          <cell r="N1290">
            <v>0</v>
          </cell>
          <cell r="O1290">
            <v>0</v>
          </cell>
          <cell r="P1290">
            <v>0</v>
          </cell>
        </row>
        <row r="1291">
          <cell r="A1291" t="str">
            <v>4.04.000910315</v>
          </cell>
          <cell r="B1291">
            <v>10315</v>
          </cell>
          <cell r="C1291" t="str">
            <v>Gerência Relacionamento com Clientes III</v>
          </cell>
          <cell r="D1291" t="str">
            <v>4.04.0009</v>
          </cell>
          <cell r="E1291">
            <v>0</v>
          </cell>
          <cell r="F1291">
            <v>0</v>
          </cell>
          <cell r="G1291">
            <v>0</v>
          </cell>
          <cell r="H1291">
            <v>0</v>
          </cell>
          <cell r="I1291">
            <v>0</v>
          </cell>
          <cell r="J1291">
            <v>0</v>
          </cell>
          <cell r="K1291">
            <v>0</v>
          </cell>
          <cell r="L1291">
            <v>0</v>
          </cell>
          <cell r="M1291">
            <v>0</v>
          </cell>
          <cell r="N1291">
            <v>0</v>
          </cell>
          <cell r="O1291">
            <v>0</v>
          </cell>
          <cell r="P1291">
            <v>0</v>
          </cell>
        </row>
        <row r="1292">
          <cell r="A1292" t="str">
            <v>4.04.001010315</v>
          </cell>
          <cell r="B1292">
            <v>10315</v>
          </cell>
          <cell r="C1292" t="str">
            <v>Gerência Relacionamento com Clientes III</v>
          </cell>
          <cell r="D1292" t="str">
            <v>4.04.0010</v>
          </cell>
          <cell r="E1292">
            <v>0</v>
          </cell>
          <cell r="F1292">
            <v>0</v>
          </cell>
          <cell r="G1292">
            <v>0</v>
          </cell>
          <cell r="H1292">
            <v>0</v>
          </cell>
          <cell r="I1292">
            <v>0</v>
          </cell>
          <cell r="J1292">
            <v>0</v>
          </cell>
          <cell r="K1292">
            <v>0</v>
          </cell>
          <cell r="L1292">
            <v>0</v>
          </cell>
          <cell r="M1292">
            <v>0</v>
          </cell>
          <cell r="N1292">
            <v>0</v>
          </cell>
          <cell r="O1292">
            <v>0</v>
          </cell>
          <cell r="P1292">
            <v>0</v>
          </cell>
        </row>
        <row r="1293">
          <cell r="A1293" t="str">
            <v>4.04.001110315</v>
          </cell>
          <cell r="B1293">
            <v>10315</v>
          </cell>
          <cell r="C1293" t="str">
            <v>Gerência Relacionamento com Clientes III</v>
          </cell>
          <cell r="D1293" t="str">
            <v>4.04.0011</v>
          </cell>
          <cell r="E1293">
            <v>0</v>
          </cell>
          <cell r="F1293">
            <v>0</v>
          </cell>
          <cell r="G1293">
            <v>0</v>
          </cell>
          <cell r="H1293">
            <v>0</v>
          </cell>
          <cell r="I1293">
            <v>0</v>
          </cell>
          <cell r="J1293">
            <v>0</v>
          </cell>
          <cell r="K1293">
            <v>0</v>
          </cell>
          <cell r="L1293">
            <v>0</v>
          </cell>
          <cell r="M1293">
            <v>0</v>
          </cell>
          <cell r="N1293">
            <v>0</v>
          </cell>
          <cell r="O1293">
            <v>0</v>
          </cell>
          <cell r="P1293">
            <v>0</v>
          </cell>
        </row>
        <row r="1294">
          <cell r="A1294" t="str">
            <v>4.04.001210315</v>
          </cell>
          <cell r="B1294">
            <v>10315</v>
          </cell>
          <cell r="C1294" t="str">
            <v>Gerência Relacionamento com Clientes III</v>
          </cell>
          <cell r="D1294" t="str">
            <v>4.04.0012</v>
          </cell>
          <cell r="E1294">
            <v>0</v>
          </cell>
          <cell r="F1294">
            <v>0</v>
          </cell>
          <cell r="G1294">
            <v>0</v>
          </cell>
          <cell r="H1294">
            <v>0</v>
          </cell>
          <cell r="I1294">
            <v>0</v>
          </cell>
          <cell r="J1294">
            <v>0</v>
          </cell>
          <cell r="K1294">
            <v>0</v>
          </cell>
          <cell r="L1294">
            <v>0</v>
          </cell>
          <cell r="M1294">
            <v>0</v>
          </cell>
          <cell r="N1294">
            <v>0</v>
          </cell>
          <cell r="O1294">
            <v>0</v>
          </cell>
          <cell r="P1294">
            <v>0</v>
          </cell>
        </row>
        <row r="1295">
          <cell r="A1295" t="str">
            <v>4.05.000310315</v>
          </cell>
          <cell r="B1295">
            <v>10315</v>
          </cell>
          <cell r="C1295" t="str">
            <v>Gerência Relacionamento com Clientes III</v>
          </cell>
          <cell r="D1295" t="str">
            <v>4.05.0003</v>
          </cell>
          <cell r="E1295">
            <v>0</v>
          </cell>
          <cell r="F1295">
            <v>0</v>
          </cell>
          <cell r="G1295">
            <v>0</v>
          </cell>
          <cell r="H1295">
            <v>0</v>
          </cell>
          <cell r="I1295">
            <v>0</v>
          </cell>
          <cell r="J1295">
            <v>0</v>
          </cell>
          <cell r="K1295">
            <v>0</v>
          </cell>
          <cell r="L1295">
            <v>0</v>
          </cell>
          <cell r="M1295">
            <v>0</v>
          </cell>
          <cell r="N1295">
            <v>0</v>
          </cell>
          <cell r="O1295">
            <v>0</v>
          </cell>
          <cell r="P1295">
            <v>0</v>
          </cell>
        </row>
        <row r="1296">
          <cell r="A1296" t="str">
            <v>4.08.000410315</v>
          </cell>
          <cell r="B1296">
            <v>10315</v>
          </cell>
          <cell r="C1296" t="str">
            <v>Gerência Relacionamento com Clientes III</v>
          </cell>
          <cell r="D1296" t="str">
            <v>4.08.0004</v>
          </cell>
          <cell r="E1296">
            <v>0</v>
          </cell>
          <cell r="F1296">
            <v>0</v>
          </cell>
          <cell r="G1296">
            <v>0</v>
          </cell>
          <cell r="H1296">
            <v>0</v>
          </cell>
          <cell r="I1296">
            <v>0</v>
          </cell>
          <cell r="J1296">
            <v>0</v>
          </cell>
          <cell r="K1296">
            <v>0</v>
          </cell>
          <cell r="L1296">
            <v>0</v>
          </cell>
          <cell r="M1296">
            <v>0</v>
          </cell>
          <cell r="N1296">
            <v>0</v>
          </cell>
          <cell r="O1296">
            <v>0</v>
          </cell>
          <cell r="P1296">
            <v>0</v>
          </cell>
        </row>
        <row r="1297">
          <cell r="A1297" t="str">
            <v>4.08.001010315</v>
          </cell>
          <cell r="B1297">
            <v>10315</v>
          </cell>
          <cell r="C1297" t="str">
            <v>Gerência Relacionamento com Clientes III</v>
          </cell>
          <cell r="D1297" t="str">
            <v>4.08.0010</v>
          </cell>
          <cell r="E1297">
            <v>0</v>
          </cell>
          <cell r="F1297">
            <v>0</v>
          </cell>
          <cell r="G1297">
            <v>0</v>
          </cell>
          <cell r="H1297">
            <v>0</v>
          </cell>
          <cell r="I1297">
            <v>0</v>
          </cell>
          <cell r="J1297">
            <v>0</v>
          </cell>
          <cell r="K1297">
            <v>0</v>
          </cell>
          <cell r="L1297">
            <v>0</v>
          </cell>
          <cell r="M1297">
            <v>0</v>
          </cell>
          <cell r="N1297">
            <v>0</v>
          </cell>
          <cell r="O1297">
            <v>0</v>
          </cell>
          <cell r="P1297">
            <v>0</v>
          </cell>
        </row>
        <row r="1298">
          <cell r="A1298" t="str">
            <v>4.08.001610315</v>
          </cell>
          <cell r="B1298">
            <v>10315</v>
          </cell>
          <cell r="C1298" t="str">
            <v>Gerência Relacionamento com Clientes III</v>
          </cell>
          <cell r="D1298" t="str">
            <v>4.08.0016</v>
          </cell>
          <cell r="E1298">
            <v>0</v>
          </cell>
          <cell r="F1298">
            <v>0</v>
          </cell>
          <cell r="G1298">
            <v>0</v>
          </cell>
          <cell r="H1298">
            <v>0</v>
          </cell>
          <cell r="I1298">
            <v>0</v>
          </cell>
          <cell r="J1298">
            <v>0</v>
          </cell>
          <cell r="K1298">
            <v>0</v>
          </cell>
          <cell r="L1298">
            <v>0</v>
          </cell>
          <cell r="M1298">
            <v>0</v>
          </cell>
          <cell r="N1298">
            <v>0</v>
          </cell>
          <cell r="O1298">
            <v>0</v>
          </cell>
          <cell r="P1298">
            <v>0</v>
          </cell>
        </row>
        <row r="1299">
          <cell r="A1299" t="str">
            <v>4.08.001710315</v>
          </cell>
          <cell r="B1299">
            <v>10315</v>
          </cell>
          <cell r="C1299" t="str">
            <v>Gerência Relacionamento com Clientes III</v>
          </cell>
          <cell r="D1299" t="str">
            <v>4.08.0017</v>
          </cell>
          <cell r="E1299">
            <v>0</v>
          </cell>
          <cell r="F1299">
            <v>0</v>
          </cell>
          <cell r="G1299">
            <v>0</v>
          </cell>
          <cell r="H1299">
            <v>0</v>
          </cell>
          <cell r="I1299">
            <v>0</v>
          </cell>
          <cell r="J1299">
            <v>0</v>
          </cell>
          <cell r="K1299">
            <v>0</v>
          </cell>
          <cell r="L1299">
            <v>0</v>
          </cell>
          <cell r="M1299">
            <v>0</v>
          </cell>
          <cell r="N1299">
            <v>0</v>
          </cell>
          <cell r="O1299">
            <v>0</v>
          </cell>
          <cell r="P1299">
            <v>0</v>
          </cell>
        </row>
        <row r="1300">
          <cell r="A1300" t="str">
            <v>4.08.002010315</v>
          </cell>
          <cell r="B1300">
            <v>10315</v>
          </cell>
          <cell r="C1300" t="str">
            <v>Gerência Relacionamento com Clientes III</v>
          </cell>
          <cell r="D1300" t="str">
            <v>4.08.0020</v>
          </cell>
          <cell r="E1300">
            <v>0</v>
          </cell>
          <cell r="F1300">
            <v>0</v>
          </cell>
          <cell r="G1300">
            <v>0</v>
          </cell>
          <cell r="H1300">
            <v>0</v>
          </cell>
          <cell r="I1300">
            <v>0</v>
          </cell>
          <cell r="J1300">
            <v>0</v>
          </cell>
          <cell r="K1300">
            <v>0</v>
          </cell>
          <cell r="L1300">
            <v>0</v>
          </cell>
          <cell r="M1300">
            <v>0</v>
          </cell>
          <cell r="N1300">
            <v>0</v>
          </cell>
          <cell r="O1300">
            <v>0</v>
          </cell>
          <cell r="P1300">
            <v>0</v>
          </cell>
        </row>
        <row r="1301">
          <cell r="A1301" t="str">
            <v>4.13.000410315</v>
          </cell>
          <cell r="B1301">
            <v>10315</v>
          </cell>
          <cell r="C1301" t="str">
            <v>Gerência Relacionamento com Clientes III</v>
          </cell>
          <cell r="D1301" t="str">
            <v>4.13.0004</v>
          </cell>
          <cell r="E1301">
            <v>0</v>
          </cell>
          <cell r="F1301">
            <v>0</v>
          </cell>
          <cell r="G1301">
            <v>0</v>
          </cell>
          <cell r="H1301">
            <v>0</v>
          </cell>
          <cell r="I1301">
            <v>0</v>
          </cell>
          <cell r="J1301">
            <v>0</v>
          </cell>
          <cell r="K1301">
            <v>0</v>
          </cell>
          <cell r="L1301">
            <v>0</v>
          </cell>
          <cell r="M1301">
            <v>0</v>
          </cell>
          <cell r="N1301">
            <v>0</v>
          </cell>
          <cell r="O1301">
            <v>0</v>
          </cell>
          <cell r="P1301">
            <v>0</v>
          </cell>
        </row>
        <row r="1302">
          <cell r="A1302" t="str">
            <v>4.13.000510315</v>
          </cell>
          <cell r="B1302">
            <v>10315</v>
          </cell>
          <cell r="C1302" t="str">
            <v>Gerência Relacionamento com Clientes III</v>
          </cell>
          <cell r="D1302" t="str">
            <v>4.13.0005</v>
          </cell>
          <cell r="E1302">
            <v>0</v>
          </cell>
          <cell r="F1302">
            <v>0</v>
          </cell>
          <cell r="G1302">
            <v>0</v>
          </cell>
          <cell r="H1302">
            <v>0</v>
          </cell>
          <cell r="I1302">
            <v>0</v>
          </cell>
          <cell r="J1302">
            <v>0</v>
          </cell>
          <cell r="K1302">
            <v>0</v>
          </cell>
          <cell r="L1302">
            <v>0</v>
          </cell>
          <cell r="M1302">
            <v>0</v>
          </cell>
          <cell r="N1302">
            <v>0</v>
          </cell>
          <cell r="O1302">
            <v>0</v>
          </cell>
          <cell r="P1302">
            <v>0</v>
          </cell>
        </row>
        <row r="1303">
          <cell r="A1303" t="str">
            <v>4.13.000610315</v>
          </cell>
          <cell r="B1303">
            <v>10315</v>
          </cell>
          <cell r="C1303" t="str">
            <v>Gerência Relacionamento com Clientes III</v>
          </cell>
          <cell r="D1303" t="str">
            <v>4.13.0006</v>
          </cell>
          <cell r="E1303">
            <v>0</v>
          </cell>
          <cell r="F1303">
            <v>0</v>
          </cell>
          <cell r="G1303">
            <v>0</v>
          </cell>
          <cell r="H1303">
            <v>0</v>
          </cell>
          <cell r="I1303">
            <v>0</v>
          </cell>
          <cell r="J1303">
            <v>0</v>
          </cell>
          <cell r="K1303">
            <v>0</v>
          </cell>
          <cell r="L1303">
            <v>0</v>
          </cell>
          <cell r="M1303">
            <v>0</v>
          </cell>
          <cell r="N1303">
            <v>0</v>
          </cell>
          <cell r="O1303">
            <v>0</v>
          </cell>
          <cell r="P1303">
            <v>0</v>
          </cell>
        </row>
        <row r="1304">
          <cell r="A1304" t="str">
            <v>4.13.000710315</v>
          </cell>
          <cell r="B1304">
            <v>10315</v>
          </cell>
          <cell r="C1304" t="str">
            <v>Gerência Relacionamento com Clientes III</v>
          </cell>
          <cell r="D1304" t="str">
            <v>4.13.0007</v>
          </cell>
          <cell r="E1304">
            <v>0</v>
          </cell>
          <cell r="F1304">
            <v>0</v>
          </cell>
          <cell r="G1304">
            <v>0</v>
          </cell>
          <cell r="H1304">
            <v>0</v>
          </cell>
          <cell r="I1304">
            <v>0</v>
          </cell>
          <cell r="J1304">
            <v>0</v>
          </cell>
          <cell r="K1304">
            <v>0</v>
          </cell>
          <cell r="L1304">
            <v>0</v>
          </cell>
          <cell r="M1304">
            <v>0</v>
          </cell>
          <cell r="N1304">
            <v>0</v>
          </cell>
          <cell r="O1304">
            <v>0</v>
          </cell>
          <cell r="P1304">
            <v>0</v>
          </cell>
        </row>
        <row r="1305">
          <cell r="A1305" t="str">
            <v>4.13.000810315</v>
          </cell>
          <cell r="B1305">
            <v>10315</v>
          </cell>
          <cell r="C1305" t="str">
            <v>Gerência Relacionamento com Clientes III</v>
          </cell>
          <cell r="D1305" t="str">
            <v>4.13.0008</v>
          </cell>
          <cell r="E1305">
            <v>0</v>
          </cell>
          <cell r="F1305">
            <v>0</v>
          </cell>
          <cell r="G1305">
            <v>0</v>
          </cell>
          <cell r="H1305">
            <v>0</v>
          </cell>
          <cell r="I1305">
            <v>0</v>
          </cell>
          <cell r="J1305">
            <v>0</v>
          </cell>
          <cell r="K1305">
            <v>0</v>
          </cell>
          <cell r="L1305">
            <v>0</v>
          </cell>
          <cell r="M1305">
            <v>0</v>
          </cell>
          <cell r="N1305">
            <v>0</v>
          </cell>
          <cell r="O1305">
            <v>0</v>
          </cell>
          <cell r="P1305">
            <v>0</v>
          </cell>
        </row>
        <row r="1306">
          <cell r="A1306" t="str">
            <v>4.90.000110315</v>
          </cell>
          <cell r="B1306">
            <v>10315</v>
          </cell>
          <cell r="C1306" t="str">
            <v>Gerência Relacionamento com Clientes III</v>
          </cell>
          <cell r="D1306" t="str">
            <v>4.90.0001</v>
          </cell>
          <cell r="E1306">
            <v>0</v>
          </cell>
          <cell r="F1306">
            <v>0</v>
          </cell>
          <cell r="G1306">
            <v>0</v>
          </cell>
          <cell r="H1306">
            <v>0</v>
          </cell>
          <cell r="I1306">
            <v>0</v>
          </cell>
          <cell r="J1306">
            <v>0</v>
          </cell>
          <cell r="K1306">
            <v>0</v>
          </cell>
          <cell r="L1306">
            <v>0</v>
          </cell>
          <cell r="M1306">
            <v>0</v>
          </cell>
          <cell r="N1306">
            <v>0</v>
          </cell>
          <cell r="O1306">
            <v>0</v>
          </cell>
          <cell r="P1306">
            <v>0</v>
          </cell>
        </row>
        <row r="1307">
          <cell r="A1307" t="str">
            <v>4.01.000131</v>
          </cell>
          <cell r="B1307">
            <v>31</v>
          </cell>
          <cell r="C1307" t="str">
            <v>Total Superintendencia Relacionamento com Clientes</v>
          </cell>
          <cell r="D1307" t="str">
            <v>4.01.0001</v>
          </cell>
          <cell r="E1307">
            <v>0</v>
          </cell>
          <cell r="F1307">
            <v>0</v>
          </cell>
          <cell r="G1307">
            <v>0</v>
          </cell>
          <cell r="H1307">
            <v>0</v>
          </cell>
          <cell r="I1307">
            <v>0</v>
          </cell>
          <cell r="J1307">
            <v>0</v>
          </cell>
          <cell r="K1307">
            <v>0</v>
          </cell>
          <cell r="L1307">
            <v>0</v>
          </cell>
          <cell r="M1307">
            <v>0</v>
          </cell>
          <cell r="N1307">
            <v>0</v>
          </cell>
          <cell r="O1307">
            <v>0</v>
          </cell>
          <cell r="P1307">
            <v>0</v>
          </cell>
        </row>
        <row r="1308">
          <cell r="A1308" t="str">
            <v>4.01.000231</v>
          </cell>
          <cell r="B1308">
            <v>31</v>
          </cell>
          <cell r="C1308" t="str">
            <v>Total Superintendencia Relacionamento com Clientes</v>
          </cell>
          <cell r="D1308" t="str">
            <v>4.01.0002</v>
          </cell>
          <cell r="E1308">
            <v>250</v>
          </cell>
          <cell r="F1308">
            <v>250</v>
          </cell>
          <cell r="G1308">
            <v>250</v>
          </cell>
          <cell r="H1308">
            <v>300</v>
          </cell>
          <cell r="I1308">
            <v>300</v>
          </cell>
          <cell r="J1308">
            <v>300</v>
          </cell>
          <cell r="K1308">
            <v>350</v>
          </cell>
          <cell r="L1308">
            <v>350</v>
          </cell>
          <cell r="M1308">
            <v>350</v>
          </cell>
          <cell r="N1308">
            <v>400</v>
          </cell>
          <cell r="O1308">
            <v>400</v>
          </cell>
          <cell r="P1308">
            <v>400</v>
          </cell>
        </row>
        <row r="1309">
          <cell r="A1309" t="str">
            <v>4.01.000331</v>
          </cell>
          <cell r="B1309">
            <v>31</v>
          </cell>
          <cell r="C1309" t="str">
            <v>Total Superintendencia Relacionamento com Clientes</v>
          </cell>
          <cell r="D1309" t="str">
            <v>4.01.0003</v>
          </cell>
          <cell r="E1309">
            <v>500</v>
          </cell>
          <cell r="F1309">
            <v>500</v>
          </cell>
          <cell r="G1309">
            <v>500</v>
          </cell>
          <cell r="H1309">
            <v>600</v>
          </cell>
          <cell r="I1309">
            <v>600</v>
          </cell>
          <cell r="J1309">
            <v>600</v>
          </cell>
          <cell r="K1309">
            <v>700</v>
          </cell>
          <cell r="L1309">
            <v>700</v>
          </cell>
          <cell r="M1309">
            <v>700</v>
          </cell>
          <cell r="N1309">
            <v>800</v>
          </cell>
          <cell r="O1309">
            <v>800</v>
          </cell>
          <cell r="P1309">
            <v>800</v>
          </cell>
        </row>
        <row r="1310">
          <cell r="A1310" t="str">
            <v>4.01.000431</v>
          </cell>
          <cell r="B1310">
            <v>31</v>
          </cell>
          <cell r="C1310" t="str">
            <v>Total Superintendencia Relacionamento com Clientes</v>
          </cell>
          <cell r="D1310" t="str">
            <v>4.01.0004</v>
          </cell>
          <cell r="E1310">
            <v>2100</v>
          </cell>
          <cell r="F1310">
            <v>2100</v>
          </cell>
          <cell r="G1310">
            <v>2100</v>
          </cell>
          <cell r="H1310">
            <v>2250</v>
          </cell>
          <cell r="I1310">
            <v>2250</v>
          </cell>
          <cell r="J1310">
            <v>2250</v>
          </cell>
          <cell r="K1310">
            <v>2400</v>
          </cell>
          <cell r="L1310">
            <v>2400</v>
          </cell>
          <cell r="M1310">
            <v>2400</v>
          </cell>
          <cell r="N1310">
            <v>2500</v>
          </cell>
          <cell r="O1310">
            <v>2500</v>
          </cell>
          <cell r="P1310">
            <v>2500</v>
          </cell>
        </row>
        <row r="1311">
          <cell r="A1311" t="str">
            <v>4.01.000531</v>
          </cell>
          <cell r="B1311">
            <v>31</v>
          </cell>
          <cell r="C1311" t="str">
            <v>Total Superintendencia Relacionamento com Clientes</v>
          </cell>
          <cell r="D1311" t="str">
            <v>4.01.0005</v>
          </cell>
          <cell r="E1311">
            <v>500</v>
          </cell>
          <cell r="F1311">
            <v>500</v>
          </cell>
          <cell r="G1311">
            <v>500</v>
          </cell>
          <cell r="H1311">
            <v>550</v>
          </cell>
          <cell r="I1311">
            <v>550</v>
          </cell>
          <cell r="J1311">
            <v>550</v>
          </cell>
          <cell r="K1311">
            <v>600</v>
          </cell>
          <cell r="L1311">
            <v>600</v>
          </cell>
          <cell r="M1311">
            <v>600</v>
          </cell>
          <cell r="N1311">
            <v>650</v>
          </cell>
          <cell r="O1311">
            <v>650</v>
          </cell>
          <cell r="P1311">
            <v>650</v>
          </cell>
        </row>
        <row r="1312">
          <cell r="A1312" t="str">
            <v>4.01.000631</v>
          </cell>
          <cell r="B1312">
            <v>31</v>
          </cell>
          <cell r="C1312" t="str">
            <v>Total Superintendencia Relacionamento com Clientes</v>
          </cell>
          <cell r="D1312" t="str">
            <v>4.01.0006</v>
          </cell>
          <cell r="E1312">
            <v>500</v>
          </cell>
          <cell r="F1312">
            <v>500</v>
          </cell>
          <cell r="G1312">
            <v>500</v>
          </cell>
          <cell r="H1312">
            <v>550</v>
          </cell>
          <cell r="I1312">
            <v>550</v>
          </cell>
          <cell r="J1312">
            <v>550</v>
          </cell>
          <cell r="K1312">
            <v>600</v>
          </cell>
          <cell r="L1312">
            <v>600</v>
          </cell>
          <cell r="M1312">
            <v>600</v>
          </cell>
          <cell r="N1312">
            <v>650</v>
          </cell>
          <cell r="O1312">
            <v>650</v>
          </cell>
          <cell r="P1312">
            <v>650</v>
          </cell>
        </row>
        <row r="1313">
          <cell r="A1313" t="str">
            <v>4.01.000731</v>
          </cell>
          <cell r="B1313">
            <v>31</v>
          </cell>
          <cell r="C1313" t="str">
            <v>Total Superintendencia Relacionamento com Clientes</v>
          </cell>
          <cell r="D1313" t="str">
            <v>4.01.0007</v>
          </cell>
          <cell r="E1313">
            <v>500</v>
          </cell>
          <cell r="F1313">
            <v>500</v>
          </cell>
          <cell r="G1313">
            <v>500</v>
          </cell>
          <cell r="H1313">
            <v>550</v>
          </cell>
          <cell r="I1313">
            <v>550</v>
          </cell>
          <cell r="J1313">
            <v>550</v>
          </cell>
          <cell r="K1313">
            <v>600</v>
          </cell>
          <cell r="L1313">
            <v>600</v>
          </cell>
          <cell r="M1313">
            <v>600</v>
          </cell>
          <cell r="N1313">
            <v>650</v>
          </cell>
          <cell r="O1313">
            <v>650</v>
          </cell>
          <cell r="P1313">
            <v>650</v>
          </cell>
        </row>
        <row r="1314">
          <cell r="A1314" t="str">
            <v>4.02.000131</v>
          </cell>
          <cell r="B1314">
            <v>31</v>
          </cell>
          <cell r="C1314" t="str">
            <v>Total Superintendencia Relacionamento com Clientes</v>
          </cell>
          <cell r="D1314" t="str">
            <v>4.02.0001</v>
          </cell>
          <cell r="E1314">
            <v>0</v>
          </cell>
          <cell r="F1314">
            <v>0</v>
          </cell>
          <cell r="G1314">
            <v>0</v>
          </cell>
          <cell r="H1314">
            <v>0</v>
          </cell>
          <cell r="I1314">
            <v>0</v>
          </cell>
          <cell r="J1314">
            <v>0</v>
          </cell>
          <cell r="K1314">
            <v>0</v>
          </cell>
          <cell r="L1314">
            <v>0</v>
          </cell>
          <cell r="M1314">
            <v>0</v>
          </cell>
          <cell r="N1314">
            <v>0</v>
          </cell>
          <cell r="O1314">
            <v>0</v>
          </cell>
          <cell r="P1314">
            <v>0</v>
          </cell>
        </row>
        <row r="1315">
          <cell r="A1315" t="str">
            <v>4.02.000231</v>
          </cell>
          <cell r="B1315">
            <v>31</v>
          </cell>
          <cell r="C1315" t="str">
            <v>Total Superintendencia Relacionamento com Clientes</v>
          </cell>
          <cell r="D1315" t="str">
            <v>4.02.0002</v>
          </cell>
          <cell r="E1315">
            <v>0</v>
          </cell>
          <cell r="F1315">
            <v>0</v>
          </cell>
          <cell r="G1315">
            <v>0</v>
          </cell>
          <cell r="H1315">
            <v>0</v>
          </cell>
          <cell r="I1315">
            <v>0</v>
          </cell>
          <cell r="J1315">
            <v>0</v>
          </cell>
          <cell r="K1315">
            <v>0</v>
          </cell>
          <cell r="L1315">
            <v>0</v>
          </cell>
          <cell r="M1315">
            <v>0</v>
          </cell>
          <cell r="N1315">
            <v>0</v>
          </cell>
          <cell r="O1315">
            <v>0</v>
          </cell>
          <cell r="P1315">
            <v>0</v>
          </cell>
        </row>
        <row r="1316">
          <cell r="A1316" t="str">
            <v>4.02.000331</v>
          </cell>
          <cell r="B1316">
            <v>31</v>
          </cell>
          <cell r="C1316" t="str">
            <v>Total Superintendencia Relacionamento com Clientes</v>
          </cell>
          <cell r="D1316" t="str">
            <v>4.02.0003</v>
          </cell>
          <cell r="E1316">
            <v>2255.0404681118785</v>
          </cell>
          <cell r="F1316">
            <v>2255.0404681118785</v>
          </cell>
          <cell r="G1316">
            <v>2255.0404681118785</v>
          </cell>
          <cell r="H1316">
            <v>2333.9668844957941</v>
          </cell>
          <cell r="I1316">
            <v>2333.9668844957941</v>
          </cell>
          <cell r="J1316">
            <v>2333.9668844957941</v>
          </cell>
          <cell r="K1316">
            <v>2333.9668844957941</v>
          </cell>
          <cell r="L1316">
            <v>2333.9668844957941</v>
          </cell>
          <cell r="M1316">
            <v>2333.9668844957941</v>
          </cell>
          <cell r="N1316">
            <v>2333.9668844957941</v>
          </cell>
          <cell r="O1316">
            <v>2333.9668844957941</v>
          </cell>
          <cell r="P1316">
            <v>2333.9668844957941</v>
          </cell>
        </row>
        <row r="1317">
          <cell r="A1317" t="str">
            <v>4.02.000431</v>
          </cell>
          <cell r="B1317">
            <v>31</v>
          </cell>
          <cell r="C1317" t="str">
            <v>Total Superintendencia Relacionamento com Clientes</v>
          </cell>
          <cell r="D1317" t="str">
            <v>4.02.0004</v>
          </cell>
          <cell r="E1317">
            <v>0</v>
          </cell>
          <cell r="F1317">
            <v>0</v>
          </cell>
          <cell r="G1317">
            <v>0</v>
          </cell>
          <cell r="H1317">
            <v>0</v>
          </cell>
          <cell r="I1317">
            <v>0</v>
          </cell>
          <cell r="J1317">
            <v>0</v>
          </cell>
          <cell r="K1317">
            <v>0</v>
          </cell>
          <cell r="L1317">
            <v>0</v>
          </cell>
          <cell r="M1317">
            <v>0</v>
          </cell>
          <cell r="N1317">
            <v>0</v>
          </cell>
          <cell r="O1317">
            <v>0</v>
          </cell>
          <cell r="P1317">
            <v>0</v>
          </cell>
        </row>
        <row r="1318">
          <cell r="A1318" t="str">
            <v>4.02.000531</v>
          </cell>
          <cell r="B1318">
            <v>31</v>
          </cell>
          <cell r="C1318" t="str">
            <v>Total Superintendencia Relacionamento com Clientes</v>
          </cell>
          <cell r="D1318" t="str">
            <v>4.02.0005</v>
          </cell>
          <cell r="E1318">
            <v>2800</v>
          </cell>
          <cell r="F1318">
            <v>2800</v>
          </cell>
          <cell r="G1318">
            <v>2800</v>
          </cell>
          <cell r="H1318">
            <v>3000</v>
          </cell>
          <cell r="I1318">
            <v>3000</v>
          </cell>
          <cell r="J1318">
            <v>3000</v>
          </cell>
          <cell r="K1318">
            <v>3200</v>
          </cell>
          <cell r="L1318">
            <v>3200</v>
          </cell>
          <cell r="M1318">
            <v>3200</v>
          </cell>
          <cell r="N1318">
            <v>3400</v>
          </cell>
          <cell r="O1318">
            <v>3400</v>
          </cell>
          <cell r="P1318">
            <v>3400</v>
          </cell>
        </row>
        <row r="1319">
          <cell r="A1319" t="str">
            <v>4.02.000631</v>
          </cell>
          <cell r="B1319">
            <v>31</v>
          </cell>
          <cell r="C1319" t="str">
            <v>Total Superintendencia Relacionamento com Clientes</v>
          </cell>
          <cell r="D1319" t="str">
            <v>4.02.0006</v>
          </cell>
          <cell r="E1319">
            <v>0</v>
          </cell>
          <cell r="F1319">
            <v>0</v>
          </cell>
          <cell r="G1319">
            <v>0</v>
          </cell>
          <cell r="H1319">
            <v>0</v>
          </cell>
          <cell r="I1319">
            <v>0</v>
          </cell>
          <cell r="J1319">
            <v>0</v>
          </cell>
          <cell r="K1319">
            <v>0</v>
          </cell>
          <cell r="L1319">
            <v>0</v>
          </cell>
          <cell r="M1319">
            <v>0</v>
          </cell>
          <cell r="N1319">
            <v>0</v>
          </cell>
          <cell r="O1319">
            <v>0</v>
          </cell>
          <cell r="P1319">
            <v>0</v>
          </cell>
        </row>
        <row r="1320">
          <cell r="A1320" t="str">
            <v>4.02.000731</v>
          </cell>
          <cell r="B1320">
            <v>31</v>
          </cell>
          <cell r="C1320" t="str">
            <v>Total Superintendencia Relacionamento com Clientes</v>
          </cell>
          <cell r="D1320" t="str">
            <v>4.02.0007</v>
          </cell>
          <cell r="E1320">
            <v>0</v>
          </cell>
          <cell r="F1320">
            <v>0</v>
          </cell>
          <cell r="G1320">
            <v>0</v>
          </cell>
          <cell r="H1320">
            <v>0</v>
          </cell>
          <cell r="I1320">
            <v>0</v>
          </cell>
          <cell r="J1320">
            <v>0</v>
          </cell>
          <cell r="K1320">
            <v>0</v>
          </cell>
          <cell r="L1320">
            <v>0</v>
          </cell>
          <cell r="M1320">
            <v>0</v>
          </cell>
          <cell r="N1320">
            <v>0</v>
          </cell>
          <cell r="O1320">
            <v>0</v>
          </cell>
          <cell r="P1320">
            <v>0</v>
          </cell>
        </row>
        <row r="1321">
          <cell r="A1321" t="str">
            <v>4.02.000831</v>
          </cell>
          <cell r="B1321">
            <v>31</v>
          </cell>
          <cell r="C1321" t="str">
            <v>Total Superintendencia Relacionamento com Clientes</v>
          </cell>
          <cell r="D1321" t="str">
            <v>4.02.0008</v>
          </cell>
          <cell r="E1321">
            <v>500</v>
          </cell>
          <cell r="F1321">
            <v>500</v>
          </cell>
          <cell r="G1321">
            <v>500</v>
          </cell>
          <cell r="H1321">
            <v>500</v>
          </cell>
          <cell r="I1321">
            <v>500</v>
          </cell>
          <cell r="J1321">
            <v>500</v>
          </cell>
          <cell r="K1321">
            <v>600</v>
          </cell>
          <cell r="L1321">
            <v>600</v>
          </cell>
          <cell r="M1321">
            <v>600</v>
          </cell>
          <cell r="N1321">
            <v>600</v>
          </cell>
          <cell r="O1321">
            <v>600</v>
          </cell>
          <cell r="P1321">
            <v>600</v>
          </cell>
        </row>
        <row r="1322">
          <cell r="A1322" t="str">
            <v>4.02.000931</v>
          </cell>
          <cell r="B1322">
            <v>31</v>
          </cell>
          <cell r="C1322" t="str">
            <v>Total Superintendencia Relacionamento com Clientes</v>
          </cell>
          <cell r="D1322" t="str">
            <v>4.02.0009</v>
          </cell>
          <cell r="E1322">
            <v>26.477629024044194</v>
          </cell>
          <cell r="F1322">
            <v>26.477629024044194</v>
          </cell>
          <cell r="G1322">
            <v>26.477629024044194</v>
          </cell>
          <cell r="H1322">
            <v>26.477629024044194</v>
          </cell>
          <cell r="I1322">
            <v>26.477629024044194</v>
          </cell>
          <cell r="J1322">
            <v>26.477629024044194</v>
          </cell>
          <cell r="K1322">
            <v>26.477629024044194</v>
          </cell>
          <cell r="L1322">
            <v>26.477629024044194</v>
          </cell>
          <cell r="M1322">
            <v>26.477629024044194</v>
          </cell>
          <cell r="N1322">
            <v>26.477629024044194</v>
          </cell>
          <cell r="O1322">
            <v>26.477629024044194</v>
          </cell>
          <cell r="P1322">
            <v>26.477629024044194</v>
          </cell>
        </row>
        <row r="1323">
          <cell r="A1323" t="str">
            <v>4.02.001031</v>
          </cell>
          <cell r="B1323">
            <v>31</v>
          </cell>
          <cell r="C1323" t="str">
            <v>Total Superintendencia Relacionamento com Clientes</v>
          </cell>
          <cell r="D1323" t="str">
            <v>4.02.0010</v>
          </cell>
          <cell r="E1323">
            <v>300</v>
          </cell>
          <cell r="F1323">
            <v>300</v>
          </cell>
          <cell r="G1323">
            <v>300</v>
          </cell>
          <cell r="H1323">
            <v>300</v>
          </cell>
          <cell r="I1323">
            <v>300</v>
          </cell>
          <cell r="J1323">
            <v>300</v>
          </cell>
          <cell r="K1323">
            <v>400</v>
          </cell>
          <cell r="L1323">
            <v>400</v>
          </cell>
          <cell r="M1323">
            <v>400</v>
          </cell>
          <cell r="N1323">
            <v>400</v>
          </cell>
          <cell r="O1323">
            <v>400</v>
          </cell>
          <cell r="P1323">
            <v>400</v>
          </cell>
        </row>
        <row r="1324">
          <cell r="A1324" t="str">
            <v>4.02.001131</v>
          </cell>
          <cell r="B1324">
            <v>31</v>
          </cell>
          <cell r="C1324" t="str">
            <v>Total Superintendencia Relacionamento com Clientes</v>
          </cell>
          <cell r="D1324" t="str">
            <v>4.02.0011</v>
          </cell>
          <cell r="E1324">
            <v>83.465100519539192</v>
          </cell>
          <cell r="F1324">
            <v>83.465100519539192</v>
          </cell>
          <cell r="G1324">
            <v>86.38637903772306</v>
          </cell>
          <cell r="H1324">
            <v>86.38637903772306</v>
          </cell>
          <cell r="I1324">
            <v>86.38637903772306</v>
          </cell>
          <cell r="J1324">
            <v>86.38637903772306</v>
          </cell>
          <cell r="K1324">
            <v>86.38637903772306</v>
          </cell>
          <cell r="L1324">
            <v>86.38637903772306</v>
          </cell>
          <cell r="M1324">
            <v>86.38637903772306</v>
          </cell>
          <cell r="N1324">
            <v>86.38637903772306</v>
          </cell>
          <cell r="O1324">
            <v>86.38637903772306</v>
          </cell>
          <cell r="P1324">
            <v>86.38637903772306</v>
          </cell>
        </row>
        <row r="1325">
          <cell r="A1325" t="str">
            <v>4.02.001231</v>
          </cell>
          <cell r="B1325">
            <v>31</v>
          </cell>
          <cell r="C1325" t="str">
            <v>Total Superintendencia Relacionamento com Clientes</v>
          </cell>
          <cell r="D1325" t="str">
            <v>4.02.0012</v>
          </cell>
          <cell r="E1325">
            <v>0</v>
          </cell>
          <cell r="F1325">
            <v>0</v>
          </cell>
          <cell r="G1325">
            <v>0</v>
          </cell>
          <cell r="H1325">
            <v>0</v>
          </cell>
          <cell r="I1325">
            <v>0</v>
          </cell>
          <cell r="J1325">
            <v>0</v>
          </cell>
          <cell r="K1325">
            <v>1000</v>
          </cell>
          <cell r="L1325">
            <v>0</v>
          </cell>
          <cell r="M1325">
            <v>0</v>
          </cell>
          <cell r="N1325">
            <v>0</v>
          </cell>
          <cell r="O1325">
            <v>0</v>
          </cell>
          <cell r="P1325">
            <v>0</v>
          </cell>
        </row>
        <row r="1326">
          <cell r="A1326" t="str">
            <v>4.02.001331</v>
          </cell>
          <cell r="B1326">
            <v>31</v>
          </cell>
          <cell r="C1326" t="str">
            <v>Total Superintendencia Relacionamento com Clientes</v>
          </cell>
          <cell r="D1326" t="str">
            <v>4.02.0013</v>
          </cell>
          <cell r="E1326">
            <v>300</v>
          </cell>
          <cell r="F1326">
            <v>300</v>
          </cell>
          <cell r="G1326">
            <v>300</v>
          </cell>
          <cell r="H1326">
            <v>300</v>
          </cell>
          <cell r="I1326">
            <v>300</v>
          </cell>
          <cell r="J1326">
            <v>300</v>
          </cell>
          <cell r="K1326">
            <v>400</v>
          </cell>
          <cell r="L1326">
            <v>400</v>
          </cell>
          <cell r="M1326">
            <v>400</v>
          </cell>
          <cell r="N1326">
            <v>400</v>
          </cell>
          <cell r="O1326">
            <v>400</v>
          </cell>
          <cell r="P1326">
            <v>400</v>
          </cell>
        </row>
        <row r="1327">
          <cell r="A1327" t="str">
            <v>4.02.001431</v>
          </cell>
          <cell r="B1327">
            <v>31</v>
          </cell>
          <cell r="C1327" t="str">
            <v>Total Superintendencia Relacionamento com Clientes</v>
          </cell>
          <cell r="D1327" t="str">
            <v>4.02.0014</v>
          </cell>
          <cell r="E1327">
            <v>36.033663611284496</v>
          </cell>
          <cell r="F1327">
            <v>36.033663611284496</v>
          </cell>
          <cell r="G1327">
            <v>36.033663611284496</v>
          </cell>
          <cell r="H1327">
            <v>36.033663611284496</v>
          </cell>
          <cell r="I1327">
            <v>36.033663611284496</v>
          </cell>
          <cell r="J1327">
            <v>36.033663611284496</v>
          </cell>
          <cell r="K1327">
            <v>36.033663611284496</v>
          </cell>
          <cell r="L1327">
            <v>36.033663611284496</v>
          </cell>
          <cell r="M1327">
            <v>36.033663611284496</v>
          </cell>
          <cell r="N1327">
            <v>36.033663611284496</v>
          </cell>
          <cell r="O1327">
            <v>36.033663611284496</v>
          </cell>
          <cell r="P1327">
            <v>36.033663611284496</v>
          </cell>
        </row>
        <row r="1328">
          <cell r="A1328" t="str">
            <v>4.02.001531</v>
          </cell>
          <cell r="B1328">
            <v>31</v>
          </cell>
          <cell r="C1328" t="str">
            <v>Total Superintendencia Relacionamento com Clientes</v>
          </cell>
          <cell r="D1328" t="str">
            <v>4.02.0015</v>
          </cell>
          <cell r="E1328">
            <v>0</v>
          </cell>
          <cell r="F1328">
            <v>0</v>
          </cell>
          <cell r="G1328">
            <v>0</v>
          </cell>
          <cell r="H1328">
            <v>0</v>
          </cell>
          <cell r="I1328">
            <v>0</v>
          </cell>
          <cell r="J1328">
            <v>0</v>
          </cell>
          <cell r="K1328">
            <v>0</v>
          </cell>
          <cell r="L1328">
            <v>0</v>
          </cell>
          <cell r="M1328">
            <v>0</v>
          </cell>
          <cell r="N1328">
            <v>0</v>
          </cell>
          <cell r="O1328">
            <v>0</v>
          </cell>
          <cell r="P1328">
            <v>0</v>
          </cell>
        </row>
        <row r="1329">
          <cell r="A1329" t="str">
            <v>4.02.001631</v>
          </cell>
          <cell r="B1329">
            <v>31</v>
          </cell>
          <cell r="C1329" t="str">
            <v>Total Superintendencia Relacionamento com Clientes</v>
          </cell>
          <cell r="D1329" t="str">
            <v>4.02.0016</v>
          </cell>
          <cell r="E1329">
            <v>17264.813155842308</v>
          </cell>
          <cell r="F1329">
            <v>17264.813155842308</v>
          </cell>
          <cell r="G1329">
            <v>17264.813155842308</v>
          </cell>
          <cell r="H1329">
            <v>17869.081616296793</v>
          </cell>
          <cell r="I1329">
            <v>17869.081616296793</v>
          </cell>
          <cell r="J1329">
            <v>17869.081616296793</v>
          </cell>
          <cell r="K1329">
            <v>17869.081616296793</v>
          </cell>
          <cell r="L1329">
            <v>17869.081616296793</v>
          </cell>
          <cell r="M1329">
            <v>17869.081616296793</v>
          </cell>
          <cell r="N1329">
            <v>17869.081616296793</v>
          </cell>
          <cell r="O1329">
            <v>17869.081616296793</v>
          </cell>
          <cell r="P1329">
            <v>17869.081616296793</v>
          </cell>
        </row>
        <row r="1330">
          <cell r="A1330" t="str">
            <v>4.02.001731</v>
          </cell>
          <cell r="B1330">
            <v>31</v>
          </cell>
          <cell r="C1330" t="str">
            <v>Total Superintendencia Relacionamento com Clientes</v>
          </cell>
          <cell r="D1330" t="str">
            <v>4.02.0017</v>
          </cell>
          <cell r="E1330">
            <v>7863.6914394281048</v>
          </cell>
          <cell r="F1330">
            <v>7863.6914394281048</v>
          </cell>
          <cell r="G1330">
            <v>7863.6914394281048</v>
          </cell>
          <cell r="H1330">
            <v>8138.9206398080833</v>
          </cell>
          <cell r="I1330">
            <v>8138.9206398080833</v>
          </cell>
          <cell r="J1330">
            <v>8138.9206398080833</v>
          </cell>
          <cell r="K1330">
            <v>8138.9206398080833</v>
          </cell>
          <cell r="L1330">
            <v>8138.9206398080833</v>
          </cell>
          <cell r="M1330">
            <v>8138.9206398080833</v>
          </cell>
          <cell r="N1330">
            <v>8138.9206398080833</v>
          </cell>
          <cell r="O1330">
            <v>8138.9206398080833</v>
          </cell>
          <cell r="P1330">
            <v>8138.9206398080833</v>
          </cell>
        </row>
        <row r="1331">
          <cell r="A1331" t="str">
            <v>4.02.001831</v>
          </cell>
          <cell r="B1331">
            <v>31</v>
          </cell>
          <cell r="C1331" t="str">
            <v>Total Superintendencia Relacionamento com Clientes</v>
          </cell>
          <cell r="D1331" t="str">
            <v>4.02.0018</v>
          </cell>
          <cell r="E1331">
            <v>0</v>
          </cell>
          <cell r="F1331">
            <v>0</v>
          </cell>
          <cell r="G1331">
            <v>0</v>
          </cell>
          <cell r="H1331">
            <v>0</v>
          </cell>
          <cell r="I1331">
            <v>0</v>
          </cell>
          <cell r="J1331">
            <v>0</v>
          </cell>
          <cell r="K1331">
            <v>0</v>
          </cell>
          <cell r="L1331">
            <v>0</v>
          </cell>
          <cell r="M1331">
            <v>0</v>
          </cell>
          <cell r="N1331">
            <v>0</v>
          </cell>
          <cell r="O1331">
            <v>0</v>
          </cell>
          <cell r="P1331">
            <v>0</v>
          </cell>
        </row>
        <row r="1332">
          <cell r="A1332" t="str">
            <v>4.02.001931</v>
          </cell>
          <cell r="B1332">
            <v>31</v>
          </cell>
          <cell r="C1332" t="str">
            <v>Total Superintendencia Relacionamento com Clientes</v>
          </cell>
          <cell r="D1332" t="str">
            <v>4.02.0019</v>
          </cell>
          <cell r="E1332">
            <v>0</v>
          </cell>
          <cell r="F1332">
            <v>0</v>
          </cell>
          <cell r="G1332">
            <v>0</v>
          </cell>
          <cell r="H1332">
            <v>0</v>
          </cell>
          <cell r="I1332">
            <v>0</v>
          </cell>
          <cell r="J1332">
            <v>0</v>
          </cell>
          <cell r="K1332">
            <v>0</v>
          </cell>
          <cell r="L1332">
            <v>0</v>
          </cell>
          <cell r="M1332">
            <v>0</v>
          </cell>
          <cell r="N1332">
            <v>0</v>
          </cell>
          <cell r="O1332">
            <v>0</v>
          </cell>
          <cell r="P1332">
            <v>0</v>
          </cell>
        </row>
        <row r="1333">
          <cell r="A1333" t="str">
            <v>4.02.002031</v>
          </cell>
          <cell r="B1333">
            <v>31</v>
          </cell>
          <cell r="C1333" t="str">
            <v>Total Superintendencia Relacionamento com Clientes</v>
          </cell>
          <cell r="D1333" t="str">
            <v>4.02.0020</v>
          </cell>
          <cell r="E1333">
            <v>30</v>
          </cell>
          <cell r="F1333">
            <v>30</v>
          </cell>
          <cell r="G1333">
            <v>30</v>
          </cell>
          <cell r="H1333">
            <v>30</v>
          </cell>
          <cell r="I1333">
            <v>30</v>
          </cell>
          <cell r="J1333">
            <v>30</v>
          </cell>
          <cell r="K1333">
            <v>40</v>
          </cell>
          <cell r="L1333">
            <v>40</v>
          </cell>
          <cell r="M1333">
            <v>40</v>
          </cell>
          <cell r="N1333">
            <v>40</v>
          </cell>
          <cell r="O1333">
            <v>40</v>
          </cell>
          <cell r="P1333">
            <v>40</v>
          </cell>
        </row>
        <row r="1334">
          <cell r="A1334" t="str">
            <v>4.02.002131</v>
          </cell>
          <cell r="B1334">
            <v>31</v>
          </cell>
          <cell r="C1334" t="str">
            <v>Total Superintendencia Relacionamento com Clientes</v>
          </cell>
          <cell r="D1334" t="str">
            <v>4.02.0021</v>
          </cell>
          <cell r="E1334">
            <v>250</v>
          </cell>
          <cell r="F1334">
            <v>250</v>
          </cell>
          <cell r="G1334">
            <v>250</v>
          </cell>
          <cell r="H1334">
            <v>250</v>
          </cell>
          <cell r="I1334">
            <v>250</v>
          </cell>
          <cell r="J1334">
            <v>250</v>
          </cell>
          <cell r="K1334">
            <v>300</v>
          </cell>
          <cell r="L1334">
            <v>300</v>
          </cell>
          <cell r="M1334">
            <v>300</v>
          </cell>
          <cell r="N1334">
            <v>300</v>
          </cell>
          <cell r="O1334">
            <v>300</v>
          </cell>
          <cell r="P1334">
            <v>300</v>
          </cell>
        </row>
        <row r="1335">
          <cell r="A1335" t="str">
            <v>4.02.002231</v>
          </cell>
          <cell r="B1335">
            <v>31</v>
          </cell>
          <cell r="C1335" t="str">
            <v>Total Superintendencia Relacionamento com Clientes</v>
          </cell>
          <cell r="D1335" t="str">
            <v>4.02.0022</v>
          </cell>
          <cell r="E1335">
            <v>400</v>
          </cell>
          <cell r="F1335">
            <v>400</v>
          </cell>
          <cell r="G1335">
            <v>400</v>
          </cell>
          <cell r="H1335">
            <v>400</v>
          </cell>
          <cell r="I1335">
            <v>400</v>
          </cell>
          <cell r="J1335">
            <v>400</v>
          </cell>
          <cell r="K1335">
            <v>500</v>
          </cell>
          <cell r="L1335">
            <v>500</v>
          </cell>
          <cell r="M1335">
            <v>500</v>
          </cell>
          <cell r="N1335">
            <v>500</v>
          </cell>
          <cell r="O1335">
            <v>500</v>
          </cell>
          <cell r="P1335">
            <v>500</v>
          </cell>
        </row>
        <row r="1336">
          <cell r="A1336" t="str">
            <v>4.02.002331</v>
          </cell>
          <cell r="B1336">
            <v>31</v>
          </cell>
          <cell r="C1336" t="str">
            <v>Total Superintendencia Relacionamento com Clientes</v>
          </cell>
          <cell r="D1336" t="str">
            <v>4.02.0023</v>
          </cell>
          <cell r="E1336">
            <v>453.74250290864251</v>
          </cell>
          <cell r="F1336">
            <v>453.74250290864251</v>
          </cell>
          <cell r="G1336">
            <v>458.70867638955497</v>
          </cell>
          <cell r="H1336">
            <v>458.70867638955497</v>
          </cell>
          <cell r="I1336">
            <v>458.70867638955497</v>
          </cell>
          <cell r="J1336">
            <v>458.70867638955497</v>
          </cell>
          <cell r="K1336">
            <v>458.70867638955497</v>
          </cell>
          <cell r="L1336">
            <v>461.35218547794267</v>
          </cell>
          <cell r="M1336">
            <v>461.35218547794267</v>
          </cell>
          <cell r="N1336">
            <v>461.35218547794267</v>
          </cell>
          <cell r="O1336">
            <v>461.35218547794267</v>
          </cell>
          <cell r="P1336">
            <v>461.35218547794267</v>
          </cell>
        </row>
        <row r="1337">
          <cell r="A1337" t="str">
            <v>4.02.002431</v>
          </cell>
          <cell r="B1337">
            <v>31</v>
          </cell>
          <cell r="C1337" t="str">
            <v>Total Superintendencia Relacionamento com Clientes</v>
          </cell>
          <cell r="D1337" t="str">
            <v>4.02.0024</v>
          </cell>
          <cell r="E1337">
            <v>0</v>
          </cell>
          <cell r="F1337">
            <v>0</v>
          </cell>
          <cell r="G1337">
            <v>0</v>
          </cell>
          <cell r="H1337">
            <v>0</v>
          </cell>
          <cell r="I1337">
            <v>0</v>
          </cell>
          <cell r="J1337">
            <v>0</v>
          </cell>
          <cell r="K1337">
            <v>0</v>
          </cell>
          <cell r="L1337">
            <v>0</v>
          </cell>
          <cell r="M1337">
            <v>0</v>
          </cell>
          <cell r="N1337">
            <v>0</v>
          </cell>
          <cell r="O1337">
            <v>0</v>
          </cell>
          <cell r="P1337">
            <v>0</v>
          </cell>
        </row>
        <row r="1338">
          <cell r="A1338" t="str">
            <v>4.02.002531</v>
          </cell>
          <cell r="B1338">
            <v>31</v>
          </cell>
          <cell r="C1338" t="str">
            <v>Total Superintendencia Relacionamento com Clientes</v>
          </cell>
          <cell r="D1338" t="str">
            <v>4.02.0025</v>
          </cell>
          <cell r="E1338">
            <v>150</v>
          </cell>
          <cell r="F1338">
            <v>150</v>
          </cell>
          <cell r="G1338">
            <v>150</v>
          </cell>
          <cell r="H1338">
            <v>150</v>
          </cell>
          <cell r="I1338">
            <v>150</v>
          </cell>
          <cell r="J1338">
            <v>150</v>
          </cell>
          <cell r="K1338">
            <v>200</v>
          </cell>
          <cell r="L1338">
            <v>200</v>
          </cell>
          <cell r="M1338">
            <v>200</v>
          </cell>
          <cell r="N1338">
            <v>200</v>
          </cell>
          <cell r="O1338">
            <v>200</v>
          </cell>
          <cell r="P1338">
            <v>200</v>
          </cell>
        </row>
        <row r="1339">
          <cell r="A1339" t="str">
            <v>4.02.002631</v>
          </cell>
          <cell r="B1339">
            <v>31</v>
          </cell>
          <cell r="C1339" t="str">
            <v>Total Superintendencia Relacionamento com Clientes</v>
          </cell>
          <cell r="D1339" t="str">
            <v>4.02.0026</v>
          </cell>
          <cell r="E1339">
            <v>800</v>
          </cell>
          <cell r="F1339">
            <v>800</v>
          </cell>
          <cell r="G1339">
            <v>800</v>
          </cell>
          <cell r="H1339">
            <v>800</v>
          </cell>
          <cell r="I1339">
            <v>800</v>
          </cell>
          <cell r="J1339">
            <v>800</v>
          </cell>
          <cell r="K1339">
            <v>1000</v>
          </cell>
          <cell r="L1339">
            <v>1000</v>
          </cell>
          <cell r="M1339">
            <v>1000</v>
          </cell>
          <cell r="N1339">
            <v>1000</v>
          </cell>
          <cell r="O1339">
            <v>1000</v>
          </cell>
          <cell r="P1339">
            <v>1000</v>
          </cell>
        </row>
        <row r="1340">
          <cell r="A1340" t="str">
            <v>4.02.002731</v>
          </cell>
          <cell r="B1340">
            <v>31</v>
          </cell>
          <cell r="C1340" t="str">
            <v>Total Superintendencia Relacionamento com Clientes</v>
          </cell>
          <cell r="D1340" t="str">
            <v>4.02.0027</v>
          </cell>
          <cell r="E1340">
            <v>2000</v>
          </cell>
          <cell r="F1340">
            <v>0</v>
          </cell>
          <cell r="G1340">
            <v>0</v>
          </cell>
          <cell r="H1340">
            <v>0</v>
          </cell>
          <cell r="I1340">
            <v>0</v>
          </cell>
          <cell r="J1340">
            <v>0</v>
          </cell>
          <cell r="K1340">
            <v>2000</v>
          </cell>
          <cell r="L1340">
            <v>0</v>
          </cell>
          <cell r="M1340">
            <v>0</v>
          </cell>
          <cell r="N1340">
            <v>0</v>
          </cell>
          <cell r="O1340">
            <v>0</v>
          </cell>
          <cell r="P1340">
            <v>0</v>
          </cell>
        </row>
        <row r="1341">
          <cell r="A1341" t="str">
            <v>4.02.002831</v>
          </cell>
          <cell r="B1341">
            <v>31</v>
          </cell>
          <cell r="C1341" t="str">
            <v>Total Superintendencia Relacionamento com Clientes</v>
          </cell>
          <cell r="D1341" t="str">
            <v>4.02.0028</v>
          </cell>
          <cell r="E1341">
            <v>0</v>
          </cell>
          <cell r="F1341">
            <v>0</v>
          </cell>
          <cell r="G1341">
            <v>0</v>
          </cell>
          <cell r="H1341">
            <v>7927.07</v>
          </cell>
          <cell r="I1341">
            <v>0</v>
          </cell>
          <cell r="J1341">
            <v>0</v>
          </cell>
          <cell r="K1341">
            <v>0</v>
          </cell>
          <cell r="L1341">
            <v>0</v>
          </cell>
          <cell r="M1341">
            <v>0</v>
          </cell>
          <cell r="N1341">
            <v>0</v>
          </cell>
          <cell r="O1341">
            <v>0</v>
          </cell>
          <cell r="P1341">
            <v>0</v>
          </cell>
        </row>
        <row r="1342">
          <cell r="A1342" t="str">
            <v>4.02.002931</v>
          </cell>
          <cell r="B1342">
            <v>31</v>
          </cell>
          <cell r="C1342" t="str">
            <v>Total Superintendencia Relacionamento com Clientes</v>
          </cell>
          <cell r="D1342" t="str">
            <v>4.02.0029</v>
          </cell>
          <cell r="E1342">
            <v>0</v>
          </cell>
          <cell r="F1342">
            <v>3336.41</v>
          </cell>
          <cell r="G1342">
            <v>0</v>
          </cell>
          <cell r="H1342">
            <v>0</v>
          </cell>
          <cell r="I1342">
            <v>0</v>
          </cell>
          <cell r="J1342">
            <v>0</v>
          </cell>
          <cell r="K1342">
            <v>0</v>
          </cell>
          <cell r="L1342">
            <v>0</v>
          </cell>
          <cell r="M1342">
            <v>0</v>
          </cell>
          <cell r="N1342">
            <v>0</v>
          </cell>
          <cell r="O1342">
            <v>0</v>
          </cell>
          <cell r="P1342">
            <v>0</v>
          </cell>
        </row>
        <row r="1343">
          <cell r="A1343" t="str">
            <v>4.02.003031</v>
          </cell>
          <cell r="B1343">
            <v>31</v>
          </cell>
          <cell r="C1343" t="str">
            <v>Total Superintendencia Relacionamento com Clientes</v>
          </cell>
          <cell r="D1343" t="str">
            <v>4.02.0030</v>
          </cell>
          <cell r="E1343">
            <v>0</v>
          </cell>
          <cell r="F1343">
            <v>0</v>
          </cell>
          <cell r="G1343">
            <v>0</v>
          </cell>
          <cell r="H1343">
            <v>0</v>
          </cell>
          <cell r="I1343">
            <v>0</v>
          </cell>
          <cell r="J1343">
            <v>0</v>
          </cell>
          <cell r="K1343">
            <v>0</v>
          </cell>
          <cell r="L1343">
            <v>0</v>
          </cell>
          <cell r="M1343">
            <v>0</v>
          </cell>
          <cell r="N1343">
            <v>0</v>
          </cell>
          <cell r="O1343">
            <v>0</v>
          </cell>
          <cell r="P1343">
            <v>0</v>
          </cell>
        </row>
        <row r="1344">
          <cell r="A1344" t="str">
            <v>4.02.003531</v>
          </cell>
          <cell r="B1344">
            <v>31</v>
          </cell>
          <cell r="C1344" t="str">
            <v>Total Superintendencia Relacionamento com Clientes</v>
          </cell>
          <cell r="D1344" t="str">
            <v>4.02.0035</v>
          </cell>
          <cell r="E1344">
            <v>0</v>
          </cell>
          <cell r="F1344">
            <v>0</v>
          </cell>
          <cell r="G1344">
            <v>0</v>
          </cell>
          <cell r="H1344">
            <v>0</v>
          </cell>
          <cell r="I1344">
            <v>0</v>
          </cell>
          <cell r="J1344">
            <v>0</v>
          </cell>
          <cell r="K1344">
            <v>0</v>
          </cell>
          <cell r="L1344">
            <v>0</v>
          </cell>
          <cell r="M1344">
            <v>0</v>
          </cell>
          <cell r="N1344">
            <v>0</v>
          </cell>
          <cell r="O1344">
            <v>0</v>
          </cell>
          <cell r="P1344">
            <v>0</v>
          </cell>
        </row>
        <row r="1345">
          <cell r="A1345" t="str">
            <v>4.02.003631</v>
          </cell>
          <cell r="B1345">
            <v>31</v>
          </cell>
          <cell r="C1345" t="str">
            <v>Total Superintendencia Relacionamento com Clientes</v>
          </cell>
          <cell r="D1345" t="str">
            <v>4.02.0036</v>
          </cell>
          <cell r="E1345">
            <v>0</v>
          </cell>
          <cell r="F1345">
            <v>0</v>
          </cell>
          <cell r="G1345">
            <v>0</v>
          </cell>
          <cell r="H1345">
            <v>0</v>
          </cell>
          <cell r="I1345">
            <v>0</v>
          </cell>
          <cell r="J1345">
            <v>0</v>
          </cell>
          <cell r="K1345">
            <v>0</v>
          </cell>
          <cell r="L1345">
            <v>0</v>
          </cell>
          <cell r="M1345">
            <v>0</v>
          </cell>
          <cell r="N1345">
            <v>0</v>
          </cell>
          <cell r="O1345">
            <v>0</v>
          </cell>
          <cell r="P1345">
            <v>0</v>
          </cell>
        </row>
        <row r="1346">
          <cell r="A1346" t="str">
            <v>4.02.003731</v>
          </cell>
          <cell r="B1346">
            <v>31</v>
          </cell>
          <cell r="C1346" t="str">
            <v>Total Superintendencia Relacionamento com Clientes</v>
          </cell>
          <cell r="D1346" t="str">
            <v>4.02.0037</v>
          </cell>
          <cell r="E1346">
            <v>0</v>
          </cell>
          <cell r="F1346">
            <v>0</v>
          </cell>
          <cell r="G1346">
            <v>0</v>
          </cell>
          <cell r="H1346">
            <v>0</v>
          </cell>
          <cell r="I1346">
            <v>0</v>
          </cell>
          <cell r="J1346">
            <v>0</v>
          </cell>
          <cell r="K1346">
            <v>0</v>
          </cell>
          <cell r="L1346">
            <v>0</v>
          </cell>
          <cell r="M1346">
            <v>0</v>
          </cell>
          <cell r="N1346">
            <v>0</v>
          </cell>
          <cell r="O1346">
            <v>0</v>
          </cell>
          <cell r="P1346">
            <v>0</v>
          </cell>
        </row>
        <row r="1347">
          <cell r="A1347" t="str">
            <v>4.02.003831</v>
          </cell>
          <cell r="B1347">
            <v>31</v>
          </cell>
          <cell r="C1347" t="str">
            <v>Total Superintendencia Relacionamento com Clientes</v>
          </cell>
          <cell r="D1347" t="str">
            <v>4.02.0038</v>
          </cell>
          <cell r="E1347">
            <v>0</v>
          </cell>
          <cell r="F1347">
            <v>0</v>
          </cell>
          <cell r="G1347">
            <v>0</v>
          </cell>
          <cell r="H1347">
            <v>0</v>
          </cell>
          <cell r="I1347">
            <v>0</v>
          </cell>
          <cell r="J1347">
            <v>0</v>
          </cell>
          <cell r="K1347">
            <v>0</v>
          </cell>
          <cell r="L1347">
            <v>0</v>
          </cell>
          <cell r="M1347">
            <v>0</v>
          </cell>
          <cell r="N1347">
            <v>0</v>
          </cell>
          <cell r="O1347">
            <v>0</v>
          </cell>
          <cell r="P1347">
            <v>0</v>
          </cell>
        </row>
        <row r="1348">
          <cell r="A1348" t="str">
            <v>4.02.003931</v>
          </cell>
          <cell r="B1348">
            <v>31</v>
          </cell>
          <cell r="C1348" t="str">
            <v>Total Superintendencia Relacionamento com Clientes</v>
          </cell>
          <cell r="D1348" t="str">
            <v>4.02.0039</v>
          </cell>
          <cell r="E1348">
            <v>0</v>
          </cell>
          <cell r="F1348">
            <v>0</v>
          </cell>
          <cell r="G1348">
            <v>0</v>
          </cell>
          <cell r="H1348">
            <v>0</v>
          </cell>
          <cell r="I1348">
            <v>0</v>
          </cell>
          <cell r="J1348">
            <v>0</v>
          </cell>
          <cell r="K1348">
            <v>0</v>
          </cell>
          <cell r="L1348">
            <v>0</v>
          </cell>
          <cell r="M1348">
            <v>0</v>
          </cell>
          <cell r="N1348">
            <v>0</v>
          </cell>
          <cell r="O1348">
            <v>0</v>
          </cell>
          <cell r="P1348">
            <v>0</v>
          </cell>
        </row>
        <row r="1349">
          <cell r="A1349" t="str">
            <v>4.02.004131</v>
          </cell>
          <cell r="B1349">
            <v>31</v>
          </cell>
          <cell r="C1349" t="str">
            <v>Total Superintendencia Relacionamento com Clientes</v>
          </cell>
          <cell r="D1349" t="str">
            <v>4.02.0041</v>
          </cell>
          <cell r="E1349">
            <v>94.529200371453726</v>
          </cell>
          <cell r="F1349">
            <v>94.529200371453726</v>
          </cell>
          <cell r="G1349">
            <v>94.529200371453726</v>
          </cell>
          <cell r="H1349">
            <v>94.529200371453726</v>
          </cell>
          <cell r="I1349">
            <v>94.529200371453726</v>
          </cell>
          <cell r="J1349">
            <v>94.529200371453726</v>
          </cell>
          <cell r="K1349">
            <v>94.529200371453726</v>
          </cell>
          <cell r="L1349">
            <v>94.529200371453726</v>
          </cell>
          <cell r="M1349">
            <v>94.529200371453726</v>
          </cell>
          <cell r="N1349">
            <v>94.529200371453726</v>
          </cell>
          <cell r="O1349">
            <v>94.529200371453726</v>
          </cell>
          <cell r="P1349">
            <v>94.529200371453726</v>
          </cell>
        </row>
        <row r="1350">
          <cell r="A1350" t="str">
            <v>4.02.004231</v>
          </cell>
          <cell r="B1350">
            <v>31</v>
          </cell>
          <cell r="C1350" t="str">
            <v>Total Superintendencia Relacionamento com Clientes</v>
          </cell>
          <cell r="D1350" t="str">
            <v>4.02.0042</v>
          </cell>
          <cell r="E1350">
            <v>0</v>
          </cell>
          <cell r="F1350">
            <v>0</v>
          </cell>
          <cell r="G1350">
            <v>0</v>
          </cell>
          <cell r="H1350">
            <v>0</v>
          </cell>
          <cell r="I1350">
            <v>0</v>
          </cell>
          <cell r="J1350">
            <v>0</v>
          </cell>
          <cell r="K1350">
            <v>0</v>
          </cell>
          <cell r="L1350">
            <v>0</v>
          </cell>
          <cell r="M1350">
            <v>0</v>
          </cell>
          <cell r="N1350">
            <v>0</v>
          </cell>
          <cell r="O1350">
            <v>0</v>
          </cell>
          <cell r="P1350">
            <v>0</v>
          </cell>
        </row>
        <row r="1351">
          <cell r="A1351" t="str">
            <v>4.02.004331</v>
          </cell>
          <cell r="B1351">
            <v>31</v>
          </cell>
          <cell r="C1351" t="str">
            <v>Total Superintendencia Relacionamento com Clientes</v>
          </cell>
          <cell r="D1351" t="str">
            <v>4.02.0043</v>
          </cell>
          <cell r="E1351">
            <v>0</v>
          </cell>
          <cell r="F1351">
            <v>0</v>
          </cell>
          <cell r="G1351">
            <v>0</v>
          </cell>
          <cell r="H1351">
            <v>0</v>
          </cell>
          <cell r="I1351">
            <v>0</v>
          </cell>
          <cell r="J1351">
            <v>0</v>
          </cell>
          <cell r="K1351">
            <v>0</v>
          </cell>
          <cell r="L1351">
            <v>0</v>
          </cell>
          <cell r="M1351">
            <v>0</v>
          </cell>
          <cell r="N1351">
            <v>0</v>
          </cell>
          <cell r="O1351">
            <v>0</v>
          </cell>
          <cell r="P1351">
            <v>0</v>
          </cell>
        </row>
        <row r="1352">
          <cell r="A1352" t="str">
            <v>4.02.004431</v>
          </cell>
          <cell r="B1352">
            <v>31</v>
          </cell>
          <cell r="C1352" t="str">
            <v>Total Superintendencia Relacionamento com Clientes</v>
          </cell>
          <cell r="D1352" t="str">
            <v>4.02.0044</v>
          </cell>
          <cell r="E1352">
            <v>0</v>
          </cell>
          <cell r="F1352">
            <v>0</v>
          </cell>
          <cell r="G1352">
            <v>0</v>
          </cell>
          <cell r="H1352">
            <v>0</v>
          </cell>
          <cell r="I1352">
            <v>0</v>
          </cell>
          <cell r="J1352">
            <v>0</v>
          </cell>
          <cell r="K1352">
            <v>0</v>
          </cell>
          <cell r="L1352">
            <v>0</v>
          </cell>
          <cell r="M1352">
            <v>0</v>
          </cell>
          <cell r="N1352">
            <v>0</v>
          </cell>
          <cell r="O1352">
            <v>0</v>
          </cell>
          <cell r="P1352">
            <v>0</v>
          </cell>
        </row>
        <row r="1353">
          <cell r="A1353" t="str">
            <v>4.03.000131</v>
          </cell>
          <cell r="B1353">
            <v>31</v>
          </cell>
          <cell r="C1353" t="str">
            <v>Total Superintendencia Relacionamento com Clientes</v>
          </cell>
          <cell r="D1353" t="str">
            <v>4.03.0001</v>
          </cell>
          <cell r="E1353">
            <v>0</v>
          </cell>
          <cell r="F1353">
            <v>0</v>
          </cell>
          <cell r="G1353">
            <v>0</v>
          </cell>
          <cell r="H1353">
            <v>0</v>
          </cell>
          <cell r="I1353">
            <v>0</v>
          </cell>
          <cell r="J1353">
            <v>0</v>
          </cell>
          <cell r="K1353">
            <v>0</v>
          </cell>
          <cell r="L1353">
            <v>0</v>
          </cell>
          <cell r="M1353">
            <v>0</v>
          </cell>
          <cell r="N1353">
            <v>0</v>
          </cell>
          <cell r="O1353">
            <v>0</v>
          </cell>
          <cell r="P1353">
            <v>0</v>
          </cell>
        </row>
        <row r="1354">
          <cell r="A1354" t="str">
            <v>4.03.000231</v>
          </cell>
          <cell r="B1354">
            <v>31</v>
          </cell>
          <cell r="C1354" t="str">
            <v>Total Superintendencia Relacionamento com Clientes</v>
          </cell>
          <cell r="D1354" t="str">
            <v>4.03.0002</v>
          </cell>
          <cell r="E1354">
            <v>24788</v>
          </cell>
          <cell r="F1354">
            <v>50538</v>
          </cell>
          <cell r="G1354">
            <v>50538</v>
          </cell>
          <cell r="H1354">
            <v>50538</v>
          </cell>
          <cell r="I1354">
            <v>50538</v>
          </cell>
          <cell r="J1354">
            <v>50538</v>
          </cell>
          <cell r="K1354">
            <v>50538</v>
          </cell>
          <cell r="L1354">
            <v>50538</v>
          </cell>
          <cell r="M1354">
            <v>50538</v>
          </cell>
          <cell r="N1354">
            <v>50538</v>
          </cell>
          <cell r="O1354">
            <v>50538</v>
          </cell>
          <cell r="P1354">
            <v>50538</v>
          </cell>
        </row>
        <row r="1355">
          <cell r="A1355" t="str">
            <v>4.03.000331</v>
          </cell>
          <cell r="B1355">
            <v>31</v>
          </cell>
          <cell r="C1355" t="str">
            <v>Total Superintendencia Relacionamento com Clientes</v>
          </cell>
          <cell r="D1355" t="str">
            <v>4.03.0003</v>
          </cell>
          <cell r="E1355">
            <v>2066</v>
          </cell>
          <cell r="F1355">
            <v>6357</v>
          </cell>
          <cell r="G1355">
            <v>4212</v>
          </cell>
          <cell r="H1355">
            <v>4212</v>
          </cell>
          <cell r="I1355">
            <v>4212</v>
          </cell>
          <cell r="J1355">
            <v>4212</v>
          </cell>
          <cell r="K1355">
            <v>4212</v>
          </cell>
          <cell r="L1355">
            <v>4212</v>
          </cell>
          <cell r="M1355">
            <v>4212</v>
          </cell>
          <cell r="N1355">
            <v>4212</v>
          </cell>
          <cell r="O1355">
            <v>4212</v>
          </cell>
          <cell r="P1355">
            <v>4212</v>
          </cell>
        </row>
        <row r="1356">
          <cell r="A1356" t="str">
            <v>4.03.000431</v>
          </cell>
          <cell r="B1356">
            <v>31</v>
          </cell>
          <cell r="C1356" t="str">
            <v>Total Superintendencia Relacionamento com Clientes</v>
          </cell>
          <cell r="D1356" t="str">
            <v>4.03.0004</v>
          </cell>
          <cell r="E1356">
            <v>50222</v>
          </cell>
          <cell r="F1356">
            <v>50222</v>
          </cell>
          <cell r="G1356">
            <v>50222</v>
          </cell>
          <cell r="H1356">
            <v>50222</v>
          </cell>
          <cell r="I1356">
            <v>50222</v>
          </cell>
          <cell r="J1356">
            <v>50222</v>
          </cell>
          <cell r="K1356">
            <v>50222</v>
          </cell>
          <cell r="L1356">
            <v>50222</v>
          </cell>
          <cell r="M1356">
            <v>50222</v>
          </cell>
          <cell r="N1356">
            <v>50222</v>
          </cell>
          <cell r="O1356">
            <v>50222</v>
          </cell>
          <cell r="P1356">
            <v>50222</v>
          </cell>
        </row>
        <row r="1357">
          <cell r="A1357" t="str">
            <v>4.03.000531</v>
          </cell>
          <cell r="B1357">
            <v>31</v>
          </cell>
          <cell r="C1357" t="str">
            <v>Total Superintendencia Relacionamento com Clientes</v>
          </cell>
          <cell r="D1357" t="str">
            <v>4.03.0005</v>
          </cell>
          <cell r="E1357">
            <v>0</v>
          </cell>
          <cell r="F1357">
            <v>0</v>
          </cell>
          <cell r="G1357">
            <v>0</v>
          </cell>
          <cell r="H1357">
            <v>0</v>
          </cell>
          <cell r="I1357">
            <v>0</v>
          </cell>
          <cell r="J1357">
            <v>0</v>
          </cell>
          <cell r="K1357">
            <v>0</v>
          </cell>
          <cell r="L1357">
            <v>0</v>
          </cell>
          <cell r="M1357">
            <v>0</v>
          </cell>
          <cell r="N1357">
            <v>0</v>
          </cell>
          <cell r="O1357">
            <v>0</v>
          </cell>
          <cell r="P1357">
            <v>0</v>
          </cell>
        </row>
        <row r="1358">
          <cell r="A1358" t="str">
            <v>4.03.000631</v>
          </cell>
          <cell r="B1358">
            <v>31</v>
          </cell>
          <cell r="C1358" t="str">
            <v>Total Superintendencia Relacionamento com Clientes</v>
          </cell>
          <cell r="D1358" t="str">
            <v>4.03.0006</v>
          </cell>
          <cell r="E1358">
            <v>2066</v>
          </cell>
          <cell r="F1358">
            <v>6357</v>
          </cell>
          <cell r="G1358">
            <v>4212</v>
          </cell>
          <cell r="H1358">
            <v>4212</v>
          </cell>
          <cell r="I1358">
            <v>4212</v>
          </cell>
          <cell r="J1358">
            <v>4212</v>
          </cell>
          <cell r="K1358">
            <v>4212</v>
          </cell>
          <cell r="L1358">
            <v>4212</v>
          </cell>
          <cell r="M1358">
            <v>4212</v>
          </cell>
          <cell r="N1358">
            <v>4212</v>
          </cell>
          <cell r="O1358">
            <v>4212</v>
          </cell>
          <cell r="P1358">
            <v>4212</v>
          </cell>
        </row>
        <row r="1359">
          <cell r="A1359" t="str">
            <v>4.03.000731</v>
          </cell>
          <cell r="B1359">
            <v>31</v>
          </cell>
          <cell r="C1359" t="str">
            <v>Total Superintendencia Relacionamento com Clientes</v>
          </cell>
          <cell r="D1359" t="str">
            <v>4.03.0007</v>
          </cell>
          <cell r="E1359">
            <v>0</v>
          </cell>
          <cell r="F1359">
            <v>0</v>
          </cell>
          <cell r="G1359">
            <v>0</v>
          </cell>
          <cell r="H1359">
            <v>0</v>
          </cell>
          <cell r="I1359">
            <v>0</v>
          </cell>
          <cell r="J1359">
            <v>0</v>
          </cell>
          <cell r="K1359">
            <v>0</v>
          </cell>
          <cell r="L1359">
            <v>0</v>
          </cell>
          <cell r="M1359">
            <v>0</v>
          </cell>
          <cell r="N1359">
            <v>0</v>
          </cell>
          <cell r="O1359">
            <v>0</v>
          </cell>
          <cell r="P1359">
            <v>0</v>
          </cell>
        </row>
        <row r="1360">
          <cell r="A1360" t="str">
            <v>4.03.000831</v>
          </cell>
          <cell r="B1360">
            <v>31</v>
          </cell>
          <cell r="C1360" t="str">
            <v>Total Superintendencia Relacionamento com Clientes</v>
          </cell>
          <cell r="D1360" t="str">
            <v>4.03.0008</v>
          </cell>
          <cell r="E1360">
            <v>2320</v>
          </cell>
          <cell r="F1360">
            <v>3586</v>
          </cell>
          <cell r="G1360">
            <v>3586</v>
          </cell>
          <cell r="H1360">
            <v>3586</v>
          </cell>
          <cell r="I1360">
            <v>3586</v>
          </cell>
          <cell r="J1360">
            <v>3586</v>
          </cell>
          <cell r="K1360">
            <v>3586</v>
          </cell>
          <cell r="L1360">
            <v>3586</v>
          </cell>
          <cell r="M1360">
            <v>3586</v>
          </cell>
          <cell r="N1360">
            <v>3586</v>
          </cell>
          <cell r="O1360">
            <v>3586</v>
          </cell>
          <cell r="P1360">
            <v>3586</v>
          </cell>
        </row>
        <row r="1361">
          <cell r="A1361" t="str">
            <v>4.03.000931</v>
          </cell>
          <cell r="B1361">
            <v>31</v>
          </cell>
          <cell r="C1361" t="str">
            <v>Total Superintendencia Relacionamento com Clientes</v>
          </cell>
          <cell r="D1361" t="str">
            <v>4.03.0009</v>
          </cell>
          <cell r="E1361">
            <v>5544</v>
          </cell>
          <cell r="F1361">
            <v>8568</v>
          </cell>
          <cell r="G1361">
            <v>8568</v>
          </cell>
          <cell r="H1361">
            <v>8568</v>
          </cell>
          <cell r="I1361">
            <v>8568</v>
          </cell>
          <cell r="J1361">
            <v>8568</v>
          </cell>
          <cell r="K1361">
            <v>8568</v>
          </cell>
          <cell r="L1361">
            <v>8568</v>
          </cell>
          <cell r="M1361">
            <v>8568</v>
          </cell>
          <cell r="N1361">
            <v>8568</v>
          </cell>
          <cell r="O1361">
            <v>8568</v>
          </cell>
          <cell r="P1361">
            <v>8568</v>
          </cell>
        </row>
        <row r="1362">
          <cell r="A1362" t="str">
            <v>4.03.001031</v>
          </cell>
          <cell r="B1362">
            <v>31</v>
          </cell>
          <cell r="C1362" t="str">
            <v>Total Superintendencia Relacionamento com Clientes</v>
          </cell>
          <cell r="D1362" t="str">
            <v>4.03.0010</v>
          </cell>
          <cell r="E1362">
            <v>2823</v>
          </cell>
          <cell r="F1362">
            <v>2823</v>
          </cell>
          <cell r="G1362">
            <v>2823</v>
          </cell>
          <cell r="H1362">
            <v>2823</v>
          </cell>
          <cell r="I1362">
            <v>2823</v>
          </cell>
          <cell r="J1362">
            <v>2823</v>
          </cell>
          <cell r="K1362">
            <v>2823</v>
          </cell>
          <cell r="L1362">
            <v>2823</v>
          </cell>
          <cell r="M1362">
            <v>2823</v>
          </cell>
          <cell r="N1362">
            <v>2823</v>
          </cell>
          <cell r="O1362">
            <v>2823</v>
          </cell>
          <cell r="P1362">
            <v>2823</v>
          </cell>
        </row>
        <row r="1363">
          <cell r="A1363" t="str">
            <v>4.03.001131</v>
          </cell>
          <cell r="B1363">
            <v>31</v>
          </cell>
          <cell r="C1363" t="str">
            <v>Total Superintendencia Relacionamento com Clientes</v>
          </cell>
          <cell r="D1363" t="str">
            <v>4.03.0011</v>
          </cell>
          <cell r="E1363">
            <v>6987</v>
          </cell>
          <cell r="F1363">
            <v>14543</v>
          </cell>
          <cell r="G1363">
            <v>14046</v>
          </cell>
          <cell r="H1363">
            <v>14245</v>
          </cell>
          <cell r="I1363">
            <v>14245</v>
          </cell>
          <cell r="J1363">
            <v>14245</v>
          </cell>
          <cell r="K1363">
            <v>14245</v>
          </cell>
          <cell r="L1363">
            <v>14245</v>
          </cell>
          <cell r="M1363">
            <v>14245</v>
          </cell>
          <cell r="N1363">
            <v>14245</v>
          </cell>
          <cell r="O1363">
            <v>14245</v>
          </cell>
          <cell r="P1363">
            <v>14245</v>
          </cell>
        </row>
        <row r="1364">
          <cell r="A1364" t="str">
            <v>4.03.001231</v>
          </cell>
          <cell r="B1364">
            <v>31</v>
          </cell>
          <cell r="C1364" t="str">
            <v>Total Superintendencia Relacionamento com Clientes</v>
          </cell>
          <cell r="D1364" t="str">
            <v>4.03.0012</v>
          </cell>
          <cell r="E1364">
            <v>2011</v>
          </cell>
          <cell r="F1364">
            <v>4185</v>
          </cell>
          <cell r="G1364">
            <v>4042</v>
          </cell>
          <cell r="H1364">
            <v>4099</v>
          </cell>
          <cell r="I1364">
            <v>4099</v>
          </cell>
          <cell r="J1364">
            <v>4099</v>
          </cell>
          <cell r="K1364">
            <v>4099</v>
          </cell>
          <cell r="L1364">
            <v>4099</v>
          </cell>
          <cell r="M1364">
            <v>4099</v>
          </cell>
          <cell r="N1364">
            <v>4099</v>
          </cell>
          <cell r="O1364">
            <v>4099</v>
          </cell>
          <cell r="P1364">
            <v>4099</v>
          </cell>
        </row>
        <row r="1365">
          <cell r="A1365" t="str">
            <v>4.03.001331</v>
          </cell>
          <cell r="B1365">
            <v>31</v>
          </cell>
          <cell r="C1365" t="str">
            <v>Total Superintendencia Relacionamento com Clientes</v>
          </cell>
          <cell r="D1365" t="str">
            <v>4.03.0013</v>
          </cell>
          <cell r="E1365">
            <v>0</v>
          </cell>
          <cell r="F1365">
            <v>0</v>
          </cell>
          <cell r="G1365">
            <v>0</v>
          </cell>
          <cell r="H1365">
            <v>0</v>
          </cell>
          <cell r="I1365">
            <v>0</v>
          </cell>
          <cell r="J1365">
            <v>0</v>
          </cell>
          <cell r="K1365">
            <v>0</v>
          </cell>
          <cell r="L1365">
            <v>0</v>
          </cell>
          <cell r="M1365">
            <v>0</v>
          </cell>
          <cell r="N1365">
            <v>0</v>
          </cell>
          <cell r="O1365">
            <v>0</v>
          </cell>
          <cell r="P1365">
            <v>0</v>
          </cell>
        </row>
        <row r="1366">
          <cell r="A1366" t="str">
            <v>4.03.001431</v>
          </cell>
          <cell r="B1366">
            <v>31</v>
          </cell>
          <cell r="C1366" t="str">
            <v>Total Superintendencia Relacionamento com Clientes</v>
          </cell>
          <cell r="D1366" t="str">
            <v>4.03.0014</v>
          </cell>
          <cell r="E1366">
            <v>0</v>
          </cell>
          <cell r="F1366">
            <v>0</v>
          </cell>
          <cell r="G1366">
            <v>0</v>
          </cell>
          <cell r="H1366">
            <v>0</v>
          </cell>
          <cell r="I1366">
            <v>0</v>
          </cell>
          <cell r="J1366">
            <v>0</v>
          </cell>
          <cell r="K1366">
            <v>0</v>
          </cell>
          <cell r="L1366">
            <v>0</v>
          </cell>
          <cell r="M1366">
            <v>0</v>
          </cell>
          <cell r="N1366">
            <v>0</v>
          </cell>
          <cell r="O1366">
            <v>0</v>
          </cell>
          <cell r="P1366">
            <v>0</v>
          </cell>
        </row>
        <row r="1367">
          <cell r="A1367" t="str">
            <v>4.03.001531</v>
          </cell>
          <cell r="B1367">
            <v>31</v>
          </cell>
          <cell r="C1367" t="str">
            <v>Total Superintendencia Relacionamento com Clientes</v>
          </cell>
          <cell r="D1367" t="str">
            <v>4.03.0015</v>
          </cell>
          <cell r="E1367">
            <v>0</v>
          </cell>
          <cell r="F1367">
            <v>0</v>
          </cell>
          <cell r="G1367">
            <v>0</v>
          </cell>
          <cell r="H1367">
            <v>0</v>
          </cell>
          <cell r="I1367">
            <v>0</v>
          </cell>
          <cell r="J1367">
            <v>0</v>
          </cell>
          <cell r="K1367">
            <v>0</v>
          </cell>
          <cell r="L1367">
            <v>0</v>
          </cell>
          <cell r="M1367">
            <v>0</v>
          </cell>
          <cell r="N1367">
            <v>0</v>
          </cell>
          <cell r="O1367">
            <v>0</v>
          </cell>
          <cell r="P1367">
            <v>0</v>
          </cell>
        </row>
        <row r="1368">
          <cell r="A1368" t="str">
            <v>4.03.001631</v>
          </cell>
          <cell r="B1368">
            <v>31</v>
          </cell>
          <cell r="C1368" t="str">
            <v>Total Superintendencia Relacionamento com Clientes</v>
          </cell>
          <cell r="D1368" t="str">
            <v>4.03.0016</v>
          </cell>
          <cell r="E1368">
            <v>0</v>
          </cell>
          <cell r="F1368">
            <v>0</v>
          </cell>
          <cell r="G1368">
            <v>0</v>
          </cell>
          <cell r="H1368">
            <v>0</v>
          </cell>
          <cell r="I1368">
            <v>0</v>
          </cell>
          <cell r="J1368">
            <v>0</v>
          </cell>
          <cell r="K1368">
            <v>0</v>
          </cell>
          <cell r="L1368">
            <v>0</v>
          </cell>
          <cell r="M1368">
            <v>0</v>
          </cell>
          <cell r="N1368">
            <v>0</v>
          </cell>
          <cell r="O1368">
            <v>0</v>
          </cell>
          <cell r="P1368">
            <v>0</v>
          </cell>
        </row>
        <row r="1369">
          <cell r="A1369" t="str">
            <v>4.03.001731</v>
          </cell>
          <cell r="B1369">
            <v>31</v>
          </cell>
          <cell r="C1369" t="str">
            <v>Total Superintendencia Relacionamento com Clientes</v>
          </cell>
          <cell r="D1369" t="str">
            <v>4.03.0017</v>
          </cell>
          <cell r="E1369">
            <v>700</v>
          </cell>
          <cell r="F1369">
            <v>700</v>
          </cell>
          <cell r="G1369">
            <v>700</v>
          </cell>
          <cell r="H1369">
            <v>700</v>
          </cell>
          <cell r="I1369">
            <v>700</v>
          </cell>
          <cell r="J1369">
            <v>700</v>
          </cell>
          <cell r="K1369">
            <v>700</v>
          </cell>
          <cell r="L1369">
            <v>700</v>
          </cell>
          <cell r="M1369">
            <v>700</v>
          </cell>
          <cell r="N1369">
            <v>700</v>
          </cell>
          <cell r="O1369">
            <v>700</v>
          </cell>
          <cell r="P1369">
            <v>700</v>
          </cell>
        </row>
        <row r="1370">
          <cell r="A1370" t="str">
            <v>4.03.001831</v>
          </cell>
          <cell r="B1370">
            <v>31</v>
          </cell>
          <cell r="C1370" t="str">
            <v>Total Superintendencia Relacionamento com Clientes</v>
          </cell>
          <cell r="D1370" t="str">
            <v>4.03.0018</v>
          </cell>
          <cell r="E1370">
            <v>0</v>
          </cell>
          <cell r="F1370">
            <v>0</v>
          </cell>
          <cell r="G1370">
            <v>0</v>
          </cell>
          <cell r="H1370">
            <v>0</v>
          </cell>
          <cell r="I1370">
            <v>0</v>
          </cell>
          <cell r="J1370">
            <v>0</v>
          </cell>
          <cell r="K1370">
            <v>0</v>
          </cell>
          <cell r="L1370">
            <v>0</v>
          </cell>
          <cell r="M1370">
            <v>0</v>
          </cell>
          <cell r="N1370">
            <v>0</v>
          </cell>
          <cell r="O1370">
            <v>0</v>
          </cell>
          <cell r="P1370">
            <v>0</v>
          </cell>
        </row>
        <row r="1371">
          <cell r="A1371" t="str">
            <v>4.03.001931</v>
          </cell>
          <cell r="B1371">
            <v>31</v>
          </cell>
          <cell r="C1371" t="str">
            <v>Total Superintendencia Relacionamento com Clientes</v>
          </cell>
          <cell r="D1371" t="str">
            <v>4.03.0019</v>
          </cell>
          <cell r="E1371">
            <v>0</v>
          </cell>
          <cell r="F1371">
            <v>0</v>
          </cell>
          <cell r="G1371">
            <v>0</v>
          </cell>
          <cell r="H1371">
            <v>0</v>
          </cell>
          <cell r="I1371">
            <v>0</v>
          </cell>
          <cell r="J1371">
            <v>0</v>
          </cell>
          <cell r="K1371">
            <v>0</v>
          </cell>
          <cell r="L1371">
            <v>0</v>
          </cell>
          <cell r="M1371">
            <v>0</v>
          </cell>
          <cell r="N1371">
            <v>0</v>
          </cell>
          <cell r="O1371">
            <v>0</v>
          </cell>
          <cell r="P1371">
            <v>0</v>
          </cell>
        </row>
        <row r="1372">
          <cell r="A1372" t="str">
            <v>4.03.002031</v>
          </cell>
          <cell r="B1372">
            <v>31</v>
          </cell>
          <cell r="C1372" t="str">
            <v>Total Superintendencia Relacionamento com Clientes</v>
          </cell>
          <cell r="D1372" t="str">
            <v>4.03.0020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A1373" t="str">
            <v>4.03.002131</v>
          </cell>
          <cell r="B1373">
            <v>31</v>
          </cell>
          <cell r="C1373" t="str">
            <v>Total Superintendencia Relacionamento com Clientes</v>
          </cell>
          <cell r="D1373" t="str">
            <v>4.03.0021</v>
          </cell>
          <cell r="E1373">
            <v>0</v>
          </cell>
          <cell r="F1373">
            <v>0</v>
          </cell>
          <cell r="G1373">
            <v>0</v>
          </cell>
          <cell r="H1373">
            <v>0</v>
          </cell>
          <cell r="I1373">
            <v>0</v>
          </cell>
          <cell r="J1373">
            <v>0</v>
          </cell>
          <cell r="K1373">
            <v>0</v>
          </cell>
          <cell r="L1373">
            <v>0</v>
          </cell>
          <cell r="M1373">
            <v>0</v>
          </cell>
          <cell r="N1373">
            <v>0</v>
          </cell>
          <cell r="O1373">
            <v>0</v>
          </cell>
          <cell r="P1373">
            <v>0</v>
          </cell>
        </row>
        <row r="1374">
          <cell r="A1374" t="str">
            <v>4.03.002231</v>
          </cell>
          <cell r="B1374">
            <v>31</v>
          </cell>
          <cell r="C1374" t="str">
            <v>Total Superintendencia Relacionamento com Clientes</v>
          </cell>
          <cell r="D1374" t="str">
            <v>4.03.0022</v>
          </cell>
          <cell r="E1374">
            <v>0</v>
          </cell>
          <cell r="F1374">
            <v>0</v>
          </cell>
          <cell r="G1374">
            <v>0</v>
          </cell>
          <cell r="H1374">
            <v>0</v>
          </cell>
          <cell r="I1374">
            <v>0</v>
          </cell>
          <cell r="J1374">
            <v>0</v>
          </cell>
          <cell r="K1374">
            <v>0</v>
          </cell>
          <cell r="L1374">
            <v>0</v>
          </cell>
          <cell r="M1374">
            <v>0</v>
          </cell>
          <cell r="N1374">
            <v>0</v>
          </cell>
          <cell r="O1374">
            <v>0</v>
          </cell>
          <cell r="P1374">
            <v>0</v>
          </cell>
        </row>
        <row r="1375">
          <cell r="A1375" t="str">
            <v>4.03.002431</v>
          </cell>
          <cell r="B1375">
            <v>31</v>
          </cell>
          <cell r="C1375" t="str">
            <v>Total Superintendencia Relacionamento com Clientes</v>
          </cell>
          <cell r="D1375" t="str">
            <v>4.03.0024</v>
          </cell>
          <cell r="E1375">
            <v>0</v>
          </cell>
          <cell r="F1375">
            <v>0</v>
          </cell>
          <cell r="G1375">
            <v>0</v>
          </cell>
          <cell r="H1375">
            <v>0</v>
          </cell>
          <cell r="I1375">
            <v>0</v>
          </cell>
          <cell r="J1375">
            <v>0</v>
          </cell>
          <cell r="K1375">
            <v>0</v>
          </cell>
          <cell r="L1375">
            <v>0</v>
          </cell>
          <cell r="M1375">
            <v>0</v>
          </cell>
          <cell r="N1375">
            <v>0</v>
          </cell>
          <cell r="O1375">
            <v>0</v>
          </cell>
          <cell r="P1375">
            <v>0</v>
          </cell>
        </row>
        <row r="1376">
          <cell r="A1376" t="str">
            <v>4.04.000131</v>
          </cell>
          <cell r="B1376">
            <v>31</v>
          </cell>
          <cell r="C1376" t="str">
            <v>Total Superintendencia Relacionamento com Clientes</v>
          </cell>
          <cell r="D1376" t="str">
            <v>4.04.0001</v>
          </cell>
          <cell r="E1376">
            <v>0</v>
          </cell>
          <cell r="F1376">
            <v>0</v>
          </cell>
          <cell r="G1376">
            <v>0</v>
          </cell>
          <cell r="H1376">
            <v>0</v>
          </cell>
          <cell r="I1376">
            <v>0</v>
          </cell>
          <cell r="J1376">
            <v>0</v>
          </cell>
          <cell r="K1376">
            <v>0</v>
          </cell>
          <cell r="L1376">
            <v>0</v>
          </cell>
          <cell r="M1376">
            <v>0</v>
          </cell>
          <cell r="N1376">
            <v>0</v>
          </cell>
          <cell r="O1376">
            <v>0</v>
          </cell>
          <cell r="P1376">
            <v>0</v>
          </cell>
        </row>
        <row r="1377">
          <cell r="A1377" t="str">
            <v>4.04.000231</v>
          </cell>
          <cell r="B1377">
            <v>31</v>
          </cell>
          <cell r="C1377" t="str">
            <v>Total Superintendencia Relacionamento com Clientes</v>
          </cell>
          <cell r="D1377" t="str">
            <v>4.04.0002</v>
          </cell>
          <cell r="E1377">
            <v>0</v>
          </cell>
          <cell r="F1377">
            <v>0</v>
          </cell>
          <cell r="G1377">
            <v>0</v>
          </cell>
          <cell r="H1377">
            <v>0</v>
          </cell>
          <cell r="I1377">
            <v>0</v>
          </cell>
          <cell r="J1377">
            <v>0</v>
          </cell>
          <cell r="K1377">
            <v>0</v>
          </cell>
          <cell r="L1377">
            <v>0</v>
          </cell>
          <cell r="M1377">
            <v>0</v>
          </cell>
          <cell r="N1377">
            <v>0</v>
          </cell>
          <cell r="O1377">
            <v>0</v>
          </cell>
          <cell r="P1377">
            <v>0</v>
          </cell>
        </row>
        <row r="1378">
          <cell r="A1378" t="str">
            <v>4.04.000331</v>
          </cell>
          <cell r="B1378">
            <v>31</v>
          </cell>
          <cell r="C1378" t="str">
            <v>Total Superintendencia Relacionamento com Clientes</v>
          </cell>
          <cell r="D1378" t="str">
            <v>4.04.0003</v>
          </cell>
          <cell r="E1378">
            <v>100</v>
          </cell>
          <cell r="F1378">
            <v>100</v>
          </cell>
          <cell r="G1378">
            <v>100</v>
          </cell>
          <cell r="H1378">
            <v>100</v>
          </cell>
          <cell r="I1378">
            <v>100</v>
          </cell>
          <cell r="J1378">
            <v>100</v>
          </cell>
          <cell r="K1378">
            <v>200</v>
          </cell>
          <cell r="L1378">
            <v>200</v>
          </cell>
          <cell r="M1378">
            <v>200</v>
          </cell>
          <cell r="N1378">
            <v>200</v>
          </cell>
          <cell r="O1378">
            <v>200</v>
          </cell>
          <cell r="P1378">
            <v>200</v>
          </cell>
        </row>
        <row r="1379">
          <cell r="A1379" t="str">
            <v>4.04.000431</v>
          </cell>
          <cell r="B1379">
            <v>31</v>
          </cell>
          <cell r="C1379" t="str">
            <v>Total Superintendencia Relacionamento com Clientes</v>
          </cell>
          <cell r="D1379" t="str">
            <v>4.04.0004</v>
          </cell>
          <cell r="E1379">
            <v>0</v>
          </cell>
          <cell r="F1379">
            <v>0</v>
          </cell>
          <cell r="G1379">
            <v>0</v>
          </cell>
          <cell r="H1379">
            <v>0</v>
          </cell>
          <cell r="I1379">
            <v>0</v>
          </cell>
          <cell r="J1379">
            <v>0</v>
          </cell>
          <cell r="K1379">
            <v>0</v>
          </cell>
          <cell r="L1379">
            <v>0</v>
          </cell>
          <cell r="M1379">
            <v>0</v>
          </cell>
          <cell r="N1379">
            <v>0</v>
          </cell>
          <cell r="O1379">
            <v>0</v>
          </cell>
          <cell r="P1379">
            <v>0</v>
          </cell>
        </row>
        <row r="1380">
          <cell r="A1380" t="str">
            <v>4.04.000531</v>
          </cell>
          <cell r="B1380">
            <v>31</v>
          </cell>
          <cell r="C1380" t="str">
            <v>Total Superintendencia Relacionamento com Clientes</v>
          </cell>
          <cell r="D1380" t="str">
            <v>4.04.0005</v>
          </cell>
          <cell r="E1380">
            <v>1400</v>
          </cell>
          <cell r="F1380">
            <v>1400</v>
          </cell>
          <cell r="G1380">
            <v>1400</v>
          </cell>
          <cell r="H1380">
            <v>1400</v>
          </cell>
          <cell r="I1380">
            <v>1400</v>
          </cell>
          <cell r="J1380">
            <v>1400</v>
          </cell>
          <cell r="K1380">
            <v>1400</v>
          </cell>
          <cell r="L1380">
            <v>1400</v>
          </cell>
          <cell r="M1380">
            <v>1400</v>
          </cell>
          <cell r="N1380">
            <v>1400</v>
          </cell>
          <cell r="O1380">
            <v>1400</v>
          </cell>
          <cell r="P1380">
            <v>1400</v>
          </cell>
        </row>
        <row r="1381">
          <cell r="A1381" t="str">
            <v>4.04.000631</v>
          </cell>
          <cell r="B1381">
            <v>31</v>
          </cell>
          <cell r="C1381" t="str">
            <v>Total Superintendencia Relacionamento com Clientes</v>
          </cell>
          <cell r="D1381" t="str">
            <v>4.04.0006</v>
          </cell>
          <cell r="E1381">
            <v>2500</v>
          </cell>
          <cell r="F1381">
            <v>2500</v>
          </cell>
          <cell r="G1381">
            <v>2500</v>
          </cell>
          <cell r="H1381">
            <v>2500</v>
          </cell>
          <cell r="I1381">
            <v>2500</v>
          </cell>
          <cell r="J1381">
            <v>2500</v>
          </cell>
          <cell r="K1381">
            <v>3000</v>
          </cell>
          <cell r="L1381">
            <v>3000</v>
          </cell>
          <cell r="M1381">
            <v>3000</v>
          </cell>
          <cell r="N1381">
            <v>3000</v>
          </cell>
          <cell r="O1381">
            <v>3000</v>
          </cell>
          <cell r="P1381">
            <v>3000</v>
          </cell>
        </row>
        <row r="1382">
          <cell r="A1382" t="str">
            <v>4.04.000731</v>
          </cell>
          <cell r="B1382">
            <v>31</v>
          </cell>
          <cell r="C1382" t="str">
            <v>Total Superintendencia Relacionamento com Clientes</v>
          </cell>
          <cell r="D1382" t="str">
            <v>4.04.0007</v>
          </cell>
          <cell r="E1382">
            <v>30</v>
          </cell>
          <cell r="F1382">
            <v>30</v>
          </cell>
          <cell r="G1382">
            <v>30</v>
          </cell>
          <cell r="H1382">
            <v>30</v>
          </cell>
          <cell r="I1382">
            <v>30</v>
          </cell>
          <cell r="J1382">
            <v>30</v>
          </cell>
          <cell r="K1382">
            <v>40</v>
          </cell>
          <cell r="L1382">
            <v>40</v>
          </cell>
          <cell r="M1382">
            <v>40</v>
          </cell>
          <cell r="N1382">
            <v>40</v>
          </cell>
          <cell r="O1382">
            <v>40</v>
          </cell>
          <cell r="P1382">
            <v>40</v>
          </cell>
        </row>
        <row r="1383">
          <cell r="A1383" t="str">
            <v>4.04.000831</v>
          </cell>
          <cell r="B1383">
            <v>31</v>
          </cell>
          <cell r="C1383" t="str">
            <v>Total Superintendencia Relacionamento com Clientes</v>
          </cell>
          <cell r="D1383" t="str">
            <v>4.04.0008</v>
          </cell>
          <cell r="E1383">
            <v>0</v>
          </cell>
          <cell r="F1383">
            <v>0</v>
          </cell>
          <cell r="G1383">
            <v>0</v>
          </cell>
          <cell r="H1383">
            <v>0</v>
          </cell>
          <cell r="I1383">
            <v>0</v>
          </cell>
          <cell r="J1383">
            <v>0</v>
          </cell>
          <cell r="K1383">
            <v>0</v>
          </cell>
          <cell r="L1383">
            <v>0</v>
          </cell>
          <cell r="M1383">
            <v>0</v>
          </cell>
          <cell r="N1383">
            <v>0</v>
          </cell>
          <cell r="O1383">
            <v>0</v>
          </cell>
          <cell r="P1383">
            <v>0</v>
          </cell>
        </row>
        <row r="1384">
          <cell r="A1384" t="str">
            <v>4.04.000931</v>
          </cell>
          <cell r="B1384">
            <v>31</v>
          </cell>
          <cell r="C1384" t="str">
            <v>Total Superintendencia Relacionamento com Clientes</v>
          </cell>
          <cell r="D1384" t="str">
            <v>4.04.0009</v>
          </cell>
          <cell r="E1384">
            <v>0</v>
          </cell>
          <cell r="F1384">
            <v>0</v>
          </cell>
          <cell r="G1384">
            <v>0</v>
          </cell>
          <cell r="H1384">
            <v>0</v>
          </cell>
          <cell r="I1384">
            <v>0</v>
          </cell>
          <cell r="J1384">
            <v>0</v>
          </cell>
          <cell r="K1384">
            <v>0</v>
          </cell>
          <cell r="L1384">
            <v>0</v>
          </cell>
          <cell r="M1384">
            <v>0</v>
          </cell>
          <cell r="N1384">
            <v>0</v>
          </cell>
          <cell r="O1384">
            <v>0</v>
          </cell>
          <cell r="P1384">
            <v>0</v>
          </cell>
        </row>
        <row r="1385">
          <cell r="A1385" t="str">
            <v>4.04.001031</v>
          </cell>
          <cell r="B1385">
            <v>31</v>
          </cell>
          <cell r="C1385" t="str">
            <v>Total Superintendencia Relacionamento com Clientes</v>
          </cell>
          <cell r="D1385" t="str">
            <v>4.04.0010</v>
          </cell>
          <cell r="E1385">
            <v>2500</v>
          </cell>
          <cell r="F1385">
            <v>2500</v>
          </cell>
          <cell r="G1385">
            <v>2500</v>
          </cell>
          <cell r="H1385">
            <v>2500</v>
          </cell>
          <cell r="I1385">
            <v>2500</v>
          </cell>
          <cell r="J1385">
            <v>2500</v>
          </cell>
          <cell r="K1385">
            <v>3000</v>
          </cell>
          <cell r="L1385">
            <v>3000</v>
          </cell>
          <cell r="M1385">
            <v>3000</v>
          </cell>
          <cell r="N1385">
            <v>3000</v>
          </cell>
          <cell r="O1385">
            <v>3000</v>
          </cell>
          <cell r="P1385">
            <v>3000</v>
          </cell>
        </row>
        <row r="1386">
          <cell r="A1386" t="str">
            <v>4.04.001131</v>
          </cell>
          <cell r="B1386">
            <v>31</v>
          </cell>
          <cell r="C1386" t="str">
            <v>Total Superintendencia Relacionamento com Clientes</v>
          </cell>
          <cell r="D1386" t="str">
            <v>4.04.0011</v>
          </cell>
          <cell r="E1386">
            <v>0</v>
          </cell>
          <cell r="F1386">
            <v>0</v>
          </cell>
          <cell r="G1386">
            <v>0</v>
          </cell>
          <cell r="H1386">
            <v>0</v>
          </cell>
          <cell r="I1386">
            <v>0</v>
          </cell>
          <cell r="J1386">
            <v>0</v>
          </cell>
          <cell r="K1386">
            <v>0</v>
          </cell>
          <cell r="L1386">
            <v>0</v>
          </cell>
          <cell r="M1386">
            <v>0</v>
          </cell>
          <cell r="N1386">
            <v>0</v>
          </cell>
          <cell r="O1386">
            <v>0</v>
          </cell>
          <cell r="P1386">
            <v>0</v>
          </cell>
        </row>
        <row r="1387">
          <cell r="A1387" t="str">
            <v>4.04.001231</v>
          </cell>
          <cell r="B1387">
            <v>31</v>
          </cell>
          <cell r="C1387" t="str">
            <v>Total Superintendencia Relacionamento com Clientes</v>
          </cell>
          <cell r="D1387" t="str">
            <v>4.04.0012</v>
          </cell>
          <cell r="E1387">
            <v>0</v>
          </cell>
          <cell r="F1387">
            <v>0</v>
          </cell>
          <cell r="G1387">
            <v>0</v>
          </cell>
          <cell r="H1387">
            <v>0</v>
          </cell>
          <cell r="I1387">
            <v>0</v>
          </cell>
          <cell r="J1387">
            <v>0</v>
          </cell>
          <cell r="K1387">
            <v>0</v>
          </cell>
          <cell r="L1387">
            <v>0</v>
          </cell>
          <cell r="M1387">
            <v>0</v>
          </cell>
          <cell r="N1387">
            <v>0</v>
          </cell>
          <cell r="O1387">
            <v>0</v>
          </cell>
          <cell r="P1387">
            <v>0</v>
          </cell>
        </row>
        <row r="1388">
          <cell r="A1388" t="str">
            <v>4.05.000331</v>
          </cell>
          <cell r="B1388">
            <v>31</v>
          </cell>
          <cell r="C1388" t="str">
            <v>Total Superintendencia Relacionamento com Clientes</v>
          </cell>
          <cell r="D1388" t="str">
            <v>4.05.0003</v>
          </cell>
          <cell r="E1388">
            <v>0</v>
          </cell>
          <cell r="F1388">
            <v>0</v>
          </cell>
          <cell r="G1388">
            <v>0</v>
          </cell>
          <cell r="H1388">
            <v>0</v>
          </cell>
          <cell r="I1388">
            <v>0</v>
          </cell>
          <cell r="J1388">
            <v>0</v>
          </cell>
          <cell r="K1388">
            <v>0</v>
          </cell>
          <cell r="L1388">
            <v>0</v>
          </cell>
          <cell r="M1388">
            <v>0</v>
          </cell>
          <cell r="N1388">
            <v>0</v>
          </cell>
          <cell r="O1388">
            <v>0</v>
          </cell>
          <cell r="P1388">
            <v>0</v>
          </cell>
        </row>
        <row r="1389">
          <cell r="A1389" t="str">
            <v>4.08.000431</v>
          </cell>
          <cell r="B1389">
            <v>31</v>
          </cell>
          <cell r="C1389" t="str">
            <v>Total Superintendencia Relacionamento com Clientes</v>
          </cell>
          <cell r="D1389" t="str">
            <v>4.08.0004</v>
          </cell>
          <cell r="E1389">
            <v>0</v>
          </cell>
          <cell r="F1389">
            <v>0</v>
          </cell>
          <cell r="G1389">
            <v>0</v>
          </cell>
          <cell r="H1389">
            <v>0</v>
          </cell>
          <cell r="I1389">
            <v>0</v>
          </cell>
          <cell r="J1389">
            <v>0</v>
          </cell>
          <cell r="K1389">
            <v>0</v>
          </cell>
          <cell r="L1389">
            <v>0</v>
          </cell>
          <cell r="M1389">
            <v>0</v>
          </cell>
          <cell r="N1389">
            <v>0</v>
          </cell>
          <cell r="O1389">
            <v>0</v>
          </cell>
          <cell r="P1389">
            <v>0</v>
          </cell>
        </row>
        <row r="1390">
          <cell r="A1390" t="str">
            <v>4.08.001031</v>
          </cell>
          <cell r="B1390">
            <v>31</v>
          </cell>
          <cell r="C1390" t="str">
            <v>Total Superintendencia Relacionamento com Clientes</v>
          </cell>
          <cell r="D1390" t="str">
            <v>4.08.0010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A1391" t="str">
            <v>4.08.001631</v>
          </cell>
          <cell r="B1391">
            <v>31</v>
          </cell>
          <cell r="C1391" t="str">
            <v>Total Superintendencia Relacionamento com Clientes</v>
          </cell>
          <cell r="D1391" t="str">
            <v>4.08.0016</v>
          </cell>
          <cell r="E1391">
            <v>0</v>
          </cell>
          <cell r="F1391">
            <v>0</v>
          </cell>
          <cell r="G1391">
            <v>0</v>
          </cell>
          <cell r="H1391">
            <v>0</v>
          </cell>
          <cell r="I1391">
            <v>0</v>
          </cell>
          <cell r="J1391">
            <v>0</v>
          </cell>
          <cell r="K1391">
            <v>0</v>
          </cell>
          <cell r="L1391">
            <v>0</v>
          </cell>
          <cell r="M1391">
            <v>0</v>
          </cell>
          <cell r="N1391">
            <v>0</v>
          </cell>
          <cell r="O1391">
            <v>0</v>
          </cell>
          <cell r="P1391">
            <v>0</v>
          </cell>
        </row>
        <row r="1392">
          <cell r="A1392" t="str">
            <v>4.08.001731</v>
          </cell>
          <cell r="B1392">
            <v>31</v>
          </cell>
          <cell r="C1392" t="str">
            <v>Total Superintendencia Relacionamento com Clientes</v>
          </cell>
          <cell r="D1392" t="str">
            <v>4.08.0017</v>
          </cell>
          <cell r="E1392">
            <v>0</v>
          </cell>
          <cell r="F1392">
            <v>0</v>
          </cell>
          <cell r="G1392">
            <v>0</v>
          </cell>
          <cell r="H1392">
            <v>0</v>
          </cell>
          <cell r="I1392">
            <v>0</v>
          </cell>
          <cell r="J1392">
            <v>0</v>
          </cell>
          <cell r="K1392">
            <v>0</v>
          </cell>
          <cell r="L1392">
            <v>0</v>
          </cell>
          <cell r="M1392">
            <v>0</v>
          </cell>
          <cell r="N1392">
            <v>0</v>
          </cell>
          <cell r="O1392">
            <v>0</v>
          </cell>
          <cell r="P1392">
            <v>0</v>
          </cell>
        </row>
        <row r="1393">
          <cell r="A1393" t="str">
            <v>4.08.002031</v>
          </cell>
          <cell r="B1393">
            <v>31</v>
          </cell>
          <cell r="C1393" t="str">
            <v>Total Superintendencia Relacionamento com Clientes</v>
          </cell>
          <cell r="D1393" t="str">
            <v>4.08.0020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A1394" t="str">
            <v>4.13.000431</v>
          </cell>
          <cell r="B1394">
            <v>31</v>
          </cell>
          <cell r="C1394" t="str">
            <v>Total Superintendencia Relacionamento com Clientes</v>
          </cell>
          <cell r="D1394" t="str">
            <v>4.13.0004</v>
          </cell>
          <cell r="E1394">
            <v>0</v>
          </cell>
          <cell r="F1394">
            <v>0</v>
          </cell>
          <cell r="G1394">
            <v>0</v>
          </cell>
          <cell r="H1394">
            <v>0</v>
          </cell>
          <cell r="I1394">
            <v>0</v>
          </cell>
          <cell r="J1394">
            <v>0</v>
          </cell>
          <cell r="K1394">
            <v>0</v>
          </cell>
          <cell r="L1394">
            <v>0</v>
          </cell>
          <cell r="M1394">
            <v>0</v>
          </cell>
          <cell r="N1394">
            <v>0</v>
          </cell>
          <cell r="O1394">
            <v>0</v>
          </cell>
          <cell r="P1394">
            <v>0</v>
          </cell>
        </row>
        <row r="1395">
          <cell r="A1395" t="str">
            <v>4.13.000531</v>
          </cell>
          <cell r="B1395">
            <v>31</v>
          </cell>
          <cell r="C1395" t="str">
            <v>Total Superintendencia Relacionamento com Clientes</v>
          </cell>
          <cell r="D1395" t="str">
            <v>4.13.0005</v>
          </cell>
          <cell r="E1395">
            <v>0</v>
          </cell>
          <cell r="F1395">
            <v>0</v>
          </cell>
          <cell r="G1395">
            <v>0</v>
          </cell>
          <cell r="H1395">
            <v>0</v>
          </cell>
          <cell r="I1395">
            <v>0</v>
          </cell>
          <cell r="J1395">
            <v>0</v>
          </cell>
          <cell r="K1395">
            <v>0</v>
          </cell>
          <cell r="L1395">
            <v>0</v>
          </cell>
          <cell r="M1395">
            <v>0</v>
          </cell>
          <cell r="N1395">
            <v>0</v>
          </cell>
          <cell r="O1395">
            <v>0</v>
          </cell>
          <cell r="P1395">
            <v>0</v>
          </cell>
        </row>
        <row r="1396">
          <cell r="A1396" t="str">
            <v>4.13.000631</v>
          </cell>
          <cell r="B1396">
            <v>31</v>
          </cell>
          <cell r="C1396" t="str">
            <v>Total Superintendencia Relacionamento com Clientes</v>
          </cell>
          <cell r="D1396" t="str">
            <v>4.13.0006</v>
          </cell>
          <cell r="E1396">
            <v>0</v>
          </cell>
          <cell r="F1396">
            <v>0</v>
          </cell>
          <cell r="G1396">
            <v>0</v>
          </cell>
          <cell r="H1396">
            <v>0</v>
          </cell>
          <cell r="I1396">
            <v>0</v>
          </cell>
          <cell r="J1396">
            <v>0</v>
          </cell>
          <cell r="K1396">
            <v>0</v>
          </cell>
          <cell r="L1396">
            <v>0</v>
          </cell>
          <cell r="M1396">
            <v>0</v>
          </cell>
          <cell r="N1396">
            <v>0</v>
          </cell>
          <cell r="O1396">
            <v>0</v>
          </cell>
          <cell r="P1396">
            <v>0</v>
          </cell>
        </row>
        <row r="1397">
          <cell r="A1397" t="str">
            <v>4.13.000731</v>
          </cell>
          <cell r="B1397">
            <v>31</v>
          </cell>
          <cell r="C1397" t="str">
            <v>Total Superintendencia Relacionamento com Clientes</v>
          </cell>
          <cell r="D1397" t="str">
            <v>4.13.0007</v>
          </cell>
          <cell r="E1397">
            <v>0</v>
          </cell>
          <cell r="F1397">
            <v>0</v>
          </cell>
          <cell r="G1397">
            <v>0</v>
          </cell>
          <cell r="H1397">
            <v>0</v>
          </cell>
          <cell r="I1397">
            <v>0</v>
          </cell>
          <cell r="J1397">
            <v>0</v>
          </cell>
          <cell r="K1397">
            <v>0</v>
          </cell>
          <cell r="L1397">
            <v>0</v>
          </cell>
          <cell r="M1397">
            <v>0</v>
          </cell>
          <cell r="N1397">
            <v>0</v>
          </cell>
          <cell r="O1397">
            <v>0</v>
          </cell>
          <cell r="P1397">
            <v>0</v>
          </cell>
        </row>
        <row r="1398">
          <cell r="A1398" t="str">
            <v>4.13.000831</v>
          </cell>
          <cell r="B1398">
            <v>31</v>
          </cell>
          <cell r="C1398" t="str">
            <v>Total Superintendencia Relacionamento com Clientes</v>
          </cell>
          <cell r="D1398" t="str">
            <v>4.13.0008</v>
          </cell>
          <cell r="E1398">
            <v>0</v>
          </cell>
          <cell r="F1398">
            <v>0</v>
          </cell>
          <cell r="G1398">
            <v>0</v>
          </cell>
          <cell r="H1398">
            <v>0</v>
          </cell>
          <cell r="I1398">
            <v>0</v>
          </cell>
          <cell r="J1398">
            <v>0</v>
          </cell>
          <cell r="K1398">
            <v>0</v>
          </cell>
          <cell r="L1398">
            <v>0</v>
          </cell>
          <cell r="M1398">
            <v>0</v>
          </cell>
          <cell r="N1398">
            <v>0</v>
          </cell>
          <cell r="O1398">
            <v>0</v>
          </cell>
          <cell r="P1398">
            <v>0</v>
          </cell>
        </row>
        <row r="1399">
          <cell r="A1399" t="str">
            <v>4.90.000131</v>
          </cell>
          <cell r="B1399">
            <v>31</v>
          </cell>
          <cell r="C1399" t="str">
            <v>Total Superintendencia Relacionamento com Clientes</v>
          </cell>
          <cell r="D1399" t="str">
            <v>4.90.0001</v>
          </cell>
          <cell r="E1399">
            <v>0</v>
          </cell>
          <cell r="F1399">
            <v>0</v>
          </cell>
          <cell r="G1399">
            <v>0</v>
          </cell>
          <cell r="H1399">
            <v>0</v>
          </cell>
          <cell r="I1399">
            <v>0</v>
          </cell>
          <cell r="J1399">
            <v>0</v>
          </cell>
          <cell r="K1399">
            <v>0</v>
          </cell>
          <cell r="L1399">
            <v>0</v>
          </cell>
          <cell r="M1399">
            <v>0</v>
          </cell>
          <cell r="N1399">
            <v>0</v>
          </cell>
          <cell r="O1399">
            <v>0</v>
          </cell>
          <cell r="P1399">
            <v>0</v>
          </cell>
        </row>
        <row r="1400">
          <cell r="A1400" t="str">
            <v>4.01.0001102</v>
          </cell>
          <cell r="B1400">
            <v>102</v>
          </cell>
          <cell r="C1400" t="str">
            <v>Total Geral Diretoria Empresarial</v>
          </cell>
          <cell r="D1400" t="str">
            <v>4.01.0001</v>
          </cell>
          <cell r="E1400">
            <v>0</v>
          </cell>
          <cell r="F1400">
            <v>0</v>
          </cell>
          <cell r="G1400">
            <v>5000</v>
          </cell>
          <cell r="H1400">
            <v>0</v>
          </cell>
          <cell r="I1400">
            <v>0</v>
          </cell>
          <cell r="J1400">
            <v>5000</v>
          </cell>
          <cell r="K1400">
            <v>0</v>
          </cell>
          <cell r="L1400">
            <v>0</v>
          </cell>
          <cell r="M1400">
            <v>5000</v>
          </cell>
          <cell r="N1400">
            <v>0</v>
          </cell>
          <cell r="O1400">
            <v>0</v>
          </cell>
          <cell r="P1400">
            <v>5000</v>
          </cell>
        </row>
        <row r="1401">
          <cell r="A1401" t="str">
            <v>4.01.0002102</v>
          </cell>
          <cell r="B1401">
            <v>102</v>
          </cell>
          <cell r="C1401" t="str">
            <v>Total Geral Diretoria Empresarial</v>
          </cell>
          <cell r="D1401" t="str">
            <v>4.01.0002</v>
          </cell>
          <cell r="E1401">
            <v>500</v>
          </cell>
          <cell r="F1401">
            <v>500</v>
          </cell>
          <cell r="G1401">
            <v>500</v>
          </cell>
          <cell r="H1401">
            <v>600</v>
          </cell>
          <cell r="I1401">
            <v>600</v>
          </cell>
          <cell r="J1401">
            <v>600</v>
          </cell>
          <cell r="K1401">
            <v>700</v>
          </cell>
          <cell r="L1401">
            <v>700</v>
          </cell>
          <cell r="M1401">
            <v>700</v>
          </cell>
          <cell r="N1401">
            <v>800</v>
          </cell>
          <cell r="O1401">
            <v>800</v>
          </cell>
          <cell r="P1401">
            <v>800</v>
          </cell>
        </row>
        <row r="1402">
          <cell r="A1402" t="str">
            <v>4.01.0003102</v>
          </cell>
          <cell r="B1402">
            <v>102</v>
          </cell>
          <cell r="C1402" t="str">
            <v>Total Geral Diretoria Empresarial</v>
          </cell>
          <cell r="D1402" t="str">
            <v>4.01.0003</v>
          </cell>
          <cell r="E1402">
            <v>750</v>
          </cell>
          <cell r="F1402">
            <v>750</v>
          </cell>
          <cell r="G1402">
            <v>750</v>
          </cell>
          <cell r="H1402">
            <v>900</v>
          </cell>
          <cell r="I1402">
            <v>900</v>
          </cell>
          <cell r="J1402">
            <v>900</v>
          </cell>
          <cell r="K1402">
            <v>1050</v>
          </cell>
          <cell r="L1402">
            <v>1050</v>
          </cell>
          <cell r="M1402">
            <v>1050</v>
          </cell>
          <cell r="N1402">
            <v>1200</v>
          </cell>
          <cell r="O1402">
            <v>1200</v>
          </cell>
          <cell r="P1402">
            <v>1200</v>
          </cell>
        </row>
        <row r="1403">
          <cell r="A1403" t="str">
            <v>4.01.0004102</v>
          </cell>
          <cell r="B1403">
            <v>102</v>
          </cell>
          <cell r="C1403" t="str">
            <v>Total Geral Diretoria Empresarial</v>
          </cell>
          <cell r="D1403" t="str">
            <v>4.01.0004</v>
          </cell>
          <cell r="E1403">
            <v>4200</v>
          </cell>
          <cell r="F1403">
            <v>4200</v>
          </cell>
          <cell r="G1403">
            <v>4200</v>
          </cell>
          <cell r="H1403">
            <v>4500</v>
          </cell>
          <cell r="I1403">
            <v>4500</v>
          </cell>
          <cell r="J1403">
            <v>4500</v>
          </cell>
          <cell r="K1403">
            <v>4800</v>
          </cell>
          <cell r="L1403">
            <v>4800</v>
          </cell>
          <cell r="M1403">
            <v>4800</v>
          </cell>
          <cell r="N1403">
            <v>5000</v>
          </cell>
          <cell r="O1403">
            <v>5000</v>
          </cell>
          <cell r="P1403">
            <v>5000</v>
          </cell>
        </row>
        <row r="1404">
          <cell r="A1404" t="str">
            <v>4.01.0005102</v>
          </cell>
          <cell r="B1404">
            <v>102</v>
          </cell>
          <cell r="C1404" t="str">
            <v>Total Geral Diretoria Empresarial</v>
          </cell>
          <cell r="D1404" t="str">
            <v>4.01.0005</v>
          </cell>
          <cell r="E1404">
            <v>750</v>
          </cell>
          <cell r="F1404">
            <v>750</v>
          </cell>
          <cell r="G1404">
            <v>750</v>
          </cell>
          <cell r="H1404">
            <v>850</v>
          </cell>
          <cell r="I1404">
            <v>850</v>
          </cell>
          <cell r="J1404">
            <v>850</v>
          </cell>
          <cell r="K1404">
            <v>950</v>
          </cell>
          <cell r="L1404">
            <v>950</v>
          </cell>
          <cell r="M1404">
            <v>950</v>
          </cell>
          <cell r="N1404">
            <v>1050</v>
          </cell>
          <cell r="O1404">
            <v>1050</v>
          </cell>
          <cell r="P1404">
            <v>1050</v>
          </cell>
        </row>
        <row r="1405">
          <cell r="A1405" t="str">
            <v>4.01.0006102</v>
          </cell>
          <cell r="B1405">
            <v>102</v>
          </cell>
          <cell r="C1405" t="str">
            <v>Total Geral Diretoria Empresarial</v>
          </cell>
          <cell r="D1405" t="str">
            <v>4.01.0006</v>
          </cell>
          <cell r="E1405">
            <v>1000</v>
          </cell>
          <cell r="F1405">
            <v>1000</v>
          </cell>
          <cell r="G1405">
            <v>1000</v>
          </cell>
          <cell r="H1405">
            <v>1100</v>
          </cell>
          <cell r="I1405">
            <v>1100</v>
          </cell>
          <cell r="J1405">
            <v>1100</v>
          </cell>
          <cell r="K1405">
            <v>1200</v>
          </cell>
          <cell r="L1405">
            <v>1200</v>
          </cell>
          <cell r="M1405">
            <v>1200</v>
          </cell>
          <cell r="N1405">
            <v>1300</v>
          </cell>
          <cell r="O1405">
            <v>1300</v>
          </cell>
          <cell r="P1405">
            <v>1300</v>
          </cell>
        </row>
        <row r="1406">
          <cell r="A1406" t="str">
            <v>4.01.0007102</v>
          </cell>
          <cell r="B1406">
            <v>102</v>
          </cell>
          <cell r="C1406" t="str">
            <v>Total Geral Diretoria Empresarial</v>
          </cell>
          <cell r="D1406" t="str">
            <v>4.01.0007</v>
          </cell>
          <cell r="E1406">
            <v>1000</v>
          </cell>
          <cell r="F1406">
            <v>1000</v>
          </cell>
          <cell r="G1406">
            <v>1000</v>
          </cell>
          <cell r="H1406">
            <v>1100</v>
          </cell>
          <cell r="I1406">
            <v>1100</v>
          </cell>
          <cell r="J1406">
            <v>1100</v>
          </cell>
          <cell r="K1406">
            <v>1200</v>
          </cell>
          <cell r="L1406">
            <v>1200</v>
          </cell>
          <cell r="M1406">
            <v>1200</v>
          </cell>
          <cell r="N1406">
            <v>1300</v>
          </cell>
          <cell r="O1406">
            <v>1300</v>
          </cell>
          <cell r="P1406">
            <v>1300</v>
          </cell>
        </row>
        <row r="1407">
          <cell r="A1407" t="str">
            <v>4.02.0001102</v>
          </cell>
          <cell r="B1407">
            <v>102</v>
          </cell>
          <cell r="C1407" t="str">
            <v>Total Geral Diretoria Empresarial</v>
          </cell>
          <cell r="D1407" t="str">
            <v>4.02.0001</v>
          </cell>
          <cell r="E1407">
            <v>0</v>
          </cell>
          <cell r="F1407">
            <v>0</v>
          </cell>
          <cell r="G1407">
            <v>0</v>
          </cell>
          <cell r="H1407">
            <v>0</v>
          </cell>
          <cell r="I1407">
            <v>0</v>
          </cell>
          <cell r="J1407">
            <v>0</v>
          </cell>
          <cell r="K1407">
            <v>0</v>
          </cell>
          <cell r="L1407">
            <v>0</v>
          </cell>
          <cell r="M1407">
            <v>0</v>
          </cell>
          <cell r="N1407">
            <v>0</v>
          </cell>
          <cell r="O1407">
            <v>0</v>
          </cell>
          <cell r="P1407">
            <v>0</v>
          </cell>
        </row>
        <row r="1408">
          <cell r="A1408" t="str">
            <v>4.02.0002102</v>
          </cell>
          <cell r="B1408">
            <v>102</v>
          </cell>
          <cell r="C1408" t="str">
            <v>Total Geral Diretoria Empresarial</v>
          </cell>
          <cell r="D1408" t="str">
            <v>4.02.0002</v>
          </cell>
          <cell r="E1408">
            <v>0</v>
          </cell>
          <cell r="F1408">
            <v>0</v>
          </cell>
          <cell r="G1408">
            <v>0</v>
          </cell>
          <cell r="H1408">
            <v>0</v>
          </cell>
          <cell r="I1408">
            <v>0</v>
          </cell>
          <cell r="J1408">
            <v>0</v>
          </cell>
          <cell r="K1408">
            <v>0</v>
          </cell>
          <cell r="L1408">
            <v>0</v>
          </cell>
          <cell r="M1408">
            <v>0</v>
          </cell>
          <cell r="N1408">
            <v>0</v>
          </cell>
          <cell r="O1408">
            <v>0</v>
          </cell>
          <cell r="P1408">
            <v>0</v>
          </cell>
        </row>
        <row r="1409">
          <cell r="A1409" t="str">
            <v>4.02.0003102</v>
          </cell>
          <cell r="B1409">
            <v>102</v>
          </cell>
          <cell r="C1409" t="str">
            <v>Total Geral Diretoria Empresarial</v>
          </cell>
          <cell r="D1409" t="str">
            <v>4.02.0003</v>
          </cell>
          <cell r="E1409">
            <v>2852.4941852819438</v>
          </cell>
          <cell r="F1409">
            <v>2852.4941852819438</v>
          </cell>
          <cell r="G1409">
            <v>2852.4941852819438</v>
          </cell>
          <cell r="H1409">
            <v>2952.3314817668115</v>
          </cell>
          <cell r="I1409">
            <v>2952.3314817668115</v>
          </cell>
          <cell r="J1409">
            <v>2952.3314817668115</v>
          </cell>
          <cell r="K1409">
            <v>2952.3314817668115</v>
          </cell>
          <cell r="L1409">
            <v>2952.3314817668115</v>
          </cell>
          <cell r="M1409">
            <v>2952.3314817668115</v>
          </cell>
          <cell r="N1409">
            <v>2952.3314817668115</v>
          </cell>
          <cell r="O1409">
            <v>2952.3314817668115</v>
          </cell>
          <cell r="P1409">
            <v>2952.3314817668115</v>
          </cell>
        </row>
        <row r="1410">
          <cell r="A1410" t="str">
            <v>4.02.0004102</v>
          </cell>
          <cell r="B1410">
            <v>102</v>
          </cell>
          <cell r="C1410" t="str">
            <v>Total Geral Diretoria Empresarial</v>
          </cell>
          <cell r="D1410" t="str">
            <v>4.02.0004</v>
          </cell>
          <cell r="E1410">
            <v>0</v>
          </cell>
          <cell r="F1410">
            <v>0</v>
          </cell>
          <cell r="G1410">
            <v>0</v>
          </cell>
          <cell r="H1410">
            <v>0</v>
          </cell>
          <cell r="I1410">
            <v>0</v>
          </cell>
          <cell r="J1410">
            <v>0</v>
          </cell>
          <cell r="K1410">
            <v>0</v>
          </cell>
          <cell r="L1410">
            <v>0</v>
          </cell>
          <cell r="M1410">
            <v>0</v>
          </cell>
          <cell r="N1410">
            <v>0</v>
          </cell>
          <cell r="O1410">
            <v>0</v>
          </cell>
          <cell r="P1410">
            <v>0</v>
          </cell>
        </row>
        <row r="1411">
          <cell r="A1411" t="str">
            <v>4.02.0005102</v>
          </cell>
          <cell r="B1411">
            <v>102</v>
          </cell>
          <cell r="C1411" t="str">
            <v>Total Geral Diretoria Empresarial</v>
          </cell>
          <cell r="D1411" t="str">
            <v>4.02.0005</v>
          </cell>
          <cell r="E1411">
            <v>4800</v>
          </cell>
          <cell r="F1411">
            <v>4800</v>
          </cell>
          <cell r="G1411">
            <v>4800</v>
          </cell>
          <cell r="H1411">
            <v>5100</v>
          </cell>
          <cell r="I1411">
            <v>5100</v>
          </cell>
          <cell r="J1411">
            <v>5100</v>
          </cell>
          <cell r="K1411">
            <v>5400</v>
          </cell>
          <cell r="L1411">
            <v>5400</v>
          </cell>
          <cell r="M1411">
            <v>5400</v>
          </cell>
          <cell r="N1411">
            <v>5700</v>
          </cell>
          <cell r="O1411">
            <v>5700</v>
          </cell>
          <cell r="P1411">
            <v>5700</v>
          </cell>
        </row>
        <row r="1412">
          <cell r="A1412" t="str">
            <v>4.02.0006102</v>
          </cell>
          <cell r="B1412">
            <v>102</v>
          </cell>
          <cell r="C1412" t="str">
            <v>Total Geral Diretoria Empresarial</v>
          </cell>
          <cell r="D1412" t="str">
            <v>4.02.0006</v>
          </cell>
          <cell r="E1412">
            <v>0</v>
          </cell>
          <cell r="F1412">
            <v>0</v>
          </cell>
          <cell r="G1412">
            <v>0</v>
          </cell>
          <cell r="H1412">
            <v>0</v>
          </cell>
          <cell r="I1412">
            <v>0</v>
          </cell>
          <cell r="J1412">
            <v>0</v>
          </cell>
          <cell r="K1412">
            <v>0</v>
          </cell>
          <cell r="L1412">
            <v>0</v>
          </cell>
          <cell r="M1412">
            <v>0</v>
          </cell>
          <cell r="N1412">
            <v>0</v>
          </cell>
          <cell r="O1412">
            <v>0</v>
          </cell>
          <cell r="P1412">
            <v>0</v>
          </cell>
        </row>
        <row r="1413">
          <cell r="A1413" t="str">
            <v>4.02.0007102</v>
          </cell>
          <cell r="B1413">
            <v>102</v>
          </cell>
          <cell r="C1413" t="str">
            <v>Total Geral Diretoria Empresarial</v>
          </cell>
          <cell r="D1413" t="str">
            <v>4.02.0007</v>
          </cell>
          <cell r="E1413">
            <v>0</v>
          </cell>
          <cell r="F1413">
            <v>0</v>
          </cell>
          <cell r="G1413">
            <v>0</v>
          </cell>
          <cell r="H1413">
            <v>0</v>
          </cell>
          <cell r="I1413">
            <v>0</v>
          </cell>
          <cell r="J1413">
            <v>0</v>
          </cell>
          <cell r="K1413">
            <v>0</v>
          </cell>
          <cell r="L1413">
            <v>0</v>
          </cell>
          <cell r="M1413">
            <v>0</v>
          </cell>
          <cell r="N1413">
            <v>0</v>
          </cell>
          <cell r="O1413">
            <v>0</v>
          </cell>
          <cell r="P1413">
            <v>0</v>
          </cell>
        </row>
        <row r="1414">
          <cell r="A1414" t="str">
            <v>4.02.0008102</v>
          </cell>
          <cell r="B1414">
            <v>102</v>
          </cell>
          <cell r="C1414" t="str">
            <v>Total Geral Diretoria Empresarial</v>
          </cell>
          <cell r="D1414" t="str">
            <v>4.02.0008</v>
          </cell>
          <cell r="E1414">
            <v>700</v>
          </cell>
          <cell r="F1414">
            <v>700</v>
          </cell>
          <cell r="G1414">
            <v>700</v>
          </cell>
          <cell r="H1414">
            <v>700</v>
          </cell>
          <cell r="I1414">
            <v>700</v>
          </cell>
          <cell r="J1414">
            <v>700</v>
          </cell>
          <cell r="K1414">
            <v>820</v>
          </cell>
          <cell r="L1414">
            <v>820</v>
          </cell>
          <cell r="M1414">
            <v>820</v>
          </cell>
          <cell r="N1414">
            <v>820</v>
          </cell>
          <cell r="O1414">
            <v>820</v>
          </cell>
          <cell r="P1414">
            <v>820</v>
          </cell>
        </row>
        <row r="1415">
          <cell r="A1415" t="str">
            <v>4.02.0009102</v>
          </cell>
          <cell r="B1415">
            <v>102</v>
          </cell>
          <cell r="C1415" t="str">
            <v>Total Geral Diretoria Empresarial</v>
          </cell>
          <cell r="D1415" t="str">
            <v>4.02.0009</v>
          </cell>
          <cell r="E1415">
            <v>35.001858137564625</v>
          </cell>
          <cell r="F1415">
            <v>35.001858137564625</v>
          </cell>
          <cell r="G1415">
            <v>35.001858137564625</v>
          </cell>
          <cell r="H1415">
            <v>35.001858137564625</v>
          </cell>
          <cell r="I1415">
            <v>35.001858137564625</v>
          </cell>
          <cell r="J1415">
            <v>35.001858137564625</v>
          </cell>
          <cell r="K1415">
            <v>35.001858137564625</v>
          </cell>
          <cell r="L1415">
            <v>35.001858137564625</v>
          </cell>
          <cell r="M1415">
            <v>35.001858137564625</v>
          </cell>
          <cell r="N1415">
            <v>35.001858137564625</v>
          </cell>
          <cell r="O1415">
            <v>35.001858137564625</v>
          </cell>
          <cell r="P1415">
            <v>35.001858137564625</v>
          </cell>
        </row>
        <row r="1416">
          <cell r="A1416" t="str">
            <v>4.02.0010102</v>
          </cell>
          <cell r="B1416">
            <v>102</v>
          </cell>
          <cell r="C1416" t="str">
            <v>Total Geral Diretoria Empresarial</v>
          </cell>
          <cell r="D1416" t="str">
            <v>4.02.0010</v>
          </cell>
          <cell r="E1416">
            <v>700</v>
          </cell>
          <cell r="F1416">
            <v>700</v>
          </cell>
          <cell r="G1416">
            <v>700</v>
          </cell>
          <cell r="H1416">
            <v>700</v>
          </cell>
          <cell r="I1416">
            <v>700</v>
          </cell>
          <cell r="J1416">
            <v>700</v>
          </cell>
          <cell r="K1416">
            <v>900</v>
          </cell>
          <cell r="L1416">
            <v>900</v>
          </cell>
          <cell r="M1416">
            <v>900</v>
          </cell>
          <cell r="N1416">
            <v>900</v>
          </cell>
          <cell r="O1416">
            <v>900</v>
          </cell>
          <cell r="P1416">
            <v>900</v>
          </cell>
        </row>
        <row r="1417">
          <cell r="A1417" t="str">
            <v>4.02.0011102</v>
          </cell>
          <cell r="B1417">
            <v>102</v>
          </cell>
          <cell r="C1417" t="str">
            <v>Total Geral Diretoria Empresarial</v>
          </cell>
          <cell r="D1417" t="str">
            <v>4.02.0011</v>
          </cell>
          <cell r="E1417">
            <v>100</v>
          </cell>
          <cell r="F1417">
            <v>100</v>
          </cell>
          <cell r="G1417">
            <v>103.5</v>
          </cell>
          <cell r="H1417">
            <v>103.5</v>
          </cell>
          <cell r="I1417">
            <v>103.5</v>
          </cell>
          <cell r="J1417">
            <v>103.5</v>
          </cell>
          <cell r="K1417">
            <v>103.5</v>
          </cell>
          <cell r="L1417">
            <v>103.5</v>
          </cell>
          <cell r="M1417">
            <v>103.5</v>
          </cell>
          <cell r="N1417">
            <v>103.5</v>
          </cell>
          <cell r="O1417">
            <v>103.5</v>
          </cell>
          <cell r="P1417">
            <v>103.5</v>
          </cell>
        </row>
        <row r="1418">
          <cell r="A1418" t="str">
            <v>4.02.0012102</v>
          </cell>
          <cell r="B1418">
            <v>102</v>
          </cell>
          <cell r="C1418" t="str">
            <v>Total Geral Diretoria Empresarial</v>
          </cell>
          <cell r="D1418" t="str">
            <v>4.02.0012</v>
          </cell>
          <cell r="E1418">
            <v>0</v>
          </cell>
          <cell r="F1418">
            <v>0</v>
          </cell>
          <cell r="G1418">
            <v>0</v>
          </cell>
          <cell r="H1418">
            <v>0</v>
          </cell>
          <cell r="I1418">
            <v>0</v>
          </cell>
          <cell r="J1418">
            <v>0</v>
          </cell>
          <cell r="K1418">
            <v>2000</v>
          </cell>
          <cell r="L1418">
            <v>0</v>
          </cell>
          <cell r="M1418">
            <v>0</v>
          </cell>
          <cell r="N1418">
            <v>0</v>
          </cell>
          <cell r="O1418">
            <v>0</v>
          </cell>
          <cell r="P1418">
            <v>0</v>
          </cell>
        </row>
        <row r="1419">
          <cell r="A1419" t="str">
            <v>4.02.0013102</v>
          </cell>
          <cell r="B1419">
            <v>102</v>
          </cell>
          <cell r="C1419" t="str">
            <v>Total Geral Diretoria Empresarial</v>
          </cell>
          <cell r="D1419" t="str">
            <v>4.02.0013</v>
          </cell>
          <cell r="E1419">
            <v>400</v>
          </cell>
          <cell r="F1419">
            <v>400</v>
          </cell>
          <cell r="G1419">
            <v>400</v>
          </cell>
          <cell r="H1419">
            <v>400</v>
          </cell>
          <cell r="I1419">
            <v>400</v>
          </cell>
          <cell r="J1419">
            <v>400</v>
          </cell>
          <cell r="K1419">
            <v>500</v>
          </cell>
          <cell r="L1419">
            <v>500</v>
          </cell>
          <cell r="M1419">
            <v>500</v>
          </cell>
          <cell r="N1419">
            <v>500</v>
          </cell>
          <cell r="O1419">
            <v>500</v>
          </cell>
          <cell r="P1419">
            <v>500</v>
          </cell>
        </row>
        <row r="1420">
          <cell r="A1420" t="str">
            <v>4.02.0014102</v>
          </cell>
          <cell r="B1420">
            <v>102</v>
          </cell>
          <cell r="C1420" t="str">
            <v>Total Geral Diretoria Empresarial</v>
          </cell>
          <cell r="D1420" t="str">
            <v>4.02.0014</v>
          </cell>
          <cell r="E1420">
            <v>79.567270373175091</v>
          </cell>
          <cell r="F1420">
            <v>79.567270373175091</v>
          </cell>
          <cell r="G1420">
            <v>79.567270373175091</v>
          </cell>
          <cell r="H1420">
            <v>79.567270373175091</v>
          </cell>
          <cell r="I1420">
            <v>79.567270373175091</v>
          </cell>
          <cell r="J1420">
            <v>79.567270373175091</v>
          </cell>
          <cell r="K1420">
            <v>79.567270373175091</v>
          </cell>
          <cell r="L1420">
            <v>79.567270373175091</v>
          </cell>
          <cell r="M1420">
            <v>79.567270373175091</v>
          </cell>
          <cell r="N1420">
            <v>79.567270373175091</v>
          </cell>
          <cell r="O1420">
            <v>79.567270373175091</v>
          </cell>
          <cell r="P1420">
            <v>79.567270373175091</v>
          </cell>
        </row>
        <row r="1421">
          <cell r="A1421" t="str">
            <v>4.02.0015102</v>
          </cell>
          <cell r="B1421">
            <v>102</v>
          </cell>
          <cell r="C1421" t="str">
            <v>Total Geral Diretoria Empresarial</v>
          </cell>
          <cell r="D1421" t="str">
            <v>4.02.0015</v>
          </cell>
          <cell r="E1421">
            <v>0</v>
          </cell>
          <cell r="F1421">
            <v>0</v>
          </cell>
          <cell r="G1421">
            <v>0</v>
          </cell>
          <cell r="H1421">
            <v>0</v>
          </cell>
          <cell r="I1421">
            <v>0</v>
          </cell>
          <cell r="J1421">
            <v>0</v>
          </cell>
          <cell r="K1421">
            <v>0</v>
          </cell>
          <cell r="L1421">
            <v>0</v>
          </cell>
          <cell r="M1421">
            <v>0</v>
          </cell>
          <cell r="N1421">
            <v>0</v>
          </cell>
          <cell r="O1421">
            <v>0</v>
          </cell>
          <cell r="P1421">
            <v>0</v>
          </cell>
        </row>
        <row r="1422">
          <cell r="A1422" t="str">
            <v>4.02.0016102</v>
          </cell>
          <cell r="B1422">
            <v>102</v>
          </cell>
          <cell r="C1422" t="str">
            <v>Total Geral Diretoria Empresarial</v>
          </cell>
          <cell r="D1422" t="str">
            <v>4.02.0016</v>
          </cell>
          <cell r="E1422">
            <v>22624.837019949533</v>
          </cell>
          <cell r="F1422">
            <v>22624.837019949533</v>
          </cell>
          <cell r="G1422">
            <v>22624.837019949533</v>
          </cell>
          <cell r="H1422">
            <v>23416.706315647771</v>
          </cell>
          <cell r="I1422">
            <v>23416.706315647771</v>
          </cell>
          <cell r="J1422">
            <v>23416.706315647771</v>
          </cell>
          <cell r="K1422">
            <v>23416.706315647771</v>
          </cell>
          <cell r="L1422">
            <v>23416.706315647771</v>
          </cell>
          <cell r="M1422">
            <v>23416.706315647771</v>
          </cell>
          <cell r="N1422">
            <v>23416.706315647771</v>
          </cell>
          <cell r="O1422">
            <v>23416.706315647771</v>
          </cell>
          <cell r="P1422">
            <v>23416.706315647771</v>
          </cell>
        </row>
        <row r="1423">
          <cell r="A1423" t="str">
            <v>4.02.0017102</v>
          </cell>
          <cell r="B1423">
            <v>102</v>
          </cell>
          <cell r="C1423" t="str">
            <v>Total Geral Diretoria Empresarial</v>
          </cell>
          <cell r="D1423" t="str">
            <v>4.02.0017</v>
          </cell>
          <cell r="E1423">
            <v>10306.586878279417</v>
          </cell>
          <cell r="F1423">
            <v>10306.586878279417</v>
          </cell>
          <cell r="G1423">
            <v>10306.586878279417</v>
          </cell>
          <cell r="H1423">
            <v>10667.317419019191</v>
          </cell>
          <cell r="I1423">
            <v>10667.317419019191</v>
          </cell>
          <cell r="J1423">
            <v>10667.317419019191</v>
          </cell>
          <cell r="K1423">
            <v>10667.317419019191</v>
          </cell>
          <cell r="L1423">
            <v>10667.317419019191</v>
          </cell>
          <cell r="M1423">
            <v>10667.317419019191</v>
          </cell>
          <cell r="N1423">
            <v>10667.317419019191</v>
          </cell>
          <cell r="O1423">
            <v>10667.317419019191</v>
          </cell>
          <cell r="P1423">
            <v>10667.317419019191</v>
          </cell>
        </row>
        <row r="1424">
          <cell r="A1424" t="str">
            <v>4.02.0018102</v>
          </cell>
          <cell r="B1424">
            <v>102</v>
          </cell>
          <cell r="C1424" t="str">
            <v>Total Geral Diretoria Empresarial</v>
          </cell>
          <cell r="D1424" t="str">
            <v>4.02.0018</v>
          </cell>
          <cell r="E1424">
            <v>0</v>
          </cell>
          <cell r="F1424">
            <v>0</v>
          </cell>
          <cell r="G1424">
            <v>0</v>
          </cell>
          <cell r="H1424">
            <v>0</v>
          </cell>
          <cell r="I1424">
            <v>0</v>
          </cell>
          <cell r="J1424">
            <v>0</v>
          </cell>
          <cell r="K1424">
            <v>0</v>
          </cell>
          <cell r="L1424">
            <v>0</v>
          </cell>
          <cell r="M1424">
            <v>0</v>
          </cell>
          <cell r="N1424">
            <v>0</v>
          </cell>
          <cell r="O1424">
            <v>0</v>
          </cell>
          <cell r="P1424">
            <v>0</v>
          </cell>
        </row>
        <row r="1425">
          <cell r="A1425" t="str">
            <v>4.02.0019102</v>
          </cell>
          <cell r="B1425">
            <v>102</v>
          </cell>
          <cell r="C1425" t="str">
            <v>Total Geral Diretoria Empresarial</v>
          </cell>
          <cell r="D1425" t="str">
            <v>4.02.0019</v>
          </cell>
          <cell r="E1425">
            <v>0</v>
          </cell>
          <cell r="F1425">
            <v>0</v>
          </cell>
          <cell r="G1425">
            <v>0</v>
          </cell>
          <cell r="H1425">
            <v>0</v>
          </cell>
          <cell r="I1425">
            <v>0</v>
          </cell>
          <cell r="J1425">
            <v>0</v>
          </cell>
          <cell r="K1425">
            <v>0</v>
          </cell>
          <cell r="L1425">
            <v>0</v>
          </cell>
          <cell r="M1425">
            <v>0</v>
          </cell>
          <cell r="N1425">
            <v>0</v>
          </cell>
          <cell r="O1425">
            <v>0</v>
          </cell>
          <cell r="P1425">
            <v>0</v>
          </cell>
        </row>
        <row r="1426">
          <cell r="A1426" t="str">
            <v>4.02.0020102</v>
          </cell>
          <cell r="B1426">
            <v>102</v>
          </cell>
          <cell r="C1426" t="str">
            <v>Total Geral Diretoria Empresarial</v>
          </cell>
          <cell r="D1426" t="str">
            <v>4.02.0020</v>
          </cell>
          <cell r="E1426">
            <v>330</v>
          </cell>
          <cell r="F1426">
            <v>330</v>
          </cell>
          <cell r="G1426">
            <v>330</v>
          </cell>
          <cell r="H1426">
            <v>330</v>
          </cell>
          <cell r="I1426">
            <v>330</v>
          </cell>
          <cell r="J1426">
            <v>330</v>
          </cell>
          <cell r="K1426">
            <v>340</v>
          </cell>
          <cell r="L1426">
            <v>340</v>
          </cell>
          <cell r="M1426">
            <v>340</v>
          </cell>
          <cell r="N1426">
            <v>340</v>
          </cell>
          <cell r="O1426">
            <v>340</v>
          </cell>
          <cell r="P1426">
            <v>340</v>
          </cell>
        </row>
        <row r="1427">
          <cell r="A1427" t="str">
            <v>4.02.0021102</v>
          </cell>
          <cell r="B1427">
            <v>102</v>
          </cell>
          <cell r="C1427" t="str">
            <v>Total Geral Diretoria Empresarial</v>
          </cell>
          <cell r="D1427" t="str">
            <v>4.02.0021</v>
          </cell>
          <cell r="E1427">
            <v>650</v>
          </cell>
          <cell r="F1427">
            <v>650</v>
          </cell>
          <cell r="G1427">
            <v>650</v>
          </cell>
          <cell r="H1427">
            <v>650</v>
          </cell>
          <cell r="I1427">
            <v>650</v>
          </cell>
          <cell r="J1427">
            <v>650</v>
          </cell>
          <cell r="K1427">
            <v>700</v>
          </cell>
          <cell r="L1427">
            <v>700</v>
          </cell>
          <cell r="M1427">
            <v>700</v>
          </cell>
          <cell r="N1427">
            <v>700</v>
          </cell>
          <cell r="O1427">
            <v>700</v>
          </cell>
          <cell r="P1427">
            <v>700</v>
          </cell>
        </row>
        <row r="1428">
          <cell r="A1428" t="str">
            <v>4.02.0022102</v>
          </cell>
          <cell r="B1428">
            <v>102</v>
          </cell>
          <cell r="C1428" t="str">
            <v>Total Geral Diretoria Empresarial</v>
          </cell>
          <cell r="D1428" t="str">
            <v>4.02.0022</v>
          </cell>
          <cell r="E1428">
            <v>900</v>
          </cell>
          <cell r="F1428">
            <v>900</v>
          </cell>
          <cell r="G1428">
            <v>900</v>
          </cell>
          <cell r="H1428">
            <v>900</v>
          </cell>
          <cell r="I1428">
            <v>900</v>
          </cell>
          <cell r="J1428">
            <v>900</v>
          </cell>
          <cell r="K1428">
            <v>1100</v>
          </cell>
          <cell r="L1428">
            <v>1100</v>
          </cell>
          <cell r="M1428">
            <v>1100</v>
          </cell>
          <cell r="N1428">
            <v>1100</v>
          </cell>
          <cell r="O1428">
            <v>1100</v>
          </cell>
          <cell r="P1428">
            <v>1100</v>
          </cell>
        </row>
        <row r="1429">
          <cell r="A1429" t="str">
            <v>4.02.0023102</v>
          </cell>
          <cell r="B1429">
            <v>102</v>
          </cell>
          <cell r="C1429" t="str">
            <v>Total Geral Diretoria Empresarial</v>
          </cell>
          <cell r="D1429" t="str">
            <v>4.02.0023</v>
          </cell>
          <cell r="E1429">
            <v>585.26401488749866</v>
          </cell>
          <cell r="F1429">
            <v>585.26401488749866</v>
          </cell>
          <cell r="G1429">
            <v>591.21401488749848</v>
          </cell>
          <cell r="H1429">
            <v>591.21401488749848</v>
          </cell>
          <cell r="I1429">
            <v>591.21401488749848</v>
          </cell>
          <cell r="J1429">
            <v>591.21401488749848</v>
          </cell>
          <cell r="K1429">
            <v>591.21401488749848</v>
          </cell>
          <cell r="L1429">
            <v>594.70857741094369</v>
          </cell>
          <cell r="M1429">
            <v>594.70857741094369</v>
          </cell>
          <cell r="N1429">
            <v>594.70857741094369</v>
          </cell>
          <cell r="O1429">
            <v>594.70857741094369</v>
          </cell>
          <cell r="P1429">
            <v>594.70857741094369</v>
          </cell>
        </row>
        <row r="1430">
          <cell r="A1430" t="str">
            <v>4.02.0024102</v>
          </cell>
          <cell r="B1430">
            <v>102</v>
          </cell>
          <cell r="C1430" t="str">
            <v>Total Geral Diretoria Empresarial</v>
          </cell>
          <cell r="D1430" t="str">
            <v>4.02.0024</v>
          </cell>
          <cell r="E1430">
            <v>0</v>
          </cell>
          <cell r="F1430">
            <v>0</v>
          </cell>
          <cell r="G1430">
            <v>0</v>
          </cell>
          <cell r="H1430">
            <v>0</v>
          </cell>
          <cell r="I1430">
            <v>0</v>
          </cell>
          <cell r="J1430">
            <v>0</v>
          </cell>
          <cell r="K1430">
            <v>0</v>
          </cell>
          <cell r="L1430">
            <v>0</v>
          </cell>
          <cell r="M1430">
            <v>0</v>
          </cell>
          <cell r="N1430">
            <v>0</v>
          </cell>
          <cell r="O1430">
            <v>0</v>
          </cell>
          <cell r="P1430">
            <v>0</v>
          </cell>
        </row>
        <row r="1431">
          <cell r="A1431" t="str">
            <v>4.02.0025102</v>
          </cell>
          <cell r="B1431">
            <v>102</v>
          </cell>
          <cell r="C1431" t="str">
            <v>Total Geral Diretoria Empresarial</v>
          </cell>
          <cell r="D1431" t="str">
            <v>4.02.0025</v>
          </cell>
          <cell r="E1431">
            <v>300</v>
          </cell>
          <cell r="F1431">
            <v>300</v>
          </cell>
          <cell r="G1431">
            <v>300</v>
          </cell>
          <cell r="H1431">
            <v>300</v>
          </cell>
          <cell r="I1431">
            <v>300</v>
          </cell>
          <cell r="J1431">
            <v>300</v>
          </cell>
          <cell r="K1431">
            <v>350</v>
          </cell>
          <cell r="L1431">
            <v>350</v>
          </cell>
          <cell r="M1431">
            <v>350</v>
          </cell>
          <cell r="N1431">
            <v>350</v>
          </cell>
          <cell r="O1431">
            <v>350</v>
          </cell>
          <cell r="P1431">
            <v>350</v>
          </cell>
        </row>
        <row r="1432">
          <cell r="A1432" t="str">
            <v>4.02.0026102</v>
          </cell>
          <cell r="B1432">
            <v>102</v>
          </cell>
          <cell r="C1432" t="str">
            <v>Total Geral Diretoria Empresarial</v>
          </cell>
          <cell r="D1432" t="str">
            <v>4.02.0026</v>
          </cell>
          <cell r="E1432">
            <v>1200</v>
          </cell>
          <cell r="F1432">
            <v>1200</v>
          </cell>
          <cell r="G1432">
            <v>1200</v>
          </cell>
          <cell r="H1432">
            <v>1200</v>
          </cell>
          <cell r="I1432">
            <v>1200</v>
          </cell>
          <cell r="J1432">
            <v>1200</v>
          </cell>
          <cell r="K1432">
            <v>1500</v>
          </cell>
          <cell r="L1432">
            <v>1500</v>
          </cell>
          <cell r="M1432">
            <v>1500</v>
          </cell>
          <cell r="N1432">
            <v>1500</v>
          </cell>
          <cell r="O1432">
            <v>1500</v>
          </cell>
          <cell r="P1432">
            <v>1500</v>
          </cell>
        </row>
        <row r="1433">
          <cell r="A1433" t="str">
            <v>4.02.0027102</v>
          </cell>
          <cell r="B1433">
            <v>102</v>
          </cell>
          <cell r="C1433" t="str">
            <v>Total Geral Diretoria Empresarial</v>
          </cell>
          <cell r="D1433" t="str">
            <v>4.02.0027</v>
          </cell>
          <cell r="E1433">
            <v>2000</v>
          </cell>
          <cell r="F1433">
            <v>0</v>
          </cell>
          <cell r="G1433">
            <v>0</v>
          </cell>
          <cell r="H1433">
            <v>0</v>
          </cell>
          <cell r="I1433">
            <v>0</v>
          </cell>
          <cell r="J1433">
            <v>0</v>
          </cell>
          <cell r="K1433">
            <v>2000</v>
          </cell>
          <cell r="L1433">
            <v>5000</v>
          </cell>
          <cell r="M1433">
            <v>0</v>
          </cell>
          <cell r="N1433">
            <v>0</v>
          </cell>
          <cell r="O1433">
            <v>0</v>
          </cell>
          <cell r="P1433">
            <v>0</v>
          </cell>
        </row>
        <row r="1434">
          <cell r="A1434" t="str">
            <v>4.02.0028102</v>
          </cell>
          <cell r="B1434">
            <v>102</v>
          </cell>
          <cell r="C1434" t="str">
            <v>Total Geral Diretoria Empresarial</v>
          </cell>
          <cell r="D1434" t="str">
            <v>4.02.0028</v>
          </cell>
          <cell r="E1434">
            <v>0</v>
          </cell>
          <cell r="F1434">
            <v>0</v>
          </cell>
          <cell r="G1434">
            <v>0</v>
          </cell>
          <cell r="H1434">
            <v>11056.49</v>
          </cell>
          <cell r="I1434">
            <v>0</v>
          </cell>
          <cell r="J1434">
            <v>0</v>
          </cell>
          <cell r="K1434">
            <v>0</v>
          </cell>
          <cell r="L1434">
            <v>0</v>
          </cell>
          <cell r="M1434">
            <v>0</v>
          </cell>
          <cell r="N1434">
            <v>0</v>
          </cell>
          <cell r="O1434">
            <v>0</v>
          </cell>
          <cell r="P1434">
            <v>7205.66</v>
          </cell>
        </row>
        <row r="1435">
          <cell r="A1435" t="str">
            <v>4.02.0029102</v>
          </cell>
          <cell r="B1435">
            <v>102</v>
          </cell>
          <cell r="C1435" t="str">
            <v>Total Geral Diretoria Empresarial</v>
          </cell>
          <cell r="D1435" t="str">
            <v>4.02.0029</v>
          </cell>
          <cell r="E1435">
            <v>600</v>
          </cell>
          <cell r="F1435">
            <v>7333.7</v>
          </cell>
          <cell r="G1435">
            <v>600</v>
          </cell>
          <cell r="H1435">
            <v>600</v>
          </cell>
          <cell r="I1435">
            <v>600</v>
          </cell>
          <cell r="J1435">
            <v>600</v>
          </cell>
          <cell r="K1435">
            <v>600</v>
          </cell>
          <cell r="L1435">
            <v>600</v>
          </cell>
          <cell r="M1435">
            <v>600</v>
          </cell>
          <cell r="N1435">
            <v>600</v>
          </cell>
          <cell r="O1435">
            <v>600</v>
          </cell>
          <cell r="P1435">
            <v>600</v>
          </cell>
        </row>
        <row r="1436">
          <cell r="A1436" t="str">
            <v>4.02.0030102</v>
          </cell>
          <cell r="B1436">
            <v>102</v>
          </cell>
          <cell r="C1436" t="str">
            <v>Total Geral Diretoria Empresarial</v>
          </cell>
          <cell r="D1436" t="str">
            <v>4.02.0030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A1437" t="str">
            <v>4.02.0035102</v>
          </cell>
          <cell r="B1437">
            <v>102</v>
          </cell>
          <cell r="C1437" t="str">
            <v>Total Geral Diretoria Empresarial</v>
          </cell>
          <cell r="D1437" t="str">
            <v>4.02.0035</v>
          </cell>
          <cell r="E1437">
            <v>0</v>
          </cell>
          <cell r="F1437">
            <v>0</v>
          </cell>
          <cell r="G1437">
            <v>0</v>
          </cell>
          <cell r="H1437">
            <v>0</v>
          </cell>
          <cell r="I1437">
            <v>0</v>
          </cell>
          <cell r="J1437">
            <v>0</v>
          </cell>
          <cell r="K1437">
            <v>0</v>
          </cell>
          <cell r="L1437">
            <v>0</v>
          </cell>
          <cell r="M1437">
            <v>0</v>
          </cell>
          <cell r="N1437">
            <v>0</v>
          </cell>
          <cell r="O1437">
            <v>0</v>
          </cell>
          <cell r="P1437">
            <v>0</v>
          </cell>
        </row>
        <row r="1438">
          <cell r="A1438" t="str">
            <v>4.02.0036102</v>
          </cell>
          <cell r="B1438">
            <v>102</v>
          </cell>
          <cell r="C1438" t="str">
            <v>Total Geral Diretoria Empresarial</v>
          </cell>
          <cell r="D1438" t="str">
            <v>4.02.0036</v>
          </cell>
          <cell r="E1438">
            <v>0</v>
          </cell>
          <cell r="F1438">
            <v>0</v>
          </cell>
          <cell r="G1438">
            <v>0</v>
          </cell>
          <cell r="H1438">
            <v>0</v>
          </cell>
          <cell r="I1438">
            <v>0</v>
          </cell>
          <cell r="J1438">
            <v>0</v>
          </cell>
          <cell r="K1438">
            <v>0</v>
          </cell>
          <cell r="L1438">
            <v>0</v>
          </cell>
          <cell r="M1438">
            <v>0</v>
          </cell>
          <cell r="N1438">
            <v>0</v>
          </cell>
          <cell r="O1438">
            <v>0</v>
          </cell>
          <cell r="P1438">
            <v>0</v>
          </cell>
        </row>
        <row r="1439">
          <cell r="A1439" t="str">
            <v>4.02.0037102</v>
          </cell>
          <cell r="B1439">
            <v>102</v>
          </cell>
          <cell r="C1439" t="str">
            <v>Total Geral Diretoria Empresarial</v>
          </cell>
          <cell r="D1439" t="str">
            <v>4.02.0037</v>
          </cell>
          <cell r="E1439">
            <v>0</v>
          </cell>
          <cell r="F1439">
            <v>0</v>
          </cell>
          <cell r="G1439">
            <v>0</v>
          </cell>
          <cell r="H1439">
            <v>0</v>
          </cell>
          <cell r="I1439">
            <v>0</v>
          </cell>
          <cell r="J1439">
            <v>0</v>
          </cell>
          <cell r="K1439">
            <v>0</v>
          </cell>
          <cell r="L1439">
            <v>0</v>
          </cell>
          <cell r="M1439">
            <v>0</v>
          </cell>
          <cell r="N1439">
            <v>0</v>
          </cell>
          <cell r="O1439">
            <v>0</v>
          </cell>
          <cell r="P1439">
            <v>0</v>
          </cell>
        </row>
        <row r="1440">
          <cell r="A1440" t="str">
            <v>4.02.0038102</v>
          </cell>
          <cell r="B1440">
            <v>102</v>
          </cell>
          <cell r="C1440" t="str">
            <v>Total Geral Diretoria Empresarial</v>
          </cell>
          <cell r="D1440" t="str">
            <v>4.02.0038</v>
          </cell>
          <cell r="E1440">
            <v>0</v>
          </cell>
          <cell r="F1440">
            <v>0</v>
          </cell>
          <cell r="G1440">
            <v>0</v>
          </cell>
          <cell r="H1440">
            <v>0</v>
          </cell>
          <cell r="I1440">
            <v>0</v>
          </cell>
          <cell r="J1440">
            <v>0</v>
          </cell>
          <cell r="K1440">
            <v>0</v>
          </cell>
          <cell r="L1440">
            <v>0</v>
          </cell>
          <cell r="M1440">
            <v>0</v>
          </cell>
          <cell r="N1440">
            <v>0</v>
          </cell>
          <cell r="O1440">
            <v>0</v>
          </cell>
          <cell r="P1440">
            <v>0</v>
          </cell>
        </row>
        <row r="1441">
          <cell r="A1441" t="str">
            <v>4.02.0039102</v>
          </cell>
          <cell r="B1441">
            <v>102</v>
          </cell>
          <cell r="C1441" t="str">
            <v>Total Geral Diretoria Empresarial</v>
          </cell>
          <cell r="D1441" t="str">
            <v>4.02.0039</v>
          </cell>
          <cell r="E1441">
            <v>0</v>
          </cell>
          <cell r="F1441">
            <v>0</v>
          </cell>
          <cell r="G1441">
            <v>0</v>
          </cell>
          <cell r="H1441">
            <v>0</v>
          </cell>
          <cell r="I1441">
            <v>0</v>
          </cell>
          <cell r="J1441">
            <v>0</v>
          </cell>
          <cell r="K1441">
            <v>0</v>
          </cell>
          <cell r="L1441">
            <v>0</v>
          </cell>
          <cell r="M1441">
            <v>0</v>
          </cell>
          <cell r="N1441">
            <v>0</v>
          </cell>
          <cell r="O1441">
            <v>0</v>
          </cell>
          <cell r="P1441">
            <v>0</v>
          </cell>
        </row>
        <row r="1442">
          <cell r="A1442" t="str">
            <v>4.02.0041102</v>
          </cell>
          <cell r="B1442">
            <v>102</v>
          </cell>
          <cell r="C1442" t="str">
            <v>Total Geral Diretoria Empresarial</v>
          </cell>
          <cell r="D1442" t="str">
            <v>4.02.0041</v>
          </cell>
          <cell r="E1442">
            <v>124.96200691740313</v>
          </cell>
          <cell r="F1442">
            <v>124.96200691740313</v>
          </cell>
          <cell r="G1442">
            <v>124.96200691740313</v>
          </cell>
          <cell r="H1442">
            <v>124.96200691740313</v>
          </cell>
          <cell r="I1442">
            <v>124.96200691740313</v>
          </cell>
          <cell r="J1442">
            <v>124.96200691740313</v>
          </cell>
          <cell r="K1442">
            <v>124.96200691740313</v>
          </cell>
          <cell r="L1442">
            <v>124.96200691740313</v>
          </cell>
          <cell r="M1442">
            <v>124.96200691740313</v>
          </cell>
          <cell r="N1442">
            <v>124.96200691740313</v>
          </cell>
          <cell r="O1442">
            <v>124.96200691740313</v>
          </cell>
          <cell r="P1442">
            <v>124.96200691740313</v>
          </cell>
        </row>
        <row r="1443">
          <cell r="A1443" t="str">
            <v>4.02.0042102</v>
          </cell>
          <cell r="B1443">
            <v>102</v>
          </cell>
          <cell r="C1443" t="str">
            <v>Total Geral Diretoria Empresarial</v>
          </cell>
          <cell r="D1443" t="str">
            <v>4.02.0042</v>
          </cell>
          <cell r="E1443">
            <v>0</v>
          </cell>
          <cell r="F1443">
            <v>0</v>
          </cell>
          <cell r="G1443">
            <v>0</v>
          </cell>
          <cell r="H1443">
            <v>0</v>
          </cell>
          <cell r="I1443">
            <v>0</v>
          </cell>
          <cell r="J1443">
            <v>0</v>
          </cell>
          <cell r="K1443">
            <v>0</v>
          </cell>
          <cell r="L1443">
            <v>0</v>
          </cell>
          <cell r="M1443">
            <v>0</v>
          </cell>
          <cell r="N1443">
            <v>0</v>
          </cell>
          <cell r="O1443">
            <v>0</v>
          </cell>
          <cell r="P1443">
            <v>0</v>
          </cell>
        </row>
        <row r="1444">
          <cell r="A1444" t="str">
            <v>4.02.0043102</v>
          </cell>
          <cell r="B1444">
            <v>102</v>
          </cell>
          <cell r="C1444" t="str">
            <v>Total Geral Diretoria Empresarial</v>
          </cell>
          <cell r="D1444" t="str">
            <v>4.02.0043</v>
          </cell>
          <cell r="E1444">
            <v>0</v>
          </cell>
          <cell r="F1444">
            <v>0</v>
          </cell>
          <cell r="G1444">
            <v>0</v>
          </cell>
          <cell r="H1444">
            <v>0</v>
          </cell>
          <cell r="I1444">
            <v>0</v>
          </cell>
          <cell r="J1444">
            <v>0</v>
          </cell>
          <cell r="K1444">
            <v>0</v>
          </cell>
          <cell r="L1444">
            <v>0</v>
          </cell>
          <cell r="M1444">
            <v>0</v>
          </cell>
          <cell r="N1444">
            <v>0</v>
          </cell>
          <cell r="O1444">
            <v>0</v>
          </cell>
          <cell r="P1444">
            <v>0</v>
          </cell>
        </row>
        <row r="1445">
          <cell r="A1445" t="str">
            <v>4.02.0044102</v>
          </cell>
          <cell r="B1445">
            <v>102</v>
          </cell>
          <cell r="C1445" t="str">
            <v>Total Geral Diretoria Empresarial</v>
          </cell>
          <cell r="D1445" t="str">
            <v>4.02.0044</v>
          </cell>
          <cell r="E1445">
            <v>0</v>
          </cell>
          <cell r="F1445">
            <v>0</v>
          </cell>
          <cell r="G1445">
            <v>0</v>
          </cell>
          <cell r="H1445">
            <v>0</v>
          </cell>
          <cell r="I1445">
            <v>0</v>
          </cell>
          <cell r="J1445">
            <v>0</v>
          </cell>
          <cell r="K1445">
            <v>0</v>
          </cell>
          <cell r="L1445">
            <v>0</v>
          </cell>
          <cell r="M1445">
            <v>0</v>
          </cell>
          <cell r="N1445">
            <v>0</v>
          </cell>
          <cell r="O1445">
            <v>0</v>
          </cell>
          <cell r="P1445">
            <v>0</v>
          </cell>
        </row>
        <row r="1446">
          <cell r="A1446" t="str">
            <v>4.03.0001102</v>
          </cell>
          <cell r="B1446">
            <v>102</v>
          </cell>
          <cell r="C1446" t="str">
            <v>Total Geral Diretoria Empresarial</v>
          </cell>
          <cell r="D1446" t="str">
            <v>4.03.0001</v>
          </cell>
          <cell r="E1446">
            <v>0</v>
          </cell>
          <cell r="F1446">
            <v>0</v>
          </cell>
          <cell r="G1446">
            <v>0</v>
          </cell>
          <cell r="H1446">
            <v>0</v>
          </cell>
          <cell r="I1446">
            <v>0</v>
          </cell>
          <cell r="J1446">
            <v>0</v>
          </cell>
          <cell r="K1446">
            <v>0</v>
          </cell>
          <cell r="L1446">
            <v>0</v>
          </cell>
          <cell r="M1446">
            <v>0</v>
          </cell>
          <cell r="N1446">
            <v>0</v>
          </cell>
          <cell r="O1446">
            <v>0</v>
          </cell>
          <cell r="P1446">
            <v>0</v>
          </cell>
        </row>
        <row r="1447">
          <cell r="A1447" t="str">
            <v>4.03.0002102</v>
          </cell>
          <cell r="B1447">
            <v>102</v>
          </cell>
          <cell r="C1447" t="str">
            <v>Total Geral Diretoria Empresarial</v>
          </cell>
          <cell r="D1447" t="str">
            <v>4.03.0002</v>
          </cell>
          <cell r="E1447">
            <v>29408</v>
          </cell>
          <cell r="F1447">
            <v>55158</v>
          </cell>
          <cell r="G1447">
            <v>58158</v>
          </cell>
          <cell r="H1447">
            <v>58158</v>
          </cell>
          <cell r="I1447">
            <v>58158</v>
          </cell>
          <cell r="J1447">
            <v>58158</v>
          </cell>
          <cell r="K1447">
            <v>58158</v>
          </cell>
          <cell r="L1447">
            <v>58767.6</v>
          </cell>
          <cell r="M1447">
            <v>58767.6</v>
          </cell>
          <cell r="N1447">
            <v>58767.6</v>
          </cell>
          <cell r="O1447">
            <v>58767.6</v>
          </cell>
          <cell r="P1447">
            <v>58767.6</v>
          </cell>
        </row>
        <row r="1448">
          <cell r="A1448" t="str">
            <v>4.03.0003102</v>
          </cell>
          <cell r="B1448">
            <v>102</v>
          </cell>
          <cell r="C1448" t="str">
            <v>Total Geral Diretoria Empresarial</v>
          </cell>
          <cell r="D1448" t="str">
            <v>4.03.0003</v>
          </cell>
          <cell r="E1448">
            <v>2451</v>
          </cell>
          <cell r="F1448">
            <v>6742</v>
          </cell>
          <cell r="G1448">
            <v>5347</v>
          </cell>
          <cell r="H1448">
            <v>4847</v>
          </cell>
          <cell r="I1448">
            <v>4847</v>
          </cell>
          <cell r="J1448">
            <v>4847</v>
          </cell>
          <cell r="K1448">
            <v>4847</v>
          </cell>
          <cell r="L1448">
            <v>5253.4</v>
          </cell>
          <cell r="M1448">
            <v>4897.8</v>
          </cell>
          <cell r="N1448">
            <v>4897.8</v>
          </cell>
          <cell r="O1448">
            <v>4897.8</v>
          </cell>
          <cell r="P1448">
            <v>4897.8</v>
          </cell>
        </row>
        <row r="1449">
          <cell r="A1449" t="str">
            <v>4.03.0004102</v>
          </cell>
          <cell r="B1449">
            <v>102</v>
          </cell>
          <cell r="C1449" t="str">
            <v>Total Geral Diretoria Empresarial</v>
          </cell>
          <cell r="D1449" t="str">
            <v>4.03.0004</v>
          </cell>
          <cell r="E1449">
            <v>64211</v>
          </cell>
          <cell r="F1449">
            <v>64211</v>
          </cell>
          <cell r="G1449">
            <v>64211</v>
          </cell>
          <cell r="H1449">
            <v>64211</v>
          </cell>
          <cell r="I1449">
            <v>64211</v>
          </cell>
          <cell r="J1449">
            <v>64211</v>
          </cell>
          <cell r="K1449">
            <v>64211</v>
          </cell>
          <cell r="L1449">
            <v>65330.12</v>
          </cell>
          <cell r="M1449">
            <v>65330.12</v>
          </cell>
          <cell r="N1449">
            <v>65330.12</v>
          </cell>
          <cell r="O1449">
            <v>65330.12</v>
          </cell>
          <cell r="P1449">
            <v>65330.12</v>
          </cell>
        </row>
        <row r="1450">
          <cell r="A1450" t="str">
            <v>4.03.0005102</v>
          </cell>
          <cell r="B1450">
            <v>102</v>
          </cell>
          <cell r="C1450" t="str">
            <v>Total Geral Diretoria Empresarial</v>
          </cell>
          <cell r="D1450" t="str">
            <v>4.03.0005</v>
          </cell>
          <cell r="E1450">
            <v>0</v>
          </cell>
          <cell r="F1450">
            <v>0</v>
          </cell>
          <cell r="G1450">
            <v>0</v>
          </cell>
          <cell r="H1450">
            <v>0</v>
          </cell>
          <cell r="I1450">
            <v>0</v>
          </cell>
          <cell r="J1450">
            <v>0</v>
          </cell>
          <cell r="K1450">
            <v>0</v>
          </cell>
          <cell r="L1450">
            <v>0</v>
          </cell>
          <cell r="M1450">
            <v>0</v>
          </cell>
          <cell r="N1450">
            <v>0</v>
          </cell>
          <cell r="O1450">
            <v>0</v>
          </cell>
          <cell r="P1450">
            <v>0</v>
          </cell>
        </row>
        <row r="1451">
          <cell r="A1451" t="str">
            <v>4.03.0006102</v>
          </cell>
          <cell r="B1451">
            <v>102</v>
          </cell>
          <cell r="C1451" t="str">
            <v>Total Geral Diretoria Empresarial</v>
          </cell>
          <cell r="D1451" t="str">
            <v>4.03.0006</v>
          </cell>
          <cell r="E1451">
            <v>2451</v>
          </cell>
          <cell r="F1451">
            <v>6742</v>
          </cell>
          <cell r="G1451">
            <v>5347</v>
          </cell>
          <cell r="H1451">
            <v>4847</v>
          </cell>
          <cell r="I1451">
            <v>4847</v>
          </cell>
          <cell r="J1451">
            <v>4847</v>
          </cell>
          <cell r="K1451">
            <v>4847</v>
          </cell>
          <cell r="L1451">
            <v>5253.4</v>
          </cell>
          <cell r="M1451">
            <v>4897.8</v>
          </cell>
          <cell r="N1451">
            <v>4897.8</v>
          </cell>
          <cell r="O1451">
            <v>4897.8</v>
          </cell>
          <cell r="P1451">
            <v>4897.8</v>
          </cell>
        </row>
        <row r="1452">
          <cell r="A1452" t="str">
            <v>4.03.0007102</v>
          </cell>
          <cell r="B1452">
            <v>102</v>
          </cell>
          <cell r="C1452" t="str">
            <v>Total Geral Diretoria Empresarial</v>
          </cell>
          <cell r="D1452" t="str">
            <v>4.03.0007</v>
          </cell>
          <cell r="E1452">
            <v>0</v>
          </cell>
          <cell r="F1452">
            <v>0</v>
          </cell>
          <cell r="G1452">
            <v>0</v>
          </cell>
          <cell r="H1452">
            <v>0</v>
          </cell>
          <cell r="I1452">
            <v>0</v>
          </cell>
          <cell r="J1452">
            <v>0</v>
          </cell>
          <cell r="K1452">
            <v>0</v>
          </cell>
          <cell r="L1452">
            <v>0</v>
          </cell>
          <cell r="M1452">
            <v>0</v>
          </cell>
          <cell r="N1452">
            <v>0</v>
          </cell>
          <cell r="O1452">
            <v>0</v>
          </cell>
          <cell r="P1452">
            <v>0</v>
          </cell>
        </row>
        <row r="1453">
          <cell r="A1453" t="str">
            <v>4.03.0008102</v>
          </cell>
          <cell r="B1453">
            <v>102</v>
          </cell>
          <cell r="C1453" t="str">
            <v>Total Geral Diretoria Empresarial</v>
          </cell>
          <cell r="D1453" t="str">
            <v>4.03.0008</v>
          </cell>
          <cell r="E1453">
            <v>9041.4285294117653</v>
          </cell>
          <cell r="F1453">
            <v>10307.428529411765</v>
          </cell>
          <cell r="G1453">
            <v>10307.428529411765</v>
          </cell>
          <cell r="H1453">
            <v>10307.428529411765</v>
          </cell>
          <cell r="I1453">
            <v>10307.428529411765</v>
          </cell>
          <cell r="J1453">
            <v>10307.428529411765</v>
          </cell>
          <cell r="K1453">
            <v>10307.428529411765</v>
          </cell>
          <cell r="L1453">
            <v>10307.428529411765</v>
          </cell>
          <cell r="M1453">
            <v>10307.428529411765</v>
          </cell>
          <cell r="N1453">
            <v>10307.428529411765</v>
          </cell>
          <cell r="O1453">
            <v>10307.428529411765</v>
          </cell>
          <cell r="P1453">
            <v>10307.428529411765</v>
          </cell>
        </row>
        <row r="1454">
          <cell r="A1454" t="str">
            <v>4.03.0009102</v>
          </cell>
          <cell r="B1454">
            <v>102</v>
          </cell>
          <cell r="C1454" t="str">
            <v>Total Geral Diretoria Empresarial</v>
          </cell>
          <cell r="D1454" t="str">
            <v>4.03.0009</v>
          </cell>
          <cell r="E1454">
            <v>6804</v>
          </cell>
          <cell r="F1454">
            <v>9828</v>
          </cell>
          <cell r="G1454">
            <v>9828</v>
          </cell>
          <cell r="H1454">
            <v>9828</v>
          </cell>
          <cell r="I1454">
            <v>9828</v>
          </cell>
          <cell r="J1454">
            <v>9828</v>
          </cell>
          <cell r="K1454">
            <v>9828</v>
          </cell>
          <cell r="L1454">
            <v>9828</v>
          </cell>
          <cell r="M1454">
            <v>9828</v>
          </cell>
          <cell r="N1454">
            <v>9828</v>
          </cell>
          <cell r="O1454">
            <v>9828</v>
          </cell>
          <cell r="P1454">
            <v>9828</v>
          </cell>
        </row>
        <row r="1455">
          <cell r="A1455" t="str">
            <v>4.03.0010102</v>
          </cell>
          <cell r="B1455">
            <v>102</v>
          </cell>
          <cell r="C1455" t="str">
            <v>Total Geral Diretoria Empresarial</v>
          </cell>
          <cell r="D1455" t="str">
            <v>4.03.0010</v>
          </cell>
          <cell r="E1455">
            <v>2842.714705882353</v>
          </cell>
          <cell r="F1455">
            <v>2842.714705882353</v>
          </cell>
          <cell r="G1455">
            <v>2842.714705882353</v>
          </cell>
          <cell r="H1455">
            <v>2842.714705882353</v>
          </cell>
          <cell r="I1455">
            <v>2842.714705882353</v>
          </cell>
          <cell r="J1455">
            <v>2842.714705882353</v>
          </cell>
          <cell r="K1455">
            <v>2842.714705882353</v>
          </cell>
          <cell r="L1455">
            <v>2842.714705882353</v>
          </cell>
          <cell r="M1455">
            <v>2842.714705882353</v>
          </cell>
          <cell r="N1455">
            <v>2842.714705882353</v>
          </cell>
          <cell r="O1455">
            <v>2842.714705882353</v>
          </cell>
          <cell r="P1455">
            <v>2842.714705882353</v>
          </cell>
        </row>
        <row r="1456">
          <cell r="A1456" t="str">
            <v>4.03.0011102</v>
          </cell>
          <cell r="B1456">
            <v>102</v>
          </cell>
          <cell r="C1456" t="str">
            <v>Total Geral Diretoria Empresarial</v>
          </cell>
          <cell r="D1456" t="str">
            <v>4.03.0011</v>
          </cell>
          <cell r="E1456">
            <v>8289.1983333333337</v>
          </cell>
          <cell r="F1456">
            <v>15845.198333333334</v>
          </cell>
          <cell r="G1456">
            <v>16286.448333333334</v>
          </cell>
          <cell r="H1456">
            <v>16323.281666666666</v>
          </cell>
          <cell r="I1456">
            <v>16392.781666666666</v>
          </cell>
          <cell r="J1456">
            <v>16392.781666666666</v>
          </cell>
          <cell r="K1456">
            <v>16392.781666666666</v>
          </cell>
          <cell r="L1456">
            <v>16712.8894</v>
          </cell>
          <cell r="M1456">
            <v>16432.795133333333</v>
          </cell>
          <cell r="N1456">
            <v>16564.604200000002</v>
          </cell>
          <cell r="O1456">
            <v>16564.604200000002</v>
          </cell>
          <cell r="P1456">
            <v>16564.604200000002</v>
          </cell>
        </row>
        <row r="1457">
          <cell r="A1457" t="str">
            <v>4.03.0012102</v>
          </cell>
          <cell r="B1457">
            <v>102</v>
          </cell>
          <cell r="C1457" t="str">
            <v>Total Geral Diretoria Empresarial</v>
          </cell>
          <cell r="D1457" t="str">
            <v>4.03.0012</v>
          </cell>
          <cell r="E1457">
            <v>2385.7333333333336</v>
          </cell>
          <cell r="F1457">
            <v>4559.7333333333336</v>
          </cell>
          <cell r="G1457">
            <v>4686.7333333333336</v>
          </cell>
          <cell r="H1457">
            <v>4697.0666666666666</v>
          </cell>
          <cell r="I1457">
            <v>4717.0666666666666</v>
          </cell>
          <cell r="J1457">
            <v>4717.0666666666666</v>
          </cell>
          <cell r="K1457">
            <v>4717.0666666666666</v>
          </cell>
          <cell r="L1457">
            <v>4809.1840000000002</v>
          </cell>
          <cell r="M1457">
            <v>4728.5813333333335</v>
          </cell>
          <cell r="N1457">
            <v>4766.5119999999997</v>
          </cell>
          <cell r="O1457">
            <v>4766.5120000000006</v>
          </cell>
          <cell r="P1457">
            <v>4766.5119999999997</v>
          </cell>
        </row>
        <row r="1458">
          <cell r="A1458" t="str">
            <v>4.03.0013102</v>
          </cell>
          <cell r="B1458">
            <v>102</v>
          </cell>
          <cell r="C1458" t="str">
            <v>Total Geral Diretoria Empresarial</v>
          </cell>
          <cell r="D1458" t="str">
            <v>4.03.0013</v>
          </cell>
          <cell r="E1458">
            <v>0</v>
          </cell>
          <cell r="F1458">
            <v>0</v>
          </cell>
          <cell r="G1458">
            <v>0</v>
          </cell>
          <cell r="H1458">
            <v>0</v>
          </cell>
          <cell r="I1458">
            <v>0</v>
          </cell>
          <cell r="J1458">
            <v>0</v>
          </cell>
          <cell r="K1458">
            <v>0</v>
          </cell>
          <cell r="L1458">
            <v>0</v>
          </cell>
          <cell r="M1458">
            <v>0</v>
          </cell>
          <cell r="N1458">
            <v>0</v>
          </cell>
          <cell r="O1458">
            <v>0</v>
          </cell>
          <cell r="P1458">
            <v>0</v>
          </cell>
        </row>
        <row r="1459">
          <cell r="A1459" t="str">
            <v>4.03.0014102</v>
          </cell>
          <cell r="B1459">
            <v>102</v>
          </cell>
          <cell r="C1459" t="str">
            <v>Total Geral Diretoria Empresarial</v>
          </cell>
          <cell r="D1459" t="str">
            <v>4.03.0014</v>
          </cell>
          <cell r="E1459">
            <v>0</v>
          </cell>
          <cell r="F1459">
            <v>0</v>
          </cell>
          <cell r="G1459">
            <v>0</v>
          </cell>
          <cell r="H1459">
            <v>0</v>
          </cell>
          <cell r="I1459">
            <v>0</v>
          </cell>
          <cell r="J1459">
            <v>0</v>
          </cell>
          <cell r="K1459">
            <v>0</v>
          </cell>
          <cell r="L1459">
            <v>0</v>
          </cell>
          <cell r="M1459">
            <v>0</v>
          </cell>
          <cell r="N1459">
            <v>0</v>
          </cell>
          <cell r="O1459">
            <v>0</v>
          </cell>
          <cell r="P1459">
            <v>0</v>
          </cell>
        </row>
        <row r="1460">
          <cell r="A1460" t="str">
            <v>4.03.0015102</v>
          </cell>
          <cell r="B1460">
            <v>102</v>
          </cell>
          <cell r="C1460" t="str">
            <v>Total Geral Diretoria Empresarial</v>
          </cell>
          <cell r="D1460" t="str">
            <v>4.03.0015</v>
          </cell>
          <cell r="E1460">
            <v>0</v>
          </cell>
          <cell r="F1460">
            <v>0</v>
          </cell>
          <cell r="G1460">
            <v>0</v>
          </cell>
          <cell r="H1460">
            <v>0</v>
          </cell>
          <cell r="I1460">
            <v>0</v>
          </cell>
          <cell r="J1460">
            <v>0</v>
          </cell>
          <cell r="K1460">
            <v>0</v>
          </cell>
          <cell r="L1460">
            <v>0</v>
          </cell>
          <cell r="M1460">
            <v>0</v>
          </cell>
          <cell r="N1460">
            <v>0</v>
          </cell>
          <cell r="O1460">
            <v>0</v>
          </cell>
          <cell r="P1460">
            <v>0</v>
          </cell>
        </row>
        <row r="1461">
          <cell r="A1461" t="str">
            <v>4.03.0016102</v>
          </cell>
          <cell r="B1461">
            <v>102</v>
          </cell>
          <cell r="C1461" t="str">
            <v>Total Geral Diretoria Empresarial</v>
          </cell>
          <cell r="D1461" t="str">
            <v>4.03.0016</v>
          </cell>
          <cell r="E1461">
            <v>0</v>
          </cell>
          <cell r="F1461">
            <v>0</v>
          </cell>
          <cell r="G1461">
            <v>0</v>
          </cell>
          <cell r="H1461">
            <v>0</v>
          </cell>
          <cell r="I1461">
            <v>0</v>
          </cell>
          <cell r="J1461">
            <v>0</v>
          </cell>
          <cell r="K1461">
            <v>0</v>
          </cell>
          <cell r="L1461">
            <v>0</v>
          </cell>
          <cell r="M1461">
            <v>0</v>
          </cell>
          <cell r="N1461">
            <v>0</v>
          </cell>
          <cell r="O1461">
            <v>0</v>
          </cell>
          <cell r="P1461">
            <v>0</v>
          </cell>
        </row>
        <row r="1462">
          <cell r="A1462" t="str">
            <v>4.03.0017102</v>
          </cell>
          <cell r="B1462">
            <v>102</v>
          </cell>
          <cell r="C1462" t="str">
            <v>Total Geral Diretoria Empresarial</v>
          </cell>
          <cell r="D1462" t="str">
            <v>4.03.0017</v>
          </cell>
          <cell r="E1462">
            <v>872.55</v>
          </cell>
          <cell r="F1462">
            <v>872.55</v>
          </cell>
          <cell r="G1462">
            <v>872.55</v>
          </cell>
          <cell r="H1462">
            <v>872.55</v>
          </cell>
          <cell r="I1462">
            <v>872.55</v>
          </cell>
          <cell r="J1462">
            <v>872.55</v>
          </cell>
          <cell r="K1462">
            <v>872.55</v>
          </cell>
          <cell r="L1462">
            <v>872.55</v>
          </cell>
          <cell r="M1462">
            <v>872.55</v>
          </cell>
          <cell r="N1462">
            <v>872.55</v>
          </cell>
          <cell r="O1462">
            <v>872.55</v>
          </cell>
          <cell r="P1462">
            <v>872.55</v>
          </cell>
        </row>
        <row r="1463">
          <cell r="A1463" t="str">
            <v>4.03.0018102</v>
          </cell>
          <cell r="B1463">
            <v>102</v>
          </cell>
          <cell r="C1463" t="str">
            <v>Total Geral Diretoria Empresarial</v>
          </cell>
          <cell r="D1463" t="str">
            <v>4.03.0018</v>
          </cell>
          <cell r="E1463">
            <v>0</v>
          </cell>
          <cell r="F1463">
            <v>0</v>
          </cell>
          <cell r="G1463">
            <v>0</v>
          </cell>
          <cell r="H1463">
            <v>0</v>
          </cell>
          <cell r="I1463">
            <v>0</v>
          </cell>
          <cell r="J1463">
            <v>0</v>
          </cell>
          <cell r="K1463">
            <v>0</v>
          </cell>
          <cell r="L1463">
            <v>0</v>
          </cell>
          <cell r="M1463">
            <v>0</v>
          </cell>
          <cell r="N1463">
            <v>0</v>
          </cell>
          <cell r="O1463">
            <v>0</v>
          </cell>
          <cell r="P1463">
            <v>0</v>
          </cell>
        </row>
        <row r="1464">
          <cell r="A1464" t="str">
            <v>4.03.0019102</v>
          </cell>
          <cell r="B1464">
            <v>102</v>
          </cell>
          <cell r="C1464" t="str">
            <v>Total Geral Diretoria Empresarial</v>
          </cell>
          <cell r="D1464" t="str">
            <v>4.03.0019</v>
          </cell>
          <cell r="E1464">
            <v>0</v>
          </cell>
          <cell r="F1464">
            <v>0</v>
          </cell>
          <cell r="G1464">
            <v>0</v>
          </cell>
          <cell r="H1464">
            <v>0</v>
          </cell>
          <cell r="I1464">
            <v>0</v>
          </cell>
          <cell r="J1464">
            <v>0</v>
          </cell>
          <cell r="K1464">
            <v>0</v>
          </cell>
          <cell r="L1464">
            <v>0</v>
          </cell>
          <cell r="M1464">
            <v>0</v>
          </cell>
          <cell r="N1464">
            <v>0</v>
          </cell>
          <cell r="O1464">
            <v>0</v>
          </cell>
          <cell r="P1464">
            <v>0</v>
          </cell>
        </row>
        <row r="1465">
          <cell r="A1465" t="str">
            <v>4.03.0020102</v>
          </cell>
          <cell r="B1465">
            <v>102</v>
          </cell>
          <cell r="C1465" t="str">
            <v>Total Geral Diretoria Empresarial</v>
          </cell>
          <cell r="D1465" t="str">
            <v>4.03.0020</v>
          </cell>
          <cell r="E1465">
            <v>0</v>
          </cell>
          <cell r="F1465">
            <v>0</v>
          </cell>
          <cell r="G1465">
            <v>0</v>
          </cell>
          <cell r="H1465">
            <v>0</v>
          </cell>
          <cell r="I1465">
            <v>0</v>
          </cell>
          <cell r="J1465">
            <v>0</v>
          </cell>
          <cell r="K1465">
            <v>0</v>
          </cell>
          <cell r="L1465">
            <v>0</v>
          </cell>
          <cell r="M1465">
            <v>0</v>
          </cell>
          <cell r="N1465">
            <v>0</v>
          </cell>
          <cell r="O1465">
            <v>0</v>
          </cell>
          <cell r="P1465">
            <v>0</v>
          </cell>
        </row>
        <row r="1466">
          <cell r="A1466" t="str">
            <v>4.03.0021102</v>
          </cell>
          <cell r="B1466">
            <v>102</v>
          </cell>
          <cell r="C1466" t="str">
            <v>Total Geral Diretoria Empresarial</v>
          </cell>
          <cell r="D1466" t="str">
            <v>4.03.0021</v>
          </cell>
          <cell r="E1466">
            <v>0</v>
          </cell>
          <cell r="F1466">
            <v>0</v>
          </cell>
          <cell r="G1466">
            <v>0</v>
          </cell>
          <cell r="H1466">
            <v>0</v>
          </cell>
          <cell r="I1466">
            <v>0</v>
          </cell>
          <cell r="J1466">
            <v>0</v>
          </cell>
          <cell r="K1466">
            <v>0</v>
          </cell>
          <cell r="L1466">
            <v>0</v>
          </cell>
          <cell r="M1466">
            <v>0</v>
          </cell>
          <cell r="N1466">
            <v>0</v>
          </cell>
          <cell r="O1466">
            <v>0</v>
          </cell>
          <cell r="P1466">
            <v>0</v>
          </cell>
        </row>
        <row r="1467">
          <cell r="A1467" t="str">
            <v>4.03.0022102</v>
          </cell>
          <cell r="B1467">
            <v>102</v>
          </cell>
          <cell r="C1467" t="str">
            <v>Total Geral Diretoria Empresarial</v>
          </cell>
          <cell r="D1467" t="str">
            <v>4.03.0022</v>
          </cell>
          <cell r="E1467">
            <v>0</v>
          </cell>
          <cell r="F1467">
            <v>0</v>
          </cell>
          <cell r="G1467">
            <v>0</v>
          </cell>
          <cell r="H1467">
            <v>0</v>
          </cell>
          <cell r="I1467">
            <v>0</v>
          </cell>
          <cell r="J1467">
            <v>0</v>
          </cell>
          <cell r="K1467">
            <v>0</v>
          </cell>
          <cell r="L1467">
            <v>0</v>
          </cell>
          <cell r="M1467">
            <v>0</v>
          </cell>
          <cell r="N1467">
            <v>0</v>
          </cell>
          <cell r="O1467">
            <v>0</v>
          </cell>
          <cell r="P1467">
            <v>0</v>
          </cell>
        </row>
        <row r="1468">
          <cell r="A1468" t="str">
            <v>4.03.0024102</v>
          </cell>
          <cell r="B1468">
            <v>102</v>
          </cell>
          <cell r="C1468" t="str">
            <v>Total Geral Diretoria Empresarial</v>
          </cell>
          <cell r="D1468" t="str">
            <v>4.03.0024</v>
          </cell>
          <cell r="E1468">
            <v>0</v>
          </cell>
          <cell r="F1468">
            <v>0</v>
          </cell>
          <cell r="G1468">
            <v>0</v>
          </cell>
          <cell r="H1468">
            <v>0</v>
          </cell>
          <cell r="I1468">
            <v>0</v>
          </cell>
          <cell r="J1468">
            <v>0</v>
          </cell>
          <cell r="K1468">
            <v>0</v>
          </cell>
          <cell r="L1468">
            <v>0</v>
          </cell>
          <cell r="M1468">
            <v>0</v>
          </cell>
          <cell r="N1468">
            <v>0</v>
          </cell>
          <cell r="O1468">
            <v>0</v>
          </cell>
          <cell r="P1468">
            <v>0</v>
          </cell>
        </row>
        <row r="1469">
          <cell r="A1469" t="str">
            <v>4.04.0001102</v>
          </cell>
          <cell r="B1469">
            <v>102</v>
          </cell>
          <cell r="C1469" t="str">
            <v>Total Geral Diretoria Empresarial</v>
          </cell>
          <cell r="D1469" t="str">
            <v>4.04.0001</v>
          </cell>
          <cell r="E1469">
            <v>0</v>
          </cell>
          <cell r="F1469">
            <v>0</v>
          </cell>
          <cell r="G1469">
            <v>0</v>
          </cell>
          <cell r="H1469">
            <v>0</v>
          </cell>
          <cell r="I1469">
            <v>0</v>
          </cell>
          <cell r="J1469">
            <v>0</v>
          </cell>
          <cell r="K1469">
            <v>0</v>
          </cell>
          <cell r="L1469">
            <v>0</v>
          </cell>
          <cell r="M1469">
            <v>0</v>
          </cell>
          <cell r="N1469">
            <v>0</v>
          </cell>
          <cell r="O1469">
            <v>0</v>
          </cell>
          <cell r="P1469">
            <v>0</v>
          </cell>
        </row>
        <row r="1470">
          <cell r="A1470" t="str">
            <v>4.04.0002102</v>
          </cell>
          <cell r="B1470">
            <v>102</v>
          </cell>
          <cell r="C1470" t="str">
            <v>Total Geral Diretoria Empresarial</v>
          </cell>
          <cell r="D1470" t="str">
            <v>4.04.0002</v>
          </cell>
          <cell r="E1470">
            <v>0</v>
          </cell>
          <cell r="F1470">
            <v>0</v>
          </cell>
          <cell r="G1470">
            <v>0</v>
          </cell>
          <cell r="H1470">
            <v>0</v>
          </cell>
          <cell r="I1470">
            <v>0</v>
          </cell>
          <cell r="J1470">
            <v>0</v>
          </cell>
          <cell r="K1470">
            <v>0</v>
          </cell>
          <cell r="L1470">
            <v>0</v>
          </cell>
          <cell r="M1470">
            <v>0</v>
          </cell>
          <cell r="N1470">
            <v>0</v>
          </cell>
          <cell r="O1470">
            <v>0</v>
          </cell>
          <cell r="P1470">
            <v>0</v>
          </cell>
        </row>
        <row r="1471">
          <cell r="A1471" t="str">
            <v>4.04.0003102</v>
          </cell>
          <cell r="B1471">
            <v>102</v>
          </cell>
          <cell r="C1471" t="str">
            <v>Total Geral Diretoria Empresarial</v>
          </cell>
          <cell r="D1471" t="str">
            <v>4.04.0003</v>
          </cell>
          <cell r="E1471">
            <v>400</v>
          </cell>
          <cell r="F1471">
            <v>400</v>
          </cell>
          <cell r="G1471">
            <v>400</v>
          </cell>
          <cell r="H1471">
            <v>400</v>
          </cell>
          <cell r="I1471">
            <v>400</v>
          </cell>
          <cell r="J1471">
            <v>400</v>
          </cell>
          <cell r="K1471">
            <v>500</v>
          </cell>
          <cell r="L1471">
            <v>500</v>
          </cell>
          <cell r="M1471">
            <v>500</v>
          </cell>
          <cell r="N1471">
            <v>500</v>
          </cell>
          <cell r="O1471">
            <v>500</v>
          </cell>
          <cell r="P1471">
            <v>500</v>
          </cell>
        </row>
        <row r="1472">
          <cell r="A1472" t="str">
            <v>4.04.0004102</v>
          </cell>
          <cell r="B1472">
            <v>102</v>
          </cell>
          <cell r="C1472" t="str">
            <v>Total Geral Diretoria Empresarial</v>
          </cell>
          <cell r="D1472" t="str">
            <v>4.04.0004</v>
          </cell>
          <cell r="E1472">
            <v>1000</v>
          </cell>
          <cell r="F1472">
            <v>1000</v>
          </cell>
          <cell r="G1472">
            <v>1000</v>
          </cell>
          <cell r="H1472">
            <v>1000</v>
          </cell>
          <cell r="I1472">
            <v>1000</v>
          </cell>
          <cell r="J1472">
            <v>1000</v>
          </cell>
          <cell r="K1472">
            <v>1000</v>
          </cell>
          <cell r="L1472">
            <v>1000</v>
          </cell>
          <cell r="M1472">
            <v>1000</v>
          </cell>
          <cell r="N1472">
            <v>1000</v>
          </cell>
          <cell r="O1472">
            <v>1000</v>
          </cell>
          <cell r="P1472">
            <v>1000</v>
          </cell>
        </row>
        <row r="1473">
          <cell r="A1473" t="str">
            <v>4.04.0005102</v>
          </cell>
          <cell r="B1473">
            <v>102</v>
          </cell>
          <cell r="C1473" t="str">
            <v>Total Geral Diretoria Empresarial</v>
          </cell>
          <cell r="D1473" t="str">
            <v>4.04.0005</v>
          </cell>
          <cell r="E1473">
            <v>3900</v>
          </cell>
          <cell r="F1473">
            <v>3900</v>
          </cell>
          <cell r="G1473">
            <v>3900</v>
          </cell>
          <cell r="H1473">
            <v>3900</v>
          </cell>
          <cell r="I1473">
            <v>3900</v>
          </cell>
          <cell r="J1473">
            <v>3900</v>
          </cell>
          <cell r="K1473">
            <v>3900</v>
          </cell>
          <cell r="L1473">
            <v>3900</v>
          </cell>
          <cell r="M1473">
            <v>3900</v>
          </cell>
          <cell r="N1473">
            <v>3900</v>
          </cell>
          <cell r="O1473">
            <v>3900</v>
          </cell>
          <cell r="P1473">
            <v>3900</v>
          </cell>
        </row>
        <row r="1474">
          <cell r="A1474" t="str">
            <v>4.04.0006102</v>
          </cell>
          <cell r="B1474">
            <v>102</v>
          </cell>
          <cell r="C1474" t="str">
            <v>Total Geral Diretoria Empresarial</v>
          </cell>
          <cell r="D1474" t="str">
            <v>4.04.0006</v>
          </cell>
          <cell r="E1474">
            <v>3000</v>
          </cell>
          <cell r="F1474">
            <v>3000</v>
          </cell>
          <cell r="G1474">
            <v>3000</v>
          </cell>
          <cell r="H1474">
            <v>3000</v>
          </cell>
          <cell r="I1474">
            <v>3000</v>
          </cell>
          <cell r="J1474">
            <v>3000</v>
          </cell>
          <cell r="K1474">
            <v>3500</v>
          </cell>
          <cell r="L1474">
            <v>3500</v>
          </cell>
          <cell r="M1474">
            <v>3500</v>
          </cell>
          <cell r="N1474">
            <v>3500</v>
          </cell>
          <cell r="O1474">
            <v>3500</v>
          </cell>
          <cell r="P1474">
            <v>3500</v>
          </cell>
        </row>
        <row r="1475">
          <cell r="A1475" t="str">
            <v>4.04.0007102</v>
          </cell>
          <cell r="B1475">
            <v>102</v>
          </cell>
          <cell r="C1475" t="str">
            <v>Total Geral Diretoria Empresarial</v>
          </cell>
          <cell r="D1475" t="str">
            <v>4.04.0007</v>
          </cell>
          <cell r="E1475">
            <v>52.824604909462053</v>
          </cell>
          <cell r="F1475">
            <v>52.824604909462053</v>
          </cell>
          <cell r="G1475">
            <v>52.824604909462053</v>
          </cell>
          <cell r="H1475">
            <v>52.824604909462053</v>
          </cell>
          <cell r="I1475">
            <v>52.824604909462053</v>
          </cell>
          <cell r="J1475">
            <v>52.824604909462053</v>
          </cell>
          <cell r="K1475">
            <v>62.824604909462053</v>
          </cell>
          <cell r="L1475">
            <v>62.824604909462053</v>
          </cell>
          <cell r="M1475">
            <v>62.824604909462053</v>
          </cell>
          <cell r="N1475">
            <v>62.824604909462053</v>
          </cell>
          <cell r="O1475">
            <v>62.824604909462053</v>
          </cell>
          <cell r="P1475">
            <v>62.824604909462053</v>
          </cell>
        </row>
        <row r="1476">
          <cell r="A1476" t="str">
            <v>4.04.0008102</v>
          </cell>
          <cell r="B1476">
            <v>102</v>
          </cell>
          <cell r="C1476" t="str">
            <v>Total Geral Diretoria Empresarial</v>
          </cell>
          <cell r="D1476" t="str">
            <v>4.04.0008</v>
          </cell>
          <cell r="E1476">
            <v>0</v>
          </cell>
          <cell r="F1476">
            <v>0</v>
          </cell>
          <cell r="G1476">
            <v>0</v>
          </cell>
          <cell r="H1476">
            <v>0</v>
          </cell>
          <cell r="I1476">
            <v>0</v>
          </cell>
          <cell r="J1476">
            <v>0</v>
          </cell>
          <cell r="K1476">
            <v>0</v>
          </cell>
          <cell r="L1476">
            <v>0</v>
          </cell>
          <cell r="M1476">
            <v>0</v>
          </cell>
          <cell r="N1476">
            <v>0</v>
          </cell>
          <cell r="O1476">
            <v>0</v>
          </cell>
          <cell r="P1476">
            <v>0</v>
          </cell>
        </row>
        <row r="1477">
          <cell r="A1477" t="str">
            <v>4.04.0009102</v>
          </cell>
          <cell r="B1477">
            <v>102</v>
          </cell>
          <cell r="C1477" t="str">
            <v>Total Geral Diretoria Empresarial</v>
          </cell>
          <cell r="D1477" t="str">
            <v>4.04.0009</v>
          </cell>
          <cell r="E1477">
            <v>0</v>
          </cell>
          <cell r="F1477">
            <v>0</v>
          </cell>
          <cell r="G1477">
            <v>0</v>
          </cell>
          <cell r="H1477">
            <v>0</v>
          </cell>
          <cell r="I1477">
            <v>0</v>
          </cell>
          <cell r="J1477">
            <v>0</v>
          </cell>
          <cell r="K1477">
            <v>0</v>
          </cell>
          <cell r="L1477">
            <v>0</v>
          </cell>
          <cell r="M1477">
            <v>0</v>
          </cell>
          <cell r="N1477">
            <v>0</v>
          </cell>
          <cell r="O1477">
            <v>0</v>
          </cell>
          <cell r="P1477">
            <v>0</v>
          </cell>
        </row>
        <row r="1478">
          <cell r="A1478" t="str">
            <v>4.04.0010102</v>
          </cell>
          <cell r="B1478">
            <v>102</v>
          </cell>
          <cell r="C1478" t="str">
            <v>Total Geral Diretoria Empresarial</v>
          </cell>
          <cell r="D1478" t="str">
            <v>4.04.0010</v>
          </cell>
          <cell r="E1478">
            <v>7500</v>
          </cell>
          <cell r="F1478">
            <v>7500</v>
          </cell>
          <cell r="G1478">
            <v>7500</v>
          </cell>
          <cell r="H1478">
            <v>7500</v>
          </cell>
          <cell r="I1478">
            <v>7500</v>
          </cell>
          <cell r="J1478">
            <v>7500</v>
          </cell>
          <cell r="K1478">
            <v>8000</v>
          </cell>
          <cell r="L1478">
            <v>8000</v>
          </cell>
          <cell r="M1478">
            <v>8000</v>
          </cell>
          <cell r="N1478">
            <v>8000</v>
          </cell>
          <cell r="O1478">
            <v>8000</v>
          </cell>
          <cell r="P1478">
            <v>8000</v>
          </cell>
        </row>
        <row r="1479">
          <cell r="A1479" t="str">
            <v>4.04.0011102</v>
          </cell>
          <cell r="B1479">
            <v>102</v>
          </cell>
          <cell r="C1479" t="str">
            <v>Total Geral Diretoria Empresarial</v>
          </cell>
          <cell r="D1479" t="str">
            <v>4.04.0011</v>
          </cell>
          <cell r="E1479">
            <v>0</v>
          </cell>
          <cell r="F1479">
            <v>0</v>
          </cell>
          <cell r="G1479">
            <v>0</v>
          </cell>
          <cell r="H1479">
            <v>0</v>
          </cell>
          <cell r="I1479">
            <v>0</v>
          </cell>
          <cell r="J1479">
            <v>0</v>
          </cell>
          <cell r="K1479">
            <v>0</v>
          </cell>
          <cell r="L1479">
            <v>0</v>
          </cell>
          <cell r="M1479">
            <v>0</v>
          </cell>
          <cell r="N1479">
            <v>0</v>
          </cell>
          <cell r="O1479">
            <v>0</v>
          </cell>
          <cell r="P1479">
            <v>0</v>
          </cell>
        </row>
        <row r="1480">
          <cell r="A1480" t="str">
            <v>4.04.0012102</v>
          </cell>
          <cell r="B1480">
            <v>102</v>
          </cell>
          <cell r="C1480" t="str">
            <v>Total Geral Diretoria Empresarial</v>
          </cell>
          <cell r="D1480" t="str">
            <v>4.04.0012</v>
          </cell>
          <cell r="E1480">
            <v>0</v>
          </cell>
          <cell r="F1480">
            <v>0</v>
          </cell>
          <cell r="G1480">
            <v>0</v>
          </cell>
          <cell r="H1480">
            <v>0</v>
          </cell>
          <cell r="I1480">
            <v>0</v>
          </cell>
          <cell r="J1480">
            <v>0</v>
          </cell>
          <cell r="K1480">
            <v>0</v>
          </cell>
          <cell r="L1480">
            <v>0</v>
          </cell>
          <cell r="M1480">
            <v>0</v>
          </cell>
          <cell r="N1480">
            <v>0</v>
          </cell>
          <cell r="O1480">
            <v>0</v>
          </cell>
          <cell r="P1480">
            <v>0</v>
          </cell>
        </row>
        <row r="1481">
          <cell r="A1481" t="str">
            <v>4.05.0003102</v>
          </cell>
          <cell r="B1481">
            <v>102</v>
          </cell>
          <cell r="C1481" t="str">
            <v>Total Geral Diretoria Empresarial</v>
          </cell>
          <cell r="D1481" t="str">
            <v>4.05.0003</v>
          </cell>
          <cell r="E1481">
            <v>0</v>
          </cell>
          <cell r="F1481">
            <v>0</v>
          </cell>
          <cell r="G1481">
            <v>0</v>
          </cell>
          <cell r="H1481">
            <v>0</v>
          </cell>
          <cell r="I1481">
            <v>0</v>
          </cell>
          <cell r="J1481">
            <v>0</v>
          </cell>
          <cell r="K1481">
            <v>0</v>
          </cell>
          <cell r="L1481">
            <v>0</v>
          </cell>
          <cell r="M1481">
            <v>0</v>
          </cell>
          <cell r="N1481">
            <v>0</v>
          </cell>
          <cell r="O1481">
            <v>0</v>
          </cell>
          <cell r="P1481">
            <v>0</v>
          </cell>
        </row>
        <row r="1482">
          <cell r="A1482" t="str">
            <v>4.08.0004102</v>
          </cell>
          <cell r="B1482">
            <v>102</v>
          </cell>
          <cell r="C1482" t="str">
            <v>Total Geral Diretoria Empresarial</v>
          </cell>
          <cell r="D1482" t="str">
            <v>4.08.0004</v>
          </cell>
          <cell r="E1482">
            <v>0</v>
          </cell>
          <cell r="F1482">
            <v>0</v>
          </cell>
          <cell r="G1482">
            <v>0</v>
          </cell>
          <cell r="H1482">
            <v>0</v>
          </cell>
          <cell r="I1482">
            <v>0</v>
          </cell>
          <cell r="J1482">
            <v>0</v>
          </cell>
          <cell r="K1482">
            <v>0</v>
          </cell>
          <cell r="L1482">
            <v>0</v>
          </cell>
          <cell r="M1482">
            <v>0</v>
          </cell>
          <cell r="N1482">
            <v>0</v>
          </cell>
          <cell r="O1482">
            <v>0</v>
          </cell>
          <cell r="P1482">
            <v>0</v>
          </cell>
        </row>
        <row r="1483">
          <cell r="A1483" t="str">
            <v>4.08.0010102</v>
          </cell>
          <cell r="B1483">
            <v>102</v>
          </cell>
          <cell r="C1483" t="str">
            <v>Total Geral Diretoria Empresarial</v>
          </cell>
          <cell r="D1483" t="str">
            <v>4.08.0010</v>
          </cell>
          <cell r="E1483">
            <v>0</v>
          </cell>
          <cell r="F1483">
            <v>0</v>
          </cell>
          <cell r="G1483">
            <v>0</v>
          </cell>
          <cell r="H1483">
            <v>0</v>
          </cell>
          <cell r="I1483">
            <v>0</v>
          </cell>
          <cell r="J1483">
            <v>0</v>
          </cell>
          <cell r="K1483">
            <v>0</v>
          </cell>
          <cell r="L1483">
            <v>0</v>
          </cell>
          <cell r="M1483">
            <v>0</v>
          </cell>
          <cell r="N1483">
            <v>0</v>
          </cell>
          <cell r="O1483">
            <v>0</v>
          </cell>
          <cell r="P1483">
            <v>0</v>
          </cell>
        </row>
        <row r="1484">
          <cell r="A1484" t="str">
            <v>4.08.0016102</v>
          </cell>
          <cell r="B1484">
            <v>102</v>
          </cell>
          <cell r="C1484" t="str">
            <v>Total Geral Diretoria Empresarial</v>
          </cell>
          <cell r="D1484" t="str">
            <v>4.08.0016</v>
          </cell>
          <cell r="E1484">
            <v>0</v>
          </cell>
          <cell r="F1484">
            <v>0</v>
          </cell>
          <cell r="G1484">
            <v>0</v>
          </cell>
          <cell r="H1484">
            <v>0</v>
          </cell>
          <cell r="I1484">
            <v>0</v>
          </cell>
          <cell r="J1484">
            <v>0</v>
          </cell>
          <cell r="K1484">
            <v>0</v>
          </cell>
          <cell r="L1484">
            <v>0</v>
          </cell>
          <cell r="M1484">
            <v>0</v>
          </cell>
          <cell r="N1484">
            <v>0</v>
          </cell>
          <cell r="O1484">
            <v>0</v>
          </cell>
          <cell r="P1484">
            <v>0</v>
          </cell>
        </row>
        <row r="1485">
          <cell r="A1485" t="str">
            <v>4.08.0017102</v>
          </cell>
          <cell r="B1485">
            <v>102</v>
          </cell>
          <cell r="C1485" t="str">
            <v>Total Geral Diretoria Empresarial</v>
          </cell>
          <cell r="D1485" t="str">
            <v>4.08.0017</v>
          </cell>
          <cell r="E1485">
            <v>0</v>
          </cell>
          <cell r="F1485">
            <v>0</v>
          </cell>
          <cell r="G1485">
            <v>0</v>
          </cell>
          <cell r="H1485">
            <v>0</v>
          </cell>
          <cell r="I1485">
            <v>0</v>
          </cell>
          <cell r="J1485">
            <v>0</v>
          </cell>
          <cell r="K1485">
            <v>0</v>
          </cell>
          <cell r="L1485">
            <v>0</v>
          </cell>
          <cell r="M1485">
            <v>0</v>
          </cell>
          <cell r="N1485">
            <v>0</v>
          </cell>
          <cell r="O1485">
            <v>0</v>
          </cell>
          <cell r="P1485">
            <v>0</v>
          </cell>
        </row>
        <row r="1486">
          <cell r="A1486" t="str">
            <v>4.08.0020102</v>
          </cell>
          <cell r="B1486">
            <v>102</v>
          </cell>
          <cell r="C1486" t="str">
            <v>Total Geral Diretoria Empresarial</v>
          </cell>
          <cell r="D1486" t="str">
            <v>4.08.0020</v>
          </cell>
          <cell r="E1486">
            <v>0</v>
          </cell>
          <cell r="F1486">
            <v>0</v>
          </cell>
          <cell r="G1486">
            <v>0</v>
          </cell>
          <cell r="H1486">
            <v>0</v>
          </cell>
          <cell r="I1486">
            <v>0</v>
          </cell>
          <cell r="J1486">
            <v>0</v>
          </cell>
          <cell r="K1486">
            <v>0</v>
          </cell>
          <cell r="L1486">
            <v>0</v>
          </cell>
          <cell r="M1486">
            <v>0</v>
          </cell>
          <cell r="N1486">
            <v>0</v>
          </cell>
          <cell r="O1486">
            <v>0</v>
          </cell>
          <cell r="P1486">
            <v>0</v>
          </cell>
        </row>
        <row r="1487">
          <cell r="A1487" t="str">
            <v>4.13.0004102</v>
          </cell>
          <cell r="B1487">
            <v>102</v>
          </cell>
          <cell r="C1487" t="str">
            <v>Total Geral Diretoria Empresarial</v>
          </cell>
          <cell r="D1487" t="str">
            <v>4.13.0004</v>
          </cell>
          <cell r="E1487">
            <v>0</v>
          </cell>
          <cell r="F1487">
            <v>0</v>
          </cell>
          <cell r="G1487">
            <v>0</v>
          </cell>
          <cell r="H1487">
            <v>0</v>
          </cell>
          <cell r="I1487">
            <v>0</v>
          </cell>
          <cell r="J1487">
            <v>0</v>
          </cell>
          <cell r="K1487">
            <v>0</v>
          </cell>
          <cell r="L1487">
            <v>0</v>
          </cell>
          <cell r="M1487">
            <v>0</v>
          </cell>
          <cell r="N1487">
            <v>0</v>
          </cell>
          <cell r="O1487">
            <v>0</v>
          </cell>
          <cell r="P1487">
            <v>0</v>
          </cell>
        </row>
        <row r="1488">
          <cell r="A1488" t="str">
            <v>4.13.0005102</v>
          </cell>
          <cell r="B1488">
            <v>102</v>
          </cell>
          <cell r="C1488" t="str">
            <v>Total Geral Diretoria Empresarial</v>
          </cell>
          <cell r="D1488" t="str">
            <v>4.13.0005</v>
          </cell>
          <cell r="E1488">
            <v>0</v>
          </cell>
          <cell r="F1488">
            <v>0</v>
          </cell>
          <cell r="G1488">
            <v>0</v>
          </cell>
          <cell r="H1488">
            <v>0</v>
          </cell>
          <cell r="I1488">
            <v>0</v>
          </cell>
          <cell r="J1488">
            <v>0</v>
          </cell>
          <cell r="K1488">
            <v>0</v>
          </cell>
          <cell r="L1488">
            <v>0</v>
          </cell>
          <cell r="M1488">
            <v>0</v>
          </cell>
          <cell r="N1488">
            <v>0</v>
          </cell>
          <cell r="O1488">
            <v>0</v>
          </cell>
          <cell r="P1488">
            <v>0</v>
          </cell>
        </row>
        <row r="1489">
          <cell r="A1489" t="str">
            <v>4.13.0006102</v>
          </cell>
          <cell r="B1489">
            <v>102</v>
          </cell>
          <cell r="C1489" t="str">
            <v>Total Geral Diretoria Empresarial</v>
          </cell>
          <cell r="D1489" t="str">
            <v>4.13.0006</v>
          </cell>
          <cell r="E1489">
            <v>0</v>
          </cell>
          <cell r="F1489">
            <v>0</v>
          </cell>
          <cell r="G1489">
            <v>0</v>
          </cell>
          <cell r="H1489">
            <v>0</v>
          </cell>
          <cell r="I1489">
            <v>0</v>
          </cell>
          <cell r="J1489">
            <v>0</v>
          </cell>
          <cell r="K1489">
            <v>0</v>
          </cell>
          <cell r="L1489">
            <v>0</v>
          </cell>
          <cell r="M1489">
            <v>0</v>
          </cell>
          <cell r="N1489">
            <v>0</v>
          </cell>
          <cell r="O1489">
            <v>0</v>
          </cell>
          <cell r="P1489">
            <v>0</v>
          </cell>
        </row>
        <row r="1490">
          <cell r="A1490" t="str">
            <v>4.13.0007102</v>
          </cell>
          <cell r="B1490">
            <v>102</v>
          </cell>
          <cell r="C1490" t="str">
            <v>Total Geral Diretoria Empresarial</v>
          </cell>
          <cell r="D1490" t="str">
            <v>4.13.0007</v>
          </cell>
          <cell r="E1490">
            <v>0</v>
          </cell>
          <cell r="F1490">
            <v>0</v>
          </cell>
          <cell r="G1490">
            <v>0</v>
          </cell>
          <cell r="H1490">
            <v>0</v>
          </cell>
          <cell r="I1490">
            <v>0</v>
          </cell>
          <cell r="J1490">
            <v>0</v>
          </cell>
          <cell r="K1490">
            <v>0</v>
          </cell>
          <cell r="L1490">
            <v>0</v>
          </cell>
          <cell r="M1490">
            <v>0</v>
          </cell>
          <cell r="N1490">
            <v>0</v>
          </cell>
          <cell r="O1490">
            <v>0</v>
          </cell>
          <cell r="P1490">
            <v>0</v>
          </cell>
        </row>
        <row r="1491">
          <cell r="A1491" t="str">
            <v>4.13.0008102</v>
          </cell>
          <cell r="B1491">
            <v>102</v>
          </cell>
          <cell r="C1491" t="str">
            <v>Total Geral Diretoria Empresarial</v>
          </cell>
          <cell r="D1491" t="str">
            <v>4.13.0008</v>
          </cell>
          <cell r="E1491">
            <v>0</v>
          </cell>
          <cell r="F1491">
            <v>0</v>
          </cell>
          <cell r="G1491">
            <v>0</v>
          </cell>
          <cell r="H1491">
            <v>0</v>
          </cell>
          <cell r="I1491">
            <v>0</v>
          </cell>
          <cell r="J1491">
            <v>0</v>
          </cell>
          <cell r="K1491">
            <v>0</v>
          </cell>
          <cell r="L1491">
            <v>0</v>
          </cell>
          <cell r="M1491">
            <v>0</v>
          </cell>
          <cell r="N1491">
            <v>0</v>
          </cell>
          <cell r="O1491">
            <v>0</v>
          </cell>
          <cell r="P1491">
            <v>0</v>
          </cell>
        </row>
        <row r="1492">
          <cell r="A1492" t="str">
            <v>4.90.0001102</v>
          </cell>
          <cell r="B1492">
            <v>102</v>
          </cell>
          <cell r="C1492" t="str">
            <v>Total Geral Diretoria Empresarial</v>
          </cell>
          <cell r="D1492" t="str">
            <v>4.90.0001</v>
          </cell>
          <cell r="E1492">
            <v>0</v>
          </cell>
          <cell r="F1492">
            <v>0</v>
          </cell>
          <cell r="G1492">
            <v>0</v>
          </cell>
          <cell r="H1492">
            <v>0</v>
          </cell>
          <cell r="I1492">
            <v>0</v>
          </cell>
          <cell r="J1492">
            <v>0</v>
          </cell>
          <cell r="K1492">
            <v>0</v>
          </cell>
          <cell r="L1492">
            <v>0</v>
          </cell>
          <cell r="M1492">
            <v>0</v>
          </cell>
          <cell r="N1492">
            <v>0</v>
          </cell>
          <cell r="O1492">
            <v>0</v>
          </cell>
          <cell r="P1492">
            <v>0</v>
          </cell>
        </row>
        <row r="1493">
          <cell r="A1493" t="str">
            <v>4.01.000110400</v>
          </cell>
          <cell r="B1493">
            <v>10400</v>
          </cell>
          <cell r="C1493" t="str">
            <v>Diretoria Técnica Operacional</v>
          </cell>
          <cell r="D1493" t="str">
            <v>4.01.0001</v>
          </cell>
          <cell r="E1493">
            <v>0</v>
          </cell>
          <cell r="F1493">
            <v>0</v>
          </cell>
          <cell r="G1493">
            <v>0</v>
          </cell>
          <cell r="H1493">
            <v>0</v>
          </cell>
          <cell r="I1493">
            <v>0</v>
          </cell>
          <cell r="J1493">
            <v>0</v>
          </cell>
          <cell r="K1493">
            <v>0</v>
          </cell>
          <cell r="L1493">
            <v>0</v>
          </cell>
          <cell r="M1493">
            <v>0</v>
          </cell>
          <cell r="N1493">
            <v>0</v>
          </cell>
          <cell r="O1493">
            <v>0</v>
          </cell>
          <cell r="P1493">
            <v>0</v>
          </cell>
        </row>
        <row r="1494">
          <cell r="A1494" t="str">
            <v>4.01.000210400</v>
          </cell>
          <cell r="B1494">
            <v>10400</v>
          </cell>
          <cell r="C1494" t="str">
            <v>Diretoria Técnica Operacional</v>
          </cell>
          <cell r="D1494" t="str">
            <v>4.01.0002</v>
          </cell>
          <cell r="E1494">
            <v>0</v>
          </cell>
          <cell r="F1494">
            <v>0</v>
          </cell>
          <cell r="G1494">
            <v>0</v>
          </cell>
          <cell r="H1494">
            <v>0</v>
          </cell>
          <cell r="I1494">
            <v>0</v>
          </cell>
          <cell r="J1494">
            <v>0</v>
          </cell>
          <cell r="K1494">
            <v>0</v>
          </cell>
          <cell r="L1494">
            <v>0</v>
          </cell>
          <cell r="M1494">
            <v>0</v>
          </cell>
          <cell r="N1494">
            <v>0</v>
          </cell>
          <cell r="O1494">
            <v>0</v>
          </cell>
          <cell r="P1494">
            <v>0</v>
          </cell>
        </row>
        <row r="1495">
          <cell r="A1495" t="str">
            <v>4.01.000310400</v>
          </cell>
          <cell r="B1495">
            <v>10400</v>
          </cell>
          <cell r="C1495" t="str">
            <v>Diretoria Técnica Operacional</v>
          </cell>
          <cell r="D1495" t="str">
            <v>4.01.0003</v>
          </cell>
          <cell r="E1495">
            <v>0</v>
          </cell>
          <cell r="F1495">
            <v>0</v>
          </cell>
          <cell r="G1495">
            <v>0</v>
          </cell>
          <cell r="H1495">
            <v>0</v>
          </cell>
          <cell r="I1495">
            <v>0</v>
          </cell>
          <cell r="J1495">
            <v>0</v>
          </cell>
          <cell r="K1495">
            <v>0</v>
          </cell>
          <cell r="L1495">
            <v>0</v>
          </cell>
          <cell r="M1495">
            <v>0</v>
          </cell>
          <cell r="N1495">
            <v>0</v>
          </cell>
          <cell r="O1495">
            <v>0</v>
          </cell>
          <cell r="P1495">
            <v>0</v>
          </cell>
        </row>
        <row r="1496">
          <cell r="A1496" t="str">
            <v>4.01.000410400</v>
          </cell>
          <cell r="B1496">
            <v>10400</v>
          </cell>
          <cell r="C1496" t="str">
            <v>Diretoria Técnica Operacional</v>
          </cell>
          <cell r="D1496" t="str">
            <v>4.01.0004</v>
          </cell>
          <cell r="E1496">
            <v>0</v>
          </cell>
          <cell r="F1496">
            <v>0</v>
          </cell>
          <cell r="G1496">
            <v>0</v>
          </cell>
          <cell r="H1496">
            <v>0</v>
          </cell>
          <cell r="I1496">
            <v>0</v>
          </cell>
          <cell r="J1496">
            <v>0</v>
          </cell>
          <cell r="K1496">
            <v>0</v>
          </cell>
          <cell r="L1496">
            <v>0</v>
          </cell>
          <cell r="M1496">
            <v>0</v>
          </cell>
          <cell r="N1496">
            <v>0</v>
          </cell>
          <cell r="O1496">
            <v>0</v>
          </cell>
          <cell r="P1496">
            <v>0</v>
          </cell>
        </row>
        <row r="1497">
          <cell r="A1497" t="str">
            <v>4.01.000510400</v>
          </cell>
          <cell r="B1497">
            <v>10400</v>
          </cell>
          <cell r="C1497" t="str">
            <v>Diretoria Técnica Operacional</v>
          </cell>
          <cell r="D1497" t="str">
            <v>4.01.0005</v>
          </cell>
          <cell r="E1497">
            <v>0</v>
          </cell>
          <cell r="F1497">
            <v>0</v>
          </cell>
          <cell r="G1497">
            <v>0</v>
          </cell>
          <cell r="H1497">
            <v>0</v>
          </cell>
          <cell r="I1497">
            <v>0</v>
          </cell>
          <cell r="J1497">
            <v>0</v>
          </cell>
          <cell r="K1497">
            <v>0</v>
          </cell>
          <cell r="L1497">
            <v>0</v>
          </cell>
          <cell r="M1497">
            <v>0</v>
          </cell>
          <cell r="N1497">
            <v>0</v>
          </cell>
          <cell r="O1497">
            <v>0</v>
          </cell>
          <cell r="P1497">
            <v>0</v>
          </cell>
        </row>
        <row r="1498">
          <cell r="A1498" t="str">
            <v>4.01.000610400</v>
          </cell>
          <cell r="B1498">
            <v>10400</v>
          </cell>
          <cell r="C1498" t="str">
            <v>Diretoria Técnica Operacional</v>
          </cell>
          <cell r="D1498" t="str">
            <v>4.01.0006</v>
          </cell>
          <cell r="E1498">
            <v>0</v>
          </cell>
          <cell r="F1498">
            <v>0</v>
          </cell>
          <cell r="G1498">
            <v>0</v>
          </cell>
          <cell r="H1498">
            <v>0</v>
          </cell>
          <cell r="I1498">
            <v>0</v>
          </cell>
          <cell r="J1498">
            <v>0</v>
          </cell>
          <cell r="K1498">
            <v>0</v>
          </cell>
          <cell r="L1498">
            <v>0</v>
          </cell>
          <cell r="M1498">
            <v>0</v>
          </cell>
          <cell r="N1498">
            <v>0</v>
          </cell>
          <cell r="O1498">
            <v>0</v>
          </cell>
          <cell r="P1498">
            <v>0</v>
          </cell>
        </row>
        <row r="1499">
          <cell r="A1499" t="str">
            <v>4.01.000710400</v>
          </cell>
          <cell r="B1499">
            <v>10400</v>
          </cell>
          <cell r="C1499" t="str">
            <v>Diretoria Técnica Operacional</v>
          </cell>
          <cell r="D1499" t="str">
            <v>4.01.0007</v>
          </cell>
          <cell r="E1499">
            <v>0</v>
          </cell>
          <cell r="F1499">
            <v>0</v>
          </cell>
          <cell r="G1499">
            <v>0</v>
          </cell>
          <cell r="H1499">
            <v>0</v>
          </cell>
          <cell r="I1499">
            <v>0</v>
          </cell>
          <cell r="J1499">
            <v>0</v>
          </cell>
          <cell r="K1499">
            <v>0</v>
          </cell>
          <cell r="L1499">
            <v>0</v>
          </cell>
          <cell r="M1499">
            <v>0</v>
          </cell>
          <cell r="N1499">
            <v>0</v>
          </cell>
          <cell r="O1499">
            <v>0</v>
          </cell>
          <cell r="P1499">
            <v>0</v>
          </cell>
        </row>
        <row r="1500">
          <cell r="A1500" t="str">
            <v>4.02.000110400</v>
          </cell>
          <cell r="B1500">
            <v>10400</v>
          </cell>
          <cell r="C1500" t="str">
            <v>Diretoria Técnica Operacional</v>
          </cell>
          <cell r="D1500" t="str">
            <v>4.02.0001</v>
          </cell>
          <cell r="E1500">
            <v>0</v>
          </cell>
          <cell r="F1500">
            <v>0</v>
          </cell>
          <cell r="G1500">
            <v>0</v>
          </cell>
          <cell r="H1500">
            <v>0</v>
          </cell>
          <cell r="I1500">
            <v>0</v>
          </cell>
          <cell r="J1500">
            <v>0</v>
          </cell>
          <cell r="K1500">
            <v>0</v>
          </cell>
          <cell r="L1500">
            <v>0</v>
          </cell>
          <cell r="M1500">
            <v>0</v>
          </cell>
          <cell r="N1500">
            <v>0</v>
          </cell>
          <cell r="O1500">
            <v>0</v>
          </cell>
          <cell r="P1500">
            <v>0</v>
          </cell>
        </row>
        <row r="1501">
          <cell r="A1501" t="str">
            <v>4.02.000210400</v>
          </cell>
          <cell r="B1501">
            <v>10400</v>
          </cell>
          <cell r="C1501" t="str">
            <v>Diretoria Técnica Operacional</v>
          </cell>
          <cell r="D1501" t="str">
            <v>4.02.0002</v>
          </cell>
          <cell r="E1501">
            <v>0</v>
          </cell>
          <cell r="F1501">
            <v>0</v>
          </cell>
          <cell r="G1501">
            <v>0</v>
          </cell>
          <cell r="H1501">
            <v>0</v>
          </cell>
          <cell r="I1501">
            <v>0</v>
          </cell>
          <cell r="J1501">
            <v>0</v>
          </cell>
          <cell r="K1501">
            <v>0</v>
          </cell>
          <cell r="L1501">
            <v>0</v>
          </cell>
          <cell r="M1501">
            <v>0</v>
          </cell>
          <cell r="N1501">
            <v>0</v>
          </cell>
          <cell r="O1501">
            <v>0</v>
          </cell>
          <cell r="P1501">
            <v>0</v>
          </cell>
        </row>
        <row r="1502">
          <cell r="A1502" t="str">
            <v>4.02.000310400</v>
          </cell>
          <cell r="B1502">
            <v>10400</v>
          </cell>
          <cell r="C1502" t="str">
            <v>Diretoria Técnica Operacional</v>
          </cell>
          <cell r="D1502" t="str">
            <v>4.02.0003</v>
          </cell>
          <cell r="E1502">
            <v>648.53898078486168</v>
          </cell>
          <cell r="F1502">
            <v>648.53898078486168</v>
          </cell>
          <cell r="G1502">
            <v>648.53898078486168</v>
          </cell>
          <cell r="H1502">
            <v>671.2378451123318</v>
          </cell>
          <cell r="I1502">
            <v>671.2378451123318</v>
          </cell>
          <cell r="J1502">
            <v>671.2378451123318</v>
          </cell>
          <cell r="K1502">
            <v>671.2378451123318</v>
          </cell>
          <cell r="L1502">
            <v>671.2378451123318</v>
          </cell>
          <cell r="M1502">
            <v>671.2378451123318</v>
          </cell>
          <cell r="N1502">
            <v>671.2378451123318</v>
          </cell>
          <cell r="O1502">
            <v>671.2378451123318</v>
          </cell>
          <cell r="P1502">
            <v>671.2378451123318</v>
          </cell>
        </row>
        <row r="1503">
          <cell r="A1503" t="str">
            <v>4.02.000410400</v>
          </cell>
          <cell r="B1503">
            <v>10400</v>
          </cell>
          <cell r="C1503" t="str">
            <v>Diretoria Técnica Operacional</v>
          </cell>
          <cell r="D1503" t="str">
            <v>4.02.0004</v>
          </cell>
          <cell r="E1503">
            <v>0</v>
          </cell>
          <cell r="F1503">
            <v>0</v>
          </cell>
          <cell r="G1503">
            <v>0</v>
          </cell>
          <cell r="H1503">
            <v>0</v>
          </cell>
          <cell r="I1503">
            <v>0</v>
          </cell>
          <cell r="J1503">
            <v>0</v>
          </cell>
          <cell r="K1503">
            <v>0</v>
          </cell>
          <cell r="L1503">
            <v>0</v>
          </cell>
          <cell r="M1503">
            <v>0</v>
          </cell>
          <cell r="N1503">
            <v>0</v>
          </cell>
          <cell r="O1503">
            <v>0</v>
          </cell>
          <cell r="P1503">
            <v>0</v>
          </cell>
        </row>
        <row r="1504">
          <cell r="A1504" t="str">
            <v>4.02.000510400</v>
          </cell>
          <cell r="B1504">
            <v>10400</v>
          </cell>
          <cell r="C1504" t="str">
            <v>Diretoria Técnica Operacional</v>
          </cell>
          <cell r="D1504" t="str">
            <v>4.02.0005</v>
          </cell>
          <cell r="E1504">
            <v>0</v>
          </cell>
          <cell r="F1504">
            <v>0</v>
          </cell>
          <cell r="G1504">
            <v>0</v>
          </cell>
          <cell r="H1504">
            <v>0</v>
          </cell>
          <cell r="I1504">
            <v>0</v>
          </cell>
          <cell r="J1504">
            <v>0</v>
          </cell>
          <cell r="K1504">
            <v>0</v>
          </cell>
          <cell r="L1504">
            <v>0</v>
          </cell>
          <cell r="M1504">
            <v>0</v>
          </cell>
          <cell r="N1504">
            <v>0</v>
          </cell>
          <cell r="O1504">
            <v>0</v>
          </cell>
          <cell r="P1504">
            <v>0</v>
          </cell>
        </row>
        <row r="1505">
          <cell r="A1505" t="str">
            <v>4.02.000610400</v>
          </cell>
          <cell r="B1505">
            <v>10400</v>
          </cell>
          <cell r="C1505" t="str">
            <v>Diretoria Técnica Operacional</v>
          </cell>
          <cell r="D1505" t="str">
            <v>4.02.0006</v>
          </cell>
          <cell r="E1505">
            <v>0</v>
          </cell>
          <cell r="F1505">
            <v>0</v>
          </cell>
          <cell r="G1505">
            <v>0</v>
          </cell>
          <cell r="H1505">
            <v>0</v>
          </cell>
          <cell r="I1505">
            <v>0</v>
          </cell>
          <cell r="J1505">
            <v>0</v>
          </cell>
          <cell r="K1505">
            <v>0</v>
          </cell>
          <cell r="L1505">
            <v>0</v>
          </cell>
          <cell r="M1505">
            <v>0</v>
          </cell>
          <cell r="N1505">
            <v>0</v>
          </cell>
          <cell r="O1505">
            <v>0</v>
          </cell>
          <cell r="P1505">
            <v>0</v>
          </cell>
        </row>
        <row r="1506">
          <cell r="A1506" t="str">
            <v>4.02.000710400</v>
          </cell>
          <cell r="B1506">
            <v>10400</v>
          </cell>
          <cell r="C1506" t="str">
            <v>Diretoria Técnica Operacional</v>
          </cell>
          <cell r="D1506" t="str">
            <v>4.02.0007</v>
          </cell>
          <cell r="E1506">
            <v>0</v>
          </cell>
          <cell r="F1506">
            <v>0</v>
          </cell>
          <cell r="G1506">
            <v>0</v>
          </cell>
          <cell r="H1506">
            <v>0</v>
          </cell>
          <cell r="I1506">
            <v>0</v>
          </cell>
          <cell r="J1506">
            <v>0</v>
          </cell>
          <cell r="K1506">
            <v>0</v>
          </cell>
          <cell r="L1506">
            <v>0</v>
          </cell>
          <cell r="M1506">
            <v>0</v>
          </cell>
          <cell r="N1506">
            <v>0</v>
          </cell>
          <cell r="O1506">
            <v>0</v>
          </cell>
          <cell r="P1506">
            <v>0</v>
          </cell>
        </row>
        <row r="1507">
          <cell r="A1507" t="str">
            <v>4.02.000810400</v>
          </cell>
          <cell r="B1507">
            <v>10400</v>
          </cell>
          <cell r="C1507" t="str">
            <v>Diretoria Técnica Operacional</v>
          </cell>
          <cell r="D1507" t="str">
            <v>4.02.0008</v>
          </cell>
          <cell r="E1507">
            <v>0</v>
          </cell>
          <cell r="F1507">
            <v>0</v>
          </cell>
          <cell r="G1507">
            <v>0</v>
          </cell>
          <cell r="H1507">
            <v>0</v>
          </cell>
          <cell r="I1507">
            <v>0</v>
          </cell>
          <cell r="J1507">
            <v>0</v>
          </cell>
          <cell r="K1507">
            <v>0</v>
          </cell>
          <cell r="L1507">
            <v>0</v>
          </cell>
          <cell r="M1507">
            <v>0</v>
          </cell>
          <cell r="N1507">
            <v>0</v>
          </cell>
          <cell r="O1507">
            <v>0</v>
          </cell>
          <cell r="P1507">
            <v>0</v>
          </cell>
        </row>
        <row r="1508">
          <cell r="A1508" t="str">
            <v>4.02.000910400</v>
          </cell>
          <cell r="B1508">
            <v>10400</v>
          </cell>
          <cell r="C1508" t="str">
            <v>Diretoria Técnica Operacional</v>
          </cell>
          <cell r="D1508" t="str">
            <v>4.02.0009</v>
          </cell>
          <cell r="E1508">
            <v>6.7559523516299791</v>
          </cell>
          <cell r="F1508">
            <v>6.7559523516299791</v>
          </cell>
          <cell r="G1508">
            <v>6.7559523516299791</v>
          </cell>
          <cell r="H1508">
            <v>6.7559523516299791</v>
          </cell>
          <cell r="I1508">
            <v>6.7559523516299791</v>
          </cell>
          <cell r="J1508">
            <v>6.7559523516299791</v>
          </cell>
          <cell r="K1508">
            <v>6.7559523516299791</v>
          </cell>
          <cell r="L1508">
            <v>6.7559523516299791</v>
          </cell>
          <cell r="M1508">
            <v>6.7559523516299791</v>
          </cell>
          <cell r="N1508">
            <v>6.7559523516299791</v>
          </cell>
          <cell r="O1508">
            <v>6.7559523516299791</v>
          </cell>
          <cell r="P1508">
            <v>6.7559523516299791</v>
          </cell>
        </row>
        <row r="1509">
          <cell r="A1509" t="str">
            <v>4.02.001010400</v>
          </cell>
          <cell r="B1509">
            <v>10400</v>
          </cell>
          <cell r="C1509" t="str">
            <v>Diretoria Técnica Operacional</v>
          </cell>
          <cell r="D1509" t="str">
            <v>4.02.0010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A1510" t="str">
            <v>4.02.001110400</v>
          </cell>
          <cell r="B1510">
            <v>10400</v>
          </cell>
          <cell r="C1510" t="str">
            <v>Diretoria Técnica Operacional</v>
          </cell>
          <cell r="D1510" t="str">
            <v>4.02.0011</v>
          </cell>
          <cell r="E1510">
            <v>6.7931660675239964</v>
          </cell>
          <cell r="F1510">
            <v>6.7931660675239964</v>
          </cell>
          <cell r="G1510">
            <v>7.0309268798873354</v>
          </cell>
          <cell r="H1510">
            <v>7.0309268798873354</v>
          </cell>
          <cell r="I1510">
            <v>7.0309268798873354</v>
          </cell>
          <cell r="J1510">
            <v>7.0309268798873354</v>
          </cell>
          <cell r="K1510">
            <v>7.0309268798873354</v>
          </cell>
          <cell r="L1510">
            <v>7.0309268798873354</v>
          </cell>
          <cell r="M1510">
            <v>7.0309268798873354</v>
          </cell>
          <cell r="N1510">
            <v>7.0309268798873354</v>
          </cell>
          <cell r="O1510">
            <v>7.0309268798873354</v>
          </cell>
          <cell r="P1510">
            <v>7.0309268798873354</v>
          </cell>
        </row>
        <row r="1511">
          <cell r="A1511" t="str">
            <v>4.02.001210400</v>
          </cell>
          <cell r="B1511">
            <v>10400</v>
          </cell>
          <cell r="C1511" t="str">
            <v>Diretoria Técnica Operacional</v>
          </cell>
          <cell r="D1511" t="str">
            <v>4.02.0012</v>
          </cell>
          <cell r="E1511">
            <v>0</v>
          </cell>
          <cell r="F1511">
            <v>0</v>
          </cell>
          <cell r="G1511">
            <v>0</v>
          </cell>
          <cell r="H1511">
            <v>0</v>
          </cell>
          <cell r="I1511">
            <v>0</v>
          </cell>
          <cell r="J1511">
            <v>0</v>
          </cell>
          <cell r="K1511">
            <v>0</v>
          </cell>
          <cell r="L1511">
            <v>0</v>
          </cell>
          <cell r="M1511">
            <v>0</v>
          </cell>
          <cell r="N1511">
            <v>0</v>
          </cell>
          <cell r="O1511">
            <v>0</v>
          </cell>
          <cell r="P1511">
            <v>0</v>
          </cell>
        </row>
        <row r="1512">
          <cell r="A1512" t="str">
            <v>4.02.001310400</v>
          </cell>
          <cell r="B1512">
            <v>10400</v>
          </cell>
          <cell r="C1512" t="str">
            <v>Diretoria Técnica Operacional</v>
          </cell>
          <cell r="D1512" t="str">
            <v>4.02.0013</v>
          </cell>
          <cell r="E1512">
            <v>0</v>
          </cell>
          <cell r="F1512">
            <v>0</v>
          </cell>
          <cell r="G1512">
            <v>0</v>
          </cell>
          <cell r="H1512">
            <v>0</v>
          </cell>
          <cell r="I1512">
            <v>0</v>
          </cell>
          <cell r="J1512">
            <v>0</v>
          </cell>
          <cell r="K1512">
            <v>0</v>
          </cell>
          <cell r="L1512">
            <v>0</v>
          </cell>
          <cell r="M1512">
            <v>0</v>
          </cell>
          <cell r="N1512">
            <v>0</v>
          </cell>
          <cell r="O1512">
            <v>0</v>
          </cell>
          <cell r="P1512">
            <v>0</v>
          </cell>
        </row>
        <row r="1513">
          <cell r="A1513" t="str">
            <v>4.02.001410400</v>
          </cell>
          <cell r="B1513">
            <v>10400</v>
          </cell>
          <cell r="C1513" t="str">
            <v>Diretoria Técnica Operacional</v>
          </cell>
          <cell r="D1513" t="str">
            <v>4.02.0014</v>
          </cell>
          <cell r="E1513">
            <v>53.241948689852492</v>
          </cell>
          <cell r="F1513">
            <v>53.241948689852492</v>
          </cell>
          <cell r="G1513">
            <v>53.241948689852492</v>
          </cell>
          <cell r="H1513">
            <v>53.241948689852492</v>
          </cell>
          <cell r="I1513">
            <v>53.241948689852492</v>
          </cell>
          <cell r="J1513">
            <v>53.241948689852492</v>
          </cell>
          <cell r="K1513">
            <v>53.241948689852492</v>
          </cell>
          <cell r="L1513">
            <v>53.241948689852492</v>
          </cell>
          <cell r="M1513">
            <v>53.241948689852492</v>
          </cell>
          <cell r="N1513">
            <v>53.241948689852492</v>
          </cell>
          <cell r="O1513">
            <v>53.241948689852492</v>
          </cell>
          <cell r="P1513">
            <v>53.241948689852492</v>
          </cell>
        </row>
        <row r="1514">
          <cell r="A1514" t="str">
            <v>4.02.001510400</v>
          </cell>
          <cell r="B1514">
            <v>10400</v>
          </cell>
          <cell r="C1514" t="str">
            <v>Diretoria Técnica Operacional</v>
          </cell>
          <cell r="D1514" t="str">
            <v>4.02.0015</v>
          </cell>
          <cell r="E1514">
            <v>0</v>
          </cell>
          <cell r="F1514">
            <v>0</v>
          </cell>
          <cell r="G1514">
            <v>0</v>
          </cell>
          <cell r="H1514">
            <v>0</v>
          </cell>
          <cell r="I1514">
            <v>0</v>
          </cell>
          <cell r="J1514">
            <v>0</v>
          </cell>
          <cell r="K1514">
            <v>0</v>
          </cell>
          <cell r="L1514">
            <v>0</v>
          </cell>
          <cell r="M1514">
            <v>0</v>
          </cell>
          <cell r="N1514">
            <v>0</v>
          </cell>
          <cell r="O1514">
            <v>0</v>
          </cell>
          <cell r="P1514">
            <v>0</v>
          </cell>
        </row>
        <row r="1515">
          <cell r="A1515" t="str">
            <v>4.02.001610400</v>
          </cell>
          <cell r="B1515">
            <v>10400</v>
          </cell>
          <cell r="C1515" t="str">
            <v>Diretoria Técnica Operacional</v>
          </cell>
          <cell r="D1515" t="str">
            <v>4.02.0016</v>
          </cell>
          <cell r="E1515">
            <v>4207.0139826660525</v>
          </cell>
          <cell r="F1515">
            <v>4207.0139826660525</v>
          </cell>
          <cell r="G1515">
            <v>4207.0139826660525</v>
          </cell>
          <cell r="H1515">
            <v>4354.2594720593652</v>
          </cell>
          <cell r="I1515">
            <v>4354.2594720593652</v>
          </cell>
          <cell r="J1515">
            <v>4354.2594720593652</v>
          </cell>
          <cell r="K1515">
            <v>4354.2594720593652</v>
          </cell>
          <cell r="L1515">
            <v>4354.2594720593652</v>
          </cell>
          <cell r="M1515">
            <v>4354.2594720593652</v>
          </cell>
          <cell r="N1515">
            <v>4354.2594720593652</v>
          </cell>
          <cell r="O1515">
            <v>4354.2594720593652</v>
          </cell>
          <cell r="P1515">
            <v>4354.2594720593652</v>
          </cell>
        </row>
        <row r="1516">
          <cell r="A1516" t="str">
            <v>4.02.001710400</v>
          </cell>
          <cell r="B1516">
            <v>10400</v>
          </cell>
          <cell r="C1516" t="str">
            <v>Diretoria Técnica Operacional</v>
          </cell>
          <cell r="D1516" t="str">
            <v>4.02.0017</v>
          </cell>
          <cell r="E1516">
            <v>1918.6774424933449</v>
          </cell>
          <cell r="F1516">
            <v>1918.6774424933449</v>
          </cell>
          <cell r="G1516">
            <v>1918.6774424933449</v>
          </cell>
          <cell r="H1516">
            <v>1985.8311529806117</v>
          </cell>
          <cell r="I1516">
            <v>1985.8311529806117</v>
          </cell>
          <cell r="J1516">
            <v>1985.8311529806117</v>
          </cell>
          <cell r="K1516">
            <v>1985.8311529806117</v>
          </cell>
          <cell r="L1516">
            <v>1985.8311529806117</v>
          </cell>
          <cell r="M1516">
            <v>1985.8311529806117</v>
          </cell>
          <cell r="N1516">
            <v>1985.8311529806117</v>
          </cell>
          <cell r="O1516">
            <v>1985.8311529806117</v>
          </cell>
          <cell r="P1516">
            <v>1985.8311529806117</v>
          </cell>
        </row>
        <row r="1517">
          <cell r="A1517" t="str">
            <v>4.02.001810400</v>
          </cell>
          <cell r="B1517">
            <v>10400</v>
          </cell>
          <cell r="C1517" t="str">
            <v>Diretoria Técnica Operacional</v>
          </cell>
          <cell r="D1517" t="str">
            <v>4.02.0018</v>
          </cell>
          <cell r="E1517">
            <v>0</v>
          </cell>
          <cell r="F1517">
            <v>0</v>
          </cell>
          <cell r="G1517">
            <v>0</v>
          </cell>
          <cell r="H1517">
            <v>0</v>
          </cell>
          <cell r="I1517">
            <v>0</v>
          </cell>
          <cell r="J1517">
            <v>0</v>
          </cell>
          <cell r="K1517">
            <v>0</v>
          </cell>
          <cell r="L1517">
            <v>0</v>
          </cell>
          <cell r="M1517">
            <v>0</v>
          </cell>
          <cell r="N1517">
            <v>0</v>
          </cell>
          <cell r="O1517">
            <v>0</v>
          </cell>
          <cell r="P1517">
            <v>0</v>
          </cell>
        </row>
        <row r="1518">
          <cell r="A1518" t="str">
            <v>4.02.001910400</v>
          </cell>
          <cell r="B1518">
            <v>10400</v>
          </cell>
          <cell r="C1518" t="str">
            <v>Diretoria Técnica Operacional</v>
          </cell>
          <cell r="D1518" t="str">
            <v>4.02.0019</v>
          </cell>
          <cell r="E1518">
            <v>0</v>
          </cell>
          <cell r="F1518">
            <v>0</v>
          </cell>
          <cell r="G1518">
            <v>0</v>
          </cell>
          <cell r="H1518">
            <v>0</v>
          </cell>
          <cell r="I1518">
            <v>0</v>
          </cell>
          <cell r="J1518">
            <v>0</v>
          </cell>
          <cell r="K1518">
            <v>0</v>
          </cell>
          <cell r="L1518">
            <v>0</v>
          </cell>
          <cell r="M1518">
            <v>0</v>
          </cell>
          <cell r="N1518">
            <v>0</v>
          </cell>
          <cell r="O1518">
            <v>0</v>
          </cell>
          <cell r="P1518">
            <v>0</v>
          </cell>
        </row>
        <row r="1519">
          <cell r="A1519" t="str">
            <v>4.02.002010400</v>
          </cell>
          <cell r="B1519">
            <v>10400</v>
          </cell>
          <cell r="C1519" t="str">
            <v>Diretoria Técnica Operacional</v>
          </cell>
          <cell r="D1519" t="str">
            <v>4.02.0020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A1520" t="str">
            <v>4.02.002110400</v>
          </cell>
          <cell r="B1520">
            <v>10400</v>
          </cell>
          <cell r="C1520" t="str">
            <v>Diretoria Técnica Operacional</v>
          </cell>
          <cell r="D1520" t="str">
            <v>4.02.0021</v>
          </cell>
          <cell r="E1520">
            <v>0</v>
          </cell>
          <cell r="F1520">
            <v>0</v>
          </cell>
          <cell r="G1520">
            <v>0</v>
          </cell>
          <cell r="H1520">
            <v>0</v>
          </cell>
          <cell r="I1520">
            <v>0</v>
          </cell>
          <cell r="J1520">
            <v>0</v>
          </cell>
          <cell r="K1520">
            <v>0</v>
          </cell>
          <cell r="L1520">
            <v>0</v>
          </cell>
          <cell r="M1520">
            <v>0</v>
          </cell>
          <cell r="N1520">
            <v>0</v>
          </cell>
          <cell r="O1520">
            <v>0</v>
          </cell>
          <cell r="P1520">
            <v>0</v>
          </cell>
        </row>
        <row r="1521">
          <cell r="A1521" t="str">
            <v>4.02.002210400</v>
          </cell>
          <cell r="B1521">
            <v>10400</v>
          </cell>
          <cell r="C1521" t="str">
            <v>Diretoria Técnica Operacional</v>
          </cell>
          <cell r="D1521" t="str">
            <v>4.02.0022</v>
          </cell>
          <cell r="E1521">
            <v>0</v>
          </cell>
          <cell r="F1521">
            <v>0</v>
          </cell>
          <cell r="G1521">
            <v>0</v>
          </cell>
          <cell r="H1521">
            <v>0</v>
          </cell>
          <cell r="I1521">
            <v>0</v>
          </cell>
          <cell r="J1521">
            <v>0</v>
          </cell>
          <cell r="K1521">
            <v>0</v>
          </cell>
          <cell r="L1521">
            <v>0</v>
          </cell>
          <cell r="M1521">
            <v>0</v>
          </cell>
          <cell r="N1521">
            <v>0</v>
          </cell>
          <cell r="O1521">
            <v>0</v>
          </cell>
          <cell r="P1521">
            <v>0</v>
          </cell>
        </row>
        <row r="1522">
          <cell r="A1522" t="str">
            <v>4.02.002310400</v>
          </cell>
          <cell r="B1522">
            <v>10400</v>
          </cell>
          <cell r="C1522" t="str">
            <v>Diretoria Técnica Operacional</v>
          </cell>
          <cell r="D1522" t="str">
            <v>4.02.0023</v>
          </cell>
          <cell r="E1522">
            <v>104.66332125172711</v>
          </cell>
          <cell r="F1522">
            <v>104.66332125172711</v>
          </cell>
          <cell r="G1522">
            <v>105.33697688675657</v>
          </cell>
          <cell r="H1522">
            <v>105.33697688675657</v>
          </cell>
          <cell r="I1522">
            <v>105.33697688675657</v>
          </cell>
          <cell r="J1522">
            <v>105.33697688675657</v>
          </cell>
          <cell r="K1522">
            <v>105.33697688675657</v>
          </cell>
          <cell r="L1522">
            <v>106.0114867315025</v>
          </cell>
          <cell r="M1522">
            <v>106.0114867315025</v>
          </cell>
          <cell r="N1522">
            <v>106.0114867315025</v>
          </cell>
          <cell r="O1522">
            <v>106.0114867315025</v>
          </cell>
          <cell r="P1522">
            <v>106.0114867315025</v>
          </cell>
        </row>
        <row r="1523">
          <cell r="A1523" t="str">
            <v>4.02.002410400</v>
          </cell>
          <cell r="B1523">
            <v>10400</v>
          </cell>
          <cell r="C1523" t="str">
            <v>Diretoria Técnica Operacional</v>
          </cell>
          <cell r="D1523" t="str">
            <v>4.02.0024</v>
          </cell>
          <cell r="E1523">
            <v>0</v>
          </cell>
          <cell r="F1523">
            <v>0</v>
          </cell>
          <cell r="G1523">
            <v>0</v>
          </cell>
          <cell r="H1523">
            <v>0</v>
          </cell>
          <cell r="I1523">
            <v>0</v>
          </cell>
          <cell r="J1523">
            <v>0</v>
          </cell>
          <cell r="K1523">
            <v>0</v>
          </cell>
          <cell r="L1523">
            <v>0</v>
          </cell>
          <cell r="M1523">
            <v>0</v>
          </cell>
          <cell r="N1523">
            <v>0</v>
          </cell>
          <cell r="O1523">
            <v>0</v>
          </cell>
          <cell r="P1523">
            <v>0</v>
          </cell>
        </row>
        <row r="1524">
          <cell r="A1524" t="str">
            <v>4.02.002510400</v>
          </cell>
          <cell r="B1524">
            <v>10400</v>
          </cell>
          <cell r="C1524" t="str">
            <v>Diretoria Técnica Operacional</v>
          </cell>
          <cell r="D1524" t="str">
            <v>4.02.0025</v>
          </cell>
          <cell r="E1524">
            <v>0</v>
          </cell>
          <cell r="F1524">
            <v>0</v>
          </cell>
          <cell r="G1524">
            <v>0</v>
          </cell>
          <cell r="H1524">
            <v>0</v>
          </cell>
          <cell r="I1524">
            <v>0</v>
          </cell>
          <cell r="J1524">
            <v>0</v>
          </cell>
          <cell r="K1524">
            <v>0</v>
          </cell>
          <cell r="L1524">
            <v>0</v>
          </cell>
          <cell r="M1524">
            <v>0</v>
          </cell>
          <cell r="N1524">
            <v>0</v>
          </cell>
          <cell r="O1524">
            <v>0</v>
          </cell>
          <cell r="P1524">
            <v>0</v>
          </cell>
        </row>
        <row r="1525">
          <cell r="A1525" t="str">
            <v>4.02.002610400</v>
          </cell>
          <cell r="B1525">
            <v>10400</v>
          </cell>
          <cell r="C1525" t="str">
            <v>Diretoria Técnica Operacional</v>
          </cell>
          <cell r="D1525" t="str">
            <v>4.02.0026</v>
          </cell>
          <cell r="E1525">
            <v>0</v>
          </cell>
          <cell r="F1525">
            <v>0</v>
          </cell>
          <cell r="G1525">
            <v>0</v>
          </cell>
          <cell r="H1525">
            <v>0</v>
          </cell>
          <cell r="I1525">
            <v>0</v>
          </cell>
          <cell r="J1525">
            <v>0</v>
          </cell>
          <cell r="K1525">
            <v>0</v>
          </cell>
          <cell r="L1525">
            <v>0</v>
          </cell>
          <cell r="M1525">
            <v>0</v>
          </cell>
          <cell r="N1525">
            <v>0</v>
          </cell>
          <cell r="O1525">
            <v>0</v>
          </cell>
          <cell r="P1525">
            <v>0</v>
          </cell>
        </row>
        <row r="1526">
          <cell r="A1526" t="str">
            <v>4.02.002710400</v>
          </cell>
          <cell r="B1526">
            <v>10400</v>
          </cell>
          <cell r="C1526" t="str">
            <v>Diretoria Técnica Operacional</v>
          </cell>
          <cell r="D1526" t="str">
            <v>4.02.0027</v>
          </cell>
          <cell r="E1526">
            <v>0</v>
          </cell>
          <cell r="F1526">
            <v>0</v>
          </cell>
          <cell r="G1526">
            <v>0</v>
          </cell>
          <cell r="H1526">
            <v>0</v>
          </cell>
          <cell r="I1526">
            <v>0</v>
          </cell>
          <cell r="J1526">
            <v>0</v>
          </cell>
          <cell r="K1526">
            <v>0</v>
          </cell>
          <cell r="L1526">
            <v>0</v>
          </cell>
          <cell r="M1526">
            <v>0</v>
          </cell>
          <cell r="N1526">
            <v>0</v>
          </cell>
          <cell r="O1526">
            <v>0</v>
          </cell>
          <cell r="P1526">
            <v>0</v>
          </cell>
        </row>
        <row r="1527">
          <cell r="A1527" t="str">
            <v>4.02.002810400</v>
          </cell>
          <cell r="B1527">
            <v>10400</v>
          </cell>
          <cell r="C1527" t="str">
            <v>Diretoria Técnica Operacional</v>
          </cell>
          <cell r="D1527" t="str">
            <v>4.02.0028</v>
          </cell>
          <cell r="E1527">
            <v>0</v>
          </cell>
          <cell r="F1527">
            <v>0</v>
          </cell>
          <cell r="G1527">
            <v>0</v>
          </cell>
          <cell r="H1527">
            <v>0</v>
          </cell>
          <cell r="I1527">
            <v>0</v>
          </cell>
          <cell r="J1527">
            <v>0</v>
          </cell>
          <cell r="K1527">
            <v>0</v>
          </cell>
          <cell r="L1527">
            <v>0</v>
          </cell>
          <cell r="M1527">
            <v>0</v>
          </cell>
          <cell r="N1527">
            <v>0</v>
          </cell>
          <cell r="O1527">
            <v>0</v>
          </cell>
          <cell r="P1527">
            <v>29132.51</v>
          </cell>
        </row>
        <row r="1528">
          <cell r="A1528" t="str">
            <v>4.02.002910400</v>
          </cell>
          <cell r="B1528">
            <v>10400</v>
          </cell>
          <cell r="C1528" t="str">
            <v>Diretoria Técnica Operacional</v>
          </cell>
          <cell r="D1528" t="str">
            <v>4.02.0029</v>
          </cell>
          <cell r="E1528">
            <v>0</v>
          </cell>
          <cell r="F1528">
            <v>7027.26</v>
          </cell>
          <cell r="G1528">
            <v>0</v>
          </cell>
          <cell r="H1528">
            <v>0</v>
          </cell>
          <cell r="I1528">
            <v>0</v>
          </cell>
          <cell r="J1528">
            <v>0</v>
          </cell>
          <cell r="K1528">
            <v>0</v>
          </cell>
          <cell r="L1528">
            <v>0</v>
          </cell>
          <cell r="M1528">
            <v>0</v>
          </cell>
          <cell r="N1528">
            <v>0</v>
          </cell>
          <cell r="O1528">
            <v>0</v>
          </cell>
          <cell r="P1528">
            <v>0</v>
          </cell>
        </row>
        <row r="1529">
          <cell r="A1529" t="str">
            <v>4.02.003010400</v>
          </cell>
          <cell r="B1529">
            <v>10400</v>
          </cell>
          <cell r="C1529" t="str">
            <v>Diretoria Técnica Operacional</v>
          </cell>
          <cell r="D1529" t="str">
            <v>4.02.0030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A1530" t="str">
            <v>4.02.003510400</v>
          </cell>
          <cell r="B1530">
            <v>10400</v>
          </cell>
          <cell r="C1530" t="str">
            <v>Diretoria Técnica Operacional</v>
          </cell>
          <cell r="D1530" t="str">
            <v>4.02.0035</v>
          </cell>
          <cell r="E1530">
            <v>0</v>
          </cell>
          <cell r="F1530">
            <v>0</v>
          </cell>
          <cell r="G1530">
            <v>0</v>
          </cell>
          <cell r="H1530">
            <v>0</v>
          </cell>
          <cell r="I1530">
            <v>0</v>
          </cell>
          <cell r="J1530">
            <v>0</v>
          </cell>
          <cell r="K1530">
            <v>0</v>
          </cell>
          <cell r="L1530">
            <v>0</v>
          </cell>
          <cell r="M1530">
            <v>0</v>
          </cell>
          <cell r="N1530">
            <v>0</v>
          </cell>
          <cell r="O1530">
            <v>0</v>
          </cell>
          <cell r="P1530">
            <v>0</v>
          </cell>
        </row>
        <row r="1531">
          <cell r="A1531" t="str">
            <v>4.02.003610400</v>
          </cell>
          <cell r="B1531">
            <v>10400</v>
          </cell>
          <cell r="C1531" t="str">
            <v>Diretoria Técnica Operacional</v>
          </cell>
          <cell r="D1531" t="str">
            <v>4.02.0036</v>
          </cell>
          <cell r="E1531">
            <v>0</v>
          </cell>
          <cell r="F1531">
            <v>0</v>
          </cell>
          <cell r="G1531">
            <v>0</v>
          </cell>
          <cell r="H1531">
            <v>0</v>
          </cell>
          <cell r="I1531">
            <v>0</v>
          </cell>
          <cell r="J1531">
            <v>0</v>
          </cell>
          <cell r="K1531">
            <v>0</v>
          </cell>
          <cell r="L1531">
            <v>0</v>
          </cell>
          <cell r="M1531">
            <v>0</v>
          </cell>
          <cell r="N1531">
            <v>0</v>
          </cell>
          <cell r="O1531">
            <v>0</v>
          </cell>
          <cell r="P1531">
            <v>0</v>
          </cell>
        </row>
        <row r="1532">
          <cell r="A1532" t="str">
            <v>4.02.003710400</v>
          </cell>
          <cell r="B1532">
            <v>10400</v>
          </cell>
          <cell r="C1532" t="str">
            <v>Diretoria Técnica Operacional</v>
          </cell>
          <cell r="D1532" t="str">
            <v>4.02.0037</v>
          </cell>
          <cell r="E1532">
            <v>0</v>
          </cell>
          <cell r="F1532">
            <v>0</v>
          </cell>
          <cell r="G1532">
            <v>0</v>
          </cell>
          <cell r="H1532">
            <v>0</v>
          </cell>
          <cell r="I1532">
            <v>0</v>
          </cell>
          <cell r="J1532">
            <v>0</v>
          </cell>
          <cell r="K1532">
            <v>0</v>
          </cell>
          <cell r="L1532">
            <v>0</v>
          </cell>
          <cell r="M1532">
            <v>0</v>
          </cell>
          <cell r="N1532">
            <v>0</v>
          </cell>
          <cell r="O1532">
            <v>0</v>
          </cell>
          <cell r="P1532">
            <v>0</v>
          </cell>
        </row>
        <row r="1533">
          <cell r="A1533" t="str">
            <v>4.02.003810400</v>
          </cell>
          <cell r="B1533">
            <v>10400</v>
          </cell>
          <cell r="C1533" t="str">
            <v>Diretoria Técnica Operacional</v>
          </cell>
          <cell r="D1533" t="str">
            <v>4.02.0038</v>
          </cell>
          <cell r="E1533">
            <v>0</v>
          </cell>
          <cell r="F1533">
            <v>0</v>
          </cell>
          <cell r="G1533">
            <v>0</v>
          </cell>
          <cell r="H1533">
            <v>0</v>
          </cell>
          <cell r="I1533">
            <v>0</v>
          </cell>
          <cell r="J1533">
            <v>0</v>
          </cell>
          <cell r="K1533">
            <v>0</v>
          </cell>
          <cell r="L1533">
            <v>0</v>
          </cell>
          <cell r="M1533">
            <v>0</v>
          </cell>
          <cell r="N1533">
            <v>0</v>
          </cell>
          <cell r="O1533">
            <v>0</v>
          </cell>
          <cell r="P1533">
            <v>0</v>
          </cell>
        </row>
        <row r="1534">
          <cell r="A1534" t="str">
            <v>4.02.003910400</v>
          </cell>
          <cell r="B1534">
            <v>10400</v>
          </cell>
          <cell r="C1534" t="str">
            <v>Diretoria Técnica Operacional</v>
          </cell>
          <cell r="D1534" t="str">
            <v>4.02.0039</v>
          </cell>
          <cell r="E1534">
            <v>0</v>
          </cell>
          <cell r="F1534">
            <v>0</v>
          </cell>
          <cell r="G1534">
            <v>0</v>
          </cell>
          <cell r="H1534">
            <v>0</v>
          </cell>
          <cell r="I1534">
            <v>0</v>
          </cell>
          <cell r="J1534">
            <v>0</v>
          </cell>
          <cell r="K1534">
            <v>0</v>
          </cell>
          <cell r="L1534">
            <v>0</v>
          </cell>
          <cell r="M1534">
            <v>0</v>
          </cell>
          <cell r="N1534">
            <v>0</v>
          </cell>
          <cell r="O1534">
            <v>0</v>
          </cell>
          <cell r="P1534">
            <v>0</v>
          </cell>
        </row>
        <row r="1535">
          <cell r="A1535" t="str">
            <v>4.02.004110400</v>
          </cell>
          <cell r="B1535">
            <v>10400</v>
          </cell>
          <cell r="C1535" t="str">
            <v>Diretoria Técnica Operacional</v>
          </cell>
          <cell r="D1535" t="str">
            <v>4.02.0041</v>
          </cell>
          <cell r="E1535">
            <v>21.976703679007546</v>
          </cell>
          <cell r="F1535">
            <v>21.976703679007546</v>
          </cell>
          <cell r="G1535">
            <v>21.976703679007546</v>
          </cell>
          <cell r="H1535">
            <v>21.976703679007546</v>
          </cell>
          <cell r="I1535">
            <v>21.976703679007546</v>
          </cell>
          <cell r="J1535">
            <v>21.976703679007546</v>
          </cell>
          <cell r="K1535">
            <v>21.976703679007546</v>
          </cell>
          <cell r="L1535">
            <v>21.976703679007546</v>
          </cell>
          <cell r="M1535">
            <v>21.976703679007546</v>
          </cell>
          <cell r="N1535">
            <v>21.976703679007546</v>
          </cell>
          <cell r="O1535">
            <v>21.976703679007546</v>
          </cell>
          <cell r="P1535">
            <v>21.976703679007546</v>
          </cell>
        </row>
        <row r="1536">
          <cell r="A1536" t="str">
            <v>4.02.004210400</v>
          </cell>
          <cell r="B1536">
            <v>10400</v>
          </cell>
          <cell r="C1536" t="str">
            <v>Diretoria Técnica Operacional</v>
          </cell>
          <cell r="D1536" t="str">
            <v>4.02.0042</v>
          </cell>
          <cell r="E1536">
            <v>0</v>
          </cell>
          <cell r="F1536">
            <v>0</v>
          </cell>
          <cell r="G1536">
            <v>0</v>
          </cell>
          <cell r="H1536">
            <v>0</v>
          </cell>
          <cell r="I1536">
            <v>0</v>
          </cell>
          <cell r="J1536">
            <v>0</v>
          </cell>
          <cell r="K1536">
            <v>0</v>
          </cell>
          <cell r="L1536">
            <v>0</v>
          </cell>
          <cell r="M1536">
            <v>0</v>
          </cell>
          <cell r="N1536">
            <v>0</v>
          </cell>
          <cell r="O1536">
            <v>0</v>
          </cell>
          <cell r="P1536">
            <v>0</v>
          </cell>
        </row>
        <row r="1537">
          <cell r="A1537" t="str">
            <v>4.02.004310400</v>
          </cell>
          <cell r="B1537">
            <v>10400</v>
          </cell>
          <cell r="C1537" t="str">
            <v>Diretoria Técnica Operacional</v>
          </cell>
          <cell r="D1537" t="str">
            <v>4.02.0043</v>
          </cell>
          <cell r="E1537">
            <v>0</v>
          </cell>
          <cell r="F1537">
            <v>0</v>
          </cell>
          <cell r="G1537">
            <v>0</v>
          </cell>
          <cell r="H1537">
            <v>0</v>
          </cell>
          <cell r="I1537">
            <v>0</v>
          </cell>
          <cell r="J1537">
            <v>0</v>
          </cell>
          <cell r="K1537">
            <v>0</v>
          </cell>
          <cell r="L1537">
            <v>0</v>
          </cell>
          <cell r="M1537">
            <v>0</v>
          </cell>
          <cell r="N1537">
            <v>0</v>
          </cell>
          <cell r="O1537">
            <v>0</v>
          </cell>
          <cell r="P1537">
            <v>0</v>
          </cell>
        </row>
        <row r="1538">
          <cell r="A1538" t="str">
            <v>4.02.004410400</v>
          </cell>
          <cell r="B1538">
            <v>10400</v>
          </cell>
          <cell r="C1538" t="str">
            <v>Diretoria Técnica Operacional</v>
          </cell>
          <cell r="D1538" t="str">
            <v>4.02.0044</v>
          </cell>
          <cell r="E1538">
            <v>0</v>
          </cell>
          <cell r="F1538">
            <v>0</v>
          </cell>
          <cell r="G1538">
            <v>0</v>
          </cell>
          <cell r="H1538">
            <v>0</v>
          </cell>
          <cell r="I1538">
            <v>0</v>
          </cell>
          <cell r="J1538">
            <v>0</v>
          </cell>
          <cell r="K1538">
            <v>0</v>
          </cell>
          <cell r="L1538">
            <v>0</v>
          </cell>
          <cell r="M1538">
            <v>0</v>
          </cell>
          <cell r="N1538">
            <v>0</v>
          </cell>
          <cell r="O1538">
            <v>0</v>
          </cell>
          <cell r="P1538">
            <v>0</v>
          </cell>
        </row>
        <row r="1539">
          <cell r="A1539" t="str">
            <v>4.03.000110400</v>
          </cell>
          <cell r="B1539">
            <v>10400</v>
          </cell>
          <cell r="C1539" t="str">
            <v>Diretoria Técnica Operacional</v>
          </cell>
          <cell r="D1539" t="str">
            <v>4.03.0001</v>
          </cell>
          <cell r="E1539">
            <v>0</v>
          </cell>
          <cell r="F1539">
            <v>0</v>
          </cell>
          <cell r="G1539">
            <v>0</v>
          </cell>
          <cell r="H1539">
            <v>0</v>
          </cell>
          <cell r="I1539">
            <v>0</v>
          </cell>
          <cell r="J1539">
            <v>0</v>
          </cell>
          <cell r="K1539">
            <v>0</v>
          </cell>
          <cell r="L1539">
            <v>0</v>
          </cell>
          <cell r="M1539">
            <v>0</v>
          </cell>
          <cell r="N1539">
            <v>0</v>
          </cell>
          <cell r="O1539">
            <v>0</v>
          </cell>
          <cell r="P1539">
            <v>0</v>
          </cell>
        </row>
        <row r="1540">
          <cell r="A1540" t="str">
            <v>4.03.000210400</v>
          </cell>
          <cell r="B1540">
            <v>10400</v>
          </cell>
          <cell r="C1540" t="str">
            <v>Diretoria Técnica Operacional</v>
          </cell>
          <cell r="D1540" t="str">
            <v>4.03.0002</v>
          </cell>
          <cell r="E1540">
            <v>2315.7399999999998</v>
          </cell>
          <cell r="F1540">
            <v>2315.7399999999998</v>
          </cell>
          <cell r="G1540">
            <v>2315.7399999999998</v>
          </cell>
          <cell r="H1540">
            <v>2315.7399999999998</v>
          </cell>
          <cell r="I1540">
            <v>2315.7399999999998</v>
          </cell>
          <cell r="J1540">
            <v>2315.7399999999998</v>
          </cell>
          <cell r="K1540">
            <v>2315.7399999999998</v>
          </cell>
          <cell r="L1540">
            <v>2500.9991999999997</v>
          </cell>
          <cell r="M1540">
            <v>2500.9991999999997</v>
          </cell>
          <cell r="N1540">
            <v>2500.9991999999997</v>
          </cell>
          <cell r="O1540">
            <v>2500.9991999999997</v>
          </cell>
          <cell r="P1540">
            <v>2500.9991999999997</v>
          </cell>
        </row>
        <row r="1541">
          <cell r="A1541" t="str">
            <v>4.03.000310400</v>
          </cell>
          <cell r="B1541">
            <v>10400</v>
          </cell>
          <cell r="C1541" t="str">
            <v>Diretoria Técnica Operacional</v>
          </cell>
          <cell r="D1541" t="str">
            <v>4.03.0003</v>
          </cell>
          <cell r="E1541">
            <v>192.97833333333332</v>
          </cell>
          <cell r="F1541">
            <v>192.97833333333332</v>
          </cell>
          <cell r="G1541">
            <v>192.9783333333333</v>
          </cell>
          <cell r="H1541">
            <v>192.97833333333335</v>
          </cell>
          <cell r="I1541">
            <v>192.97833333333335</v>
          </cell>
          <cell r="J1541">
            <v>192.97833333333324</v>
          </cell>
          <cell r="K1541">
            <v>192.97833333333347</v>
          </cell>
          <cell r="L1541">
            <v>316.48446666666655</v>
          </cell>
          <cell r="M1541">
            <v>208.41660000000002</v>
          </cell>
          <cell r="N1541">
            <v>208.41659999999979</v>
          </cell>
          <cell r="O1541">
            <v>208.41660000000002</v>
          </cell>
          <cell r="P1541">
            <v>208.41660000000002</v>
          </cell>
        </row>
        <row r="1542">
          <cell r="A1542" t="str">
            <v>4.03.000410400</v>
          </cell>
          <cell r="B1542">
            <v>10400</v>
          </cell>
          <cell r="C1542" t="str">
            <v>Diretoria Técnica Operacional</v>
          </cell>
          <cell r="D1542" t="str">
            <v>4.03.0004</v>
          </cell>
          <cell r="E1542">
            <v>0</v>
          </cell>
          <cell r="F1542">
            <v>0</v>
          </cell>
          <cell r="G1542">
            <v>0</v>
          </cell>
          <cell r="H1542">
            <v>0</v>
          </cell>
          <cell r="I1542">
            <v>0</v>
          </cell>
          <cell r="J1542">
            <v>0</v>
          </cell>
          <cell r="K1542">
            <v>0</v>
          </cell>
          <cell r="L1542">
            <v>0</v>
          </cell>
          <cell r="M1542">
            <v>0</v>
          </cell>
          <cell r="N1542">
            <v>0</v>
          </cell>
          <cell r="O1542">
            <v>0</v>
          </cell>
          <cell r="P1542">
            <v>0</v>
          </cell>
        </row>
        <row r="1543">
          <cell r="A1543" t="str">
            <v>4.03.000510400</v>
          </cell>
          <cell r="B1543">
            <v>10400</v>
          </cell>
          <cell r="C1543" t="str">
            <v>Diretoria Técnica Operacional</v>
          </cell>
          <cell r="D1543" t="str">
            <v>4.03.0005</v>
          </cell>
          <cell r="E1543">
            <v>0</v>
          </cell>
          <cell r="F1543">
            <v>0</v>
          </cell>
          <cell r="G1543">
            <v>0</v>
          </cell>
          <cell r="H1543">
            <v>0</v>
          </cell>
          <cell r="I1543">
            <v>0</v>
          </cell>
          <cell r="J1543">
            <v>0</v>
          </cell>
          <cell r="K1543">
            <v>0</v>
          </cell>
          <cell r="L1543">
            <v>0</v>
          </cell>
          <cell r="M1543">
            <v>0</v>
          </cell>
          <cell r="N1543">
            <v>0</v>
          </cell>
          <cell r="O1543">
            <v>0</v>
          </cell>
          <cell r="P1543">
            <v>0</v>
          </cell>
        </row>
        <row r="1544">
          <cell r="A1544" t="str">
            <v>4.03.000610400</v>
          </cell>
          <cell r="B1544">
            <v>10400</v>
          </cell>
          <cell r="C1544" t="str">
            <v>Diretoria Técnica Operacional</v>
          </cell>
          <cell r="D1544" t="str">
            <v>4.03.0006</v>
          </cell>
          <cell r="E1544">
            <v>192.97833333333332</v>
          </cell>
          <cell r="F1544">
            <v>192.97833333333332</v>
          </cell>
          <cell r="G1544">
            <v>192.9783333333333</v>
          </cell>
          <cell r="H1544">
            <v>192.97833333333335</v>
          </cell>
          <cell r="I1544">
            <v>192.97833333333335</v>
          </cell>
          <cell r="J1544">
            <v>192.97833333333324</v>
          </cell>
          <cell r="K1544">
            <v>192.97833333333347</v>
          </cell>
          <cell r="L1544">
            <v>316.48446666666655</v>
          </cell>
          <cell r="M1544">
            <v>208.41660000000002</v>
          </cell>
          <cell r="N1544">
            <v>208.41659999999979</v>
          </cell>
          <cell r="O1544">
            <v>208.41660000000002</v>
          </cell>
          <cell r="P1544">
            <v>208.41660000000002</v>
          </cell>
        </row>
        <row r="1545">
          <cell r="A1545" t="str">
            <v>4.03.000710400</v>
          </cell>
          <cell r="B1545">
            <v>10400</v>
          </cell>
          <cell r="C1545" t="str">
            <v>Diretoria Técnica Operacional</v>
          </cell>
          <cell r="D1545" t="str">
            <v>4.03.0007</v>
          </cell>
          <cell r="E1545">
            <v>0</v>
          </cell>
          <cell r="F1545">
            <v>0</v>
          </cell>
          <cell r="G1545">
            <v>0</v>
          </cell>
          <cell r="H1545">
            <v>0</v>
          </cell>
          <cell r="I1545">
            <v>0</v>
          </cell>
          <cell r="J1545">
            <v>0</v>
          </cell>
          <cell r="K1545">
            <v>0</v>
          </cell>
          <cell r="L1545">
            <v>0</v>
          </cell>
          <cell r="M1545">
            <v>0</v>
          </cell>
          <cell r="N1545">
            <v>0</v>
          </cell>
          <cell r="O1545">
            <v>0</v>
          </cell>
          <cell r="P1545">
            <v>0</v>
          </cell>
        </row>
        <row r="1546">
          <cell r="A1546" t="str">
            <v>4.03.000810400</v>
          </cell>
          <cell r="B1546">
            <v>10400</v>
          </cell>
          <cell r="C1546" t="str">
            <v>Diretoria Técnica Operacional</v>
          </cell>
          <cell r="D1546" t="str">
            <v>4.03.0008</v>
          </cell>
          <cell r="E1546">
            <v>0</v>
          </cell>
          <cell r="F1546">
            <v>0</v>
          </cell>
          <cell r="G1546">
            <v>0</v>
          </cell>
          <cell r="H1546">
            <v>0</v>
          </cell>
          <cell r="I1546">
            <v>0</v>
          </cell>
          <cell r="J1546">
            <v>0</v>
          </cell>
          <cell r="K1546">
            <v>0</v>
          </cell>
          <cell r="L1546">
            <v>0</v>
          </cell>
          <cell r="M1546">
            <v>0</v>
          </cell>
          <cell r="N1546">
            <v>0</v>
          </cell>
          <cell r="O1546">
            <v>0</v>
          </cell>
          <cell r="P1546">
            <v>0</v>
          </cell>
        </row>
        <row r="1547">
          <cell r="A1547" t="str">
            <v>4.03.000910400</v>
          </cell>
          <cell r="B1547">
            <v>10400</v>
          </cell>
          <cell r="C1547" t="str">
            <v>Diretoria Técnica Operacional</v>
          </cell>
          <cell r="D1547" t="str">
            <v>4.03.0009</v>
          </cell>
          <cell r="E1547">
            <v>252</v>
          </cell>
          <cell r="F1547">
            <v>252</v>
          </cell>
          <cell r="G1547">
            <v>252</v>
          </cell>
          <cell r="H1547">
            <v>252</v>
          </cell>
          <cell r="I1547">
            <v>252</v>
          </cell>
          <cell r="J1547">
            <v>252</v>
          </cell>
          <cell r="K1547">
            <v>252</v>
          </cell>
          <cell r="L1547">
            <v>252</v>
          </cell>
          <cell r="M1547">
            <v>252</v>
          </cell>
          <cell r="N1547">
            <v>252</v>
          </cell>
          <cell r="O1547">
            <v>252</v>
          </cell>
          <cell r="P1547">
            <v>252</v>
          </cell>
        </row>
        <row r="1548">
          <cell r="A1548" t="str">
            <v>4.03.001010400</v>
          </cell>
          <cell r="B1548">
            <v>10400</v>
          </cell>
          <cell r="C1548" t="str">
            <v>Diretoria Técnica Operacional</v>
          </cell>
          <cell r="D1548" t="str">
            <v>4.03.0010</v>
          </cell>
          <cell r="E1548">
            <v>6.5723529411764705</v>
          </cell>
          <cell r="F1548">
            <v>6.5723529411764705</v>
          </cell>
          <cell r="G1548">
            <v>6.5723529411764705</v>
          </cell>
          <cell r="H1548">
            <v>6.5723529411764705</v>
          </cell>
          <cell r="I1548">
            <v>6.5723529411764705</v>
          </cell>
          <cell r="J1548">
            <v>6.5723529411764705</v>
          </cell>
          <cell r="K1548">
            <v>6.5723529411764705</v>
          </cell>
          <cell r="L1548">
            <v>6.5723529411764705</v>
          </cell>
          <cell r="M1548">
            <v>6.5723529411764705</v>
          </cell>
          <cell r="N1548">
            <v>6.5723529411764705</v>
          </cell>
          <cell r="O1548">
            <v>6.5723529411764705</v>
          </cell>
          <cell r="P1548">
            <v>6.5723529411764705</v>
          </cell>
        </row>
        <row r="1549">
          <cell r="A1549" t="str">
            <v>4.03.001110400</v>
          </cell>
          <cell r="B1549">
            <v>10400</v>
          </cell>
          <cell r="C1549" t="str">
            <v>Diretoria Técnica Operacional</v>
          </cell>
          <cell r="D1549" t="str">
            <v>4.03.0011</v>
          </cell>
          <cell r="E1549">
            <v>652.71704944444446</v>
          </cell>
          <cell r="F1549">
            <v>652.71704944444446</v>
          </cell>
          <cell r="G1549">
            <v>652.71704944444446</v>
          </cell>
          <cell r="H1549">
            <v>652.71704944444446</v>
          </cell>
          <cell r="I1549">
            <v>652.71704944444446</v>
          </cell>
          <cell r="J1549">
            <v>652.71704944444434</v>
          </cell>
          <cell r="K1549">
            <v>652.71704944444446</v>
          </cell>
          <cell r="L1549">
            <v>749.9987137999999</v>
          </cell>
          <cell r="M1549">
            <v>664.87725748888897</v>
          </cell>
          <cell r="N1549">
            <v>704.93441339999993</v>
          </cell>
          <cell r="O1549">
            <v>704.93441340000015</v>
          </cell>
          <cell r="P1549">
            <v>704.93441340000004</v>
          </cell>
        </row>
        <row r="1550">
          <cell r="A1550" t="str">
            <v>4.03.001210400</v>
          </cell>
          <cell r="B1550">
            <v>10400</v>
          </cell>
          <cell r="C1550" t="str">
            <v>Diretoria Técnica Operacional</v>
          </cell>
          <cell r="D1550" t="str">
            <v>4.03.0012</v>
          </cell>
          <cell r="E1550">
            <v>187.83224444444443</v>
          </cell>
          <cell r="F1550">
            <v>187.83224444444443</v>
          </cell>
          <cell r="G1550">
            <v>187.83224444444443</v>
          </cell>
          <cell r="H1550">
            <v>187.83224444444443</v>
          </cell>
          <cell r="I1550">
            <v>187.83224444444443</v>
          </cell>
          <cell r="J1550">
            <v>187.83224444444443</v>
          </cell>
          <cell r="K1550">
            <v>187.83224444444446</v>
          </cell>
          <cell r="L1550">
            <v>215.82696799999994</v>
          </cell>
          <cell r="M1550">
            <v>191.33158488888887</v>
          </cell>
          <cell r="N1550">
            <v>202.85882399999994</v>
          </cell>
          <cell r="O1550">
            <v>202.858824</v>
          </cell>
          <cell r="P1550">
            <v>202.85882399999997</v>
          </cell>
        </row>
        <row r="1551">
          <cell r="A1551" t="str">
            <v>4.03.001310400</v>
          </cell>
          <cell r="B1551">
            <v>10400</v>
          </cell>
          <cell r="C1551" t="str">
            <v>Diretoria Técnica Operacional</v>
          </cell>
          <cell r="D1551" t="str">
            <v>4.03.0013</v>
          </cell>
          <cell r="E1551">
            <v>0</v>
          </cell>
          <cell r="F1551">
            <v>0</v>
          </cell>
          <cell r="G1551">
            <v>0</v>
          </cell>
          <cell r="H1551">
            <v>0</v>
          </cell>
          <cell r="I1551">
            <v>0</v>
          </cell>
          <cell r="J1551">
            <v>0</v>
          </cell>
          <cell r="K1551">
            <v>0</v>
          </cell>
          <cell r="L1551">
            <v>0</v>
          </cell>
          <cell r="M1551">
            <v>0</v>
          </cell>
          <cell r="N1551">
            <v>0</v>
          </cell>
          <cell r="O1551">
            <v>0</v>
          </cell>
          <cell r="P1551">
            <v>0</v>
          </cell>
        </row>
        <row r="1552">
          <cell r="A1552" t="str">
            <v>4.03.001410400</v>
          </cell>
          <cell r="B1552">
            <v>10400</v>
          </cell>
          <cell r="C1552" t="str">
            <v>Diretoria Técnica Operacional</v>
          </cell>
          <cell r="D1552" t="str">
            <v>4.03.0014</v>
          </cell>
          <cell r="E1552">
            <v>0</v>
          </cell>
          <cell r="F1552">
            <v>0</v>
          </cell>
          <cell r="G1552">
            <v>0</v>
          </cell>
          <cell r="H1552">
            <v>0</v>
          </cell>
          <cell r="I1552">
            <v>0</v>
          </cell>
          <cell r="J1552">
            <v>0</v>
          </cell>
          <cell r="K1552">
            <v>0</v>
          </cell>
          <cell r="L1552">
            <v>0</v>
          </cell>
          <cell r="M1552">
            <v>0</v>
          </cell>
          <cell r="N1552">
            <v>0</v>
          </cell>
          <cell r="O1552">
            <v>0</v>
          </cell>
          <cell r="P1552">
            <v>0</v>
          </cell>
        </row>
        <row r="1553">
          <cell r="A1553" t="str">
            <v>4.03.001510400</v>
          </cell>
          <cell r="B1553">
            <v>10400</v>
          </cell>
          <cell r="C1553" t="str">
            <v>Diretoria Técnica Operacional</v>
          </cell>
          <cell r="D1553" t="str">
            <v>4.03.0015</v>
          </cell>
          <cell r="E1553">
            <v>0</v>
          </cell>
          <cell r="F1553">
            <v>0</v>
          </cell>
          <cell r="G1553">
            <v>0</v>
          </cell>
          <cell r="H1553">
            <v>0</v>
          </cell>
          <cell r="I1553">
            <v>0</v>
          </cell>
          <cell r="J1553">
            <v>0</v>
          </cell>
          <cell r="K1553">
            <v>0</v>
          </cell>
          <cell r="L1553">
            <v>0</v>
          </cell>
          <cell r="M1553">
            <v>0</v>
          </cell>
          <cell r="N1553">
            <v>0</v>
          </cell>
          <cell r="O1553">
            <v>0</v>
          </cell>
          <cell r="P1553">
            <v>0</v>
          </cell>
        </row>
        <row r="1554">
          <cell r="A1554" t="str">
            <v>4.03.001610400</v>
          </cell>
          <cell r="B1554">
            <v>10400</v>
          </cell>
          <cell r="C1554" t="str">
            <v>Diretoria Técnica Operacional</v>
          </cell>
          <cell r="D1554" t="str">
            <v>4.03.0016</v>
          </cell>
          <cell r="E1554">
            <v>0</v>
          </cell>
          <cell r="F1554">
            <v>0</v>
          </cell>
          <cell r="G1554">
            <v>0</v>
          </cell>
          <cell r="H1554">
            <v>0</v>
          </cell>
          <cell r="I1554">
            <v>0</v>
          </cell>
          <cell r="J1554">
            <v>0</v>
          </cell>
          <cell r="K1554">
            <v>0</v>
          </cell>
          <cell r="L1554">
            <v>0</v>
          </cell>
          <cell r="M1554">
            <v>0</v>
          </cell>
          <cell r="N1554">
            <v>0</v>
          </cell>
          <cell r="O1554">
            <v>0</v>
          </cell>
          <cell r="P1554">
            <v>0</v>
          </cell>
        </row>
        <row r="1555">
          <cell r="A1555" t="str">
            <v>4.03.001710400</v>
          </cell>
          <cell r="B1555">
            <v>10400</v>
          </cell>
          <cell r="C1555" t="str">
            <v>Diretoria Técnica Operacional</v>
          </cell>
          <cell r="D1555" t="str">
            <v>4.03.0017</v>
          </cell>
          <cell r="E1555">
            <v>10.15</v>
          </cell>
          <cell r="F1555">
            <v>10.15</v>
          </cell>
          <cell r="G1555">
            <v>10.15</v>
          </cell>
          <cell r="H1555">
            <v>10.15</v>
          </cell>
          <cell r="I1555">
            <v>10.15</v>
          </cell>
          <cell r="J1555">
            <v>10.15</v>
          </cell>
          <cell r="K1555">
            <v>10.15</v>
          </cell>
          <cell r="L1555">
            <v>10.15</v>
          </cell>
          <cell r="M1555">
            <v>10.15</v>
          </cell>
          <cell r="N1555">
            <v>10.15</v>
          </cell>
          <cell r="O1555">
            <v>10.15</v>
          </cell>
          <cell r="P1555">
            <v>10.15</v>
          </cell>
        </row>
        <row r="1556">
          <cell r="A1556" t="str">
            <v>4.03.001810400</v>
          </cell>
          <cell r="B1556">
            <v>10400</v>
          </cell>
          <cell r="C1556" t="str">
            <v>Diretoria Técnica Operacional</v>
          </cell>
          <cell r="D1556" t="str">
            <v>4.03.0018</v>
          </cell>
          <cell r="E1556">
            <v>0</v>
          </cell>
          <cell r="F1556">
            <v>0</v>
          </cell>
          <cell r="G1556">
            <v>0</v>
          </cell>
          <cell r="H1556">
            <v>0</v>
          </cell>
          <cell r="I1556">
            <v>0</v>
          </cell>
          <cell r="J1556">
            <v>0</v>
          </cell>
          <cell r="K1556">
            <v>0</v>
          </cell>
          <cell r="L1556">
            <v>0</v>
          </cell>
          <cell r="M1556">
            <v>0</v>
          </cell>
          <cell r="N1556">
            <v>0</v>
          </cell>
          <cell r="O1556">
            <v>0</v>
          </cell>
          <cell r="P1556">
            <v>0</v>
          </cell>
        </row>
        <row r="1557">
          <cell r="A1557" t="str">
            <v>4.03.001910400</v>
          </cell>
          <cell r="B1557">
            <v>10400</v>
          </cell>
          <cell r="C1557" t="str">
            <v>Diretoria Técnica Operacional</v>
          </cell>
          <cell r="D1557" t="str">
            <v>4.03.0019</v>
          </cell>
          <cell r="E1557">
            <v>0</v>
          </cell>
          <cell r="F1557">
            <v>0</v>
          </cell>
          <cell r="G1557">
            <v>0</v>
          </cell>
          <cell r="H1557">
            <v>0</v>
          </cell>
          <cell r="I1557">
            <v>0</v>
          </cell>
          <cell r="J1557">
            <v>0</v>
          </cell>
          <cell r="K1557">
            <v>0</v>
          </cell>
          <cell r="L1557">
            <v>0</v>
          </cell>
          <cell r="M1557">
            <v>0</v>
          </cell>
          <cell r="N1557">
            <v>0</v>
          </cell>
          <cell r="O1557">
            <v>0</v>
          </cell>
          <cell r="P1557">
            <v>0</v>
          </cell>
        </row>
        <row r="1558">
          <cell r="A1558" t="str">
            <v>4.03.002010400</v>
          </cell>
          <cell r="B1558">
            <v>10400</v>
          </cell>
          <cell r="C1558" t="str">
            <v>Diretoria Técnica Operacional</v>
          </cell>
          <cell r="D1558" t="str">
            <v>4.03.0020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A1559" t="str">
            <v>4.03.002110400</v>
          </cell>
          <cell r="B1559">
            <v>10400</v>
          </cell>
          <cell r="C1559" t="str">
            <v>Diretoria Técnica Operacional</v>
          </cell>
          <cell r="D1559" t="str">
            <v>4.03.0021</v>
          </cell>
          <cell r="E1559">
            <v>0</v>
          </cell>
          <cell r="F1559">
            <v>0</v>
          </cell>
          <cell r="G1559">
            <v>0</v>
          </cell>
          <cell r="H1559">
            <v>0</v>
          </cell>
          <cell r="I1559">
            <v>0</v>
          </cell>
          <cell r="J1559">
            <v>0</v>
          </cell>
          <cell r="K1559">
            <v>0</v>
          </cell>
          <cell r="L1559">
            <v>0</v>
          </cell>
          <cell r="M1559">
            <v>0</v>
          </cell>
          <cell r="N1559">
            <v>0</v>
          </cell>
          <cell r="O1559">
            <v>0</v>
          </cell>
          <cell r="P1559">
            <v>0</v>
          </cell>
        </row>
        <row r="1560">
          <cell r="A1560" t="str">
            <v>4.03.002210400</v>
          </cell>
          <cell r="B1560">
            <v>10400</v>
          </cell>
          <cell r="C1560" t="str">
            <v>Diretoria Técnica Operacional</v>
          </cell>
          <cell r="D1560" t="str">
            <v>4.03.0022</v>
          </cell>
          <cell r="E1560">
            <v>0</v>
          </cell>
          <cell r="F1560">
            <v>0</v>
          </cell>
          <cell r="G1560">
            <v>0</v>
          </cell>
          <cell r="H1560">
            <v>0</v>
          </cell>
          <cell r="I1560">
            <v>0</v>
          </cell>
          <cell r="J1560">
            <v>0</v>
          </cell>
          <cell r="K1560">
            <v>0</v>
          </cell>
          <cell r="L1560">
            <v>0</v>
          </cell>
          <cell r="M1560">
            <v>0</v>
          </cell>
          <cell r="N1560">
            <v>0</v>
          </cell>
          <cell r="O1560">
            <v>0</v>
          </cell>
          <cell r="P1560">
            <v>0</v>
          </cell>
        </row>
        <row r="1561">
          <cell r="A1561" t="str">
            <v>4.03.002410400</v>
          </cell>
          <cell r="B1561">
            <v>10400</v>
          </cell>
          <cell r="C1561" t="str">
            <v>Diretoria Técnica Operacional</v>
          </cell>
          <cell r="D1561" t="str">
            <v>4.03.0024</v>
          </cell>
          <cell r="E1561">
            <v>0</v>
          </cell>
          <cell r="F1561">
            <v>0</v>
          </cell>
          <cell r="G1561">
            <v>0</v>
          </cell>
          <cell r="H1561">
            <v>0</v>
          </cell>
          <cell r="I1561">
            <v>0</v>
          </cell>
          <cell r="J1561">
            <v>0</v>
          </cell>
          <cell r="K1561">
            <v>0</v>
          </cell>
          <cell r="L1561">
            <v>0</v>
          </cell>
          <cell r="M1561">
            <v>0</v>
          </cell>
          <cell r="N1561">
            <v>0</v>
          </cell>
          <cell r="O1561">
            <v>0</v>
          </cell>
          <cell r="P1561">
            <v>0</v>
          </cell>
        </row>
        <row r="1562">
          <cell r="A1562" t="str">
            <v>4.04.000110400</v>
          </cell>
          <cell r="B1562">
            <v>10400</v>
          </cell>
          <cell r="C1562" t="str">
            <v>Diretoria Técnica Operacional</v>
          </cell>
          <cell r="D1562" t="str">
            <v>4.04.0001</v>
          </cell>
          <cell r="E1562">
            <v>0</v>
          </cell>
          <cell r="F1562">
            <v>0</v>
          </cell>
          <cell r="G1562">
            <v>0</v>
          </cell>
          <cell r="H1562">
            <v>0</v>
          </cell>
          <cell r="I1562">
            <v>0</v>
          </cell>
          <cell r="J1562">
            <v>0</v>
          </cell>
          <cell r="K1562">
            <v>0</v>
          </cell>
          <cell r="L1562">
            <v>0</v>
          </cell>
          <cell r="M1562">
            <v>0</v>
          </cell>
          <cell r="N1562">
            <v>0</v>
          </cell>
          <cell r="O1562">
            <v>0</v>
          </cell>
          <cell r="P1562">
            <v>0</v>
          </cell>
        </row>
        <row r="1563">
          <cell r="A1563" t="str">
            <v>4.04.000210400</v>
          </cell>
          <cell r="B1563">
            <v>10400</v>
          </cell>
          <cell r="C1563" t="str">
            <v>Diretoria Técnica Operacional</v>
          </cell>
          <cell r="D1563" t="str">
            <v>4.04.0002</v>
          </cell>
          <cell r="E1563">
            <v>0</v>
          </cell>
          <cell r="F1563">
            <v>0</v>
          </cell>
          <cell r="G1563">
            <v>0</v>
          </cell>
          <cell r="H1563">
            <v>0</v>
          </cell>
          <cell r="I1563">
            <v>0</v>
          </cell>
          <cell r="J1563">
            <v>0</v>
          </cell>
          <cell r="K1563">
            <v>0</v>
          </cell>
          <cell r="L1563">
            <v>0</v>
          </cell>
          <cell r="M1563">
            <v>0</v>
          </cell>
          <cell r="N1563">
            <v>0</v>
          </cell>
          <cell r="O1563">
            <v>0</v>
          </cell>
          <cell r="P1563">
            <v>0</v>
          </cell>
        </row>
        <row r="1564">
          <cell r="A1564" t="str">
            <v>4.04.000310400</v>
          </cell>
          <cell r="B1564">
            <v>10400</v>
          </cell>
          <cell r="C1564" t="str">
            <v>Diretoria Técnica Operacional</v>
          </cell>
          <cell r="D1564" t="str">
            <v>4.04.0003</v>
          </cell>
          <cell r="E1564">
            <v>0</v>
          </cell>
          <cell r="F1564">
            <v>0</v>
          </cell>
          <cell r="G1564">
            <v>0</v>
          </cell>
          <cell r="H1564">
            <v>0</v>
          </cell>
          <cell r="I1564">
            <v>0</v>
          </cell>
          <cell r="J1564">
            <v>0</v>
          </cell>
          <cell r="K1564">
            <v>0</v>
          </cell>
          <cell r="L1564">
            <v>0</v>
          </cell>
          <cell r="M1564">
            <v>0</v>
          </cell>
          <cell r="N1564">
            <v>0</v>
          </cell>
          <cell r="O1564">
            <v>0</v>
          </cell>
          <cell r="P1564">
            <v>0</v>
          </cell>
        </row>
        <row r="1565">
          <cell r="A1565" t="str">
            <v>4.04.000410400</v>
          </cell>
          <cell r="B1565">
            <v>10400</v>
          </cell>
          <cell r="C1565" t="str">
            <v>Diretoria Técnica Operacional</v>
          </cell>
          <cell r="D1565" t="str">
            <v>4.04.0004</v>
          </cell>
          <cell r="E1565">
            <v>0</v>
          </cell>
          <cell r="F1565">
            <v>0</v>
          </cell>
          <cell r="G1565">
            <v>0</v>
          </cell>
          <cell r="H1565">
            <v>0</v>
          </cell>
          <cell r="I1565">
            <v>0</v>
          </cell>
          <cell r="J1565">
            <v>0</v>
          </cell>
          <cell r="K1565">
            <v>0</v>
          </cell>
          <cell r="L1565">
            <v>0</v>
          </cell>
          <cell r="M1565">
            <v>0</v>
          </cell>
          <cell r="N1565">
            <v>0</v>
          </cell>
          <cell r="O1565">
            <v>0</v>
          </cell>
          <cell r="P1565">
            <v>0</v>
          </cell>
        </row>
        <row r="1566">
          <cell r="A1566" t="str">
            <v>4.04.000510400</v>
          </cell>
          <cell r="B1566">
            <v>10400</v>
          </cell>
          <cell r="C1566" t="str">
            <v>Diretoria Técnica Operacional</v>
          </cell>
          <cell r="D1566" t="str">
            <v>4.04.0005</v>
          </cell>
          <cell r="E1566">
            <v>0</v>
          </cell>
          <cell r="F1566">
            <v>0</v>
          </cell>
          <cell r="G1566">
            <v>0</v>
          </cell>
          <cell r="H1566">
            <v>0</v>
          </cell>
          <cell r="I1566">
            <v>0</v>
          </cell>
          <cell r="J1566">
            <v>0</v>
          </cell>
          <cell r="K1566">
            <v>0</v>
          </cell>
          <cell r="L1566">
            <v>0</v>
          </cell>
          <cell r="M1566">
            <v>0</v>
          </cell>
          <cell r="N1566">
            <v>0</v>
          </cell>
          <cell r="O1566">
            <v>0</v>
          </cell>
          <cell r="P1566">
            <v>0</v>
          </cell>
        </row>
        <row r="1567">
          <cell r="A1567" t="str">
            <v>4.04.000610400</v>
          </cell>
          <cell r="B1567">
            <v>10400</v>
          </cell>
          <cell r="C1567" t="str">
            <v>Diretoria Técnica Operacional</v>
          </cell>
          <cell r="D1567" t="str">
            <v>4.04.0006</v>
          </cell>
          <cell r="E1567">
            <v>0</v>
          </cell>
          <cell r="F1567">
            <v>0</v>
          </cell>
          <cell r="G1567">
            <v>0</v>
          </cell>
          <cell r="H1567">
            <v>0</v>
          </cell>
          <cell r="I1567">
            <v>0</v>
          </cell>
          <cell r="J1567">
            <v>0</v>
          </cell>
          <cell r="K1567">
            <v>0</v>
          </cell>
          <cell r="L1567">
            <v>0</v>
          </cell>
          <cell r="M1567">
            <v>0</v>
          </cell>
          <cell r="N1567">
            <v>0</v>
          </cell>
          <cell r="O1567">
            <v>0</v>
          </cell>
          <cell r="P1567">
            <v>0</v>
          </cell>
        </row>
        <row r="1568">
          <cell r="A1568" t="str">
            <v>4.04.000710400</v>
          </cell>
          <cell r="B1568">
            <v>10400</v>
          </cell>
          <cell r="C1568" t="str">
            <v>Diretoria Técnica Operacional</v>
          </cell>
          <cell r="D1568" t="str">
            <v>4.04.0007</v>
          </cell>
          <cell r="E1568">
            <v>16.48252775925566</v>
          </cell>
          <cell r="F1568">
            <v>16.48252775925566</v>
          </cell>
          <cell r="G1568">
            <v>16.48252775925566</v>
          </cell>
          <cell r="H1568">
            <v>16.48252775925566</v>
          </cell>
          <cell r="I1568">
            <v>16.48252775925566</v>
          </cell>
          <cell r="J1568">
            <v>16.48252775925566</v>
          </cell>
          <cell r="K1568">
            <v>16.48252775925566</v>
          </cell>
          <cell r="L1568">
            <v>16.48252775925566</v>
          </cell>
          <cell r="M1568">
            <v>16.48252775925566</v>
          </cell>
          <cell r="N1568">
            <v>16.48252775925566</v>
          </cell>
          <cell r="O1568">
            <v>16.48252775925566</v>
          </cell>
          <cell r="P1568">
            <v>16.48252775925566</v>
          </cell>
        </row>
        <row r="1569">
          <cell r="A1569" t="str">
            <v>4.04.000810400</v>
          </cell>
          <cell r="B1569">
            <v>10400</v>
          </cell>
          <cell r="C1569" t="str">
            <v>Diretoria Técnica Operacional</v>
          </cell>
          <cell r="D1569" t="str">
            <v>4.04.0008</v>
          </cell>
          <cell r="E1569">
            <v>0</v>
          </cell>
          <cell r="F1569">
            <v>0</v>
          </cell>
          <cell r="G1569">
            <v>0</v>
          </cell>
          <cell r="H1569">
            <v>0</v>
          </cell>
          <cell r="I1569">
            <v>0</v>
          </cell>
          <cell r="J1569">
            <v>0</v>
          </cell>
          <cell r="K1569">
            <v>0</v>
          </cell>
          <cell r="L1569">
            <v>0</v>
          </cell>
          <cell r="M1569">
            <v>0</v>
          </cell>
          <cell r="N1569">
            <v>0</v>
          </cell>
          <cell r="O1569">
            <v>0</v>
          </cell>
          <cell r="P1569">
            <v>0</v>
          </cell>
        </row>
        <row r="1570">
          <cell r="A1570" t="str">
            <v>4.04.000910400</v>
          </cell>
          <cell r="B1570">
            <v>10400</v>
          </cell>
          <cell r="C1570" t="str">
            <v>Diretoria Técnica Operacional</v>
          </cell>
          <cell r="D1570" t="str">
            <v>4.04.0009</v>
          </cell>
          <cell r="E1570">
            <v>0</v>
          </cell>
          <cell r="F1570">
            <v>0</v>
          </cell>
          <cell r="G1570">
            <v>0</v>
          </cell>
          <cell r="H1570">
            <v>0</v>
          </cell>
          <cell r="I1570">
            <v>0</v>
          </cell>
          <cell r="J1570">
            <v>0</v>
          </cell>
          <cell r="K1570">
            <v>0</v>
          </cell>
          <cell r="L1570">
            <v>0</v>
          </cell>
          <cell r="M1570">
            <v>0</v>
          </cell>
          <cell r="N1570">
            <v>0</v>
          </cell>
          <cell r="O1570">
            <v>0</v>
          </cell>
          <cell r="P1570">
            <v>0</v>
          </cell>
        </row>
        <row r="1571">
          <cell r="A1571" t="str">
            <v>4.04.001010400</v>
          </cell>
          <cell r="B1571">
            <v>10400</v>
          </cell>
          <cell r="C1571" t="str">
            <v>Diretoria Técnica Operacional</v>
          </cell>
          <cell r="D1571" t="str">
            <v>4.04.0010</v>
          </cell>
          <cell r="E1571">
            <v>0</v>
          </cell>
          <cell r="F1571">
            <v>0</v>
          </cell>
          <cell r="G1571">
            <v>0</v>
          </cell>
          <cell r="H1571">
            <v>0</v>
          </cell>
          <cell r="I1571">
            <v>0</v>
          </cell>
          <cell r="J1571">
            <v>0</v>
          </cell>
          <cell r="K1571">
            <v>0</v>
          </cell>
          <cell r="L1571">
            <v>0</v>
          </cell>
          <cell r="M1571">
            <v>0</v>
          </cell>
          <cell r="N1571">
            <v>0</v>
          </cell>
          <cell r="O1571">
            <v>0</v>
          </cell>
          <cell r="P1571">
            <v>0</v>
          </cell>
        </row>
        <row r="1572">
          <cell r="A1572" t="str">
            <v>4.04.001110400</v>
          </cell>
          <cell r="B1572">
            <v>10400</v>
          </cell>
          <cell r="C1572" t="str">
            <v>Diretoria Técnica Operacional</v>
          </cell>
          <cell r="D1572" t="str">
            <v>4.04.0011</v>
          </cell>
          <cell r="E1572">
            <v>0</v>
          </cell>
          <cell r="F1572">
            <v>0</v>
          </cell>
          <cell r="G1572">
            <v>0</v>
          </cell>
          <cell r="H1572">
            <v>0</v>
          </cell>
          <cell r="I1572">
            <v>0</v>
          </cell>
          <cell r="J1572">
            <v>0</v>
          </cell>
          <cell r="K1572">
            <v>0</v>
          </cell>
          <cell r="L1572">
            <v>0</v>
          </cell>
          <cell r="M1572">
            <v>0</v>
          </cell>
          <cell r="N1572">
            <v>0</v>
          </cell>
          <cell r="O1572">
            <v>0</v>
          </cell>
          <cell r="P1572">
            <v>0</v>
          </cell>
        </row>
        <row r="1573">
          <cell r="A1573" t="str">
            <v>4.04.001210400</v>
          </cell>
          <cell r="B1573">
            <v>10400</v>
          </cell>
          <cell r="C1573" t="str">
            <v>Diretoria Técnica Operacional</v>
          </cell>
          <cell r="D1573" t="str">
            <v>4.04.0012</v>
          </cell>
          <cell r="E1573">
            <v>0</v>
          </cell>
          <cell r="F1573">
            <v>0</v>
          </cell>
          <cell r="G1573">
            <v>0</v>
          </cell>
          <cell r="H1573">
            <v>0</v>
          </cell>
          <cell r="I1573">
            <v>0</v>
          </cell>
          <cell r="J1573">
            <v>0</v>
          </cell>
          <cell r="K1573">
            <v>0</v>
          </cell>
          <cell r="L1573">
            <v>0</v>
          </cell>
          <cell r="M1573">
            <v>0</v>
          </cell>
          <cell r="N1573">
            <v>0</v>
          </cell>
          <cell r="O1573">
            <v>0</v>
          </cell>
          <cell r="P1573">
            <v>0</v>
          </cell>
        </row>
        <row r="1574">
          <cell r="A1574" t="str">
            <v>4.05.000310400</v>
          </cell>
          <cell r="B1574">
            <v>10400</v>
          </cell>
          <cell r="C1574" t="str">
            <v>Diretoria Técnica Operacional</v>
          </cell>
          <cell r="D1574" t="str">
            <v>4.05.0003</v>
          </cell>
          <cell r="E1574">
            <v>0</v>
          </cell>
          <cell r="F1574">
            <v>0</v>
          </cell>
          <cell r="G1574">
            <v>0</v>
          </cell>
          <cell r="H1574">
            <v>0</v>
          </cell>
          <cell r="I1574">
            <v>0</v>
          </cell>
          <cell r="J1574">
            <v>0</v>
          </cell>
          <cell r="K1574">
            <v>0</v>
          </cell>
          <cell r="L1574">
            <v>0</v>
          </cell>
          <cell r="M1574">
            <v>0</v>
          </cell>
          <cell r="N1574">
            <v>0</v>
          </cell>
          <cell r="O1574">
            <v>0</v>
          </cell>
          <cell r="P1574">
            <v>0</v>
          </cell>
        </row>
        <row r="1575">
          <cell r="A1575" t="str">
            <v>4.08.000410400</v>
          </cell>
          <cell r="B1575">
            <v>10400</v>
          </cell>
          <cell r="C1575" t="str">
            <v>Diretoria Técnica Operacional</v>
          </cell>
          <cell r="D1575" t="str">
            <v>4.08.0004</v>
          </cell>
          <cell r="E1575">
            <v>0</v>
          </cell>
          <cell r="F1575">
            <v>0</v>
          </cell>
          <cell r="G1575">
            <v>0</v>
          </cell>
          <cell r="H1575">
            <v>0</v>
          </cell>
          <cell r="I1575">
            <v>0</v>
          </cell>
          <cell r="J1575">
            <v>0</v>
          </cell>
          <cell r="K1575">
            <v>0</v>
          </cell>
          <cell r="L1575">
            <v>0</v>
          </cell>
          <cell r="M1575">
            <v>0</v>
          </cell>
          <cell r="N1575">
            <v>0</v>
          </cell>
          <cell r="O1575">
            <v>0</v>
          </cell>
          <cell r="P1575">
            <v>0</v>
          </cell>
        </row>
        <row r="1576">
          <cell r="A1576" t="str">
            <v>4.08.001010400</v>
          </cell>
          <cell r="B1576">
            <v>10400</v>
          </cell>
          <cell r="C1576" t="str">
            <v>Diretoria Técnica Operacional</v>
          </cell>
          <cell r="D1576" t="str">
            <v>4.08.0010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A1577" t="str">
            <v>4.08.001610400</v>
          </cell>
          <cell r="B1577">
            <v>10400</v>
          </cell>
          <cell r="C1577" t="str">
            <v>Diretoria Técnica Operacional</v>
          </cell>
          <cell r="D1577" t="str">
            <v>4.08.0016</v>
          </cell>
          <cell r="E1577">
            <v>0</v>
          </cell>
          <cell r="F1577">
            <v>0</v>
          </cell>
          <cell r="G1577">
            <v>0</v>
          </cell>
          <cell r="H1577">
            <v>0</v>
          </cell>
          <cell r="I1577">
            <v>0</v>
          </cell>
          <cell r="J1577">
            <v>0</v>
          </cell>
          <cell r="K1577">
            <v>0</v>
          </cell>
          <cell r="L1577">
            <v>0</v>
          </cell>
          <cell r="M1577">
            <v>0</v>
          </cell>
          <cell r="N1577">
            <v>0</v>
          </cell>
          <cell r="O1577">
            <v>0</v>
          </cell>
          <cell r="P1577">
            <v>0</v>
          </cell>
        </row>
        <row r="1578">
          <cell r="A1578" t="str">
            <v>4.08.001710400</v>
          </cell>
          <cell r="B1578">
            <v>10400</v>
          </cell>
          <cell r="C1578" t="str">
            <v>Diretoria Técnica Operacional</v>
          </cell>
          <cell r="D1578" t="str">
            <v>4.08.0017</v>
          </cell>
          <cell r="E1578">
            <v>0</v>
          </cell>
          <cell r="F1578">
            <v>0</v>
          </cell>
          <cell r="G1578">
            <v>0</v>
          </cell>
          <cell r="H1578">
            <v>0</v>
          </cell>
          <cell r="I1578">
            <v>0</v>
          </cell>
          <cell r="J1578">
            <v>0</v>
          </cell>
          <cell r="K1578">
            <v>0</v>
          </cell>
          <cell r="L1578">
            <v>0</v>
          </cell>
          <cell r="M1578">
            <v>0</v>
          </cell>
          <cell r="N1578">
            <v>0</v>
          </cell>
          <cell r="O1578">
            <v>0</v>
          </cell>
          <cell r="P1578">
            <v>0</v>
          </cell>
        </row>
        <row r="1579">
          <cell r="A1579" t="str">
            <v>4.08.002010400</v>
          </cell>
          <cell r="B1579">
            <v>10400</v>
          </cell>
          <cell r="C1579" t="str">
            <v>Diretoria Técnica Operacional</v>
          </cell>
          <cell r="D1579" t="str">
            <v>4.08.0020</v>
          </cell>
          <cell r="E1579">
            <v>0</v>
          </cell>
          <cell r="F1579">
            <v>0</v>
          </cell>
          <cell r="G1579">
            <v>0</v>
          </cell>
          <cell r="H1579">
            <v>0</v>
          </cell>
          <cell r="I1579">
            <v>0</v>
          </cell>
          <cell r="J1579">
            <v>0</v>
          </cell>
          <cell r="K1579">
            <v>0</v>
          </cell>
          <cell r="L1579">
            <v>0</v>
          </cell>
          <cell r="M1579">
            <v>0</v>
          </cell>
          <cell r="N1579">
            <v>0</v>
          </cell>
          <cell r="O1579">
            <v>0</v>
          </cell>
          <cell r="P1579">
            <v>0</v>
          </cell>
        </row>
        <row r="1580">
          <cell r="A1580" t="str">
            <v>4.13.000410400</v>
          </cell>
          <cell r="B1580">
            <v>10400</v>
          </cell>
          <cell r="C1580" t="str">
            <v>Diretoria Técnica Operacional</v>
          </cell>
          <cell r="D1580" t="str">
            <v>4.13.0004</v>
          </cell>
          <cell r="E1580">
            <v>0</v>
          </cell>
          <cell r="F1580">
            <v>0</v>
          </cell>
          <cell r="G1580">
            <v>0</v>
          </cell>
          <cell r="H1580">
            <v>0</v>
          </cell>
          <cell r="I1580">
            <v>0</v>
          </cell>
          <cell r="J1580">
            <v>0</v>
          </cell>
          <cell r="K1580">
            <v>0</v>
          </cell>
          <cell r="L1580">
            <v>0</v>
          </cell>
          <cell r="M1580">
            <v>0</v>
          </cell>
          <cell r="N1580">
            <v>0</v>
          </cell>
          <cell r="O1580">
            <v>0</v>
          </cell>
          <cell r="P1580">
            <v>0</v>
          </cell>
        </row>
        <row r="1581">
          <cell r="A1581" t="str">
            <v>4.13.000510400</v>
          </cell>
          <cell r="B1581">
            <v>10400</v>
          </cell>
          <cell r="C1581" t="str">
            <v>Diretoria Técnica Operacional</v>
          </cell>
          <cell r="D1581" t="str">
            <v>4.13.0005</v>
          </cell>
          <cell r="E1581">
            <v>0</v>
          </cell>
          <cell r="F1581">
            <v>0</v>
          </cell>
          <cell r="G1581">
            <v>0</v>
          </cell>
          <cell r="H1581">
            <v>0</v>
          </cell>
          <cell r="I1581">
            <v>0</v>
          </cell>
          <cell r="J1581">
            <v>0</v>
          </cell>
          <cell r="K1581">
            <v>0</v>
          </cell>
          <cell r="L1581">
            <v>0</v>
          </cell>
          <cell r="M1581">
            <v>0</v>
          </cell>
          <cell r="N1581">
            <v>0</v>
          </cell>
          <cell r="O1581">
            <v>0</v>
          </cell>
          <cell r="P1581">
            <v>0</v>
          </cell>
        </row>
        <row r="1582">
          <cell r="A1582" t="str">
            <v>4.13.000610400</v>
          </cell>
          <cell r="B1582">
            <v>10400</v>
          </cell>
          <cell r="C1582" t="str">
            <v>Diretoria Técnica Operacional</v>
          </cell>
          <cell r="D1582" t="str">
            <v>4.13.0006</v>
          </cell>
          <cell r="E1582">
            <v>0</v>
          </cell>
          <cell r="F1582">
            <v>0</v>
          </cell>
          <cell r="G1582">
            <v>0</v>
          </cell>
          <cell r="H1582">
            <v>0</v>
          </cell>
          <cell r="I1582">
            <v>0</v>
          </cell>
          <cell r="J1582">
            <v>0</v>
          </cell>
          <cell r="K1582">
            <v>0</v>
          </cell>
          <cell r="L1582">
            <v>0</v>
          </cell>
          <cell r="M1582">
            <v>0</v>
          </cell>
          <cell r="N1582">
            <v>0</v>
          </cell>
          <cell r="O1582">
            <v>0</v>
          </cell>
          <cell r="P1582">
            <v>0</v>
          </cell>
        </row>
        <row r="1583">
          <cell r="A1583" t="str">
            <v>4.13.000710400</v>
          </cell>
          <cell r="B1583">
            <v>10400</v>
          </cell>
          <cell r="C1583" t="str">
            <v>Diretoria Técnica Operacional</v>
          </cell>
          <cell r="D1583" t="str">
            <v>4.13.0007</v>
          </cell>
          <cell r="E1583">
            <v>0</v>
          </cell>
          <cell r="F1583">
            <v>0</v>
          </cell>
          <cell r="G1583">
            <v>0</v>
          </cell>
          <cell r="H1583">
            <v>0</v>
          </cell>
          <cell r="I1583">
            <v>0</v>
          </cell>
          <cell r="J1583">
            <v>0</v>
          </cell>
          <cell r="K1583">
            <v>0</v>
          </cell>
          <cell r="L1583">
            <v>0</v>
          </cell>
          <cell r="M1583">
            <v>0</v>
          </cell>
          <cell r="N1583">
            <v>0</v>
          </cell>
          <cell r="O1583">
            <v>0</v>
          </cell>
          <cell r="P1583">
            <v>0</v>
          </cell>
        </row>
        <row r="1584">
          <cell r="A1584" t="str">
            <v>4.13.000810400</v>
          </cell>
          <cell r="B1584">
            <v>10400</v>
          </cell>
          <cell r="C1584" t="str">
            <v>Diretoria Técnica Operacional</v>
          </cell>
          <cell r="D1584" t="str">
            <v>4.13.0008</v>
          </cell>
          <cell r="E1584">
            <v>0</v>
          </cell>
          <cell r="F1584">
            <v>0</v>
          </cell>
          <cell r="G1584">
            <v>0</v>
          </cell>
          <cell r="H1584">
            <v>0</v>
          </cell>
          <cell r="I1584">
            <v>0</v>
          </cell>
          <cell r="J1584">
            <v>0</v>
          </cell>
          <cell r="K1584">
            <v>0</v>
          </cell>
          <cell r="L1584">
            <v>0</v>
          </cell>
          <cell r="M1584">
            <v>0</v>
          </cell>
          <cell r="N1584">
            <v>0</v>
          </cell>
          <cell r="O1584">
            <v>0</v>
          </cell>
          <cell r="P1584">
            <v>0</v>
          </cell>
        </row>
        <row r="1585">
          <cell r="A1585" t="str">
            <v>4.90.000110400</v>
          </cell>
          <cell r="B1585">
            <v>10400</v>
          </cell>
          <cell r="C1585" t="str">
            <v>Diretoria Técnica Operacional</v>
          </cell>
          <cell r="D1585" t="str">
            <v>4.90.0001</v>
          </cell>
          <cell r="E1585">
            <v>0</v>
          </cell>
          <cell r="F1585">
            <v>0</v>
          </cell>
          <cell r="G1585">
            <v>0</v>
          </cell>
          <cell r="H1585">
            <v>0</v>
          </cell>
          <cell r="I1585">
            <v>0</v>
          </cell>
          <cell r="J1585">
            <v>0</v>
          </cell>
          <cell r="K1585">
            <v>0</v>
          </cell>
          <cell r="L1585">
            <v>0</v>
          </cell>
          <cell r="M1585">
            <v>0</v>
          </cell>
          <cell r="N1585">
            <v>0</v>
          </cell>
          <cell r="O1585">
            <v>0</v>
          </cell>
          <cell r="P1585">
            <v>0</v>
          </cell>
        </row>
        <row r="1586">
          <cell r="A1586" t="str">
            <v>4.01.000110114</v>
          </cell>
          <cell r="B1586">
            <v>10114</v>
          </cell>
          <cell r="C1586" t="str">
            <v>Gerência Produtos / Novos Negócios</v>
          </cell>
          <cell r="D1586" t="str">
            <v>4.01.0001</v>
          </cell>
          <cell r="E1586">
            <v>0</v>
          </cell>
          <cell r="F1586">
            <v>0</v>
          </cell>
          <cell r="G1586">
            <v>0</v>
          </cell>
          <cell r="H1586">
            <v>0</v>
          </cell>
          <cell r="I1586">
            <v>0</v>
          </cell>
          <cell r="J1586">
            <v>0</v>
          </cell>
          <cell r="K1586">
            <v>0</v>
          </cell>
          <cell r="L1586">
            <v>0</v>
          </cell>
          <cell r="M1586">
            <v>0</v>
          </cell>
          <cell r="N1586">
            <v>0</v>
          </cell>
          <cell r="O1586">
            <v>0</v>
          </cell>
          <cell r="P1586">
            <v>0</v>
          </cell>
        </row>
        <row r="1587">
          <cell r="A1587" t="str">
            <v>4.01.000210114</v>
          </cell>
          <cell r="B1587">
            <v>10114</v>
          </cell>
          <cell r="C1587" t="str">
            <v>Gerência Produtos / Novos Negócios</v>
          </cell>
          <cell r="D1587" t="str">
            <v>4.01.0002</v>
          </cell>
          <cell r="E1587">
            <v>0</v>
          </cell>
          <cell r="F1587">
            <v>0</v>
          </cell>
          <cell r="G1587">
            <v>0</v>
          </cell>
          <cell r="H1587">
            <v>0</v>
          </cell>
          <cell r="I1587">
            <v>0</v>
          </cell>
          <cell r="J1587">
            <v>0</v>
          </cell>
          <cell r="K1587">
            <v>0</v>
          </cell>
          <cell r="L1587">
            <v>0</v>
          </cell>
          <cell r="M1587">
            <v>0</v>
          </cell>
          <cell r="N1587">
            <v>0</v>
          </cell>
          <cell r="O1587">
            <v>0</v>
          </cell>
          <cell r="P1587">
            <v>0</v>
          </cell>
        </row>
        <row r="1588">
          <cell r="A1588" t="str">
            <v>4.01.000310114</v>
          </cell>
          <cell r="B1588">
            <v>10114</v>
          </cell>
          <cell r="C1588" t="str">
            <v>Gerência Produtos / Novos Negócios</v>
          </cell>
          <cell r="D1588" t="str">
            <v>4.01.0003</v>
          </cell>
          <cell r="G1588">
            <v>0</v>
          </cell>
          <cell r="H1588">
            <v>0</v>
          </cell>
          <cell r="I1588">
            <v>0</v>
          </cell>
          <cell r="J1588">
            <v>0</v>
          </cell>
          <cell r="K1588">
            <v>0</v>
          </cell>
          <cell r="L1588">
            <v>0</v>
          </cell>
          <cell r="M1588">
            <v>0</v>
          </cell>
          <cell r="N1588">
            <v>0</v>
          </cell>
          <cell r="O1588">
            <v>0</v>
          </cell>
          <cell r="P1588">
            <v>0</v>
          </cell>
        </row>
        <row r="1589">
          <cell r="A1589" t="str">
            <v>4.01.000410114</v>
          </cell>
          <cell r="B1589">
            <v>10114</v>
          </cell>
          <cell r="C1589" t="str">
            <v>Gerência Produtos / Novos Negócios</v>
          </cell>
          <cell r="D1589" t="str">
            <v>4.01.0004</v>
          </cell>
          <cell r="E1589">
            <v>0</v>
          </cell>
          <cell r="F1589">
            <v>0</v>
          </cell>
          <cell r="G1589">
            <v>0</v>
          </cell>
          <cell r="H1589">
            <v>0</v>
          </cell>
          <cell r="I1589">
            <v>0</v>
          </cell>
          <cell r="J1589">
            <v>0</v>
          </cell>
          <cell r="K1589">
            <v>0</v>
          </cell>
          <cell r="L1589">
            <v>0</v>
          </cell>
          <cell r="M1589">
            <v>0</v>
          </cell>
          <cell r="N1589">
            <v>0</v>
          </cell>
          <cell r="O1589">
            <v>0</v>
          </cell>
          <cell r="P1589">
            <v>0</v>
          </cell>
        </row>
        <row r="1590">
          <cell r="A1590" t="str">
            <v>4.01.000510114</v>
          </cell>
          <cell r="B1590">
            <v>10114</v>
          </cell>
          <cell r="C1590" t="str">
            <v>Gerência Produtos / Novos Negócios</v>
          </cell>
          <cell r="D1590" t="str">
            <v>4.01.0005</v>
          </cell>
          <cell r="E1590">
            <v>0</v>
          </cell>
          <cell r="F1590">
            <v>0</v>
          </cell>
          <cell r="G1590">
            <v>0</v>
          </cell>
          <cell r="H1590">
            <v>0</v>
          </cell>
          <cell r="I1590">
            <v>0</v>
          </cell>
          <cell r="J1590">
            <v>0</v>
          </cell>
          <cell r="K1590">
            <v>0</v>
          </cell>
          <cell r="L1590">
            <v>0</v>
          </cell>
          <cell r="M1590">
            <v>0</v>
          </cell>
          <cell r="N1590">
            <v>0</v>
          </cell>
          <cell r="O1590">
            <v>0</v>
          </cell>
          <cell r="P1590">
            <v>0</v>
          </cell>
        </row>
        <row r="1591">
          <cell r="A1591" t="str">
            <v>4.01.000610114</v>
          </cell>
          <cell r="B1591">
            <v>10114</v>
          </cell>
          <cell r="C1591" t="str">
            <v>Gerência Produtos / Novos Negócios</v>
          </cell>
          <cell r="D1591" t="str">
            <v>4.01.0006</v>
          </cell>
          <cell r="E1591">
            <v>0</v>
          </cell>
          <cell r="F1591">
            <v>0</v>
          </cell>
          <cell r="G1591">
            <v>0</v>
          </cell>
          <cell r="H1591">
            <v>0</v>
          </cell>
          <cell r="I1591">
            <v>0</v>
          </cell>
          <cell r="J1591">
            <v>0</v>
          </cell>
          <cell r="K1591">
            <v>0</v>
          </cell>
          <cell r="L1591">
            <v>0</v>
          </cell>
          <cell r="M1591">
            <v>0</v>
          </cell>
          <cell r="N1591">
            <v>0</v>
          </cell>
          <cell r="O1591">
            <v>0</v>
          </cell>
          <cell r="P1591">
            <v>0</v>
          </cell>
        </row>
        <row r="1592">
          <cell r="A1592" t="str">
            <v>4.01.000710114</v>
          </cell>
          <cell r="B1592">
            <v>10114</v>
          </cell>
          <cell r="C1592" t="str">
            <v>Gerência Produtos / Novos Negócios</v>
          </cell>
          <cell r="D1592" t="str">
            <v>4.01.0007</v>
          </cell>
          <cell r="G1592">
            <v>0</v>
          </cell>
          <cell r="H1592">
            <v>0</v>
          </cell>
          <cell r="I1592">
            <v>0</v>
          </cell>
          <cell r="J1592">
            <v>0</v>
          </cell>
          <cell r="K1592">
            <v>0</v>
          </cell>
          <cell r="L1592">
            <v>0</v>
          </cell>
          <cell r="M1592">
            <v>0</v>
          </cell>
          <cell r="N1592">
            <v>0</v>
          </cell>
          <cell r="O1592">
            <v>0</v>
          </cell>
          <cell r="P1592">
            <v>0</v>
          </cell>
        </row>
        <row r="1593">
          <cell r="A1593" t="str">
            <v>4.02.000110114</v>
          </cell>
          <cell r="B1593">
            <v>10114</v>
          </cell>
          <cell r="C1593" t="str">
            <v>Gerência Produtos / Novos Negócios</v>
          </cell>
          <cell r="D1593" t="str">
            <v>4.02.0001</v>
          </cell>
          <cell r="E1593">
            <v>0</v>
          </cell>
          <cell r="F1593">
            <v>0</v>
          </cell>
          <cell r="G1593">
            <v>0</v>
          </cell>
          <cell r="H1593">
            <v>0</v>
          </cell>
          <cell r="I1593">
            <v>0</v>
          </cell>
          <cell r="J1593">
            <v>0</v>
          </cell>
          <cell r="K1593">
            <v>0</v>
          </cell>
          <cell r="L1593">
            <v>0</v>
          </cell>
          <cell r="M1593">
            <v>0</v>
          </cell>
          <cell r="N1593">
            <v>0</v>
          </cell>
          <cell r="O1593">
            <v>0</v>
          </cell>
          <cell r="P1593">
            <v>0</v>
          </cell>
        </row>
        <row r="1594">
          <cell r="A1594" t="str">
            <v>4.02.000210114</v>
          </cell>
          <cell r="B1594">
            <v>10114</v>
          </cell>
          <cell r="C1594" t="str">
            <v>Gerência Produtos / Novos Negócios</v>
          </cell>
          <cell r="D1594" t="str">
            <v>4.02.0002</v>
          </cell>
          <cell r="E1594">
            <v>0</v>
          </cell>
          <cell r="F1594">
            <v>0</v>
          </cell>
          <cell r="G1594">
            <v>0</v>
          </cell>
          <cell r="H1594">
            <v>0</v>
          </cell>
          <cell r="I1594">
            <v>0</v>
          </cell>
          <cell r="J1594">
            <v>0</v>
          </cell>
          <cell r="K1594">
            <v>0</v>
          </cell>
          <cell r="L1594">
            <v>0</v>
          </cell>
          <cell r="M1594">
            <v>0</v>
          </cell>
          <cell r="N1594">
            <v>0</v>
          </cell>
          <cell r="O1594">
            <v>0</v>
          </cell>
          <cell r="P1594">
            <v>0</v>
          </cell>
        </row>
        <row r="1595">
          <cell r="A1595" t="str">
            <v>4.02.000310114</v>
          </cell>
          <cell r="B1595">
            <v>10114</v>
          </cell>
          <cell r="C1595" t="str">
            <v>Gerência Produtos / Novos Negócios</v>
          </cell>
          <cell r="D1595" t="str">
            <v>4.02.0003</v>
          </cell>
          <cell r="E1595">
            <v>100</v>
          </cell>
          <cell r="F1595">
            <v>100</v>
          </cell>
          <cell r="G1595">
            <v>100</v>
          </cell>
          <cell r="H1595">
            <v>100</v>
          </cell>
          <cell r="I1595">
            <v>100</v>
          </cell>
          <cell r="J1595">
            <v>100</v>
          </cell>
          <cell r="K1595">
            <v>100</v>
          </cell>
          <cell r="L1595">
            <v>100</v>
          </cell>
          <cell r="M1595">
            <v>100</v>
          </cell>
          <cell r="N1595">
            <v>100</v>
          </cell>
          <cell r="O1595">
            <v>100</v>
          </cell>
          <cell r="P1595">
            <v>100</v>
          </cell>
        </row>
        <row r="1596">
          <cell r="A1596" t="str">
            <v>4.02.000410114</v>
          </cell>
          <cell r="B1596">
            <v>10114</v>
          </cell>
          <cell r="C1596" t="str">
            <v>Gerência Produtos / Novos Negócios</v>
          </cell>
          <cell r="D1596" t="str">
            <v>4.02.0004</v>
          </cell>
          <cell r="E1596">
            <v>0</v>
          </cell>
          <cell r="F1596">
            <v>0</v>
          </cell>
          <cell r="G1596">
            <v>0</v>
          </cell>
          <cell r="H1596">
            <v>0</v>
          </cell>
          <cell r="I1596">
            <v>0</v>
          </cell>
          <cell r="J1596">
            <v>0</v>
          </cell>
          <cell r="K1596">
            <v>0</v>
          </cell>
          <cell r="L1596">
            <v>0</v>
          </cell>
          <cell r="M1596">
            <v>0</v>
          </cell>
          <cell r="N1596">
            <v>0</v>
          </cell>
          <cell r="O1596">
            <v>0</v>
          </cell>
          <cell r="P1596">
            <v>0</v>
          </cell>
        </row>
        <row r="1597">
          <cell r="A1597" t="str">
            <v>4.02.000510114</v>
          </cell>
          <cell r="B1597">
            <v>10114</v>
          </cell>
          <cell r="C1597" t="str">
            <v>Gerência Produtos / Novos Negócios</v>
          </cell>
          <cell r="D1597" t="str">
            <v>4.02.0005</v>
          </cell>
          <cell r="E1597">
            <v>350</v>
          </cell>
          <cell r="F1597">
            <v>350</v>
          </cell>
          <cell r="G1597">
            <v>350</v>
          </cell>
          <cell r="H1597">
            <v>350</v>
          </cell>
          <cell r="I1597">
            <v>350</v>
          </cell>
          <cell r="J1597">
            <v>350</v>
          </cell>
          <cell r="K1597">
            <v>350</v>
          </cell>
          <cell r="L1597">
            <v>350</v>
          </cell>
          <cell r="M1597">
            <v>350</v>
          </cell>
          <cell r="N1597">
            <v>350</v>
          </cell>
          <cell r="O1597">
            <v>350</v>
          </cell>
          <cell r="P1597">
            <v>350</v>
          </cell>
        </row>
        <row r="1598">
          <cell r="A1598" t="str">
            <v>4.02.000610114</v>
          </cell>
          <cell r="B1598">
            <v>10114</v>
          </cell>
          <cell r="C1598" t="str">
            <v>Gerência Produtos / Novos Negócios</v>
          </cell>
          <cell r="D1598" t="str">
            <v>4.02.0006</v>
          </cell>
          <cell r="E1598">
            <v>10</v>
          </cell>
          <cell r="F1598">
            <v>10</v>
          </cell>
          <cell r="G1598">
            <v>10</v>
          </cell>
          <cell r="H1598">
            <v>10</v>
          </cell>
          <cell r="I1598">
            <v>10</v>
          </cell>
          <cell r="J1598">
            <v>10</v>
          </cell>
          <cell r="K1598">
            <v>10</v>
          </cell>
          <cell r="L1598">
            <v>10</v>
          </cell>
          <cell r="M1598">
            <v>10</v>
          </cell>
          <cell r="N1598">
            <v>10</v>
          </cell>
          <cell r="O1598">
            <v>10</v>
          </cell>
          <cell r="P1598">
            <v>10</v>
          </cell>
        </row>
        <row r="1599">
          <cell r="A1599" t="str">
            <v>4.02.000710114</v>
          </cell>
          <cell r="B1599">
            <v>10114</v>
          </cell>
          <cell r="C1599" t="str">
            <v>Gerência Produtos / Novos Negócios</v>
          </cell>
          <cell r="D1599" t="str">
            <v>4.02.0007</v>
          </cell>
          <cell r="E1599">
            <v>0</v>
          </cell>
          <cell r="F1599">
            <v>0</v>
          </cell>
          <cell r="G1599">
            <v>0</v>
          </cell>
          <cell r="H1599">
            <v>0</v>
          </cell>
          <cell r="I1599">
            <v>0</v>
          </cell>
          <cell r="J1599">
            <v>0</v>
          </cell>
          <cell r="K1599">
            <v>0</v>
          </cell>
          <cell r="L1599">
            <v>0</v>
          </cell>
          <cell r="M1599">
            <v>0</v>
          </cell>
          <cell r="N1599">
            <v>0</v>
          </cell>
          <cell r="O1599">
            <v>0</v>
          </cell>
          <cell r="P1599">
            <v>0</v>
          </cell>
        </row>
        <row r="1600">
          <cell r="A1600" t="str">
            <v>4.02.000810114</v>
          </cell>
          <cell r="B1600">
            <v>10114</v>
          </cell>
          <cell r="C1600" t="str">
            <v>Gerência Produtos / Novos Negócios</v>
          </cell>
          <cell r="D1600" t="str">
            <v>4.02.0008</v>
          </cell>
          <cell r="E1600">
            <v>150</v>
          </cell>
          <cell r="F1600">
            <v>0</v>
          </cell>
          <cell r="G1600">
            <v>0</v>
          </cell>
          <cell r="H1600">
            <v>150</v>
          </cell>
          <cell r="I1600">
            <v>0</v>
          </cell>
          <cell r="J1600">
            <v>0</v>
          </cell>
          <cell r="K1600">
            <v>150</v>
          </cell>
          <cell r="L1600">
            <v>0</v>
          </cell>
          <cell r="M1600">
            <v>0</v>
          </cell>
          <cell r="N1600">
            <v>150</v>
          </cell>
          <cell r="O1600">
            <v>0</v>
          </cell>
          <cell r="P1600">
            <v>0</v>
          </cell>
        </row>
        <row r="1601">
          <cell r="A1601" t="str">
            <v>4.02.000910114</v>
          </cell>
          <cell r="B1601">
            <v>10114</v>
          </cell>
          <cell r="C1601" t="str">
            <v>Gerência Produtos / Novos Negócios</v>
          </cell>
          <cell r="D1601" t="str">
            <v>4.02.0009</v>
          </cell>
          <cell r="E1601">
            <v>5</v>
          </cell>
          <cell r="F1601">
            <v>5</v>
          </cell>
          <cell r="G1601">
            <v>5</v>
          </cell>
          <cell r="H1601">
            <v>5</v>
          </cell>
          <cell r="I1601">
            <v>5</v>
          </cell>
          <cell r="J1601">
            <v>5</v>
          </cell>
          <cell r="K1601">
            <v>5</v>
          </cell>
          <cell r="L1601">
            <v>5</v>
          </cell>
          <cell r="M1601">
            <v>5</v>
          </cell>
          <cell r="N1601">
            <v>5</v>
          </cell>
          <cell r="O1601">
            <v>5</v>
          </cell>
          <cell r="P1601">
            <v>5</v>
          </cell>
        </row>
        <row r="1602">
          <cell r="A1602" t="str">
            <v>4.02.001010114</v>
          </cell>
          <cell r="B1602">
            <v>10114</v>
          </cell>
          <cell r="C1602" t="str">
            <v>Gerência Produtos / Novos Negócios</v>
          </cell>
          <cell r="D1602" t="str">
            <v>4.02.0010</v>
          </cell>
          <cell r="E1602">
            <v>60</v>
          </cell>
          <cell r="F1602">
            <v>60</v>
          </cell>
          <cell r="G1602">
            <v>60</v>
          </cell>
          <cell r="H1602">
            <v>60</v>
          </cell>
          <cell r="I1602">
            <v>60</v>
          </cell>
          <cell r="J1602">
            <v>60</v>
          </cell>
          <cell r="K1602">
            <v>60</v>
          </cell>
          <cell r="L1602">
            <v>60</v>
          </cell>
          <cell r="M1602">
            <v>60</v>
          </cell>
          <cell r="N1602">
            <v>60</v>
          </cell>
          <cell r="O1602">
            <v>60</v>
          </cell>
          <cell r="P1602">
            <v>60</v>
          </cell>
        </row>
        <row r="1603">
          <cell r="A1603" t="str">
            <v>4.02.001110114</v>
          </cell>
          <cell r="B1603">
            <v>10114</v>
          </cell>
          <cell r="C1603" t="str">
            <v>Gerência Produtos / Novos Negócios</v>
          </cell>
          <cell r="D1603" t="str">
            <v>4.02.0011</v>
          </cell>
          <cell r="E1603">
            <v>20</v>
          </cell>
          <cell r="F1603">
            <v>20</v>
          </cell>
          <cell r="G1603">
            <v>20</v>
          </cell>
          <cell r="H1603">
            <v>20</v>
          </cell>
          <cell r="I1603">
            <v>20</v>
          </cell>
          <cell r="J1603">
            <v>20</v>
          </cell>
          <cell r="K1603">
            <v>20</v>
          </cell>
          <cell r="L1603">
            <v>20</v>
          </cell>
          <cell r="M1603">
            <v>20</v>
          </cell>
          <cell r="N1603">
            <v>20</v>
          </cell>
          <cell r="O1603">
            <v>20</v>
          </cell>
          <cell r="P1603">
            <v>20</v>
          </cell>
        </row>
        <row r="1604">
          <cell r="A1604" t="str">
            <v>4.02.001210114</v>
          </cell>
          <cell r="B1604">
            <v>10114</v>
          </cell>
          <cell r="C1604" t="str">
            <v>Gerência Produtos / Novos Negócios</v>
          </cell>
          <cell r="D1604" t="str">
            <v>4.02.0012</v>
          </cell>
          <cell r="E1604">
            <v>0</v>
          </cell>
          <cell r="F1604">
            <v>0</v>
          </cell>
          <cell r="G1604">
            <v>0</v>
          </cell>
          <cell r="H1604">
            <v>0</v>
          </cell>
          <cell r="I1604">
            <v>0</v>
          </cell>
          <cell r="J1604">
            <v>0</v>
          </cell>
          <cell r="K1604">
            <v>0</v>
          </cell>
          <cell r="L1604">
            <v>0</v>
          </cell>
          <cell r="M1604">
            <v>0</v>
          </cell>
          <cell r="N1604">
            <v>0</v>
          </cell>
          <cell r="O1604">
            <v>0</v>
          </cell>
          <cell r="P1604">
            <v>0</v>
          </cell>
        </row>
        <row r="1605">
          <cell r="A1605" t="str">
            <v>4.02.001310114</v>
          </cell>
          <cell r="B1605">
            <v>10114</v>
          </cell>
          <cell r="C1605" t="str">
            <v>Gerência Produtos / Novos Negócios</v>
          </cell>
          <cell r="D1605" t="str">
            <v>4.02.0013</v>
          </cell>
          <cell r="E1605">
            <v>20</v>
          </cell>
          <cell r="F1605">
            <v>20</v>
          </cell>
          <cell r="G1605">
            <v>20</v>
          </cell>
          <cell r="H1605">
            <v>20</v>
          </cell>
          <cell r="I1605">
            <v>20</v>
          </cell>
          <cell r="J1605">
            <v>20</v>
          </cell>
          <cell r="K1605">
            <v>20</v>
          </cell>
          <cell r="L1605">
            <v>20</v>
          </cell>
          <cell r="M1605">
            <v>20</v>
          </cell>
          <cell r="N1605">
            <v>20</v>
          </cell>
          <cell r="O1605">
            <v>20</v>
          </cell>
          <cell r="P1605">
            <v>20</v>
          </cell>
        </row>
        <row r="1606">
          <cell r="A1606" t="str">
            <v>4.02.001410114</v>
          </cell>
          <cell r="B1606">
            <v>10114</v>
          </cell>
          <cell r="C1606" t="str">
            <v>Gerência Produtos / Novos Negócios</v>
          </cell>
          <cell r="D1606" t="str">
            <v>4.02.0014</v>
          </cell>
          <cell r="E1606">
            <v>0</v>
          </cell>
          <cell r="F1606">
            <v>0</v>
          </cell>
          <cell r="G1606">
            <v>0</v>
          </cell>
          <cell r="H1606">
            <v>0</v>
          </cell>
          <cell r="I1606">
            <v>0</v>
          </cell>
          <cell r="J1606">
            <v>0</v>
          </cell>
          <cell r="K1606">
            <v>0</v>
          </cell>
          <cell r="L1606">
            <v>0</v>
          </cell>
          <cell r="M1606">
            <v>0</v>
          </cell>
          <cell r="N1606">
            <v>0</v>
          </cell>
          <cell r="O1606">
            <v>0</v>
          </cell>
          <cell r="P1606">
            <v>0</v>
          </cell>
        </row>
        <row r="1607">
          <cell r="A1607" t="str">
            <v>4.02.001510114</v>
          </cell>
          <cell r="B1607">
            <v>10114</v>
          </cell>
          <cell r="C1607" t="str">
            <v>Gerência Produtos / Novos Negócios</v>
          </cell>
          <cell r="D1607" t="str">
            <v>4.02.0015</v>
          </cell>
          <cell r="E1607">
            <v>0</v>
          </cell>
          <cell r="F1607">
            <v>0</v>
          </cell>
          <cell r="G1607">
            <v>0</v>
          </cell>
          <cell r="H1607">
            <v>0</v>
          </cell>
          <cell r="I1607">
            <v>0</v>
          </cell>
          <cell r="J1607">
            <v>0</v>
          </cell>
          <cell r="K1607">
            <v>0</v>
          </cell>
          <cell r="L1607">
            <v>0</v>
          </cell>
          <cell r="M1607">
            <v>0</v>
          </cell>
          <cell r="N1607">
            <v>0</v>
          </cell>
          <cell r="O1607">
            <v>0</v>
          </cell>
          <cell r="P1607">
            <v>0</v>
          </cell>
        </row>
        <row r="1608">
          <cell r="A1608" t="str">
            <v>4.02.001610114</v>
          </cell>
          <cell r="B1608">
            <v>10114</v>
          </cell>
          <cell r="C1608" t="str">
            <v>Gerência Produtos / Novos Negócios</v>
          </cell>
          <cell r="D1608" t="str">
            <v>4.02.0016</v>
          </cell>
          <cell r="E1608">
            <v>2500</v>
          </cell>
          <cell r="F1608">
            <v>2500</v>
          </cell>
          <cell r="G1608">
            <v>2500</v>
          </cell>
          <cell r="H1608">
            <v>2500</v>
          </cell>
          <cell r="I1608">
            <v>2500</v>
          </cell>
          <cell r="J1608">
            <v>2500</v>
          </cell>
          <cell r="K1608">
            <v>2500</v>
          </cell>
          <cell r="L1608">
            <v>2500</v>
          </cell>
          <cell r="M1608">
            <v>2500</v>
          </cell>
          <cell r="N1608">
            <v>2500</v>
          </cell>
          <cell r="O1608">
            <v>2500</v>
          </cell>
          <cell r="P1608">
            <v>2500</v>
          </cell>
        </row>
        <row r="1609">
          <cell r="A1609" t="str">
            <v>4.02.001710114</v>
          </cell>
          <cell r="B1609">
            <v>10114</v>
          </cell>
          <cell r="C1609" t="str">
            <v>Gerência Produtos / Novos Negócios</v>
          </cell>
          <cell r="D1609" t="str">
            <v>4.02.0017</v>
          </cell>
          <cell r="E1609">
            <v>0</v>
          </cell>
          <cell r="F1609">
            <v>0</v>
          </cell>
          <cell r="G1609">
            <v>0</v>
          </cell>
          <cell r="H1609">
            <v>0</v>
          </cell>
          <cell r="I1609">
            <v>0</v>
          </cell>
          <cell r="J1609">
            <v>0</v>
          </cell>
          <cell r="K1609">
            <v>0</v>
          </cell>
          <cell r="L1609">
            <v>0</v>
          </cell>
          <cell r="M1609">
            <v>0</v>
          </cell>
          <cell r="N1609">
            <v>0</v>
          </cell>
          <cell r="O1609">
            <v>0</v>
          </cell>
          <cell r="P1609">
            <v>0</v>
          </cell>
        </row>
        <row r="1610">
          <cell r="A1610" t="str">
            <v>4.02.001810114</v>
          </cell>
          <cell r="B1610">
            <v>10114</v>
          </cell>
          <cell r="C1610" t="str">
            <v>Gerência Produtos / Novos Negócios</v>
          </cell>
          <cell r="D1610" t="str">
            <v>4.02.0018</v>
          </cell>
          <cell r="E1610">
            <v>0</v>
          </cell>
          <cell r="F1610">
            <v>0</v>
          </cell>
          <cell r="G1610">
            <v>0</v>
          </cell>
          <cell r="H1610">
            <v>0</v>
          </cell>
          <cell r="I1610">
            <v>0</v>
          </cell>
          <cell r="J1610">
            <v>0</v>
          </cell>
          <cell r="K1610">
            <v>0</v>
          </cell>
          <cell r="L1610">
            <v>0</v>
          </cell>
          <cell r="M1610">
            <v>0</v>
          </cell>
          <cell r="N1610">
            <v>0</v>
          </cell>
          <cell r="O1610">
            <v>0</v>
          </cell>
          <cell r="P1610">
            <v>0</v>
          </cell>
        </row>
        <row r="1611">
          <cell r="A1611" t="str">
            <v>4.02.001910114</v>
          </cell>
          <cell r="B1611">
            <v>10114</v>
          </cell>
          <cell r="C1611" t="str">
            <v>Gerência Produtos / Novos Negócios</v>
          </cell>
          <cell r="D1611" t="str">
            <v>4.02.0019</v>
          </cell>
          <cell r="E1611">
            <v>0</v>
          </cell>
          <cell r="F1611">
            <v>0</v>
          </cell>
          <cell r="G1611">
            <v>0</v>
          </cell>
          <cell r="H1611">
            <v>0</v>
          </cell>
          <cell r="I1611">
            <v>0</v>
          </cell>
          <cell r="J1611">
            <v>0</v>
          </cell>
          <cell r="K1611">
            <v>0</v>
          </cell>
          <cell r="L1611">
            <v>0</v>
          </cell>
          <cell r="M1611">
            <v>0</v>
          </cell>
          <cell r="N1611">
            <v>0</v>
          </cell>
          <cell r="O1611">
            <v>0</v>
          </cell>
          <cell r="P1611">
            <v>0</v>
          </cell>
        </row>
        <row r="1612">
          <cell r="A1612" t="str">
            <v>4.02.002010114</v>
          </cell>
          <cell r="B1612">
            <v>10114</v>
          </cell>
          <cell r="C1612" t="str">
            <v>Gerência Produtos / Novos Negócios</v>
          </cell>
          <cell r="D1612" t="str">
            <v>4.02.0020</v>
          </cell>
          <cell r="E1612">
            <v>13</v>
          </cell>
          <cell r="F1612">
            <v>13</v>
          </cell>
          <cell r="G1612">
            <v>13</v>
          </cell>
          <cell r="H1612">
            <v>13</v>
          </cell>
          <cell r="I1612">
            <v>13</v>
          </cell>
          <cell r="J1612">
            <v>13</v>
          </cell>
          <cell r="K1612">
            <v>13</v>
          </cell>
          <cell r="L1612">
            <v>13</v>
          </cell>
          <cell r="M1612">
            <v>13</v>
          </cell>
          <cell r="N1612">
            <v>13</v>
          </cell>
          <cell r="O1612">
            <v>13</v>
          </cell>
          <cell r="P1612">
            <v>13</v>
          </cell>
        </row>
        <row r="1613">
          <cell r="A1613" t="str">
            <v>4.02.002110114</v>
          </cell>
          <cell r="B1613">
            <v>10114</v>
          </cell>
          <cell r="C1613" t="str">
            <v>Gerência Produtos / Novos Negócios</v>
          </cell>
          <cell r="D1613" t="str">
            <v>4.02.0021</v>
          </cell>
          <cell r="E1613">
            <v>0</v>
          </cell>
          <cell r="F1613">
            <v>0</v>
          </cell>
          <cell r="G1613">
            <v>1000</v>
          </cell>
          <cell r="H1613">
            <v>1000</v>
          </cell>
          <cell r="I1613">
            <v>1000</v>
          </cell>
          <cell r="J1613">
            <v>1000</v>
          </cell>
          <cell r="K1613">
            <v>1000</v>
          </cell>
          <cell r="L1613">
            <v>1000</v>
          </cell>
          <cell r="M1613">
            <v>1000</v>
          </cell>
          <cell r="N1613">
            <v>1000</v>
          </cell>
          <cell r="O1613">
            <v>1000</v>
          </cell>
          <cell r="P1613">
            <v>1000</v>
          </cell>
        </row>
        <row r="1614">
          <cell r="A1614" t="str">
            <v>4.02.002210114</v>
          </cell>
          <cell r="B1614">
            <v>10114</v>
          </cell>
          <cell r="C1614" t="str">
            <v>Gerência Produtos / Novos Negócios</v>
          </cell>
          <cell r="D1614" t="str">
            <v>4.02.0022</v>
          </cell>
          <cell r="E1614">
            <v>40</v>
          </cell>
          <cell r="F1614">
            <v>40</v>
          </cell>
          <cell r="G1614">
            <v>40</v>
          </cell>
          <cell r="H1614">
            <v>40</v>
          </cell>
          <cell r="I1614">
            <v>40</v>
          </cell>
          <cell r="J1614">
            <v>40</v>
          </cell>
          <cell r="K1614">
            <v>40</v>
          </cell>
          <cell r="L1614">
            <v>40</v>
          </cell>
          <cell r="M1614">
            <v>40</v>
          </cell>
          <cell r="N1614">
            <v>40</v>
          </cell>
          <cell r="O1614">
            <v>40</v>
          </cell>
          <cell r="P1614">
            <v>40</v>
          </cell>
        </row>
        <row r="1615">
          <cell r="A1615" t="str">
            <v>4.02.002310114</v>
          </cell>
          <cell r="B1615">
            <v>10114</v>
          </cell>
          <cell r="C1615" t="str">
            <v>Gerência Produtos / Novos Negócios</v>
          </cell>
          <cell r="D1615" t="str">
            <v>4.02.0023</v>
          </cell>
          <cell r="E1615">
            <v>20</v>
          </cell>
          <cell r="F1615">
            <v>20</v>
          </cell>
          <cell r="G1615">
            <v>20</v>
          </cell>
          <cell r="H1615">
            <v>20</v>
          </cell>
          <cell r="I1615">
            <v>20</v>
          </cell>
          <cell r="J1615">
            <v>20</v>
          </cell>
          <cell r="K1615">
            <v>20</v>
          </cell>
          <cell r="L1615">
            <v>20</v>
          </cell>
          <cell r="M1615">
            <v>20</v>
          </cell>
          <cell r="N1615">
            <v>20</v>
          </cell>
          <cell r="O1615">
            <v>20</v>
          </cell>
          <cell r="P1615">
            <v>20</v>
          </cell>
        </row>
        <row r="1616">
          <cell r="A1616" t="str">
            <v>4.02.002410114</v>
          </cell>
          <cell r="B1616">
            <v>10114</v>
          </cell>
          <cell r="C1616" t="str">
            <v>Gerência Produtos / Novos Negócios</v>
          </cell>
          <cell r="D1616" t="str">
            <v>4.02.0024</v>
          </cell>
          <cell r="E1616">
            <v>0</v>
          </cell>
          <cell r="F1616">
            <v>0</v>
          </cell>
          <cell r="G1616">
            <v>0</v>
          </cell>
          <cell r="H1616">
            <v>0</v>
          </cell>
          <cell r="I1616">
            <v>0</v>
          </cell>
          <cell r="J1616">
            <v>0</v>
          </cell>
          <cell r="K1616">
            <v>0</v>
          </cell>
          <cell r="L1616">
            <v>0</v>
          </cell>
          <cell r="M1616">
            <v>0</v>
          </cell>
          <cell r="N1616">
            <v>0</v>
          </cell>
          <cell r="O1616">
            <v>0</v>
          </cell>
          <cell r="P1616">
            <v>0</v>
          </cell>
        </row>
        <row r="1617">
          <cell r="A1617" t="str">
            <v>4.02.002510114</v>
          </cell>
          <cell r="B1617">
            <v>10114</v>
          </cell>
          <cell r="C1617" t="str">
            <v>Gerência Produtos / Novos Negócios</v>
          </cell>
          <cell r="D1617" t="str">
            <v>4.02.0025</v>
          </cell>
          <cell r="E1617">
            <v>0</v>
          </cell>
          <cell r="F1617">
            <v>0</v>
          </cell>
          <cell r="G1617">
            <v>0</v>
          </cell>
          <cell r="H1617">
            <v>0</v>
          </cell>
          <cell r="I1617">
            <v>0</v>
          </cell>
          <cell r="J1617">
            <v>0</v>
          </cell>
          <cell r="K1617">
            <v>0</v>
          </cell>
          <cell r="L1617">
            <v>0</v>
          </cell>
          <cell r="M1617">
            <v>0</v>
          </cell>
          <cell r="N1617">
            <v>0</v>
          </cell>
          <cell r="O1617">
            <v>0</v>
          </cell>
          <cell r="P1617">
            <v>0</v>
          </cell>
        </row>
        <row r="1618">
          <cell r="A1618" t="str">
            <v>4.02.002610114</v>
          </cell>
          <cell r="B1618">
            <v>10114</v>
          </cell>
          <cell r="C1618" t="str">
            <v>Gerência Produtos / Novos Negócios</v>
          </cell>
          <cell r="D1618" t="str">
            <v>4.02.0026</v>
          </cell>
          <cell r="E1618">
            <v>80</v>
          </cell>
          <cell r="F1618">
            <v>80</v>
          </cell>
          <cell r="G1618">
            <v>80</v>
          </cell>
          <cell r="H1618">
            <v>80</v>
          </cell>
          <cell r="I1618">
            <v>80</v>
          </cell>
          <cell r="J1618">
            <v>80</v>
          </cell>
          <cell r="K1618">
            <v>80</v>
          </cell>
          <cell r="L1618">
            <v>80</v>
          </cell>
          <cell r="M1618">
            <v>80</v>
          </cell>
          <cell r="N1618">
            <v>80</v>
          </cell>
          <cell r="O1618">
            <v>80</v>
          </cell>
          <cell r="P1618">
            <v>80</v>
          </cell>
        </row>
        <row r="1619">
          <cell r="A1619" t="str">
            <v>4.02.002710114</v>
          </cell>
          <cell r="B1619">
            <v>10114</v>
          </cell>
          <cell r="C1619" t="str">
            <v>Gerência Produtos / Novos Negócios</v>
          </cell>
          <cell r="D1619" t="str">
            <v>4.02.0027</v>
          </cell>
        </row>
        <row r="1620">
          <cell r="A1620" t="str">
            <v>4.02.002810114</v>
          </cell>
          <cell r="B1620">
            <v>10114</v>
          </cell>
          <cell r="C1620" t="str">
            <v>Gerência Produtos / Novos Negócios</v>
          </cell>
          <cell r="D1620" t="str">
            <v>4.02.0028</v>
          </cell>
          <cell r="E1620">
            <v>0</v>
          </cell>
          <cell r="F1620">
            <v>0</v>
          </cell>
          <cell r="G1620">
            <v>0</v>
          </cell>
          <cell r="H1620">
            <v>3129.42</v>
          </cell>
          <cell r="I1620">
            <v>0</v>
          </cell>
          <cell r="J1620">
            <v>0</v>
          </cell>
          <cell r="K1620">
            <v>0</v>
          </cell>
          <cell r="L1620">
            <v>0</v>
          </cell>
          <cell r="M1620">
            <v>0</v>
          </cell>
          <cell r="N1620">
            <v>0</v>
          </cell>
          <cell r="O1620">
            <v>0</v>
          </cell>
          <cell r="P1620">
            <v>0</v>
          </cell>
        </row>
        <row r="1621">
          <cell r="A1621" t="str">
            <v>4.02.002910114</v>
          </cell>
          <cell r="B1621">
            <v>10114</v>
          </cell>
          <cell r="C1621" t="str">
            <v>Gerência Produtos / Novos Negócios</v>
          </cell>
          <cell r="D1621" t="str">
            <v>4.02.0029</v>
          </cell>
          <cell r="E1621">
            <v>0</v>
          </cell>
          <cell r="F1621">
            <v>1486.94</v>
          </cell>
          <cell r="G1621">
            <v>0</v>
          </cell>
          <cell r="H1621">
            <v>0</v>
          </cell>
          <cell r="I1621">
            <v>0</v>
          </cell>
          <cell r="J1621">
            <v>0</v>
          </cell>
          <cell r="K1621">
            <v>0</v>
          </cell>
          <cell r="L1621">
            <v>0</v>
          </cell>
          <cell r="M1621">
            <v>0</v>
          </cell>
          <cell r="N1621">
            <v>0</v>
          </cell>
          <cell r="O1621">
            <v>0</v>
          </cell>
          <cell r="P1621">
            <v>0</v>
          </cell>
        </row>
        <row r="1622">
          <cell r="A1622" t="str">
            <v>4.02.003010114</v>
          </cell>
          <cell r="B1622">
            <v>10114</v>
          </cell>
          <cell r="C1622" t="str">
            <v>Gerência Produtos / Novos Negócios</v>
          </cell>
          <cell r="D1622" t="str">
            <v>4.02.0030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A1623" t="str">
            <v>4.02.003510114</v>
          </cell>
          <cell r="B1623">
            <v>10114</v>
          </cell>
          <cell r="C1623" t="str">
            <v>Gerência Produtos / Novos Negócios</v>
          </cell>
          <cell r="D1623" t="str">
            <v>4.02.0035</v>
          </cell>
          <cell r="E1623">
            <v>0</v>
          </cell>
          <cell r="F1623">
            <v>0</v>
          </cell>
          <cell r="G1623">
            <v>0</v>
          </cell>
          <cell r="H1623">
            <v>0</v>
          </cell>
          <cell r="I1623">
            <v>0</v>
          </cell>
          <cell r="J1623">
            <v>0</v>
          </cell>
          <cell r="K1623">
            <v>0</v>
          </cell>
          <cell r="L1623">
            <v>0</v>
          </cell>
          <cell r="M1623">
            <v>0</v>
          </cell>
          <cell r="N1623">
            <v>0</v>
          </cell>
          <cell r="O1623">
            <v>0</v>
          </cell>
          <cell r="P1623">
            <v>0</v>
          </cell>
        </row>
        <row r="1624">
          <cell r="A1624" t="str">
            <v>4.02.003610114</v>
          </cell>
          <cell r="B1624">
            <v>10114</v>
          </cell>
          <cell r="C1624" t="str">
            <v>Gerência Produtos / Novos Negócios</v>
          </cell>
          <cell r="D1624" t="str">
            <v>4.02.0036</v>
          </cell>
          <cell r="E1624">
            <v>0</v>
          </cell>
          <cell r="F1624">
            <v>0</v>
          </cell>
          <cell r="G1624">
            <v>0</v>
          </cell>
          <cell r="H1624">
            <v>0</v>
          </cell>
          <cell r="I1624">
            <v>0</v>
          </cell>
          <cell r="J1624">
            <v>0</v>
          </cell>
          <cell r="K1624">
            <v>0</v>
          </cell>
          <cell r="L1624">
            <v>0</v>
          </cell>
          <cell r="M1624">
            <v>0</v>
          </cell>
          <cell r="N1624">
            <v>0</v>
          </cell>
          <cell r="O1624">
            <v>0</v>
          </cell>
          <cell r="P1624">
            <v>0</v>
          </cell>
        </row>
        <row r="1625">
          <cell r="A1625" t="str">
            <v>4.02.003710114</v>
          </cell>
          <cell r="B1625">
            <v>10114</v>
          </cell>
          <cell r="C1625" t="str">
            <v>Gerência Produtos / Novos Negócios</v>
          </cell>
          <cell r="D1625" t="str">
            <v>4.02.0037</v>
          </cell>
          <cell r="E1625">
            <v>0</v>
          </cell>
          <cell r="F1625">
            <v>0</v>
          </cell>
          <cell r="G1625">
            <v>0</v>
          </cell>
          <cell r="H1625">
            <v>0</v>
          </cell>
          <cell r="I1625">
            <v>0</v>
          </cell>
          <cell r="J1625">
            <v>0</v>
          </cell>
          <cell r="K1625">
            <v>0</v>
          </cell>
          <cell r="L1625">
            <v>0</v>
          </cell>
          <cell r="M1625">
            <v>0</v>
          </cell>
          <cell r="N1625">
            <v>0</v>
          </cell>
          <cell r="O1625">
            <v>0</v>
          </cell>
          <cell r="P1625">
            <v>0</v>
          </cell>
        </row>
        <row r="1626">
          <cell r="A1626" t="str">
            <v>4.02.003810114</v>
          </cell>
          <cell r="B1626">
            <v>10114</v>
          </cell>
          <cell r="C1626" t="str">
            <v>Gerência Produtos / Novos Negócios</v>
          </cell>
          <cell r="D1626" t="str">
            <v>4.02.0038</v>
          </cell>
          <cell r="E1626">
            <v>0</v>
          </cell>
          <cell r="F1626">
            <v>0</v>
          </cell>
          <cell r="G1626">
            <v>0</v>
          </cell>
          <cell r="H1626">
            <v>0</v>
          </cell>
          <cell r="I1626">
            <v>0</v>
          </cell>
          <cell r="J1626">
            <v>0</v>
          </cell>
          <cell r="K1626">
            <v>0</v>
          </cell>
          <cell r="L1626">
            <v>0</v>
          </cell>
          <cell r="M1626">
            <v>0</v>
          </cell>
          <cell r="N1626">
            <v>0</v>
          </cell>
          <cell r="O1626">
            <v>0</v>
          </cell>
          <cell r="P1626">
            <v>0</v>
          </cell>
        </row>
        <row r="1627">
          <cell r="A1627" t="str">
            <v>4.02.003910114</v>
          </cell>
          <cell r="B1627">
            <v>10114</v>
          </cell>
          <cell r="C1627" t="str">
            <v>Gerência Produtos / Novos Negócios</v>
          </cell>
          <cell r="D1627" t="str">
            <v>4.02.0039</v>
          </cell>
          <cell r="E1627">
            <v>0</v>
          </cell>
          <cell r="F1627">
            <v>0</v>
          </cell>
          <cell r="G1627">
            <v>0</v>
          </cell>
          <cell r="H1627">
            <v>0</v>
          </cell>
          <cell r="I1627">
            <v>0</v>
          </cell>
          <cell r="J1627">
            <v>0</v>
          </cell>
          <cell r="K1627">
            <v>0</v>
          </cell>
          <cell r="L1627">
            <v>0</v>
          </cell>
          <cell r="M1627">
            <v>0</v>
          </cell>
          <cell r="N1627">
            <v>0</v>
          </cell>
          <cell r="O1627">
            <v>0</v>
          </cell>
          <cell r="P1627">
            <v>0</v>
          </cell>
        </row>
        <row r="1628">
          <cell r="A1628" t="str">
            <v>4.02.004110114</v>
          </cell>
          <cell r="B1628">
            <v>10114</v>
          </cell>
          <cell r="C1628" t="str">
            <v>Gerência Produtos / Novos Negócios</v>
          </cell>
          <cell r="D1628" t="str">
            <v>4.02.0041</v>
          </cell>
          <cell r="E1628">
            <v>0</v>
          </cell>
          <cell r="F1628">
            <v>0</v>
          </cell>
          <cell r="G1628">
            <v>0</v>
          </cell>
          <cell r="H1628">
            <v>0</v>
          </cell>
          <cell r="I1628">
            <v>0</v>
          </cell>
          <cell r="J1628">
            <v>0</v>
          </cell>
          <cell r="K1628">
            <v>0</v>
          </cell>
          <cell r="L1628">
            <v>0</v>
          </cell>
          <cell r="M1628">
            <v>0</v>
          </cell>
          <cell r="N1628">
            <v>0</v>
          </cell>
          <cell r="O1628">
            <v>0</v>
          </cell>
          <cell r="P1628">
            <v>0</v>
          </cell>
        </row>
        <row r="1629">
          <cell r="A1629" t="str">
            <v>4.02.004210114</v>
          </cell>
          <cell r="B1629">
            <v>10114</v>
          </cell>
          <cell r="C1629" t="str">
            <v>Gerência Produtos / Novos Negócios</v>
          </cell>
          <cell r="D1629" t="str">
            <v>4.02.0042</v>
          </cell>
          <cell r="E1629">
            <v>0</v>
          </cell>
          <cell r="F1629">
            <v>0</v>
          </cell>
          <cell r="G1629">
            <v>0</v>
          </cell>
          <cell r="H1629">
            <v>0</v>
          </cell>
          <cell r="I1629">
            <v>0</v>
          </cell>
          <cell r="J1629">
            <v>0</v>
          </cell>
          <cell r="K1629">
            <v>0</v>
          </cell>
          <cell r="L1629">
            <v>0</v>
          </cell>
          <cell r="M1629">
            <v>0</v>
          </cell>
          <cell r="N1629">
            <v>0</v>
          </cell>
          <cell r="O1629">
            <v>0</v>
          </cell>
          <cell r="P1629">
            <v>0</v>
          </cell>
        </row>
        <row r="1630">
          <cell r="A1630" t="str">
            <v>4.02.004310114</v>
          </cell>
          <cell r="B1630">
            <v>10114</v>
          </cell>
          <cell r="C1630" t="str">
            <v>Gerência Produtos / Novos Negócios</v>
          </cell>
          <cell r="D1630" t="str">
            <v>4.02.0043</v>
          </cell>
          <cell r="E1630">
            <v>0</v>
          </cell>
          <cell r="F1630">
            <v>0</v>
          </cell>
          <cell r="G1630">
            <v>0</v>
          </cell>
          <cell r="H1630">
            <v>0</v>
          </cell>
          <cell r="I1630">
            <v>0</v>
          </cell>
          <cell r="J1630">
            <v>0</v>
          </cell>
          <cell r="K1630">
            <v>0</v>
          </cell>
          <cell r="L1630">
            <v>0</v>
          </cell>
          <cell r="M1630">
            <v>0</v>
          </cell>
          <cell r="N1630">
            <v>0</v>
          </cell>
          <cell r="O1630">
            <v>0</v>
          </cell>
          <cell r="P1630">
            <v>0</v>
          </cell>
        </row>
        <row r="1631">
          <cell r="A1631" t="str">
            <v>4.02.004410114</v>
          </cell>
          <cell r="B1631">
            <v>10114</v>
          </cell>
          <cell r="C1631" t="str">
            <v>Gerência Produtos / Novos Negócios</v>
          </cell>
          <cell r="D1631" t="str">
            <v>4.02.0044</v>
          </cell>
          <cell r="E1631">
            <v>0</v>
          </cell>
          <cell r="F1631">
            <v>0</v>
          </cell>
          <cell r="G1631">
            <v>0</v>
          </cell>
          <cell r="H1631">
            <v>0</v>
          </cell>
          <cell r="I1631">
            <v>0</v>
          </cell>
          <cell r="J1631">
            <v>0</v>
          </cell>
          <cell r="K1631">
            <v>0</v>
          </cell>
          <cell r="L1631">
            <v>0</v>
          </cell>
          <cell r="M1631">
            <v>0</v>
          </cell>
          <cell r="N1631">
            <v>0</v>
          </cell>
          <cell r="O1631">
            <v>0</v>
          </cell>
          <cell r="P1631">
            <v>0</v>
          </cell>
        </row>
        <row r="1632">
          <cell r="A1632" t="str">
            <v>4.03.000110114</v>
          </cell>
          <cell r="B1632">
            <v>10114</v>
          </cell>
          <cell r="C1632" t="str">
            <v>Gerência Produtos / Novos Negócios</v>
          </cell>
          <cell r="D1632" t="str">
            <v>4.03.0001</v>
          </cell>
        </row>
        <row r="1633">
          <cell r="A1633" t="str">
            <v>4.03.000210114</v>
          </cell>
          <cell r="B1633">
            <v>10114</v>
          </cell>
          <cell r="C1633" t="str">
            <v>Gerência Produtos / Novos Negócios</v>
          </cell>
          <cell r="D1633" t="str">
            <v>4.03.0002</v>
          </cell>
          <cell r="E1633">
            <v>8354.5400000000009</v>
          </cell>
          <cell r="F1633">
            <v>8354.5400000000009</v>
          </cell>
          <cell r="G1633">
            <v>8354.5400000000009</v>
          </cell>
          <cell r="H1633">
            <v>8354.5400000000009</v>
          </cell>
          <cell r="I1633">
            <v>8354.5400000000009</v>
          </cell>
          <cell r="J1633">
            <v>8354.5400000000009</v>
          </cell>
          <cell r="K1633">
            <v>8354.5400000000009</v>
          </cell>
          <cell r="L1633">
            <v>8354.5400000000009</v>
          </cell>
          <cell r="M1633">
            <v>8354.5400000000009</v>
          </cell>
          <cell r="N1633">
            <v>8354.5400000000009</v>
          </cell>
          <cell r="O1633">
            <v>8354.5400000000009</v>
          </cell>
          <cell r="P1633">
            <v>8354.5400000000009</v>
          </cell>
        </row>
        <row r="1634">
          <cell r="A1634" t="str">
            <v>4.03.000310114</v>
          </cell>
          <cell r="B1634">
            <v>10114</v>
          </cell>
          <cell r="C1634" t="str">
            <v>Gerência Produtos / Novos Negócios</v>
          </cell>
          <cell r="D1634" t="str">
            <v>4.03.0003</v>
          </cell>
          <cell r="E1634">
            <v>696.2116666666667</v>
          </cell>
          <cell r="F1634">
            <v>696.2116666666667</v>
          </cell>
          <cell r="G1634">
            <v>696.21166666666659</v>
          </cell>
          <cell r="H1634">
            <v>696.21166666666682</v>
          </cell>
          <cell r="I1634">
            <v>696.21166666666682</v>
          </cell>
          <cell r="J1634">
            <v>696.21166666666636</v>
          </cell>
          <cell r="K1634">
            <v>696.21166666666682</v>
          </cell>
          <cell r="L1634">
            <v>696.21166666666682</v>
          </cell>
          <cell r="M1634">
            <v>696.21166666666659</v>
          </cell>
          <cell r="N1634">
            <v>696.21166666666704</v>
          </cell>
          <cell r="O1634">
            <v>696.21166666666613</v>
          </cell>
          <cell r="P1634">
            <v>696.21166666666659</v>
          </cell>
        </row>
        <row r="1635">
          <cell r="A1635" t="str">
            <v>4.03.000410114</v>
          </cell>
          <cell r="B1635">
            <v>10114</v>
          </cell>
          <cell r="C1635" t="str">
            <v>Gerência Produtos / Novos Negócios</v>
          </cell>
          <cell r="D1635" t="str">
            <v>4.03.0004</v>
          </cell>
          <cell r="E1635">
            <v>17420</v>
          </cell>
          <cell r="F1635">
            <v>17420</v>
          </cell>
          <cell r="G1635">
            <v>17420</v>
          </cell>
          <cell r="H1635">
            <v>17420</v>
          </cell>
          <cell r="I1635">
            <v>17420</v>
          </cell>
          <cell r="J1635">
            <v>17420</v>
          </cell>
          <cell r="K1635">
            <v>17420</v>
          </cell>
          <cell r="L1635">
            <v>17420</v>
          </cell>
          <cell r="M1635">
            <v>17420</v>
          </cell>
          <cell r="N1635">
            <v>17420</v>
          </cell>
          <cell r="O1635">
            <v>17420</v>
          </cell>
          <cell r="P1635">
            <v>33500</v>
          </cell>
        </row>
        <row r="1636">
          <cell r="A1636" t="str">
            <v>4.03.000510114</v>
          </cell>
          <cell r="B1636">
            <v>10114</v>
          </cell>
          <cell r="C1636" t="str">
            <v>Gerência Produtos / Novos Negócios</v>
          </cell>
          <cell r="D1636" t="str">
            <v>4.03.0005</v>
          </cell>
        </row>
        <row r="1637">
          <cell r="A1637" t="str">
            <v>4.03.000610114</v>
          </cell>
          <cell r="B1637">
            <v>10114</v>
          </cell>
          <cell r="C1637" t="str">
            <v>Gerência Produtos / Novos Negócios</v>
          </cell>
          <cell r="D1637" t="str">
            <v>4.03.0006</v>
          </cell>
          <cell r="E1637">
            <v>696.2116666666667</v>
          </cell>
          <cell r="F1637">
            <v>696.2116666666667</v>
          </cell>
          <cell r="G1637">
            <v>696.21166666666659</v>
          </cell>
          <cell r="H1637">
            <v>696.21166666666682</v>
          </cell>
          <cell r="I1637">
            <v>696.21166666666682</v>
          </cell>
          <cell r="J1637">
            <v>696.21166666666636</v>
          </cell>
          <cell r="K1637">
            <v>696.21166666666682</v>
          </cell>
          <cell r="L1637">
            <v>696.21166666666682</v>
          </cell>
          <cell r="M1637">
            <v>696.21166666666659</v>
          </cell>
          <cell r="N1637">
            <v>696.21166666666704</v>
          </cell>
          <cell r="O1637">
            <v>696.21166666666613</v>
          </cell>
          <cell r="P1637">
            <v>696.21166666666659</v>
          </cell>
        </row>
        <row r="1638">
          <cell r="A1638" t="str">
            <v>4.03.000710114</v>
          </cell>
          <cell r="B1638">
            <v>10114</v>
          </cell>
          <cell r="C1638" t="str">
            <v>Gerência Produtos / Novos Negócios</v>
          </cell>
          <cell r="D1638" t="str">
            <v>4.03.0007</v>
          </cell>
        </row>
        <row r="1639">
          <cell r="A1639" t="str">
            <v>4.03.000810114</v>
          </cell>
          <cell r="B1639">
            <v>10114</v>
          </cell>
          <cell r="C1639" t="str">
            <v>Gerência Produtos / Novos Negócios</v>
          </cell>
          <cell r="D1639" t="str">
            <v>4.03.0008</v>
          </cell>
          <cell r="E1639">
            <v>452.37600000000003</v>
          </cell>
          <cell r="F1639">
            <v>452.37600000000003</v>
          </cell>
          <cell r="G1639">
            <v>452.37600000000003</v>
          </cell>
          <cell r="H1639">
            <v>452.37600000000003</v>
          </cell>
          <cell r="I1639">
            <v>452.37600000000003</v>
          </cell>
          <cell r="J1639">
            <v>452.37600000000003</v>
          </cell>
          <cell r="K1639">
            <v>452.37600000000003</v>
          </cell>
          <cell r="L1639">
            <v>452.37600000000003</v>
          </cell>
          <cell r="M1639">
            <v>452.37600000000003</v>
          </cell>
          <cell r="N1639">
            <v>452.37600000000003</v>
          </cell>
          <cell r="O1639">
            <v>452.37600000000003</v>
          </cell>
          <cell r="P1639">
            <v>452.37600000000003</v>
          </cell>
        </row>
        <row r="1640">
          <cell r="A1640" t="str">
            <v>4.03.000910114</v>
          </cell>
          <cell r="B1640">
            <v>10114</v>
          </cell>
          <cell r="C1640" t="str">
            <v>Gerência Produtos / Novos Negócios</v>
          </cell>
          <cell r="D1640" t="str">
            <v>4.03.0009</v>
          </cell>
          <cell r="E1640">
            <v>1008</v>
          </cell>
          <cell r="F1640">
            <v>756</v>
          </cell>
          <cell r="G1640">
            <v>756</v>
          </cell>
          <cell r="H1640">
            <v>756</v>
          </cell>
          <cell r="I1640">
            <v>756</v>
          </cell>
          <cell r="J1640">
            <v>756</v>
          </cell>
          <cell r="K1640">
            <v>756</v>
          </cell>
          <cell r="L1640">
            <v>756</v>
          </cell>
          <cell r="M1640">
            <v>756</v>
          </cell>
          <cell r="N1640">
            <v>756</v>
          </cell>
          <cell r="O1640">
            <v>756</v>
          </cell>
          <cell r="P1640">
            <v>756</v>
          </cell>
        </row>
        <row r="1641">
          <cell r="A1641" t="str">
            <v>4.03.001010114</v>
          </cell>
          <cell r="B1641">
            <v>10114</v>
          </cell>
          <cell r="C1641" t="str">
            <v>Gerência Produtos / Novos Negócios</v>
          </cell>
          <cell r="D1641" t="str">
            <v>4.03.0010</v>
          </cell>
          <cell r="E1641">
            <v>105.104</v>
          </cell>
          <cell r="F1641">
            <v>105.104</v>
          </cell>
          <cell r="G1641">
            <v>105.104</v>
          </cell>
          <cell r="H1641">
            <v>105.104</v>
          </cell>
          <cell r="I1641">
            <v>105.104</v>
          </cell>
          <cell r="J1641">
            <v>105.104</v>
          </cell>
          <cell r="K1641">
            <v>105.104</v>
          </cell>
          <cell r="L1641">
            <v>105.104</v>
          </cell>
          <cell r="M1641">
            <v>105.104</v>
          </cell>
          <cell r="N1641">
            <v>105.104</v>
          </cell>
          <cell r="O1641">
            <v>105.104</v>
          </cell>
          <cell r="P1641">
            <v>105.104</v>
          </cell>
        </row>
        <row r="1642">
          <cell r="A1642" t="str">
            <v>4.03.001110114</v>
          </cell>
          <cell r="B1642">
            <v>10114</v>
          </cell>
          <cell r="C1642" t="str">
            <v>Gerência Produtos / Novos Negócios</v>
          </cell>
          <cell r="D1642" t="str">
            <v>4.03.0011</v>
          </cell>
          <cell r="E1642">
            <v>2354.8199272222223</v>
          </cell>
          <cell r="F1642">
            <v>2354.8199272222223</v>
          </cell>
          <cell r="G1642">
            <v>2354.8199272222223</v>
          </cell>
          <cell r="H1642">
            <v>2354.8199272222223</v>
          </cell>
          <cell r="I1642">
            <v>2354.8199272222223</v>
          </cell>
          <cell r="J1642">
            <v>2354.8199272222223</v>
          </cell>
          <cell r="K1642">
            <v>2354.8199272222223</v>
          </cell>
          <cell r="L1642">
            <v>2354.8199272222223</v>
          </cell>
          <cell r="M1642">
            <v>2354.8199272222223</v>
          </cell>
          <cell r="N1642">
            <v>2354.8199272222228</v>
          </cell>
          <cell r="O1642">
            <v>2354.8199272222218</v>
          </cell>
          <cell r="P1642">
            <v>2354.8199272222228</v>
          </cell>
        </row>
        <row r="1643">
          <cell r="A1643" t="str">
            <v>4.03.001210114</v>
          </cell>
          <cell r="B1643">
            <v>10114</v>
          </cell>
          <cell r="C1643" t="str">
            <v>Gerência Produtos / Novos Negócios</v>
          </cell>
          <cell r="D1643" t="str">
            <v>4.03.0012</v>
          </cell>
          <cell r="E1643">
            <v>677.6460222222222</v>
          </cell>
          <cell r="F1643">
            <v>677.6460222222222</v>
          </cell>
          <cell r="G1643">
            <v>677.6460222222222</v>
          </cell>
          <cell r="H1643">
            <v>677.6460222222222</v>
          </cell>
          <cell r="I1643">
            <v>677.6460222222222</v>
          </cell>
          <cell r="J1643">
            <v>677.6460222222222</v>
          </cell>
          <cell r="K1643">
            <v>677.64602222222231</v>
          </cell>
          <cell r="L1643">
            <v>677.6460222222222</v>
          </cell>
          <cell r="M1643">
            <v>677.6460222222222</v>
          </cell>
          <cell r="N1643">
            <v>677.6460222222222</v>
          </cell>
          <cell r="O1643">
            <v>677.64602222222209</v>
          </cell>
          <cell r="P1643">
            <v>677.64602222222231</v>
          </cell>
        </row>
        <row r="1644">
          <cell r="A1644" t="str">
            <v>4.03.001310114</v>
          </cell>
          <cell r="B1644">
            <v>10114</v>
          </cell>
          <cell r="C1644" t="str">
            <v>Gerência Produtos / Novos Negócios</v>
          </cell>
          <cell r="D1644" t="str">
            <v>4.03.0013</v>
          </cell>
        </row>
        <row r="1645">
          <cell r="A1645" t="str">
            <v>4.03.001410114</v>
          </cell>
          <cell r="B1645">
            <v>10114</v>
          </cell>
          <cell r="C1645" t="str">
            <v>Gerência Produtos / Novos Negócios</v>
          </cell>
          <cell r="D1645" t="str">
            <v>4.03.0014</v>
          </cell>
        </row>
        <row r="1646">
          <cell r="A1646" t="str">
            <v>4.03.001510114</v>
          </cell>
          <cell r="B1646">
            <v>10114</v>
          </cell>
          <cell r="C1646" t="str">
            <v>Gerência Produtos / Novos Negócios</v>
          </cell>
          <cell r="D1646" t="str">
            <v>4.03.0015</v>
          </cell>
        </row>
        <row r="1647">
          <cell r="A1647" t="str">
            <v>4.03.001610114</v>
          </cell>
          <cell r="B1647">
            <v>10114</v>
          </cell>
          <cell r="C1647" t="str">
            <v>Gerência Produtos / Novos Negócios</v>
          </cell>
          <cell r="D1647" t="str">
            <v>4.03.0016</v>
          </cell>
        </row>
        <row r="1648">
          <cell r="A1648" t="str">
            <v>4.03.001710114</v>
          </cell>
          <cell r="B1648">
            <v>10114</v>
          </cell>
          <cell r="C1648" t="str">
            <v>Gerência Produtos / Novos Negócios</v>
          </cell>
          <cell r="D1648" t="str">
            <v>4.03.0017</v>
          </cell>
          <cell r="E1648">
            <v>30.45</v>
          </cell>
          <cell r="F1648">
            <v>30.45</v>
          </cell>
          <cell r="G1648">
            <v>30.45</v>
          </cell>
          <cell r="H1648">
            <v>30.45</v>
          </cell>
          <cell r="I1648">
            <v>30.45</v>
          </cell>
          <cell r="J1648">
            <v>30.45</v>
          </cell>
          <cell r="K1648">
            <v>30.45</v>
          </cell>
          <cell r="L1648">
            <v>30.45</v>
          </cell>
          <cell r="M1648">
            <v>30.45</v>
          </cell>
          <cell r="N1648">
            <v>30.45</v>
          </cell>
          <cell r="O1648">
            <v>30.45</v>
          </cell>
          <cell r="P1648">
            <v>30.45</v>
          </cell>
        </row>
        <row r="1649">
          <cell r="A1649" t="str">
            <v>4.03.001810114</v>
          </cell>
          <cell r="B1649">
            <v>10114</v>
          </cell>
          <cell r="C1649" t="str">
            <v>Gerência Produtos / Novos Negócios</v>
          </cell>
          <cell r="D1649" t="str">
            <v>4.03.0018</v>
          </cell>
        </row>
        <row r="1650">
          <cell r="A1650" t="str">
            <v>4.03.001910114</v>
          </cell>
          <cell r="B1650">
            <v>10114</v>
          </cell>
          <cell r="C1650" t="str">
            <v>Gerência Produtos / Novos Negócios</v>
          </cell>
          <cell r="D1650" t="str">
            <v>4.03.0019</v>
          </cell>
        </row>
        <row r="1651">
          <cell r="A1651" t="str">
            <v>4.03.002010114</v>
          </cell>
          <cell r="B1651">
            <v>10114</v>
          </cell>
          <cell r="C1651" t="str">
            <v>Gerência Produtos / Novos Negócios</v>
          </cell>
          <cell r="D1651" t="str">
            <v>4.03.0020</v>
          </cell>
        </row>
        <row r="1652">
          <cell r="A1652" t="str">
            <v>4.03.002110114</v>
          </cell>
          <cell r="B1652">
            <v>10114</v>
          </cell>
          <cell r="C1652" t="str">
            <v>Gerência Produtos / Novos Negócios</v>
          </cell>
          <cell r="D1652" t="str">
            <v>4.03.0021</v>
          </cell>
        </row>
        <row r="1653">
          <cell r="A1653" t="str">
            <v>4.03.002210114</v>
          </cell>
          <cell r="B1653">
            <v>10114</v>
          </cell>
          <cell r="C1653" t="str">
            <v>Gerência Produtos / Novos Negócios</v>
          </cell>
          <cell r="D1653" t="str">
            <v>4.03.0022</v>
          </cell>
        </row>
        <row r="1654">
          <cell r="A1654" t="str">
            <v>4.04.000110114</v>
          </cell>
          <cell r="B1654">
            <v>10114</v>
          </cell>
          <cell r="C1654" t="str">
            <v>Gerência Produtos / Novos Negócios</v>
          </cell>
          <cell r="D1654" t="str">
            <v>4.04.0001</v>
          </cell>
          <cell r="E1654">
            <v>0</v>
          </cell>
          <cell r="F1654">
            <v>0</v>
          </cell>
          <cell r="G1654">
            <v>0</v>
          </cell>
          <cell r="H1654">
            <v>0</v>
          </cell>
          <cell r="I1654">
            <v>0</v>
          </cell>
          <cell r="J1654">
            <v>0</v>
          </cell>
          <cell r="K1654">
            <v>0</v>
          </cell>
          <cell r="L1654">
            <v>0</v>
          </cell>
          <cell r="M1654">
            <v>0</v>
          </cell>
          <cell r="N1654">
            <v>0</v>
          </cell>
          <cell r="O1654">
            <v>0</v>
          </cell>
          <cell r="P1654">
            <v>0</v>
          </cell>
        </row>
        <row r="1655">
          <cell r="A1655" t="str">
            <v>4.04.000210114</v>
          </cell>
          <cell r="B1655">
            <v>10114</v>
          </cell>
          <cell r="C1655" t="str">
            <v>Gerência Produtos / Novos Negócios</v>
          </cell>
          <cell r="D1655" t="str">
            <v>4.04.0002</v>
          </cell>
          <cell r="E1655">
            <v>0</v>
          </cell>
          <cell r="F1655">
            <v>0</v>
          </cell>
          <cell r="G1655">
            <v>0</v>
          </cell>
          <cell r="H1655">
            <v>0</v>
          </cell>
          <cell r="I1655">
            <v>0</v>
          </cell>
          <cell r="J1655">
            <v>0</v>
          </cell>
          <cell r="K1655">
            <v>0</v>
          </cell>
          <cell r="L1655">
            <v>0</v>
          </cell>
          <cell r="M1655">
            <v>0</v>
          </cell>
          <cell r="N1655">
            <v>0</v>
          </cell>
          <cell r="O1655">
            <v>0</v>
          </cell>
          <cell r="P1655">
            <v>0</v>
          </cell>
        </row>
        <row r="1656">
          <cell r="A1656" t="str">
            <v>4.04.000310114</v>
          </cell>
          <cell r="B1656">
            <v>10114</v>
          </cell>
          <cell r="C1656" t="str">
            <v>Gerência Produtos / Novos Negócios</v>
          </cell>
          <cell r="D1656" t="str">
            <v>4.04.0003</v>
          </cell>
          <cell r="E1656">
            <v>0</v>
          </cell>
          <cell r="F1656">
            <v>0</v>
          </cell>
          <cell r="G1656">
            <v>0</v>
          </cell>
          <cell r="H1656">
            <v>0</v>
          </cell>
          <cell r="I1656">
            <v>0</v>
          </cell>
          <cell r="J1656">
            <v>0</v>
          </cell>
          <cell r="K1656">
            <v>0</v>
          </cell>
          <cell r="L1656">
            <v>0</v>
          </cell>
          <cell r="M1656">
            <v>0</v>
          </cell>
          <cell r="N1656">
            <v>0</v>
          </cell>
          <cell r="O1656">
            <v>0</v>
          </cell>
          <cell r="P1656">
            <v>0</v>
          </cell>
        </row>
        <row r="1657">
          <cell r="A1657" t="str">
            <v>4.04.000410114</v>
          </cell>
          <cell r="B1657">
            <v>10114</v>
          </cell>
          <cell r="C1657" t="str">
            <v>Gerência Produtos / Novos Negócios</v>
          </cell>
          <cell r="D1657" t="str">
            <v>4.04.0004</v>
          </cell>
          <cell r="E1657">
            <v>0</v>
          </cell>
          <cell r="F1657">
            <v>0</v>
          </cell>
          <cell r="G1657">
            <v>0</v>
          </cell>
          <cell r="H1657">
            <v>0</v>
          </cell>
          <cell r="I1657">
            <v>0</v>
          </cell>
          <cell r="J1657">
            <v>0</v>
          </cell>
          <cell r="K1657">
            <v>0</v>
          </cell>
          <cell r="L1657">
            <v>0</v>
          </cell>
          <cell r="M1657">
            <v>0</v>
          </cell>
          <cell r="N1657">
            <v>0</v>
          </cell>
          <cell r="O1657">
            <v>0</v>
          </cell>
          <cell r="P1657">
            <v>0</v>
          </cell>
        </row>
        <row r="1658">
          <cell r="A1658" t="str">
            <v>4.04.000510114</v>
          </cell>
          <cell r="B1658">
            <v>10114</v>
          </cell>
          <cell r="C1658" t="str">
            <v>Gerência Produtos / Novos Negócios</v>
          </cell>
          <cell r="D1658" t="str">
            <v>4.04.0005</v>
          </cell>
          <cell r="E1658">
            <v>0</v>
          </cell>
          <cell r="F1658">
            <v>0</v>
          </cell>
          <cell r="G1658">
            <v>0</v>
          </cell>
          <cell r="H1658">
            <v>0</v>
          </cell>
          <cell r="I1658">
            <v>0</v>
          </cell>
          <cell r="J1658">
            <v>0</v>
          </cell>
          <cell r="K1658">
            <v>0</v>
          </cell>
          <cell r="L1658">
            <v>0</v>
          </cell>
          <cell r="M1658">
            <v>0</v>
          </cell>
          <cell r="N1658">
            <v>0</v>
          </cell>
          <cell r="O1658">
            <v>0</v>
          </cell>
          <cell r="P1658">
            <v>0</v>
          </cell>
        </row>
        <row r="1659">
          <cell r="A1659" t="str">
            <v>4.04.000610114</v>
          </cell>
          <cell r="B1659">
            <v>10114</v>
          </cell>
          <cell r="C1659" t="str">
            <v>Gerência Produtos / Novos Negócios</v>
          </cell>
          <cell r="D1659" t="str">
            <v>4.04.0006</v>
          </cell>
          <cell r="E1659">
            <v>60</v>
          </cell>
          <cell r="F1659">
            <v>60</v>
          </cell>
          <cell r="G1659">
            <v>60</v>
          </cell>
          <cell r="H1659">
            <v>60</v>
          </cell>
          <cell r="I1659">
            <v>60</v>
          </cell>
          <cell r="J1659">
            <v>60</v>
          </cell>
          <cell r="K1659">
            <v>60</v>
          </cell>
          <cell r="L1659">
            <v>60</v>
          </cell>
          <cell r="M1659">
            <v>60</v>
          </cell>
          <cell r="N1659">
            <v>60</v>
          </cell>
          <cell r="O1659">
            <v>60</v>
          </cell>
          <cell r="P1659">
            <v>60</v>
          </cell>
        </row>
        <row r="1660">
          <cell r="A1660" t="str">
            <v>4.04.000710114</v>
          </cell>
          <cell r="B1660">
            <v>10114</v>
          </cell>
          <cell r="C1660" t="str">
            <v>Gerência Produtos / Novos Negócios</v>
          </cell>
          <cell r="D1660" t="str">
            <v>4.04.0007</v>
          </cell>
          <cell r="E1660">
            <v>0</v>
          </cell>
          <cell r="F1660">
            <v>0</v>
          </cell>
          <cell r="G1660">
            <v>0</v>
          </cell>
          <cell r="H1660">
            <v>0</v>
          </cell>
          <cell r="I1660">
            <v>0</v>
          </cell>
          <cell r="J1660">
            <v>0</v>
          </cell>
          <cell r="K1660">
            <v>0</v>
          </cell>
          <cell r="L1660">
            <v>0</v>
          </cell>
          <cell r="M1660">
            <v>0</v>
          </cell>
          <cell r="N1660">
            <v>0</v>
          </cell>
          <cell r="O1660">
            <v>0</v>
          </cell>
          <cell r="P1660">
            <v>0</v>
          </cell>
        </row>
        <row r="1661">
          <cell r="A1661" t="str">
            <v>4.04.000810114</v>
          </cell>
          <cell r="B1661">
            <v>10114</v>
          </cell>
          <cell r="C1661" t="str">
            <v>Gerência Produtos / Novos Negócios</v>
          </cell>
          <cell r="D1661" t="str">
            <v>4.04.0008</v>
          </cell>
          <cell r="E1661">
            <v>370</v>
          </cell>
          <cell r="F1661">
            <v>370</v>
          </cell>
          <cell r="G1661">
            <v>370</v>
          </cell>
          <cell r="H1661">
            <v>370</v>
          </cell>
          <cell r="I1661">
            <v>370</v>
          </cell>
          <cell r="J1661">
            <v>370</v>
          </cell>
          <cell r="K1661">
            <v>370</v>
          </cell>
          <cell r="L1661">
            <v>370</v>
          </cell>
          <cell r="M1661">
            <v>370</v>
          </cell>
          <cell r="N1661">
            <v>370</v>
          </cell>
          <cell r="O1661">
            <v>370</v>
          </cell>
          <cell r="P1661">
            <v>370</v>
          </cell>
        </row>
        <row r="1662">
          <cell r="A1662" t="str">
            <v>4.04.000910114</v>
          </cell>
          <cell r="B1662">
            <v>10114</v>
          </cell>
          <cell r="C1662" t="str">
            <v>Gerência Produtos / Novos Negócios</v>
          </cell>
          <cell r="D1662" t="str">
            <v>4.04.0009</v>
          </cell>
          <cell r="E1662">
            <v>5</v>
          </cell>
          <cell r="F1662">
            <v>5</v>
          </cell>
          <cell r="G1662">
            <v>5</v>
          </cell>
          <cell r="H1662">
            <v>5</v>
          </cell>
          <cell r="I1662">
            <v>5</v>
          </cell>
          <cell r="J1662">
            <v>5</v>
          </cell>
          <cell r="K1662">
            <v>5</v>
          </cell>
          <cell r="L1662">
            <v>5</v>
          </cell>
          <cell r="M1662">
            <v>5</v>
          </cell>
          <cell r="N1662">
            <v>5</v>
          </cell>
          <cell r="O1662">
            <v>5</v>
          </cell>
          <cell r="P1662">
            <v>5</v>
          </cell>
        </row>
        <row r="1663">
          <cell r="A1663" t="str">
            <v>4.04.001010114</v>
          </cell>
          <cell r="B1663">
            <v>10114</v>
          </cell>
          <cell r="C1663" t="str">
            <v>Gerência Produtos / Novos Negócios</v>
          </cell>
          <cell r="D1663" t="str">
            <v>4.04.0010</v>
          </cell>
          <cell r="E1663">
            <v>459.9</v>
          </cell>
          <cell r="F1663">
            <v>459.9</v>
          </cell>
          <cell r="G1663">
            <v>459.9</v>
          </cell>
          <cell r="H1663">
            <v>459.9</v>
          </cell>
          <cell r="I1663">
            <v>459.9</v>
          </cell>
          <cell r="J1663">
            <v>459.9</v>
          </cell>
          <cell r="K1663">
            <v>459.9</v>
          </cell>
          <cell r="L1663">
            <v>459.9</v>
          </cell>
          <cell r="M1663">
            <v>459.9</v>
          </cell>
          <cell r="N1663">
            <v>459.9</v>
          </cell>
          <cell r="O1663">
            <v>459.9</v>
          </cell>
          <cell r="P1663">
            <v>459.9</v>
          </cell>
        </row>
        <row r="1664">
          <cell r="A1664" t="str">
            <v>4.04.001110114</v>
          </cell>
          <cell r="B1664">
            <v>10114</v>
          </cell>
          <cell r="C1664" t="str">
            <v>Gerência Produtos / Novos Negócios</v>
          </cell>
          <cell r="D1664" t="str">
            <v>4.04.0011</v>
          </cell>
          <cell r="E1664">
            <v>0</v>
          </cell>
          <cell r="F1664">
            <v>0</v>
          </cell>
          <cell r="G1664">
            <v>0</v>
          </cell>
          <cell r="H1664">
            <v>0</v>
          </cell>
          <cell r="I1664">
            <v>0</v>
          </cell>
          <cell r="J1664">
            <v>0</v>
          </cell>
          <cell r="K1664">
            <v>0</v>
          </cell>
          <cell r="L1664">
            <v>0</v>
          </cell>
          <cell r="M1664">
            <v>0</v>
          </cell>
          <cell r="N1664">
            <v>0</v>
          </cell>
          <cell r="O1664">
            <v>0</v>
          </cell>
          <cell r="P1664">
            <v>0</v>
          </cell>
        </row>
        <row r="1665">
          <cell r="A1665" t="str">
            <v>4.04.001210114</v>
          </cell>
          <cell r="B1665">
            <v>10114</v>
          </cell>
          <cell r="C1665" t="str">
            <v>Gerência Produtos / Novos Negócios</v>
          </cell>
          <cell r="D1665" t="str">
            <v>4.04.0012</v>
          </cell>
          <cell r="E1665">
            <v>0</v>
          </cell>
          <cell r="F1665">
            <v>0</v>
          </cell>
          <cell r="G1665">
            <v>0</v>
          </cell>
          <cell r="H1665">
            <v>0</v>
          </cell>
          <cell r="I1665">
            <v>0</v>
          </cell>
          <cell r="J1665">
            <v>0</v>
          </cell>
          <cell r="K1665">
            <v>0</v>
          </cell>
          <cell r="L1665">
            <v>0</v>
          </cell>
          <cell r="M1665">
            <v>0</v>
          </cell>
          <cell r="N1665">
            <v>0</v>
          </cell>
          <cell r="O1665">
            <v>0</v>
          </cell>
          <cell r="P1665">
            <v>0</v>
          </cell>
        </row>
        <row r="1666">
          <cell r="A1666" t="str">
            <v>4.05.000310114</v>
          </cell>
          <cell r="B1666">
            <v>10114</v>
          </cell>
          <cell r="C1666" t="str">
            <v>Gerência Produtos / Novos Negócios</v>
          </cell>
          <cell r="D1666" t="str">
            <v>4.05.0003</v>
          </cell>
          <cell r="E1666">
            <v>0</v>
          </cell>
          <cell r="F1666">
            <v>0</v>
          </cell>
          <cell r="G1666">
            <v>0</v>
          </cell>
          <cell r="H1666">
            <v>0</v>
          </cell>
          <cell r="I1666">
            <v>0</v>
          </cell>
          <cell r="J1666">
            <v>0</v>
          </cell>
          <cell r="K1666">
            <v>0</v>
          </cell>
          <cell r="L1666">
            <v>0</v>
          </cell>
          <cell r="M1666">
            <v>0</v>
          </cell>
          <cell r="N1666">
            <v>0</v>
          </cell>
          <cell r="O1666">
            <v>0</v>
          </cell>
          <cell r="P1666">
            <v>0</v>
          </cell>
        </row>
        <row r="1667">
          <cell r="A1667" t="str">
            <v>4.08.000410114</v>
          </cell>
          <cell r="B1667">
            <v>10114</v>
          </cell>
          <cell r="C1667" t="str">
            <v>Gerência Produtos / Novos Negócios</v>
          </cell>
          <cell r="D1667" t="str">
            <v>4.08.0004</v>
          </cell>
          <cell r="E1667">
            <v>0</v>
          </cell>
          <cell r="F1667">
            <v>0</v>
          </cell>
          <cell r="G1667">
            <v>0</v>
          </cell>
          <cell r="H1667">
            <v>0</v>
          </cell>
          <cell r="I1667">
            <v>0</v>
          </cell>
          <cell r="J1667">
            <v>0</v>
          </cell>
          <cell r="K1667">
            <v>0</v>
          </cell>
          <cell r="L1667">
            <v>0</v>
          </cell>
          <cell r="M1667">
            <v>0</v>
          </cell>
          <cell r="N1667">
            <v>0</v>
          </cell>
          <cell r="O1667">
            <v>0</v>
          </cell>
          <cell r="P1667">
            <v>0</v>
          </cell>
        </row>
        <row r="1668">
          <cell r="A1668" t="str">
            <v>4.08.001010114</v>
          </cell>
          <cell r="B1668">
            <v>10114</v>
          </cell>
          <cell r="C1668" t="str">
            <v>Gerência Produtos / Novos Negócios</v>
          </cell>
          <cell r="D1668" t="str">
            <v>4.08.0010</v>
          </cell>
          <cell r="E1668">
            <v>0</v>
          </cell>
          <cell r="F1668">
            <v>0</v>
          </cell>
          <cell r="G1668">
            <v>0</v>
          </cell>
          <cell r="H1668">
            <v>0</v>
          </cell>
          <cell r="I1668">
            <v>0</v>
          </cell>
          <cell r="J1668">
            <v>0</v>
          </cell>
          <cell r="K1668">
            <v>0</v>
          </cell>
          <cell r="L1668">
            <v>0</v>
          </cell>
          <cell r="M1668">
            <v>0</v>
          </cell>
          <cell r="N1668">
            <v>0</v>
          </cell>
          <cell r="O1668">
            <v>0</v>
          </cell>
          <cell r="P1668">
            <v>0</v>
          </cell>
        </row>
        <row r="1669">
          <cell r="A1669" t="str">
            <v>4.08.001610114</v>
          </cell>
          <cell r="B1669">
            <v>10114</v>
          </cell>
          <cell r="C1669" t="str">
            <v>Gerência Produtos / Novos Negócios</v>
          </cell>
          <cell r="D1669" t="str">
            <v>4.08.0016</v>
          </cell>
          <cell r="E1669">
            <v>0</v>
          </cell>
          <cell r="F1669">
            <v>0</v>
          </cell>
          <cell r="G1669">
            <v>0</v>
          </cell>
          <cell r="H1669">
            <v>0</v>
          </cell>
          <cell r="I1669">
            <v>0</v>
          </cell>
          <cell r="J1669">
            <v>0</v>
          </cell>
          <cell r="K1669">
            <v>0</v>
          </cell>
          <cell r="L1669">
            <v>0</v>
          </cell>
          <cell r="M1669">
            <v>0</v>
          </cell>
          <cell r="N1669">
            <v>0</v>
          </cell>
          <cell r="O1669">
            <v>0</v>
          </cell>
          <cell r="P1669">
            <v>0</v>
          </cell>
        </row>
        <row r="1670">
          <cell r="A1670" t="str">
            <v>4.08.001710114</v>
          </cell>
          <cell r="B1670">
            <v>10114</v>
          </cell>
          <cell r="C1670" t="str">
            <v>Gerência Produtos / Novos Negócios</v>
          </cell>
          <cell r="D1670" t="str">
            <v>4.08.0017</v>
          </cell>
          <cell r="E1670">
            <v>0</v>
          </cell>
          <cell r="F1670">
            <v>0</v>
          </cell>
          <cell r="G1670">
            <v>0</v>
          </cell>
          <cell r="H1670">
            <v>0</v>
          </cell>
          <cell r="I1670">
            <v>0</v>
          </cell>
          <cell r="J1670">
            <v>0</v>
          </cell>
          <cell r="K1670">
            <v>0</v>
          </cell>
          <cell r="L1670">
            <v>0</v>
          </cell>
          <cell r="M1670">
            <v>0</v>
          </cell>
          <cell r="N1670">
            <v>0</v>
          </cell>
          <cell r="O1670">
            <v>0</v>
          </cell>
          <cell r="P1670">
            <v>0</v>
          </cell>
        </row>
        <row r="1671">
          <cell r="A1671" t="str">
            <v>4.08.002010114</v>
          </cell>
          <cell r="B1671">
            <v>10114</v>
          </cell>
          <cell r="C1671" t="str">
            <v>Gerência Produtos / Novos Negócios</v>
          </cell>
          <cell r="D1671" t="str">
            <v>4.08.0020</v>
          </cell>
          <cell r="E1671">
            <v>0</v>
          </cell>
          <cell r="F1671">
            <v>0</v>
          </cell>
          <cell r="G1671">
            <v>0</v>
          </cell>
          <cell r="H1671">
            <v>0</v>
          </cell>
          <cell r="I1671">
            <v>0</v>
          </cell>
          <cell r="J1671">
            <v>0</v>
          </cell>
          <cell r="K1671">
            <v>0</v>
          </cell>
          <cell r="L1671">
            <v>0</v>
          </cell>
          <cell r="M1671">
            <v>0</v>
          </cell>
          <cell r="N1671">
            <v>0</v>
          </cell>
          <cell r="O1671">
            <v>0</v>
          </cell>
          <cell r="P1671">
            <v>0</v>
          </cell>
        </row>
        <row r="1672">
          <cell r="A1672" t="str">
            <v>4.13.000410114</v>
          </cell>
          <cell r="B1672">
            <v>10114</v>
          </cell>
          <cell r="C1672" t="str">
            <v>Gerência Produtos / Novos Negócios</v>
          </cell>
          <cell r="D1672" t="str">
            <v>4.13.0004</v>
          </cell>
          <cell r="E1672">
            <v>0</v>
          </cell>
          <cell r="F1672">
            <v>0</v>
          </cell>
          <cell r="G1672">
            <v>0</v>
          </cell>
          <cell r="H1672">
            <v>0</v>
          </cell>
          <cell r="I1672">
            <v>0</v>
          </cell>
          <cell r="J1672">
            <v>0</v>
          </cell>
          <cell r="K1672">
            <v>0</v>
          </cell>
          <cell r="L1672">
            <v>0</v>
          </cell>
          <cell r="M1672">
            <v>0</v>
          </cell>
          <cell r="N1672">
            <v>0</v>
          </cell>
          <cell r="O1672">
            <v>0</v>
          </cell>
          <cell r="P1672">
            <v>0</v>
          </cell>
        </row>
        <row r="1673">
          <cell r="A1673" t="str">
            <v>4.13.000510114</v>
          </cell>
          <cell r="B1673">
            <v>10114</v>
          </cell>
          <cell r="C1673" t="str">
            <v>Gerência Produtos / Novos Negócios</v>
          </cell>
          <cell r="D1673" t="str">
            <v>4.13.0005</v>
          </cell>
          <cell r="E1673">
            <v>0</v>
          </cell>
          <cell r="F1673">
            <v>0</v>
          </cell>
          <cell r="G1673">
            <v>0</v>
          </cell>
          <cell r="H1673">
            <v>0</v>
          </cell>
          <cell r="I1673">
            <v>0</v>
          </cell>
          <cell r="J1673">
            <v>0</v>
          </cell>
          <cell r="K1673">
            <v>0</v>
          </cell>
          <cell r="L1673">
            <v>0</v>
          </cell>
          <cell r="M1673">
            <v>0</v>
          </cell>
          <cell r="N1673">
            <v>0</v>
          </cell>
          <cell r="O1673">
            <v>0</v>
          </cell>
          <cell r="P1673">
            <v>0</v>
          </cell>
        </row>
        <row r="1674">
          <cell r="A1674" t="str">
            <v>4.13.000610114</v>
          </cell>
          <cell r="B1674">
            <v>10114</v>
          </cell>
          <cell r="C1674" t="str">
            <v>Gerência Produtos / Novos Negócios</v>
          </cell>
          <cell r="D1674" t="str">
            <v>4.13.0006</v>
          </cell>
          <cell r="E1674">
            <v>0</v>
          </cell>
          <cell r="F1674">
            <v>0</v>
          </cell>
          <cell r="G1674">
            <v>0</v>
          </cell>
          <cell r="H1674">
            <v>0</v>
          </cell>
          <cell r="I1674">
            <v>0</v>
          </cell>
          <cell r="J1674">
            <v>0</v>
          </cell>
          <cell r="K1674">
            <v>0</v>
          </cell>
          <cell r="L1674">
            <v>0</v>
          </cell>
          <cell r="M1674">
            <v>0</v>
          </cell>
          <cell r="N1674">
            <v>0</v>
          </cell>
          <cell r="O1674">
            <v>0</v>
          </cell>
          <cell r="P1674">
            <v>0</v>
          </cell>
        </row>
        <row r="1675">
          <cell r="A1675" t="str">
            <v>4.13.000710114</v>
          </cell>
          <cell r="B1675">
            <v>10114</v>
          </cell>
          <cell r="C1675" t="str">
            <v>Gerência Produtos / Novos Negócios</v>
          </cell>
          <cell r="D1675" t="str">
            <v>4.13.0007</v>
          </cell>
          <cell r="E1675">
            <v>0</v>
          </cell>
          <cell r="F1675">
            <v>0</v>
          </cell>
          <cell r="G1675">
            <v>0</v>
          </cell>
          <cell r="H1675">
            <v>0</v>
          </cell>
          <cell r="I1675">
            <v>0</v>
          </cell>
          <cell r="J1675">
            <v>0</v>
          </cell>
          <cell r="K1675">
            <v>0</v>
          </cell>
          <cell r="L1675">
            <v>0</v>
          </cell>
          <cell r="M1675">
            <v>0</v>
          </cell>
          <cell r="N1675">
            <v>0</v>
          </cell>
          <cell r="O1675">
            <v>0</v>
          </cell>
          <cell r="P1675">
            <v>0</v>
          </cell>
        </row>
        <row r="1676">
          <cell r="A1676" t="str">
            <v>4.13.000810114</v>
          </cell>
          <cell r="B1676">
            <v>10114</v>
          </cell>
          <cell r="C1676" t="str">
            <v>Gerência Produtos / Novos Negócios</v>
          </cell>
          <cell r="D1676" t="str">
            <v>4.13.0008</v>
          </cell>
          <cell r="E1676">
            <v>0</v>
          </cell>
          <cell r="F1676">
            <v>0</v>
          </cell>
          <cell r="G1676">
            <v>0</v>
          </cell>
          <cell r="H1676">
            <v>0</v>
          </cell>
          <cell r="I1676">
            <v>0</v>
          </cell>
          <cell r="J1676">
            <v>0</v>
          </cell>
          <cell r="K1676">
            <v>0</v>
          </cell>
          <cell r="L1676">
            <v>0</v>
          </cell>
          <cell r="M1676">
            <v>0</v>
          </cell>
          <cell r="N1676">
            <v>0</v>
          </cell>
          <cell r="O1676">
            <v>0</v>
          </cell>
          <cell r="P1676">
            <v>0</v>
          </cell>
        </row>
        <row r="1677">
          <cell r="A1677" t="str">
            <v>4.90.000110114</v>
          </cell>
          <cell r="B1677">
            <v>10114</v>
          </cell>
          <cell r="C1677" t="str">
            <v>Gerência Produtos / Novos Negócios</v>
          </cell>
          <cell r="D1677" t="str">
            <v>4.90.0001</v>
          </cell>
          <cell r="E1677">
            <v>0</v>
          </cell>
          <cell r="F1677">
            <v>0</v>
          </cell>
          <cell r="G1677">
            <v>0</v>
          </cell>
          <cell r="H1677">
            <v>0</v>
          </cell>
          <cell r="I1677">
            <v>0</v>
          </cell>
          <cell r="J1677">
            <v>0</v>
          </cell>
          <cell r="K1677">
            <v>0</v>
          </cell>
          <cell r="L1677">
            <v>0</v>
          </cell>
          <cell r="M1677">
            <v>0</v>
          </cell>
          <cell r="N1677">
            <v>0</v>
          </cell>
          <cell r="O1677">
            <v>0</v>
          </cell>
          <cell r="P1677">
            <v>0</v>
          </cell>
        </row>
        <row r="1678">
          <cell r="A1678" t="str">
            <v>4.01.000110517</v>
          </cell>
          <cell r="B1678">
            <v>10517</v>
          </cell>
          <cell r="C1678" t="str">
            <v>Gerência de Planejamento e Distribuição</v>
          </cell>
          <cell r="D1678" t="str">
            <v>4.01.0001</v>
          </cell>
          <cell r="E1678">
            <v>0</v>
          </cell>
          <cell r="F1678">
            <v>0</v>
          </cell>
          <cell r="G1678">
            <v>0</v>
          </cell>
          <cell r="H1678">
            <v>0</v>
          </cell>
          <cell r="I1678">
            <v>0</v>
          </cell>
          <cell r="J1678">
            <v>0</v>
          </cell>
          <cell r="K1678">
            <v>0</v>
          </cell>
          <cell r="L1678">
            <v>0</v>
          </cell>
          <cell r="M1678">
            <v>0</v>
          </cell>
          <cell r="N1678">
            <v>0</v>
          </cell>
          <cell r="O1678">
            <v>0</v>
          </cell>
          <cell r="P1678">
            <v>0</v>
          </cell>
        </row>
        <row r="1679">
          <cell r="A1679" t="str">
            <v>4.01.000210517</v>
          </cell>
          <cell r="B1679">
            <v>10517</v>
          </cell>
          <cell r="C1679" t="str">
            <v>Gerência de Planejamento e Distribuição</v>
          </cell>
          <cell r="D1679" t="str">
            <v>4.01.0002</v>
          </cell>
          <cell r="E1679">
            <v>0</v>
          </cell>
          <cell r="F1679">
            <v>0</v>
          </cell>
          <cell r="G1679">
            <v>0</v>
          </cell>
          <cell r="H1679">
            <v>0</v>
          </cell>
          <cell r="I1679">
            <v>0</v>
          </cell>
          <cell r="J1679">
            <v>0</v>
          </cell>
          <cell r="K1679">
            <v>0</v>
          </cell>
          <cell r="L1679">
            <v>0</v>
          </cell>
          <cell r="M1679">
            <v>0</v>
          </cell>
          <cell r="N1679">
            <v>0</v>
          </cell>
          <cell r="O1679">
            <v>0</v>
          </cell>
          <cell r="P1679">
            <v>0</v>
          </cell>
        </row>
        <row r="1680">
          <cell r="A1680" t="str">
            <v>4.01.000310517</v>
          </cell>
          <cell r="B1680">
            <v>10517</v>
          </cell>
          <cell r="C1680" t="str">
            <v>Gerência de Planejamento e Distribuição</v>
          </cell>
          <cell r="D1680" t="str">
            <v>4.01.0003</v>
          </cell>
          <cell r="E1680">
            <v>2150</v>
          </cell>
          <cell r="F1680">
            <v>2150</v>
          </cell>
          <cell r="G1680">
            <v>2150</v>
          </cell>
          <cell r="H1680">
            <v>2150</v>
          </cell>
          <cell r="I1680">
            <v>2150</v>
          </cell>
          <cell r="J1680">
            <v>2150</v>
          </cell>
          <cell r="K1680">
            <v>2150</v>
          </cell>
          <cell r="L1680">
            <v>2150</v>
          </cell>
          <cell r="M1680">
            <v>2150</v>
          </cell>
          <cell r="N1680">
            <v>2150</v>
          </cell>
          <cell r="O1680">
            <v>2150</v>
          </cell>
          <cell r="P1680">
            <v>2150</v>
          </cell>
        </row>
        <row r="1681">
          <cell r="A1681" t="str">
            <v>4.01.000410517</v>
          </cell>
          <cell r="B1681">
            <v>10517</v>
          </cell>
          <cell r="C1681" t="str">
            <v>Gerência de Planejamento e Distribuição</v>
          </cell>
          <cell r="D1681" t="str">
            <v>4.01.0004</v>
          </cell>
          <cell r="E1681">
            <v>0</v>
          </cell>
          <cell r="F1681">
            <v>0</v>
          </cell>
          <cell r="G1681">
            <v>0</v>
          </cell>
          <cell r="H1681">
            <v>0</v>
          </cell>
          <cell r="I1681">
            <v>0</v>
          </cell>
          <cell r="J1681">
            <v>0</v>
          </cell>
          <cell r="K1681">
            <v>0</v>
          </cell>
          <cell r="L1681">
            <v>0</v>
          </cell>
          <cell r="M1681">
            <v>0</v>
          </cell>
          <cell r="N1681">
            <v>0</v>
          </cell>
          <cell r="O1681">
            <v>0</v>
          </cell>
          <cell r="P1681">
            <v>0</v>
          </cell>
        </row>
        <row r="1682">
          <cell r="A1682" t="str">
            <v>4.01.000510517</v>
          </cell>
          <cell r="B1682">
            <v>10517</v>
          </cell>
          <cell r="C1682" t="str">
            <v>Gerência de Planejamento e Distribuição</v>
          </cell>
          <cell r="D1682" t="str">
            <v>4.01.0005</v>
          </cell>
          <cell r="E1682">
            <v>3866.6666666666665</v>
          </cell>
          <cell r="F1682">
            <v>3866.6666666666665</v>
          </cell>
          <cell r="G1682">
            <v>3866.6666666666665</v>
          </cell>
          <cell r="H1682">
            <v>3866.6666666666665</v>
          </cell>
          <cell r="I1682">
            <v>3866.6666666666665</v>
          </cell>
          <cell r="J1682">
            <v>3866.6666666666665</v>
          </cell>
          <cell r="K1682">
            <v>3866.6666666666665</v>
          </cell>
          <cell r="L1682">
            <v>3866.6666666666665</v>
          </cell>
          <cell r="M1682">
            <v>3866.6666666666665</v>
          </cell>
          <cell r="N1682">
            <v>3866.6666666666665</v>
          </cell>
          <cell r="O1682">
            <v>3866.6666666666665</v>
          </cell>
          <cell r="P1682">
            <v>3866.6666666666665</v>
          </cell>
        </row>
        <row r="1683">
          <cell r="A1683" t="str">
            <v>4.01.000610517</v>
          </cell>
          <cell r="B1683">
            <v>10517</v>
          </cell>
          <cell r="C1683" t="str">
            <v>Gerência de Planejamento e Distribuição</v>
          </cell>
          <cell r="D1683" t="str">
            <v>4.01.0006</v>
          </cell>
          <cell r="E1683">
            <v>0</v>
          </cell>
          <cell r="F1683">
            <v>0</v>
          </cell>
          <cell r="G1683">
            <v>0</v>
          </cell>
          <cell r="H1683">
            <v>0</v>
          </cell>
          <cell r="I1683">
            <v>0</v>
          </cell>
          <cell r="J1683">
            <v>0</v>
          </cell>
          <cell r="K1683">
            <v>0</v>
          </cell>
          <cell r="L1683">
            <v>0</v>
          </cell>
          <cell r="M1683">
            <v>0</v>
          </cell>
          <cell r="N1683">
            <v>0</v>
          </cell>
          <cell r="O1683">
            <v>0</v>
          </cell>
          <cell r="P1683">
            <v>0</v>
          </cell>
        </row>
        <row r="1684">
          <cell r="A1684" t="str">
            <v>4.01.000710517</v>
          </cell>
          <cell r="B1684">
            <v>10517</v>
          </cell>
          <cell r="C1684" t="str">
            <v>Gerência de Planejamento e Distribuição</v>
          </cell>
          <cell r="D1684" t="str">
            <v>4.01.0007</v>
          </cell>
          <cell r="E1684">
            <v>0</v>
          </cell>
          <cell r="F1684">
            <v>0</v>
          </cell>
          <cell r="G1684">
            <v>0</v>
          </cell>
          <cell r="H1684">
            <v>0</v>
          </cell>
          <cell r="I1684">
            <v>0</v>
          </cell>
          <cell r="J1684">
            <v>0</v>
          </cell>
          <cell r="K1684">
            <v>0</v>
          </cell>
          <cell r="L1684">
            <v>0</v>
          </cell>
          <cell r="M1684">
            <v>0</v>
          </cell>
          <cell r="N1684">
            <v>0</v>
          </cell>
          <cell r="O1684">
            <v>0</v>
          </cell>
          <cell r="P1684">
            <v>0</v>
          </cell>
        </row>
        <row r="1685">
          <cell r="A1685" t="str">
            <v>4.02.000110517</v>
          </cell>
          <cell r="B1685">
            <v>10517</v>
          </cell>
          <cell r="C1685" t="str">
            <v>Gerência de Planejamento e Distribuição</v>
          </cell>
          <cell r="D1685" t="str">
            <v>4.02.0001</v>
          </cell>
          <cell r="E1685">
            <v>0</v>
          </cell>
          <cell r="F1685">
            <v>0</v>
          </cell>
          <cell r="G1685">
            <v>0</v>
          </cell>
          <cell r="H1685">
            <v>0</v>
          </cell>
          <cell r="I1685">
            <v>0</v>
          </cell>
          <cell r="J1685">
            <v>0</v>
          </cell>
          <cell r="K1685">
            <v>0</v>
          </cell>
          <cell r="L1685">
            <v>0</v>
          </cell>
          <cell r="M1685">
            <v>0</v>
          </cell>
          <cell r="N1685">
            <v>0</v>
          </cell>
          <cell r="O1685">
            <v>0</v>
          </cell>
          <cell r="P1685">
            <v>0</v>
          </cell>
        </row>
        <row r="1686">
          <cell r="A1686" t="str">
            <v>4.02.000210517</v>
          </cell>
          <cell r="B1686">
            <v>10517</v>
          </cell>
          <cell r="C1686" t="str">
            <v>Gerência de Planejamento e Distribuição</v>
          </cell>
          <cell r="D1686" t="str">
            <v>4.02.0002</v>
          </cell>
          <cell r="E1686">
            <v>0</v>
          </cell>
          <cell r="F1686">
            <v>0</v>
          </cell>
          <cell r="G1686">
            <v>0</v>
          </cell>
          <cell r="H1686">
            <v>0</v>
          </cell>
          <cell r="I1686">
            <v>0</v>
          </cell>
          <cell r="J1686">
            <v>0</v>
          </cell>
          <cell r="K1686">
            <v>0</v>
          </cell>
          <cell r="L1686">
            <v>0</v>
          </cell>
          <cell r="M1686">
            <v>0</v>
          </cell>
          <cell r="N1686">
            <v>0</v>
          </cell>
          <cell r="O1686">
            <v>0</v>
          </cell>
          <cell r="P1686">
            <v>0</v>
          </cell>
        </row>
        <row r="1687">
          <cell r="A1687" t="str">
            <v>4.02.000310517</v>
          </cell>
          <cell r="B1687">
            <v>10517</v>
          </cell>
          <cell r="C1687" t="str">
            <v>Gerência de Planejamento e Distribuição</v>
          </cell>
          <cell r="D1687" t="str">
            <v>4.02.0003</v>
          </cell>
          <cell r="E1687">
            <v>0</v>
          </cell>
          <cell r="F1687">
            <v>0</v>
          </cell>
          <cell r="G1687">
            <v>0</v>
          </cell>
          <cell r="H1687">
            <v>0</v>
          </cell>
          <cell r="I1687">
            <v>0</v>
          </cell>
          <cell r="J1687">
            <v>0</v>
          </cell>
          <cell r="K1687">
            <v>0</v>
          </cell>
          <cell r="L1687">
            <v>0</v>
          </cell>
          <cell r="M1687">
            <v>0</v>
          </cell>
          <cell r="N1687">
            <v>0</v>
          </cell>
          <cell r="O1687">
            <v>0</v>
          </cell>
          <cell r="P1687">
            <v>0</v>
          </cell>
        </row>
        <row r="1688">
          <cell r="A1688" t="str">
            <v>4.02.000410517</v>
          </cell>
          <cell r="B1688">
            <v>10517</v>
          </cell>
          <cell r="C1688" t="str">
            <v>Gerência de Planejamento e Distribuição</v>
          </cell>
          <cell r="D1688" t="str">
            <v>4.02.0004</v>
          </cell>
          <cell r="E1688">
            <v>0</v>
          </cell>
          <cell r="F1688">
            <v>0</v>
          </cell>
          <cell r="G1688">
            <v>0</v>
          </cell>
          <cell r="H1688">
            <v>0</v>
          </cell>
          <cell r="I1688">
            <v>0</v>
          </cell>
          <cell r="J1688">
            <v>0</v>
          </cell>
          <cell r="K1688">
            <v>0</v>
          </cell>
          <cell r="L1688">
            <v>0</v>
          </cell>
          <cell r="M1688">
            <v>0</v>
          </cell>
          <cell r="N1688">
            <v>0</v>
          </cell>
          <cell r="O1688">
            <v>0</v>
          </cell>
          <cell r="P1688">
            <v>0</v>
          </cell>
        </row>
        <row r="1689">
          <cell r="A1689" t="str">
            <v>4.02.000510517</v>
          </cell>
          <cell r="B1689">
            <v>10517</v>
          </cell>
          <cell r="C1689" t="str">
            <v>Gerência de Planejamento e Distribuição</v>
          </cell>
          <cell r="D1689" t="str">
            <v>4.02.0005</v>
          </cell>
          <cell r="E1689">
            <v>0</v>
          </cell>
          <cell r="F1689">
            <v>0</v>
          </cell>
          <cell r="G1689">
            <v>0</v>
          </cell>
          <cell r="H1689">
            <v>0</v>
          </cell>
          <cell r="I1689">
            <v>0</v>
          </cell>
          <cell r="J1689">
            <v>0</v>
          </cell>
          <cell r="K1689">
            <v>0</v>
          </cell>
          <cell r="L1689">
            <v>0</v>
          </cell>
          <cell r="M1689">
            <v>0</v>
          </cell>
          <cell r="N1689">
            <v>0</v>
          </cell>
          <cell r="O1689">
            <v>0</v>
          </cell>
          <cell r="P1689">
            <v>0</v>
          </cell>
        </row>
        <row r="1690">
          <cell r="A1690" t="str">
            <v>4.02.000610517</v>
          </cell>
          <cell r="B1690">
            <v>10517</v>
          </cell>
          <cell r="C1690" t="str">
            <v>Gerência de Planejamento e Distribuição</v>
          </cell>
          <cell r="D1690" t="str">
            <v>4.02.0006</v>
          </cell>
          <cell r="E1690">
            <v>0</v>
          </cell>
          <cell r="F1690">
            <v>0</v>
          </cell>
          <cell r="G1690">
            <v>0</v>
          </cell>
          <cell r="H1690">
            <v>0</v>
          </cell>
          <cell r="I1690">
            <v>0</v>
          </cell>
          <cell r="J1690">
            <v>0</v>
          </cell>
          <cell r="K1690">
            <v>0</v>
          </cell>
          <cell r="L1690">
            <v>0</v>
          </cell>
          <cell r="M1690">
            <v>0</v>
          </cell>
          <cell r="N1690">
            <v>0</v>
          </cell>
          <cell r="O1690">
            <v>0</v>
          </cell>
          <cell r="P1690">
            <v>0</v>
          </cell>
        </row>
        <row r="1691">
          <cell r="A1691" t="str">
            <v>4.02.000710517</v>
          </cell>
          <cell r="B1691">
            <v>10517</v>
          </cell>
          <cell r="C1691" t="str">
            <v>Gerência de Planejamento e Distribuição</v>
          </cell>
          <cell r="D1691" t="str">
            <v>4.02.0007</v>
          </cell>
          <cell r="E1691">
            <v>0</v>
          </cell>
          <cell r="F1691">
            <v>0</v>
          </cell>
          <cell r="G1691">
            <v>0</v>
          </cell>
          <cell r="H1691">
            <v>0</v>
          </cell>
          <cell r="I1691">
            <v>0</v>
          </cell>
          <cell r="J1691">
            <v>0</v>
          </cell>
          <cell r="K1691">
            <v>0</v>
          </cell>
          <cell r="L1691">
            <v>0</v>
          </cell>
          <cell r="M1691">
            <v>0</v>
          </cell>
          <cell r="N1691">
            <v>0</v>
          </cell>
          <cell r="O1691">
            <v>0</v>
          </cell>
          <cell r="P1691">
            <v>0</v>
          </cell>
        </row>
        <row r="1692">
          <cell r="A1692" t="str">
            <v>4.02.000810517</v>
          </cell>
          <cell r="B1692">
            <v>10517</v>
          </cell>
          <cell r="C1692" t="str">
            <v>Gerência de Planejamento e Distribuição</v>
          </cell>
          <cell r="D1692" t="str">
            <v>4.02.0008</v>
          </cell>
          <cell r="E1692">
            <v>100</v>
          </cell>
          <cell r="F1692">
            <v>100</v>
          </cell>
          <cell r="G1692">
            <v>100</v>
          </cell>
          <cell r="H1692">
            <v>100</v>
          </cell>
          <cell r="I1692">
            <v>100</v>
          </cell>
          <cell r="J1692">
            <v>100</v>
          </cell>
          <cell r="K1692">
            <v>100</v>
          </cell>
          <cell r="L1692">
            <v>100</v>
          </cell>
          <cell r="M1692">
            <v>100</v>
          </cell>
          <cell r="N1692">
            <v>100</v>
          </cell>
          <cell r="O1692">
            <v>100</v>
          </cell>
          <cell r="P1692">
            <v>100</v>
          </cell>
        </row>
        <row r="1693">
          <cell r="A1693" t="str">
            <v>4.02.000910517</v>
          </cell>
          <cell r="B1693">
            <v>10517</v>
          </cell>
          <cell r="C1693" t="str">
            <v>Gerência de Planejamento e Distribuição</v>
          </cell>
          <cell r="D1693" t="str">
            <v>4.02.0009</v>
          </cell>
          <cell r="E1693">
            <v>0</v>
          </cell>
          <cell r="F1693">
            <v>0</v>
          </cell>
          <cell r="G1693">
            <v>0</v>
          </cell>
          <cell r="H1693">
            <v>0</v>
          </cell>
          <cell r="I1693">
            <v>0</v>
          </cell>
          <cell r="J1693">
            <v>0</v>
          </cell>
          <cell r="K1693">
            <v>0</v>
          </cell>
          <cell r="L1693">
            <v>0</v>
          </cell>
          <cell r="M1693">
            <v>0</v>
          </cell>
          <cell r="N1693">
            <v>0</v>
          </cell>
          <cell r="O1693">
            <v>0</v>
          </cell>
          <cell r="P1693">
            <v>0</v>
          </cell>
        </row>
        <row r="1694">
          <cell r="A1694" t="str">
            <v>4.02.001010517</v>
          </cell>
          <cell r="B1694">
            <v>10517</v>
          </cell>
          <cell r="C1694" t="str">
            <v>Gerência de Planejamento e Distribuição</v>
          </cell>
          <cell r="D1694" t="str">
            <v>4.02.0010</v>
          </cell>
          <cell r="E1694">
            <v>100</v>
          </cell>
          <cell r="F1694">
            <v>100</v>
          </cell>
          <cell r="G1694">
            <v>100</v>
          </cell>
          <cell r="H1694">
            <v>100</v>
          </cell>
          <cell r="I1694">
            <v>100</v>
          </cell>
          <cell r="J1694">
            <v>100</v>
          </cell>
          <cell r="K1694">
            <v>100</v>
          </cell>
          <cell r="L1694">
            <v>100</v>
          </cell>
          <cell r="M1694">
            <v>100</v>
          </cell>
          <cell r="N1694">
            <v>100</v>
          </cell>
          <cell r="O1694">
            <v>100</v>
          </cell>
          <cell r="P1694">
            <v>100</v>
          </cell>
        </row>
        <row r="1695">
          <cell r="A1695" t="str">
            <v>4.02.001110517</v>
          </cell>
          <cell r="B1695">
            <v>10517</v>
          </cell>
          <cell r="C1695" t="str">
            <v>Gerência de Planejamento e Distribuição</v>
          </cell>
          <cell r="D1695" t="str">
            <v>4.02.0011</v>
          </cell>
          <cell r="E1695">
            <v>0</v>
          </cell>
          <cell r="F1695">
            <v>0</v>
          </cell>
          <cell r="G1695">
            <v>0</v>
          </cell>
          <cell r="H1695">
            <v>0</v>
          </cell>
          <cell r="I1695">
            <v>0</v>
          </cell>
          <cell r="J1695">
            <v>0</v>
          </cell>
          <cell r="K1695">
            <v>0</v>
          </cell>
          <cell r="L1695">
            <v>0</v>
          </cell>
          <cell r="M1695">
            <v>0</v>
          </cell>
          <cell r="N1695">
            <v>0</v>
          </cell>
          <cell r="O1695">
            <v>0</v>
          </cell>
          <cell r="P1695">
            <v>0</v>
          </cell>
        </row>
        <row r="1696">
          <cell r="A1696" t="str">
            <v>4.02.001210517</v>
          </cell>
          <cell r="B1696">
            <v>10517</v>
          </cell>
          <cell r="C1696" t="str">
            <v>Gerência de Planejamento e Distribuição</v>
          </cell>
          <cell r="D1696" t="str">
            <v>4.02.0012</v>
          </cell>
          <cell r="E1696">
            <v>0</v>
          </cell>
          <cell r="F1696">
            <v>0</v>
          </cell>
          <cell r="G1696">
            <v>0</v>
          </cell>
          <cell r="H1696">
            <v>0</v>
          </cell>
          <cell r="I1696">
            <v>0</v>
          </cell>
          <cell r="J1696">
            <v>0</v>
          </cell>
          <cell r="K1696">
            <v>0</v>
          </cell>
          <cell r="L1696">
            <v>0</v>
          </cell>
          <cell r="M1696">
            <v>0</v>
          </cell>
          <cell r="N1696">
            <v>0</v>
          </cell>
          <cell r="O1696">
            <v>0</v>
          </cell>
          <cell r="P1696">
            <v>0</v>
          </cell>
        </row>
        <row r="1697">
          <cell r="A1697" t="str">
            <v>4.02.001310517</v>
          </cell>
          <cell r="B1697">
            <v>10517</v>
          </cell>
          <cell r="C1697" t="str">
            <v>Gerência de Planejamento e Distribuição</v>
          </cell>
          <cell r="D1697" t="str">
            <v>4.02.0013</v>
          </cell>
          <cell r="E1697">
            <v>0</v>
          </cell>
          <cell r="F1697">
            <v>0</v>
          </cell>
          <cell r="G1697">
            <v>0</v>
          </cell>
          <cell r="H1697">
            <v>0</v>
          </cell>
          <cell r="I1697">
            <v>0</v>
          </cell>
          <cell r="J1697">
            <v>0</v>
          </cell>
          <cell r="K1697">
            <v>0</v>
          </cell>
          <cell r="L1697">
            <v>0</v>
          </cell>
          <cell r="M1697">
            <v>0</v>
          </cell>
          <cell r="N1697">
            <v>0</v>
          </cell>
          <cell r="O1697">
            <v>0</v>
          </cell>
          <cell r="P1697">
            <v>0</v>
          </cell>
        </row>
        <row r="1698">
          <cell r="A1698" t="str">
            <v>4.02.001410517</v>
          </cell>
          <cell r="B1698">
            <v>10517</v>
          </cell>
          <cell r="C1698" t="str">
            <v>Gerência de Planejamento e Distribuição</v>
          </cell>
          <cell r="D1698" t="str">
            <v>4.02.0014</v>
          </cell>
          <cell r="E1698">
            <v>0</v>
          </cell>
          <cell r="F1698">
            <v>0</v>
          </cell>
          <cell r="G1698">
            <v>0</v>
          </cell>
          <cell r="H1698">
            <v>0</v>
          </cell>
          <cell r="I1698">
            <v>0</v>
          </cell>
          <cell r="J1698">
            <v>0</v>
          </cell>
          <cell r="K1698">
            <v>0</v>
          </cell>
          <cell r="L1698">
            <v>0</v>
          </cell>
          <cell r="M1698">
            <v>0</v>
          </cell>
          <cell r="N1698">
            <v>0</v>
          </cell>
          <cell r="O1698">
            <v>0</v>
          </cell>
          <cell r="P1698">
            <v>0</v>
          </cell>
        </row>
        <row r="1699">
          <cell r="A1699" t="str">
            <v>4.02.001510517</v>
          </cell>
          <cell r="B1699">
            <v>10517</v>
          </cell>
          <cell r="C1699" t="str">
            <v>Gerência de Planejamento e Distribuição</v>
          </cell>
          <cell r="D1699" t="str">
            <v>4.02.0015</v>
          </cell>
          <cell r="E1699">
            <v>0</v>
          </cell>
          <cell r="F1699">
            <v>0</v>
          </cell>
          <cell r="G1699">
            <v>0</v>
          </cell>
          <cell r="H1699">
            <v>0</v>
          </cell>
          <cell r="I1699">
            <v>0</v>
          </cell>
          <cell r="J1699">
            <v>0</v>
          </cell>
          <cell r="K1699">
            <v>0</v>
          </cell>
          <cell r="L1699">
            <v>0</v>
          </cell>
          <cell r="M1699">
            <v>0</v>
          </cell>
          <cell r="N1699">
            <v>0</v>
          </cell>
          <cell r="O1699">
            <v>0</v>
          </cell>
          <cell r="P1699">
            <v>0</v>
          </cell>
        </row>
        <row r="1700">
          <cell r="A1700" t="str">
            <v>4.02.001610517</v>
          </cell>
          <cell r="B1700">
            <v>10517</v>
          </cell>
          <cell r="C1700" t="str">
            <v>Gerência de Planejamento e Distribuição</v>
          </cell>
          <cell r="D1700" t="str">
            <v>4.02.0016</v>
          </cell>
          <cell r="E1700">
            <v>0</v>
          </cell>
          <cell r="F1700">
            <v>0</v>
          </cell>
          <cell r="G1700">
            <v>0</v>
          </cell>
          <cell r="H1700">
            <v>0</v>
          </cell>
          <cell r="I1700">
            <v>0</v>
          </cell>
          <cell r="J1700">
            <v>0</v>
          </cell>
          <cell r="K1700">
            <v>0</v>
          </cell>
          <cell r="L1700">
            <v>0</v>
          </cell>
          <cell r="M1700">
            <v>0</v>
          </cell>
          <cell r="N1700">
            <v>0</v>
          </cell>
          <cell r="O1700">
            <v>0</v>
          </cell>
          <cell r="P1700">
            <v>0</v>
          </cell>
        </row>
        <row r="1701">
          <cell r="A1701" t="str">
            <v>4.02.001710517</v>
          </cell>
          <cell r="B1701">
            <v>10517</v>
          </cell>
          <cell r="C1701" t="str">
            <v>Gerência de Planejamento e Distribuição</v>
          </cell>
          <cell r="D1701" t="str">
            <v>4.02.0017</v>
          </cell>
          <cell r="E1701">
            <v>0</v>
          </cell>
          <cell r="F1701">
            <v>0</v>
          </cell>
          <cell r="G1701">
            <v>0</v>
          </cell>
          <cell r="H1701">
            <v>0</v>
          </cell>
          <cell r="I1701">
            <v>0</v>
          </cell>
          <cell r="J1701">
            <v>0</v>
          </cell>
          <cell r="K1701">
            <v>0</v>
          </cell>
          <cell r="L1701">
            <v>0</v>
          </cell>
          <cell r="M1701">
            <v>0</v>
          </cell>
          <cell r="N1701">
            <v>0</v>
          </cell>
          <cell r="O1701">
            <v>0</v>
          </cell>
          <cell r="P1701">
            <v>0</v>
          </cell>
        </row>
        <row r="1702">
          <cell r="A1702" t="str">
            <v>4.02.001810517</v>
          </cell>
          <cell r="B1702">
            <v>10517</v>
          </cell>
          <cell r="C1702" t="str">
            <v>Gerência de Planejamento e Distribuição</v>
          </cell>
          <cell r="D1702" t="str">
            <v>4.02.0018</v>
          </cell>
          <cell r="E1702">
            <v>0</v>
          </cell>
          <cell r="F1702">
            <v>0</v>
          </cell>
          <cell r="G1702">
            <v>0</v>
          </cell>
          <cell r="H1702">
            <v>0</v>
          </cell>
          <cell r="I1702">
            <v>0</v>
          </cell>
          <cell r="J1702">
            <v>0</v>
          </cell>
          <cell r="K1702">
            <v>0</v>
          </cell>
          <cell r="L1702">
            <v>0</v>
          </cell>
          <cell r="M1702">
            <v>0</v>
          </cell>
          <cell r="N1702">
            <v>0</v>
          </cell>
          <cell r="O1702">
            <v>0</v>
          </cell>
          <cell r="P1702">
            <v>0</v>
          </cell>
        </row>
        <row r="1703">
          <cell r="A1703" t="str">
            <v>4.02.001910517</v>
          </cell>
          <cell r="B1703">
            <v>10517</v>
          </cell>
          <cell r="C1703" t="str">
            <v>Gerência de Planejamento e Distribuição</v>
          </cell>
          <cell r="D1703" t="str">
            <v>4.02.0019</v>
          </cell>
          <cell r="E1703">
            <v>0</v>
          </cell>
          <cell r="F1703">
            <v>0</v>
          </cell>
          <cell r="G1703">
            <v>0</v>
          </cell>
          <cell r="H1703">
            <v>0</v>
          </cell>
          <cell r="I1703">
            <v>0</v>
          </cell>
          <cell r="J1703">
            <v>0</v>
          </cell>
          <cell r="K1703">
            <v>0</v>
          </cell>
          <cell r="L1703">
            <v>0</v>
          </cell>
          <cell r="M1703">
            <v>0</v>
          </cell>
          <cell r="N1703">
            <v>0</v>
          </cell>
          <cell r="O1703">
            <v>0</v>
          </cell>
          <cell r="P1703">
            <v>0</v>
          </cell>
        </row>
        <row r="1704">
          <cell r="A1704" t="str">
            <v>4.02.002010517</v>
          </cell>
          <cell r="B1704">
            <v>10517</v>
          </cell>
          <cell r="C1704" t="str">
            <v>Gerência de Planejamento e Distribuição</v>
          </cell>
          <cell r="D1704" t="str">
            <v>4.02.0020</v>
          </cell>
          <cell r="E1704">
            <v>0</v>
          </cell>
          <cell r="F1704">
            <v>0</v>
          </cell>
          <cell r="G1704">
            <v>0</v>
          </cell>
          <cell r="H1704">
            <v>0</v>
          </cell>
          <cell r="I1704">
            <v>0</v>
          </cell>
          <cell r="J1704">
            <v>0</v>
          </cell>
          <cell r="K1704">
            <v>0</v>
          </cell>
          <cell r="L1704">
            <v>0</v>
          </cell>
          <cell r="M1704">
            <v>0</v>
          </cell>
          <cell r="N1704">
            <v>0</v>
          </cell>
          <cell r="O1704">
            <v>0</v>
          </cell>
          <cell r="P1704">
            <v>0</v>
          </cell>
        </row>
        <row r="1705">
          <cell r="A1705" t="str">
            <v>4.02.002110517</v>
          </cell>
          <cell r="B1705">
            <v>10517</v>
          </cell>
          <cell r="C1705" t="str">
            <v>Gerência de Planejamento e Distribuição</v>
          </cell>
          <cell r="D1705" t="str">
            <v>4.02.0021</v>
          </cell>
          <cell r="E1705">
            <v>0</v>
          </cell>
          <cell r="F1705">
            <v>0</v>
          </cell>
          <cell r="G1705">
            <v>0</v>
          </cell>
          <cell r="H1705">
            <v>0</v>
          </cell>
          <cell r="I1705">
            <v>0</v>
          </cell>
          <cell r="J1705">
            <v>0</v>
          </cell>
          <cell r="K1705">
            <v>0</v>
          </cell>
          <cell r="L1705">
            <v>0</v>
          </cell>
          <cell r="M1705">
            <v>0</v>
          </cell>
          <cell r="N1705">
            <v>0</v>
          </cell>
          <cell r="O1705">
            <v>0</v>
          </cell>
          <cell r="P1705">
            <v>0</v>
          </cell>
        </row>
        <row r="1706">
          <cell r="A1706" t="str">
            <v>4.02.002210517</v>
          </cell>
          <cell r="B1706">
            <v>10517</v>
          </cell>
          <cell r="C1706" t="str">
            <v>Gerência de Planejamento e Distribuição</v>
          </cell>
          <cell r="D1706" t="str">
            <v>4.02.0022</v>
          </cell>
          <cell r="E1706">
            <v>0</v>
          </cell>
          <cell r="F1706">
            <v>0</v>
          </cell>
          <cell r="G1706">
            <v>0</v>
          </cell>
          <cell r="H1706">
            <v>0</v>
          </cell>
          <cell r="I1706">
            <v>0</v>
          </cell>
          <cell r="J1706">
            <v>0</v>
          </cell>
          <cell r="K1706">
            <v>0</v>
          </cell>
          <cell r="L1706">
            <v>0</v>
          </cell>
          <cell r="M1706">
            <v>0</v>
          </cell>
          <cell r="N1706">
            <v>0</v>
          </cell>
          <cell r="O1706">
            <v>0</v>
          </cell>
          <cell r="P1706">
            <v>0</v>
          </cell>
        </row>
        <row r="1707">
          <cell r="A1707" t="str">
            <v>4.02.002310517</v>
          </cell>
          <cell r="B1707">
            <v>10517</v>
          </cell>
          <cell r="C1707" t="str">
            <v>Gerência de Planejamento e Distribuição</v>
          </cell>
          <cell r="D1707" t="str">
            <v>4.02.0023</v>
          </cell>
          <cell r="E1707">
            <v>0</v>
          </cell>
          <cell r="F1707">
            <v>0</v>
          </cell>
          <cell r="G1707">
            <v>0</v>
          </cell>
          <cell r="H1707">
            <v>0</v>
          </cell>
          <cell r="I1707">
            <v>0</v>
          </cell>
          <cell r="J1707">
            <v>0</v>
          </cell>
          <cell r="K1707">
            <v>0</v>
          </cell>
          <cell r="L1707">
            <v>0</v>
          </cell>
          <cell r="M1707">
            <v>0</v>
          </cell>
          <cell r="N1707">
            <v>0</v>
          </cell>
          <cell r="O1707">
            <v>0</v>
          </cell>
          <cell r="P1707">
            <v>0</v>
          </cell>
        </row>
        <row r="1708">
          <cell r="A1708" t="str">
            <v>4.02.002410517</v>
          </cell>
          <cell r="B1708">
            <v>10517</v>
          </cell>
          <cell r="C1708" t="str">
            <v>Gerência de Planejamento e Distribuição</v>
          </cell>
          <cell r="D1708" t="str">
            <v>4.02.0024</v>
          </cell>
          <cell r="E1708">
            <v>0</v>
          </cell>
          <cell r="F1708">
            <v>0</v>
          </cell>
          <cell r="G1708">
            <v>0</v>
          </cell>
          <cell r="H1708">
            <v>0</v>
          </cell>
          <cell r="I1708">
            <v>0</v>
          </cell>
          <cell r="J1708">
            <v>0</v>
          </cell>
          <cell r="K1708">
            <v>0</v>
          </cell>
          <cell r="L1708">
            <v>0</v>
          </cell>
          <cell r="M1708">
            <v>0</v>
          </cell>
          <cell r="N1708">
            <v>0</v>
          </cell>
          <cell r="O1708">
            <v>0</v>
          </cell>
          <cell r="P1708">
            <v>0</v>
          </cell>
        </row>
        <row r="1709">
          <cell r="A1709" t="str">
            <v>4.02.002510517</v>
          </cell>
          <cell r="B1709">
            <v>10517</v>
          </cell>
          <cell r="C1709" t="str">
            <v>Gerência de Planejamento e Distribuição</v>
          </cell>
          <cell r="D1709" t="str">
            <v>4.02.0025</v>
          </cell>
          <cell r="E1709">
            <v>150</v>
          </cell>
          <cell r="F1709">
            <v>150</v>
          </cell>
          <cell r="G1709">
            <v>150</v>
          </cell>
          <cell r="H1709">
            <v>150</v>
          </cell>
          <cell r="I1709">
            <v>150</v>
          </cell>
          <cell r="J1709">
            <v>150</v>
          </cell>
          <cell r="K1709">
            <v>150</v>
          </cell>
          <cell r="L1709">
            <v>150</v>
          </cell>
          <cell r="M1709">
            <v>150</v>
          </cell>
          <cell r="N1709">
            <v>150</v>
          </cell>
          <cell r="O1709">
            <v>150</v>
          </cell>
          <cell r="P1709">
            <v>150</v>
          </cell>
        </row>
        <row r="1710">
          <cell r="A1710" t="str">
            <v>4.02.002610517</v>
          </cell>
          <cell r="B1710">
            <v>10517</v>
          </cell>
          <cell r="C1710" t="str">
            <v>Gerência de Planejamento e Distribuição</v>
          </cell>
          <cell r="D1710" t="str">
            <v>4.02.0026</v>
          </cell>
          <cell r="E1710">
            <v>350</v>
          </cell>
          <cell r="F1710">
            <v>350</v>
          </cell>
          <cell r="G1710">
            <v>350</v>
          </cell>
          <cell r="H1710">
            <v>350</v>
          </cell>
          <cell r="I1710">
            <v>350</v>
          </cell>
          <cell r="J1710">
            <v>350</v>
          </cell>
          <cell r="K1710">
            <v>350</v>
          </cell>
          <cell r="L1710">
            <v>350</v>
          </cell>
          <cell r="M1710">
            <v>350</v>
          </cell>
          <cell r="N1710">
            <v>350</v>
          </cell>
          <cell r="O1710">
            <v>350</v>
          </cell>
          <cell r="P1710">
            <v>350</v>
          </cell>
        </row>
        <row r="1711">
          <cell r="A1711" t="str">
            <v>4.02.002710517</v>
          </cell>
          <cell r="B1711">
            <v>10517</v>
          </cell>
          <cell r="C1711" t="str">
            <v>Gerência de Planejamento e Distribuição</v>
          </cell>
          <cell r="D1711" t="str">
            <v>4.02.0027</v>
          </cell>
          <cell r="E1711">
            <v>0</v>
          </cell>
          <cell r="F1711">
            <v>0</v>
          </cell>
          <cell r="G1711">
            <v>0</v>
          </cell>
          <cell r="H1711">
            <v>0</v>
          </cell>
          <cell r="I1711">
            <v>0</v>
          </cell>
          <cell r="J1711">
            <v>0</v>
          </cell>
          <cell r="K1711">
            <v>0</v>
          </cell>
          <cell r="L1711">
            <v>0</v>
          </cell>
          <cell r="M1711">
            <v>0</v>
          </cell>
          <cell r="N1711">
            <v>0</v>
          </cell>
          <cell r="O1711">
            <v>0</v>
          </cell>
          <cell r="P1711">
            <v>0</v>
          </cell>
        </row>
        <row r="1712">
          <cell r="A1712" t="str">
            <v>4.02.002810517</v>
          </cell>
          <cell r="B1712">
            <v>10517</v>
          </cell>
          <cell r="C1712" t="str">
            <v>Gerência de Planejamento e Distribuição</v>
          </cell>
          <cell r="D1712" t="str">
            <v>4.02.0028</v>
          </cell>
          <cell r="E1712">
            <v>0</v>
          </cell>
          <cell r="F1712">
            <v>0</v>
          </cell>
          <cell r="G1712">
            <v>0</v>
          </cell>
          <cell r="H1712">
            <v>3129.42</v>
          </cell>
          <cell r="I1712">
            <v>0</v>
          </cell>
          <cell r="J1712">
            <v>0</v>
          </cell>
          <cell r="K1712">
            <v>0</v>
          </cell>
          <cell r="L1712">
            <v>0</v>
          </cell>
          <cell r="M1712">
            <v>0</v>
          </cell>
          <cell r="N1712">
            <v>0</v>
          </cell>
          <cell r="O1712">
            <v>0</v>
          </cell>
          <cell r="P1712">
            <v>0</v>
          </cell>
        </row>
        <row r="1713">
          <cell r="A1713" t="str">
            <v>4.02.002910517</v>
          </cell>
          <cell r="B1713">
            <v>10517</v>
          </cell>
          <cell r="C1713" t="str">
            <v>Gerência de Planejamento e Distribuição</v>
          </cell>
          <cell r="D1713" t="str">
            <v>4.02.0029</v>
          </cell>
          <cell r="E1713">
            <v>0</v>
          </cell>
          <cell r="F1713">
            <v>1486.94</v>
          </cell>
          <cell r="G1713">
            <v>0</v>
          </cell>
          <cell r="H1713">
            <v>0</v>
          </cell>
          <cell r="I1713">
            <v>0</v>
          </cell>
          <cell r="J1713">
            <v>0</v>
          </cell>
          <cell r="K1713">
            <v>0</v>
          </cell>
          <cell r="L1713">
            <v>0</v>
          </cell>
          <cell r="M1713">
            <v>0</v>
          </cell>
          <cell r="N1713">
            <v>0</v>
          </cell>
          <cell r="O1713">
            <v>0</v>
          </cell>
          <cell r="P1713">
            <v>0</v>
          </cell>
        </row>
        <row r="1714">
          <cell r="A1714" t="str">
            <v>4.02.003010517</v>
          </cell>
          <cell r="B1714">
            <v>10517</v>
          </cell>
          <cell r="C1714" t="str">
            <v>Gerência de Planejamento e Distribuição</v>
          </cell>
          <cell r="D1714" t="str">
            <v>4.02.0030</v>
          </cell>
          <cell r="E1714">
            <v>0</v>
          </cell>
          <cell r="F1714">
            <v>0</v>
          </cell>
          <cell r="G1714">
            <v>0</v>
          </cell>
          <cell r="H1714">
            <v>0</v>
          </cell>
          <cell r="I1714">
            <v>0</v>
          </cell>
          <cell r="J1714">
            <v>0</v>
          </cell>
          <cell r="K1714">
            <v>0</v>
          </cell>
          <cell r="L1714">
            <v>0</v>
          </cell>
          <cell r="M1714">
            <v>0</v>
          </cell>
          <cell r="N1714">
            <v>0</v>
          </cell>
          <cell r="O1714">
            <v>0</v>
          </cell>
          <cell r="P1714">
            <v>0</v>
          </cell>
        </row>
        <row r="1715">
          <cell r="A1715" t="str">
            <v>4.02.003510517</v>
          </cell>
          <cell r="B1715">
            <v>10517</v>
          </cell>
          <cell r="C1715" t="str">
            <v>Gerência de Planejamento e Distribuição</v>
          </cell>
          <cell r="D1715" t="str">
            <v>4.02.0035</v>
          </cell>
          <cell r="E1715">
            <v>0</v>
          </cell>
          <cell r="F1715">
            <v>0</v>
          </cell>
          <cell r="G1715">
            <v>0</v>
          </cell>
          <cell r="H1715">
            <v>0</v>
          </cell>
          <cell r="I1715">
            <v>0</v>
          </cell>
          <cell r="J1715">
            <v>0</v>
          </cell>
          <cell r="K1715">
            <v>0</v>
          </cell>
          <cell r="L1715">
            <v>0</v>
          </cell>
          <cell r="M1715">
            <v>0</v>
          </cell>
          <cell r="N1715">
            <v>0</v>
          </cell>
          <cell r="O1715">
            <v>0</v>
          </cell>
          <cell r="P1715">
            <v>0</v>
          </cell>
        </row>
        <row r="1716">
          <cell r="A1716" t="str">
            <v>4.02.003610517</v>
          </cell>
          <cell r="B1716">
            <v>10517</v>
          </cell>
          <cell r="C1716" t="str">
            <v>Gerência de Planejamento e Distribuição</v>
          </cell>
          <cell r="D1716" t="str">
            <v>4.02.0036</v>
          </cell>
          <cell r="E1716">
            <v>0</v>
          </cell>
          <cell r="F1716">
            <v>0</v>
          </cell>
          <cell r="G1716">
            <v>0</v>
          </cell>
          <cell r="H1716">
            <v>0</v>
          </cell>
          <cell r="I1716">
            <v>0</v>
          </cell>
          <cell r="J1716">
            <v>0</v>
          </cell>
          <cell r="K1716">
            <v>0</v>
          </cell>
          <cell r="L1716">
            <v>0</v>
          </cell>
          <cell r="M1716">
            <v>0</v>
          </cell>
          <cell r="N1716">
            <v>0</v>
          </cell>
          <cell r="O1716">
            <v>0</v>
          </cell>
          <cell r="P1716">
            <v>0</v>
          </cell>
        </row>
        <row r="1717">
          <cell r="A1717" t="str">
            <v>4.02.003710517</v>
          </cell>
          <cell r="B1717">
            <v>10517</v>
          </cell>
          <cell r="C1717" t="str">
            <v>Gerência de Planejamento e Distribuição</v>
          </cell>
          <cell r="D1717" t="str">
            <v>4.02.0037</v>
          </cell>
          <cell r="E1717">
            <v>0</v>
          </cell>
          <cell r="F1717">
            <v>0</v>
          </cell>
          <cell r="G1717">
            <v>0</v>
          </cell>
          <cell r="H1717">
            <v>0</v>
          </cell>
          <cell r="I1717">
            <v>0</v>
          </cell>
          <cell r="J1717">
            <v>0</v>
          </cell>
          <cell r="K1717">
            <v>0</v>
          </cell>
          <cell r="L1717">
            <v>0</v>
          </cell>
          <cell r="M1717">
            <v>0</v>
          </cell>
          <cell r="N1717">
            <v>0</v>
          </cell>
          <cell r="O1717">
            <v>0</v>
          </cell>
          <cell r="P1717">
            <v>0</v>
          </cell>
        </row>
        <row r="1718">
          <cell r="A1718" t="str">
            <v>4.02.003810517</v>
          </cell>
          <cell r="B1718">
            <v>10517</v>
          </cell>
          <cell r="C1718" t="str">
            <v>Gerência de Planejamento e Distribuição</v>
          </cell>
          <cell r="D1718" t="str">
            <v>4.02.0038</v>
          </cell>
          <cell r="E1718">
            <v>0</v>
          </cell>
          <cell r="F1718">
            <v>0</v>
          </cell>
          <cell r="G1718">
            <v>0</v>
          </cell>
          <cell r="H1718">
            <v>0</v>
          </cell>
          <cell r="I1718">
            <v>0</v>
          </cell>
          <cell r="J1718">
            <v>0</v>
          </cell>
          <cell r="K1718">
            <v>0</v>
          </cell>
          <cell r="L1718">
            <v>0</v>
          </cell>
          <cell r="M1718">
            <v>0</v>
          </cell>
          <cell r="N1718">
            <v>0</v>
          </cell>
          <cell r="O1718">
            <v>0</v>
          </cell>
          <cell r="P1718">
            <v>0</v>
          </cell>
        </row>
        <row r="1719">
          <cell r="A1719" t="str">
            <v>4.02.003910517</v>
          </cell>
          <cell r="B1719">
            <v>10517</v>
          </cell>
          <cell r="C1719" t="str">
            <v>Gerência de Planejamento e Distribuição</v>
          </cell>
          <cell r="D1719" t="str">
            <v>4.02.0039</v>
          </cell>
          <cell r="E1719">
            <v>0</v>
          </cell>
          <cell r="F1719">
            <v>0</v>
          </cell>
          <cell r="G1719">
            <v>0</v>
          </cell>
          <cell r="H1719">
            <v>0</v>
          </cell>
          <cell r="I1719">
            <v>0</v>
          </cell>
          <cell r="J1719">
            <v>0</v>
          </cell>
          <cell r="K1719">
            <v>0</v>
          </cell>
          <cell r="L1719">
            <v>0</v>
          </cell>
          <cell r="M1719">
            <v>0</v>
          </cell>
          <cell r="N1719">
            <v>0</v>
          </cell>
          <cell r="O1719">
            <v>0</v>
          </cell>
          <cell r="P1719">
            <v>0</v>
          </cell>
        </row>
        <row r="1720">
          <cell r="A1720" t="str">
            <v>4.02.004110517</v>
          </cell>
          <cell r="B1720">
            <v>10517</v>
          </cell>
          <cell r="C1720" t="str">
            <v>Gerência de Planejamento e Distribuição</v>
          </cell>
          <cell r="D1720" t="str">
            <v>4.02.0041</v>
          </cell>
          <cell r="E1720">
            <v>0</v>
          </cell>
          <cell r="F1720">
            <v>0</v>
          </cell>
          <cell r="G1720">
            <v>0</v>
          </cell>
          <cell r="H1720">
            <v>0</v>
          </cell>
          <cell r="I1720">
            <v>0</v>
          </cell>
          <cell r="J1720">
            <v>0</v>
          </cell>
          <cell r="K1720">
            <v>0</v>
          </cell>
          <cell r="L1720">
            <v>0</v>
          </cell>
          <cell r="M1720">
            <v>0</v>
          </cell>
          <cell r="N1720">
            <v>0</v>
          </cell>
          <cell r="O1720">
            <v>0</v>
          </cell>
          <cell r="P1720">
            <v>0</v>
          </cell>
        </row>
        <row r="1721">
          <cell r="A1721" t="str">
            <v>4.02.004210517</v>
          </cell>
          <cell r="B1721">
            <v>10517</v>
          </cell>
          <cell r="C1721" t="str">
            <v>Gerência de Planejamento e Distribuição</v>
          </cell>
          <cell r="D1721" t="str">
            <v>4.02.0042</v>
          </cell>
          <cell r="E1721">
            <v>0</v>
          </cell>
          <cell r="F1721">
            <v>0</v>
          </cell>
          <cell r="G1721">
            <v>0</v>
          </cell>
          <cell r="H1721">
            <v>0</v>
          </cell>
          <cell r="I1721">
            <v>0</v>
          </cell>
          <cell r="J1721">
            <v>0</v>
          </cell>
          <cell r="K1721">
            <v>0</v>
          </cell>
          <cell r="L1721">
            <v>0</v>
          </cell>
          <cell r="M1721">
            <v>0</v>
          </cell>
          <cell r="N1721">
            <v>0</v>
          </cell>
          <cell r="O1721">
            <v>0</v>
          </cell>
          <cell r="P1721">
            <v>0</v>
          </cell>
        </row>
        <row r="1722">
          <cell r="A1722" t="str">
            <v>4.02.004310517</v>
          </cell>
          <cell r="B1722">
            <v>10517</v>
          </cell>
          <cell r="C1722" t="str">
            <v>Gerência de Planejamento e Distribuição</v>
          </cell>
          <cell r="D1722" t="str">
            <v>4.02.0043</v>
          </cell>
          <cell r="E1722">
            <v>0</v>
          </cell>
          <cell r="F1722">
            <v>0</v>
          </cell>
          <cell r="G1722">
            <v>0</v>
          </cell>
          <cell r="H1722">
            <v>0</v>
          </cell>
          <cell r="I1722">
            <v>0</v>
          </cell>
          <cell r="J1722">
            <v>0</v>
          </cell>
          <cell r="K1722">
            <v>0</v>
          </cell>
          <cell r="L1722">
            <v>0</v>
          </cell>
          <cell r="M1722">
            <v>0</v>
          </cell>
          <cell r="N1722">
            <v>0</v>
          </cell>
          <cell r="O1722">
            <v>0</v>
          </cell>
          <cell r="P1722">
            <v>0</v>
          </cell>
        </row>
        <row r="1723">
          <cell r="A1723" t="str">
            <v>4.02.004410517</v>
          </cell>
          <cell r="B1723">
            <v>10517</v>
          </cell>
          <cell r="C1723" t="str">
            <v>Gerência de Planejamento e Distribuição</v>
          </cell>
          <cell r="D1723" t="str">
            <v>4.02.0044</v>
          </cell>
          <cell r="E1723">
            <v>0</v>
          </cell>
          <cell r="F1723">
            <v>0</v>
          </cell>
          <cell r="G1723">
            <v>0</v>
          </cell>
          <cell r="H1723">
            <v>0</v>
          </cell>
          <cell r="I1723">
            <v>0</v>
          </cell>
          <cell r="J1723">
            <v>0</v>
          </cell>
          <cell r="K1723">
            <v>0</v>
          </cell>
          <cell r="L1723">
            <v>0</v>
          </cell>
          <cell r="M1723">
            <v>0</v>
          </cell>
          <cell r="N1723">
            <v>0</v>
          </cell>
          <cell r="O1723">
            <v>0</v>
          </cell>
          <cell r="P1723">
            <v>0</v>
          </cell>
        </row>
        <row r="1724">
          <cell r="A1724" t="str">
            <v>4.03.000110517</v>
          </cell>
          <cell r="B1724">
            <v>10517</v>
          </cell>
          <cell r="C1724" t="str">
            <v>Gerência de Planejamento e Distribuição</v>
          </cell>
          <cell r="D1724" t="str">
            <v>4.03.0001</v>
          </cell>
          <cell r="E1724">
            <v>0</v>
          </cell>
          <cell r="F1724">
            <v>0</v>
          </cell>
          <cell r="G1724">
            <v>0</v>
          </cell>
          <cell r="H1724">
            <v>0</v>
          </cell>
          <cell r="I1724">
            <v>0</v>
          </cell>
          <cell r="J1724">
            <v>0</v>
          </cell>
          <cell r="K1724">
            <v>0</v>
          </cell>
          <cell r="L1724">
            <v>0</v>
          </cell>
          <cell r="M1724">
            <v>0</v>
          </cell>
          <cell r="N1724">
            <v>0</v>
          </cell>
          <cell r="O1724">
            <v>0</v>
          </cell>
          <cell r="P1724">
            <v>0</v>
          </cell>
        </row>
        <row r="1725">
          <cell r="A1725" t="str">
            <v>4.03.000210517</v>
          </cell>
          <cell r="B1725">
            <v>10517</v>
          </cell>
          <cell r="C1725" t="str">
            <v>Gerência de Planejamento e Distribuição</v>
          </cell>
          <cell r="D1725" t="str">
            <v>4.03.0002</v>
          </cell>
          <cell r="E1725">
            <v>2354</v>
          </cell>
          <cell r="F1725">
            <v>2354</v>
          </cell>
          <cell r="G1725">
            <v>2354</v>
          </cell>
          <cell r="H1725">
            <v>2354</v>
          </cell>
          <cell r="I1725">
            <v>2354</v>
          </cell>
          <cell r="J1725">
            <v>2354</v>
          </cell>
          <cell r="K1725">
            <v>2354</v>
          </cell>
          <cell r="L1725">
            <v>2354</v>
          </cell>
          <cell r="M1725">
            <v>2354</v>
          </cell>
          <cell r="N1725">
            <v>2354</v>
          </cell>
          <cell r="O1725">
            <v>2354</v>
          </cell>
          <cell r="P1725">
            <v>2354</v>
          </cell>
        </row>
        <row r="1726">
          <cell r="A1726" t="str">
            <v>4.03.000310517</v>
          </cell>
          <cell r="B1726">
            <v>10517</v>
          </cell>
          <cell r="C1726" t="str">
            <v>Gerência de Planejamento e Distribuição</v>
          </cell>
          <cell r="D1726" t="str">
            <v>4.03.0003</v>
          </cell>
          <cell r="E1726">
            <v>196.16666666666666</v>
          </cell>
          <cell r="F1726">
            <v>196.16666666666666</v>
          </cell>
          <cell r="G1726">
            <v>196.16666666666669</v>
          </cell>
          <cell r="H1726">
            <v>196.16666666666663</v>
          </cell>
          <cell r="I1726">
            <v>196.16666666666663</v>
          </cell>
          <cell r="J1726">
            <v>196.16666666666674</v>
          </cell>
          <cell r="K1726">
            <v>196.16666666666652</v>
          </cell>
          <cell r="L1726">
            <v>196.16666666666674</v>
          </cell>
          <cell r="M1726">
            <v>196.16666666666674</v>
          </cell>
          <cell r="N1726">
            <v>196.16666666666652</v>
          </cell>
          <cell r="O1726">
            <v>196.16666666666652</v>
          </cell>
          <cell r="P1726">
            <v>196.16666666666697</v>
          </cell>
        </row>
        <row r="1727">
          <cell r="A1727" t="str">
            <v>4.03.000410517</v>
          </cell>
          <cell r="B1727">
            <v>10517</v>
          </cell>
          <cell r="C1727" t="str">
            <v>Gerência de Planejamento e Distribuição</v>
          </cell>
          <cell r="D1727" t="str">
            <v>4.03.0004</v>
          </cell>
          <cell r="E1727">
            <v>8000</v>
          </cell>
          <cell r="F1727">
            <v>8000</v>
          </cell>
          <cell r="G1727">
            <v>8000</v>
          </cell>
          <cell r="H1727">
            <v>8000</v>
          </cell>
          <cell r="I1727">
            <v>8000</v>
          </cell>
          <cell r="J1727">
            <v>8000</v>
          </cell>
          <cell r="K1727">
            <v>8000</v>
          </cell>
          <cell r="L1727">
            <v>8000</v>
          </cell>
          <cell r="M1727">
            <v>8000</v>
          </cell>
          <cell r="N1727">
            <v>8000</v>
          </cell>
          <cell r="O1727">
            <v>8000</v>
          </cell>
          <cell r="P1727">
            <v>8000</v>
          </cell>
        </row>
        <row r="1728">
          <cell r="A1728" t="str">
            <v>4.03.000510517</v>
          </cell>
          <cell r="B1728">
            <v>10517</v>
          </cell>
          <cell r="C1728" t="str">
            <v>Gerência de Planejamento e Distribuição</v>
          </cell>
          <cell r="D1728" t="str">
            <v>4.03.0005</v>
          </cell>
          <cell r="E1728">
            <v>0</v>
          </cell>
          <cell r="F1728">
            <v>0</v>
          </cell>
          <cell r="G1728">
            <v>0</v>
          </cell>
          <cell r="H1728">
            <v>0</v>
          </cell>
          <cell r="I1728">
            <v>0</v>
          </cell>
          <cell r="J1728">
            <v>0</v>
          </cell>
          <cell r="K1728">
            <v>0</v>
          </cell>
          <cell r="L1728">
            <v>0</v>
          </cell>
          <cell r="M1728">
            <v>0</v>
          </cell>
          <cell r="N1728">
            <v>0</v>
          </cell>
          <cell r="O1728">
            <v>0</v>
          </cell>
          <cell r="P1728">
            <v>0</v>
          </cell>
        </row>
        <row r="1729">
          <cell r="A1729" t="str">
            <v>4.03.000610517</v>
          </cell>
          <cell r="B1729">
            <v>10517</v>
          </cell>
          <cell r="C1729" t="str">
            <v>Gerência de Planejamento e Distribuição</v>
          </cell>
          <cell r="D1729" t="str">
            <v>4.03.0006</v>
          </cell>
          <cell r="E1729">
            <v>196.16666666666666</v>
          </cell>
          <cell r="F1729">
            <v>196.16666666666666</v>
          </cell>
          <cell r="G1729">
            <v>196.16666666666669</v>
          </cell>
          <cell r="H1729">
            <v>196.16666666666663</v>
          </cell>
          <cell r="I1729">
            <v>196.16666666666663</v>
          </cell>
          <cell r="J1729">
            <v>196.16666666666674</v>
          </cell>
          <cell r="K1729">
            <v>196.16666666666652</v>
          </cell>
          <cell r="L1729">
            <v>196.16666666666674</v>
          </cell>
          <cell r="M1729">
            <v>196.16666666666674</v>
          </cell>
          <cell r="N1729">
            <v>196.16666666666652</v>
          </cell>
          <cell r="O1729">
            <v>196.16666666666652</v>
          </cell>
          <cell r="P1729">
            <v>196.16666666666697</v>
          </cell>
        </row>
        <row r="1730">
          <cell r="A1730" t="str">
            <v>4.03.000710517</v>
          </cell>
          <cell r="B1730">
            <v>10517</v>
          </cell>
          <cell r="C1730" t="str">
            <v>Gerência de Planejamento e Distribuição</v>
          </cell>
          <cell r="D1730" t="str">
            <v>4.03.0007</v>
          </cell>
          <cell r="E1730">
            <v>0</v>
          </cell>
          <cell r="F1730">
            <v>0</v>
          </cell>
          <cell r="G1730">
            <v>0</v>
          </cell>
          <cell r="H1730">
            <v>0</v>
          </cell>
          <cell r="I1730">
            <v>0</v>
          </cell>
          <cell r="J1730">
            <v>0</v>
          </cell>
          <cell r="K1730">
            <v>0</v>
          </cell>
          <cell r="L1730">
            <v>0</v>
          </cell>
          <cell r="M1730">
            <v>0</v>
          </cell>
          <cell r="N1730">
            <v>0</v>
          </cell>
          <cell r="O1730">
            <v>0</v>
          </cell>
          <cell r="P1730">
            <v>0</v>
          </cell>
        </row>
        <row r="1731">
          <cell r="A1731" t="str">
            <v>4.03.000810517</v>
          </cell>
          <cell r="B1731">
            <v>10517</v>
          </cell>
          <cell r="C1731" t="str">
            <v>Gerência de Planejamento e Distribuição</v>
          </cell>
          <cell r="D1731" t="str">
            <v>4.03.0008</v>
          </cell>
          <cell r="E1731">
            <v>101.22</v>
          </cell>
          <cell r="F1731">
            <v>101.22</v>
          </cell>
          <cell r="G1731">
            <v>101.22</v>
          </cell>
          <cell r="H1731">
            <v>101.22</v>
          </cell>
          <cell r="I1731">
            <v>101.22</v>
          </cell>
          <cell r="J1731">
            <v>101.22</v>
          </cell>
          <cell r="K1731">
            <v>101.22</v>
          </cell>
          <cell r="L1731">
            <v>101.22</v>
          </cell>
          <cell r="M1731">
            <v>101.22</v>
          </cell>
          <cell r="N1731">
            <v>101.22</v>
          </cell>
          <cell r="O1731">
            <v>101.22</v>
          </cell>
          <cell r="P1731">
            <v>101.22</v>
          </cell>
        </row>
        <row r="1732">
          <cell r="A1732" t="str">
            <v>4.03.000910517</v>
          </cell>
          <cell r="B1732">
            <v>10517</v>
          </cell>
          <cell r="C1732" t="str">
            <v>Gerência de Planejamento e Distribuição</v>
          </cell>
          <cell r="D1732" t="str">
            <v>4.03.0009</v>
          </cell>
          <cell r="E1732">
            <v>504</v>
          </cell>
          <cell r="F1732">
            <v>504</v>
          </cell>
          <cell r="G1732">
            <v>504</v>
          </cell>
          <cell r="H1732">
            <v>504</v>
          </cell>
          <cell r="I1732">
            <v>504</v>
          </cell>
          <cell r="J1732">
            <v>504</v>
          </cell>
          <cell r="K1732">
            <v>504</v>
          </cell>
          <cell r="L1732">
            <v>504</v>
          </cell>
          <cell r="M1732">
            <v>504</v>
          </cell>
          <cell r="N1732">
            <v>504</v>
          </cell>
          <cell r="O1732">
            <v>504</v>
          </cell>
          <cell r="P1732">
            <v>504</v>
          </cell>
        </row>
        <row r="1733">
          <cell r="A1733" t="str">
            <v>4.03.001010517</v>
          </cell>
          <cell r="B1733">
            <v>10517</v>
          </cell>
          <cell r="C1733" t="str">
            <v>Gerência de Planejamento e Distribuição</v>
          </cell>
          <cell r="D1733" t="str">
            <v>4.03.0010</v>
          </cell>
          <cell r="E1733">
            <v>307.61692307692306</v>
          </cell>
          <cell r="F1733">
            <v>307.61692307692306</v>
          </cell>
          <cell r="G1733">
            <v>307.61692307692306</v>
          </cell>
          <cell r="H1733">
            <v>307.61692307692306</v>
          </cell>
          <cell r="I1733">
            <v>307.61692307692306</v>
          </cell>
          <cell r="J1733">
            <v>307.61692307692306</v>
          </cell>
          <cell r="K1733">
            <v>307.61692307692306</v>
          </cell>
          <cell r="L1733">
            <v>307.61692307692306</v>
          </cell>
          <cell r="M1733">
            <v>307.61692307692306</v>
          </cell>
          <cell r="N1733">
            <v>307.61692307692306</v>
          </cell>
          <cell r="O1733">
            <v>307.61692307692306</v>
          </cell>
          <cell r="P1733">
            <v>307.61692307692306</v>
          </cell>
        </row>
        <row r="1734">
          <cell r="A1734" t="str">
            <v>4.03.001110517</v>
          </cell>
          <cell r="B1734">
            <v>10517</v>
          </cell>
          <cell r="C1734" t="str">
            <v>Gerência de Planejamento e Distribuição</v>
          </cell>
          <cell r="D1734" t="str">
            <v>4.03.0011</v>
          </cell>
          <cell r="E1734">
            <v>663.50105555555558</v>
          </cell>
          <cell r="F1734">
            <v>663.50105555555558</v>
          </cell>
          <cell r="G1734">
            <v>663.50105555555558</v>
          </cell>
          <cell r="H1734">
            <v>663.50105555555558</v>
          </cell>
          <cell r="I1734">
            <v>663.50105555555558</v>
          </cell>
          <cell r="J1734">
            <v>663.50105555555558</v>
          </cell>
          <cell r="K1734">
            <v>663.50105555555547</v>
          </cell>
          <cell r="L1734">
            <v>663.50105555555569</v>
          </cell>
          <cell r="M1734">
            <v>663.50105555555558</v>
          </cell>
          <cell r="N1734">
            <v>663.50105555555547</v>
          </cell>
          <cell r="O1734">
            <v>663.50105555555558</v>
          </cell>
          <cell r="P1734">
            <v>663.50105555555581</v>
          </cell>
        </row>
        <row r="1735">
          <cell r="A1735" t="str">
            <v>4.03.001210517</v>
          </cell>
          <cell r="B1735">
            <v>10517</v>
          </cell>
          <cell r="C1735" t="str">
            <v>Gerência de Planejamento e Distribuição</v>
          </cell>
          <cell r="D1735" t="str">
            <v>4.03.0012</v>
          </cell>
          <cell r="E1735">
            <v>190.93555555555554</v>
          </cell>
          <cell r="F1735">
            <v>190.93555555555554</v>
          </cell>
          <cell r="G1735">
            <v>190.93555555555554</v>
          </cell>
          <cell r="H1735">
            <v>190.93555555555554</v>
          </cell>
          <cell r="I1735">
            <v>190.93555555555554</v>
          </cell>
          <cell r="J1735">
            <v>190.93555555555557</v>
          </cell>
          <cell r="K1735">
            <v>190.93555555555554</v>
          </cell>
          <cell r="L1735">
            <v>190.93555555555557</v>
          </cell>
          <cell r="M1735">
            <v>190.93555555555554</v>
          </cell>
          <cell r="N1735">
            <v>190.93555555555551</v>
          </cell>
          <cell r="O1735">
            <v>190.93555555555554</v>
          </cell>
          <cell r="P1735">
            <v>190.93555555555562</v>
          </cell>
        </row>
        <row r="1736">
          <cell r="A1736" t="str">
            <v>4.03.001310517</v>
          </cell>
          <cell r="B1736">
            <v>10517</v>
          </cell>
          <cell r="C1736" t="str">
            <v>Gerência de Planejamento e Distribuição</v>
          </cell>
          <cell r="D1736" t="str">
            <v>4.03.0013</v>
          </cell>
          <cell r="E1736">
            <v>0</v>
          </cell>
          <cell r="F1736">
            <v>0</v>
          </cell>
          <cell r="G1736">
            <v>0</v>
          </cell>
          <cell r="H1736">
            <v>0</v>
          </cell>
          <cell r="I1736">
            <v>0</v>
          </cell>
          <cell r="J1736">
            <v>0</v>
          </cell>
          <cell r="K1736">
            <v>0</v>
          </cell>
          <cell r="L1736">
            <v>0</v>
          </cell>
          <cell r="M1736">
            <v>0</v>
          </cell>
          <cell r="N1736">
            <v>0</v>
          </cell>
          <cell r="O1736">
            <v>0</v>
          </cell>
          <cell r="P1736">
            <v>0</v>
          </cell>
        </row>
        <row r="1737">
          <cell r="A1737" t="str">
            <v>4.03.001410517</v>
          </cell>
          <cell r="B1737">
            <v>10517</v>
          </cell>
          <cell r="C1737" t="str">
            <v>Gerência de Planejamento e Distribuição</v>
          </cell>
          <cell r="D1737" t="str">
            <v>4.03.0014</v>
          </cell>
          <cell r="E1737">
            <v>0</v>
          </cell>
          <cell r="F1737">
            <v>0</v>
          </cell>
          <cell r="G1737">
            <v>0</v>
          </cell>
          <cell r="H1737">
            <v>0</v>
          </cell>
          <cell r="I1737">
            <v>0</v>
          </cell>
          <cell r="J1737">
            <v>0</v>
          </cell>
          <cell r="K1737">
            <v>0</v>
          </cell>
          <cell r="L1737">
            <v>0</v>
          </cell>
          <cell r="M1737">
            <v>0</v>
          </cell>
          <cell r="N1737">
            <v>0</v>
          </cell>
          <cell r="O1737">
            <v>0</v>
          </cell>
          <cell r="P1737">
            <v>0</v>
          </cell>
        </row>
        <row r="1738">
          <cell r="A1738" t="str">
            <v>4.03.001510517</v>
          </cell>
          <cell r="B1738">
            <v>10517</v>
          </cell>
          <cell r="C1738" t="str">
            <v>Gerência de Planejamento e Distribuição</v>
          </cell>
          <cell r="D1738" t="str">
            <v>4.03.0015</v>
          </cell>
          <cell r="E1738">
            <v>0</v>
          </cell>
          <cell r="F1738">
            <v>0</v>
          </cell>
          <cell r="G1738">
            <v>0</v>
          </cell>
          <cell r="H1738">
            <v>0</v>
          </cell>
          <cell r="I1738">
            <v>0</v>
          </cell>
          <cell r="J1738">
            <v>0</v>
          </cell>
          <cell r="K1738">
            <v>0</v>
          </cell>
          <cell r="L1738">
            <v>0</v>
          </cell>
          <cell r="M1738">
            <v>0</v>
          </cell>
          <cell r="N1738">
            <v>0</v>
          </cell>
          <cell r="O1738">
            <v>0</v>
          </cell>
          <cell r="P1738">
            <v>0</v>
          </cell>
        </row>
        <row r="1739">
          <cell r="A1739" t="str">
            <v>4.03.001610517</v>
          </cell>
          <cell r="B1739">
            <v>10517</v>
          </cell>
          <cell r="C1739" t="str">
            <v>Gerência de Planejamento e Distribuição</v>
          </cell>
          <cell r="D1739" t="str">
            <v>4.03.0016</v>
          </cell>
          <cell r="E1739">
            <v>0</v>
          </cell>
          <cell r="F1739">
            <v>0</v>
          </cell>
          <cell r="G1739">
            <v>0</v>
          </cell>
          <cell r="H1739">
            <v>0</v>
          </cell>
          <cell r="I1739">
            <v>0</v>
          </cell>
          <cell r="J1739">
            <v>0</v>
          </cell>
          <cell r="K1739">
            <v>0</v>
          </cell>
          <cell r="L1739">
            <v>0</v>
          </cell>
          <cell r="M1739">
            <v>0</v>
          </cell>
          <cell r="N1739">
            <v>0</v>
          </cell>
          <cell r="O1739">
            <v>0</v>
          </cell>
          <cell r="P1739">
            <v>0</v>
          </cell>
        </row>
        <row r="1740">
          <cell r="A1740" t="str">
            <v>4.03.001710517</v>
          </cell>
          <cell r="B1740">
            <v>10517</v>
          </cell>
          <cell r="C1740" t="str">
            <v>Gerência de Planejamento e Distribuição</v>
          </cell>
          <cell r="D1740" t="str">
            <v>4.03.0017</v>
          </cell>
          <cell r="E1740">
            <v>22.567894736842106</v>
          </cell>
          <cell r="F1740">
            <v>22.567894736842106</v>
          </cell>
          <cell r="G1740">
            <v>22.567894736842106</v>
          </cell>
          <cell r="H1740">
            <v>22.567894736842106</v>
          </cell>
          <cell r="I1740">
            <v>22.567894736842106</v>
          </cell>
          <cell r="J1740">
            <v>22.567894736842106</v>
          </cell>
          <cell r="K1740">
            <v>22.567894736842106</v>
          </cell>
          <cell r="L1740">
            <v>22.567894736842106</v>
          </cell>
          <cell r="M1740">
            <v>22.567894736842106</v>
          </cell>
          <cell r="N1740">
            <v>22.567894736842106</v>
          </cell>
          <cell r="O1740">
            <v>22.567894736842106</v>
          </cell>
          <cell r="P1740">
            <v>22.567894736842106</v>
          </cell>
        </row>
        <row r="1741">
          <cell r="A1741" t="str">
            <v>4.03.001810517</v>
          </cell>
          <cell r="B1741">
            <v>10517</v>
          </cell>
          <cell r="C1741" t="str">
            <v>Gerência de Planejamento e Distribuição</v>
          </cell>
          <cell r="D1741" t="str">
            <v>4.03.0018</v>
          </cell>
          <cell r="E1741">
            <v>0</v>
          </cell>
          <cell r="F1741">
            <v>0</v>
          </cell>
          <cell r="G1741">
            <v>0</v>
          </cell>
          <cell r="H1741">
            <v>0</v>
          </cell>
          <cell r="I1741">
            <v>0</v>
          </cell>
          <cell r="J1741">
            <v>0</v>
          </cell>
          <cell r="K1741">
            <v>0</v>
          </cell>
          <cell r="L1741">
            <v>0</v>
          </cell>
          <cell r="M1741">
            <v>0</v>
          </cell>
          <cell r="N1741">
            <v>0</v>
          </cell>
          <cell r="O1741">
            <v>0</v>
          </cell>
          <cell r="P1741">
            <v>0</v>
          </cell>
        </row>
        <row r="1742">
          <cell r="A1742" t="str">
            <v>4.03.001910517</v>
          </cell>
          <cell r="B1742">
            <v>10517</v>
          </cell>
          <cell r="C1742" t="str">
            <v>Gerência de Planejamento e Distribuição</v>
          </cell>
          <cell r="D1742" t="str">
            <v>4.03.0019</v>
          </cell>
          <cell r="E1742">
            <v>0</v>
          </cell>
          <cell r="F1742">
            <v>0</v>
          </cell>
          <cell r="G1742">
            <v>0</v>
          </cell>
          <cell r="H1742">
            <v>0</v>
          </cell>
          <cell r="I1742">
            <v>0</v>
          </cell>
          <cell r="J1742">
            <v>0</v>
          </cell>
          <cell r="K1742">
            <v>0</v>
          </cell>
          <cell r="L1742">
            <v>0</v>
          </cell>
          <cell r="M1742">
            <v>0</v>
          </cell>
          <cell r="N1742">
            <v>0</v>
          </cell>
          <cell r="O1742">
            <v>0</v>
          </cell>
          <cell r="P1742">
            <v>0</v>
          </cell>
        </row>
        <row r="1743">
          <cell r="A1743" t="str">
            <v>4.03.002010517</v>
          </cell>
          <cell r="B1743">
            <v>10517</v>
          </cell>
          <cell r="C1743" t="str">
            <v>Gerência de Planejamento e Distribuição</v>
          </cell>
          <cell r="D1743" t="str">
            <v>4.03.0020</v>
          </cell>
          <cell r="E1743">
            <v>0</v>
          </cell>
          <cell r="F1743">
            <v>0</v>
          </cell>
          <cell r="G1743">
            <v>0</v>
          </cell>
          <cell r="H1743">
            <v>0</v>
          </cell>
          <cell r="I1743">
            <v>0</v>
          </cell>
          <cell r="J1743">
            <v>0</v>
          </cell>
          <cell r="K1743">
            <v>0</v>
          </cell>
          <cell r="L1743">
            <v>0</v>
          </cell>
          <cell r="M1743">
            <v>0</v>
          </cell>
          <cell r="N1743">
            <v>0</v>
          </cell>
          <cell r="O1743">
            <v>0</v>
          </cell>
          <cell r="P1743">
            <v>0</v>
          </cell>
        </row>
        <row r="1744">
          <cell r="A1744" t="str">
            <v>4.03.002110517</v>
          </cell>
          <cell r="B1744">
            <v>10517</v>
          </cell>
          <cell r="C1744" t="str">
            <v>Gerência de Planejamento e Distribuição</v>
          </cell>
          <cell r="D1744" t="str">
            <v>4.03.0021</v>
          </cell>
          <cell r="E1744">
            <v>0</v>
          </cell>
          <cell r="F1744">
            <v>0</v>
          </cell>
          <cell r="G1744">
            <v>0</v>
          </cell>
          <cell r="H1744">
            <v>0</v>
          </cell>
          <cell r="I1744">
            <v>0</v>
          </cell>
          <cell r="J1744">
            <v>0</v>
          </cell>
          <cell r="K1744">
            <v>0</v>
          </cell>
          <cell r="L1744">
            <v>0</v>
          </cell>
          <cell r="M1744">
            <v>0</v>
          </cell>
          <cell r="N1744">
            <v>0</v>
          </cell>
          <cell r="O1744">
            <v>0</v>
          </cell>
          <cell r="P1744">
            <v>0</v>
          </cell>
        </row>
        <row r="1745">
          <cell r="A1745" t="str">
            <v>4.03.002210517</v>
          </cell>
          <cell r="B1745">
            <v>10517</v>
          </cell>
          <cell r="C1745" t="str">
            <v>Gerência de Planejamento e Distribuição</v>
          </cell>
          <cell r="D1745" t="str">
            <v>4.03.0022</v>
          </cell>
          <cell r="E1745">
            <v>0</v>
          </cell>
          <cell r="F1745">
            <v>0</v>
          </cell>
          <cell r="G1745">
            <v>0</v>
          </cell>
          <cell r="H1745">
            <v>0</v>
          </cell>
          <cell r="I1745">
            <v>0</v>
          </cell>
          <cell r="J1745">
            <v>0</v>
          </cell>
          <cell r="K1745">
            <v>0</v>
          </cell>
          <cell r="L1745">
            <v>0</v>
          </cell>
          <cell r="M1745">
            <v>0</v>
          </cell>
          <cell r="N1745">
            <v>0</v>
          </cell>
          <cell r="O1745">
            <v>0</v>
          </cell>
          <cell r="P1745">
            <v>0</v>
          </cell>
        </row>
        <row r="1746">
          <cell r="A1746" t="str">
            <v>4.03.002410517</v>
          </cell>
          <cell r="B1746">
            <v>10517</v>
          </cell>
          <cell r="C1746" t="str">
            <v>Gerência de Planejamento e Distribuição</v>
          </cell>
          <cell r="D1746" t="str">
            <v>4.03.0024</v>
          </cell>
          <cell r="E1746">
            <v>0</v>
          </cell>
          <cell r="F1746">
            <v>0</v>
          </cell>
          <cell r="G1746">
            <v>0</v>
          </cell>
          <cell r="H1746">
            <v>0</v>
          </cell>
          <cell r="I1746">
            <v>0</v>
          </cell>
          <cell r="J1746">
            <v>0</v>
          </cell>
          <cell r="K1746">
            <v>0</v>
          </cell>
          <cell r="L1746">
            <v>0</v>
          </cell>
          <cell r="M1746">
            <v>0</v>
          </cell>
          <cell r="N1746">
            <v>0</v>
          </cell>
          <cell r="O1746">
            <v>0</v>
          </cell>
          <cell r="P1746">
            <v>0</v>
          </cell>
        </row>
        <row r="1747">
          <cell r="A1747" t="str">
            <v>4.04.000110517</v>
          </cell>
          <cell r="B1747">
            <v>10517</v>
          </cell>
          <cell r="C1747" t="str">
            <v>Gerência de Planejamento e Distribuição</v>
          </cell>
          <cell r="D1747" t="str">
            <v>4.04.0001</v>
          </cell>
          <cell r="E1747">
            <v>0</v>
          </cell>
          <cell r="F1747">
            <v>0</v>
          </cell>
          <cell r="G1747">
            <v>0</v>
          </cell>
          <cell r="H1747">
            <v>0</v>
          </cell>
          <cell r="I1747">
            <v>0</v>
          </cell>
          <cell r="J1747">
            <v>0</v>
          </cell>
          <cell r="K1747">
            <v>0</v>
          </cell>
          <cell r="L1747">
            <v>0</v>
          </cell>
          <cell r="M1747">
            <v>0</v>
          </cell>
          <cell r="N1747">
            <v>0</v>
          </cell>
          <cell r="O1747">
            <v>0</v>
          </cell>
          <cell r="P1747">
            <v>0</v>
          </cell>
        </row>
        <row r="1748">
          <cell r="A1748" t="str">
            <v>4.04.000210517</v>
          </cell>
          <cell r="B1748">
            <v>10517</v>
          </cell>
          <cell r="C1748" t="str">
            <v>Gerência de Planejamento e Distribuição</v>
          </cell>
          <cell r="D1748" t="str">
            <v>4.04.0002</v>
          </cell>
          <cell r="E1748">
            <v>0</v>
          </cell>
          <cell r="F1748">
            <v>0</v>
          </cell>
          <cell r="G1748">
            <v>0</v>
          </cell>
          <cell r="H1748">
            <v>0</v>
          </cell>
          <cell r="I1748">
            <v>0</v>
          </cell>
          <cell r="J1748">
            <v>0</v>
          </cell>
          <cell r="K1748">
            <v>0</v>
          </cell>
          <cell r="L1748">
            <v>0</v>
          </cell>
          <cell r="M1748">
            <v>0</v>
          </cell>
          <cell r="N1748">
            <v>0</v>
          </cell>
          <cell r="O1748">
            <v>0</v>
          </cell>
          <cell r="P1748">
            <v>0</v>
          </cell>
        </row>
        <row r="1749">
          <cell r="A1749" t="str">
            <v>4.04.000310517</v>
          </cell>
          <cell r="B1749">
            <v>10517</v>
          </cell>
          <cell r="C1749" t="str">
            <v>Gerência de Planejamento e Distribuição</v>
          </cell>
          <cell r="D1749" t="str">
            <v>4.04.0003</v>
          </cell>
          <cell r="E1749">
            <v>0</v>
          </cell>
          <cell r="F1749">
            <v>0</v>
          </cell>
          <cell r="G1749">
            <v>0</v>
          </cell>
          <cell r="H1749">
            <v>0</v>
          </cell>
          <cell r="I1749">
            <v>0</v>
          </cell>
          <cell r="J1749">
            <v>0</v>
          </cell>
          <cell r="K1749">
            <v>0</v>
          </cell>
          <cell r="L1749">
            <v>0</v>
          </cell>
          <cell r="M1749">
            <v>0</v>
          </cell>
          <cell r="N1749">
            <v>0</v>
          </cell>
          <cell r="O1749">
            <v>0</v>
          </cell>
          <cell r="P1749">
            <v>0</v>
          </cell>
        </row>
        <row r="1750">
          <cell r="A1750" t="str">
            <v>4.04.000410517</v>
          </cell>
          <cell r="B1750">
            <v>10517</v>
          </cell>
          <cell r="C1750" t="str">
            <v>Gerência de Planejamento e Distribuição</v>
          </cell>
          <cell r="D1750" t="str">
            <v>4.04.0004</v>
          </cell>
          <cell r="E1750">
            <v>0</v>
          </cell>
          <cell r="F1750">
            <v>0</v>
          </cell>
          <cell r="G1750">
            <v>0</v>
          </cell>
          <cell r="H1750">
            <v>0</v>
          </cell>
          <cell r="I1750">
            <v>0</v>
          </cell>
          <cell r="J1750">
            <v>0</v>
          </cell>
          <cell r="K1750">
            <v>0</v>
          </cell>
          <cell r="L1750">
            <v>0</v>
          </cell>
          <cell r="M1750">
            <v>0</v>
          </cell>
          <cell r="N1750">
            <v>0</v>
          </cell>
          <cell r="O1750">
            <v>0</v>
          </cell>
          <cell r="P1750">
            <v>0</v>
          </cell>
        </row>
        <row r="1751">
          <cell r="A1751" t="str">
            <v>4.04.000510517</v>
          </cell>
          <cell r="B1751">
            <v>10517</v>
          </cell>
          <cell r="C1751" t="str">
            <v>Gerência de Planejamento e Distribuição</v>
          </cell>
          <cell r="D1751" t="str">
            <v>4.04.0005</v>
          </cell>
          <cell r="E1751">
            <v>0</v>
          </cell>
          <cell r="F1751">
            <v>0</v>
          </cell>
          <cell r="G1751">
            <v>0</v>
          </cell>
          <cell r="H1751">
            <v>0</v>
          </cell>
          <cell r="I1751">
            <v>0</v>
          </cell>
          <cell r="J1751">
            <v>0</v>
          </cell>
          <cell r="K1751">
            <v>0</v>
          </cell>
          <cell r="L1751">
            <v>0</v>
          </cell>
          <cell r="M1751">
            <v>0</v>
          </cell>
          <cell r="N1751">
            <v>0</v>
          </cell>
          <cell r="O1751">
            <v>0</v>
          </cell>
          <cell r="P1751">
            <v>0</v>
          </cell>
        </row>
        <row r="1752">
          <cell r="A1752" t="str">
            <v>4.04.000610517</v>
          </cell>
          <cell r="B1752">
            <v>10517</v>
          </cell>
          <cell r="C1752" t="str">
            <v>Gerência de Planejamento e Distribuição</v>
          </cell>
          <cell r="D1752" t="str">
            <v>4.04.0006</v>
          </cell>
          <cell r="E1752">
            <v>0</v>
          </cell>
          <cell r="F1752">
            <v>0</v>
          </cell>
          <cell r="G1752">
            <v>0</v>
          </cell>
          <cell r="H1752">
            <v>0</v>
          </cell>
          <cell r="I1752">
            <v>0</v>
          </cell>
          <cell r="J1752">
            <v>0</v>
          </cell>
          <cell r="K1752">
            <v>0</v>
          </cell>
          <cell r="L1752">
            <v>0</v>
          </cell>
          <cell r="M1752">
            <v>0</v>
          </cell>
          <cell r="N1752">
            <v>0</v>
          </cell>
          <cell r="O1752">
            <v>0</v>
          </cell>
          <cell r="P1752">
            <v>0</v>
          </cell>
        </row>
        <row r="1753">
          <cell r="A1753" t="str">
            <v>4.04.000710517</v>
          </cell>
          <cell r="B1753">
            <v>10517</v>
          </cell>
          <cell r="C1753" t="str">
            <v>Gerência de Planejamento e Distribuição</v>
          </cell>
          <cell r="D1753" t="str">
            <v>4.04.0007</v>
          </cell>
          <cell r="E1753">
            <v>0</v>
          </cell>
          <cell r="F1753">
            <v>0</v>
          </cell>
          <cell r="G1753">
            <v>0</v>
          </cell>
          <cell r="H1753">
            <v>0</v>
          </cell>
          <cell r="I1753">
            <v>0</v>
          </cell>
          <cell r="J1753">
            <v>0</v>
          </cell>
          <cell r="K1753">
            <v>0</v>
          </cell>
          <cell r="L1753">
            <v>0</v>
          </cell>
          <cell r="M1753">
            <v>0</v>
          </cell>
          <cell r="N1753">
            <v>0</v>
          </cell>
          <cell r="O1753">
            <v>0</v>
          </cell>
          <cell r="P1753">
            <v>0</v>
          </cell>
        </row>
        <row r="1754">
          <cell r="A1754" t="str">
            <v>4.04.000810517</v>
          </cell>
          <cell r="B1754">
            <v>10517</v>
          </cell>
          <cell r="C1754" t="str">
            <v>Gerência de Planejamento e Distribuição</v>
          </cell>
          <cell r="D1754" t="str">
            <v>4.04.0008</v>
          </cell>
          <cell r="E1754">
            <v>0</v>
          </cell>
          <cell r="F1754">
            <v>0</v>
          </cell>
          <cell r="G1754">
            <v>0</v>
          </cell>
          <cell r="H1754">
            <v>0</v>
          </cell>
          <cell r="I1754">
            <v>0</v>
          </cell>
          <cell r="J1754">
            <v>0</v>
          </cell>
          <cell r="K1754">
            <v>0</v>
          </cell>
          <cell r="L1754">
            <v>0</v>
          </cell>
          <cell r="M1754">
            <v>0</v>
          </cell>
          <cell r="N1754">
            <v>0</v>
          </cell>
          <cell r="O1754">
            <v>0</v>
          </cell>
          <cell r="P1754">
            <v>0</v>
          </cell>
        </row>
        <row r="1755">
          <cell r="A1755" t="str">
            <v>4.04.000910517</v>
          </cell>
          <cell r="B1755">
            <v>10517</v>
          </cell>
          <cell r="C1755" t="str">
            <v>Gerência de Planejamento e Distribuição</v>
          </cell>
          <cell r="D1755" t="str">
            <v>4.04.0009</v>
          </cell>
          <cell r="E1755">
            <v>0</v>
          </cell>
          <cell r="F1755">
            <v>0</v>
          </cell>
          <cell r="G1755">
            <v>0</v>
          </cell>
          <cell r="H1755">
            <v>0</v>
          </cell>
          <cell r="I1755">
            <v>0</v>
          </cell>
          <cell r="J1755">
            <v>0</v>
          </cell>
          <cell r="K1755">
            <v>0</v>
          </cell>
          <cell r="L1755">
            <v>0</v>
          </cell>
          <cell r="M1755">
            <v>0</v>
          </cell>
          <cell r="N1755">
            <v>0</v>
          </cell>
          <cell r="O1755">
            <v>0</v>
          </cell>
          <cell r="P1755">
            <v>0</v>
          </cell>
        </row>
        <row r="1756">
          <cell r="A1756" t="str">
            <v>4.04.001010517</v>
          </cell>
          <cell r="B1756">
            <v>10517</v>
          </cell>
          <cell r="C1756" t="str">
            <v>Gerência de Planejamento e Distribuição</v>
          </cell>
          <cell r="D1756" t="str">
            <v>4.04.0010</v>
          </cell>
          <cell r="E1756">
            <v>0</v>
          </cell>
          <cell r="F1756">
            <v>0</v>
          </cell>
          <cell r="G1756">
            <v>0</v>
          </cell>
          <cell r="H1756">
            <v>0</v>
          </cell>
          <cell r="I1756">
            <v>0</v>
          </cell>
          <cell r="J1756">
            <v>0</v>
          </cell>
          <cell r="K1756">
            <v>0</v>
          </cell>
          <cell r="L1756">
            <v>0</v>
          </cell>
          <cell r="M1756">
            <v>0</v>
          </cell>
          <cell r="N1756">
            <v>0</v>
          </cell>
          <cell r="O1756">
            <v>0</v>
          </cell>
          <cell r="P1756">
            <v>0</v>
          </cell>
        </row>
        <row r="1757">
          <cell r="A1757" t="str">
            <v>4.04.001110517</v>
          </cell>
          <cell r="B1757">
            <v>10517</v>
          </cell>
          <cell r="C1757" t="str">
            <v>Gerência de Planejamento e Distribuição</v>
          </cell>
          <cell r="D1757" t="str">
            <v>4.04.0011</v>
          </cell>
          <cell r="E1757">
            <v>0</v>
          </cell>
          <cell r="F1757">
            <v>0</v>
          </cell>
          <cell r="G1757">
            <v>0</v>
          </cell>
          <cell r="H1757">
            <v>0</v>
          </cell>
          <cell r="I1757">
            <v>0</v>
          </cell>
          <cell r="J1757">
            <v>0</v>
          </cell>
          <cell r="K1757">
            <v>0</v>
          </cell>
          <cell r="L1757">
            <v>0</v>
          </cell>
          <cell r="M1757">
            <v>0</v>
          </cell>
          <cell r="N1757">
            <v>0</v>
          </cell>
          <cell r="O1757">
            <v>0</v>
          </cell>
          <cell r="P1757">
            <v>0</v>
          </cell>
        </row>
        <row r="1758">
          <cell r="A1758" t="str">
            <v>4.04.001210517</v>
          </cell>
          <cell r="B1758">
            <v>10517</v>
          </cell>
          <cell r="C1758" t="str">
            <v>Gerência de Planejamento e Distribuição</v>
          </cell>
          <cell r="D1758" t="str">
            <v>4.04.0012</v>
          </cell>
          <cell r="E1758">
            <v>0</v>
          </cell>
          <cell r="F1758">
            <v>0</v>
          </cell>
          <cell r="G1758">
            <v>0</v>
          </cell>
          <cell r="H1758">
            <v>0</v>
          </cell>
          <cell r="I1758">
            <v>0</v>
          </cell>
          <cell r="J1758">
            <v>0</v>
          </cell>
          <cell r="K1758">
            <v>0</v>
          </cell>
          <cell r="L1758">
            <v>0</v>
          </cell>
          <cell r="M1758">
            <v>0</v>
          </cell>
          <cell r="N1758">
            <v>0</v>
          </cell>
          <cell r="O1758">
            <v>0</v>
          </cell>
          <cell r="P1758">
            <v>0</v>
          </cell>
        </row>
        <row r="1759">
          <cell r="A1759" t="str">
            <v>4.05.000310517</v>
          </cell>
          <cell r="B1759">
            <v>10517</v>
          </cell>
          <cell r="C1759" t="str">
            <v>Gerência de Planejamento e Distribuição</v>
          </cell>
          <cell r="D1759" t="str">
            <v>4.05.0003</v>
          </cell>
          <cell r="E1759">
            <v>0</v>
          </cell>
          <cell r="F1759">
            <v>0</v>
          </cell>
          <cell r="G1759">
            <v>0</v>
          </cell>
          <cell r="H1759">
            <v>0</v>
          </cell>
          <cell r="I1759">
            <v>0</v>
          </cell>
          <cell r="J1759">
            <v>0</v>
          </cell>
          <cell r="K1759">
            <v>0</v>
          </cell>
          <cell r="L1759">
            <v>0</v>
          </cell>
          <cell r="M1759">
            <v>0</v>
          </cell>
          <cell r="N1759">
            <v>0</v>
          </cell>
          <cell r="O1759">
            <v>0</v>
          </cell>
          <cell r="P1759">
            <v>0</v>
          </cell>
        </row>
        <row r="1760">
          <cell r="A1760" t="str">
            <v>4.08.000410517</v>
          </cell>
          <cell r="B1760">
            <v>10517</v>
          </cell>
          <cell r="C1760" t="str">
            <v>Gerência de Planejamento e Distribuição</v>
          </cell>
          <cell r="D1760" t="str">
            <v>4.08.0004</v>
          </cell>
          <cell r="E1760">
            <v>0</v>
          </cell>
          <cell r="F1760">
            <v>0</v>
          </cell>
          <cell r="G1760">
            <v>0</v>
          </cell>
          <cell r="H1760">
            <v>0</v>
          </cell>
          <cell r="I1760">
            <v>0</v>
          </cell>
          <cell r="J1760">
            <v>0</v>
          </cell>
          <cell r="K1760">
            <v>0</v>
          </cell>
          <cell r="L1760">
            <v>0</v>
          </cell>
          <cell r="M1760">
            <v>0</v>
          </cell>
          <cell r="N1760">
            <v>0</v>
          </cell>
          <cell r="O1760">
            <v>0</v>
          </cell>
          <cell r="P1760">
            <v>0</v>
          </cell>
        </row>
        <row r="1761">
          <cell r="A1761" t="str">
            <v>4.08.001010517</v>
          </cell>
          <cell r="B1761">
            <v>10517</v>
          </cell>
          <cell r="C1761" t="str">
            <v>Gerência de Planejamento e Distribuição</v>
          </cell>
          <cell r="D1761" t="str">
            <v>4.08.0010</v>
          </cell>
          <cell r="E1761">
            <v>0</v>
          </cell>
          <cell r="F1761">
            <v>0</v>
          </cell>
          <cell r="G1761">
            <v>0</v>
          </cell>
          <cell r="H1761">
            <v>0</v>
          </cell>
          <cell r="I1761">
            <v>0</v>
          </cell>
          <cell r="J1761">
            <v>0</v>
          </cell>
          <cell r="K1761">
            <v>0</v>
          </cell>
          <cell r="L1761">
            <v>0</v>
          </cell>
          <cell r="M1761">
            <v>0</v>
          </cell>
          <cell r="N1761">
            <v>0</v>
          </cell>
          <cell r="O1761">
            <v>0</v>
          </cell>
          <cell r="P1761">
            <v>0</v>
          </cell>
        </row>
        <row r="1762">
          <cell r="A1762" t="str">
            <v>4.08.001610517</v>
          </cell>
          <cell r="B1762">
            <v>10517</v>
          </cell>
          <cell r="C1762" t="str">
            <v>Gerência de Planejamento e Distribuição</v>
          </cell>
          <cell r="D1762" t="str">
            <v>4.08.0016</v>
          </cell>
          <cell r="E1762">
            <v>0</v>
          </cell>
          <cell r="F1762">
            <v>0</v>
          </cell>
          <cell r="G1762">
            <v>0</v>
          </cell>
          <cell r="H1762">
            <v>0</v>
          </cell>
          <cell r="I1762">
            <v>0</v>
          </cell>
          <cell r="J1762">
            <v>0</v>
          </cell>
          <cell r="K1762">
            <v>0</v>
          </cell>
          <cell r="L1762">
            <v>0</v>
          </cell>
          <cell r="M1762">
            <v>0</v>
          </cell>
          <cell r="N1762">
            <v>0</v>
          </cell>
          <cell r="O1762">
            <v>0</v>
          </cell>
          <cell r="P1762">
            <v>0</v>
          </cell>
        </row>
        <row r="1763">
          <cell r="A1763" t="str">
            <v>4.08.001710517</v>
          </cell>
          <cell r="B1763">
            <v>10517</v>
          </cell>
          <cell r="C1763" t="str">
            <v>Gerência de Planejamento e Distribuição</v>
          </cell>
          <cell r="D1763" t="str">
            <v>4.08.0017</v>
          </cell>
          <cell r="E1763">
            <v>0</v>
          </cell>
          <cell r="F1763">
            <v>0</v>
          </cell>
          <cell r="G1763">
            <v>0</v>
          </cell>
          <cell r="H1763">
            <v>0</v>
          </cell>
          <cell r="I1763">
            <v>0</v>
          </cell>
          <cell r="J1763">
            <v>0</v>
          </cell>
          <cell r="K1763">
            <v>0</v>
          </cell>
          <cell r="L1763">
            <v>0</v>
          </cell>
          <cell r="M1763">
            <v>0</v>
          </cell>
          <cell r="N1763">
            <v>0</v>
          </cell>
          <cell r="O1763">
            <v>0</v>
          </cell>
          <cell r="P1763">
            <v>0</v>
          </cell>
        </row>
        <row r="1764">
          <cell r="A1764" t="str">
            <v>4.08.002010517</v>
          </cell>
          <cell r="B1764">
            <v>10517</v>
          </cell>
          <cell r="C1764" t="str">
            <v>Gerência de Planejamento e Distribuição</v>
          </cell>
          <cell r="D1764" t="str">
            <v>4.08.0020</v>
          </cell>
          <cell r="E1764">
            <v>0</v>
          </cell>
          <cell r="F1764">
            <v>0</v>
          </cell>
          <cell r="G1764">
            <v>0</v>
          </cell>
          <cell r="H1764">
            <v>0</v>
          </cell>
          <cell r="I1764">
            <v>0</v>
          </cell>
          <cell r="J1764">
            <v>0</v>
          </cell>
          <cell r="K1764">
            <v>0</v>
          </cell>
          <cell r="L1764">
            <v>0</v>
          </cell>
          <cell r="M1764">
            <v>0</v>
          </cell>
          <cell r="N1764">
            <v>0</v>
          </cell>
          <cell r="O1764">
            <v>0</v>
          </cell>
          <cell r="P1764">
            <v>0</v>
          </cell>
        </row>
        <row r="1765">
          <cell r="A1765" t="str">
            <v>4.13.000410517</v>
          </cell>
          <cell r="B1765">
            <v>10517</v>
          </cell>
          <cell r="C1765" t="str">
            <v>Gerência de Planejamento e Distribuição</v>
          </cell>
          <cell r="D1765" t="str">
            <v>4.13.0004</v>
          </cell>
          <cell r="E1765">
            <v>0</v>
          </cell>
          <cell r="F1765">
            <v>0</v>
          </cell>
          <cell r="G1765">
            <v>0</v>
          </cell>
          <cell r="H1765">
            <v>0</v>
          </cell>
          <cell r="I1765">
            <v>0</v>
          </cell>
          <cell r="J1765">
            <v>0</v>
          </cell>
          <cell r="K1765">
            <v>0</v>
          </cell>
          <cell r="L1765">
            <v>0</v>
          </cell>
          <cell r="M1765">
            <v>0</v>
          </cell>
          <cell r="N1765">
            <v>0</v>
          </cell>
          <cell r="O1765">
            <v>0</v>
          </cell>
          <cell r="P1765">
            <v>0</v>
          </cell>
        </row>
        <row r="1766">
          <cell r="A1766" t="str">
            <v>4.13.000510517</v>
          </cell>
          <cell r="B1766">
            <v>10517</v>
          </cell>
          <cell r="C1766" t="str">
            <v>Gerência de Planejamento e Distribuição</v>
          </cell>
          <cell r="D1766" t="str">
            <v>4.13.0005</v>
          </cell>
          <cell r="E1766">
            <v>0</v>
          </cell>
          <cell r="F1766">
            <v>0</v>
          </cell>
          <cell r="G1766">
            <v>0</v>
          </cell>
          <cell r="H1766">
            <v>0</v>
          </cell>
          <cell r="I1766">
            <v>0</v>
          </cell>
          <cell r="J1766">
            <v>0</v>
          </cell>
          <cell r="K1766">
            <v>0</v>
          </cell>
          <cell r="L1766">
            <v>0</v>
          </cell>
          <cell r="M1766">
            <v>0</v>
          </cell>
          <cell r="N1766">
            <v>0</v>
          </cell>
          <cell r="O1766">
            <v>0</v>
          </cell>
          <cell r="P1766">
            <v>0</v>
          </cell>
        </row>
        <row r="1767">
          <cell r="A1767" t="str">
            <v>4.13.000610517</v>
          </cell>
          <cell r="B1767">
            <v>10517</v>
          </cell>
          <cell r="C1767" t="str">
            <v>Gerência de Planejamento e Distribuição</v>
          </cell>
          <cell r="D1767" t="str">
            <v>4.13.0006</v>
          </cell>
          <cell r="E1767">
            <v>0</v>
          </cell>
          <cell r="F1767">
            <v>0</v>
          </cell>
          <cell r="G1767">
            <v>0</v>
          </cell>
          <cell r="H1767">
            <v>0</v>
          </cell>
          <cell r="I1767">
            <v>0</v>
          </cell>
          <cell r="J1767">
            <v>0</v>
          </cell>
          <cell r="K1767">
            <v>0</v>
          </cell>
          <cell r="L1767">
            <v>0</v>
          </cell>
          <cell r="M1767">
            <v>0</v>
          </cell>
          <cell r="N1767">
            <v>0</v>
          </cell>
          <cell r="O1767">
            <v>0</v>
          </cell>
          <cell r="P1767">
            <v>0</v>
          </cell>
        </row>
        <row r="1768">
          <cell r="A1768" t="str">
            <v>4.13.000710517</v>
          </cell>
          <cell r="B1768">
            <v>10517</v>
          </cell>
          <cell r="C1768" t="str">
            <v>Gerência de Planejamento e Distribuição</v>
          </cell>
          <cell r="D1768" t="str">
            <v>4.13.0007</v>
          </cell>
          <cell r="E1768">
            <v>0</v>
          </cell>
          <cell r="F1768">
            <v>0</v>
          </cell>
          <cell r="G1768">
            <v>0</v>
          </cell>
          <cell r="H1768">
            <v>0</v>
          </cell>
          <cell r="I1768">
            <v>0</v>
          </cell>
          <cell r="J1768">
            <v>0</v>
          </cell>
          <cell r="K1768">
            <v>0</v>
          </cell>
          <cell r="L1768">
            <v>0</v>
          </cell>
          <cell r="M1768">
            <v>0</v>
          </cell>
          <cell r="N1768">
            <v>0</v>
          </cell>
          <cell r="O1768">
            <v>0</v>
          </cell>
          <cell r="P1768">
            <v>0</v>
          </cell>
        </row>
        <row r="1769">
          <cell r="A1769" t="str">
            <v>4.13.000810517</v>
          </cell>
          <cell r="B1769">
            <v>10517</v>
          </cell>
          <cell r="C1769" t="str">
            <v>Gerência de Planejamento e Distribuição</v>
          </cell>
          <cell r="D1769" t="str">
            <v>4.13.0008</v>
          </cell>
          <cell r="E1769">
            <v>0</v>
          </cell>
          <cell r="F1769">
            <v>0</v>
          </cell>
          <cell r="G1769">
            <v>0</v>
          </cell>
          <cell r="H1769">
            <v>0</v>
          </cell>
          <cell r="I1769">
            <v>0</v>
          </cell>
          <cell r="J1769">
            <v>0</v>
          </cell>
          <cell r="K1769">
            <v>0</v>
          </cell>
          <cell r="L1769">
            <v>0</v>
          </cell>
          <cell r="M1769">
            <v>0</v>
          </cell>
          <cell r="N1769">
            <v>0</v>
          </cell>
          <cell r="O1769">
            <v>0</v>
          </cell>
          <cell r="P1769">
            <v>0</v>
          </cell>
        </row>
        <row r="1770">
          <cell r="A1770" t="str">
            <v>4.90.000110517</v>
          </cell>
          <cell r="B1770">
            <v>10517</v>
          </cell>
          <cell r="C1770" t="str">
            <v>Gerência de Planejamento e Distribuição</v>
          </cell>
          <cell r="D1770" t="str">
            <v>4.90.0001</v>
          </cell>
          <cell r="E1770">
            <v>0</v>
          </cell>
          <cell r="F1770">
            <v>0</v>
          </cell>
          <cell r="G1770">
            <v>0</v>
          </cell>
          <cell r="H1770">
            <v>0</v>
          </cell>
          <cell r="I1770">
            <v>0</v>
          </cell>
          <cell r="J1770">
            <v>0</v>
          </cell>
          <cell r="K1770">
            <v>0</v>
          </cell>
          <cell r="L1770">
            <v>0</v>
          </cell>
          <cell r="M1770">
            <v>0</v>
          </cell>
          <cell r="N1770">
            <v>0</v>
          </cell>
          <cell r="O1770">
            <v>0</v>
          </cell>
          <cell r="P1770">
            <v>0</v>
          </cell>
        </row>
        <row r="1771">
          <cell r="A1771" t="str">
            <v>4.01.000110211</v>
          </cell>
          <cell r="B1771">
            <v>10211</v>
          </cell>
          <cell r="C1771" t="str">
            <v>Gerência de Administração de Vendas</v>
          </cell>
          <cell r="D1771" t="str">
            <v>4.01.0001</v>
          </cell>
          <cell r="E1771">
            <v>0</v>
          </cell>
          <cell r="F1771">
            <v>0</v>
          </cell>
          <cell r="G1771">
            <v>0</v>
          </cell>
          <cell r="H1771">
            <v>0</v>
          </cell>
          <cell r="I1771">
            <v>0</v>
          </cell>
          <cell r="J1771">
            <v>0</v>
          </cell>
          <cell r="K1771">
            <v>0</v>
          </cell>
          <cell r="L1771">
            <v>0</v>
          </cell>
          <cell r="M1771">
            <v>0</v>
          </cell>
          <cell r="N1771">
            <v>0</v>
          </cell>
          <cell r="O1771">
            <v>0</v>
          </cell>
          <cell r="P1771">
            <v>0</v>
          </cell>
        </row>
        <row r="1772">
          <cell r="A1772" t="str">
            <v>4.01.000210211</v>
          </cell>
          <cell r="B1772">
            <v>10211</v>
          </cell>
          <cell r="C1772" t="str">
            <v>Gerência de Administração de Vendas</v>
          </cell>
          <cell r="D1772" t="str">
            <v>4.01.0002</v>
          </cell>
          <cell r="E1772">
            <v>0</v>
          </cell>
          <cell r="F1772">
            <v>0</v>
          </cell>
          <cell r="G1772">
            <v>0</v>
          </cell>
          <cell r="H1772">
            <v>0</v>
          </cell>
          <cell r="I1772">
            <v>0</v>
          </cell>
          <cell r="J1772">
            <v>0</v>
          </cell>
          <cell r="K1772">
            <v>0</v>
          </cell>
          <cell r="L1772">
            <v>0</v>
          </cell>
          <cell r="M1772">
            <v>0</v>
          </cell>
          <cell r="N1772">
            <v>0</v>
          </cell>
          <cell r="O1772">
            <v>0</v>
          </cell>
          <cell r="P1772">
            <v>0</v>
          </cell>
        </row>
        <row r="1773">
          <cell r="A1773" t="str">
            <v>4.01.000310211</v>
          </cell>
          <cell r="B1773">
            <v>10211</v>
          </cell>
          <cell r="C1773" t="str">
            <v>Gerência de Administração de Vendas</v>
          </cell>
          <cell r="D1773" t="str">
            <v>4.01.0003</v>
          </cell>
          <cell r="E1773">
            <v>0</v>
          </cell>
          <cell r="F1773">
            <v>0</v>
          </cell>
          <cell r="G1773">
            <v>0</v>
          </cell>
          <cell r="H1773">
            <v>0</v>
          </cell>
          <cell r="I1773">
            <v>0</v>
          </cell>
          <cell r="J1773">
            <v>0</v>
          </cell>
          <cell r="K1773">
            <v>0</v>
          </cell>
          <cell r="L1773">
            <v>0</v>
          </cell>
          <cell r="M1773">
            <v>0</v>
          </cell>
          <cell r="N1773">
            <v>0</v>
          </cell>
          <cell r="O1773">
            <v>0</v>
          </cell>
          <cell r="P1773">
            <v>0</v>
          </cell>
        </row>
        <row r="1774">
          <cell r="A1774" t="str">
            <v>4.01.000410211</v>
          </cell>
          <cell r="B1774">
            <v>10211</v>
          </cell>
          <cell r="C1774" t="str">
            <v>Gerência de Administração de Vendas</v>
          </cell>
          <cell r="D1774" t="str">
            <v>4.01.0004</v>
          </cell>
          <cell r="E1774">
            <v>0</v>
          </cell>
          <cell r="F1774">
            <v>0</v>
          </cell>
          <cell r="G1774">
            <v>0</v>
          </cell>
          <cell r="H1774">
            <v>0</v>
          </cell>
          <cell r="I1774">
            <v>0</v>
          </cell>
          <cell r="J1774">
            <v>0</v>
          </cell>
          <cell r="K1774">
            <v>0</v>
          </cell>
          <cell r="L1774">
            <v>0</v>
          </cell>
          <cell r="M1774">
            <v>0</v>
          </cell>
          <cell r="N1774">
            <v>0</v>
          </cell>
          <cell r="O1774">
            <v>0</v>
          </cell>
          <cell r="P1774">
            <v>0</v>
          </cell>
        </row>
        <row r="1775">
          <cell r="A1775" t="str">
            <v>4.01.000510211</v>
          </cell>
          <cell r="B1775">
            <v>10211</v>
          </cell>
          <cell r="C1775" t="str">
            <v>Gerência de Administração de Vendas</v>
          </cell>
          <cell r="D1775" t="str">
            <v>4.01.0005</v>
          </cell>
          <cell r="E1775">
            <v>0</v>
          </cell>
          <cell r="F1775">
            <v>0</v>
          </cell>
          <cell r="G1775">
            <v>0</v>
          </cell>
          <cell r="H1775">
            <v>0</v>
          </cell>
          <cell r="I1775">
            <v>0</v>
          </cell>
          <cell r="J1775">
            <v>0</v>
          </cell>
          <cell r="K1775">
            <v>0</v>
          </cell>
          <cell r="L1775">
            <v>0</v>
          </cell>
          <cell r="M1775">
            <v>0</v>
          </cell>
          <cell r="N1775">
            <v>0</v>
          </cell>
          <cell r="O1775">
            <v>0</v>
          </cell>
          <cell r="P1775">
            <v>0</v>
          </cell>
        </row>
        <row r="1776">
          <cell r="A1776" t="str">
            <v>4.01.000610211</v>
          </cell>
          <cell r="B1776">
            <v>10211</v>
          </cell>
          <cell r="C1776" t="str">
            <v>Gerência de Administração de Vendas</v>
          </cell>
          <cell r="D1776" t="str">
            <v>4.01.0006</v>
          </cell>
          <cell r="E1776">
            <v>0</v>
          </cell>
          <cell r="F1776">
            <v>0</v>
          </cell>
          <cell r="G1776">
            <v>0</v>
          </cell>
          <cell r="H1776">
            <v>0</v>
          </cell>
          <cell r="I1776">
            <v>0</v>
          </cell>
          <cell r="J1776">
            <v>0</v>
          </cell>
          <cell r="K1776">
            <v>0</v>
          </cell>
          <cell r="L1776">
            <v>0</v>
          </cell>
          <cell r="M1776">
            <v>0</v>
          </cell>
          <cell r="N1776">
            <v>0</v>
          </cell>
          <cell r="O1776">
            <v>0</v>
          </cell>
          <cell r="P1776">
            <v>0</v>
          </cell>
        </row>
        <row r="1777">
          <cell r="A1777" t="str">
            <v>4.01.000710211</v>
          </cell>
          <cell r="B1777">
            <v>10211</v>
          </cell>
          <cell r="C1777" t="str">
            <v>Gerência de Administração de Vendas</v>
          </cell>
          <cell r="D1777" t="str">
            <v>4.01.0007</v>
          </cell>
          <cell r="E1777">
            <v>0</v>
          </cell>
          <cell r="F1777">
            <v>0</v>
          </cell>
          <cell r="G1777">
            <v>0</v>
          </cell>
          <cell r="H1777">
            <v>0</v>
          </cell>
          <cell r="I1777">
            <v>0</v>
          </cell>
          <cell r="J1777">
            <v>0</v>
          </cell>
          <cell r="K1777">
            <v>0</v>
          </cell>
          <cell r="L1777">
            <v>0</v>
          </cell>
          <cell r="M1777">
            <v>0</v>
          </cell>
          <cell r="N1777">
            <v>0</v>
          </cell>
          <cell r="O1777">
            <v>0</v>
          </cell>
          <cell r="P1777">
            <v>0</v>
          </cell>
        </row>
        <row r="1778">
          <cell r="A1778" t="str">
            <v>4.02.000110211</v>
          </cell>
          <cell r="B1778">
            <v>10211</v>
          </cell>
          <cell r="C1778" t="str">
            <v>Gerência de Administração de Vendas</v>
          </cell>
          <cell r="D1778" t="str">
            <v>4.02.0001</v>
          </cell>
          <cell r="E1778">
            <v>0</v>
          </cell>
          <cell r="F1778">
            <v>0</v>
          </cell>
          <cell r="G1778">
            <v>0</v>
          </cell>
          <cell r="H1778">
            <v>0</v>
          </cell>
          <cell r="I1778">
            <v>0</v>
          </cell>
          <cell r="J1778">
            <v>0</v>
          </cell>
          <cell r="K1778">
            <v>0</v>
          </cell>
          <cell r="L1778">
            <v>0</v>
          </cell>
          <cell r="M1778">
            <v>0</v>
          </cell>
          <cell r="N1778">
            <v>0</v>
          </cell>
          <cell r="O1778">
            <v>0</v>
          </cell>
          <cell r="P1778">
            <v>0</v>
          </cell>
        </row>
        <row r="1779">
          <cell r="A1779" t="str">
            <v>4.02.000210211</v>
          </cell>
          <cell r="B1779">
            <v>10211</v>
          </cell>
          <cell r="C1779" t="str">
            <v>Gerência de Administração de Vendas</v>
          </cell>
          <cell r="D1779" t="str">
            <v>4.02.0002</v>
          </cell>
          <cell r="E1779">
            <v>0</v>
          </cell>
          <cell r="F1779">
            <v>0</v>
          </cell>
          <cell r="G1779">
            <v>0</v>
          </cell>
          <cell r="H1779">
            <v>0</v>
          </cell>
          <cell r="I1779">
            <v>0</v>
          </cell>
          <cell r="J1779">
            <v>0</v>
          </cell>
          <cell r="K1779">
            <v>0</v>
          </cell>
          <cell r="L1779">
            <v>0</v>
          </cell>
          <cell r="M1779">
            <v>0</v>
          </cell>
          <cell r="N1779">
            <v>0</v>
          </cell>
          <cell r="O1779">
            <v>0</v>
          </cell>
          <cell r="P1779">
            <v>0</v>
          </cell>
        </row>
        <row r="1780">
          <cell r="A1780" t="str">
            <v>4.02.000310211</v>
          </cell>
          <cell r="B1780">
            <v>10211</v>
          </cell>
          <cell r="C1780" t="str">
            <v>Gerência de Administração de Vendas</v>
          </cell>
          <cell r="D1780" t="str">
            <v>4.02.0003</v>
          </cell>
          <cell r="E1780">
            <v>516.71748841774843</v>
          </cell>
          <cell r="F1780">
            <v>516.71748841774843</v>
          </cell>
          <cell r="G1780">
            <v>516.71748841774843</v>
          </cell>
          <cell r="H1780">
            <v>534.80260051236962</v>
          </cell>
          <cell r="I1780">
            <v>534.80260051236962</v>
          </cell>
          <cell r="J1780">
            <v>534.80260051236962</v>
          </cell>
          <cell r="K1780">
            <v>534.80260051236962</v>
          </cell>
          <cell r="L1780">
            <v>534.80260051236962</v>
          </cell>
          <cell r="M1780">
            <v>534.80260051236962</v>
          </cell>
          <cell r="N1780">
            <v>534.80260051236962</v>
          </cell>
          <cell r="O1780">
            <v>534.80260051236962</v>
          </cell>
          <cell r="P1780">
            <v>534.80260051236962</v>
          </cell>
        </row>
        <row r="1781">
          <cell r="A1781" t="str">
            <v>4.02.000410211</v>
          </cell>
          <cell r="B1781">
            <v>10211</v>
          </cell>
          <cell r="C1781" t="str">
            <v>Gerência de Administração de Vendas</v>
          </cell>
          <cell r="D1781" t="str">
            <v>4.02.0004</v>
          </cell>
          <cell r="E1781">
            <v>0</v>
          </cell>
          <cell r="F1781">
            <v>0</v>
          </cell>
          <cell r="G1781">
            <v>0</v>
          </cell>
          <cell r="H1781">
            <v>0</v>
          </cell>
          <cell r="I1781">
            <v>0</v>
          </cell>
          <cell r="J1781">
            <v>0</v>
          </cell>
          <cell r="K1781">
            <v>0</v>
          </cell>
          <cell r="L1781">
            <v>0</v>
          </cell>
          <cell r="M1781">
            <v>0</v>
          </cell>
          <cell r="N1781">
            <v>0</v>
          </cell>
          <cell r="O1781">
            <v>0</v>
          </cell>
          <cell r="P1781">
            <v>0</v>
          </cell>
        </row>
        <row r="1782">
          <cell r="A1782" t="str">
            <v>4.02.000510211</v>
          </cell>
          <cell r="B1782">
            <v>10211</v>
          </cell>
          <cell r="C1782" t="str">
            <v>Gerência de Administração de Vendas</v>
          </cell>
          <cell r="D1782" t="str">
            <v>4.02.0005</v>
          </cell>
          <cell r="E1782">
            <v>0</v>
          </cell>
          <cell r="F1782">
            <v>0</v>
          </cell>
          <cell r="G1782">
            <v>0</v>
          </cell>
          <cell r="H1782">
            <v>0</v>
          </cell>
          <cell r="I1782">
            <v>0</v>
          </cell>
          <cell r="J1782">
            <v>0</v>
          </cell>
          <cell r="K1782">
            <v>0</v>
          </cell>
          <cell r="L1782">
            <v>0</v>
          </cell>
          <cell r="M1782">
            <v>0</v>
          </cell>
          <cell r="N1782">
            <v>0</v>
          </cell>
          <cell r="O1782">
            <v>0</v>
          </cell>
          <cell r="P1782">
            <v>0</v>
          </cell>
        </row>
        <row r="1783">
          <cell r="A1783" t="str">
            <v>4.02.000610211</v>
          </cell>
          <cell r="B1783">
            <v>10211</v>
          </cell>
          <cell r="C1783" t="str">
            <v>Gerência de Administração de Vendas</v>
          </cell>
          <cell r="D1783" t="str">
            <v>4.02.0006</v>
          </cell>
          <cell r="E1783">
            <v>0</v>
          </cell>
          <cell r="F1783">
            <v>0</v>
          </cell>
          <cell r="G1783">
            <v>0</v>
          </cell>
          <cell r="H1783">
            <v>0</v>
          </cell>
          <cell r="I1783">
            <v>0</v>
          </cell>
          <cell r="J1783">
            <v>0</v>
          </cell>
          <cell r="K1783">
            <v>0</v>
          </cell>
          <cell r="L1783">
            <v>0</v>
          </cell>
          <cell r="M1783">
            <v>0</v>
          </cell>
          <cell r="N1783">
            <v>0</v>
          </cell>
          <cell r="O1783">
            <v>0</v>
          </cell>
          <cell r="P1783">
            <v>0</v>
          </cell>
        </row>
        <row r="1784">
          <cell r="A1784" t="str">
            <v>4.02.000710211</v>
          </cell>
          <cell r="B1784">
            <v>10211</v>
          </cell>
          <cell r="C1784" t="str">
            <v>Gerência de Administração de Vendas</v>
          </cell>
          <cell r="D1784" t="str">
            <v>4.02.0007</v>
          </cell>
          <cell r="E1784">
            <v>0</v>
          </cell>
          <cell r="F1784">
            <v>0</v>
          </cell>
          <cell r="G1784">
            <v>0</v>
          </cell>
          <cell r="H1784">
            <v>0</v>
          </cell>
          <cell r="I1784">
            <v>0</v>
          </cell>
          <cell r="J1784">
            <v>0</v>
          </cell>
          <cell r="K1784">
            <v>0</v>
          </cell>
          <cell r="L1784">
            <v>0</v>
          </cell>
          <cell r="M1784">
            <v>0</v>
          </cell>
          <cell r="N1784">
            <v>0</v>
          </cell>
          <cell r="O1784">
            <v>0</v>
          </cell>
          <cell r="P1784">
            <v>0</v>
          </cell>
        </row>
        <row r="1785">
          <cell r="A1785" t="str">
            <v>4.02.000810211</v>
          </cell>
          <cell r="B1785">
            <v>10211</v>
          </cell>
          <cell r="C1785" t="str">
            <v>Gerência de Administração de Vendas</v>
          </cell>
          <cell r="D1785" t="str">
            <v>4.02.0008</v>
          </cell>
          <cell r="E1785">
            <v>650</v>
          </cell>
          <cell r="F1785">
            <v>650</v>
          </cell>
          <cell r="G1785">
            <v>650</v>
          </cell>
          <cell r="H1785">
            <v>650</v>
          </cell>
          <cell r="I1785">
            <v>650</v>
          </cell>
          <cell r="J1785">
            <v>780</v>
          </cell>
          <cell r="K1785">
            <v>780</v>
          </cell>
          <cell r="L1785">
            <v>780</v>
          </cell>
          <cell r="M1785">
            <v>780</v>
          </cell>
          <cell r="N1785">
            <v>780</v>
          </cell>
          <cell r="O1785">
            <v>780</v>
          </cell>
          <cell r="P1785">
            <v>780</v>
          </cell>
        </row>
        <row r="1786">
          <cell r="A1786" t="str">
            <v>4.02.000910211</v>
          </cell>
          <cell r="B1786">
            <v>10211</v>
          </cell>
          <cell r="C1786" t="str">
            <v>Gerência de Administração de Vendas</v>
          </cell>
          <cell r="D1786" t="str">
            <v>4.02.0009</v>
          </cell>
          <cell r="E1786">
            <v>36.018064366737313</v>
          </cell>
          <cell r="F1786">
            <v>36.018064366737313</v>
          </cell>
          <cell r="G1786">
            <v>36.018064366737313</v>
          </cell>
          <cell r="H1786">
            <v>36.018064366737313</v>
          </cell>
          <cell r="I1786">
            <v>36.018064366737313</v>
          </cell>
          <cell r="J1786">
            <v>36.018064366737313</v>
          </cell>
          <cell r="K1786">
            <v>36.018064366737313</v>
          </cell>
          <cell r="L1786">
            <v>36.018064366737313</v>
          </cell>
          <cell r="M1786">
            <v>36.018064366737313</v>
          </cell>
          <cell r="N1786">
            <v>36.018064366737313</v>
          </cell>
          <cell r="O1786">
            <v>36.018064366737313</v>
          </cell>
          <cell r="P1786">
            <v>36.018064366737313</v>
          </cell>
        </row>
        <row r="1787">
          <cell r="A1787" t="str">
            <v>4.02.001010211</v>
          </cell>
          <cell r="B1787">
            <v>10211</v>
          </cell>
          <cell r="C1787" t="str">
            <v>Gerência de Administração de Vendas</v>
          </cell>
          <cell r="D1787" t="str">
            <v>4.02.0010</v>
          </cell>
          <cell r="E1787">
            <v>100</v>
          </cell>
          <cell r="F1787">
            <v>0</v>
          </cell>
          <cell r="G1787">
            <v>0</v>
          </cell>
          <cell r="H1787">
            <v>100</v>
          </cell>
          <cell r="I1787">
            <v>0</v>
          </cell>
          <cell r="J1787">
            <v>0</v>
          </cell>
          <cell r="K1787">
            <v>100</v>
          </cell>
          <cell r="L1787">
            <v>0</v>
          </cell>
          <cell r="M1787">
            <v>0</v>
          </cell>
          <cell r="N1787">
            <v>100</v>
          </cell>
          <cell r="O1787">
            <v>0</v>
          </cell>
          <cell r="P1787">
            <v>0</v>
          </cell>
        </row>
        <row r="1788">
          <cell r="A1788" t="str">
            <v>4.02.001110211</v>
          </cell>
          <cell r="B1788">
            <v>10211</v>
          </cell>
          <cell r="C1788" t="str">
            <v>Gerência de Administração de Vendas</v>
          </cell>
          <cell r="D1788" t="str">
            <v>4.02.0011</v>
          </cell>
          <cell r="E1788">
            <v>0</v>
          </cell>
          <cell r="F1788">
            <v>0</v>
          </cell>
          <cell r="G1788">
            <v>0</v>
          </cell>
          <cell r="H1788">
            <v>0</v>
          </cell>
          <cell r="I1788">
            <v>0</v>
          </cell>
          <cell r="J1788">
            <v>0</v>
          </cell>
          <cell r="K1788">
            <v>0</v>
          </cell>
          <cell r="L1788">
            <v>0</v>
          </cell>
          <cell r="M1788">
            <v>0</v>
          </cell>
          <cell r="N1788">
            <v>0</v>
          </cell>
          <cell r="O1788">
            <v>0</v>
          </cell>
          <cell r="P1788">
            <v>0</v>
          </cell>
        </row>
        <row r="1789">
          <cell r="A1789" t="str">
            <v>4.02.001210211</v>
          </cell>
          <cell r="B1789">
            <v>10211</v>
          </cell>
          <cell r="C1789" t="str">
            <v>Gerência de Administração de Vendas</v>
          </cell>
          <cell r="D1789" t="str">
            <v>4.02.0012</v>
          </cell>
          <cell r="E1789">
            <v>0</v>
          </cell>
          <cell r="F1789">
            <v>0</v>
          </cell>
          <cell r="G1789">
            <v>0</v>
          </cell>
          <cell r="H1789">
            <v>0</v>
          </cell>
          <cell r="I1789">
            <v>0</v>
          </cell>
          <cell r="J1789">
            <v>0</v>
          </cell>
          <cell r="K1789">
            <v>0</v>
          </cell>
          <cell r="L1789">
            <v>0</v>
          </cell>
          <cell r="M1789">
            <v>0</v>
          </cell>
          <cell r="N1789">
            <v>0</v>
          </cell>
          <cell r="O1789">
            <v>0</v>
          </cell>
          <cell r="P1789">
            <v>0</v>
          </cell>
        </row>
        <row r="1790">
          <cell r="A1790" t="str">
            <v>4.02.001310211</v>
          </cell>
          <cell r="B1790">
            <v>10211</v>
          </cell>
          <cell r="C1790" t="str">
            <v>Gerência de Administração de Vendas</v>
          </cell>
          <cell r="D1790" t="str">
            <v>4.02.0013</v>
          </cell>
          <cell r="E1790">
            <v>0</v>
          </cell>
          <cell r="F1790">
            <v>0</v>
          </cell>
          <cell r="G1790">
            <v>0</v>
          </cell>
          <cell r="H1790">
            <v>0</v>
          </cell>
          <cell r="I1790">
            <v>0</v>
          </cell>
          <cell r="J1790">
            <v>0</v>
          </cell>
          <cell r="K1790">
            <v>0</v>
          </cell>
          <cell r="L1790">
            <v>0</v>
          </cell>
          <cell r="M1790">
            <v>0</v>
          </cell>
          <cell r="N1790">
            <v>0</v>
          </cell>
          <cell r="O1790">
            <v>0</v>
          </cell>
          <cell r="P1790">
            <v>0</v>
          </cell>
        </row>
        <row r="1791">
          <cell r="A1791" t="str">
            <v>4.02.001410211</v>
          </cell>
          <cell r="B1791">
            <v>10211</v>
          </cell>
          <cell r="C1791" t="str">
            <v>Gerência de Administração de Vendas</v>
          </cell>
          <cell r="D1791" t="str">
            <v>4.02.0014</v>
          </cell>
          <cell r="E1791">
            <v>26.877944334890522</v>
          </cell>
          <cell r="F1791">
            <v>26.877944334890522</v>
          </cell>
          <cell r="G1791">
            <v>26.877944334890522</v>
          </cell>
          <cell r="H1791">
            <v>26.877944334890522</v>
          </cell>
          <cell r="I1791">
            <v>26.877944334890522</v>
          </cell>
          <cell r="J1791">
            <v>57.834596132687963</v>
          </cell>
          <cell r="K1791">
            <v>26.877944334890522</v>
          </cell>
          <cell r="L1791">
            <v>26.877944334890522</v>
          </cell>
          <cell r="M1791">
            <v>26.877944334890522</v>
          </cell>
          <cell r="N1791">
            <v>26.877944334890522</v>
          </cell>
          <cell r="O1791">
            <v>26.877944334890522</v>
          </cell>
          <cell r="P1791">
            <v>26.877944334890522</v>
          </cell>
        </row>
        <row r="1792">
          <cell r="A1792" t="str">
            <v>4.02.001510211</v>
          </cell>
          <cell r="B1792">
            <v>10211</v>
          </cell>
          <cell r="C1792" t="str">
            <v>Gerência de Administração de Vendas</v>
          </cell>
          <cell r="D1792" t="str">
            <v>4.02.0015</v>
          </cell>
          <cell r="E1792">
            <v>0</v>
          </cell>
          <cell r="F1792">
            <v>0</v>
          </cell>
          <cell r="G1792">
            <v>0</v>
          </cell>
          <cell r="H1792">
            <v>0</v>
          </cell>
          <cell r="I1792">
            <v>0</v>
          </cell>
          <cell r="J1792">
            <v>0</v>
          </cell>
          <cell r="K1792">
            <v>0</v>
          </cell>
          <cell r="L1792">
            <v>0</v>
          </cell>
          <cell r="M1792">
            <v>0</v>
          </cell>
          <cell r="N1792">
            <v>0</v>
          </cell>
          <cell r="O1792">
            <v>0</v>
          </cell>
          <cell r="P1792">
            <v>0</v>
          </cell>
        </row>
        <row r="1793">
          <cell r="A1793" t="str">
            <v>4.02.001610211</v>
          </cell>
          <cell r="B1793">
            <v>10211</v>
          </cell>
          <cell r="C1793" t="str">
            <v>Gerência de Administração de Vendas</v>
          </cell>
          <cell r="D1793" t="str">
            <v>4.02.0016</v>
          </cell>
          <cell r="E1793">
            <v>4255.976037780285</v>
          </cell>
          <cell r="F1793">
            <v>4255.976037780285</v>
          </cell>
          <cell r="G1793">
            <v>4255.976037780285</v>
          </cell>
          <cell r="H1793">
            <v>4404.9351991025951</v>
          </cell>
          <cell r="I1793">
            <v>4404.9351991025951</v>
          </cell>
          <cell r="J1793">
            <v>4404.9351991025951</v>
          </cell>
          <cell r="K1793">
            <v>4404.9351991025951</v>
          </cell>
          <cell r="L1793">
            <v>4404.9351991025951</v>
          </cell>
          <cell r="M1793">
            <v>4404.9351991025951</v>
          </cell>
          <cell r="N1793">
            <v>4404.9351991025951</v>
          </cell>
          <cell r="O1793">
            <v>4404.9351991025951</v>
          </cell>
          <cell r="P1793">
            <v>4404.9351991025951</v>
          </cell>
        </row>
        <row r="1794">
          <cell r="A1794" t="str">
            <v>4.02.001710211</v>
          </cell>
          <cell r="B1794">
            <v>10211</v>
          </cell>
          <cell r="C1794" t="str">
            <v>Gerência de Administração de Vendas</v>
          </cell>
          <cell r="D1794" t="str">
            <v>4.02.0017</v>
          </cell>
          <cell r="E1794">
            <v>7381.7455593735385</v>
          </cell>
          <cell r="F1794">
            <v>7381.7455593735385</v>
          </cell>
          <cell r="G1794">
            <v>7381.7455593735385</v>
          </cell>
          <cell r="H1794">
            <v>7640.1066539516123</v>
          </cell>
          <cell r="I1794">
            <v>7640.1066539516123</v>
          </cell>
          <cell r="J1794">
            <v>7640.1066539516123</v>
          </cell>
          <cell r="K1794">
            <v>7640.1066539516123</v>
          </cell>
          <cell r="L1794">
            <v>7640.1066539516123</v>
          </cell>
          <cell r="M1794">
            <v>7640.1066539516123</v>
          </cell>
          <cell r="N1794">
            <v>7640.1066539516123</v>
          </cell>
          <cell r="O1794">
            <v>7640.1066539516123</v>
          </cell>
          <cell r="P1794">
            <v>7640.1066539516123</v>
          </cell>
        </row>
        <row r="1795">
          <cell r="A1795" t="str">
            <v>4.02.001810211</v>
          </cell>
          <cell r="B1795">
            <v>10211</v>
          </cell>
          <cell r="C1795" t="str">
            <v>Gerência de Administração de Vendas</v>
          </cell>
          <cell r="D1795" t="str">
            <v>4.02.0018</v>
          </cell>
          <cell r="E1795">
            <v>0</v>
          </cell>
          <cell r="F1795">
            <v>0</v>
          </cell>
          <cell r="G1795">
            <v>0</v>
          </cell>
          <cell r="H1795">
            <v>0</v>
          </cell>
          <cell r="I1795">
            <v>0</v>
          </cell>
          <cell r="J1795">
            <v>0</v>
          </cell>
          <cell r="K1795">
            <v>0</v>
          </cell>
          <cell r="L1795">
            <v>0</v>
          </cell>
          <cell r="M1795">
            <v>0</v>
          </cell>
          <cell r="N1795">
            <v>0</v>
          </cell>
          <cell r="O1795">
            <v>0</v>
          </cell>
          <cell r="P1795">
            <v>0</v>
          </cell>
        </row>
        <row r="1796">
          <cell r="A1796" t="str">
            <v>4.02.001910211</v>
          </cell>
          <cell r="B1796">
            <v>10211</v>
          </cell>
          <cell r="C1796" t="str">
            <v>Gerência de Administração de Vendas</v>
          </cell>
          <cell r="D1796" t="str">
            <v>4.02.0019</v>
          </cell>
          <cell r="E1796">
            <v>0</v>
          </cell>
          <cell r="F1796">
            <v>0</v>
          </cell>
          <cell r="G1796">
            <v>0</v>
          </cell>
          <cell r="H1796">
            <v>0</v>
          </cell>
          <cell r="I1796">
            <v>0</v>
          </cell>
          <cell r="J1796">
            <v>0</v>
          </cell>
          <cell r="K1796">
            <v>0</v>
          </cell>
          <cell r="L1796">
            <v>0</v>
          </cell>
          <cell r="M1796">
            <v>0</v>
          </cell>
          <cell r="N1796">
            <v>0</v>
          </cell>
          <cell r="O1796">
            <v>0</v>
          </cell>
          <cell r="P1796">
            <v>0</v>
          </cell>
        </row>
        <row r="1797">
          <cell r="A1797" t="str">
            <v>4.02.002010211</v>
          </cell>
          <cell r="B1797">
            <v>10211</v>
          </cell>
          <cell r="C1797" t="str">
            <v>Gerência de Administração de Vendas</v>
          </cell>
          <cell r="D1797" t="str">
            <v>4.02.0020</v>
          </cell>
          <cell r="E1797">
            <v>0</v>
          </cell>
          <cell r="F1797">
            <v>0</v>
          </cell>
          <cell r="G1797">
            <v>0</v>
          </cell>
          <cell r="H1797">
            <v>0</v>
          </cell>
          <cell r="I1797">
            <v>0</v>
          </cell>
          <cell r="J1797">
            <v>0</v>
          </cell>
          <cell r="K1797">
            <v>0</v>
          </cell>
          <cell r="L1797">
            <v>0</v>
          </cell>
          <cell r="M1797">
            <v>0</v>
          </cell>
          <cell r="N1797">
            <v>0</v>
          </cell>
          <cell r="O1797">
            <v>0</v>
          </cell>
          <cell r="P1797">
            <v>0</v>
          </cell>
        </row>
        <row r="1798">
          <cell r="A1798" t="str">
            <v>4.02.002110211</v>
          </cell>
          <cell r="B1798">
            <v>10211</v>
          </cell>
          <cell r="C1798" t="str">
            <v>Gerência de Administração de Vendas</v>
          </cell>
          <cell r="D1798" t="str">
            <v>4.02.0021</v>
          </cell>
          <cell r="E1798">
            <v>0</v>
          </cell>
          <cell r="F1798">
            <v>0</v>
          </cell>
          <cell r="G1798">
            <v>0</v>
          </cell>
          <cell r="H1798">
            <v>0</v>
          </cell>
          <cell r="I1798">
            <v>2000</v>
          </cell>
          <cell r="J1798">
            <v>0</v>
          </cell>
          <cell r="K1798">
            <v>0</v>
          </cell>
          <cell r="L1798">
            <v>0</v>
          </cell>
          <cell r="M1798">
            <v>0</v>
          </cell>
          <cell r="N1798">
            <v>2000</v>
          </cell>
          <cell r="O1798">
            <v>0</v>
          </cell>
          <cell r="P1798">
            <v>0</v>
          </cell>
        </row>
        <row r="1799">
          <cell r="A1799" t="str">
            <v>4.02.002210211</v>
          </cell>
          <cell r="B1799">
            <v>10211</v>
          </cell>
          <cell r="C1799" t="str">
            <v>Gerência de Administração de Vendas</v>
          </cell>
          <cell r="D1799" t="str">
            <v>4.02.0022</v>
          </cell>
          <cell r="E1799">
            <v>50</v>
          </cell>
          <cell r="F1799">
            <v>50</v>
          </cell>
          <cell r="G1799">
            <v>50</v>
          </cell>
          <cell r="H1799">
            <v>50</v>
          </cell>
          <cell r="I1799">
            <v>50</v>
          </cell>
          <cell r="J1799">
            <v>50</v>
          </cell>
          <cell r="K1799">
            <v>50</v>
          </cell>
          <cell r="L1799">
            <v>50</v>
          </cell>
          <cell r="M1799">
            <v>50</v>
          </cell>
          <cell r="N1799">
            <v>50</v>
          </cell>
          <cell r="O1799">
            <v>50</v>
          </cell>
          <cell r="P1799">
            <v>50</v>
          </cell>
        </row>
        <row r="1800">
          <cell r="A1800" t="str">
            <v>4.02.002310211</v>
          </cell>
          <cell r="B1800">
            <v>10211</v>
          </cell>
          <cell r="C1800" t="str">
            <v>Gerência de Administração de Vendas</v>
          </cell>
          <cell r="D1800" t="str">
            <v>4.02.0023</v>
          </cell>
          <cell r="E1800">
            <v>72.578132621174248</v>
          </cell>
          <cell r="F1800">
            <v>72.578132621174248</v>
          </cell>
          <cell r="G1800">
            <v>72.578132621174248</v>
          </cell>
          <cell r="H1800">
            <v>72.578132621174248</v>
          </cell>
          <cell r="I1800">
            <v>72.578132621174248</v>
          </cell>
          <cell r="J1800">
            <v>72.578132621174248</v>
          </cell>
          <cell r="K1800">
            <v>72.578132621174248</v>
          </cell>
          <cell r="L1800">
            <v>75.118367262915356</v>
          </cell>
          <cell r="M1800">
            <v>75.118367262915356</v>
          </cell>
          <cell r="N1800">
            <v>75.118367262915356</v>
          </cell>
          <cell r="O1800">
            <v>75.118367262915356</v>
          </cell>
          <cell r="P1800">
            <v>75.118367262915356</v>
          </cell>
        </row>
        <row r="1801">
          <cell r="A1801" t="str">
            <v>4.02.002410211</v>
          </cell>
          <cell r="B1801">
            <v>10211</v>
          </cell>
          <cell r="C1801" t="str">
            <v>Gerência de Administração de Vendas</v>
          </cell>
          <cell r="D1801" t="str">
            <v>4.02.0024</v>
          </cell>
          <cell r="E1801">
            <v>0</v>
          </cell>
          <cell r="F1801">
            <v>0</v>
          </cell>
          <cell r="G1801">
            <v>0</v>
          </cell>
          <cell r="H1801">
            <v>0</v>
          </cell>
          <cell r="I1801">
            <v>0</v>
          </cell>
          <cell r="J1801">
            <v>0</v>
          </cell>
          <cell r="K1801">
            <v>0</v>
          </cell>
          <cell r="L1801">
            <v>0</v>
          </cell>
          <cell r="M1801">
            <v>0</v>
          </cell>
          <cell r="N1801">
            <v>0</v>
          </cell>
          <cell r="O1801">
            <v>0</v>
          </cell>
          <cell r="P1801">
            <v>0</v>
          </cell>
        </row>
        <row r="1802">
          <cell r="A1802" t="str">
            <v>4.02.002510211</v>
          </cell>
          <cell r="B1802">
            <v>10211</v>
          </cell>
          <cell r="C1802" t="str">
            <v>Gerência de Administração de Vendas</v>
          </cell>
          <cell r="D1802" t="str">
            <v>4.02.0025</v>
          </cell>
          <cell r="E1802">
            <v>150</v>
          </cell>
          <cell r="F1802">
            <v>150</v>
          </cell>
          <cell r="G1802">
            <v>150</v>
          </cell>
          <cell r="H1802">
            <v>150</v>
          </cell>
          <cell r="I1802">
            <v>150</v>
          </cell>
          <cell r="J1802">
            <v>150</v>
          </cell>
          <cell r="K1802">
            <v>150</v>
          </cell>
          <cell r="L1802">
            <v>150</v>
          </cell>
          <cell r="M1802">
            <v>150</v>
          </cell>
          <cell r="N1802">
            <v>150</v>
          </cell>
          <cell r="O1802">
            <v>150</v>
          </cell>
          <cell r="P1802">
            <v>150</v>
          </cell>
        </row>
        <row r="1803">
          <cell r="A1803" t="str">
            <v>4.02.002610211</v>
          </cell>
          <cell r="B1803">
            <v>10211</v>
          </cell>
          <cell r="C1803" t="str">
            <v>Gerência de Administração de Vendas</v>
          </cell>
          <cell r="D1803" t="str">
            <v>4.02.0026</v>
          </cell>
          <cell r="E1803">
            <v>450</v>
          </cell>
          <cell r="F1803">
            <v>450</v>
          </cell>
          <cell r="G1803">
            <v>450</v>
          </cell>
          <cell r="H1803">
            <v>450</v>
          </cell>
          <cell r="I1803">
            <v>450</v>
          </cell>
          <cell r="J1803">
            <v>450</v>
          </cell>
          <cell r="K1803">
            <v>450</v>
          </cell>
          <cell r="L1803">
            <v>450</v>
          </cell>
          <cell r="M1803">
            <v>450</v>
          </cell>
          <cell r="N1803">
            <v>450</v>
          </cell>
          <cell r="O1803">
            <v>450</v>
          </cell>
          <cell r="P1803">
            <v>450</v>
          </cell>
        </row>
        <row r="1804">
          <cell r="A1804" t="str">
            <v>4.02.002710211</v>
          </cell>
          <cell r="B1804">
            <v>10211</v>
          </cell>
          <cell r="C1804" t="str">
            <v>Gerência de Administração de Vendas</v>
          </cell>
          <cell r="D1804" t="str">
            <v>4.02.0027</v>
          </cell>
          <cell r="E1804">
            <v>0</v>
          </cell>
          <cell r="F1804">
            <v>0</v>
          </cell>
          <cell r="G1804">
            <v>0</v>
          </cell>
          <cell r="H1804">
            <v>0</v>
          </cell>
          <cell r="I1804">
            <v>0</v>
          </cell>
          <cell r="J1804">
            <v>0</v>
          </cell>
          <cell r="K1804">
            <v>0</v>
          </cell>
          <cell r="L1804">
            <v>0</v>
          </cell>
          <cell r="M1804">
            <v>0</v>
          </cell>
          <cell r="N1804">
            <v>0</v>
          </cell>
          <cell r="O1804">
            <v>0</v>
          </cell>
          <cell r="P1804">
            <v>0</v>
          </cell>
        </row>
        <row r="1805">
          <cell r="A1805" t="str">
            <v>4.02.002810211</v>
          </cell>
          <cell r="B1805">
            <v>10211</v>
          </cell>
          <cell r="C1805" t="str">
            <v>Gerência de Administração de Vendas</v>
          </cell>
          <cell r="D1805" t="str">
            <v>4.02.0028</v>
          </cell>
          <cell r="E1805">
            <v>0</v>
          </cell>
          <cell r="F1805">
            <v>0</v>
          </cell>
          <cell r="G1805">
            <v>0</v>
          </cell>
          <cell r="H1805">
            <v>3129.42</v>
          </cell>
          <cell r="I1805">
            <v>0</v>
          </cell>
          <cell r="J1805">
            <v>0</v>
          </cell>
          <cell r="K1805">
            <v>0</v>
          </cell>
          <cell r="L1805">
            <v>0</v>
          </cell>
          <cell r="M1805">
            <v>0</v>
          </cell>
          <cell r="N1805">
            <v>0</v>
          </cell>
          <cell r="O1805">
            <v>0</v>
          </cell>
          <cell r="P1805">
            <v>0</v>
          </cell>
        </row>
        <row r="1806">
          <cell r="A1806" t="str">
            <v>4.02.002910211</v>
          </cell>
          <cell r="B1806">
            <v>10211</v>
          </cell>
          <cell r="C1806" t="str">
            <v>Gerência de Administração de Vendas</v>
          </cell>
          <cell r="D1806" t="str">
            <v>4.02.0029</v>
          </cell>
          <cell r="E1806">
            <v>0</v>
          </cell>
          <cell r="F1806">
            <v>1486.94</v>
          </cell>
          <cell r="G1806">
            <v>0</v>
          </cell>
          <cell r="H1806">
            <v>0</v>
          </cell>
          <cell r="I1806">
            <v>0</v>
          </cell>
          <cell r="J1806">
            <v>0</v>
          </cell>
          <cell r="K1806">
            <v>0</v>
          </cell>
          <cell r="L1806">
            <v>0</v>
          </cell>
          <cell r="M1806">
            <v>0</v>
          </cell>
          <cell r="N1806">
            <v>0</v>
          </cell>
          <cell r="O1806">
            <v>0</v>
          </cell>
          <cell r="P1806">
            <v>0</v>
          </cell>
        </row>
        <row r="1807">
          <cell r="A1807" t="str">
            <v>4.02.003010211</v>
          </cell>
          <cell r="B1807">
            <v>10211</v>
          </cell>
          <cell r="C1807" t="str">
            <v>Gerência de Administração de Vendas</v>
          </cell>
          <cell r="D1807" t="str">
            <v>4.02.0030</v>
          </cell>
          <cell r="E1807">
            <v>0</v>
          </cell>
          <cell r="F1807">
            <v>0</v>
          </cell>
          <cell r="G1807">
            <v>0</v>
          </cell>
          <cell r="H1807">
            <v>0</v>
          </cell>
          <cell r="I1807">
            <v>0</v>
          </cell>
          <cell r="J1807">
            <v>0</v>
          </cell>
          <cell r="K1807">
            <v>0</v>
          </cell>
          <cell r="L1807">
            <v>0</v>
          </cell>
          <cell r="M1807">
            <v>0</v>
          </cell>
          <cell r="N1807">
            <v>0</v>
          </cell>
          <cell r="O1807">
            <v>0</v>
          </cell>
          <cell r="P1807">
            <v>0</v>
          </cell>
        </row>
        <row r="1808">
          <cell r="A1808" t="str">
            <v>4.02.003510211</v>
          </cell>
          <cell r="B1808">
            <v>10211</v>
          </cell>
          <cell r="C1808" t="str">
            <v>Gerência de Administração de Vendas</v>
          </cell>
          <cell r="D1808" t="str">
            <v>4.02.0035</v>
          </cell>
          <cell r="E1808">
            <v>0</v>
          </cell>
          <cell r="F1808">
            <v>0</v>
          </cell>
          <cell r="G1808">
            <v>0</v>
          </cell>
          <cell r="H1808">
            <v>0</v>
          </cell>
          <cell r="I1808">
            <v>0</v>
          </cell>
          <cell r="J1808">
            <v>0</v>
          </cell>
          <cell r="K1808">
            <v>0</v>
          </cell>
          <cell r="L1808">
            <v>0</v>
          </cell>
          <cell r="M1808">
            <v>0</v>
          </cell>
          <cell r="N1808">
            <v>0</v>
          </cell>
          <cell r="O1808">
            <v>0</v>
          </cell>
          <cell r="P1808">
            <v>0</v>
          </cell>
        </row>
        <row r="1809">
          <cell r="A1809" t="str">
            <v>4.02.003610211</v>
          </cell>
          <cell r="B1809">
            <v>10211</v>
          </cell>
          <cell r="C1809" t="str">
            <v>Gerência de Administração de Vendas</v>
          </cell>
          <cell r="D1809" t="str">
            <v>4.02.0036</v>
          </cell>
          <cell r="E1809">
            <v>0</v>
          </cell>
          <cell r="F1809">
            <v>0</v>
          </cell>
          <cell r="G1809">
            <v>0</v>
          </cell>
          <cell r="H1809">
            <v>0</v>
          </cell>
          <cell r="I1809">
            <v>0</v>
          </cell>
          <cell r="J1809">
            <v>0</v>
          </cell>
          <cell r="K1809">
            <v>0</v>
          </cell>
          <cell r="L1809">
            <v>0</v>
          </cell>
          <cell r="M1809">
            <v>0</v>
          </cell>
          <cell r="N1809">
            <v>0</v>
          </cell>
          <cell r="O1809">
            <v>0</v>
          </cell>
          <cell r="P1809">
            <v>0</v>
          </cell>
        </row>
        <row r="1810">
          <cell r="A1810" t="str">
            <v>4.02.003710211</v>
          </cell>
          <cell r="B1810">
            <v>10211</v>
          </cell>
          <cell r="C1810" t="str">
            <v>Gerência de Administração de Vendas</v>
          </cell>
          <cell r="D1810" t="str">
            <v>4.02.0037</v>
          </cell>
          <cell r="E1810">
            <v>0</v>
          </cell>
          <cell r="F1810">
            <v>0</v>
          </cell>
          <cell r="G1810">
            <v>0</v>
          </cell>
          <cell r="H1810">
            <v>0</v>
          </cell>
          <cell r="I1810">
            <v>0</v>
          </cell>
          <cell r="J1810">
            <v>0</v>
          </cell>
          <cell r="K1810">
            <v>0</v>
          </cell>
          <cell r="L1810">
            <v>0</v>
          </cell>
          <cell r="M1810">
            <v>0</v>
          </cell>
          <cell r="N1810">
            <v>0</v>
          </cell>
          <cell r="O1810">
            <v>0</v>
          </cell>
          <cell r="P1810">
            <v>0</v>
          </cell>
        </row>
        <row r="1811">
          <cell r="A1811" t="str">
            <v>4.02.003810211</v>
          </cell>
          <cell r="B1811">
            <v>10211</v>
          </cell>
          <cell r="C1811" t="str">
            <v>Gerência de Administração de Vendas</v>
          </cell>
          <cell r="D1811" t="str">
            <v>4.02.0038</v>
          </cell>
          <cell r="E1811">
            <v>0</v>
          </cell>
          <cell r="F1811">
            <v>0</v>
          </cell>
          <cell r="G1811">
            <v>0</v>
          </cell>
          <cell r="H1811">
            <v>0</v>
          </cell>
          <cell r="I1811">
            <v>0</v>
          </cell>
          <cell r="J1811">
            <v>0</v>
          </cell>
          <cell r="K1811">
            <v>0</v>
          </cell>
          <cell r="L1811">
            <v>0</v>
          </cell>
          <cell r="M1811">
            <v>0</v>
          </cell>
          <cell r="N1811">
            <v>0</v>
          </cell>
          <cell r="O1811">
            <v>0</v>
          </cell>
          <cell r="P1811">
            <v>0</v>
          </cell>
        </row>
        <row r="1812">
          <cell r="A1812" t="str">
            <v>4.02.003910211</v>
          </cell>
          <cell r="B1812">
            <v>10211</v>
          </cell>
          <cell r="C1812" t="str">
            <v>Gerência de Administração de Vendas</v>
          </cell>
          <cell r="D1812" t="str">
            <v>4.02.0039</v>
          </cell>
          <cell r="E1812">
            <v>0</v>
          </cell>
          <cell r="F1812">
            <v>0</v>
          </cell>
          <cell r="G1812">
            <v>0</v>
          </cell>
          <cell r="H1812">
            <v>0</v>
          </cell>
          <cell r="I1812">
            <v>0</v>
          </cell>
          <cell r="J1812">
            <v>0</v>
          </cell>
          <cell r="K1812">
            <v>0</v>
          </cell>
          <cell r="L1812">
            <v>0</v>
          </cell>
          <cell r="M1812">
            <v>0</v>
          </cell>
          <cell r="N1812">
            <v>0</v>
          </cell>
          <cell r="O1812">
            <v>0</v>
          </cell>
          <cell r="P1812">
            <v>0</v>
          </cell>
        </row>
        <row r="1813">
          <cell r="A1813" t="str">
            <v>4.02.004110211</v>
          </cell>
          <cell r="B1813">
            <v>10211</v>
          </cell>
          <cell r="C1813" t="str">
            <v>Gerência de Administração de Vendas</v>
          </cell>
          <cell r="D1813" t="str">
            <v>4.02.0041</v>
          </cell>
          <cell r="E1813">
            <v>0</v>
          </cell>
          <cell r="F1813">
            <v>0</v>
          </cell>
          <cell r="G1813">
            <v>0</v>
          </cell>
          <cell r="H1813">
            <v>0</v>
          </cell>
          <cell r="I1813">
            <v>0</v>
          </cell>
          <cell r="J1813">
            <v>0</v>
          </cell>
          <cell r="K1813">
            <v>0</v>
          </cell>
          <cell r="L1813">
            <v>0</v>
          </cell>
          <cell r="M1813">
            <v>0</v>
          </cell>
          <cell r="N1813">
            <v>0</v>
          </cell>
          <cell r="O1813">
            <v>0</v>
          </cell>
          <cell r="P1813">
            <v>0</v>
          </cell>
        </row>
        <row r="1814">
          <cell r="A1814" t="str">
            <v>4.02.004210211</v>
          </cell>
          <cell r="B1814">
            <v>10211</v>
          </cell>
          <cell r="C1814" t="str">
            <v>Gerência de Administração de Vendas</v>
          </cell>
          <cell r="D1814" t="str">
            <v>4.02.0042</v>
          </cell>
          <cell r="E1814">
            <v>0</v>
          </cell>
          <cell r="F1814">
            <v>0</v>
          </cell>
          <cell r="G1814">
            <v>0</v>
          </cell>
          <cell r="H1814">
            <v>0</v>
          </cell>
          <cell r="I1814">
            <v>0</v>
          </cell>
          <cell r="J1814">
            <v>0</v>
          </cell>
          <cell r="K1814">
            <v>0</v>
          </cell>
          <cell r="L1814">
            <v>0</v>
          </cell>
          <cell r="M1814">
            <v>0</v>
          </cell>
          <cell r="N1814">
            <v>0</v>
          </cell>
          <cell r="O1814">
            <v>0</v>
          </cell>
          <cell r="P1814">
            <v>0</v>
          </cell>
        </row>
        <row r="1815">
          <cell r="A1815" t="str">
            <v>4.02.004310211</v>
          </cell>
          <cell r="B1815">
            <v>10211</v>
          </cell>
          <cell r="C1815" t="str">
            <v>Gerência de Administração de Vendas</v>
          </cell>
          <cell r="D1815" t="str">
            <v>4.02.0043</v>
          </cell>
          <cell r="E1815">
            <v>0</v>
          </cell>
          <cell r="F1815">
            <v>0</v>
          </cell>
          <cell r="G1815">
            <v>0</v>
          </cell>
          <cell r="H1815">
            <v>0</v>
          </cell>
          <cell r="I1815">
            <v>0</v>
          </cell>
          <cell r="J1815">
            <v>0</v>
          </cell>
          <cell r="K1815">
            <v>0</v>
          </cell>
          <cell r="L1815">
            <v>0</v>
          </cell>
          <cell r="M1815">
            <v>0</v>
          </cell>
          <cell r="N1815">
            <v>0</v>
          </cell>
          <cell r="O1815">
            <v>0</v>
          </cell>
          <cell r="P1815">
            <v>0</v>
          </cell>
        </row>
        <row r="1816">
          <cell r="A1816" t="str">
            <v>4.02.004410211</v>
          </cell>
          <cell r="B1816">
            <v>10211</v>
          </cell>
          <cell r="C1816" t="str">
            <v>Gerência de Administração de Vendas</v>
          </cell>
          <cell r="D1816" t="str">
            <v>4.02.0044</v>
          </cell>
          <cell r="E1816">
            <v>0</v>
          </cell>
          <cell r="F1816">
            <v>0</v>
          </cell>
          <cell r="G1816">
            <v>0</v>
          </cell>
          <cell r="H1816">
            <v>0</v>
          </cell>
          <cell r="I1816">
            <v>0</v>
          </cell>
          <cell r="J1816">
            <v>0</v>
          </cell>
          <cell r="K1816">
            <v>0</v>
          </cell>
          <cell r="L1816">
            <v>0</v>
          </cell>
          <cell r="M1816">
            <v>0</v>
          </cell>
          <cell r="N1816">
            <v>0</v>
          </cell>
          <cell r="O1816">
            <v>0</v>
          </cell>
          <cell r="P1816">
            <v>0</v>
          </cell>
        </row>
        <row r="1817">
          <cell r="A1817" t="str">
            <v>4.03.000110211</v>
          </cell>
          <cell r="B1817">
            <v>10211</v>
          </cell>
          <cell r="C1817" t="str">
            <v>Gerência de Administração de Vendas</v>
          </cell>
          <cell r="D1817" t="str">
            <v>4.03.0001</v>
          </cell>
          <cell r="E1817">
            <v>0</v>
          </cell>
          <cell r="F1817">
            <v>0</v>
          </cell>
          <cell r="G1817">
            <v>0</v>
          </cell>
          <cell r="H1817">
            <v>0</v>
          </cell>
          <cell r="I1817">
            <v>0</v>
          </cell>
          <cell r="J1817">
            <v>0</v>
          </cell>
          <cell r="K1817">
            <v>0</v>
          </cell>
          <cell r="L1817">
            <v>0</v>
          </cell>
          <cell r="M1817">
            <v>0</v>
          </cell>
          <cell r="N1817">
            <v>0</v>
          </cell>
          <cell r="O1817">
            <v>0</v>
          </cell>
          <cell r="P1817">
            <v>0</v>
          </cell>
        </row>
        <row r="1818">
          <cell r="A1818" t="str">
            <v>4.03.000210211</v>
          </cell>
          <cell r="B1818">
            <v>10211</v>
          </cell>
          <cell r="C1818" t="str">
            <v>Gerência de Administração de Vendas</v>
          </cell>
          <cell r="D1818" t="str">
            <v>4.03.0002</v>
          </cell>
          <cell r="E1818">
            <v>14508.24</v>
          </cell>
          <cell r="F1818">
            <v>14508.24</v>
          </cell>
          <cell r="G1818">
            <v>14508.24</v>
          </cell>
          <cell r="H1818">
            <v>15780.24</v>
          </cell>
          <cell r="I1818">
            <v>15780.24</v>
          </cell>
          <cell r="J1818">
            <v>17052.240000000002</v>
          </cell>
          <cell r="K1818">
            <v>17052.240000000002</v>
          </cell>
          <cell r="L1818">
            <v>17052.240000000002</v>
          </cell>
          <cell r="M1818">
            <v>18324.240000000002</v>
          </cell>
          <cell r="N1818">
            <v>18324.240000000002</v>
          </cell>
          <cell r="O1818">
            <v>18324.240000000002</v>
          </cell>
          <cell r="P1818">
            <v>18324.240000000002</v>
          </cell>
        </row>
        <row r="1819">
          <cell r="A1819" t="str">
            <v>4.03.000310211</v>
          </cell>
          <cell r="B1819">
            <v>10211</v>
          </cell>
          <cell r="C1819" t="str">
            <v>Gerência de Administração de Vendas</v>
          </cell>
          <cell r="D1819" t="str">
            <v>4.03.0003</v>
          </cell>
          <cell r="E1819">
            <v>1209.02</v>
          </cell>
          <cell r="F1819">
            <v>1209.02</v>
          </cell>
          <cell r="G1819">
            <v>1209.02</v>
          </cell>
          <cell r="H1819">
            <v>1633.02</v>
          </cell>
          <cell r="I1819">
            <v>1315.02</v>
          </cell>
          <cell r="J1819">
            <v>1951.02</v>
          </cell>
          <cell r="K1819">
            <v>1421.02</v>
          </cell>
          <cell r="L1819">
            <v>1421.02</v>
          </cell>
          <cell r="M1819">
            <v>2375.02</v>
          </cell>
          <cell r="N1819">
            <v>1527.02</v>
          </cell>
          <cell r="O1819">
            <v>1527.02</v>
          </cell>
          <cell r="P1819">
            <v>1527.02</v>
          </cell>
        </row>
        <row r="1820">
          <cell r="A1820" t="str">
            <v>4.03.000410211</v>
          </cell>
          <cell r="B1820">
            <v>10211</v>
          </cell>
          <cell r="C1820" t="str">
            <v>Gerência de Administração de Vendas</v>
          </cell>
          <cell r="D1820" t="str">
            <v>4.03.0004</v>
          </cell>
          <cell r="E1820">
            <v>9100</v>
          </cell>
          <cell r="F1820">
            <v>9100</v>
          </cell>
          <cell r="G1820">
            <v>9100</v>
          </cell>
          <cell r="H1820">
            <v>9100</v>
          </cell>
          <cell r="I1820">
            <v>9100</v>
          </cell>
          <cell r="J1820">
            <v>9100</v>
          </cell>
          <cell r="K1820">
            <v>9100</v>
          </cell>
          <cell r="L1820">
            <v>15470</v>
          </cell>
          <cell r="M1820">
            <v>15470</v>
          </cell>
          <cell r="N1820">
            <v>15470</v>
          </cell>
          <cell r="O1820">
            <v>15470</v>
          </cell>
          <cell r="P1820">
            <v>15470</v>
          </cell>
        </row>
        <row r="1821">
          <cell r="A1821" t="str">
            <v>4.03.000510211</v>
          </cell>
          <cell r="B1821">
            <v>10211</v>
          </cell>
          <cell r="C1821" t="str">
            <v>Gerência de Administração de Vendas</v>
          </cell>
          <cell r="D1821" t="str">
            <v>4.03.0005</v>
          </cell>
          <cell r="E1821">
            <v>0</v>
          </cell>
          <cell r="F1821">
            <v>0</v>
          </cell>
          <cell r="G1821">
            <v>0</v>
          </cell>
          <cell r="H1821">
            <v>0</v>
          </cell>
          <cell r="I1821">
            <v>0</v>
          </cell>
          <cell r="J1821">
            <v>0</v>
          </cell>
          <cell r="K1821">
            <v>0</v>
          </cell>
          <cell r="L1821">
            <v>0</v>
          </cell>
          <cell r="M1821">
            <v>0</v>
          </cell>
          <cell r="N1821">
            <v>0</v>
          </cell>
          <cell r="O1821">
            <v>0</v>
          </cell>
          <cell r="P1821">
            <v>0</v>
          </cell>
        </row>
        <row r="1822">
          <cell r="A1822" t="str">
            <v>4.03.000610211</v>
          </cell>
          <cell r="B1822">
            <v>10211</v>
          </cell>
          <cell r="C1822" t="str">
            <v>Gerência de Administração de Vendas</v>
          </cell>
          <cell r="D1822" t="str">
            <v>4.03.0006</v>
          </cell>
          <cell r="E1822">
            <v>1209.02</v>
          </cell>
          <cell r="F1822">
            <v>1209.02</v>
          </cell>
          <cell r="G1822">
            <v>1209.02</v>
          </cell>
          <cell r="H1822">
            <v>1633.02</v>
          </cell>
          <cell r="I1822">
            <v>1315.02</v>
          </cell>
          <cell r="J1822">
            <v>1951.02</v>
          </cell>
          <cell r="K1822">
            <v>1421.02</v>
          </cell>
          <cell r="L1822">
            <v>1421.02</v>
          </cell>
          <cell r="M1822">
            <v>2375.02</v>
          </cell>
          <cell r="N1822">
            <v>1527.02</v>
          </cell>
          <cell r="O1822">
            <v>1527.02</v>
          </cell>
          <cell r="P1822">
            <v>1527.02</v>
          </cell>
        </row>
        <row r="1823">
          <cell r="A1823" t="str">
            <v>4.03.000710211</v>
          </cell>
          <cell r="B1823">
            <v>10211</v>
          </cell>
          <cell r="C1823" t="str">
            <v>Gerência de Administração de Vendas</v>
          </cell>
          <cell r="D1823" t="str">
            <v>4.03.0007</v>
          </cell>
          <cell r="E1823">
            <v>0</v>
          </cell>
          <cell r="F1823">
            <v>0</v>
          </cell>
          <cell r="G1823">
            <v>1800</v>
          </cell>
          <cell r="H1823">
            <v>0</v>
          </cell>
          <cell r="I1823">
            <v>0</v>
          </cell>
          <cell r="J1823">
            <v>0</v>
          </cell>
          <cell r="K1823">
            <v>1800</v>
          </cell>
          <cell r="L1823">
            <v>0</v>
          </cell>
          <cell r="M1823">
            <v>0</v>
          </cell>
          <cell r="N1823">
            <v>0</v>
          </cell>
          <cell r="O1823">
            <v>0</v>
          </cell>
          <cell r="P1823">
            <v>0</v>
          </cell>
        </row>
        <row r="1824">
          <cell r="A1824" t="str">
            <v>4.03.000810211</v>
          </cell>
          <cell r="B1824">
            <v>10211</v>
          </cell>
          <cell r="C1824" t="str">
            <v>Gerência de Administração de Vendas</v>
          </cell>
          <cell r="D1824" t="str">
            <v>4.03.0008</v>
          </cell>
          <cell r="E1824">
            <v>759.15</v>
          </cell>
          <cell r="F1824">
            <v>759.15</v>
          </cell>
          <cell r="G1824">
            <v>759.15</v>
          </cell>
          <cell r="H1824">
            <v>759.15</v>
          </cell>
          <cell r="I1824">
            <v>759.15</v>
          </cell>
          <cell r="J1824">
            <v>759.15</v>
          </cell>
          <cell r="K1824">
            <v>759.15</v>
          </cell>
          <cell r="L1824">
            <v>759.15</v>
          </cell>
          <cell r="M1824">
            <v>759.15</v>
          </cell>
          <cell r="N1824">
            <v>759.15</v>
          </cell>
          <cell r="O1824">
            <v>759.15</v>
          </cell>
          <cell r="P1824">
            <v>759.15</v>
          </cell>
        </row>
        <row r="1825">
          <cell r="A1825" t="str">
            <v>4.03.000910211</v>
          </cell>
          <cell r="B1825">
            <v>10211</v>
          </cell>
          <cell r="C1825" t="str">
            <v>Gerência de Administração de Vendas</v>
          </cell>
          <cell r="D1825" t="str">
            <v>4.03.0009</v>
          </cell>
          <cell r="E1825">
            <v>3780</v>
          </cell>
          <cell r="F1825">
            <v>2268</v>
          </cell>
          <cell r="G1825">
            <v>2268</v>
          </cell>
          <cell r="H1825">
            <v>2268</v>
          </cell>
          <cell r="I1825">
            <v>2268</v>
          </cell>
          <cell r="J1825">
            <v>2268</v>
          </cell>
          <cell r="K1825">
            <v>2268</v>
          </cell>
          <cell r="L1825">
            <v>2268</v>
          </cell>
          <cell r="M1825">
            <v>2268</v>
          </cell>
          <cell r="N1825">
            <v>2268</v>
          </cell>
          <cell r="O1825">
            <v>2268</v>
          </cell>
          <cell r="P1825">
            <v>2268</v>
          </cell>
        </row>
        <row r="1826">
          <cell r="A1826" t="str">
            <v>4.03.001010211</v>
          </cell>
          <cell r="B1826">
            <v>10211</v>
          </cell>
          <cell r="C1826" t="str">
            <v>Gerência de Administração de Vendas</v>
          </cell>
          <cell r="D1826" t="str">
            <v>4.03.0010</v>
          </cell>
          <cell r="E1826">
            <v>2307.126923076923</v>
          </cell>
          <cell r="F1826">
            <v>2307.126923076923</v>
          </cell>
          <cell r="G1826">
            <v>2307.126923076923</v>
          </cell>
          <cell r="H1826">
            <v>2307.126923076923</v>
          </cell>
          <cell r="I1826">
            <v>2307.126923076923</v>
          </cell>
          <cell r="J1826">
            <v>2307.126923076923</v>
          </cell>
          <cell r="K1826">
            <v>2307.126923076923</v>
          </cell>
          <cell r="L1826">
            <v>2307.126923076923</v>
          </cell>
          <cell r="M1826">
            <v>2307.126923076923</v>
          </cell>
          <cell r="N1826">
            <v>2307.126923076923</v>
          </cell>
          <cell r="O1826">
            <v>2307.126923076923</v>
          </cell>
          <cell r="P1826">
            <v>2307.126923076923</v>
          </cell>
        </row>
        <row r="1827">
          <cell r="A1827" t="str">
            <v>4.03.001110211</v>
          </cell>
          <cell r="B1827">
            <v>10211</v>
          </cell>
          <cell r="C1827" t="str">
            <v>Gerência de Administração de Vendas</v>
          </cell>
          <cell r="D1827" t="str">
            <v>4.03.0011</v>
          </cell>
          <cell r="E1827">
            <v>4089.3086466666668</v>
          </cell>
          <cell r="F1827">
            <v>4089.3086466666668</v>
          </cell>
          <cell r="G1827">
            <v>4089.3086466666668</v>
          </cell>
          <cell r="H1827">
            <v>4521.5059799999999</v>
          </cell>
          <cell r="I1827">
            <v>4388.8999800000001</v>
          </cell>
          <cell r="J1827">
            <v>4978.2599800000007</v>
          </cell>
          <cell r="K1827">
            <v>4659.023313333334</v>
          </cell>
          <cell r="L1827">
            <v>4806.3633133333333</v>
          </cell>
          <cell r="M1827">
            <v>5557.7973133333344</v>
          </cell>
          <cell r="N1827">
            <v>4811.2746466666667</v>
          </cell>
          <cell r="O1827">
            <v>5164.8906466666685</v>
          </cell>
          <cell r="P1827">
            <v>5164.8906466666667</v>
          </cell>
        </row>
        <row r="1828">
          <cell r="A1828" t="str">
            <v>4.03.001210211</v>
          </cell>
          <cell r="B1828">
            <v>10211</v>
          </cell>
          <cell r="C1828" t="str">
            <v>Gerência de Administração de Vendas</v>
          </cell>
          <cell r="D1828" t="str">
            <v>4.03.0012</v>
          </cell>
          <cell r="E1828">
            <v>1176.7794666666666</v>
          </cell>
          <cell r="F1828">
            <v>1176.7794666666666</v>
          </cell>
          <cell r="G1828">
            <v>1176.7794666666666</v>
          </cell>
          <cell r="H1828">
            <v>1301.1527999999998</v>
          </cell>
          <cell r="I1828">
            <v>1262.9928</v>
          </cell>
          <cell r="J1828">
            <v>1432.5927999999999</v>
          </cell>
          <cell r="K1828">
            <v>1340.7261333333333</v>
          </cell>
          <cell r="L1828">
            <v>1383.1261333333332</v>
          </cell>
          <cell r="M1828">
            <v>1599.3661333333332</v>
          </cell>
          <cell r="N1828">
            <v>1384.5394666666666</v>
          </cell>
          <cell r="O1828">
            <v>1486.2994666666668</v>
          </cell>
          <cell r="P1828">
            <v>1486.2994666666661</v>
          </cell>
        </row>
        <row r="1829">
          <cell r="A1829" t="str">
            <v>4.03.001310211</v>
          </cell>
          <cell r="B1829">
            <v>10211</v>
          </cell>
          <cell r="C1829" t="str">
            <v>Gerência de Administração de Vendas</v>
          </cell>
          <cell r="D1829" t="str">
            <v>4.03.0013</v>
          </cell>
          <cell r="E1829">
            <v>0</v>
          </cell>
          <cell r="F1829">
            <v>0</v>
          </cell>
          <cell r="G1829">
            <v>0</v>
          </cell>
          <cell r="H1829">
            <v>0</v>
          </cell>
          <cell r="I1829">
            <v>0</v>
          </cell>
          <cell r="J1829">
            <v>0</v>
          </cell>
          <cell r="K1829">
            <v>0</v>
          </cell>
          <cell r="L1829">
            <v>0</v>
          </cell>
          <cell r="M1829">
            <v>0</v>
          </cell>
          <cell r="N1829">
            <v>0</v>
          </cell>
          <cell r="O1829">
            <v>0</v>
          </cell>
          <cell r="P1829">
            <v>0</v>
          </cell>
        </row>
        <row r="1830">
          <cell r="A1830" t="str">
            <v>4.03.001410211</v>
          </cell>
          <cell r="B1830">
            <v>10211</v>
          </cell>
          <cell r="C1830" t="str">
            <v>Gerência de Administração de Vendas</v>
          </cell>
          <cell r="D1830" t="str">
            <v>4.03.0014</v>
          </cell>
          <cell r="E1830">
            <v>0</v>
          </cell>
          <cell r="F1830">
            <v>0</v>
          </cell>
          <cell r="G1830">
            <v>0</v>
          </cell>
          <cell r="H1830">
            <v>0</v>
          </cell>
          <cell r="I1830">
            <v>0</v>
          </cell>
          <cell r="J1830">
            <v>0</v>
          </cell>
          <cell r="K1830">
            <v>0</v>
          </cell>
          <cell r="L1830">
            <v>0</v>
          </cell>
          <cell r="M1830">
            <v>0</v>
          </cell>
          <cell r="N1830">
            <v>0</v>
          </cell>
          <cell r="O1830">
            <v>0</v>
          </cell>
          <cell r="P1830">
            <v>0</v>
          </cell>
        </row>
        <row r="1831">
          <cell r="A1831" t="str">
            <v>4.03.001510211</v>
          </cell>
          <cell r="B1831">
            <v>10211</v>
          </cell>
          <cell r="C1831" t="str">
            <v>Gerência de Administração de Vendas</v>
          </cell>
          <cell r="D1831" t="str">
            <v>4.03.0015</v>
          </cell>
          <cell r="E1831">
            <v>0</v>
          </cell>
          <cell r="F1831">
            <v>0</v>
          </cell>
          <cell r="G1831">
            <v>0</v>
          </cell>
          <cell r="H1831">
            <v>0</v>
          </cell>
          <cell r="I1831">
            <v>0</v>
          </cell>
          <cell r="J1831">
            <v>0</v>
          </cell>
          <cell r="K1831">
            <v>0</v>
          </cell>
          <cell r="L1831">
            <v>0</v>
          </cell>
          <cell r="M1831">
            <v>0</v>
          </cell>
          <cell r="N1831">
            <v>0</v>
          </cell>
          <cell r="O1831">
            <v>0</v>
          </cell>
          <cell r="P1831">
            <v>0</v>
          </cell>
        </row>
        <row r="1832">
          <cell r="A1832" t="str">
            <v>4.03.001610211</v>
          </cell>
          <cell r="B1832">
            <v>10211</v>
          </cell>
          <cell r="C1832" t="str">
            <v>Gerência de Administração de Vendas</v>
          </cell>
          <cell r="D1832" t="str">
            <v>4.03.0016</v>
          </cell>
          <cell r="E1832">
            <v>0</v>
          </cell>
          <cell r="F1832">
            <v>0</v>
          </cell>
          <cell r="G1832">
            <v>0</v>
          </cell>
          <cell r="H1832">
            <v>0</v>
          </cell>
          <cell r="I1832">
            <v>0</v>
          </cell>
          <cell r="J1832">
            <v>0</v>
          </cell>
          <cell r="K1832">
            <v>0</v>
          </cell>
          <cell r="L1832">
            <v>0</v>
          </cell>
          <cell r="M1832">
            <v>0</v>
          </cell>
          <cell r="N1832">
            <v>0</v>
          </cell>
          <cell r="O1832">
            <v>0</v>
          </cell>
          <cell r="P1832">
            <v>0</v>
          </cell>
        </row>
        <row r="1833">
          <cell r="A1833" t="str">
            <v>4.03.001710211</v>
          </cell>
          <cell r="B1833">
            <v>10211</v>
          </cell>
          <cell r="C1833" t="str">
            <v>Gerência de Administração de Vendas</v>
          </cell>
          <cell r="D1833" t="str">
            <v>4.03.0017</v>
          </cell>
          <cell r="E1833">
            <v>170.39315789473685</v>
          </cell>
          <cell r="F1833">
            <v>170.39315789473685</v>
          </cell>
          <cell r="G1833">
            <v>170.39315789473685</v>
          </cell>
          <cell r="H1833">
            <v>170.39315789473685</v>
          </cell>
          <cell r="I1833">
            <v>170.39315789473685</v>
          </cell>
          <cell r="J1833">
            <v>170.39315789473685</v>
          </cell>
          <cell r="K1833">
            <v>170.39315789473685</v>
          </cell>
          <cell r="L1833">
            <v>170.39315789473685</v>
          </cell>
          <cell r="M1833">
            <v>170.39315789473685</v>
          </cell>
          <cell r="N1833">
            <v>170.39315789473685</v>
          </cell>
          <cell r="O1833">
            <v>170.39315789473685</v>
          </cell>
          <cell r="P1833">
            <v>170.39315789473685</v>
          </cell>
        </row>
        <row r="1834">
          <cell r="A1834" t="str">
            <v>4.03.001810211</v>
          </cell>
          <cell r="B1834">
            <v>10211</v>
          </cell>
          <cell r="C1834" t="str">
            <v>Gerência de Administração de Vendas</v>
          </cell>
          <cell r="D1834" t="str">
            <v>4.03.0018</v>
          </cell>
          <cell r="E1834">
            <v>0</v>
          </cell>
          <cell r="F1834">
            <v>0</v>
          </cell>
          <cell r="G1834">
            <v>0</v>
          </cell>
          <cell r="H1834">
            <v>0</v>
          </cell>
          <cell r="I1834">
            <v>0</v>
          </cell>
          <cell r="J1834">
            <v>0</v>
          </cell>
          <cell r="K1834">
            <v>0</v>
          </cell>
          <cell r="L1834">
            <v>0</v>
          </cell>
          <cell r="M1834">
            <v>0</v>
          </cell>
          <cell r="N1834">
            <v>0</v>
          </cell>
          <cell r="O1834">
            <v>0</v>
          </cell>
          <cell r="P1834">
            <v>0</v>
          </cell>
        </row>
        <row r="1835">
          <cell r="A1835" t="str">
            <v>4.03.001910211</v>
          </cell>
          <cell r="B1835">
            <v>10211</v>
          </cell>
          <cell r="C1835" t="str">
            <v>Gerência de Administração de Vendas</v>
          </cell>
          <cell r="D1835" t="str">
            <v>4.03.0019</v>
          </cell>
          <cell r="E1835">
            <v>0</v>
          </cell>
          <cell r="F1835">
            <v>0</v>
          </cell>
          <cell r="G1835">
            <v>0</v>
          </cell>
          <cell r="H1835">
            <v>0</v>
          </cell>
          <cell r="I1835">
            <v>0</v>
          </cell>
          <cell r="J1835">
            <v>0</v>
          </cell>
          <cell r="K1835">
            <v>0</v>
          </cell>
          <cell r="L1835">
            <v>0</v>
          </cell>
          <cell r="M1835">
            <v>0</v>
          </cell>
          <cell r="N1835">
            <v>0</v>
          </cell>
          <cell r="O1835">
            <v>0</v>
          </cell>
          <cell r="P1835">
            <v>0</v>
          </cell>
        </row>
        <row r="1836">
          <cell r="A1836" t="str">
            <v>4.03.002010211</v>
          </cell>
          <cell r="B1836">
            <v>10211</v>
          </cell>
          <cell r="C1836" t="str">
            <v>Gerência de Administração de Vendas</v>
          </cell>
          <cell r="D1836" t="str">
            <v>4.03.0020</v>
          </cell>
          <cell r="E1836">
            <v>0</v>
          </cell>
          <cell r="F1836">
            <v>0</v>
          </cell>
          <cell r="G1836">
            <v>0</v>
          </cell>
          <cell r="H1836">
            <v>0</v>
          </cell>
          <cell r="I1836">
            <v>0</v>
          </cell>
          <cell r="J1836">
            <v>0</v>
          </cell>
          <cell r="K1836">
            <v>0</v>
          </cell>
          <cell r="L1836">
            <v>0</v>
          </cell>
          <cell r="M1836">
            <v>0</v>
          </cell>
          <cell r="N1836">
            <v>0</v>
          </cell>
          <cell r="O1836">
            <v>0</v>
          </cell>
          <cell r="P1836">
            <v>0</v>
          </cell>
        </row>
        <row r="1837">
          <cell r="A1837" t="str">
            <v>4.03.002110211</v>
          </cell>
          <cell r="B1837">
            <v>10211</v>
          </cell>
          <cell r="C1837" t="str">
            <v>Gerência de Administração de Vendas</v>
          </cell>
          <cell r="D1837" t="str">
            <v>4.03.0021</v>
          </cell>
          <cell r="E1837">
            <v>0</v>
          </cell>
          <cell r="F1837">
            <v>0</v>
          </cell>
          <cell r="G1837">
            <v>0</v>
          </cell>
          <cell r="H1837">
            <v>0</v>
          </cell>
          <cell r="I1837">
            <v>0</v>
          </cell>
          <cell r="J1837">
            <v>0</v>
          </cell>
          <cell r="K1837">
            <v>0</v>
          </cell>
          <cell r="L1837">
            <v>0</v>
          </cell>
          <cell r="M1837">
            <v>0</v>
          </cell>
          <cell r="N1837">
            <v>0</v>
          </cell>
          <cell r="O1837">
            <v>0</v>
          </cell>
          <cell r="P1837">
            <v>0</v>
          </cell>
        </row>
        <row r="1838">
          <cell r="A1838" t="str">
            <v>4.03.002210211</v>
          </cell>
          <cell r="B1838">
            <v>10211</v>
          </cell>
          <cell r="C1838" t="str">
            <v>Gerência de Administração de Vendas</v>
          </cell>
          <cell r="D1838" t="str">
            <v>4.03.0022</v>
          </cell>
          <cell r="E1838">
            <v>0</v>
          </cell>
          <cell r="F1838">
            <v>0</v>
          </cell>
          <cell r="G1838">
            <v>0</v>
          </cell>
          <cell r="H1838">
            <v>0</v>
          </cell>
          <cell r="I1838">
            <v>0</v>
          </cell>
          <cell r="J1838">
            <v>0</v>
          </cell>
          <cell r="K1838">
            <v>0</v>
          </cell>
          <cell r="L1838">
            <v>0</v>
          </cell>
          <cell r="M1838">
            <v>0</v>
          </cell>
          <cell r="N1838">
            <v>0</v>
          </cell>
          <cell r="O1838">
            <v>0</v>
          </cell>
          <cell r="P1838">
            <v>0</v>
          </cell>
        </row>
        <row r="1839">
          <cell r="A1839" t="str">
            <v>4.03.002410211</v>
          </cell>
          <cell r="B1839">
            <v>10211</v>
          </cell>
          <cell r="C1839" t="str">
            <v>Gerência de Administração de Vendas</v>
          </cell>
          <cell r="D1839" t="str">
            <v>4.03.0024</v>
          </cell>
          <cell r="E1839">
            <v>0</v>
          </cell>
          <cell r="F1839">
            <v>0</v>
          </cell>
          <cell r="G1839">
            <v>0</v>
          </cell>
          <cell r="H1839">
            <v>0</v>
          </cell>
          <cell r="I1839">
            <v>0</v>
          </cell>
          <cell r="J1839">
            <v>0</v>
          </cell>
          <cell r="K1839">
            <v>0</v>
          </cell>
          <cell r="L1839">
            <v>0</v>
          </cell>
          <cell r="M1839">
            <v>0</v>
          </cell>
          <cell r="N1839">
            <v>0</v>
          </cell>
          <cell r="O1839">
            <v>0</v>
          </cell>
          <cell r="P1839">
            <v>0</v>
          </cell>
        </row>
        <row r="1840">
          <cell r="A1840" t="str">
            <v>4.04.000110211</v>
          </cell>
          <cell r="B1840">
            <v>10211</v>
          </cell>
          <cell r="C1840" t="str">
            <v>Gerência de Administração de Vendas</v>
          </cell>
          <cell r="D1840" t="str">
            <v>4.04.0001</v>
          </cell>
          <cell r="E1840">
            <v>0</v>
          </cell>
          <cell r="F1840">
            <v>0</v>
          </cell>
          <cell r="G1840">
            <v>0</v>
          </cell>
          <cell r="H1840">
            <v>0</v>
          </cell>
          <cell r="I1840">
            <v>0</v>
          </cell>
          <cell r="J1840">
            <v>0</v>
          </cell>
          <cell r="K1840">
            <v>0</v>
          </cell>
          <cell r="L1840">
            <v>0</v>
          </cell>
          <cell r="M1840">
            <v>0</v>
          </cell>
          <cell r="N1840">
            <v>0</v>
          </cell>
          <cell r="O1840">
            <v>0</v>
          </cell>
          <cell r="P1840">
            <v>0</v>
          </cell>
        </row>
        <row r="1841">
          <cell r="A1841" t="str">
            <v>4.04.000210211</v>
          </cell>
          <cell r="B1841">
            <v>10211</v>
          </cell>
          <cell r="C1841" t="str">
            <v>Gerência de Administração de Vendas</v>
          </cell>
          <cell r="D1841" t="str">
            <v>4.04.0002</v>
          </cell>
          <cell r="E1841">
            <v>0</v>
          </cell>
          <cell r="F1841">
            <v>0</v>
          </cell>
          <cell r="G1841">
            <v>0</v>
          </cell>
          <cell r="H1841">
            <v>0</v>
          </cell>
          <cell r="I1841">
            <v>0</v>
          </cell>
          <cell r="J1841">
            <v>0</v>
          </cell>
          <cell r="K1841">
            <v>0</v>
          </cell>
          <cell r="L1841">
            <v>0</v>
          </cell>
          <cell r="M1841">
            <v>0</v>
          </cell>
          <cell r="N1841">
            <v>0</v>
          </cell>
          <cell r="O1841">
            <v>0</v>
          </cell>
          <cell r="P1841">
            <v>0</v>
          </cell>
        </row>
        <row r="1842">
          <cell r="A1842" t="str">
            <v>4.04.000310211</v>
          </cell>
          <cell r="B1842">
            <v>10211</v>
          </cell>
          <cell r="C1842" t="str">
            <v>Gerência de Administração de Vendas</v>
          </cell>
          <cell r="D1842" t="str">
            <v>4.04.0003</v>
          </cell>
          <cell r="E1842">
            <v>0</v>
          </cell>
          <cell r="F1842">
            <v>0</v>
          </cell>
          <cell r="G1842">
            <v>0</v>
          </cell>
          <cell r="H1842">
            <v>0</v>
          </cell>
          <cell r="I1842">
            <v>0</v>
          </cell>
          <cell r="J1842">
            <v>0</v>
          </cell>
          <cell r="K1842">
            <v>0</v>
          </cell>
          <cell r="L1842">
            <v>0</v>
          </cell>
          <cell r="M1842">
            <v>0</v>
          </cell>
          <cell r="N1842">
            <v>0</v>
          </cell>
          <cell r="O1842">
            <v>0</v>
          </cell>
          <cell r="P1842">
            <v>0</v>
          </cell>
        </row>
        <row r="1843">
          <cell r="A1843" t="str">
            <v>4.04.000410211</v>
          </cell>
          <cell r="B1843">
            <v>10211</v>
          </cell>
          <cell r="C1843" t="str">
            <v>Gerência de Administração de Vendas</v>
          </cell>
          <cell r="D1843" t="str">
            <v>4.04.0004</v>
          </cell>
          <cell r="E1843">
            <v>0</v>
          </cell>
          <cell r="F1843">
            <v>0</v>
          </cell>
          <cell r="G1843">
            <v>0</v>
          </cell>
          <cell r="H1843">
            <v>0</v>
          </cell>
          <cell r="I1843">
            <v>0</v>
          </cell>
          <cell r="J1843">
            <v>0</v>
          </cell>
          <cell r="K1843">
            <v>0</v>
          </cell>
          <cell r="L1843">
            <v>0</v>
          </cell>
          <cell r="M1843">
            <v>0</v>
          </cell>
          <cell r="N1843">
            <v>0</v>
          </cell>
          <cell r="O1843">
            <v>0</v>
          </cell>
          <cell r="P1843">
            <v>0</v>
          </cell>
        </row>
        <row r="1844">
          <cell r="A1844" t="str">
            <v>4.04.000510211</v>
          </cell>
          <cell r="B1844">
            <v>10211</v>
          </cell>
          <cell r="C1844" t="str">
            <v>Gerência de Administração de Vendas</v>
          </cell>
          <cell r="D1844" t="str">
            <v>4.04.0005</v>
          </cell>
          <cell r="E1844">
            <v>0</v>
          </cell>
          <cell r="F1844">
            <v>0</v>
          </cell>
          <cell r="G1844">
            <v>0</v>
          </cell>
          <cell r="H1844">
            <v>0</v>
          </cell>
          <cell r="I1844">
            <v>0</v>
          </cell>
          <cell r="J1844">
            <v>0</v>
          </cell>
          <cell r="K1844">
            <v>0</v>
          </cell>
          <cell r="L1844">
            <v>0</v>
          </cell>
          <cell r="M1844">
            <v>0</v>
          </cell>
          <cell r="N1844">
            <v>0</v>
          </cell>
          <cell r="O1844">
            <v>0</v>
          </cell>
          <cell r="P1844">
            <v>0</v>
          </cell>
        </row>
        <row r="1845">
          <cell r="A1845" t="str">
            <v>4.04.000610211</v>
          </cell>
          <cell r="B1845">
            <v>10211</v>
          </cell>
          <cell r="C1845" t="str">
            <v>Gerência de Administração de Vendas</v>
          </cell>
          <cell r="D1845" t="str">
            <v>4.04.0006</v>
          </cell>
          <cell r="E1845">
            <v>200</v>
          </cell>
          <cell r="F1845">
            <v>200</v>
          </cell>
          <cell r="G1845">
            <v>200</v>
          </cell>
          <cell r="H1845">
            <v>200</v>
          </cell>
          <cell r="I1845">
            <v>200</v>
          </cell>
          <cell r="J1845">
            <v>200</v>
          </cell>
          <cell r="K1845">
            <v>200</v>
          </cell>
          <cell r="L1845">
            <v>200</v>
          </cell>
          <cell r="M1845">
            <v>200</v>
          </cell>
          <cell r="N1845">
            <v>200</v>
          </cell>
          <cell r="O1845">
            <v>200</v>
          </cell>
          <cell r="P1845">
            <v>200</v>
          </cell>
        </row>
        <row r="1846">
          <cell r="A1846" t="str">
            <v>4.04.000710211</v>
          </cell>
          <cell r="B1846">
            <v>10211</v>
          </cell>
          <cell r="C1846" t="str">
            <v>Gerência de Administração de Vendas</v>
          </cell>
          <cell r="D1846" t="str">
            <v>4.04.0007</v>
          </cell>
          <cell r="E1846">
            <v>0</v>
          </cell>
          <cell r="F1846">
            <v>0</v>
          </cell>
          <cell r="G1846">
            <v>0</v>
          </cell>
          <cell r="H1846">
            <v>0</v>
          </cell>
          <cell r="I1846">
            <v>0</v>
          </cell>
          <cell r="J1846">
            <v>0</v>
          </cell>
          <cell r="K1846">
            <v>0</v>
          </cell>
          <cell r="L1846">
            <v>0</v>
          </cell>
          <cell r="M1846">
            <v>0</v>
          </cell>
          <cell r="N1846">
            <v>0</v>
          </cell>
          <cell r="O1846">
            <v>0</v>
          </cell>
          <cell r="P1846">
            <v>0</v>
          </cell>
        </row>
        <row r="1847">
          <cell r="A1847" t="str">
            <v>4.04.000810211</v>
          </cell>
          <cell r="B1847">
            <v>10211</v>
          </cell>
          <cell r="C1847" t="str">
            <v>Gerência de Administração de Vendas</v>
          </cell>
          <cell r="D1847" t="str">
            <v>4.04.0008</v>
          </cell>
          <cell r="E1847">
            <v>0</v>
          </cell>
          <cell r="F1847">
            <v>0</v>
          </cell>
          <cell r="G1847">
            <v>0</v>
          </cell>
          <cell r="H1847">
            <v>0</v>
          </cell>
          <cell r="I1847">
            <v>0</v>
          </cell>
          <cell r="J1847">
            <v>0</v>
          </cell>
          <cell r="K1847">
            <v>0</v>
          </cell>
          <cell r="L1847">
            <v>0</v>
          </cell>
          <cell r="M1847">
            <v>0</v>
          </cell>
          <cell r="N1847">
            <v>0</v>
          </cell>
          <cell r="O1847">
            <v>0</v>
          </cell>
          <cell r="P1847">
            <v>0</v>
          </cell>
        </row>
        <row r="1848">
          <cell r="A1848" t="str">
            <v>4.04.000910211</v>
          </cell>
          <cell r="B1848">
            <v>10211</v>
          </cell>
          <cell r="C1848" t="str">
            <v>Gerência de Administração de Vendas</v>
          </cell>
          <cell r="D1848" t="str">
            <v>4.04.0009</v>
          </cell>
          <cell r="E1848">
            <v>0</v>
          </cell>
          <cell r="F1848">
            <v>0</v>
          </cell>
          <cell r="G1848">
            <v>0</v>
          </cell>
          <cell r="H1848">
            <v>0</v>
          </cell>
          <cell r="I1848">
            <v>0</v>
          </cell>
          <cell r="J1848">
            <v>0</v>
          </cell>
          <cell r="K1848">
            <v>0</v>
          </cell>
          <cell r="L1848">
            <v>0</v>
          </cell>
          <cell r="M1848">
            <v>0</v>
          </cell>
          <cell r="N1848">
            <v>0</v>
          </cell>
          <cell r="O1848">
            <v>0</v>
          </cell>
          <cell r="P1848">
            <v>0</v>
          </cell>
        </row>
        <row r="1849">
          <cell r="A1849" t="str">
            <v>4.04.001010211</v>
          </cell>
          <cell r="B1849">
            <v>10211</v>
          </cell>
          <cell r="C1849" t="str">
            <v>Gerência de Administração de Vendas</v>
          </cell>
          <cell r="D1849" t="str">
            <v>4.04.0010</v>
          </cell>
          <cell r="E1849">
            <v>0</v>
          </cell>
          <cell r="F1849">
            <v>0</v>
          </cell>
          <cell r="G1849">
            <v>0</v>
          </cell>
          <cell r="H1849">
            <v>0</v>
          </cell>
          <cell r="I1849">
            <v>0</v>
          </cell>
          <cell r="J1849">
            <v>0</v>
          </cell>
          <cell r="K1849">
            <v>0</v>
          </cell>
          <cell r="L1849">
            <v>0</v>
          </cell>
          <cell r="M1849">
            <v>0</v>
          </cell>
          <cell r="N1849">
            <v>0</v>
          </cell>
          <cell r="O1849">
            <v>0</v>
          </cell>
          <cell r="P1849">
            <v>0</v>
          </cell>
        </row>
        <row r="1850">
          <cell r="A1850" t="str">
            <v>4.04.001110211</v>
          </cell>
          <cell r="B1850">
            <v>10211</v>
          </cell>
          <cell r="C1850" t="str">
            <v>Gerência de Administração de Vendas</v>
          </cell>
          <cell r="D1850" t="str">
            <v>4.04.0011</v>
          </cell>
          <cell r="E1850">
            <v>0</v>
          </cell>
          <cell r="F1850">
            <v>0</v>
          </cell>
          <cell r="G1850">
            <v>0</v>
          </cell>
          <cell r="H1850">
            <v>0</v>
          </cell>
          <cell r="I1850">
            <v>0</v>
          </cell>
          <cell r="J1850">
            <v>0</v>
          </cell>
          <cell r="K1850">
            <v>0</v>
          </cell>
          <cell r="L1850">
            <v>0</v>
          </cell>
          <cell r="M1850">
            <v>0</v>
          </cell>
          <cell r="N1850">
            <v>0</v>
          </cell>
          <cell r="O1850">
            <v>0</v>
          </cell>
          <cell r="P1850">
            <v>0</v>
          </cell>
        </row>
        <row r="1851">
          <cell r="A1851" t="str">
            <v>4.04.001210211</v>
          </cell>
          <cell r="B1851">
            <v>10211</v>
          </cell>
          <cell r="C1851" t="str">
            <v>Gerência de Administração de Vendas</v>
          </cell>
          <cell r="D1851" t="str">
            <v>4.04.0012</v>
          </cell>
          <cell r="E1851">
            <v>0</v>
          </cell>
          <cell r="F1851">
            <v>0</v>
          </cell>
          <cell r="G1851">
            <v>0</v>
          </cell>
          <cell r="H1851">
            <v>0</v>
          </cell>
          <cell r="I1851">
            <v>0</v>
          </cell>
          <cell r="J1851">
            <v>0</v>
          </cell>
          <cell r="K1851">
            <v>0</v>
          </cell>
          <cell r="L1851">
            <v>0</v>
          </cell>
          <cell r="M1851">
            <v>0</v>
          </cell>
          <cell r="N1851">
            <v>0</v>
          </cell>
          <cell r="O1851">
            <v>0</v>
          </cell>
          <cell r="P1851">
            <v>0</v>
          </cell>
        </row>
        <row r="1852">
          <cell r="A1852" t="str">
            <v>4.05.000310211</v>
          </cell>
          <cell r="B1852">
            <v>10211</v>
          </cell>
          <cell r="C1852" t="str">
            <v>Gerência de Administração de Vendas</v>
          </cell>
          <cell r="D1852" t="str">
            <v>4.05.0003</v>
          </cell>
          <cell r="E1852">
            <v>0</v>
          </cell>
          <cell r="F1852">
            <v>0</v>
          </cell>
          <cell r="G1852">
            <v>0</v>
          </cell>
          <cell r="H1852">
            <v>0</v>
          </cell>
          <cell r="I1852">
            <v>0</v>
          </cell>
          <cell r="J1852">
            <v>0</v>
          </cell>
          <cell r="K1852">
            <v>0</v>
          </cell>
          <cell r="L1852">
            <v>0</v>
          </cell>
          <cell r="M1852">
            <v>0</v>
          </cell>
          <cell r="N1852">
            <v>0</v>
          </cell>
          <cell r="O1852">
            <v>0</v>
          </cell>
          <cell r="P1852">
            <v>0</v>
          </cell>
        </row>
        <row r="1853">
          <cell r="A1853" t="str">
            <v>4.08.000410211</v>
          </cell>
          <cell r="B1853">
            <v>10211</v>
          </cell>
          <cell r="C1853" t="str">
            <v>Gerência de Administração de Vendas</v>
          </cell>
          <cell r="D1853" t="str">
            <v>4.08.0004</v>
          </cell>
          <cell r="E1853">
            <v>0</v>
          </cell>
          <cell r="F1853">
            <v>0</v>
          </cell>
          <cell r="G1853">
            <v>0</v>
          </cell>
          <cell r="H1853">
            <v>0</v>
          </cell>
          <cell r="I1853">
            <v>0</v>
          </cell>
          <cell r="J1853">
            <v>0</v>
          </cell>
          <cell r="K1853">
            <v>0</v>
          </cell>
          <cell r="L1853">
            <v>0</v>
          </cell>
          <cell r="M1853">
            <v>0</v>
          </cell>
          <cell r="N1853">
            <v>0</v>
          </cell>
          <cell r="O1853">
            <v>0</v>
          </cell>
          <cell r="P1853">
            <v>0</v>
          </cell>
        </row>
        <row r="1854">
          <cell r="A1854" t="str">
            <v>4.08.001010211</v>
          </cell>
          <cell r="B1854">
            <v>10211</v>
          </cell>
          <cell r="C1854" t="str">
            <v>Gerência de Administração de Vendas</v>
          </cell>
          <cell r="D1854" t="str">
            <v>4.08.0010</v>
          </cell>
          <cell r="E1854">
            <v>0</v>
          </cell>
          <cell r="F1854">
            <v>0</v>
          </cell>
          <cell r="G1854">
            <v>0</v>
          </cell>
          <cell r="H1854">
            <v>0</v>
          </cell>
          <cell r="I1854">
            <v>0</v>
          </cell>
          <cell r="J1854">
            <v>0</v>
          </cell>
          <cell r="K1854">
            <v>0</v>
          </cell>
          <cell r="L1854">
            <v>0</v>
          </cell>
          <cell r="M1854">
            <v>0</v>
          </cell>
          <cell r="N1854">
            <v>0</v>
          </cell>
          <cell r="O1854">
            <v>0</v>
          </cell>
          <cell r="P1854">
            <v>0</v>
          </cell>
        </row>
        <row r="1855">
          <cell r="A1855" t="str">
            <v>4.08.001610211</v>
          </cell>
          <cell r="B1855">
            <v>10211</v>
          </cell>
          <cell r="C1855" t="str">
            <v>Gerência de Administração de Vendas</v>
          </cell>
          <cell r="D1855" t="str">
            <v>4.08.0016</v>
          </cell>
          <cell r="E1855">
            <v>0</v>
          </cell>
          <cell r="F1855">
            <v>0</v>
          </cell>
          <cell r="G1855">
            <v>0</v>
          </cell>
          <cell r="H1855">
            <v>0</v>
          </cell>
          <cell r="I1855">
            <v>0</v>
          </cell>
          <cell r="J1855">
            <v>0</v>
          </cell>
          <cell r="K1855">
            <v>0</v>
          </cell>
          <cell r="L1855">
            <v>0</v>
          </cell>
          <cell r="M1855">
            <v>0</v>
          </cell>
          <cell r="N1855">
            <v>0</v>
          </cell>
          <cell r="O1855">
            <v>0</v>
          </cell>
          <cell r="P1855">
            <v>0</v>
          </cell>
        </row>
        <row r="1856">
          <cell r="A1856" t="str">
            <v>4.08.001710211</v>
          </cell>
          <cell r="B1856">
            <v>10211</v>
          </cell>
          <cell r="C1856" t="str">
            <v>Gerência de Administração de Vendas</v>
          </cell>
          <cell r="D1856" t="str">
            <v>4.08.0017</v>
          </cell>
          <cell r="E1856">
            <v>0</v>
          </cell>
          <cell r="F1856">
            <v>0</v>
          </cell>
          <cell r="G1856">
            <v>0</v>
          </cell>
          <cell r="H1856">
            <v>0</v>
          </cell>
          <cell r="I1856">
            <v>0</v>
          </cell>
          <cell r="J1856">
            <v>0</v>
          </cell>
          <cell r="K1856">
            <v>0</v>
          </cell>
          <cell r="L1856">
            <v>0</v>
          </cell>
          <cell r="M1856">
            <v>0</v>
          </cell>
          <cell r="N1856">
            <v>0</v>
          </cell>
          <cell r="O1856">
            <v>0</v>
          </cell>
          <cell r="P1856">
            <v>0</v>
          </cell>
        </row>
        <row r="1857">
          <cell r="A1857" t="str">
            <v>4.08.002010211</v>
          </cell>
          <cell r="B1857">
            <v>10211</v>
          </cell>
          <cell r="C1857" t="str">
            <v>Gerência de Administração de Vendas</v>
          </cell>
          <cell r="D1857" t="str">
            <v>4.08.0020</v>
          </cell>
          <cell r="E1857">
            <v>0</v>
          </cell>
          <cell r="F1857">
            <v>0</v>
          </cell>
          <cell r="G1857">
            <v>0</v>
          </cell>
          <cell r="H1857">
            <v>0</v>
          </cell>
          <cell r="I1857">
            <v>0</v>
          </cell>
          <cell r="J1857">
            <v>0</v>
          </cell>
          <cell r="K1857">
            <v>0</v>
          </cell>
          <cell r="L1857">
            <v>0</v>
          </cell>
          <cell r="M1857">
            <v>0</v>
          </cell>
          <cell r="N1857">
            <v>0</v>
          </cell>
          <cell r="O1857">
            <v>0</v>
          </cell>
          <cell r="P1857">
            <v>0</v>
          </cell>
        </row>
        <row r="1858">
          <cell r="A1858" t="str">
            <v>4.13.000410211</v>
          </cell>
          <cell r="B1858">
            <v>10211</v>
          </cell>
          <cell r="C1858" t="str">
            <v>Gerência de Administração de Vendas</v>
          </cell>
          <cell r="D1858" t="str">
            <v>4.13.0004</v>
          </cell>
          <cell r="E1858">
            <v>0</v>
          </cell>
          <cell r="F1858">
            <v>0</v>
          </cell>
          <cell r="G1858">
            <v>0</v>
          </cell>
          <cell r="H1858">
            <v>0</v>
          </cell>
          <cell r="I1858">
            <v>0</v>
          </cell>
          <cell r="J1858">
            <v>0</v>
          </cell>
          <cell r="K1858">
            <v>0</v>
          </cell>
          <cell r="L1858">
            <v>0</v>
          </cell>
          <cell r="M1858">
            <v>0</v>
          </cell>
          <cell r="N1858">
            <v>0</v>
          </cell>
          <cell r="O1858">
            <v>0</v>
          </cell>
          <cell r="P1858">
            <v>0</v>
          </cell>
        </row>
        <row r="1859">
          <cell r="A1859" t="str">
            <v>4.13.000510211</v>
          </cell>
          <cell r="B1859">
            <v>10211</v>
          </cell>
          <cell r="C1859" t="str">
            <v>Gerência de Administração de Vendas</v>
          </cell>
          <cell r="D1859" t="str">
            <v>4.13.0005</v>
          </cell>
          <cell r="E1859">
            <v>0</v>
          </cell>
          <cell r="F1859">
            <v>0</v>
          </cell>
          <cell r="G1859">
            <v>0</v>
          </cell>
          <cell r="H1859">
            <v>0</v>
          </cell>
          <cell r="I1859">
            <v>0</v>
          </cell>
          <cell r="J1859">
            <v>0</v>
          </cell>
          <cell r="K1859">
            <v>0</v>
          </cell>
          <cell r="L1859">
            <v>0</v>
          </cell>
          <cell r="M1859">
            <v>0</v>
          </cell>
          <cell r="N1859">
            <v>0</v>
          </cell>
          <cell r="O1859">
            <v>0</v>
          </cell>
          <cell r="P1859">
            <v>0</v>
          </cell>
        </row>
        <row r="1860">
          <cell r="A1860" t="str">
            <v>4.13.000610211</v>
          </cell>
          <cell r="B1860">
            <v>10211</v>
          </cell>
          <cell r="C1860" t="str">
            <v>Gerência de Administração de Vendas</v>
          </cell>
          <cell r="D1860" t="str">
            <v>4.13.0006</v>
          </cell>
          <cell r="E1860">
            <v>0</v>
          </cell>
          <cell r="F1860">
            <v>0</v>
          </cell>
          <cell r="G1860">
            <v>0</v>
          </cell>
          <cell r="H1860">
            <v>0</v>
          </cell>
          <cell r="I1860">
            <v>0</v>
          </cell>
          <cell r="J1860">
            <v>0</v>
          </cell>
          <cell r="K1860">
            <v>0</v>
          </cell>
          <cell r="L1860">
            <v>0</v>
          </cell>
          <cell r="M1860">
            <v>0</v>
          </cell>
          <cell r="N1860">
            <v>0</v>
          </cell>
          <cell r="O1860">
            <v>0</v>
          </cell>
          <cell r="P1860">
            <v>0</v>
          </cell>
        </row>
        <row r="1861">
          <cell r="A1861" t="str">
            <v>4.13.000710211</v>
          </cell>
          <cell r="B1861">
            <v>10211</v>
          </cell>
          <cell r="C1861" t="str">
            <v>Gerência de Administração de Vendas</v>
          </cell>
          <cell r="D1861" t="str">
            <v>4.13.0007</v>
          </cell>
          <cell r="E1861">
            <v>0</v>
          </cell>
          <cell r="F1861">
            <v>0</v>
          </cell>
          <cell r="G1861">
            <v>0</v>
          </cell>
          <cell r="H1861">
            <v>0</v>
          </cell>
          <cell r="I1861">
            <v>0</v>
          </cell>
          <cell r="J1861">
            <v>0</v>
          </cell>
          <cell r="K1861">
            <v>0</v>
          </cell>
          <cell r="L1861">
            <v>0</v>
          </cell>
          <cell r="M1861">
            <v>0</v>
          </cell>
          <cell r="N1861">
            <v>0</v>
          </cell>
          <cell r="O1861">
            <v>0</v>
          </cell>
          <cell r="P1861">
            <v>0</v>
          </cell>
        </row>
        <row r="1862">
          <cell r="A1862" t="str">
            <v>4.13.000810211</v>
          </cell>
          <cell r="B1862">
            <v>10211</v>
          </cell>
          <cell r="C1862" t="str">
            <v>Gerência de Administração de Vendas</v>
          </cell>
          <cell r="D1862" t="str">
            <v>4.13.0008</v>
          </cell>
          <cell r="E1862">
            <v>0</v>
          </cell>
          <cell r="F1862">
            <v>0</v>
          </cell>
          <cell r="G1862">
            <v>0</v>
          </cell>
          <cell r="H1862">
            <v>0</v>
          </cell>
          <cell r="I1862">
            <v>0</v>
          </cell>
          <cell r="J1862">
            <v>0</v>
          </cell>
          <cell r="K1862">
            <v>0</v>
          </cell>
          <cell r="L1862">
            <v>0</v>
          </cell>
          <cell r="M1862">
            <v>0</v>
          </cell>
          <cell r="N1862">
            <v>0</v>
          </cell>
          <cell r="O1862">
            <v>0</v>
          </cell>
          <cell r="P1862">
            <v>0</v>
          </cell>
        </row>
        <row r="1863">
          <cell r="A1863" t="str">
            <v>4.90.000110211</v>
          </cell>
          <cell r="B1863">
            <v>10211</v>
          </cell>
          <cell r="C1863" t="str">
            <v>Gerência de Administração de Vendas</v>
          </cell>
          <cell r="D1863" t="str">
            <v>4.90.0001</v>
          </cell>
          <cell r="E1863">
            <v>0</v>
          </cell>
          <cell r="F1863">
            <v>0</v>
          </cell>
          <cell r="G1863">
            <v>0</v>
          </cell>
          <cell r="H1863">
            <v>0</v>
          </cell>
          <cell r="I1863">
            <v>0</v>
          </cell>
          <cell r="J1863">
            <v>0</v>
          </cell>
          <cell r="K1863">
            <v>0</v>
          </cell>
          <cell r="L1863">
            <v>0</v>
          </cell>
          <cell r="M1863">
            <v>0</v>
          </cell>
          <cell r="N1863">
            <v>0</v>
          </cell>
          <cell r="O1863">
            <v>0</v>
          </cell>
          <cell r="P1863">
            <v>0</v>
          </cell>
        </row>
        <row r="1864">
          <cell r="A1864" t="str">
            <v>4.01.000110518</v>
          </cell>
          <cell r="B1864">
            <v>10518</v>
          </cell>
          <cell r="C1864" t="str">
            <v>Relacionamento com Entidades</v>
          </cell>
          <cell r="D1864" t="str">
            <v>4.01.0001</v>
          </cell>
          <cell r="E1864">
            <v>0</v>
          </cell>
          <cell r="F1864">
            <v>0</v>
          </cell>
          <cell r="G1864">
            <v>0</v>
          </cell>
          <cell r="H1864">
            <v>0</v>
          </cell>
          <cell r="I1864">
            <v>0</v>
          </cell>
          <cell r="J1864">
            <v>0</v>
          </cell>
          <cell r="K1864">
            <v>0</v>
          </cell>
          <cell r="L1864">
            <v>0</v>
          </cell>
          <cell r="M1864">
            <v>0</v>
          </cell>
          <cell r="N1864">
            <v>0</v>
          </cell>
          <cell r="O1864">
            <v>0</v>
          </cell>
          <cell r="P1864">
            <v>0</v>
          </cell>
        </row>
        <row r="1865">
          <cell r="A1865" t="str">
            <v>4.01.000210518</v>
          </cell>
          <cell r="B1865">
            <v>10518</v>
          </cell>
          <cell r="C1865" t="str">
            <v>Relacionamento com Entidades</v>
          </cell>
          <cell r="D1865" t="str">
            <v>4.01.0002</v>
          </cell>
          <cell r="E1865">
            <v>0</v>
          </cell>
          <cell r="F1865">
            <v>0</v>
          </cell>
          <cell r="G1865">
            <v>0</v>
          </cell>
          <cell r="H1865">
            <v>0</v>
          </cell>
          <cell r="I1865">
            <v>0</v>
          </cell>
          <cell r="J1865">
            <v>0</v>
          </cell>
          <cell r="K1865">
            <v>0</v>
          </cell>
          <cell r="L1865">
            <v>0</v>
          </cell>
          <cell r="M1865">
            <v>0</v>
          </cell>
          <cell r="N1865">
            <v>0</v>
          </cell>
          <cell r="O1865">
            <v>0</v>
          </cell>
          <cell r="P1865">
            <v>0</v>
          </cell>
        </row>
        <row r="1866">
          <cell r="A1866" t="str">
            <v>4.01.000310518</v>
          </cell>
          <cell r="B1866">
            <v>10518</v>
          </cell>
          <cell r="C1866" t="str">
            <v>Relacionamento com Entidades</v>
          </cell>
          <cell r="D1866" t="str">
            <v>4.01.0003</v>
          </cell>
          <cell r="E1866">
            <v>0</v>
          </cell>
          <cell r="F1866">
            <v>0</v>
          </cell>
          <cell r="G1866">
            <v>0</v>
          </cell>
          <cell r="H1866">
            <v>0</v>
          </cell>
          <cell r="I1866">
            <v>0</v>
          </cell>
          <cell r="J1866">
            <v>0</v>
          </cell>
          <cell r="K1866">
            <v>0</v>
          </cell>
          <cell r="L1866">
            <v>0</v>
          </cell>
          <cell r="M1866">
            <v>0</v>
          </cell>
          <cell r="N1866">
            <v>0</v>
          </cell>
          <cell r="O1866">
            <v>0</v>
          </cell>
          <cell r="P1866">
            <v>0</v>
          </cell>
        </row>
        <row r="1867">
          <cell r="A1867" t="str">
            <v>4.01.000410518</v>
          </cell>
          <cell r="B1867">
            <v>10518</v>
          </cell>
          <cell r="C1867" t="str">
            <v>Relacionamento com Entidades</v>
          </cell>
          <cell r="D1867" t="str">
            <v>4.01.0004</v>
          </cell>
          <cell r="E1867">
            <v>3000</v>
          </cell>
          <cell r="F1867">
            <v>0</v>
          </cell>
          <cell r="G1867">
            <v>0</v>
          </cell>
          <cell r="H1867">
            <v>0</v>
          </cell>
          <cell r="I1867">
            <v>0</v>
          </cell>
          <cell r="J1867">
            <v>500</v>
          </cell>
          <cell r="K1867">
            <v>0</v>
          </cell>
          <cell r="L1867">
            <v>0</v>
          </cell>
          <cell r="M1867">
            <v>0</v>
          </cell>
          <cell r="N1867">
            <v>0</v>
          </cell>
          <cell r="O1867">
            <v>0</v>
          </cell>
          <cell r="P1867">
            <v>0</v>
          </cell>
        </row>
        <row r="1868">
          <cell r="A1868" t="str">
            <v>4.01.000510518</v>
          </cell>
          <cell r="B1868">
            <v>10518</v>
          </cell>
          <cell r="C1868" t="str">
            <v>Relacionamento com Entidades</v>
          </cell>
          <cell r="D1868" t="str">
            <v>4.01.0005</v>
          </cell>
          <cell r="E1868">
            <v>600</v>
          </cell>
          <cell r="F1868">
            <v>300</v>
          </cell>
          <cell r="G1868">
            <v>750</v>
          </cell>
          <cell r="H1868">
            <v>750</v>
          </cell>
          <cell r="I1868">
            <v>1100</v>
          </cell>
          <cell r="J1868">
            <v>650</v>
          </cell>
          <cell r="K1868">
            <v>1000</v>
          </cell>
          <cell r="L1868">
            <v>1200</v>
          </cell>
          <cell r="M1868">
            <v>1200</v>
          </cell>
          <cell r="N1868">
            <v>1300</v>
          </cell>
          <cell r="O1868">
            <v>700</v>
          </cell>
          <cell r="P1868">
            <v>3000</v>
          </cell>
        </row>
        <row r="1869">
          <cell r="A1869" t="str">
            <v>4.01.000610518</v>
          </cell>
          <cell r="B1869">
            <v>10518</v>
          </cell>
          <cell r="C1869" t="str">
            <v>Relacionamento com Entidades</v>
          </cell>
          <cell r="D1869" t="str">
            <v>4.01.0006</v>
          </cell>
          <cell r="E1869">
            <v>500</v>
          </cell>
          <cell r="F1869">
            <v>0</v>
          </cell>
          <cell r="G1869">
            <v>0</v>
          </cell>
          <cell r="H1869">
            <v>0</v>
          </cell>
          <cell r="I1869">
            <v>0</v>
          </cell>
          <cell r="J1869">
            <v>0</v>
          </cell>
          <cell r="K1869">
            <v>0</v>
          </cell>
          <cell r="L1869">
            <v>0</v>
          </cell>
          <cell r="M1869">
            <v>0</v>
          </cell>
          <cell r="N1869">
            <v>0</v>
          </cell>
          <cell r="O1869">
            <v>0</v>
          </cell>
          <cell r="P1869">
            <v>0</v>
          </cell>
        </row>
        <row r="1870">
          <cell r="A1870" t="str">
            <v>4.01.000710518</v>
          </cell>
          <cell r="B1870">
            <v>10518</v>
          </cell>
          <cell r="C1870" t="str">
            <v>Relacionamento com Entidades</v>
          </cell>
          <cell r="D1870" t="str">
            <v>4.01.0007</v>
          </cell>
          <cell r="G1870">
            <v>0</v>
          </cell>
          <cell r="H1870">
            <v>0</v>
          </cell>
          <cell r="I1870">
            <v>0</v>
          </cell>
          <cell r="J1870">
            <v>0</v>
          </cell>
          <cell r="K1870">
            <v>0</v>
          </cell>
          <cell r="L1870">
            <v>0</v>
          </cell>
          <cell r="M1870">
            <v>0</v>
          </cell>
          <cell r="N1870">
            <v>0</v>
          </cell>
          <cell r="O1870">
            <v>0</v>
          </cell>
          <cell r="P1870">
            <v>0</v>
          </cell>
        </row>
        <row r="1871">
          <cell r="A1871" t="str">
            <v>4.02.000110518</v>
          </cell>
          <cell r="B1871">
            <v>10518</v>
          </cell>
          <cell r="C1871" t="str">
            <v>Relacionamento com Entidades</v>
          </cell>
          <cell r="D1871" t="str">
            <v>4.02.0001</v>
          </cell>
          <cell r="E1871">
            <v>0</v>
          </cell>
          <cell r="F1871">
            <v>0</v>
          </cell>
          <cell r="G1871">
            <v>0</v>
          </cell>
          <cell r="H1871">
            <v>0</v>
          </cell>
          <cell r="I1871">
            <v>0</v>
          </cell>
          <cell r="J1871">
            <v>0</v>
          </cell>
          <cell r="K1871">
            <v>0</v>
          </cell>
          <cell r="L1871">
            <v>0</v>
          </cell>
          <cell r="M1871">
            <v>0</v>
          </cell>
          <cell r="N1871">
            <v>0</v>
          </cell>
          <cell r="O1871">
            <v>0</v>
          </cell>
          <cell r="P1871">
            <v>0</v>
          </cell>
        </row>
        <row r="1872">
          <cell r="A1872" t="str">
            <v>4.02.000210518</v>
          </cell>
          <cell r="B1872">
            <v>10518</v>
          </cell>
          <cell r="C1872" t="str">
            <v>Relacionamento com Entidades</v>
          </cell>
          <cell r="D1872" t="str">
            <v>4.02.0002</v>
          </cell>
          <cell r="E1872">
            <v>0</v>
          </cell>
          <cell r="F1872">
            <v>0</v>
          </cell>
          <cell r="G1872">
            <v>0</v>
          </cell>
          <cell r="H1872">
            <v>0</v>
          </cell>
          <cell r="I1872">
            <v>0</v>
          </cell>
          <cell r="J1872">
            <v>0</v>
          </cell>
          <cell r="K1872">
            <v>0</v>
          </cell>
          <cell r="L1872">
            <v>0</v>
          </cell>
          <cell r="M1872">
            <v>0</v>
          </cell>
          <cell r="N1872">
            <v>0</v>
          </cell>
          <cell r="O1872">
            <v>0</v>
          </cell>
          <cell r="P1872">
            <v>0</v>
          </cell>
        </row>
        <row r="1873">
          <cell r="A1873" t="str">
            <v>4.02.000310518</v>
          </cell>
          <cell r="B1873">
            <v>10518</v>
          </cell>
          <cell r="C1873" t="str">
            <v>Relacionamento com Entidades</v>
          </cell>
          <cell r="D1873" t="str">
            <v>4.02.0003</v>
          </cell>
          <cell r="E1873">
            <v>180.53545948177069</v>
          </cell>
          <cell r="F1873">
            <v>180.53545948177069</v>
          </cell>
          <cell r="G1873">
            <v>180.53545948177069</v>
          </cell>
          <cell r="H1873">
            <v>186.85420056363265</v>
          </cell>
          <cell r="I1873">
            <v>186.85420056363265</v>
          </cell>
          <cell r="J1873">
            <v>186.85420056363265</v>
          </cell>
          <cell r="K1873">
            <v>186.85420056363265</v>
          </cell>
          <cell r="L1873">
            <v>186.85420056363265</v>
          </cell>
          <cell r="M1873">
            <v>186.85420056363265</v>
          </cell>
          <cell r="N1873">
            <v>186.85420056363265</v>
          </cell>
          <cell r="O1873">
            <v>186.85420056363265</v>
          </cell>
          <cell r="P1873">
            <v>186.85420056363265</v>
          </cell>
        </row>
        <row r="1874">
          <cell r="A1874" t="str">
            <v>4.02.000410518</v>
          </cell>
          <cell r="B1874">
            <v>10518</v>
          </cell>
          <cell r="C1874" t="str">
            <v>Relacionamento com Entidades</v>
          </cell>
          <cell r="D1874" t="str">
            <v>4.02.0004</v>
          </cell>
          <cell r="E1874">
            <v>0</v>
          </cell>
          <cell r="F1874">
            <v>0</v>
          </cell>
          <cell r="G1874">
            <v>0</v>
          </cell>
          <cell r="H1874">
            <v>0</v>
          </cell>
          <cell r="I1874">
            <v>0</v>
          </cell>
          <cell r="J1874">
            <v>0</v>
          </cell>
          <cell r="K1874">
            <v>0</v>
          </cell>
          <cell r="L1874">
            <v>0</v>
          </cell>
          <cell r="M1874">
            <v>0</v>
          </cell>
          <cell r="N1874">
            <v>0</v>
          </cell>
          <cell r="O1874">
            <v>0</v>
          </cell>
          <cell r="P1874">
            <v>0</v>
          </cell>
        </row>
        <row r="1875">
          <cell r="A1875" t="str">
            <v>4.02.000510518</v>
          </cell>
          <cell r="B1875">
            <v>10518</v>
          </cell>
          <cell r="C1875" t="str">
            <v>Relacionamento com Entidades</v>
          </cell>
          <cell r="D1875" t="str">
            <v>4.02.0005</v>
          </cell>
          <cell r="E1875">
            <v>700</v>
          </cell>
          <cell r="F1875">
            <v>700</v>
          </cell>
          <cell r="G1875">
            <v>640</v>
          </cell>
          <cell r="H1875">
            <v>640</v>
          </cell>
          <cell r="I1875">
            <v>640</v>
          </cell>
          <cell r="J1875">
            <v>640</v>
          </cell>
          <cell r="K1875">
            <v>640</v>
          </cell>
          <cell r="L1875">
            <v>640</v>
          </cell>
          <cell r="M1875">
            <v>640</v>
          </cell>
          <cell r="N1875">
            <v>640</v>
          </cell>
          <cell r="O1875">
            <v>640</v>
          </cell>
          <cell r="P1875">
            <v>640</v>
          </cell>
        </row>
        <row r="1876">
          <cell r="A1876" t="str">
            <v>4.02.000610518</v>
          </cell>
          <cell r="B1876">
            <v>10518</v>
          </cell>
          <cell r="C1876" t="str">
            <v>Relacionamento com Entidades</v>
          </cell>
          <cell r="D1876" t="str">
            <v>4.02.0006</v>
          </cell>
          <cell r="E1876">
            <v>18</v>
          </cell>
          <cell r="F1876">
            <v>18</v>
          </cell>
          <cell r="G1876">
            <v>18</v>
          </cell>
          <cell r="H1876">
            <v>18</v>
          </cell>
          <cell r="I1876">
            <v>18</v>
          </cell>
          <cell r="J1876">
            <v>18</v>
          </cell>
          <cell r="K1876">
            <v>18</v>
          </cell>
          <cell r="L1876">
            <v>18</v>
          </cell>
          <cell r="M1876">
            <v>18</v>
          </cell>
          <cell r="N1876">
            <v>18</v>
          </cell>
          <cell r="O1876">
            <v>18</v>
          </cell>
          <cell r="P1876">
            <v>18</v>
          </cell>
        </row>
        <row r="1877">
          <cell r="A1877" t="str">
            <v>4.02.000710518</v>
          </cell>
          <cell r="B1877">
            <v>10518</v>
          </cell>
          <cell r="C1877" t="str">
            <v>Relacionamento com Entidades</v>
          </cell>
          <cell r="D1877" t="str">
            <v>4.02.0007</v>
          </cell>
          <cell r="E1877">
            <v>0</v>
          </cell>
          <cell r="F1877">
            <v>0</v>
          </cell>
          <cell r="G1877">
            <v>0</v>
          </cell>
          <cell r="H1877">
            <v>0</v>
          </cell>
          <cell r="I1877">
            <v>0</v>
          </cell>
          <cell r="J1877">
            <v>0</v>
          </cell>
          <cell r="K1877">
            <v>0</v>
          </cell>
          <cell r="L1877">
            <v>0</v>
          </cell>
          <cell r="M1877">
            <v>0</v>
          </cell>
          <cell r="N1877">
            <v>0</v>
          </cell>
          <cell r="O1877">
            <v>0</v>
          </cell>
          <cell r="P1877">
            <v>0</v>
          </cell>
        </row>
        <row r="1878">
          <cell r="A1878" t="str">
            <v>4.02.000810518</v>
          </cell>
          <cell r="B1878">
            <v>10518</v>
          </cell>
          <cell r="C1878" t="str">
            <v>Relacionamento com Entidades</v>
          </cell>
          <cell r="D1878" t="str">
            <v>4.02.0008</v>
          </cell>
          <cell r="E1878">
            <v>220</v>
          </cell>
          <cell r="F1878">
            <v>0</v>
          </cell>
          <cell r="G1878">
            <v>0</v>
          </cell>
          <cell r="H1878">
            <v>220</v>
          </cell>
          <cell r="I1878">
            <v>0</v>
          </cell>
          <cell r="J1878">
            <v>0</v>
          </cell>
          <cell r="K1878">
            <v>220</v>
          </cell>
          <cell r="L1878">
            <v>0</v>
          </cell>
          <cell r="M1878">
            <v>0</v>
          </cell>
          <cell r="N1878">
            <v>220</v>
          </cell>
          <cell r="O1878">
            <v>0</v>
          </cell>
          <cell r="P1878">
            <v>0</v>
          </cell>
        </row>
        <row r="1879">
          <cell r="A1879" t="str">
            <v>4.02.000910518</v>
          </cell>
          <cell r="B1879">
            <v>10518</v>
          </cell>
          <cell r="C1879" t="str">
            <v>Relacionamento com Entidades</v>
          </cell>
          <cell r="D1879" t="str">
            <v>4.02.0009</v>
          </cell>
          <cell r="E1879">
            <v>3.6875691113395677</v>
          </cell>
          <cell r="F1879">
            <v>3.6875691113395677</v>
          </cell>
          <cell r="G1879">
            <v>3.6875691113395677</v>
          </cell>
          <cell r="H1879">
            <v>3.6875691113395677</v>
          </cell>
          <cell r="I1879">
            <v>3.6875691113395677</v>
          </cell>
          <cell r="J1879">
            <v>3.6875691113395677</v>
          </cell>
          <cell r="K1879">
            <v>3.6875691113395677</v>
          </cell>
          <cell r="L1879">
            <v>3.6875691113395677</v>
          </cell>
          <cell r="M1879">
            <v>3.6875691113395677</v>
          </cell>
          <cell r="N1879">
            <v>3.6875691113395677</v>
          </cell>
          <cell r="O1879">
            <v>3.6875691113395677</v>
          </cell>
          <cell r="P1879">
            <v>3.6875691113395677</v>
          </cell>
        </row>
        <row r="1880">
          <cell r="A1880" t="str">
            <v>4.02.001010518</v>
          </cell>
          <cell r="B1880">
            <v>10518</v>
          </cell>
          <cell r="C1880" t="str">
            <v>Relacionamento com Entidades</v>
          </cell>
          <cell r="D1880" t="str">
            <v>4.02.0010</v>
          </cell>
          <cell r="E1880">
            <v>72</v>
          </cell>
          <cell r="F1880">
            <v>72</v>
          </cell>
          <cell r="G1880">
            <v>72</v>
          </cell>
          <cell r="H1880">
            <v>72</v>
          </cell>
          <cell r="I1880">
            <v>72</v>
          </cell>
          <cell r="J1880">
            <v>72</v>
          </cell>
          <cell r="K1880">
            <v>72</v>
          </cell>
          <cell r="L1880">
            <v>72</v>
          </cell>
          <cell r="M1880">
            <v>72</v>
          </cell>
          <cell r="N1880">
            <v>72</v>
          </cell>
          <cell r="O1880">
            <v>72</v>
          </cell>
          <cell r="P1880">
            <v>72</v>
          </cell>
        </row>
        <row r="1881">
          <cell r="A1881" t="str">
            <v>4.02.001110518</v>
          </cell>
          <cell r="B1881">
            <v>10518</v>
          </cell>
          <cell r="C1881" t="str">
            <v>Relacionamento com Entidades</v>
          </cell>
          <cell r="D1881" t="str">
            <v>4.02.0011</v>
          </cell>
          <cell r="E1881">
            <v>6.7948182198077731</v>
          </cell>
          <cell r="F1881">
            <v>6.7948182198077731</v>
          </cell>
          <cell r="G1881">
            <v>7.0326368575010445</v>
          </cell>
          <cell r="H1881">
            <v>7.0326368575010445</v>
          </cell>
          <cell r="I1881">
            <v>7.0326368575010445</v>
          </cell>
          <cell r="J1881">
            <v>7.0326368575010445</v>
          </cell>
          <cell r="K1881">
            <v>7.0326368575010445</v>
          </cell>
          <cell r="L1881">
            <v>7.0326368575010445</v>
          </cell>
          <cell r="M1881">
            <v>7.0326368575010445</v>
          </cell>
          <cell r="N1881">
            <v>7.0326368575010445</v>
          </cell>
          <cell r="O1881">
            <v>7.0326368575010445</v>
          </cell>
          <cell r="P1881">
            <v>7.0326368575010445</v>
          </cell>
        </row>
        <row r="1882">
          <cell r="A1882" t="str">
            <v>4.02.001210518</v>
          </cell>
          <cell r="B1882">
            <v>10518</v>
          </cell>
          <cell r="C1882" t="str">
            <v>Relacionamento com Entidades</v>
          </cell>
          <cell r="D1882" t="str">
            <v>4.02.0012</v>
          </cell>
          <cell r="E1882">
            <v>0</v>
          </cell>
          <cell r="F1882">
            <v>0</v>
          </cell>
          <cell r="G1882">
            <v>0</v>
          </cell>
          <cell r="H1882">
            <v>0</v>
          </cell>
          <cell r="I1882">
            <v>0</v>
          </cell>
          <cell r="J1882">
            <v>0</v>
          </cell>
          <cell r="K1882">
            <v>0</v>
          </cell>
          <cell r="L1882">
            <v>0</v>
          </cell>
          <cell r="M1882">
            <v>0</v>
          </cell>
          <cell r="N1882">
            <v>0</v>
          </cell>
          <cell r="O1882">
            <v>0</v>
          </cell>
          <cell r="P1882">
            <v>0</v>
          </cell>
        </row>
        <row r="1883">
          <cell r="A1883" t="str">
            <v>4.02.001310518</v>
          </cell>
          <cell r="B1883">
            <v>10518</v>
          </cell>
          <cell r="C1883" t="str">
            <v>Relacionamento com Entidades</v>
          </cell>
          <cell r="D1883" t="str">
            <v>4.02.0013</v>
          </cell>
          <cell r="E1883">
            <v>23</v>
          </cell>
          <cell r="F1883">
            <v>23</v>
          </cell>
          <cell r="G1883">
            <v>23</v>
          </cell>
          <cell r="H1883">
            <v>23</v>
          </cell>
          <cell r="I1883">
            <v>23</v>
          </cell>
          <cell r="J1883">
            <v>23</v>
          </cell>
          <cell r="K1883">
            <v>23</v>
          </cell>
          <cell r="L1883">
            <v>23</v>
          </cell>
          <cell r="M1883">
            <v>23</v>
          </cell>
          <cell r="N1883">
            <v>23</v>
          </cell>
          <cell r="O1883">
            <v>23</v>
          </cell>
          <cell r="P1883">
            <v>23</v>
          </cell>
        </row>
        <row r="1884">
          <cell r="A1884" t="str">
            <v>4.02.001410518</v>
          </cell>
          <cell r="B1884">
            <v>10518</v>
          </cell>
          <cell r="C1884" t="str">
            <v>Relacionamento com Entidades</v>
          </cell>
          <cell r="D1884" t="str">
            <v>4.02.0014</v>
          </cell>
          <cell r="E1884">
            <v>5.4456515552775349</v>
          </cell>
          <cell r="F1884">
            <v>5.4456515552775349</v>
          </cell>
          <cell r="G1884">
            <v>5.4456515552775349</v>
          </cell>
          <cell r="H1884">
            <v>5.4456515552775349</v>
          </cell>
          <cell r="I1884">
            <v>5.4456515552775349</v>
          </cell>
          <cell r="J1884">
            <v>5.4456515552775349</v>
          </cell>
          <cell r="K1884">
            <v>5.4456515552775349</v>
          </cell>
          <cell r="L1884">
            <v>5.4456515552775349</v>
          </cell>
          <cell r="M1884">
            <v>5.4456515552775349</v>
          </cell>
          <cell r="N1884">
            <v>5.4456515552775349</v>
          </cell>
          <cell r="O1884">
            <v>5.4456515552775349</v>
          </cell>
          <cell r="P1884">
            <v>5.4456515552775349</v>
          </cell>
        </row>
        <row r="1885">
          <cell r="A1885" t="str">
            <v>4.02.001510518</v>
          </cell>
          <cell r="B1885">
            <v>10518</v>
          </cell>
          <cell r="C1885" t="str">
            <v>Relacionamento com Entidades</v>
          </cell>
          <cell r="D1885" t="str">
            <v>4.02.0015</v>
          </cell>
          <cell r="E1885">
            <v>0</v>
          </cell>
          <cell r="F1885">
            <v>0</v>
          </cell>
          <cell r="G1885">
            <v>0</v>
          </cell>
          <cell r="H1885">
            <v>0</v>
          </cell>
          <cell r="I1885">
            <v>0</v>
          </cell>
          <cell r="J1885">
            <v>0</v>
          </cell>
          <cell r="K1885">
            <v>0</v>
          </cell>
          <cell r="L1885">
            <v>0</v>
          </cell>
          <cell r="M1885">
            <v>0</v>
          </cell>
          <cell r="N1885">
            <v>0</v>
          </cell>
          <cell r="O1885">
            <v>0</v>
          </cell>
          <cell r="P1885">
            <v>0</v>
          </cell>
        </row>
        <row r="1886">
          <cell r="A1886" t="str">
            <v>4.02.001610518</v>
          </cell>
          <cell r="B1886">
            <v>10518</v>
          </cell>
          <cell r="C1886" t="str">
            <v>Relacionamento com Entidades</v>
          </cell>
          <cell r="D1886" t="str">
            <v>4.02.0016</v>
          </cell>
          <cell r="E1886">
            <v>2404.4899053732897</v>
          </cell>
          <cell r="F1886">
            <v>2404.4899053732897</v>
          </cell>
          <cell r="G1886">
            <v>2404.4899053732897</v>
          </cell>
          <cell r="H1886">
            <v>2488.6470520613543</v>
          </cell>
          <cell r="I1886">
            <v>2488.6470520613543</v>
          </cell>
          <cell r="J1886">
            <v>2488.6470520613543</v>
          </cell>
          <cell r="K1886">
            <v>2488.6470520613543</v>
          </cell>
          <cell r="L1886">
            <v>2488.6470520613543</v>
          </cell>
          <cell r="M1886">
            <v>2488.6470520613543</v>
          </cell>
          <cell r="N1886">
            <v>2488.6470520613543</v>
          </cell>
          <cell r="O1886">
            <v>2488.6470520613543</v>
          </cell>
          <cell r="P1886">
            <v>2488.6470520613543</v>
          </cell>
        </row>
        <row r="1887">
          <cell r="A1887" t="str">
            <v>4.02.001710518</v>
          </cell>
          <cell r="B1887">
            <v>10518</v>
          </cell>
          <cell r="C1887" t="str">
            <v>Relacionamento com Entidades</v>
          </cell>
          <cell r="D1887" t="str">
            <v>4.02.0017</v>
          </cell>
          <cell r="E1887">
            <v>1096.0832820163105</v>
          </cell>
          <cell r="F1887">
            <v>1096.0832820163105</v>
          </cell>
          <cell r="G1887">
            <v>1096.0832820163105</v>
          </cell>
          <cell r="H1887">
            <v>1134.4461968868811</v>
          </cell>
          <cell r="I1887">
            <v>1134.4461968868811</v>
          </cell>
          <cell r="J1887">
            <v>1134.4461968868811</v>
          </cell>
          <cell r="K1887">
            <v>1134.4461968868811</v>
          </cell>
          <cell r="L1887">
            <v>1134.4461968868811</v>
          </cell>
          <cell r="M1887">
            <v>1134.4461968868811</v>
          </cell>
          <cell r="N1887">
            <v>1134.4461968868811</v>
          </cell>
          <cell r="O1887">
            <v>1134.4461968868811</v>
          </cell>
          <cell r="P1887">
            <v>1134.4461968868811</v>
          </cell>
        </row>
        <row r="1888">
          <cell r="A1888" t="str">
            <v>4.02.001810518</v>
          </cell>
          <cell r="B1888">
            <v>10518</v>
          </cell>
          <cell r="C1888" t="str">
            <v>Relacionamento com Entidades</v>
          </cell>
          <cell r="D1888" t="str">
            <v>4.02.0018</v>
          </cell>
          <cell r="E1888">
            <v>0</v>
          </cell>
          <cell r="F1888">
            <v>0</v>
          </cell>
          <cell r="G1888">
            <v>0</v>
          </cell>
          <cell r="H1888">
            <v>0</v>
          </cell>
          <cell r="I1888">
            <v>0</v>
          </cell>
          <cell r="J1888">
            <v>0</v>
          </cell>
          <cell r="K1888">
            <v>0</v>
          </cell>
          <cell r="L1888">
            <v>0</v>
          </cell>
          <cell r="M1888">
            <v>0</v>
          </cell>
          <cell r="N1888">
            <v>0</v>
          </cell>
          <cell r="O1888">
            <v>0</v>
          </cell>
          <cell r="P1888">
            <v>0</v>
          </cell>
        </row>
        <row r="1889">
          <cell r="A1889" t="str">
            <v>4.02.001910518</v>
          </cell>
          <cell r="B1889">
            <v>10518</v>
          </cell>
          <cell r="C1889" t="str">
            <v>Relacionamento com Entidades</v>
          </cell>
          <cell r="D1889" t="str">
            <v>4.02.0019</v>
          </cell>
          <cell r="E1889">
            <v>0</v>
          </cell>
          <cell r="F1889">
            <v>0</v>
          </cell>
          <cell r="G1889">
            <v>0</v>
          </cell>
          <cell r="H1889">
            <v>0</v>
          </cell>
          <cell r="I1889">
            <v>0</v>
          </cell>
          <cell r="J1889">
            <v>0</v>
          </cell>
          <cell r="K1889">
            <v>0</v>
          </cell>
          <cell r="L1889">
            <v>0</v>
          </cell>
          <cell r="M1889">
            <v>0</v>
          </cell>
          <cell r="N1889">
            <v>0</v>
          </cell>
          <cell r="O1889">
            <v>0</v>
          </cell>
          <cell r="P1889">
            <v>0</v>
          </cell>
        </row>
        <row r="1890">
          <cell r="A1890" t="str">
            <v>4.02.002010518</v>
          </cell>
          <cell r="B1890">
            <v>10518</v>
          </cell>
          <cell r="C1890" t="str">
            <v>Relacionamento com Entidades</v>
          </cell>
          <cell r="D1890" t="str">
            <v>4.02.0020</v>
          </cell>
          <cell r="E1890">
            <v>13</v>
          </cell>
          <cell r="F1890">
            <v>13</v>
          </cell>
          <cell r="G1890">
            <v>13</v>
          </cell>
          <cell r="H1890">
            <v>13</v>
          </cell>
          <cell r="I1890">
            <v>13</v>
          </cell>
          <cell r="J1890">
            <v>13</v>
          </cell>
          <cell r="K1890">
            <v>13</v>
          </cell>
          <cell r="L1890">
            <v>13</v>
          </cell>
          <cell r="M1890">
            <v>13</v>
          </cell>
          <cell r="N1890">
            <v>13</v>
          </cell>
          <cell r="O1890">
            <v>13</v>
          </cell>
          <cell r="P1890">
            <v>13</v>
          </cell>
        </row>
        <row r="1891">
          <cell r="A1891" t="str">
            <v>4.02.002110518</v>
          </cell>
          <cell r="B1891">
            <v>10518</v>
          </cell>
          <cell r="C1891" t="str">
            <v>Relacionamento com Entidades</v>
          </cell>
          <cell r="D1891" t="str">
            <v>4.02.0021</v>
          </cell>
          <cell r="E1891">
            <v>0</v>
          </cell>
          <cell r="F1891">
            <v>0</v>
          </cell>
          <cell r="G1891">
            <v>1000</v>
          </cell>
          <cell r="H1891">
            <v>1000</v>
          </cell>
          <cell r="I1891">
            <v>1000</v>
          </cell>
          <cell r="J1891">
            <v>1000</v>
          </cell>
          <cell r="K1891">
            <v>1000</v>
          </cell>
          <cell r="L1891">
            <v>1000</v>
          </cell>
          <cell r="M1891">
            <v>1000</v>
          </cell>
          <cell r="N1891">
            <v>1000</v>
          </cell>
          <cell r="O1891">
            <v>1000</v>
          </cell>
          <cell r="P1891">
            <v>1000</v>
          </cell>
        </row>
        <row r="1892">
          <cell r="A1892" t="str">
            <v>4.02.002210518</v>
          </cell>
          <cell r="B1892">
            <v>10518</v>
          </cell>
          <cell r="C1892" t="str">
            <v>Relacionamento com Entidades</v>
          </cell>
          <cell r="D1892" t="str">
            <v>4.02.0022</v>
          </cell>
          <cell r="E1892">
            <v>80</v>
          </cell>
          <cell r="F1892">
            <v>80</v>
          </cell>
          <cell r="G1892">
            <v>80</v>
          </cell>
          <cell r="H1892">
            <v>80</v>
          </cell>
          <cell r="I1892">
            <v>80</v>
          </cell>
          <cell r="J1892">
            <v>80</v>
          </cell>
          <cell r="K1892">
            <v>80</v>
          </cell>
          <cell r="L1892">
            <v>80</v>
          </cell>
          <cell r="M1892">
            <v>80</v>
          </cell>
          <cell r="N1892">
            <v>80</v>
          </cell>
          <cell r="O1892">
            <v>80</v>
          </cell>
          <cell r="P1892">
            <v>80</v>
          </cell>
        </row>
        <row r="1893">
          <cell r="A1893" t="str">
            <v>4.02.002310518</v>
          </cell>
          <cell r="B1893">
            <v>10518</v>
          </cell>
          <cell r="C1893" t="str">
            <v>Relacionamento com Entidades</v>
          </cell>
          <cell r="D1893" t="str">
            <v>4.02.0023</v>
          </cell>
          <cell r="E1893">
            <v>35.402744456607849</v>
          </cell>
          <cell r="F1893">
            <v>35.402744456607849</v>
          </cell>
          <cell r="G1893">
            <v>36.076563930072119</v>
          </cell>
          <cell r="H1893">
            <v>36.076563930072119</v>
          </cell>
          <cell r="I1893">
            <v>36.076563930072119</v>
          </cell>
          <cell r="J1893">
            <v>36.076563930072119</v>
          </cell>
          <cell r="K1893">
            <v>36.076563930072119</v>
          </cell>
          <cell r="L1893">
            <v>36.480797567803847</v>
          </cell>
          <cell r="M1893">
            <v>36.480797567803847</v>
          </cell>
          <cell r="N1893">
            <v>36.480797567803847</v>
          </cell>
          <cell r="O1893">
            <v>36.480797567803847</v>
          </cell>
          <cell r="P1893">
            <v>36.480797567803847</v>
          </cell>
        </row>
        <row r="1894">
          <cell r="A1894" t="str">
            <v>4.02.002410518</v>
          </cell>
          <cell r="B1894">
            <v>10518</v>
          </cell>
          <cell r="C1894" t="str">
            <v>Relacionamento com Entidades</v>
          </cell>
          <cell r="D1894" t="str">
            <v>4.02.0024</v>
          </cell>
          <cell r="E1894">
            <v>0</v>
          </cell>
          <cell r="F1894">
            <v>0</v>
          </cell>
          <cell r="G1894">
            <v>0</v>
          </cell>
          <cell r="H1894">
            <v>0</v>
          </cell>
          <cell r="I1894">
            <v>0</v>
          </cell>
          <cell r="J1894">
            <v>0</v>
          </cell>
          <cell r="K1894">
            <v>0</v>
          </cell>
          <cell r="L1894">
            <v>0</v>
          </cell>
          <cell r="M1894">
            <v>0</v>
          </cell>
          <cell r="N1894">
            <v>0</v>
          </cell>
          <cell r="O1894">
            <v>0</v>
          </cell>
          <cell r="P1894">
            <v>0</v>
          </cell>
        </row>
        <row r="1895">
          <cell r="A1895" t="str">
            <v>4.02.002510518</v>
          </cell>
          <cell r="B1895">
            <v>10518</v>
          </cell>
          <cell r="C1895" t="str">
            <v>Relacionamento com Entidades</v>
          </cell>
          <cell r="D1895" t="str">
            <v>4.02.0025</v>
          </cell>
          <cell r="E1895">
            <v>0</v>
          </cell>
          <cell r="F1895">
            <v>0</v>
          </cell>
          <cell r="G1895">
            <v>0</v>
          </cell>
          <cell r="H1895">
            <v>0</v>
          </cell>
          <cell r="I1895">
            <v>0</v>
          </cell>
          <cell r="J1895">
            <v>0</v>
          </cell>
          <cell r="K1895">
            <v>0</v>
          </cell>
          <cell r="L1895">
            <v>0</v>
          </cell>
          <cell r="M1895">
            <v>0</v>
          </cell>
          <cell r="N1895">
            <v>0</v>
          </cell>
          <cell r="O1895">
            <v>0</v>
          </cell>
          <cell r="P1895">
            <v>0</v>
          </cell>
        </row>
        <row r="1896">
          <cell r="A1896" t="str">
            <v>4.02.002610518</v>
          </cell>
          <cell r="B1896">
            <v>10518</v>
          </cell>
          <cell r="C1896" t="str">
            <v>Relacionamento com Entidades</v>
          </cell>
          <cell r="D1896" t="str">
            <v>4.02.0026</v>
          </cell>
          <cell r="E1896">
            <v>120</v>
          </cell>
          <cell r="F1896">
            <v>120</v>
          </cell>
          <cell r="G1896">
            <v>120</v>
          </cell>
          <cell r="H1896">
            <v>120</v>
          </cell>
          <cell r="I1896">
            <v>120</v>
          </cell>
          <cell r="J1896">
            <v>120</v>
          </cell>
          <cell r="K1896">
            <v>120</v>
          </cell>
          <cell r="L1896">
            <v>120</v>
          </cell>
          <cell r="M1896">
            <v>120</v>
          </cell>
          <cell r="N1896">
            <v>120</v>
          </cell>
          <cell r="O1896">
            <v>120</v>
          </cell>
          <cell r="P1896">
            <v>120</v>
          </cell>
        </row>
        <row r="1897">
          <cell r="A1897" t="str">
            <v>4.02.002710518</v>
          </cell>
          <cell r="B1897">
            <v>10518</v>
          </cell>
          <cell r="C1897" t="str">
            <v>Relacionamento com Entidades</v>
          </cell>
          <cell r="D1897" t="str">
            <v>4.02.0027</v>
          </cell>
        </row>
        <row r="1898">
          <cell r="A1898" t="str">
            <v>4.02.002810518</v>
          </cell>
          <cell r="B1898">
            <v>10518</v>
          </cell>
          <cell r="C1898" t="str">
            <v>Relacionamento com Entidades</v>
          </cell>
          <cell r="D1898" t="str">
            <v>4.02.0028</v>
          </cell>
          <cell r="E1898">
            <v>500</v>
          </cell>
          <cell r="F1898">
            <v>500</v>
          </cell>
          <cell r="G1898">
            <v>500</v>
          </cell>
          <cell r="H1898">
            <v>500</v>
          </cell>
          <cell r="I1898">
            <v>500</v>
          </cell>
          <cell r="J1898">
            <v>500</v>
          </cell>
          <cell r="K1898">
            <v>500</v>
          </cell>
          <cell r="L1898">
            <v>500</v>
          </cell>
          <cell r="M1898">
            <v>500</v>
          </cell>
          <cell r="N1898">
            <v>500</v>
          </cell>
          <cell r="O1898">
            <v>500</v>
          </cell>
          <cell r="P1898">
            <v>500</v>
          </cell>
        </row>
        <row r="1899">
          <cell r="A1899" t="str">
            <v>4.02.002910518</v>
          </cell>
          <cell r="B1899">
            <v>10518</v>
          </cell>
          <cell r="C1899" t="str">
            <v>Relacionamento com Entidades</v>
          </cell>
          <cell r="D1899" t="str">
            <v>4.02.0029</v>
          </cell>
          <cell r="E1899">
            <v>1600</v>
          </cell>
          <cell r="F1899">
            <v>0</v>
          </cell>
          <cell r="G1899">
            <v>0</v>
          </cell>
          <cell r="H1899">
            <v>0</v>
          </cell>
          <cell r="I1899">
            <v>0</v>
          </cell>
          <cell r="J1899">
            <v>0</v>
          </cell>
          <cell r="K1899">
            <v>0</v>
          </cell>
          <cell r="L1899">
            <v>0</v>
          </cell>
          <cell r="M1899">
            <v>0</v>
          </cell>
          <cell r="N1899">
            <v>0</v>
          </cell>
          <cell r="O1899">
            <v>0</v>
          </cell>
          <cell r="P1899">
            <v>0</v>
          </cell>
        </row>
        <row r="1900">
          <cell r="A1900" t="str">
            <v>4.02.003010518</v>
          </cell>
          <cell r="B1900">
            <v>10518</v>
          </cell>
          <cell r="C1900" t="str">
            <v>Relacionamento com Entidades</v>
          </cell>
          <cell r="D1900" t="str">
            <v>4.02.0030</v>
          </cell>
          <cell r="E1900">
            <v>0</v>
          </cell>
          <cell r="F1900">
            <v>0</v>
          </cell>
          <cell r="G1900">
            <v>0</v>
          </cell>
          <cell r="H1900">
            <v>0</v>
          </cell>
          <cell r="I1900">
            <v>0</v>
          </cell>
          <cell r="J1900">
            <v>0</v>
          </cell>
          <cell r="K1900">
            <v>0</v>
          </cell>
          <cell r="L1900">
            <v>0</v>
          </cell>
          <cell r="M1900">
            <v>0</v>
          </cell>
          <cell r="N1900">
            <v>0</v>
          </cell>
          <cell r="O1900">
            <v>0</v>
          </cell>
          <cell r="P1900">
            <v>0</v>
          </cell>
        </row>
        <row r="1901">
          <cell r="A1901" t="str">
            <v>4.02.003510518</v>
          </cell>
          <cell r="B1901">
            <v>10518</v>
          </cell>
          <cell r="C1901" t="str">
            <v>Relacionamento com Entidades</v>
          </cell>
          <cell r="D1901" t="str">
            <v>4.02.0035</v>
          </cell>
          <cell r="E1901">
            <v>0</v>
          </cell>
          <cell r="F1901">
            <v>0</v>
          </cell>
          <cell r="G1901">
            <v>0</v>
          </cell>
          <cell r="H1901">
            <v>0</v>
          </cell>
          <cell r="I1901">
            <v>0</v>
          </cell>
          <cell r="J1901">
            <v>0</v>
          </cell>
          <cell r="K1901">
            <v>0</v>
          </cell>
          <cell r="L1901">
            <v>0</v>
          </cell>
          <cell r="M1901">
            <v>0</v>
          </cell>
          <cell r="N1901">
            <v>0</v>
          </cell>
          <cell r="O1901">
            <v>0</v>
          </cell>
          <cell r="P1901">
            <v>0</v>
          </cell>
        </row>
        <row r="1902">
          <cell r="A1902" t="str">
            <v>4.02.003610518</v>
          </cell>
          <cell r="B1902">
            <v>10518</v>
          </cell>
          <cell r="C1902" t="str">
            <v>Relacionamento com Entidades</v>
          </cell>
          <cell r="D1902" t="str">
            <v>4.02.0036</v>
          </cell>
          <cell r="E1902">
            <v>0</v>
          </cell>
          <cell r="F1902">
            <v>0</v>
          </cell>
          <cell r="G1902">
            <v>0</v>
          </cell>
          <cell r="H1902">
            <v>0</v>
          </cell>
          <cell r="I1902">
            <v>0</v>
          </cell>
          <cell r="J1902">
            <v>0</v>
          </cell>
          <cell r="K1902">
            <v>0</v>
          </cell>
          <cell r="L1902">
            <v>0</v>
          </cell>
          <cell r="M1902">
            <v>0</v>
          </cell>
          <cell r="N1902">
            <v>0</v>
          </cell>
          <cell r="O1902">
            <v>0</v>
          </cell>
          <cell r="P1902">
            <v>0</v>
          </cell>
        </row>
        <row r="1903">
          <cell r="A1903" t="str">
            <v>4.02.003710518</v>
          </cell>
          <cell r="B1903">
            <v>10518</v>
          </cell>
          <cell r="C1903" t="str">
            <v>Relacionamento com Entidades</v>
          </cell>
          <cell r="D1903" t="str">
            <v>4.02.0037</v>
          </cell>
          <cell r="E1903">
            <v>0</v>
          </cell>
          <cell r="F1903">
            <v>0</v>
          </cell>
          <cell r="G1903">
            <v>0</v>
          </cell>
          <cell r="H1903">
            <v>0</v>
          </cell>
          <cell r="I1903">
            <v>0</v>
          </cell>
          <cell r="J1903">
            <v>0</v>
          </cell>
          <cell r="K1903">
            <v>0</v>
          </cell>
          <cell r="L1903">
            <v>0</v>
          </cell>
          <cell r="M1903">
            <v>0</v>
          </cell>
          <cell r="N1903">
            <v>0</v>
          </cell>
          <cell r="O1903">
            <v>0</v>
          </cell>
          <cell r="P1903">
            <v>0</v>
          </cell>
        </row>
        <row r="1904">
          <cell r="A1904" t="str">
            <v>4.02.003810518</v>
          </cell>
          <cell r="B1904">
            <v>10518</v>
          </cell>
          <cell r="C1904" t="str">
            <v>Relacionamento com Entidades</v>
          </cell>
          <cell r="D1904" t="str">
            <v>4.02.0038</v>
          </cell>
          <cell r="E1904">
            <v>0</v>
          </cell>
          <cell r="F1904">
            <v>0</v>
          </cell>
          <cell r="G1904">
            <v>0</v>
          </cell>
          <cell r="H1904">
            <v>0</v>
          </cell>
          <cell r="I1904">
            <v>0</v>
          </cell>
          <cell r="J1904">
            <v>0</v>
          </cell>
          <cell r="K1904">
            <v>0</v>
          </cell>
          <cell r="L1904">
            <v>0</v>
          </cell>
          <cell r="M1904">
            <v>0</v>
          </cell>
          <cell r="N1904">
            <v>0</v>
          </cell>
          <cell r="O1904">
            <v>0</v>
          </cell>
          <cell r="P1904">
            <v>0</v>
          </cell>
        </row>
        <row r="1905">
          <cell r="A1905" t="str">
            <v>4.02.003910518</v>
          </cell>
          <cell r="B1905">
            <v>10518</v>
          </cell>
          <cell r="C1905" t="str">
            <v>Relacionamento com Entidades</v>
          </cell>
          <cell r="D1905" t="str">
            <v>4.02.0039</v>
          </cell>
          <cell r="E1905">
            <v>0</v>
          </cell>
          <cell r="F1905">
            <v>0</v>
          </cell>
          <cell r="G1905">
            <v>0</v>
          </cell>
          <cell r="H1905">
            <v>0</v>
          </cell>
          <cell r="I1905">
            <v>0</v>
          </cell>
          <cell r="J1905">
            <v>0</v>
          </cell>
          <cell r="K1905">
            <v>0</v>
          </cell>
          <cell r="L1905">
            <v>0</v>
          </cell>
          <cell r="M1905">
            <v>0</v>
          </cell>
          <cell r="N1905">
            <v>0</v>
          </cell>
          <cell r="O1905">
            <v>0</v>
          </cell>
          <cell r="P1905">
            <v>0</v>
          </cell>
        </row>
        <row r="1906">
          <cell r="A1906" t="str">
            <v>4.02.004110518</v>
          </cell>
          <cell r="B1906">
            <v>10518</v>
          </cell>
          <cell r="C1906" t="str">
            <v>Relacionamento com Entidades</v>
          </cell>
          <cell r="D1906" t="str">
            <v>4.02.0041</v>
          </cell>
          <cell r="E1906">
            <v>13.165187830558967</v>
          </cell>
          <cell r="F1906">
            <v>13.165187830558967</v>
          </cell>
          <cell r="G1906">
            <v>13.165187830558967</v>
          </cell>
          <cell r="H1906">
            <v>13.165187830558967</v>
          </cell>
          <cell r="I1906">
            <v>13.165187830558967</v>
          </cell>
          <cell r="J1906">
            <v>13.165187830558967</v>
          </cell>
          <cell r="K1906">
            <v>13.165187830558967</v>
          </cell>
          <cell r="L1906">
            <v>13.165187830558967</v>
          </cell>
          <cell r="M1906">
            <v>13.165187830558967</v>
          </cell>
          <cell r="N1906">
            <v>13.165187830558967</v>
          </cell>
          <cell r="O1906">
            <v>13.165187830558967</v>
          </cell>
          <cell r="P1906">
            <v>13.165187830558967</v>
          </cell>
        </row>
        <row r="1907">
          <cell r="A1907" t="str">
            <v>4.02.004210518</v>
          </cell>
          <cell r="B1907">
            <v>10518</v>
          </cell>
          <cell r="C1907" t="str">
            <v>Relacionamento com Entidades</v>
          </cell>
          <cell r="D1907" t="str">
            <v>4.02.0042</v>
          </cell>
          <cell r="E1907">
            <v>0</v>
          </cell>
          <cell r="F1907">
            <v>0</v>
          </cell>
          <cell r="G1907">
            <v>0</v>
          </cell>
          <cell r="H1907">
            <v>0</v>
          </cell>
          <cell r="I1907">
            <v>0</v>
          </cell>
          <cell r="J1907">
            <v>0</v>
          </cell>
          <cell r="K1907">
            <v>0</v>
          </cell>
          <cell r="L1907">
            <v>0</v>
          </cell>
          <cell r="M1907">
            <v>0</v>
          </cell>
          <cell r="N1907">
            <v>0</v>
          </cell>
          <cell r="O1907">
            <v>0</v>
          </cell>
          <cell r="P1907">
            <v>0</v>
          </cell>
        </row>
        <row r="1908">
          <cell r="A1908" t="str">
            <v>4.02.004310518</v>
          </cell>
          <cell r="B1908">
            <v>10518</v>
          </cell>
          <cell r="C1908" t="str">
            <v>Relacionamento com Entidades</v>
          </cell>
          <cell r="D1908" t="str">
            <v>4.02.0043</v>
          </cell>
          <cell r="E1908">
            <v>0</v>
          </cell>
          <cell r="F1908">
            <v>0</v>
          </cell>
          <cell r="G1908">
            <v>0</v>
          </cell>
          <cell r="H1908">
            <v>0</v>
          </cell>
          <cell r="I1908">
            <v>0</v>
          </cell>
          <cell r="J1908">
            <v>0</v>
          </cell>
          <cell r="K1908">
            <v>0</v>
          </cell>
          <cell r="L1908">
            <v>0</v>
          </cell>
          <cell r="M1908">
            <v>0</v>
          </cell>
          <cell r="N1908">
            <v>0</v>
          </cell>
          <cell r="O1908">
            <v>0</v>
          </cell>
          <cell r="P1908">
            <v>0</v>
          </cell>
        </row>
        <row r="1909">
          <cell r="A1909" t="str">
            <v>4.02.004410518</v>
          </cell>
          <cell r="B1909">
            <v>10518</v>
          </cell>
          <cell r="C1909" t="str">
            <v>Relacionamento com Entidades</v>
          </cell>
          <cell r="D1909" t="str">
            <v>4.02.0044</v>
          </cell>
          <cell r="E1909">
            <v>0</v>
          </cell>
          <cell r="F1909">
            <v>0</v>
          </cell>
          <cell r="G1909">
            <v>0</v>
          </cell>
          <cell r="H1909">
            <v>0</v>
          </cell>
          <cell r="I1909">
            <v>0</v>
          </cell>
          <cell r="J1909">
            <v>0</v>
          </cell>
          <cell r="K1909">
            <v>0</v>
          </cell>
          <cell r="L1909">
            <v>0</v>
          </cell>
          <cell r="M1909">
            <v>0</v>
          </cell>
          <cell r="N1909">
            <v>0</v>
          </cell>
          <cell r="O1909">
            <v>0</v>
          </cell>
          <cell r="P1909">
            <v>0</v>
          </cell>
        </row>
        <row r="1910">
          <cell r="A1910" t="str">
            <v>4.03.000110518</v>
          </cell>
          <cell r="B1910">
            <v>10518</v>
          </cell>
          <cell r="C1910" t="str">
            <v>Relacionamento com Entidades</v>
          </cell>
          <cell r="D1910" t="str">
            <v>4.03.0001</v>
          </cell>
        </row>
        <row r="1911">
          <cell r="A1911" t="str">
            <v>4.03.000210518</v>
          </cell>
          <cell r="B1911">
            <v>10518</v>
          </cell>
          <cell r="C1911" t="str">
            <v>Relacionamento com Entidades</v>
          </cell>
          <cell r="D1911" t="str">
            <v>4.03.0002</v>
          </cell>
          <cell r="E1911">
            <v>3414.54</v>
          </cell>
          <cell r="F1911">
            <v>3414.54</v>
          </cell>
          <cell r="G1911">
            <v>3414.54</v>
          </cell>
          <cell r="H1911">
            <v>3414.54</v>
          </cell>
          <cell r="I1911">
            <v>3414.54</v>
          </cell>
          <cell r="J1911">
            <v>3414.54</v>
          </cell>
          <cell r="K1911">
            <v>3414.54</v>
          </cell>
          <cell r="L1911">
            <v>3463.1215999999999</v>
          </cell>
          <cell r="M1911">
            <v>3463.1215999999999</v>
          </cell>
          <cell r="N1911">
            <v>3463.1215999999999</v>
          </cell>
          <cell r="O1911">
            <v>3463.1215999999999</v>
          </cell>
          <cell r="P1911">
            <v>3463.1215999999999</v>
          </cell>
        </row>
        <row r="1912">
          <cell r="A1912" t="str">
            <v>4.03.000310518</v>
          </cell>
          <cell r="B1912">
            <v>10518</v>
          </cell>
          <cell r="C1912" t="str">
            <v>Relacionamento com Entidades</v>
          </cell>
          <cell r="D1912" t="str">
            <v>4.03.0003</v>
          </cell>
          <cell r="E1912">
            <v>284.54500000000002</v>
          </cell>
          <cell r="F1912">
            <v>284.54500000000002</v>
          </cell>
          <cell r="G1912">
            <v>284.54500000000002</v>
          </cell>
          <cell r="H1912">
            <v>284.54500000000002</v>
          </cell>
          <cell r="I1912">
            <v>284.54500000000002</v>
          </cell>
          <cell r="J1912">
            <v>284.54500000000002</v>
          </cell>
          <cell r="K1912">
            <v>284.54500000000002</v>
          </cell>
          <cell r="L1912">
            <v>316.93273333333332</v>
          </cell>
          <cell r="M1912">
            <v>288.59346666666659</v>
          </cell>
          <cell r="N1912">
            <v>288.59346666666681</v>
          </cell>
          <cell r="O1912">
            <v>288.5934666666667</v>
          </cell>
          <cell r="P1912">
            <v>288.59346666666647</v>
          </cell>
        </row>
        <row r="1913">
          <cell r="A1913" t="str">
            <v>4.03.000410518</v>
          </cell>
          <cell r="B1913">
            <v>10518</v>
          </cell>
          <cell r="C1913" t="str">
            <v>Relacionamento com Entidades</v>
          </cell>
          <cell r="D1913" t="str">
            <v>4.03.0004</v>
          </cell>
          <cell r="E1913">
            <v>25311</v>
          </cell>
          <cell r="F1913">
            <v>25311</v>
          </cell>
          <cell r="G1913">
            <v>25311</v>
          </cell>
          <cell r="H1913">
            <v>25311</v>
          </cell>
          <cell r="I1913">
            <v>25311</v>
          </cell>
          <cell r="J1913">
            <v>25311</v>
          </cell>
          <cell r="K1913">
            <v>25311</v>
          </cell>
          <cell r="L1913">
            <v>26868.6</v>
          </cell>
          <cell r="M1913">
            <v>26323.439999999999</v>
          </cell>
          <cell r="N1913">
            <v>26323.439999999999</v>
          </cell>
          <cell r="O1913">
            <v>26323.439999999999</v>
          </cell>
          <cell r="P1913">
            <v>50622</v>
          </cell>
        </row>
        <row r="1914">
          <cell r="A1914" t="str">
            <v>4.03.000510518</v>
          </cell>
          <cell r="B1914">
            <v>10518</v>
          </cell>
          <cell r="C1914" t="str">
            <v>Relacionamento com Entidades</v>
          </cell>
          <cell r="D1914" t="str">
            <v>4.03.0005</v>
          </cell>
        </row>
        <row r="1915">
          <cell r="A1915" t="str">
            <v>4.03.000610518</v>
          </cell>
          <cell r="B1915">
            <v>10518</v>
          </cell>
          <cell r="C1915" t="str">
            <v>Relacionamento com Entidades</v>
          </cell>
          <cell r="D1915" t="str">
            <v>4.03.0006</v>
          </cell>
          <cell r="E1915">
            <v>284.54500000000002</v>
          </cell>
          <cell r="F1915">
            <v>284.54500000000002</v>
          </cell>
          <cell r="G1915">
            <v>284.54500000000002</v>
          </cell>
          <cell r="H1915">
            <v>284.54500000000002</v>
          </cell>
          <cell r="I1915">
            <v>284.54500000000002</v>
          </cell>
          <cell r="J1915">
            <v>284.54500000000002</v>
          </cell>
          <cell r="K1915">
            <v>284.54500000000002</v>
          </cell>
          <cell r="L1915">
            <v>316.93273333333332</v>
          </cell>
          <cell r="M1915">
            <v>288.59346666666659</v>
          </cell>
          <cell r="N1915">
            <v>288.59346666666681</v>
          </cell>
          <cell r="O1915">
            <v>288.5934666666667</v>
          </cell>
          <cell r="P1915">
            <v>288.59346666666647</v>
          </cell>
        </row>
        <row r="1916">
          <cell r="A1916" t="str">
            <v>4.03.000710518</v>
          </cell>
          <cell r="B1916">
            <v>10518</v>
          </cell>
          <cell r="C1916" t="str">
            <v>Relacionamento com Entidades</v>
          </cell>
          <cell r="D1916" t="str">
            <v>4.03.0007</v>
          </cell>
        </row>
        <row r="1917">
          <cell r="A1917" t="str">
            <v>4.03.000810518</v>
          </cell>
          <cell r="B1917">
            <v>10518</v>
          </cell>
          <cell r="C1917" t="str">
            <v>Relacionamento com Entidades</v>
          </cell>
          <cell r="D1917" t="str">
            <v>4.03.0008</v>
          </cell>
          <cell r="E1917">
            <v>565.47</v>
          </cell>
          <cell r="F1917">
            <v>565.47</v>
          </cell>
          <cell r="G1917">
            <v>565.47</v>
          </cell>
          <cell r="H1917">
            <v>565.47</v>
          </cell>
          <cell r="I1917">
            <v>565.47</v>
          </cell>
          <cell r="J1917">
            <v>565.47</v>
          </cell>
          <cell r="K1917">
            <v>565.47</v>
          </cell>
          <cell r="L1917">
            <v>565.47</v>
          </cell>
          <cell r="M1917">
            <v>565.47</v>
          </cell>
          <cell r="N1917">
            <v>565.47</v>
          </cell>
          <cell r="O1917">
            <v>565.47</v>
          </cell>
          <cell r="P1917">
            <v>565.47</v>
          </cell>
        </row>
        <row r="1918">
          <cell r="A1918" t="str">
            <v>4.03.000910518</v>
          </cell>
          <cell r="B1918">
            <v>10518</v>
          </cell>
          <cell r="C1918" t="str">
            <v>Relacionamento com Entidades</v>
          </cell>
          <cell r="D1918" t="str">
            <v>4.03.0009</v>
          </cell>
          <cell r="E1918">
            <v>1260</v>
          </cell>
          <cell r="F1918">
            <v>1008</v>
          </cell>
          <cell r="G1918">
            <v>1008</v>
          </cell>
          <cell r="H1918">
            <v>1008</v>
          </cell>
          <cell r="I1918">
            <v>1008</v>
          </cell>
          <cell r="J1918">
            <v>1008</v>
          </cell>
          <cell r="K1918">
            <v>1008</v>
          </cell>
          <cell r="L1918">
            <v>1008</v>
          </cell>
          <cell r="M1918">
            <v>1008</v>
          </cell>
          <cell r="N1918">
            <v>1008</v>
          </cell>
          <cell r="O1918">
            <v>1008</v>
          </cell>
          <cell r="P1918">
            <v>1008</v>
          </cell>
        </row>
        <row r="1919">
          <cell r="A1919" t="str">
            <v>4.03.001010518</v>
          </cell>
          <cell r="B1919">
            <v>10518</v>
          </cell>
          <cell r="C1919" t="str">
            <v>Relacionamento com Entidades</v>
          </cell>
          <cell r="D1919" t="str">
            <v>4.03.0010</v>
          </cell>
          <cell r="E1919">
            <v>131.38</v>
          </cell>
          <cell r="F1919">
            <v>131.38</v>
          </cell>
          <cell r="G1919">
            <v>131.38</v>
          </cell>
          <cell r="H1919">
            <v>131.38</v>
          </cell>
          <cell r="I1919">
            <v>131.38</v>
          </cell>
          <cell r="J1919">
            <v>131.38</v>
          </cell>
          <cell r="K1919">
            <v>131.38</v>
          </cell>
          <cell r="L1919">
            <v>131.38</v>
          </cell>
          <cell r="M1919">
            <v>131.38</v>
          </cell>
          <cell r="N1919">
            <v>131.38</v>
          </cell>
          <cell r="O1919">
            <v>131.38</v>
          </cell>
          <cell r="P1919">
            <v>131.38</v>
          </cell>
        </row>
        <row r="1920">
          <cell r="A1920" t="str">
            <v>4.03.001110518</v>
          </cell>
          <cell r="B1920">
            <v>10518</v>
          </cell>
          <cell r="C1920" t="str">
            <v>Relacionamento com Entidades</v>
          </cell>
          <cell r="D1920" t="str">
            <v>4.03.0011</v>
          </cell>
          <cell r="E1920">
            <v>962.42603833333328</v>
          </cell>
          <cell r="F1920">
            <v>962.42603833333328</v>
          </cell>
          <cell r="G1920">
            <v>962.42603833333328</v>
          </cell>
          <cell r="H1920">
            <v>962.42603833333328</v>
          </cell>
          <cell r="I1920">
            <v>962.42603833333328</v>
          </cell>
          <cell r="J1920">
            <v>962.42603833333328</v>
          </cell>
          <cell r="K1920">
            <v>962.42603833333351</v>
          </cell>
          <cell r="L1920">
            <v>987.93677628888895</v>
          </cell>
          <cell r="M1920">
            <v>965.61488057777774</v>
          </cell>
          <cell r="N1920">
            <v>976.11930208888896</v>
          </cell>
          <cell r="O1920">
            <v>976.11930208888884</v>
          </cell>
          <cell r="P1920">
            <v>976.11930208888873</v>
          </cell>
        </row>
        <row r="1921">
          <cell r="A1921" t="str">
            <v>4.03.001210518</v>
          </cell>
          <cell r="B1921">
            <v>10518</v>
          </cell>
          <cell r="C1921" t="str">
            <v>Relacionamento com Entidades</v>
          </cell>
          <cell r="D1921" t="str">
            <v>4.03.0012</v>
          </cell>
          <cell r="E1921">
            <v>276.95713333333339</v>
          </cell>
          <cell r="F1921">
            <v>276.95713333333339</v>
          </cell>
          <cell r="G1921">
            <v>276.95713333333339</v>
          </cell>
          <cell r="H1921">
            <v>276.95713333333339</v>
          </cell>
          <cell r="I1921">
            <v>276.95713333333339</v>
          </cell>
          <cell r="J1921">
            <v>276.95713333333333</v>
          </cell>
          <cell r="K1921">
            <v>276.95713333333333</v>
          </cell>
          <cell r="L1921">
            <v>284.29835288888887</v>
          </cell>
          <cell r="M1921">
            <v>277.87478577777779</v>
          </cell>
          <cell r="N1921">
            <v>280.89764088888893</v>
          </cell>
          <cell r="O1921">
            <v>280.89764088888887</v>
          </cell>
          <cell r="P1921">
            <v>280.89764088888887</v>
          </cell>
        </row>
        <row r="1922">
          <cell r="A1922" t="str">
            <v>4.03.001310518</v>
          </cell>
          <cell r="B1922">
            <v>10518</v>
          </cell>
          <cell r="C1922" t="str">
            <v>Relacionamento com Entidades</v>
          </cell>
          <cell r="D1922" t="str">
            <v>4.03.0013</v>
          </cell>
        </row>
        <row r="1923">
          <cell r="A1923" t="str">
            <v>4.03.001410518</v>
          </cell>
          <cell r="B1923">
            <v>10518</v>
          </cell>
          <cell r="C1923" t="str">
            <v>Relacionamento com Entidades</v>
          </cell>
          <cell r="D1923" t="str">
            <v>4.03.0014</v>
          </cell>
        </row>
        <row r="1924">
          <cell r="A1924" t="str">
            <v>4.03.001510518</v>
          </cell>
          <cell r="B1924">
            <v>10518</v>
          </cell>
          <cell r="C1924" t="str">
            <v>Relacionamento com Entidades</v>
          </cell>
          <cell r="D1924" t="str">
            <v>4.03.0015</v>
          </cell>
        </row>
        <row r="1925">
          <cell r="A1925" t="str">
            <v>4.03.001610518</v>
          </cell>
          <cell r="B1925">
            <v>10518</v>
          </cell>
          <cell r="C1925" t="str">
            <v>Relacionamento com Entidades</v>
          </cell>
          <cell r="D1925" t="str">
            <v>4.03.0016</v>
          </cell>
        </row>
        <row r="1926">
          <cell r="A1926" t="str">
            <v>4.03.001710518</v>
          </cell>
          <cell r="B1926">
            <v>10518</v>
          </cell>
          <cell r="C1926" t="str">
            <v>Relacionamento com Entidades</v>
          </cell>
          <cell r="D1926" t="str">
            <v>4.03.0017</v>
          </cell>
          <cell r="E1926">
            <v>101.5</v>
          </cell>
          <cell r="F1926">
            <v>101.5</v>
          </cell>
          <cell r="G1926">
            <v>101.5</v>
          </cell>
          <cell r="H1926">
            <v>101.5</v>
          </cell>
          <cell r="I1926">
            <v>101.5</v>
          </cell>
          <cell r="J1926">
            <v>101.5</v>
          </cell>
          <cell r="K1926">
            <v>101.5</v>
          </cell>
          <cell r="L1926">
            <v>101.5</v>
          </cell>
          <cell r="M1926">
            <v>101.5</v>
          </cell>
          <cell r="N1926">
            <v>101.5</v>
          </cell>
          <cell r="O1926">
            <v>101.5</v>
          </cell>
          <cell r="P1926">
            <v>101.5</v>
          </cell>
        </row>
        <row r="1927">
          <cell r="A1927" t="str">
            <v>4.03.001810518</v>
          </cell>
          <cell r="B1927">
            <v>10518</v>
          </cell>
          <cell r="C1927" t="str">
            <v>Relacionamento com Entidades</v>
          </cell>
          <cell r="D1927" t="str">
            <v>4.03.0018</v>
          </cell>
        </row>
        <row r="1928">
          <cell r="A1928" t="str">
            <v>4.03.001910518</v>
          </cell>
          <cell r="B1928">
            <v>10518</v>
          </cell>
          <cell r="C1928" t="str">
            <v>Relacionamento com Entidades</v>
          </cell>
          <cell r="D1928" t="str">
            <v>4.03.0019</v>
          </cell>
        </row>
        <row r="1929">
          <cell r="A1929" t="str">
            <v>4.03.002010518</v>
          </cell>
          <cell r="B1929">
            <v>10518</v>
          </cell>
          <cell r="C1929" t="str">
            <v>Relacionamento com Entidades</v>
          </cell>
          <cell r="D1929" t="str">
            <v>4.03.0020</v>
          </cell>
        </row>
        <row r="1930">
          <cell r="A1930" t="str">
            <v>4.03.002110518</v>
          </cell>
          <cell r="B1930">
            <v>10518</v>
          </cell>
          <cell r="C1930" t="str">
            <v>Relacionamento com Entidades</v>
          </cell>
          <cell r="D1930" t="str">
            <v>4.03.0021</v>
          </cell>
        </row>
        <row r="1931">
          <cell r="A1931" t="str">
            <v>4.03.002210518</v>
          </cell>
          <cell r="B1931">
            <v>10518</v>
          </cell>
          <cell r="C1931" t="str">
            <v>Relacionamento com Entidades</v>
          </cell>
          <cell r="D1931" t="str">
            <v>4.03.0022</v>
          </cell>
        </row>
        <row r="1932">
          <cell r="A1932" t="str">
            <v>4.03.002410518</v>
          </cell>
          <cell r="B1932">
            <v>10518</v>
          </cell>
          <cell r="C1932" t="str">
            <v>Relacionamento com Entidades</v>
          </cell>
          <cell r="D1932" t="str">
            <v>4.03.0024</v>
          </cell>
        </row>
        <row r="1933">
          <cell r="A1933" t="str">
            <v>4.04.000110518</v>
          </cell>
          <cell r="B1933">
            <v>10518</v>
          </cell>
          <cell r="C1933" t="str">
            <v>Relacionamento com Entidades</v>
          </cell>
          <cell r="D1933" t="str">
            <v>4.04.0001</v>
          </cell>
          <cell r="E1933">
            <v>0</v>
          </cell>
          <cell r="F1933">
            <v>0</v>
          </cell>
          <cell r="G1933">
            <v>0</v>
          </cell>
          <cell r="H1933">
            <v>0</v>
          </cell>
          <cell r="I1933">
            <v>0</v>
          </cell>
          <cell r="J1933">
            <v>0</v>
          </cell>
          <cell r="K1933">
            <v>0</v>
          </cell>
          <cell r="L1933">
            <v>0</v>
          </cell>
          <cell r="M1933">
            <v>0</v>
          </cell>
          <cell r="N1933">
            <v>0</v>
          </cell>
          <cell r="O1933">
            <v>0</v>
          </cell>
          <cell r="P1933">
            <v>0</v>
          </cell>
        </row>
        <row r="1934">
          <cell r="A1934" t="str">
            <v>4.04.000210518</v>
          </cell>
          <cell r="B1934">
            <v>10518</v>
          </cell>
          <cell r="C1934" t="str">
            <v>Relacionamento com Entidades</v>
          </cell>
          <cell r="D1934" t="str">
            <v>4.04.0002</v>
          </cell>
          <cell r="E1934">
            <v>0</v>
          </cell>
          <cell r="F1934">
            <v>0</v>
          </cell>
          <cell r="G1934">
            <v>0</v>
          </cell>
          <cell r="H1934">
            <v>0</v>
          </cell>
          <cell r="I1934">
            <v>0</v>
          </cell>
          <cell r="J1934">
            <v>0</v>
          </cell>
          <cell r="K1934">
            <v>0</v>
          </cell>
          <cell r="L1934">
            <v>0</v>
          </cell>
          <cell r="M1934">
            <v>0</v>
          </cell>
          <cell r="N1934">
            <v>0</v>
          </cell>
          <cell r="O1934">
            <v>0</v>
          </cell>
          <cell r="P1934">
            <v>0</v>
          </cell>
        </row>
        <row r="1935">
          <cell r="A1935" t="str">
            <v>4.04.000310518</v>
          </cell>
          <cell r="B1935">
            <v>10518</v>
          </cell>
          <cell r="C1935" t="str">
            <v>Relacionamento com Entidades</v>
          </cell>
          <cell r="D1935" t="str">
            <v>4.04.0003</v>
          </cell>
          <cell r="E1935">
            <v>0</v>
          </cell>
          <cell r="F1935">
            <v>0</v>
          </cell>
          <cell r="G1935">
            <v>0</v>
          </cell>
          <cell r="H1935">
            <v>0</v>
          </cell>
          <cell r="I1935">
            <v>0</v>
          </cell>
          <cell r="J1935">
            <v>0</v>
          </cell>
          <cell r="K1935">
            <v>0</v>
          </cell>
          <cell r="L1935">
            <v>0</v>
          </cell>
          <cell r="M1935">
            <v>0</v>
          </cell>
          <cell r="N1935">
            <v>0</v>
          </cell>
          <cell r="O1935">
            <v>0</v>
          </cell>
          <cell r="P1935">
            <v>0</v>
          </cell>
        </row>
        <row r="1936">
          <cell r="A1936" t="str">
            <v>4.04.000410518</v>
          </cell>
          <cell r="B1936">
            <v>10518</v>
          </cell>
          <cell r="C1936" t="str">
            <v>Relacionamento com Entidades</v>
          </cell>
          <cell r="D1936" t="str">
            <v>4.04.0004</v>
          </cell>
          <cell r="E1936">
            <v>0</v>
          </cell>
          <cell r="F1936">
            <v>0</v>
          </cell>
          <cell r="G1936">
            <v>0</v>
          </cell>
          <cell r="H1936">
            <v>0</v>
          </cell>
          <cell r="I1936">
            <v>0</v>
          </cell>
          <cell r="J1936">
            <v>0</v>
          </cell>
          <cell r="K1936">
            <v>0</v>
          </cell>
          <cell r="L1936">
            <v>0</v>
          </cell>
          <cell r="M1936">
            <v>0</v>
          </cell>
          <cell r="N1936">
            <v>0</v>
          </cell>
          <cell r="O1936">
            <v>0</v>
          </cell>
          <cell r="P1936">
            <v>0</v>
          </cell>
        </row>
        <row r="1937">
          <cell r="A1937" t="str">
            <v>4.04.000510518</v>
          </cell>
          <cell r="B1937">
            <v>10518</v>
          </cell>
          <cell r="C1937" t="str">
            <v>Relacionamento com Entidades</v>
          </cell>
          <cell r="D1937" t="str">
            <v>4.04.0005</v>
          </cell>
          <cell r="E1937">
            <v>0</v>
          </cell>
          <cell r="F1937">
            <v>0</v>
          </cell>
          <cell r="G1937">
            <v>0</v>
          </cell>
          <cell r="H1937">
            <v>0</v>
          </cell>
          <cell r="I1937">
            <v>0</v>
          </cell>
          <cell r="J1937">
            <v>0</v>
          </cell>
          <cell r="K1937">
            <v>0</v>
          </cell>
          <cell r="L1937">
            <v>0</v>
          </cell>
          <cell r="M1937">
            <v>0</v>
          </cell>
          <cell r="N1937">
            <v>0</v>
          </cell>
          <cell r="O1937">
            <v>0</v>
          </cell>
          <cell r="P1937">
            <v>0</v>
          </cell>
        </row>
        <row r="1938">
          <cell r="A1938" t="str">
            <v>4.04.000610518</v>
          </cell>
          <cell r="B1938">
            <v>10518</v>
          </cell>
          <cell r="C1938" t="str">
            <v>Relacionamento com Entidades</v>
          </cell>
          <cell r="D1938" t="str">
            <v>4.04.0006</v>
          </cell>
          <cell r="E1938">
            <v>110</v>
          </cell>
          <cell r="F1938">
            <v>110</v>
          </cell>
          <cell r="G1938">
            <v>110</v>
          </cell>
          <cell r="H1938">
            <v>110</v>
          </cell>
          <cell r="I1938">
            <v>110</v>
          </cell>
          <cell r="J1938">
            <v>110</v>
          </cell>
          <cell r="K1938">
            <v>110</v>
          </cell>
          <cell r="L1938">
            <v>110</v>
          </cell>
          <cell r="M1938">
            <v>110</v>
          </cell>
          <cell r="N1938">
            <v>110</v>
          </cell>
          <cell r="O1938">
            <v>110</v>
          </cell>
          <cell r="P1938">
            <v>110</v>
          </cell>
        </row>
        <row r="1939">
          <cell r="A1939" t="str">
            <v>4.04.000710518</v>
          </cell>
          <cell r="B1939">
            <v>10518</v>
          </cell>
          <cell r="C1939" t="str">
            <v>Relacionamento com Entidades</v>
          </cell>
          <cell r="D1939" t="str">
            <v>4.04.0007</v>
          </cell>
          <cell r="E1939">
            <v>9.8738908729192261</v>
          </cell>
          <cell r="F1939">
            <v>9.8738908729192261</v>
          </cell>
          <cell r="G1939">
            <v>9.8738908729192261</v>
          </cell>
          <cell r="H1939">
            <v>9.8738908729192261</v>
          </cell>
          <cell r="I1939">
            <v>9.8738908729192261</v>
          </cell>
          <cell r="J1939">
            <v>9.8738908729192261</v>
          </cell>
          <cell r="K1939">
            <v>9.8738908729192261</v>
          </cell>
          <cell r="L1939">
            <v>9.8738908729192261</v>
          </cell>
          <cell r="M1939">
            <v>9.8738908729192261</v>
          </cell>
          <cell r="N1939">
            <v>9.8738908729192261</v>
          </cell>
          <cell r="O1939">
            <v>9.8738908729192261</v>
          </cell>
          <cell r="P1939">
            <v>9.8738908729192261</v>
          </cell>
        </row>
        <row r="1940">
          <cell r="A1940" t="str">
            <v>4.04.000810518</v>
          </cell>
          <cell r="B1940">
            <v>10518</v>
          </cell>
          <cell r="C1940" t="str">
            <v>Relacionamento com Entidades</v>
          </cell>
          <cell r="D1940" t="str">
            <v>4.04.0008</v>
          </cell>
          <cell r="E1940">
            <v>392.1475003525108</v>
          </cell>
          <cell r="F1940">
            <v>455.52847605105893</v>
          </cell>
          <cell r="G1940">
            <v>380.2988313050077</v>
          </cell>
          <cell r="H1940">
            <v>380.2988313050077</v>
          </cell>
          <cell r="I1940">
            <v>380.2988313050077</v>
          </cell>
          <cell r="J1940">
            <v>392.1475003525108</v>
          </cell>
          <cell r="K1940">
            <v>662.40999910269989</v>
          </cell>
          <cell r="L1940">
            <v>380.2988313050077</v>
          </cell>
          <cell r="M1940">
            <v>393.60929040068294</v>
          </cell>
          <cell r="N1940">
            <v>393.60929040068294</v>
          </cell>
          <cell r="O1940">
            <v>393.60929040068294</v>
          </cell>
          <cell r="P1940">
            <v>393.60929040068294</v>
          </cell>
        </row>
        <row r="1941">
          <cell r="A1941" t="str">
            <v>4.04.000910518</v>
          </cell>
          <cell r="B1941">
            <v>10518</v>
          </cell>
          <cell r="C1941" t="str">
            <v>Relacionamento com Entidades</v>
          </cell>
          <cell r="D1941" t="str">
            <v>4.04.0009</v>
          </cell>
          <cell r="E1941">
            <v>5</v>
          </cell>
          <cell r="F1941">
            <v>5</v>
          </cell>
          <cell r="G1941">
            <v>5</v>
          </cell>
          <cell r="H1941">
            <v>5</v>
          </cell>
          <cell r="I1941">
            <v>5</v>
          </cell>
          <cell r="J1941">
            <v>5</v>
          </cell>
          <cell r="K1941">
            <v>5</v>
          </cell>
          <cell r="L1941">
            <v>5</v>
          </cell>
          <cell r="M1941">
            <v>5</v>
          </cell>
          <cell r="N1941">
            <v>5</v>
          </cell>
          <cell r="O1941">
            <v>5</v>
          </cell>
          <cell r="P1941">
            <v>5</v>
          </cell>
        </row>
        <row r="1942">
          <cell r="A1942" t="str">
            <v>4.04.001010518</v>
          </cell>
          <cell r="B1942">
            <v>10518</v>
          </cell>
          <cell r="C1942" t="str">
            <v>Relacionamento com Entidades</v>
          </cell>
          <cell r="D1942" t="str">
            <v>4.04.0010</v>
          </cell>
          <cell r="E1942">
            <v>811.32</v>
          </cell>
          <cell r="F1942">
            <v>811.32</v>
          </cell>
          <cell r="G1942">
            <v>811.32</v>
          </cell>
          <cell r="H1942">
            <v>811.32</v>
          </cell>
          <cell r="I1942">
            <v>811.32</v>
          </cell>
          <cell r="J1942">
            <v>811.32</v>
          </cell>
          <cell r="K1942">
            <v>811.32</v>
          </cell>
          <cell r="L1942">
            <v>811.32</v>
          </cell>
          <cell r="M1942">
            <v>811.32</v>
          </cell>
          <cell r="N1942">
            <v>811.32</v>
          </cell>
          <cell r="O1942">
            <v>811.32</v>
          </cell>
          <cell r="P1942">
            <v>811.32</v>
          </cell>
        </row>
        <row r="1943">
          <cell r="A1943" t="str">
            <v>4.04.001110518</v>
          </cell>
          <cell r="B1943">
            <v>10518</v>
          </cell>
          <cell r="C1943" t="str">
            <v>Relacionamento com Entidades</v>
          </cell>
          <cell r="D1943" t="str">
            <v>4.04.0011</v>
          </cell>
          <cell r="I1943">
            <v>5.1197952674395983</v>
          </cell>
          <cell r="J1943">
            <v>5.1197952674395983</v>
          </cell>
          <cell r="K1943">
            <v>5.1197952674395983</v>
          </cell>
          <cell r="L1943">
            <v>5.1197952674395983</v>
          </cell>
          <cell r="M1943">
            <v>5.1197952674395983</v>
          </cell>
          <cell r="N1943">
            <v>5.1197952674395983</v>
          </cell>
          <cell r="O1943">
            <v>5.1197952674395983</v>
          </cell>
          <cell r="P1943">
            <v>5.1197952674395983</v>
          </cell>
        </row>
        <row r="1944">
          <cell r="A1944" t="str">
            <v>4.04.001210518</v>
          </cell>
          <cell r="B1944">
            <v>10518</v>
          </cell>
          <cell r="C1944" t="str">
            <v>Relacionamento com Entidades</v>
          </cell>
          <cell r="D1944" t="str">
            <v>4.04.0012</v>
          </cell>
          <cell r="E1944">
            <v>0</v>
          </cell>
          <cell r="F1944">
            <v>0</v>
          </cell>
          <cell r="G1944">
            <v>0</v>
          </cell>
          <cell r="H1944">
            <v>0</v>
          </cell>
          <cell r="I1944">
            <v>0</v>
          </cell>
          <cell r="J1944">
            <v>0</v>
          </cell>
          <cell r="K1944">
            <v>0</v>
          </cell>
          <cell r="L1944">
            <v>0</v>
          </cell>
          <cell r="M1944">
            <v>0</v>
          </cell>
          <cell r="N1944">
            <v>0</v>
          </cell>
          <cell r="O1944">
            <v>0</v>
          </cell>
          <cell r="P1944">
            <v>0</v>
          </cell>
        </row>
        <row r="1945">
          <cell r="A1945" t="str">
            <v>4.05.000310518</v>
          </cell>
          <cell r="B1945">
            <v>10518</v>
          </cell>
          <cell r="C1945" t="str">
            <v>Relacionamento com Entidades</v>
          </cell>
          <cell r="D1945" t="str">
            <v>4.05.0003</v>
          </cell>
          <cell r="E1945">
            <v>0</v>
          </cell>
          <cell r="F1945">
            <v>0</v>
          </cell>
          <cell r="G1945">
            <v>0</v>
          </cell>
          <cell r="H1945">
            <v>0</v>
          </cell>
          <cell r="I1945">
            <v>0</v>
          </cell>
          <cell r="J1945">
            <v>0</v>
          </cell>
          <cell r="K1945">
            <v>0</v>
          </cell>
          <cell r="L1945">
            <v>0</v>
          </cell>
          <cell r="M1945">
            <v>0</v>
          </cell>
          <cell r="N1945">
            <v>0</v>
          </cell>
          <cell r="O1945">
            <v>0</v>
          </cell>
          <cell r="P1945">
            <v>0</v>
          </cell>
        </row>
        <row r="1946">
          <cell r="A1946" t="str">
            <v>4.08.000410518</v>
          </cell>
          <cell r="B1946">
            <v>10518</v>
          </cell>
          <cell r="C1946" t="str">
            <v>Relacionamento com Entidades</v>
          </cell>
          <cell r="D1946" t="str">
            <v>4.08.0004</v>
          </cell>
          <cell r="E1946">
            <v>0</v>
          </cell>
          <cell r="F1946">
            <v>0</v>
          </cell>
          <cell r="G1946">
            <v>0</v>
          </cell>
          <cell r="H1946">
            <v>0</v>
          </cell>
          <cell r="I1946">
            <v>0</v>
          </cell>
          <cell r="J1946">
            <v>0</v>
          </cell>
          <cell r="K1946">
            <v>0</v>
          </cell>
          <cell r="L1946">
            <v>0</v>
          </cell>
          <cell r="M1946">
            <v>0</v>
          </cell>
          <cell r="N1946">
            <v>0</v>
          </cell>
          <cell r="O1946">
            <v>0</v>
          </cell>
          <cell r="P1946">
            <v>0</v>
          </cell>
        </row>
        <row r="1947">
          <cell r="A1947" t="str">
            <v>4.08.001010518</v>
          </cell>
          <cell r="B1947">
            <v>10518</v>
          </cell>
          <cell r="C1947" t="str">
            <v>Relacionamento com Entidades</v>
          </cell>
          <cell r="D1947" t="str">
            <v>4.08.0010</v>
          </cell>
          <cell r="E1947">
            <v>0</v>
          </cell>
          <cell r="F1947">
            <v>0</v>
          </cell>
          <cell r="G1947">
            <v>0</v>
          </cell>
          <cell r="H1947">
            <v>0</v>
          </cell>
          <cell r="I1947">
            <v>0</v>
          </cell>
          <cell r="J1947">
            <v>0</v>
          </cell>
          <cell r="K1947">
            <v>0</v>
          </cell>
          <cell r="L1947">
            <v>0</v>
          </cell>
          <cell r="M1947">
            <v>0</v>
          </cell>
          <cell r="N1947">
            <v>0</v>
          </cell>
          <cell r="O1947">
            <v>0</v>
          </cell>
          <cell r="P1947">
            <v>0</v>
          </cell>
        </row>
        <row r="1948">
          <cell r="A1948" t="str">
            <v>4.08.001610518</v>
          </cell>
          <cell r="B1948">
            <v>10518</v>
          </cell>
          <cell r="C1948" t="str">
            <v>Relacionamento com Entidades</v>
          </cell>
          <cell r="D1948" t="str">
            <v>4.08.0016</v>
          </cell>
          <cell r="E1948">
            <v>0</v>
          </cell>
          <cell r="F1948">
            <v>0</v>
          </cell>
          <cell r="G1948">
            <v>0</v>
          </cell>
          <cell r="H1948">
            <v>0</v>
          </cell>
          <cell r="I1948">
            <v>0</v>
          </cell>
          <cell r="J1948">
            <v>0</v>
          </cell>
          <cell r="K1948">
            <v>0</v>
          </cell>
          <cell r="L1948">
            <v>0</v>
          </cell>
          <cell r="M1948">
            <v>0</v>
          </cell>
          <cell r="N1948">
            <v>0</v>
          </cell>
          <cell r="O1948">
            <v>0</v>
          </cell>
          <cell r="P1948">
            <v>0</v>
          </cell>
        </row>
        <row r="1949">
          <cell r="A1949" t="str">
            <v>4.08.001710518</v>
          </cell>
          <cell r="B1949">
            <v>10518</v>
          </cell>
          <cell r="C1949" t="str">
            <v>Relacionamento com Entidades</v>
          </cell>
          <cell r="D1949" t="str">
            <v>4.08.0017</v>
          </cell>
          <cell r="E1949">
            <v>0</v>
          </cell>
          <cell r="F1949">
            <v>0</v>
          </cell>
          <cell r="G1949">
            <v>0</v>
          </cell>
          <cell r="H1949">
            <v>0</v>
          </cell>
          <cell r="I1949">
            <v>0</v>
          </cell>
          <cell r="J1949">
            <v>0</v>
          </cell>
          <cell r="K1949">
            <v>0</v>
          </cell>
          <cell r="L1949">
            <v>0</v>
          </cell>
          <cell r="M1949">
            <v>0</v>
          </cell>
          <cell r="N1949">
            <v>0</v>
          </cell>
          <cell r="O1949">
            <v>0</v>
          </cell>
          <cell r="P1949">
            <v>0</v>
          </cell>
        </row>
        <row r="1950">
          <cell r="A1950" t="str">
            <v>4.08.002010518</v>
          </cell>
          <cell r="B1950">
            <v>10518</v>
          </cell>
          <cell r="C1950" t="str">
            <v>Relacionamento com Entidades</v>
          </cell>
          <cell r="D1950" t="str">
            <v>4.08.0020</v>
          </cell>
          <cell r="E1950">
            <v>0</v>
          </cell>
          <cell r="F1950">
            <v>0</v>
          </cell>
          <cell r="G1950">
            <v>0</v>
          </cell>
          <cell r="H1950">
            <v>0</v>
          </cell>
          <cell r="I1950">
            <v>0</v>
          </cell>
          <cell r="J1950">
            <v>0</v>
          </cell>
          <cell r="K1950">
            <v>0</v>
          </cell>
          <cell r="L1950">
            <v>0</v>
          </cell>
          <cell r="M1950">
            <v>0</v>
          </cell>
          <cell r="N1950">
            <v>0</v>
          </cell>
          <cell r="O1950">
            <v>0</v>
          </cell>
          <cell r="P1950">
            <v>0</v>
          </cell>
        </row>
        <row r="1951">
          <cell r="A1951" t="str">
            <v>4.13.000410518</v>
          </cell>
          <cell r="B1951">
            <v>10518</v>
          </cell>
          <cell r="C1951" t="str">
            <v>Relacionamento com Entidades</v>
          </cell>
          <cell r="D1951" t="str">
            <v>4.13.0004</v>
          </cell>
          <cell r="E1951">
            <v>0</v>
          </cell>
          <cell r="F1951">
            <v>0</v>
          </cell>
          <cell r="G1951">
            <v>0</v>
          </cell>
          <cell r="H1951">
            <v>0</v>
          </cell>
          <cell r="I1951">
            <v>0</v>
          </cell>
          <cell r="J1951">
            <v>0</v>
          </cell>
          <cell r="K1951">
            <v>0</v>
          </cell>
          <cell r="L1951">
            <v>0</v>
          </cell>
          <cell r="M1951">
            <v>0</v>
          </cell>
          <cell r="N1951">
            <v>0</v>
          </cell>
          <cell r="O1951">
            <v>0</v>
          </cell>
          <cell r="P1951">
            <v>0</v>
          </cell>
        </row>
        <row r="1952">
          <cell r="A1952" t="str">
            <v>4.13.000510518</v>
          </cell>
          <cell r="B1952">
            <v>10518</v>
          </cell>
          <cell r="C1952" t="str">
            <v>Relacionamento com Entidades</v>
          </cell>
          <cell r="D1952" t="str">
            <v>4.13.0005</v>
          </cell>
          <cell r="E1952">
            <v>0</v>
          </cell>
          <cell r="F1952">
            <v>0</v>
          </cell>
          <cell r="G1952">
            <v>0</v>
          </cell>
          <cell r="H1952">
            <v>0</v>
          </cell>
          <cell r="I1952">
            <v>0</v>
          </cell>
          <cell r="J1952">
            <v>0</v>
          </cell>
          <cell r="K1952">
            <v>0</v>
          </cell>
          <cell r="L1952">
            <v>0</v>
          </cell>
          <cell r="M1952">
            <v>0</v>
          </cell>
          <cell r="N1952">
            <v>0</v>
          </cell>
          <cell r="O1952">
            <v>0</v>
          </cell>
          <cell r="P1952">
            <v>0</v>
          </cell>
        </row>
        <row r="1953">
          <cell r="A1953" t="str">
            <v>4.13.000610518</v>
          </cell>
          <cell r="B1953">
            <v>10518</v>
          </cell>
          <cell r="C1953" t="str">
            <v>Relacionamento com Entidades</v>
          </cell>
          <cell r="D1953" t="str">
            <v>4.13.0006</v>
          </cell>
          <cell r="E1953">
            <v>0</v>
          </cell>
          <cell r="F1953">
            <v>0</v>
          </cell>
          <cell r="G1953">
            <v>0</v>
          </cell>
          <cell r="H1953">
            <v>0</v>
          </cell>
          <cell r="I1953">
            <v>0</v>
          </cell>
          <cell r="J1953">
            <v>0</v>
          </cell>
          <cell r="K1953">
            <v>0</v>
          </cell>
          <cell r="L1953">
            <v>0</v>
          </cell>
          <cell r="M1953">
            <v>0</v>
          </cell>
          <cell r="N1953">
            <v>0</v>
          </cell>
          <cell r="O1953">
            <v>0</v>
          </cell>
          <cell r="P1953">
            <v>0</v>
          </cell>
        </row>
        <row r="1954">
          <cell r="A1954" t="str">
            <v>4.13.000710518</v>
          </cell>
          <cell r="B1954">
            <v>10518</v>
          </cell>
          <cell r="C1954" t="str">
            <v>Relacionamento com Entidades</v>
          </cell>
          <cell r="D1954" t="str">
            <v>4.13.0007</v>
          </cell>
          <cell r="E1954">
            <v>0</v>
          </cell>
          <cell r="F1954">
            <v>0</v>
          </cell>
          <cell r="G1954">
            <v>0</v>
          </cell>
          <cell r="H1954">
            <v>0</v>
          </cell>
          <cell r="I1954">
            <v>0</v>
          </cell>
          <cell r="J1954">
            <v>0</v>
          </cell>
          <cell r="K1954">
            <v>0</v>
          </cell>
          <cell r="L1954">
            <v>0</v>
          </cell>
          <cell r="M1954">
            <v>0</v>
          </cell>
          <cell r="N1954">
            <v>0</v>
          </cell>
          <cell r="O1954">
            <v>0</v>
          </cell>
          <cell r="P1954">
            <v>0</v>
          </cell>
        </row>
        <row r="1955">
          <cell r="A1955" t="str">
            <v>4.13.000810518</v>
          </cell>
          <cell r="B1955">
            <v>10518</v>
          </cell>
          <cell r="C1955" t="str">
            <v>Relacionamento com Entidades</v>
          </cell>
          <cell r="D1955" t="str">
            <v>4.13.0008</v>
          </cell>
          <cell r="E1955">
            <v>0</v>
          </cell>
          <cell r="F1955">
            <v>0</v>
          </cell>
          <cell r="G1955">
            <v>0</v>
          </cell>
          <cell r="H1955">
            <v>0</v>
          </cell>
          <cell r="I1955">
            <v>0</v>
          </cell>
          <cell r="J1955">
            <v>0</v>
          </cell>
          <cell r="K1955">
            <v>0</v>
          </cell>
          <cell r="L1955">
            <v>0</v>
          </cell>
          <cell r="M1955">
            <v>0</v>
          </cell>
          <cell r="N1955">
            <v>0</v>
          </cell>
          <cell r="O1955">
            <v>0</v>
          </cell>
          <cell r="P1955">
            <v>0</v>
          </cell>
        </row>
        <row r="1956">
          <cell r="A1956" t="str">
            <v>4.90.000110518</v>
          </cell>
          <cell r="B1956">
            <v>10518</v>
          </cell>
          <cell r="C1956" t="str">
            <v>Relacionamento com Entidades</v>
          </cell>
          <cell r="D1956" t="str">
            <v>4.90.0001</v>
          </cell>
          <cell r="E1956">
            <v>0</v>
          </cell>
          <cell r="F1956">
            <v>0</v>
          </cell>
          <cell r="G1956">
            <v>0</v>
          </cell>
          <cell r="H1956">
            <v>0</v>
          </cell>
          <cell r="I1956">
            <v>0</v>
          </cell>
          <cell r="J1956">
            <v>0</v>
          </cell>
          <cell r="K1956">
            <v>0</v>
          </cell>
          <cell r="L1956">
            <v>0</v>
          </cell>
          <cell r="M1956">
            <v>0</v>
          </cell>
          <cell r="N1956">
            <v>0</v>
          </cell>
          <cell r="O1956">
            <v>0</v>
          </cell>
          <cell r="P1956">
            <v>0</v>
          </cell>
        </row>
        <row r="1957">
          <cell r="A1957" t="str">
            <v>4.90.000110518</v>
          </cell>
          <cell r="B1957">
            <v>10525</v>
          </cell>
          <cell r="C1957" t="str">
            <v>Gerência Técnica Brasília</v>
          </cell>
          <cell r="D1957" t="str">
            <v>4.01.0001</v>
          </cell>
          <cell r="E1957">
            <v>0</v>
          </cell>
          <cell r="F1957">
            <v>0</v>
          </cell>
          <cell r="G1957">
            <v>0</v>
          </cell>
          <cell r="H1957">
            <v>0</v>
          </cell>
          <cell r="I1957">
            <v>0</v>
          </cell>
          <cell r="J1957">
            <v>0</v>
          </cell>
          <cell r="K1957">
            <v>0</v>
          </cell>
          <cell r="L1957">
            <v>0</v>
          </cell>
          <cell r="M1957">
            <v>0</v>
          </cell>
          <cell r="N1957">
            <v>0</v>
          </cell>
          <cell r="O1957">
            <v>0</v>
          </cell>
          <cell r="P1957">
            <v>0</v>
          </cell>
        </row>
        <row r="1958">
          <cell r="A1958" t="str">
            <v>4.90.000110518</v>
          </cell>
          <cell r="B1958">
            <v>10525</v>
          </cell>
          <cell r="C1958" t="str">
            <v>Gerência Técnica Brasília</v>
          </cell>
          <cell r="D1958" t="str">
            <v>4.01.0002</v>
          </cell>
          <cell r="E1958">
            <v>0</v>
          </cell>
          <cell r="F1958">
            <v>0</v>
          </cell>
          <cell r="G1958">
            <v>0</v>
          </cell>
          <cell r="H1958">
            <v>0</v>
          </cell>
          <cell r="I1958">
            <v>0</v>
          </cell>
          <cell r="J1958">
            <v>0</v>
          </cell>
          <cell r="K1958">
            <v>0</v>
          </cell>
          <cell r="L1958">
            <v>0</v>
          </cell>
          <cell r="M1958">
            <v>0</v>
          </cell>
          <cell r="N1958">
            <v>0</v>
          </cell>
          <cell r="O1958">
            <v>0</v>
          </cell>
          <cell r="P1958">
            <v>0</v>
          </cell>
        </row>
        <row r="1959">
          <cell r="A1959" t="str">
            <v>4.90.000110518</v>
          </cell>
          <cell r="B1959">
            <v>10525</v>
          </cell>
          <cell r="C1959" t="str">
            <v>Gerência Técnica Brasília</v>
          </cell>
          <cell r="D1959" t="str">
            <v>4.01.0003</v>
          </cell>
          <cell r="E1959">
            <v>0</v>
          </cell>
          <cell r="F1959">
            <v>0</v>
          </cell>
          <cell r="G1959">
            <v>0</v>
          </cell>
          <cell r="H1959">
            <v>0</v>
          </cell>
          <cell r="I1959">
            <v>0</v>
          </cell>
          <cell r="J1959">
            <v>0</v>
          </cell>
          <cell r="K1959">
            <v>0</v>
          </cell>
          <cell r="L1959">
            <v>0</v>
          </cell>
          <cell r="M1959">
            <v>0</v>
          </cell>
          <cell r="N1959">
            <v>0</v>
          </cell>
          <cell r="O1959">
            <v>0</v>
          </cell>
          <cell r="P1959">
            <v>0</v>
          </cell>
        </row>
        <row r="1960">
          <cell r="A1960" t="str">
            <v>4.90.000110518</v>
          </cell>
          <cell r="B1960">
            <v>10525</v>
          </cell>
          <cell r="C1960" t="str">
            <v>Gerência Técnica Brasília</v>
          </cell>
          <cell r="D1960" t="str">
            <v>4.01.0004</v>
          </cell>
          <cell r="E1960">
            <v>0</v>
          </cell>
          <cell r="F1960">
            <v>0</v>
          </cell>
          <cell r="G1960">
            <v>0</v>
          </cell>
          <cell r="H1960">
            <v>0</v>
          </cell>
          <cell r="I1960">
            <v>0</v>
          </cell>
          <cell r="J1960">
            <v>0</v>
          </cell>
          <cell r="K1960">
            <v>0</v>
          </cell>
          <cell r="L1960">
            <v>0</v>
          </cell>
          <cell r="M1960">
            <v>0</v>
          </cell>
          <cell r="N1960">
            <v>0</v>
          </cell>
          <cell r="O1960">
            <v>0</v>
          </cell>
          <cell r="P1960">
            <v>0</v>
          </cell>
        </row>
        <row r="1961">
          <cell r="A1961" t="str">
            <v>4.90.000110518</v>
          </cell>
          <cell r="B1961">
            <v>10525</v>
          </cell>
          <cell r="C1961" t="str">
            <v>Gerência Técnica Brasília</v>
          </cell>
          <cell r="D1961" t="str">
            <v>4.01.0005</v>
          </cell>
          <cell r="E1961">
            <v>0</v>
          </cell>
          <cell r="F1961">
            <v>0</v>
          </cell>
          <cell r="G1961">
            <v>0</v>
          </cell>
          <cell r="H1961">
            <v>0</v>
          </cell>
          <cell r="I1961">
            <v>0</v>
          </cell>
          <cell r="J1961">
            <v>0</v>
          </cell>
          <cell r="K1961">
            <v>0</v>
          </cell>
          <cell r="L1961">
            <v>0</v>
          </cell>
          <cell r="M1961">
            <v>0</v>
          </cell>
          <cell r="N1961">
            <v>0</v>
          </cell>
          <cell r="O1961">
            <v>0</v>
          </cell>
          <cell r="P1961">
            <v>0</v>
          </cell>
        </row>
        <row r="1962">
          <cell r="A1962" t="str">
            <v>4.90.000110518</v>
          </cell>
          <cell r="B1962">
            <v>10525</v>
          </cell>
          <cell r="C1962" t="str">
            <v>Gerência Técnica Brasília</v>
          </cell>
          <cell r="D1962" t="str">
            <v>4.01.0006</v>
          </cell>
          <cell r="E1962">
            <v>0</v>
          </cell>
          <cell r="F1962">
            <v>0</v>
          </cell>
          <cell r="G1962">
            <v>0</v>
          </cell>
          <cell r="H1962">
            <v>0</v>
          </cell>
          <cell r="I1962">
            <v>0</v>
          </cell>
          <cell r="J1962">
            <v>0</v>
          </cell>
          <cell r="K1962">
            <v>0</v>
          </cell>
          <cell r="L1962">
            <v>0</v>
          </cell>
          <cell r="M1962">
            <v>0</v>
          </cell>
          <cell r="N1962">
            <v>0</v>
          </cell>
          <cell r="O1962">
            <v>0</v>
          </cell>
          <cell r="P1962">
            <v>0</v>
          </cell>
        </row>
        <row r="1963">
          <cell r="A1963" t="str">
            <v>4.90.000110518</v>
          </cell>
          <cell r="B1963">
            <v>10525</v>
          </cell>
          <cell r="C1963" t="str">
            <v>Gerência Técnica Brasília</v>
          </cell>
          <cell r="D1963" t="str">
            <v>4.01.0007</v>
          </cell>
          <cell r="E1963">
            <v>0</v>
          </cell>
          <cell r="F1963">
            <v>0</v>
          </cell>
          <cell r="G1963">
            <v>0</v>
          </cell>
          <cell r="H1963">
            <v>0</v>
          </cell>
          <cell r="I1963">
            <v>0</v>
          </cell>
          <cell r="J1963">
            <v>0</v>
          </cell>
          <cell r="K1963">
            <v>0</v>
          </cell>
          <cell r="L1963">
            <v>0</v>
          </cell>
          <cell r="M1963">
            <v>0</v>
          </cell>
          <cell r="N1963">
            <v>0</v>
          </cell>
          <cell r="O1963">
            <v>0</v>
          </cell>
          <cell r="P1963">
            <v>0</v>
          </cell>
        </row>
        <row r="1964">
          <cell r="A1964" t="str">
            <v>4.90.000110518</v>
          </cell>
          <cell r="B1964">
            <v>10525</v>
          </cell>
          <cell r="C1964" t="str">
            <v>Gerência Técnica Brasília</v>
          </cell>
          <cell r="D1964" t="str">
            <v>4.02.0001</v>
          </cell>
          <cell r="E1964">
            <v>0</v>
          </cell>
          <cell r="F1964">
            <v>0</v>
          </cell>
          <cell r="G1964">
            <v>0</v>
          </cell>
          <cell r="H1964">
            <v>0</v>
          </cell>
          <cell r="I1964">
            <v>0</v>
          </cell>
          <cell r="J1964">
            <v>0</v>
          </cell>
          <cell r="K1964">
            <v>0</v>
          </cell>
          <cell r="L1964">
            <v>0</v>
          </cell>
          <cell r="M1964">
            <v>0</v>
          </cell>
          <cell r="N1964">
            <v>0</v>
          </cell>
          <cell r="O1964">
            <v>0</v>
          </cell>
          <cell r="P1964">
            <v>0</v>
          </cell>
        </row>
        <row r="1965">
          <cell r="A1965" t="str">
            <v>4.90.000110518</v>
          </cell>
          <cell r="B1965">
            <v>10525</v>
          </cell>
          <cell r="C1965" t="str">
            <v>Gerência Técnica Brasília</v>
          </cell>
          <cell r="D1965" t="str">
            <v>4.02.0002</v>
          </cell>
          <cell r="E1965">
            <v>0</v>
          </cell>
          <cell r="F1965">
            <v>0</v>
          </cell>
          <cell r="G1965">
            <v>0</v>
          </cell>
          <cell r="H1965">
            <v>0</v>
          </cell>
          <cell r="I1965">
            <v>0</v>
          </cell>
          <cell r="J1965">
            <v>0</v>
          </cell>
          <cell r="K1965">
            <v>0</v>
          </cell>
          <cell r="L1965">
            <v>0</v>
          </cell>
          <cell r="M1965">
            <v>0</v>
          </cell>
          <cell r="N1965">
            <v>0</v>
          </cell>
          <cell r="O1965">
            <v>0</v>
          </cell>
          <cell r="P1965">
            <v>0</v>
          </cell>
        </row>
        <row r="1966">
          <cell r="A1966" t="str">
            <v>4.90.000110518</v>
          </cell>
          <cell r="B1966">
            <v>10525</v>
          </cell>
          <cell r="C1966" t="str">
            <v>Gerência Técnica Brasília</v>
          </cell>
          <cell r="D1966" t="str">
            <v>4.02.0003</v>
          </cell>
          <cell r="E1966">
            <v>500</v>
          </cell>
          <cell r="F1966">
            <v>500</v>
          </cell>
          <cell r="G1966">
            <v>500</v>
          </cell>
          <cell r="H1966">
            <v>500</v>
          </cell>
          <cell r="I1966">
            <v>500</v>
          </cell>
          <cell r="J1966">
            <v>500</v>
          </cell>
          <cell r="K1966">
            <v>500</v>
          </cell>
          <cell r="L1966">
            <v>500</v>
          </cell>
          <cell r="M1966">
            <v>500</v>
          </cell>
          <cell r="N1966">
            <v>500</v>
          </cell>
          <cell r="O1966">
            <v>500</v>
          </cell>
          <cell r="P1966">
            <v>500</v>
          </cell>
        </row>
        <row r="1967">
          <cell r="A1967" t="str">
            <v>4.90.000110518</v>
          </cell>
          <cell r="B1967">
            <v>10525</v>
          </cell>
          <cell r="C1967" t="str">
            <v>Gerência Técnica Brasília</v>
          </cell>
          <cell r="D1967" t="str">
            <v>4.02.0004</v>
          </cell>
          <cell r="E1967">
            <v>0</v>
          </cell>
          <cell r="F1967">
            <v>0</v>
          </cell>
          <cell r="G1967">
            <v>0</v>
          </cell>
          <cell r="H1967">
            <v>0</v>
          </cell>
          <cell r="I1967">
            <v>0</v>
          </cell>
          <cell r="J1967">
            <v>0</v>
          </cell>
          <cell r="K1967">
            <v>0</v>
          </cell>
          <cell r="L1967">
            <v>0</v>
          </cell>
          <cell r="M1967">
            <v>0</v>
          </cell>
          <cell r="N1967">
            <v>0</v>
          </cell>
          <cell r="O1967">
            <v>0</v>
          </cell>
          <cell r="P1967">
            <v>0</v>
          </cell>
        </row>
        <row r="1968">
          <cell r="A1968" t="str">
            <v>4.90.000110518</v>
          </cell>
          <cell r="B1968">
            <v>10525</v>
          </cell>
          <cell r="C1968" t="str">
            <v>Gerência Técnica Brasília</v>
          </cell>
          <cell r="D1968" t="str">
            <v>4.02.0005</v>
          </cell>
          <cell r="E1968">
            <v>1500</v>
          </cell>
          <cell r="F1968">
            <v>1500</v>
          </cell>
          <cell r="G1968">
            <v>1500</v>
          </cell>
          <cell r="H1968">
            <v>1500</v>
          </cell>
          <cell r="I1968">
            <v>1500</v>
          </cell>
          <cell r="J1968">
            <v>1500</v>
          </cell>
          <cell r="K1968">
            <v>1500</v>
          </cell>
          <cell r="L1968">
            <v>1500</v>
          </cell>
          <cell r="M1968">
            <v>1500</v>
          </cell>
          <cell r="N1968">
            <v>1500</v>
          </cell>
          <cell r="O1968">
            <v>1500</v>
          </cell>
          <cell r="P1968">
            <v>1500</v>
          </cell>
        </row>
        <row r="1969">
          <cell r="A1969" t="str">
            <v>4.90.000110518</v>
          </cell>
          <cell r="B1969">
            <v>10525</v>
          </cell>
          <cell r="C1969" t="str">
            <v>Gerência Técnica Brasília</v>
          </cell>
          <cell r="D1969" t="str">
            <v>4.02.0006</v>
          </cell>
          <cell r="E1969">
            <v>0</v>
          </cell>
          <cell r="F1969">
            <v>0</v>
          </cell>
          <cell r="G1969">
            <v>0</v>
          </cell>
          <cell r="H1969">
            <v>0</v>
          </cell>
          <cell r="I1969">
            <v>0</v>
          </cell>
          <cell r="J1969">
            <v>0</v>
          </cell>
          <cell r="K1969">
            <v>0</v>
          </cell>
          <cell r="L1969">
            <v>0</v>
          </cell>
          <cell r="M1969">
            <v>0</v>
          </cell>
          <cell r="N1969">
            <v>0</v>
          </cell>
          <cell r="O1969">
            <v>0</v>
          </cell>
          <cell r="P1969">
            <v>0</v>
          </cell>
        </row>
        <row r="1970">
          <cell r="A1970" t="str">
            <v>4.90.000110518</v>
          </cell>
          <cell r="B1970">
            <v>10525</v>
          </cell>
          <cell r="C1970" t="str">
            <v>Gerência Técnica Brasília</v>
          </cell>
          <cell r="D1970" t="str">
            <v>4.02.0007</v>
          </cell>
          <cell r="E1970">
            <v>0</v>
          </cell>
          <cell r="F1970">
            <v>0</v>
          </cell>
          <cell r="G1970">
            <v>0</v>
          </cell>
          <cell r="H1970">
            <v>0</v>
          </cell>
          <cell r="I1970">
            <v>0</v>
          </cell>
          <cell r="J1970">
            <v>0</v>
          </cell>
          <cell r="K1970">
            <v>0</v>
          </cell>
          <cell r="L1970">
            <v>0</v>
          </cell>
          <cell r="M1970">
            <v>0</v>
          </cell>
          <cell r="N1970">
            <v>0</v>
          </cell>
          <cell r="O1970">
            <v>0</v>
          </cell>
          <cell r="P1970">
            <v>0</v>
          </cell>
        </row>
        <row r="1971">
          <cell r="A1971" t="str">
            <v>4.90.000110518</v>
          </cell>
          <cell r="B1971">
            <v>10525</v>
          </cell>
          <cell r="C1971" t="str">
            <v>Gerência Técnica Brasília</v>
          </cell>
          <cell r="D1971" t="str">
            <v>4.02.0008</v>
          </cell>
          <cell r="E1971">
            <v>0</v>
          </cell>
          <cell r="F1971">
            <v>0</v>
          </cell>
          <cell r="G1971">
            <v>0</v>
          </cell>
          <cell r="H1971">
            <v>0</v>
          </cell>
          <cell r="I1971">
            <v>0</v>
          </cell>
          <cell r="J1971">
            <v>0</v>
          </cell>
          <cell r="K1971">
            <v>0</v>
          </cell>
          <cell r="L1971">
            <v>0</v>
          </cell>
          <cell r="M1971">
            <v>0</v>
          </cell>
          <cell r="N1971">
            <v>0</v>
          </cell>
          <cell r="O1971">
            <v>0</v>
          </cell>
          <cell r="P1971">
            <v>0</v>
          </cell>
        </row>
        <row r="1972">
          <cell r="A1972" t="str">
            <v>4.90.000110518</v>
          </cell>
          <cell r="B1972">
            <v>10525</v>
          </cell>
          <cell r="C1972" t="str">
            <v>Gerência Técnica Brasília</v>
          </cell>
          <cell r="D1972" t="str">
            <v>4.02.0009</v>
          </cell>
          <cell r="E1972">
            <v>0</v>
          </cell>
          <cell r="F1972">
            <v>0</v>
          </cell>
          <cell r="G1972">
            <v>0</v>
          </cell>
          <cell r="H1972">
            <v>0</v>
          </cell>
          <cell r="I1972">
            <v>0</v>
          </cell>
          <cell r="J1972">
            <v>0</v>
          </cell>
          <cell r="K1972">
            <v>0</v>
          </cell>
          <cell r="L1972">
            <v>0</v>
          </cell>
          <cell r="M1972">
            <v>0</v>
          </cell>
          <cell r="N1972">
            <v>0</v>
          </cell>
          <cell r="O1972">
            <v>0</v>
          </cell>
          <cell r="P1972">
            <v>0</v>
          </cell>
        </row>
        <row r="1973">
          <cell r="A1973" t="str">
            <v>4.90.000110518</v>
          </cell>
          <cell r="B1973">
            <v>10525</v>
          </cell>
          <cell r="C1973" t="str">
            <v>Gerência Técnica Brasília</v>
          </cell>
          <cell r="D1973" t="str">
            <v>4.02.0010</v>
          </cell>
          <cell r="E1973">
            <v>0</v>
          </cell>
          <cell r="F1973">
            <v>0</v>
          </cell>
          <cell r="G1973">
            <v>0</v>
          </cell>
          <cell r="H1973">
            <v>0</v>
          </cell>
          <cell r="I1973">
            <v>0</v>
          </cell>
          <cell r="J1973">
            <v>0</v>
          </cell>
          <cell r="K1973">
            <v>0</v>
          </cell>
          <cell r="L1973">
            <v>0</v>
          </cell>
          <cell r="M1973">
            <v>0</v>
          </cell>
          <cell r="N1973">
            <v>0</v>
          </cell>
          <cell r="O1973">
            <v>0</v>
          </cell>
          <cell r="P1973">
            <v>0</v>
          </cell>
        </row>
        <row r="1974">
          <cell r="A1974" t="str">
            <v>4.90.000110518</v>
          </cell>
          <cell r="B1974">
            <v>10525</v>
          </cell>
          <cell r="C1974" t="str">
            <v>Gerência Técnica Brasília</v>
          </cell>
          <cell r="D1974" t="str">
            <v>4.02.0011</v>
          </cell>
          <cell r="E1974">
            <v>0</v>
          </cell>
          <cell r="F1974">
            <v>0</v>
          </cell>
          <cell r="G1974">
            <v>0</v>
          </cell>
          <cell r="H1974">
            <v>0</v>
          </cell>
          <cell r="I1974">
            <v>0</v>
          </cell>
          <cell r="J1974">
            <v>0</v>
          </cell>
          <cell r="K1974">
            <v>0</v>
          </cell>
          <cell r="L1974">
            <v>0</v>
          </cell>
          <cell r="M1974">
            <v>0</v>
          </cell>
          <cell r="N1974">
            <v>0</v>
          </cell>
          <cell r="O1974">
            <v>0</v>
          </cell>
          <cell r="P1974">
            <v>0</v>
          </cell>
        </row>
        <row r="1975">
          <cell r="A1975" t="str">
            <v>4.90.000110518</v>
          </cell>
          <cell r="B1975">
            <v>10525</v>
          </cell>
          <cell r="C1975" t="str">
            <v>Gerência Técnica Brasília</v>
          </cell>
          <cell r="D1975" t="str">
            <v>4.02.0012</v>
          </cell>
          <cell r="E1975">
            <v>0</v>
          </cell>
          <cell r="F1975">
            <v>0</v>
          </cell>
          <cell r="G1975">
            <v>0</v>
          </cell>
          <cell r="H1975">
            <v>0</v>
          </cell>
          <cell r="I1975">
            <v>0</v>
          </cell>
          <cell r="J1975">
            <v>0</v>
          </cell>
          <cell r="K1975">
            <v>0</v>
          </cell>
          <cell r="L1975">
            <v>0</v>
          </cell>
          <cell r="M1975">
            <v>0</v>
          </cell>
          <cell r="N1975">
            <v>0</v>
          </cell>
          <cell r="O1975">
            <v>0</v>
          </cell>
          <cell r="P1975">
            <v>0</v>
          </cell>
        </row>
        <row r="1976">
          <cell r="A1976" t="str">
            <v>4.90.000110518</v>
          </cell>
          <cell r="B1976">
            <v>10525</v>
          </cell>
          <cell r="C1976" t="str">
            <v>Gerência Técnica Brasília</v>
          </cell>
          <cell r="D1976" t="str">
            <v>4.02.0013</v>
          </cell>
          <cell r="E1976">
            <v>0</v>
          </cell>
          <cell r="F1976">
            <v>0</v>
          </cell>
          <cell r="G1976">
            <v>0</v>
          </cell>
          <cell r="H1976">
            <v>0</v>
          </cell>
          <cell r="I1976">
            <v>0</v>
          </cell>
          <cell r="J1976">
            <v>0</v>
          </cell>
          <cell r="K1976">
            <v>0</v>
          </cell>
          <cell r="L1976">
            <v>0</v>
          </cell>
          <cell r="M1976">
            <v>0</v>
          </cell>
          <cell r="N1976">
            <v>0</v>
          </cell>
          <cell r="O1976">
            <v>0</v>
          </cell>
          <cell r="P1976">
            <v>0</v>
          </cell>
        </row>
        <row r="1977">
          <cell r="A1977" t="str">
            <v>4.90.000110518</v>
          </cell>
          <cell r="B1977">
            <v>10525</v>
          </cell>
          <cell r="C1977" t="str">
            <v>Gerência Técnica Brasília</v>
          </cell>
          <cell r="D1977" t="str">
            <v>4.02.0014</v>
          </cell>
          <cell r="E1977">
            <v>0</v>
          </cell>
          <cell r="F1977">
            <v>0</v>
          </cell>
          <cell r="G1977">
            <v>0</v>
          </cell>
          <cell r="H1977">
            <v>0</v>
          </cell>
          <cell r="I1977">
            <v>0</v>
          </cell>
          <cell r="J1977">
            <v>0</v>
          </cell>
          <cell r="K1977">
            <v>0</v>
          </cell>
          <cell r="L1977">
            <v>0</v>
          </cell>
          <cell r="M1977">
            <v>0</v>
          </cell>
          <cell r="N1977">
            <v>0</v>
          </cell>
          <cell r="O1977">
            <v>0</v>
          </cell>
          <cell r="P1977">
            <v>0</v>
          </cell>
        </row>
        <row r="1978">
          <cell r="A1978" t="str">
            <v>4.90.000110518</v>
          </cell>
          <cell r="B1978">
            <v>10525</v>
          </cell>
          <cell r="C1978" t="str">
            <v>Gerência Técnica Brasília</v>
          </cell>
          <cell r="D1978" t="str">
            <v>4.02.0015</v>
          </cell>
          <cell r="E1978">
            <v>0</v>
          </cell>
          <cell r="F1978">
            <v>0</v>
          </cell>
          <cell r="G1978">
            <v>0</v>
          </cell>
          <cell r="H1978">
            <v>0</v>
          </cell>
          <cell r="I1978">
            <v>0</v>
          </cell>
          <cell r="J1978">
            <v>0</v>
          </cell>
          <cell r="K1978">
            <v>0</v>
          </cell>
          <cell r="L1978">
            <v>0</v>
          </cell>
          <cell r="M1978">
            <v>0</v>
          </cell>
          <cell r="N1978">
            <v>0</v>
          </cell>
          <cell r="O1978">
            <v>0</v>
          </cell>
          <cell r="P1978">
            <v>0</v>
          </cell>
        </row>
        <row r="1979">
          <cell r="A1979" t="str">
            <v>4.90.000110518</v>
          </cell>
          <cell r="B1979">
            <v>10525</v>
          </cell>
          <cell r="C1979" t="str">
            <v>Gerência Técnica Brasília</v>
          </cell>
          <cell r="D1979" t="str">
            <v>4.02.0016</v>
          </cell>
          <cell r="E1979">
            <v>29000</v>
          </cell>
          <cell r="F1979">
            <v>29000</v>
          </cell>
          <cell r="G1979">
            <v>29000</v>
          </cell>
          <cell r="H1979">
            <v>29000</v>
          </cell>
          <cell r="I1979">
            <v>29000</v>
          </cell>
          <cell r="J1979">
            <v>29000</v>
          </cell>
          <cell r="K1979">
            <v>29000</v>
          </cell>
          <cell r="L1979">
            <v>29000</v>
          </cell>
          <cell r="M1979">
            <v>29000</v>
          </cell>
          <cell r="N1979">
            <v>29000</v>
          </cell>
          <cell r="O1979">
            <v>29000</v>
          </cell>
          <cell r="P1979">
            <v>29000</v>
          </cell>
        </row>
        <row r="1980">
          <cell r="A1980" t="str">
            <v>4.90.000110518</v>
          </cell>
          <cell r="B1980">
            <v>10525</v>
          </cell>
          <cell r="C1980" t="str">
            <v>Gerência Técnica Brasília</v>
          </cell>
          <cell r="D1980" t="str">
            <v>4.02.0017</v>
          </cell>
          <cell r="E1980">
            <v>6900</v>
          </cell>
          <cell r="F1980">
            <v>6900</v>
          </cell>
          <cell r="G1980">
            <v>6900</v>
          </cell>
          <cell r="H1980">
            <v>6900</v>
          </cell>
          <cell r="I1980">
            <v>6900</v>
          </cell>
          <cell r="J1980">
            <v>6900</v>
          </cell>
          <cell r="K1980">
            <v>6900</v>
          </cell>
          <cell r="L1980">
            <v>6900</v>
          </cell>
          <cell r="M1980">
            <v>6900</v>
          </cell>
          <cell r="N1980">
            <v>6900</v>
          </cell>
          <cell r="O1980">
            <v>6900</v>
          </cell>
          <cell r="P1980">
            <v>6900</v>
          </cell>
        </row>
        <row r="1981">
          <cell r="A1981" t="str">
            <v>4.90.000110518</v>
          </cell>
          <cell r="B1981">
            <v>10525</v>
          </cell>
          <cell r="C1981" t="str">
            <v>Gerência Técnica Brasília</v>
          </cell>
          <cell r="D1981" t="str">
            <v>4.02.0018</v>
          </cell>
          <cell r="E1981">
            <v>2300</v>
          </cell>
          <cell r="F1981">
            <v>2300</v>
          </cell>
          <cell r="G1981">
            <v>2300</v>
          </cell>
          <cell r="H1981">
            <v>2300</v>
          </cell>
          <cell r="I1981">
            <v>2300</v>
          </cell>
          <cell r="J1981">
            <v>2300</v>
          </cell>
          <cell r="K1981">
            <v>2300</v>
          </cell>
          <cell r="L1981">
            <v>2300</v>
          </cell>
          <cell r="M1981">
            <v>2300</v>
          </cell>
          <cell r="N1981">
            <v>2300</v>
          </cell>
          <cell r="O1981">
            <v>2300</v>
          </cell>
          <cell r="P1981">
            <v>2300</v>
          </cell>
        </row>
        <row r="1982">
          <cell r="A1982" t="str">
            <v>4.90.000110518</v>
          </cell>
          <cell r="B1982">
            <v>10525</v>
          </cell>
          <cell r="C1982" t="str">
            <v>Gerência Técnica Brasília</v>
          </cell>
          <cell r="D1982" t="str">
            <v>4.02.0019</v>
          </cell>
          <cell r="E1982">
            <v>0</v>
          </cell>
          <cell r="F1982">
            <v>0</v>
          </cell>
          <cell r="G1982">
            <v>0</v>
          </cell>
          <cell r="H1982">
            <v>0</v>
          </cell>
          <cell r="I1982">
            <v>0</v>
          </cell>
          <cell r="J1982">
            <v>0</v>
          </cell>
          <cell r="K1982">
            <v>0</v>
          </cell>
          <cell r="L1982">
            <v>0</v>
          </cell>
          <cell r="M1982">
            <v>0</v>
          </cell>
          <cell r="N1982">
            <v>0</v>
          </cell>
          <cell r="O1982">
            <v>0</v>
          </cell>
          <cell r="P1982">
            <v>0</v>
          </cell>
        </row>
        <row r="1983">
          <cell r="A1983" t="str">
            <v>4.90.000110518</v>
          </cell>
          <cell r="B1983">
            <v>10525</v>
          </cell>
          <cell r="C1983" t="str">
            <v>Gerência Técnica Brasília</v>
          </cell>
          <cell r="D1983" t="str">
            <v>4.02.0020</v>
          </cell>
          <cell r="E1983">
            <v>0</v>
          </cell>
          <cell r="F1983">
            <v>0</v>
          </cell>
          <cell r="G1983">
            <v>0</v>
          </cell>
          <cell r="H1983">
            <v>0</v>
          </cell>
          <cell r="I1983">
            <v>0</v>
          </cell>
          <cell r="J1983">
            <v>0</v>
          </cell>
          <cell r="K1983">
            <v>0</v>
          </cell>
          <cell r="L1983">
            <v>0</v>
          </cell>
          <cell r="M1983">
            <v>0</v>
          </cell>
          <cell r="N1983">
            <v>0</v>
          </cell>
          <cell r="O1983">
            <v>0</v>
          </cell>
          <cell r="P1983">
            <v>0</v>
          </cell>
        </row>
        <row r="1984">
          <cell r="A1984" t="str">
            <v>4.90.000110518</v>
          </cell>
          <cell r="B1984">
            <v>10525</v>
          </cell>
          <cell r="C1984" t="str">
            <v>Gerência Técnica Brasília</v>
          </cell>
          <cell r="D1984" t="str">
            <v>4.02.0021</v>
          </cell>
          <cell r="E1984">
            <v>0</v>
          </cell>
          <cell r="F1984">
            <v>0</v>
          </cell>
          <cell r="G1984">
            <v>0</v>
          </cell>
          <cell r="H1984">
            <v>0</v>
          </cell>
          <cell r="I1984">
            <v>0</v>
          </cell>
          <cell r="J1984">
            <v>0</v>
          </cell>
          <cell r="K1984">
            <v>0</v>
          </cell>
          <cell r="L1984">
            <v>0</v>
          </cell>
          <cell r="M1984">
            <v>0</v>
          </cell>
          <cell r="N1984">
            <v>0</v>
          </cell>
          <cell r="O1984">
            <v>0</v>
          </cell>
          <cell r="P1984">
            <v>0</v>
          </cell>
        </row>
        <row r="1985">
          <cell r="A1985" t="str">
            <v>4.90.000110518</v>
          </cell>
          <cell r="B1985">
            <v>10525</v>
          </cell>
          <cell r="C1985" t="str">
            <v>Gerência Técnica Brasília</v>
          </cell>
          <cell r="D1985" t="str">
            <v>4.02.0022</v>
          </cell>
          <cell r="E1985">
            <v>0</v>
          </cell>
          <cell r="F1985">
            <v>0</v>
          </cell>
          <cell r="G1985">
            <v>0</v>
          </cell>
          <cell r="H1985">
            <v>0</v>
          </cell>
          <cell r="I1985">
            <v>0</v>
          </cell>
          <cell r="J1985">
            <v>0</v>
          </cell>
          <cell r="K1985">
            <v>0</v>
          </cell>
          <cell r="L1985">
            <v>0</v>
          </cell>
          <cell r="M1985">
            <v>0</v>
          </cell>
          <cell r="N1985">
            <v>0</v>
          </cell>
          <cell r="O1985">
            <v>0</v>
          </cell>
          <cell r="P1985">
            <v>0</v>
          </cell>
        </row>
        <row r="1986">
          <cell r="A1986" t="str">
            <v>4.90.000110518</v>
          </cell>
          <cell r="B1986">
            <v>10525</v>
          </cell>
          <cell r="C1986" t="str">
            <v>Gerência Técnica Brasília</v>
          </cell>
          <cell r="D1986" t="str">
            <v>4.02.0023</v>
          </cell>
          <cell r="E1986">
            <v>0</v>
          </cell>
          <cell r="F1986">
            <v>0</v>
          </cell>
          <cell r="G1986">
            <v>0</v>
          </cell>
          <cell r="H1986">
            <v>0</v>
          </cell>
          <cell r="I1986">
            <v>0</v>
          </cell>
          <cell r="J1986">
            <v>0</v>
          </cell>
          <cell r="K1986">
            <v>0</v>
          </cell>
          <cell r="L1986">
            <v>0</v>
          </cell>
          <cell r="M1986">
            <v>0</v>
          </cell>
          <cell r="N1986">
            <v>0</v>
          </cell>
          <cell r="O1986">
            <v>0</v>
          </cell>
          <cell r="P1986">
            <v>0</v>
          </cell>
        </row>
        <row r="1987">
          <cell r="A1987" t="str">
            <v>4.90.000110518</v>
          </cell>
          <cell r="B1987">
            <v>10525</v>
          </cell>
          <cell r="C1987" t="str">
            <v>Gerência Técnica Brasília</v>
          </cell>
          <cell r="D1987" t="str">
            <v>4.02.0024</v>
          </cell>
          <cell r="E1987">
            <v>0</v>
          </cell>
          <cell r="F1987">
            <v>0</v>
          </cell>
          <cell r="G1987">
            <v>0</v>
          </cell>
          <cell r="H1987">
            <v>0</v>
          </cell>
          <cell r="I1987">
            <v>0</v>
          </cell>
          <cell r="J1987">
            <v>0</v>
          </cell>
          <cell r="K1987">
            <v>0</v>
          </cell>
          <cell r="L1987">
            <v>0</v>
          </cell>
          <cell r="M1987">
            <v>0</v>
          </cell>
          <cell r="N1987">
            <v>0</v>
          </cell>
          <cell r="O1987">
            <v>0</v>
          </cell>
          <cell r="P1987">
            <v>0</v>
          </cell>
        </row>
        <row r="1988">
          <cell r="A1988" t="str">
            <v>4.90.000110518</v>
          </cell>
          <cell r="B1988">
            <v>10525</v>
          </cell>
          <cell r="C1988" t="str">
            <v>Gerência Técnica Brasília</v>
          </cell>
          <cell r="D1988" t="str">
            <v>4.02.0025</v>
          </cell>
          <cell r="E1988">
            <v>0</v>
          </cell>
          <cell r="F1988">
            <v>0</v>
          </cell>
          <cell r="G1988">
            <v>0</v>
          </cell>
          <cell r="H1988">
            <v>0</v>
          </cell>
          <cell r="I1988">
            <v>0</v>
          </cell>
          <cell r="J1988">
            <v>0</v>
          </cell>
          <cell r="K1988">
            <v>0</v>
          </cell>
          <cell r="L1988">
            <v>0</v>
          </cell>
          <cell r="M1988">
            <v>0</v>
          </cell>
          <cell r="N1988">
            <v>0</v>
          </cell>
          <cell r="O1988">
            <v>0</v>
          </cell>
          <cell r="P1988">
            <v>0</v>
          </cell>
        </row>
        <row r="1989">
          <cell r="A1989" t="str">
            <v>4.90.000110518</v>
          </cell>
          <cell r="B1989">
            <v>10525</v>
          </cell>
          <cell r="C1989" t="str">
            <v>Gerência Técnica Brasília</v>
          </cell>
          <cell r="D1989" t="str">
            <v>4.02.0026</v>
          </cell>
          <cell r="E1989">
            <v>350</v>
          </cell>
          <cell r="F1989">
            <v>350</v>
          </cell>
          <cell r="G1989">
            <v>350</v>
          </cell>
          <cell r="H1989">
            <v>350</v>
          </cell>
          <cell r="I1989">
            <v>350</v>
          </cell>
          <cell r="J1989">
            <v>350</v>
          </cell>
          <cell r="K1989">
            <v>350</v>
          </cell>
          <cell r="L1989">
            <v>350</v>
          </cell>
          <cell r="M1989">
            <v>350</v>
          </cell>
          <cell r="N1989">
            <v>350</v>
          </cell>
          <cell r="O1989">
            <v>350</v>
          </cell>
          <cell r="P1989">
            <v>350</v>
          </cell>
        </row>
        <row r="1990">
          <cell r="A1990" t="str">
            <v>4.90.000110518</v>
          </cell>
          <cell r="B1990">
            <v>10525</v>
          </cell>
          <cell r="C1990" t="str">
            <v>Gerência Técnica Brasília</v>
          </cell>
          <cell r="D1990" t="str">
            <v>4.02.0027</v>
          </cell>
          <cell r="E1990">
            <v>0</v>
          </cell>
          <cell r="F1990">
            <v>0</v>
          </cell>
          <cell r="G1990">
            <v>0</v>
          </cell>
          <cell r="H1990">
            <v>0</v>
          </cell>
          <cell r="I1990">
            <v>0</v>
          </cell>
          <cell r="J1990">
            <v>0</v>
          </cell>
          <cell r="K1990">
            <v>0</v>
          </cell>
          <cell r="L1990">
            <v>0</v>
          </cell>
          <cell r="M1990">
            <v>0</v>
          </cell>
          <cell r="N1990">
            <v>0</v>
          </cell>
          <cell r="O1990">
            <v>0</v>
          </cell>
          <cell r="P1990">
            <v>0</v>
          </cell>
        </row>
        <row r="1991">
          <cell r="A1991" t="str">
            <v>4.90.000110518</v>
          </cell>
          <cell r="B1991">
            <v>10525</v>
          </cell>
          <cell r="C1991" t="str">
            <v>Gerência Técnica Brasília</v>
          </cell>
          <cell r="D1991" t="str">
            <v>4.02.0028</v>
          </cell>
          <cell r="E1991">
            <v>0</v>
          </cell>
          <cell r="F1991">
            <v>0</v>
          </cell>
          <cell r="G1991">
            <v>0</v>
          </cell>
          <cell r="H1991">
            <v>0</v>
          </cell>
          <cell r="I1991">
            <v>0</v>
          </cell>
          <cell r="J1991">
            <v>0</v>
          </cell>
          <cell r="K1991">
            <v>0</v>
          </cell>
          <cell r="L1991">
            <v>0</v>
          </cell>
          <cell r="M1991">
            <v>0</v>
          </cell>
          <cell r="N1991">
            <v>0</v>
          </cell>
          <cell r="O1991">
            <v>0</v>
          </cell>
          <cell r="P1991">
            <v>0</v>
          </cell>
        </row>
        <row r="1992">
          <cell r="A1992" t="str">
            <v>4.90.000110518</v>
          </cell>
          <cell r="B1992">
            <v>10525</v>
          </cell>
          <cell r="C1992" t="str">
            <v>Gerência Técnica Brasília</v>
          </cell>
          <cell r="D1992" t="str">
            <v>4.02.0029</v>
          </cell>
          <cell r="E1992">
            <v>0</v>
          </cell>
          <cell r="F1992">
            <v>0</v>
          </cell>
          <cell r="G1992">
            <v>0</v>
          </cell>
          <cell r="H1992">
            <v>0</v>
          </cell>
          <cell r="I1992">
            <v>0</v>
          </cell>
          <cell r="J1992">
            <v>0</v>
          </cell>
          <cell r="K1992">
            <v>0</v>
          </cell>
          <cell r="L1992">
            <v>0</v>
          </cell>
          <cell r="M1992">
            <v>0</v>
          </cell>
          <cell r="N1992">
            <v>0</v>
          </cell>
          <cell r="O1992">
            <v>0</v>
          </cell>
          <cell r="P1992">
            <v>0</v>
          </cell>
        </row>
        <row r="1993">
          <cell r="A1993" t="str">
            <v>4.90.000110518</v>
          </cell>
          <cell r="B1993">
            <v>10525</v>
          </cell>
          <cell r="C1993" t="str">
            <v>Gerência Técnica Brasília</v>
          </cell>
          <cell r="D1993" t="str">
            <v>4.02.0030</v>
          </cell>
          <cell r="E1993">
            <v>0</v>
          </cell>
          <cell r="F1993">
            <v>0</v>
          </cell>
          <cell r="G1993">
            <v>0</v>
          </cell>
          <cell r="H1993">
            <v>0</v>
          </cell>
          <cell r="I1993">
            <v>0</v>
          </cell>
          <cell r="J1993">
            <v>0</v>
          </cell>
          <cell r="K1993">
            <v>0</v>
          </cell>
          <cell r="L1993">
            <v>0</v>
          </cell>
          <cell r="M1993">
            <v>0</v>
          </cell>
          <cell r="N1993">
            <v>0</v>
          </cell>
          <cell r="O1993">
            <v>0</v>
          </cell>
          <cell r="P1993">
            <v>0</v>
          </cell>
        </row>
        <row r="1994">
          <cell r="A1994" t="str">
            <v>4.90.000110518</v>
          </cell>
          <cell r="B1994">
            <v>10525</v>
          </cell>
          <cell r="C1994" t="str">
            <v>Gerência Técnica Brasília</v>
          </cell>
          <cell r="D1994" t="str">
            <v>4.02.0035</v>
          </cell>
          <cell r="E1994">
            <v>0</v>
          </cell>
          <cell r="F1994">
            <v>0</v>
          </cell>
          <cell r="G1994">
            <v>0</v>
          </cell>
          <cell r="H1994">
            <v>0</v>
          </cell>
          <cell r="I1994">
            <v>0</v>
          </cell>
          <cell r="J1994">
            <v>0</v>
          </cell>
          <cell r="K1994">
            <v>0</v>
          </cell>
          <cell r="L1994">
            <v>0</v>
          </cell>
          <cell r="M1994">
            <v>0</v>
          </cell>
          <cell r="N1994">
            <v>0</v>
          </cell>
          <cell r="O1994">
            <v>0</v>
          </cell>
          <cell r="P1994">
            <v>0</v>
          </cell>
        </row>
        <row r="1995">
          <cell r="A1995" t="str">
            <v>4.90.000110518</v>
          </cell>
          <cell r="B1995">
            <v>10525</v>
          </cell>
          <cell r="C1995" t="str">
            <v>Gerência Técnica Brasília</v>
          </cell>
          <cell r="D1995" t="str">
            <v>4.02.0036</v>
          </cell>
          <cell r="E1995">
            <v>0</v>
          </cell>
          <cell r="F1995">
            <v>0</v>
          </cell>
          <cell r="G1995">
            <v>0</v>
          </cell>
          <cell r="H1995">
            <v>0</v>
          </cell>
          <cell r="I1995">
            <v>0</v>
          </cell>
          <cell r="J1995">
            <v>0</v>
          </cell>
          <cell r="K1995">
            <v>0</v>
          </cell>
          <cell r="L1995">
            <v>0</v>
          </cell>
          <cell r="M1995">
            <v>0</v>
          </cell>
          <cell r="N1995">
            <v>0</v>
          </cell>
          <cell r="O1995">
            <v>0</v>
          </cell>
          <cell r="P1995">
            <v>0</v>
          </cell>
        </row>
        <row r="1996">
          <cell r="A1996" t="str">
            <v>4.90.000110518</v>
          </cell>
          <cell r="B1996">
            <v>10525</v>
          </cell>
          <cell r="C1996" t="str">
            <v>Gerência Técnica Brasília</v>
          </cell>
          <cell r="D1996" t="str">
            <v>4.02.0037</v>
          </cell>
          <cell r="E1996">
            <v>0</v>
          </cell>
          <cell r="F1996">
            <v>0</v>
          </cell>
          <cell r="G1996">
            <v>0</v>
          </cell>
          <cell r="H1996">
            <v>0</v>
          </cell>
          <cell r="I1996">
            <v>0</v>
          </cell>
          <cell r="J1996">
            <v>0</v>
          </cell>
          <cell r="K1996">
            <v>0</v>
          </cell>
          <cell r="L1996">
            <v>0</v>
          </cell>
          <cell r="M1996">
            <v>0</v>
          </cell>
          <cell r="N1996">
            <v>0</v>
          </cell>
          <cell r="O1996">
            <v>0</v>
          </cell>
          <cell r="P1996">
            <v>0</v>
          </cell>
        </row>
        <row r="1997">
          <cell r="A1997" t="str">
            <v>4.90.000110518</v>
          </cell>
          <cell r="B1997">
            <v>10525</v>
          </cell>
          <cell r="C1997" t="str">
            <v>Gerência Técnica Brasília</v>
          </cell>
          <cell r="D1997" t="str">
            <v>4.02.0038</v>
          </cell>
          <cell r="E1997">
            <v>0</v>
          </cell>
          <cell r="F1997">
            <v>0</v>
          </cell>
          <cell r="G1997">
            <v>0</v>
          </cell>
          <cell r="H1997">
            <v>0</v>
          </cell>
          <cell r="I1997">
            <v>0</v>
          </cell>
          <cell r="J1997">
            <v>0</v>
          </cell>
          <cell r="K1997">
            <v>0</v>
          </cell>
          <cell r="L1997">
            <v>0</v>
          </cell>
          <cell r="M1997">
            <v>0</v>
          </cell>
          <cell r="N1997">
            <v>0</v>
          </cell>
          <cell r="O1997">
            <v>0</v>
          </cell>
          <cell r="P1997">
            <v>0</v>
          </cell>
        </row>
        <row r="1998">
          <cell r="A1998" t="str">
            <v>4.90.000110518</v>
          </cell>
          <cell r="B1998">
            <v>10525</v>
          </cell>
          <cell r="C1998" t="str">
            <v>Gerência Técnica Brasília</v>
          </cell>
          <cell r="D1998" t="str">
            <v>4.02.0039</v>
          </cell>
          <cell r="E1998">
            <v>0</v>
          </cell>
          <cell r="F1998">
            <v>0</v>
          </cell>
          <cell r="G1998">
            <v>0</v>
          </cell>
          <cell r="H1998">
            <v>0</v>
          </cell>
          <cell r="I1998">
            <v>0</v>
          </cell>
          <cell r="J1998">
            <v>0</v>
          </cell>
          <cell r="K1998">
            <v>0</v>
          </cell>
          <cell r="L1998">
            <v>0</v>
          </cell>
          <cell r="M1998">
            <v>0</v>
          </cell>
          <cell r="N1998">
            <v>0</v>
          </cell>
          <cell r="O1998">
            <v>0</v>
          </cell>
          <cell r="P1998">
            <v>0</v>
          </cell>
        </row>
        <row r="1999">
          <cell r="A1999" t="str">
            <v>4.90.000110518</v>
          </cell>
          <cell r="B1999">
            <v>10525</v>
          </cell>
          <cell r="C1999" t="str">
            <v>Gerência Técnica Brasília</v>
          </cell>
          <cell r="D1999" t="str">
            <v>4.02.0041</v>
          </cell>
          <cell r="E1999">
            <v>0</v>
          </cell>
          <cell r="F1999">
            <v>0</v>
          </cell>
          <cell r="G1999">
            <v>0</v>
          </cell>
          <cell r="H1999">
            <v>0</v>
          </cell>
          <cell r="I1999">
            <v>0</v>
          </cell>
          <cell r="J1999">
            <v>0</v>
          </cell>
          <cell r="K1999">
            <v>0</v>
          </cell>
          <cell r="L1999">
            <v>0</v>
          </cell>
          <cell r="M1999">
            <v>0</v>
          </cell>
          <cell r="N1999">
            <v>0</v>
          </cell>
          <cell r="O1999">
            <v>0</v>
          </cell>
          <cell r="P1999">
            <v>0</v>
          </cell>
        </row>
        <row r="2000">
          <cell r="A2000" t="str">
            <v>4.90.000110518</v>
          </cell>
          <cell r="B2000">
            <v>10525</v>
          </cell>
          <cell r="C2000" t="str">
            <v>Gerência Técnica Brasília</v>
          </cell>
          <cell r="D2000" t="str">
            <v>4.02.0042</v>
          </cell>
          <cell r="E2000">
            <v>0</v>
          </cell>
          <cell r="F2000">
            <v>0</v>
          </cell>
          <cell r="G2000">
            <v>0</v>
          </cell>
          <cell r="H2000">
            <v>0</v>
          </cell>
          <cell r="I2000">
            <v>0</v>
          </cell>
          <cell r="J2000">
            <v>0</v>
          </cell>
          <cell r="K2000">
            <v>0</v>
          </cell>
          <cell r="L2000">
            <v>0</v>
          </cell>
          <cell r="M2000">
            <v>0</v>
          </cell>
          <cell r="N2000">
            <v>0</v>
          </cell>
          <cell r="O2000">
            <v>0</v>
          </cell>
          <cell r="P2000">
            <v>0</v>
          </cell>
        </row>
        <row r="2001">
          <cell r="A2001" t="str">
            <v>4.90.000110518</v>
          </cell>
          <cell r="B2001">
            <v>10525</v>
          </cell>
          <cell r="C2001" t="str">
            <v>Gerência Técnica Brasília</v>
          </cell>
          <cell r="D2001" t="str">
            <v>4.02.0043</v>
          </cell>
          <cell r="E2001">
            <v>0</v>
          </cell>
          <cell r="F2001">
            <v>0</v>
          </cell>
          <cell r="G2001">
            <v>0</v>
          </cell>
          <cell r="H2001">
            <v>0</v>
          </cell>
          <cell r="I2001">
            <v>0</v>
          </cell>
          <cell r="J2001">
            <v>0</v>
          </cell>
          <cell r="K2001">
            <v>0</v>
          </cell>
          <cell r="L2001">
            <v>0</v>
          </cell>
          <cell r="M2001">
            <v>0</v>
          </cell>
          <cell r="N2001">
            <v>0</v>
          </cell>
          <cell r="O2001">
            <v>0</v>
          </cell>
          <cell r="P2001">
            <v>0</v>
          </cell>
        </row>
        <row r="2002">
          <cell r="A2002" t="str">
            <v>4.90.000110518</v>
          </cell>
          <cell r="B2002">
            <v>10525</v>
          </cell>
          <cell r="C2002" t="str">
            <v>Gerência Técnica Brasília</v>
          </cell>
          <cell r="D2002" t="str">
            <v>4.02.0044</v>
          </cell>
          <cell r="E2002">
            <v>0</v>
          </cell>
          <cell r="F2002">
            <v>0</v>
          </cell>
          <cell r="G2002">
            <v>0</v>
          </cell>
          <cell r="H2002">
            <v>0</v>
          </cell>
          <cell r="I2002">
            <v>0</v>
          </cell>
          <cell r="J2002">
            <v>0</v>
          </cell>
          <cell r="K2002">
            <v>0</v>
          </cell>
          <cell r="L2002">
            <v>0</v>
          </cell>
          <cell r="M2002">
            <v>0</v>
          </cell>
          <cell r="N2002">
            <v>0</v>
          </cell>
          <cell r="O2002">
            <v>0</v>
          </cell>
          <cell r="P2002">
            <v>0</v>
          </cell>
        </row>
        <row r="2003">
          <cell r="A2003" t="str">
            <v>4.90.000110518</v>
          </cell>
          <cell r="B2003">
            <v>10525</v>
          </cell>
          <cell r="C2003" t="str">
            <v>Gerência Técnica Brasília</v>
          </cell>
          <cell r="D2003" t="str">
            <v>4.03.0001</v>
          </cell>
        </row>
        <row r="2004">
          <cell r="A2004" t="str">
            <v>4.90.000110518</v>
          </cell>
          <cell r="B2004">
            <v>10525</v>
          </cell>
          <cell r="C2004" t="str">
            <v>Gerência Técnica Brasília</v>
          </cell>
          <cell r="D2004" t="str">
            <v>4.03.0002</v>
          </cell>
          <cell r="E2004">
            <v>4500</v>
          </cell>
          <cell r="F2004">
            <v>4500</v>
          </cell>
          <cell r="G2004">
            <v>4500</v>
          </cell>
          <cell r="H2004">
            <v>4500</v>
          </cell>
          <cell r="I2004">
            <v>4500</v>
          </cell>
          <cell r="J2004">
            <v>4500</v>
          </cell>
          <cell r="K2004">
            <v>4500</v>
          </cell>
          <cell r="L2004">
            <v>4680</v>
          </cell>
          <cell r="M2004">
            <v>4680</v>
          </cell>
          <cell r="N2004">
            <v>4680</v>
          </cell>
          <cell r="O2004">
            <v>4680</v>
          </cell>
          <cell r="P2004">
            <v>4680</v>
          </cell>
        </row>
        <row r="2005">
          <cell r="A2005" t="str">
            <v>4.90.000110518</v>
          </cell>
          <cell r="B2005">
            <v>10525</v>
          </cell>
          <cell r="C2005" t="str">
            <v>Gerência Técnica Brasília</v>
          </cell>
          <cell r="D2005" t="str">
            <v>4.03.0003</v>
          </cell>
          <cell r="E2005">
            <v>375</v>
          </cell>
          <cell r="F2005">
            <v>375</v>
          </cell>
          <cell r="G2005">
            <v>375</v>
          </cell>
          <cell r="H2005">
            <v>375</v>
          </cell>
          <cell r="I2005">
            <v>375</v>
          </cell>
          <cell r="J2005">
            <v>375</v>
          </cell>
          <cell r="K2005">
            <v>375</v>
          </cell>
          <cell r="L2005">
            <v>495</v>
          </cell>
          <cell r="M2005">
            <v>390</v>
          </cell>
          <cell r="N2005">
            <v>390</v>
          </cell>
          <cell r="O2005">
            <v>390</v>
          </cell>
          <cell r="P2005">
            <v>390</v>
          </cell>
        </row>
        <row r="2006">
          <cell r="A2006" t="str">
            <v>4.90.000110518</v>
          </cell>
          <cell r="B2006">
            <v>10525</v>
          </cell>
          <cell r="C2006" t="str">
            <v>Gerência Técnica Brasília</v>
          </cell>
          <cell r="D2006" t="str">
            <v>4.03.0004</v>
          </cell>
          <cell r="E2006">
            <v>8100</v>
          </cell>
          <cell r="F2006">
            <v>8100</v>
          </cell>
          <cell r="G2006">
            <v>8100</v>
          </cell>
          <cell r="H2006">
            <v>8100</v>
          </cell>
          <cell r="I2006">
            <v>8100</v>
          </cell>
          <cell r="J2006">
            <v>8100</v>
          </cell>
          <cell r="K2006">
            <v>8100</v>
          </cell>
          <cell r="L2006">
            <v>8100</v>
          </cell>
          <cell r="M2006">
            <v>8100</v>
          </cell>
          <cell r="N2006">
            <v>8100</v>
          </cell>
          <cell r="O2006">
            <v>8100</v>
          </cell>
          <cell r="P2006">
            <v>8100</v>
          </cell>
        </row>
        <row r="2007">
          <cell r="A2007" t="str">
            <v>4.90.000110518</v>
          </cell>
          <cell r="B2007">
            <v>10525</v>
          </cell>
          <cell r="C2007" t="str">
            <v>Gerência Técnica Brasília</v>
          </cell>
          <cell r="D2007" t="str">
            <v>4.03.0005</v>
          </cell>
        </row>
        <row r="2008">
          <cell r="A2008" t="str">
            <v>4.90.000110518</v>
          </cell>
          <cell r="B2008">
            <v>10525</v>
          </cell>
          <cell r="C2008" t="str">
            <v>Gerência Técnica Brasília</v>
          </cell>
          <cell r="D2008" t="str">
            <v>4.03.0006</v>
          </cell>
          <cell r="E2008">
            <v>375</v>
          </cell>
          <cell r="F2008">
            <v>375</v>
          </cell>
          <cell r="G2008">
            <v>375</v>
          </cell>
          <cell r="H2008">
            <v>375</v>
          </cell>
          <cell r="I2008">
            <v>375</v>
          </cell>
          <cell r="J2008">
            <v>375</v>
          </cell>
          <cell r="K2008">
            <v>375</v>
          </cell>
          <cell r="L2008">
            <v>495</v>
          </cell>
          <cell r="M2008">
            <v>390</v>
          </cell>
          <cell r="N2008">
            <v>390</v>
          </cell>
          <cell r="O2008">
            <v>390</v>
          </cell>
          <cell r="P2008">
            <v>390</v>
          </cell>
        </row>
        <row r="2009">
          <cell r="A2009" t="str">
            <v>4.90.000110518</v>
          </cell>
          <cell r="B2009">
            <v>10525</v>
          </cell>
          <cell r="C2009" t="str">
            <v>Gerência Técnica Brasília</v>
          </cell>
          <cell r="D2009" t="str">
            <v>4.03.0007</v>
          </cell>
        </row>
        <row r="2010">
          <cell r="A2010" t="str">
            <v>4.90.000110518</v>
          </cell>
          <cell r="B2010">
            <v>10525</v>
          </cell>
          <cell r="C2010" t="str">
            <v>Gerência Técnica Brasília</v>
          </cell>
          <cell r="D2010" t="str">
            <v>4.03.0008</v>
          </cell>
          <cell r="E2010">
            <v>113.09400000000001</v>
          </cell>
          <cell r="F2010">
            <v>113.09400000000001</v>
          </cell>
          <cell r="G2010">
            <v>113.09400000000001</v>
          </cell>
          <cell r="H2010">
            <v>113.09400000000001</v>
          </cell>
          <cell r="I2010">
            <v>113.09400000000001</v>
          </cell>
          <cell r="J2010">
            <v>113.09400000000001</v>
          </cell>
          <cell r="K2010">
            <v>113.09400000000001</v>
          </cell>
          <cell r="L2010">
            <v>113.09400000000001</v>
          </cell>
          <cell r="M2010">
            <v>113.09400000000001</v>
          </cell>
          <cell r="N2010">
            <v>113.09400000000001</v>
          </cell>
          <cell r="O2010">
            <v>113.09400000000001</v>
          </cell>
          <cell r="P2010">
            <v>113.09400000000001</v>
          </cell>
        </row>
        <row r="2011">
          <cell r="A2011" t="str">
            <v>4.90.000110518</v>
          </cell>
          <cell r="B2011">
            <v>10525</v>
          </cell>
          <cell r="C2011" t="str">
            <v>Gerência Técnica Brasília</v>
          </cell>
          <cell r="D2011" t="str">
            <v>4.03.0009</v>
          </cell>
          <cell r="E2011">
            <v>252</v>
          </cell>
          <cell r="F2011">
            <v>252</v>
          </cell>
          <cell r="G2011">
            <v>252</v>
          </cell>
          <cell r="H2011">
            <v>252</v>
          </cell>
          <cell r="I2011">
            <v>252</v>
          </cell>
          <cell r="J2011">
            <v>252</v>
          </cell>
          <cell r="K2011">
            <v>252</v>
          </cell>
          <cell r="L2011">
            <v>252</v>
          </cell>
          <cell r="M2011">
            <v>252</v>
          </cell>
          <cell r="N2011">
            <v>252</v>
          </cell>
          <cell r="O2011">
            <v>252</v>
          </cell>
          <cell r="P2011">
            <v>252</v>
          </cell>
        </row>
        <row r="2012">
          <cell r="A2012" t="str">
            <v>4.90.000110518</v>
          </cell>
          <cell r="B2012">
            <v>10525</v>
          </cell>
          <cell r="C2012" t="str">
            <v>Gerência Técnica Brasília</v>
          </cell>
          <cell r="D2012" t="str">
            <v>4.03.0010</v>
          </cell>
          <cell r="E2012">
            <v>26.276</v>
          </cell>
          <cell r="F2012">
            <v>26.276</v>
          </cell>
          <cell r="G2012">
            <v>26.276</v>
          </cell>
          <cell r="H2012">
            <v>26.276</v>
          </cell>
          <cell r="I2012">
            <v>26.276</v>
          </cell>
          <cell r="J2012">
            <v>26.276</v>
          </cell>
          <cell r="K2012">
            <v>26.276</v>
          </cell>
          <cell r="L2012">
            <v>26.276</v>
          </cell>
          <cell r="M2012">
            <v>26.276</v>
          </cell>
          <cell r="N2012">
            <v>26.276</v>
          </cell>
          <cell r="O2012">
            <v>26.276</v>
          </cell>
          <cell r="P2012">
            <v>26.276</v>
          </cell>
        </row>
        <row r="2013">
          <cell r="A2013" t="str">
            <v>4.90.000110518</v>
          </cell>
          <cell r="B2013">
            <v>10525</v>
          </cell>
          <cell r="C2013" t="str">
            <v>Gerência Técnica Brasília</v>
          </cell>
          <cell r="D2013" t="str">
            <v>4.03.0011</v>
          </cell>
          <cell r="E2013">
            <v>1268.375</v>
          </cell>
          <cell r="F2013">
            <v>1268.375</v>
          </cell>
          <cell r="G2013">
            <v>1268.375</v>
          </cell>
          <cell r="H2013">
            <v>1268.375</v>
          </cell>
          <cell r="I2013">
            <v>1268.375</v>
          </cell>
          <cell r="J2013">
            <v>1268.375</v>
          </cell>
          <cell r="K2013">
            <v>1268.375</v>
          </cell>
          <cell r="L2013">
            <v>1362.895</v>
          </cell>
          <cell r="M2013">
            <v>1280.19</v>
          </cell>
          <cell r="N2013">
            <v>1319.11</v>
          </cell>
          <cell r="O2013">
            <v>1319.11</v>
          </cell>
          <cell r="P2013">
            <v>1319.11</v>
          </cell>
        </row>
        <row r="2014">
          <cell r="A2014" t="str">
            <v>4.90.000110518</v>
          </cell>
          <cell r="B2014">
            <v>10525</v>
          </cell>
          <cell r="C2014" t="str">
            <v>Gerência Técnica Brasília</v>
          </cell>
          <cell r="D2014" t="str">
            <v>4.03.0012</v>
          </cell>
          <cell r="E2014">
            <v>365</v>
          </cell>
          <cell r="F2014">
            <v>365</v>
          </cell>
          <cell r="G2014">
            <v>365</v>
          </cell>
          <cell r="H2014">
            <v>365</v>
          </cell>
          <cell r="I2014">
            <v>365</v>
          </cell>
          <cell r="J2014">
            <v>365</v>
          </cell>
          <cell r="K2014">
            <v>365</v>
          </cell>
          <cell r="L2014">
            <v>392.2</v>
          </cell>
          <cell r="M2014">
            <v>368.4</v>
          </cell>
          <cell r="N2014">
            <v>379.6</v>
          </cell>
          <cell r="O2014">
            <v>379.6</v>
          </cell>
          <cell r="P2014">
            <v>379.6</v>
          </cell>
        </row>
        <row r="2015">
          <cell r="A2015" t="str">
            <v>4.90.000110518</v>
          </cell>
          <cell r="B2015">
            <v>10525</v>
          </cell>
          <cell r="C2015" t="str">
            <v>Gerência Técnica Brasília</v>
          </cell>
          <cell r="D2015" t="str">
            <v>4.03.0013</v>
          </cell>
          <cell r="E2015">
            <v>0</v>
          </cell>
          <cell r="F2015">
            <v>0</v>
          </cell>
          <cell r="G2015">
            <v>0</v>
          </cell>
          <cell r="H2015">
            <v>0</v>
          </cell>
          <cell r="I2015">
            <v>0</v>
          </cell>
          <cell r="J2015">
            <v>0</v>
          </cell>
          <cell r="K2015">
            <v>0</v>
          </cell>
          <cell r="L2015">
            <v>0</v>
          </cell>
          <cell r="M2015">
            <v>0</v>
          </cell>
          <cell r="N2015">
            <v>0</v>
          </cell>
          <cell r="O2015">
            <v>0</v>
          </cell>
          <cell r="P2015">
            <v>0</v>
          </cell>
        </row>
        <row r="2016">
          <cell r="A2016" t="str">
            <v>4.90.000110518</v>
          </cell>
          <cell r="B2016">
            <v>10525</v>
          </cell>
          <cell r="C2016" t="str">
            <v>Gerência Técnica Brasília</v>
          </cell>
          <cell r="D2016" t="str">
            <v>4.03.0014</v>
          </cell>
          <cell r="E2016">
            <v>0</v>
          </cell>
          <cell r="F2016">
            <v>0</v>
          </cell>
          <cell r="G2016">
            <v>0</v>
          </cell>
          <cell r="H2016">
            <v>0</v>
          </cell>
          <cell r="I2016">
            <v>0</v>
          </cell>
          <cell r="J2016">
            <v>0</v>
          </cell>
          <cell r="K2016">
            <v>0</v>
          </cell>
          <cell r="L2016">
            <v>0</v>
          </cell>
          <cell r="M2016">
            <v>0</v>
          </cell>
          <cell r="N2016">
            <v>0</v>
          </cell>
          <cell r="O2016">
            <v>0</v>
          </cell>
          <cell r="P2016">
            <v>0</v>
          </cell>
        </row>
        <row r="2017">
          <cell r="A2017" t="str">
            <v>4.90.000110518</v>
          </cell>
          <cell r="B2017">
            <v>10525</v>
          </cell>
          <cell r="C2017" t="str">
            <v>Gerência Técnica Brasília</v>
          </cell>
          <cell r="D2017" t="str">
            <v>4.03.0015</v>
          </cell>
          <cell r="E2017">
            <v>0</v>
          </cell>
          <cell r="F2017">
            <v>0</v>
          </cell>
          <cell r="G2017">
            <v>0</v>
          </cell>
          <cell r="H2017">
            <v>0</v>
          </cell>
          <cell r="I2017">
            <v>0</v>
          </cell>
          <cell r="J2017">
            <v>0</v>
          </cell>
          <cell r="K2017">
            <v>0</v>
          </cell>
          <cell r="L2017">
            <v>0</v>
          </cell>
          <cell r="M2017">
            <v>0</v>
          </cell>
          <cell r="N2017">
            <v>0</v>
          </cell>
          <cell r="O2017">
            <v>0</v>
          </cell>
          <cell r="P2017">
            <v>0</v>
          </cell>
        </row>
        <row r="2018">
          <cell r="A2018" t="str">
            <v>4.90.000110518</v>
          </cell>
          <cell r="B2018">
            <v>10525</v>
          </cell>
          <cell r="C2018" t="str">
            <v>Gerência Técnica Brasília</v>
          </cell>
          <cell r="D2018" t="str">
            <v>4.03.0016</v>
          </cell>
          <cell r="E2018">
            <v>0</v>
          </cell>
          <cell r="F2018">
            <v>0</v>
          </cell>
          <cell r="G2018">
            <v>0</v>
          </cell>
          <cell r="H2018">
            <v>0</v>
          </cell>
          <cell r="I2018">
            <v>0</v>
          </cell>
          <cell r="J2018">
            <v>0</v>
          </cell>
          <cell r="K2018">
            <v>0</v>
          </cell>
          <cell r="L2018">
            <v>0</v>
          </cell>
          <cell r="M2018">
            <v>0</v>
          </cell>
          <cell r="N2018">
            <v>0</v>
          </cell>
          <cell r="O2018">
            <v>0</v>
          </cell>
          <cell r="P2018">
            <v>0</v>
          </cell>
        </row>
        <row r="2019">
          <cell r="A2019" t="str">
            <v>4.90.000110518</v>
          </cell>
          <cell r="B2019">
            <v>10525</v>
          </cell>
          <cell r="C2019" t="str">
            <v>Gerência Técnica Brasília</v>
          </cell>
          <cell r="D2019" t="str">
            <v>4.03.0017</v>
          </cell>
          <cell r="E2019">
            <v>0</v>
          </cell>
          <cell r="F2019">
            <v>0</v>
          </cell>
          <cell r="G2019">
            <v>0</v>
          </cell>
          <cell r="H2019">
            <v>0</v>
          </cell>
          <cell r="I2019">
            <v>0</v>
          </cell>
          <cell r="J2019">
            <v>0</v>
          </cell>
          <cell r="K2019">
            <v>0</v>
          </cell>
          <cell r="L2019">
            <v>0</v>
          </cell>
          <cell r="M2019">
            <v>0</v>
          </cell>
          <cell r="N2019">
            <v>0</v>
          </cell>
          <cell r="O2019">
            <v>0</v>
          </cell>
          <cell r="P2019">
            <v>0</v>
          </cell>
        </row>
        <row r="2020">
          <cell r="A2020" t="str">
            <v>4.90.000110518</v>
          </cell>
          <cell r="B2020">
            <v>10525</v>
          </cell>
          <cell r="C2020" t="str">
            <v>Gerência Técnica Brasília</v>
          </cell>
          <cell r="D2020" t="str">
            <v>4.03.0018</v>
          </cell>
          <cell r="E2020">
            <v>0</v>
          </cell>
          <cell r="F2020">
            <v>0</v>
          </cell>
          <cell r="G2020">
            <v>0</v>
          </cell>
          <cell r="H2020">
            <v>0</v>
          </cell>
          <cell r="I2020">
            <v>0</v>
          </cell>
          <cell r="J2020">
            <v>0</v>
          </cell>
          <cell r="K2020">
            <v>0</v>
          </cell>
          <cell r="L2020">
            <v>0</v>
          </cell>
          <cell r="M2020">
            <v>0</v>
          </cell>
          <cell r="N2020">
            <v>0</v>
          </cell>
          <cell r="O2020">
            <v>0</v>
          </cell>
          <cell r="P2020">
            <v>0</v>
          </cell>
        </row>
        <row r="2021">
          <cell r="A2021" t="str">
            <v>4.90.000110518</v>
          </cell>
          <cell r="B2021">
            <v>10525</v>
          </cell>
          <cell r="C2021" t="str">
            <v>Gerência Técnica Brasília</v>
          </cell>
          <cell r="D2021" t="str">
            <v>4.03.0019</v>
          </cell>
          <cell r="E2021">
            <v>0</v>
          </cell>
          <cell r="F2021">
            <v>0</v>
          </cell>
          <cell r="G2021">
            <v>0</v>
          </cell>
          <cell r="H2021">
            <v>0</v>
          </cell>
          <cell r="I2021">
            <v>0</v>
          </cell>
          <cell r="J2021">
            <v>0</v>
          </cell>
          <cell r="K2021">
            <v>0</v>
          </cell>
          <cell r="L2021">
            <v>0</v>
          </cell>
          <cell r="M2021">
            <v>0</v>
          </cell>
          <cell r="N2021">
            <v>0</v>
          </cell>
          <cell r="O2021">
            <v>0</v>
          </cell>
          <cell r="P2021">
            <v>0</v>
          </cell>
        </row>
        <row r="2022">
          <cell r="A2022" t="str">
            <v>4.90.000110518</v>
          </cell>
          <cell r="B2022">
            <v>10525</v>
          </cell>
          <cell r="C2022" t="str">
            <v>Gerência Técnica Brasília</v>
          </cell>
          <cell r="D2022" t="str">
            <v>4.03.0020</v>
          </cell>
          <cell r="E2022">
            <v>0</v>
          </cell>
          <cell r="F2022">
            <v>0</v>
          </cell>
          <cell r="G2022">
            <v>0</v>
          </cell>
          <cell r="H2022">
            <v>0</v>
          </cell>
          <cell r="I2022">
            <v>0</v>
          </cell>
          <cell r="J2022">
            <v>0</v>
          </cell>
          <cell r="K2022">
            <v>0</v>
          </cell>
          <cell r="L2022">
            <v>0</v>
          </cell>
          <cell r="M2022">
            <v>0</v>
          </cell>
          <cell r="N2022">
            <v>0</v>
          </cell>
          <cell r="O2022">
            <v>0</v>
          </cell>
          <cell r="P2022">
            <v>0</v>
          </cell>
        </row>
        <row r="2023">
          <cell r="A2023" t="str">
            <v>4.90.000110518</v>
          </cell>
          <cell r="B2023">
            <v>10525</v>
          </cell>
          <cell r="C2023" t="str">
            <v>Gerência Técnica Brasília</v>
          </cell>
          <cell r="D2023" t="str">
            <v>4.03.0021</v>
          </cell>
          <cell r="E2023">
            <v>0</v>
          </cell>
          <cell r="F2023">
            <v>0</v>
          </cell>
          <cell r="G2023">
            <v>0</v>
          </cell>
          <cell r="H2023">
            <v>0</v>
          </cell>
          <cell r="I2023">
            <v>0</v>
          </cell>
          <cell r="J2023">
            <v>0</v>
          </cell>
          <cell r="K2023">
            <v>0</v>
          </cell>
          <cell r="L2023">
            <v>0</v>
          </cell>
          <cell r="M2023">
            <v>0</v>
          </cell>
          <cell r="N2023">
            <v>0</v>
          </cell>
          <cell r="O2023">
            <v>0</v>
          </cell>
          <cell r="P2023">
            <v>0</v>
          </cell>
        </row>
        <row r="2024">
          <cell r="A2024" t="str">
            <v>4.90.000110518</v>
          </cell>
          <cell r="B2024">
            <v>10525</v>
          </cell>
          <cell r="C2024" t="str">
            <v>Gerência Técnica Brasília</v>
          </cell>
          <cell r="D2024" t="str">
            <v>4.03.0022</v>
          </cell>
          <cell r="E2024">
            <v>0</v>
          </cell>
          <cell r="F2024">
            <v>0</v>
          </cell>
          <cell r="G2024">
            <v>0</v>
          </cell>
          <cell r="H2024">
            <v>0</v>
          </cell>
          <cell r="I2024">
            <v>0</v>
          </cell>
          <cell r="J2024">
            <v>0</v>
          </cell>
          <cell r="K2024">
            <v>0</v>
          </cell>
          <cell r="L2024">
            <v>0</v>
          </cell>
          <cell r="M2024">
            <v>0</v>
          </cell>
          <cell r="N2024">
            <v>0</v>
          </cell>
          <cell r="O2024">
            <v>0</v>
          </cell>
          <cell r="P2024">
            <v>0</v>
          </cell>
        </row>
        <row r="2025">
          <cell r="A2025" t="str">
            <v>4.90.000110518</v>
          </cell>
          <cell r="B2025">
            <v>10525</v>
          </cell>
          <cell r="C2025" t="str">
            <v>Gerência Técnica Brasília</v>
          </cell>
          <cell r="D2025" t="str">
            <v>4.03.0024</v>
          </cell>
          <cell r="E2025">
            <v>0</v>
          </cell>
          <cell r="F2025">
            <v>0</v>
          </cell>
          <cell r="G2025">
            <v>0</v>
          </cell>
          <cell r="H2025">
            <v>0</v>
          </cell>
          <cell r="I2025">
            <v>0</v>
          </cell>
          <cell r="J2025">
            <v>0</v>
          </cell>
          <cell r="K2025">
            <v>0</v>
          </cell>
          <cell r="L2025">
            <v>0</v>
          </cell>
          <cell r="M2025">
            <v>0</v>
          </cell>
          <cell r="N2025">
            <v>0</v>
          </cell>
          <cell r="O2025">
            <v>0</v>
          </cell>
          <cell r="P2025">
            <v>0</v>
          </cell>
        </row>
        <row r="2026">
          <cell r="A2026" t="str">
            <v>4.90.000110518</v>
          </cell>
          <cell r="B2026">
            <v>10525</v>
          </cell>
          <cell r="C2026" t="str">
            <v>Gerência Técnica Brasília</v>
          </cell>
          <cell r="D2026" t="str">
            <v>4.04.0001</v>
          </cell>
          <cell r="E2026">
            <v>0</v>
          </cell>
          <cell r="F2026">
            <v>0</v>
          </cell>
          <cell r="G2026">
            <v>0</v>
          </cell>
          <cell r="H2026">
            <v>0</v>
          </cell>
          <cell r="I2026">
            <v>0</v>
          </cell>
          <cell r="J2026">
            <v>0</v>
          </cell>
          <cell r="K2026">
            <v>0</v>
          </cell>
          <cell r="L2026">
            <v>0</v>
          </cell>
          <cell r="M2026">
            <v>0</v>
          </cell>
          <cell r="N2026">
            <v>0</v>
          </cell>
          <cell r="O2026">
            <v>0</v>
          </cell>
          <cell r="P2026">
            <v>0</v>
          </cell>
        </row>
        <row r="2027">
          <cell r="A2027" t="str">
            <v>4.90.000110518</v>
          </cell>
          <cell r="B2027">
            <v>10525</v>
          </cell>
          <cell r="C2027" t="str">
            <v>Gerência Técnica Brasília</v>
          </cell>
          <cell r="D2027" t="str">
            <v>4.04.0002</v>
          </cell>
          <cell r="E2027">
            <v>0</v>
          </cell>
          <cell r="F2027">
            <v>0</v>
          </cell>
          <cell r="G2027">
            <v>0</v>
          </cell>
          <cell r="H2027">
            <v>0</v>
          </cell>
          <cell r="I2027">
            <v>0</v>
          </cell>
          <cell r="J2027">
            <v>0</v>
          </cell>
          <cell r="K2027">
            <v>0</v>
          </cell>
          <cell r="L2027">
            <v>0</v>
          </cell>
          <cell r="M2027">
            <v>0</v>
          </cell>
          <cell r="N2027">
            <v>0</v>
          </cell>
          <cell r="O2027">
            <v>0</v>
          </cell>
          <cell r="P2027">
            <v>0</v>
          </cell>
        </row>
        <row r="2028">
          <cell r="A2028" t="str">
            <v>4.90.000110518</v>
          </cell>
          <cell r="B2028">
            <v>10525</v>
          </cell>
          <cell r="C2028" t="str">
            <v>Gerência Técnica Brasília</v>
          </cell>
          <cell r="D2028" t="str">
            <v>4.04.0003</v>
          </cell>
          <cell r="E2028">
            <v>0</v>
          </cell>
          <cell r="F2028">
            <v>0</v>
          </cell>
          <cell r="G2028">
            <v>0</v>
          </cell>
          <cell r="H2028">
            <v>0</v>
          </cell>
          <cell r="I2028">
            <v>0</v>
          </cell>
          <cell r="J2028">
            <v>0</v>
          </cell>
          <cell r="K2028">
            <v>0</v>
          </cell>
          <cell r="L2028">
            <v>0</v>
          </cell>
          <cell r="M2028">
            <v>0</v>
          </cell>
          <cell r="N2028">
            <v>0</v>
          </cell>
          <cell r="O2028">
            <v>0</v>
          </cell>
          <cell r="P2028">
            <v>0</v>
          </cell>
        </row>
        <row r="2029">
          <cell r="A2029" t="str">
            <v>4.90.000110518</v>
          </cell>
          <cell r="B2029">
            <v>10525</v>
          </cell>
          <cell r="C2029" t="str">
            <v>Gerência Técnica Brasília</v>
          </cell>
          <cell r="D2029" t="str">
            <v>4.04.0004</v>
          </cell>
          <cell r="E2029">
            <v>0</v>
          </cell>
          <cell r="F2029">
            <v>0</v>
          </cell>
          <cell r="G2029">
            <v>0</v>
          </cell>
          <cell r="H2029">
            <v>0</v>
          </cell>
          <cell r="I2029">
            <v>0</v>
          </cell>
          <cell r="J2029">
            <v>0</v>
          </cell>
          <cell r="K2029">
            <v>0</v>
          </cell>
          <cell r="L2029">
            <v>0</v>
          </cell>
          <cell r="M2029">
            <v>0</v>
          </cell>
          <cell r="N2029">
            <v>0</v>
          </cell>
          <cell r="O2029">
            <v>0</v>
          </cell>
          <cell r="P2029">
            <v>0</v>
          </cell>
        </row>
        <row r="2030">
          <cell r="A2030" t="str">
            <v>4.90.000110518</v>
          </cell>
          <cell r="B2030">
            <v>10525</v>
          </cell>
          <cell r="C2030" t="str">
            <v>Gerência Técnica Brasília</v>
          </cell>
          <cell r="D2030" t="str">
            <v>4.04.0005</v>
          </cell>
          <cell r="E2030">
            <v>0</v>
          </cell>
          <cell r="F2030">
            <v>0</v>
          </cell>
          <cell r="G2030">
            <v>0</v>
          </cell>
          <cell r="H2030">
            <v>0</v>
          </cell>
          <cell r="I2030">
            <v>0</v>
          </cell>
          <cell r="J2030">
            <v>0</v>
          </cell>
          <cell r="K2030">
            <v>0</v>
          </cell>
          <cell r="L2030">
            <v>0</v>
          </cell>
          <cell r="M2030">
            <v>0</v>
          </cell>
          <cell r="N2030">
            <v>0</v>
          </cell>
          <cell r="O2030">
            <v>0</v>
          </cell>
          <cell r="P2030">
            <v>0</v>
          </cell>
        </row>
        <row r="2031">
          <cell r="A2031" t="str">
            <v>4.90.000110518</v>
          </cell>
          <cell r="B2031">
            <v>10525</v>
          </cell>
          <cell r="C2031" t="str">
            <v>Gerência Técnica Brasília</v>
          </cell>
          <cell r="D2031" t="str">
            <v>4.04.0006</v>
          </cell>
          <cell r="E2031">
            <v>0</v>
          </cell>
          <cell r="F2031">
            <v>0</v>
          </cell>
          <cell r="G2031">
            <v>0</v>
          </cell>
          <cell r="H2031">
            <v>0</v>
          </cell>
          <cell r="I2031">
            <v>0</v>
          </cell>
          <cell r="J2031">
            <v>0</v>
          </cell>
          <cell r="K2031">
            <v>0</v>
          </cell>
          <cell r="L2031">
            <v>0</v>
          </cell>
          <cell r="M2031">
            <v>0</v>
          </cell>
          <cell r="N2031">
            <v>0</v>
          </cell>
          <cell r="O2031">
            <v>0</v>
          </cell>
          <cell r="P2031">
            <v>0</v>
          </cell>
        </row>
        <row r="2032">
          <cell r="A2032" t="str">
            <v>4.90.000110518</v>
          </cell>
          <cell r="B2032">
            <v>10525</v>
          </cell>
          <cell r="C2032" t="str">
            <v>Gerência Técnica Brasília</v>
          </cell>
          <cell r="D2032" t="str">
            <v>4.04.0007</v>
          </cell>
          <cell r="E2032">
            <v>0</v>
          </cell>
          <cell r="F2032">
            <v>0</v>
          </cell>
          <cell r="G2032">
            <v>0</v>
          </cell>
          <cell r="H2032">
            <v>0</v>
          </cell>
          <cell r="I2032">
            <v>0</v>
          </cell>
          <cell r="J2032">
            <v>0</v>
          </cell>
          <cell r="K2032">
            <v>0</v>
          </cell>
          <cell r="L2032">
            <v>0</v>
          </cell>
          <cell r="M2032">
            <v>0</v>
          </cell>
          <cell r="N2032">
            <v>0</v>
          </cell>
          <cell r="O2032">
            <v>0</v>
          </cell>
          <cell r="P2032">
            <v>0</v>
          </cell>
        </row>
        <row r="2033">
          <cell r="A2033" t="str">
            <v>4.90.000110518</v>
          </cell>
          <cell r="B2033">
            <v>10525</v>
          </cell>
          <cell r="C2033" t="str">
            <v>Gerência Técnica Brasília</v>
          </cell>
          <cell r="D2033" t="str">
            <v>4.04.0008</v>
          </cell>
          <cell r="E2033">
            <v>0</v>
          </cell>
          <cell r="F2033">
            <v>0</v>
          </cell>
          <cell r="G2033">
            <v>0</v>
          </cell>
          <cell r="H2033">
            <v>0</v>
          </cell>
          <cell r="I2033">
            <v>0</v>
          </cell>
          <cell r="J2033">
            <v>0</v>
          </cell>
          <cell r="K2033">
            <v>0</v>
          </cell>
          <cell r="L2033">
            <v>0</v>
          </cell>
          <cell r="M2033">
            <v>0</v>
          </cell>
          <cell r="N2033">
            <v>0</v>
          </cell>
          <cell r="O2033">
            <v>0</v>
          </cell>
          <cell r="P2033">
            <v>0</v>
          </cell>
        </row>
        <row r="2034">
          <cell r="A2034" t="str">
            <v>4.90.000110518</v>
          </cell>
          <cell r="B2034">
            <v>10525</v>
          </cell>
          <cell r="C2034" t="str">
            <v>Gerência Técnica Brasília</v>
          </cell>
          <cell r="D2034" t="str">
            <v>4.04.0009</v>
          </cell>
          <cell r="E2034">
            <v>0</v>
          </cell>
          <cell r="F2034">
            <v>0</v>
          </cell>
          <cell r="G2034">
            <v>0</v>
          </cell>
          <cell r="H2034">
            <v>0</v>
          </cell>
          <cell r="I2034">
            <v>0</v>
          </cell>
          <cell r="J2034">
            <v>0</v>
          </cell>
          <cell r="K2034">
            <v>0</v>
          </cell>
          <cell r="L2034">
            <v>0</v>
          </cell>
          <cell r="M2034">
            <v>0</v>
          </cell>
          <cell r="N2034">
            <v>0</v>
          </cell>
          <cell r="O2034">
            <v>0</v>
          </cell>
          <cell r="P2034">
            <v>0</v>
          </cell>
        </row>
        <row r="2035">
          <cell r="A2035" t="str">
            <v>4.90.000110518</v>
          </cell>
          <cell r="B2035">
            <v>10525</v>
          </cell>
          <cell r="C2035" t="str">
            <v>Gerência Técnica Brasília</v>
          </cell>
          <cell r="D2035" t="str">
            <v>4.04.0010</v>
          </cell>
          <cell r="E2035">
            <v>0</v>
          </cell>
          <cell r="F2035">
            <v>0</v>
          </cell>
          <cell r="G2035">
            <v>0</v>
          </cell>
          <cell r="H2035">
            <v>0</v>
          </cell>
          <cell r="I2035">
            <v>0</v>
          </cell>
          <cell r="J2035">
            <v>0</v>
          </cell>
          <cell r="K2035">
            <v>0</v>
          </cell>
          <cell r="L2035">
            <v>0</v>
          </cell>
          <cell r="M2035">
            <v>0</v>
          </cell>
          <cell r="N2035">
            <v>0</v>
          </cell>
          <cell r="O2035">
            <v>0</v>
          </cell>
          <cell r="P2035">
            <v>0</v>
          </cell>
        </row>
        <row r="2036">
          <cell r="A2036" t="str">
            <v>4.90.000110518</v>
          </cell>
          <cell r="B2036">
            <v>10525</v>
          </cell>
          <cell r="C2036" t="str">
            <v>Gerência Técnica Brasília</v>
          </cell>
          <cell r="D2036" t="str">
            <v>4.04.0011</v>
          </cell>
          <cell r="E2036">
            <v>0</v>
          </cell>
          <cell r="F2036">
            <v>0</v>
          </cell>
          <cell r="G2036">
            <v>0</v>
          </cell>
          <cell r="H2036">
            <v>0</v>
          </cell>
          <cell r="I2036">
            <v>0</v>
          </cell>
          <cell r="J2036">
            <v>0</v>
          </cell>
          <cell r="K2036">
            <v>0</v>
          </cell>
          <cell r="L2036">
            <v>0</v>
          </cell>
          <cell r="M2036">
            <v>0</v>
          </cell>
          <cell r="N2036">
            <v>0</v>
          </cell>
          <cell r="O2036">
            <v>0</v>
          </cell>
          <cell r="P2036">
            <v>0</v>
          </cell>
        </row>
        <row r="2037">
          <cell r="A2037" t="str">
            <v>4.90.000110518</v>
          </cell>
          <cell r="B2037">
            <v>10525</v>
          </cell>
          <cell r="C2037" t="str">
            <v>Gerência Técnica Brasília</v>
          </cell>
          <cell r="D2037" t="str">
            <v>4.04.0012</v>
          </cell>
          <cell r="E2037">
            <v>0</v>
          </cell>
          <cell r="F2037">
            <v>0</v>
          </cell>
          <cell r="G2037">
            <v>0</v>
          </cell>
          <cell r="H2037">
            <v>0</v>
          </cell>
          <cell r="I2037">
            <v>0</v>
          </cell>
          <cell r="J2037">
            <v>0</v>
          </cell>
          <cell r="K2037">
            <v>0</v>
          </cell>
          <cell r="L2037">
            <v>0</v>
          </cell>
          <cell r="M2037">
            <v>0</v>
          </cell>
          <cell r="N2037">
            <v>0</v>
          </cell>
          <cell r="O2037">
            <v>0</v>
          </cell>
          <cell r="P2037">
            <v>0</v>
          </cell>
        </row>
        <row r="2038">
          <cell r="A2038" t="str">
            <v>4.90.000110518</v>
          </cell>
          <cell r="B2038">
            <v>10525</v>
          </cell>
          <cell r="C2038" t="str">
            <v>Gerência Técnica Brasília</v>
          </cell>
          <cell r="D2038" t="str">
            <v>4.05.0003</v>
          </cell>
          <cell r="E2038">
            <v>0</v>
          </cell>
          <cell r="F2038">
            <v>0</v>
          </cell>
          <cell r="G2038">
            <v>0</v>
          </cell>
          <cell r="H2038">
            <v>0</v>
          </cell>
          <cell r="I2038">
            <v>0</v>
          </cell>
          <cell r="J2038">
            <v>0</v>
          </cell>
          <cell r="K2038">
            <v>0</v>
          </cell>
          <cell r="L2038">
            <v>0</v>
          </cell>
          <cell r="M2038">
            <v>0</v>
          </cell>
          <cell r="N2038">
            <v>0</v>
          </cell>
          <cell r="O2038">
            <v>0</v>
          </cell>
          <cell r="P2038">
            <v>0</v>
          </cell>
        </row>
        <row r="2039">
          <cell r="A2039" t="str">
            <v>4.90.000110518</v>
          </cell>
          <cell r="B2039">
            <v>10525</v>
          </cell>
          <cell r="C2039" t="str">
            <v>Gerência Técnica Brasília</v>
          </cell>
          <cell r="D2039" t="str">
            <v>4.08.0004</v>
          </cell>
          <cell r="E2039">
            <v>0</v>
          </cell>
          <cell r="F2039">
            <v>0</v>
          </cell>
          <cell r="G2039">
            <v>0</v>
          </cell>
          <cell r="H2039">
            <v>0</v>
          </cell>
          <cell r="I2039">
            <v>0</v>
          </cell>
          <cell r="J2039">
            <v>0</v>
          </cell>
          <cell r="K2039">
            <v>0</v>
          </cell>
          <cell r="L2039">
            <v>0</v>
          </cell>
          <cell r="M2039">
            <v>0</v>
          </cell>
          <cell r="N2039">
            <v>0</v>
          </cell>
          <cell r="O2039">
            <v>0</v>
          </cell>
          <cell r="P2039">
            <v>0</v>
          </cell>
        </row>
        <row r="2040">
          <cell r="A2040" t="str">
            <v>4.90.000110518</v>
          </cell>
          <cell r="B2040">
            <v>10525</v>
          </cell>
          <cell r="C2040" t="str">
            <v>Gerência Técnica Brasília</v>
          </cell>
          <cell r="D2040" t="str">
            <v>4.08.0010</v>
          </cell>
          <cell r="E2040">
            <v>0</v>
          </cell>
          <cell r="F2040">
            <v>0</v>
          </cell>
          <cell r="G2040">
            <v>0</v>
          </cell>
          <cell r="H2040">
            <v>0</v>
          </cell>
          <cell r="I2040">
            <v>0</v>
          </cell>
          <cell r="J2040">
            <v>0</v>
          </cell>
          <cell r="K2040">
            <v>0</v>
          </cell>
          <cell r="L2040">
            <v>0</v>
          </cell>
          <cell r="M2040">
            <v>0</v>
          </cell>
          <cell r="N2040">
            <v>0</v>
          </cell>
          <cell r="O2040">
            <v>0</v>
          </cell>
          <cell r="P2040">
            <v>0</v>
          </cell>
        </row>
        <row r="2041">
          <cell r="A2041" t="str">
            <v>4.90.000110518</v>
          </cell>
          <cell r="B2041">
            <v>10525</v>
          </cell>
          <cell r="C2041" t="str">
            <v>Gerência Técnica Brasília</v>
          </cell>
          <cell r="D2041" t="str">
            <v>4.08.0016</v>
          </cell>
          <cell r="E2041">
            <v>0</v>
          </cell>
          <cell r="F2041">
            <v>0</v>
          </cell>
          <cell r="G2041">
            <v>0</v>
          </cell>
          <cell r="H2041">
            <v>0</v>
          </cell>
          <cell r="I2041">
            <v>0</v>
          </cell>
          <cell r="J2041">
            <v>0</v>
          </cell>
          <cell r="K2041">
            <v>0</v>
          </cell>
          <cell r="L2041">
            <v>0</v>
          </cell>
          <cell r="M2041">
            <v>0</v>
          </cell>
          <cell r="N2041">
            <v>0</v>
          </cell>
          <cell r="O2041">
            <v>0</v>
          </cell>
          <cell r="P2041">
            <v>0</v>
          </cell>
        </row>
        <row r="2042">
          <cell r="A2042" t="str">
            <v>4.90.000110518</v>
          </cell>
          <cell r="B2042">
            <v>10525</v>
          </cell>
          <cell r="C2042" t="str">
            <v>Gerência Técnica Brasília</v>
          </cell>
          <cell r="D2042" t="str">
            <v>4.08.0017</v>
          </cell>
          <cell r="E2042">
            <v>0</v>
          </cell>
          <cell r="F2042">
            <v>0</v>
          </cell>
          <cell r="G2042">
            <v>0</v>
          </cell>
          <cell r="H2042">
            <v>0</v>
          </cell>
          <cell r="I2042">
            <v>0</v>
          </cell>
          <cell r="J2042">
            <v>0</v>
          </cell>
          <cell r="K2042">
            <v>0</v>
          </cell>
          <cell r="L2042">
            <v>0</v>
          </cell>
          <cell r="M2042">
            <v>0</v>
          </cell>
          <cell r="N2042">
            <v>0</v>
          </cell>
          <cell r="O2042">
            <v>0</v>
          </cell>
          <cell r="P2042">
            <v>0</v>
          </cell>
        </row>
        <row r="2043">
          <cell r="A2043" t="str">
            <v>4.90.000110518</v>
          </cell>
          <cell r="B2043">
            <v>10525</v>
          </cell>
          <cell r="C2043" t="str">
            <v>Gerência Técnica Brasília</v>
          </cell>
          <cell r="D2043" t="str">
            <v>4.08.0020</v>
          </cell>
          <cell r="E2043">
            <v>0</v>
          </cell>
          <cell r="F2043">
            <v>0</v>
          </cell>
          <cell r="G2043">
            <v>0</v>
          </cell>
          <cell r="H2043">
            <v>0</v>
          </cell>
          <cell r="I2043">
            <v>0</v>
          </cell>
          <cell r="J2043">
            <v>0</v>
          </cell>
          <cell r="K2043">
            <v>0</v>
          </cell>
          <cell r="L2043">
            <v>0</v>
          </cell>
          <cell r="M2043">
            <v>0</v>
          </cell>
          <cell r="N2043">
            <v>0</v>
          </cell>
          <cell r="O2043">
            <v>0</v>
          </cell>
          <cell r="P2043">
            <v>0</v>
          </cell>
        </row>
        <row r="2044">
          <cell r="A2044" t="str">
            <v>4.90.000110518</v>
          </cell>
          <cell r="B2044">
            <v>10525</v>
          </cell>
          <cell r="C2044" t="str">
            <v>Gerência Técnica Brasília</v>
          </cell>
          <cell r="D2044" t="str">
            <v>4.13.0004</v>
          </cell>
          <cell r="E2044">
            <v>0</v>
          </cell>
          <cell r="F2044">
            <v>0</v>
          </cell>
          <cell r="G2044">
            <v>0</v>
          </cell>
          <cell r="H2044">
            <v>0</v>
          </cell>
          <cell r="I2044">
            <v>0</v>
          </cell>
          <cell r="J2044">
            <v>0</v>
          </cell>
          <cell r="K2044">
            <v>0</v>
          </cell>
          <cell r="L2044">
            <v>0</v>
          </cell>
          <cell r="M2044">
            <v>0</v>
          </cell>
          <cell r="N2044">
            <v>0</v>
          </cell>
          <cell r="O2044">
            <v>0</v>
          </cell>
          <cell r="P2044">
            <v>0</v>
          </cell>
        </row>
        <row r="2045">
          <cell r="A2045" t="str">
            <v>4.90.000110518</v>
          </cell>
          <cell r="B2045">
            <v>10525</v>
          </cell>
          <cell r="C2045" t="str">
            <v>Gerência Técnica Brasília</v>
          </cell>
          <cell r="D2045" t="str">
            <v>4.13.0005</v>
          </cell>
          <cell r="E2045">
            <v>0</v>
          </cell>
          <cell r="F2045">
            <v>0</v>
          </cell>
          <cell r="G2045">
            <v>0</v>
          </cell>
          <cell r="H2045">
            <v>0</v>
          </cell>
          <cell r="I2045">
            <v>0</v>
          </cell>
          <cell r="J2045">
            <v>0</v>
          </cell>
          <cell r="K2045">
            <v>0</v>
          </cell>
          <cell r="L2045">
            <v>0</v>
          </cell>
          <cell r="M2045">
            <v>0</v>
          </cell>
          <cell r="N2045">
            <v>0</v>
          </cell>
          <cell r="O2045">
            <v>0</v>
          </cell>
          <cell r="P2045">
            <v>0</v>
          </cell>
        </row>
        <row r="2046">
          <cell r="A2046" t="str">
            <v>4.90.000110518</v>
          </cell>
          <cell r="B2046">
            <v>10525</v>
          </cell>
          <cell r="C2046" t="str">
            <v>Gerência Técnica Brasília</v>
          </cell>
          <cell r="D2046" t="str">
            <v>4.13.0006</v>
          </cell>
          <cell r="E2046">
            <v>0</v>
          </cell>
          <cell r="F2046">
            <v>0</v>
          </cell>
          <cell r="G2046">
            <v>0</v>
          </cell>
          <cell r="H2046">
            <v>0</v>
          </cell>
          <cell r="I2046">
            <v>0</v>
          </cell>
          <cell r="J2046">
            <v>0</v>
          </cell>
          <cell r="K2046">
            <v>0</v>
          </cell>
          <cell r="L2046">
            <v>0</v>
          </cell>
          <cell r="M2046">
            <v>0</v>
          </cell>
          <cell r="N2046">
            <v>0</v>
          </cell>
          <cell r="O2046">
            <v>0</v>
          </cell>
          <cell r="P2046">
            <v>0</v>
          </cell>
        </row>
        <row r="2047">
          <cell r="A2047" t="str">
            <v>4.90.000110518</v>
          </cell>
          <cell r="B2047">
            <v>10525</v>
          </cell>
          <cell r="C2047" t="str">
            <v>Gerência Técnica Brasília</v>
          </cell>
          <cell r="D2047" t="str">
            <v>4.13.0007</v>
          </cell>
          <cell r="E2047">
            <v>0</v>
          </cell>
          <cell r="F2047">
            <v>0</v>
          </cell>
          <cell r="G2047">
            <v>0</v>
          </cell>
          <cell r="H2047">
            <v>0</v>
          </cell>
          <cell r="I2047">
            <v>0</v>
          </cell>
          <cell r="J2047">
            <v>0</v>
          </cell>
          <cell r="K2047">
            <v>0</v>
          </cell>
          <cell r="L2047">
            <v>0</v>
          </cell>
          <cell r="M2047">
            <v>0</v>
          </cell>
          <cell r="N2047">
            <v>0</v>
          </cell>
          <cell r="O2047">
            <v>0</v>
          </cell>
          <cell r="P2047">
            <v>0</v>
          </cell>
        </row>
        <row r="2048">
          <cell r="A2048" t="str">
            <v>4.90.000110518</v>
          </cell>
          <cell r="B2048">
            <v>10525</v>
          </cell>
          <cell r="C2048" t="str">
            <v>Gerência Técnica Brasília</v>
          </cell>
          <cell r="D2048" t="str">
            <v>4.13.0008</v>
          </cell>
          <cell r="E2048">
            <v>0</v>
          </cell>
          <cell r="F2048">
            <v>0</v>
          </cell>
          <cell r="G2048">
            <v>0</v>
          </cell>
          <cell r="H2048">
            <v>0</v>
          </cell>
          <cell r="I2048">
            <v>0</v>
          </cell>
          <cell r="J2048">
            <v>0</v>
          </cell>
          <cell r="K2048">
            <v>0</v>
          </cell>
          <cell r="L2048">
            <v>0</v>
          </cell>
          <cell r="M2048">
            <v>0</v>
          </cell>
          <cell r="N2048">
            <v>0</v>
          </cell>
          <cell r="O2048">
            <v>0</v>
          </cell>
          <cell r="P2048">
            <v>0</v>
          </cell>
        </row>
        <row r="2049">
          <cell r="A2049" t="str">
            <v>4.90.00014</v>
          </cell>
          <cell r="B2049">
            <v>4</v>
          </cell>
          <cell r="C2049" t="str">
            <v>Sub Diretoria Técnica Operacional</v>
          </cell>
          <cell r="D2049" t="str">
            <v>4.90.0001</v>
          </cell>
          <cell r="E2049">
            <v>0</v>
          </cell>
          <cell r="F2049">
            <v>0</v>
          </cell>
          <cell r="G2049">
            <v>0</v>
          </cell>
          <cell r="H2049">
            <v>0</v>
          </cell>
          <cell r="I2049">
            <v>0</v>
          </cell>
          <cell r="J2049">
            <v>0</v>
          </cell>
          <cell r="K2049">
            <v>0</v>
          </cell>
          <cell r="L2049">
            <v>0</v>
          </cell>
          <cell r="M2049">
            <v>0</v>
          </cell>
          <cell r="N2049">
            <v>0</v>
          </cell>
          <cell r="O2049">
            <v>0</v>
          </cell>
          <cell r="P2049">
            <v>0</v>
          </cell>
        </row>
        <row r="2050">
          <cell r="A2050" t="str">
            <v>4.01.00024</v>
          </cell>
          <cell r="B2050">
            <v>4</v>
          </cell>
          <cell r="C2050" t="str">
            <v>Sub Diretoria Técnica Operacional</v>
          </cell>
          <cell r="D2050" t="str">
            <v>4.01.0002</v>
          </cell>
          <cell r="E2050">
            <v>0</v>
          </cell>
          <cell r="F2050">
            <v>0</v>
          </cell>
          <cell r="G2050">
            <v>0</v>
          </cell>
          <cell r="H2050">
            <v>0</v>
          </cell>
          <cell r="I2050">
            <v>0</v>
          </cell>
          <cell r="J2050">
            <v>0</v>
          </cell>
          <cell r="K2050">
            <v>0</v>
          </cell>
          <cell r="L2050">
            <v>0</v>
          </cell>
          <cell r="M2050">
            <v>0</v>
          </cell>
          <cell r="N2050">
            <v>0</v>
          </cell>
          <cell r="O2050">
            <v>0</v>
          </cell>
          <cell r="P2050">
            <v>0</v>
          </cell>
        </row>
        <row r="2051">
          <cell r="A2051" t="str">
            <v>4.01.00034</v>
          </cell>
          <cell r="B2051">
            <v>4</v>
          </cell>
          <cell r="C2051" t="str">
            <v>Sub Diretoria Técnica Operacional</v>
          </cell>
          <cell r="D2051" t="str">
            <v>4.01.0003</v>
          </cell>
          <cell r="E2051">
            <v>0</v>
          </cell>
          <cell r="F2051">
            <v>0</v>
          </cell>
          <cell r="G2051">
            <v>0</v>
          </cell>
          <cell r="H2051">
            <v>0</v>
          </cell>
          <cell r="I2051">
            <v>0</v>
          </cell>
          <cell r="J2051">
            <v>0</v>
          </cell>
          <cell r="K2051">
            <v>0</v>
          </cell>
          <cell r="L2051">
            <v>0</v>
          </cell>
          <cell r="M2051">
            <v>0</v>
          </cell>
          <cell r="N2051">
            <v>0</v>
          </cell>
          <cell r="O2051">
            <v>0</v>
          </cell>
          <cell r="P2051">
            <v>0</v>
          </cell>
        </row>
        <row r="2052">
          <cell r="A2052" t="str">
            <v>4.01.00044</v>
          </cell>
          <cell r="B2052">
            <v>4</v>
          </cell>
          <cell r="C2052" t="str">
            <v>Sub Diretoria Técnica Operacional</v>
          </cell>
          <cell r="D2052" t="str">
            <v>4.01.0004</v>
          </cell>
          <cell r="E2052">
            <v>0</v>
          </cell>
          <cell r="F2052">
            <v>0</v>
          </cell>
          <cell r="G2052">
            <v>0</v>
          </cell>
          <cell r="H2052">
            <v>0</v>
          </cell>
          <cell r="I2052">
            <v>0</v>
          </cell>
          <cell r="J2052">
            <v>0</v>
          </cell>
          <cell r="K2052">
            <v>0</v>
          </cell>
          <cell r="L2052">
            <v>0</v>
          </cell>
          <cell r="M2052">
            <v>0</v>
          </cell>
          <cell r="N2052">
            <v>0</v>
          </cell>
          <cell r="O2052">
            <v>0</v>
          </cell>
          <cell r="P2052">
            <v>0</v>
          </cell>
        </row>
        <row r="2053">
          <cell r="A2053" t="str">
            <v>4.01.00054</v>
          </cell>
          <cell r="B2053">
            <v>4</v>
          </cell>
          <cell r="C2053" t="str">
            <v>Sub Diretoria Técnica Operacional</v>
          </cell>
          <cell r="D2053" t="str">
            <v>4.01.0005</v>
          </cell>
          <cell r="E2053">
            <v>0</v>
          </cell>
          <cell r="F2053">
            <v>0</v>
          </cell>
          <cell r="G2053">
            <v>0</v>
          </cell>
          <cell r="H2053">
            <v>0</v>
          </cell>
          <cell r="I2053">
            <v>0</v>
          </cell>
          <cell r="J2053">
            <v>0</v>
          </cell>
          <cell r="K2053">
            <v>0</v>
          </cell>
          <cell r="L2053">
            <v>0</v>
          </cell>
          <cell r="M2053">
            <v>0</v>
          </cell>
          <cell r="N2053">
            <v>0</v>
          </cell>
          <cell r="O2053">
            <v>0</v>
          </cell>
          <cell r="P2053">
            <v>0</v>
          </cell>
        </row>
        <row r="2054">
          <cell r="A2054" t="str">
            <v>4.01.00064</v>
          </cell>
          <cell r="B2054">
            <v>4</v>
          </cell>
          <cell r="C2054" t="str">
            <v>Sub Diretoria Técnica Operacional</v>
          </cell>
          <cell r="D2054" t="str">
            <v>4.01.0006</v>
          </cell>
          <cell r="E2054">
            <v>0</v>
          </cell>
          <cell r="F2054">
            <v>0</v>
          </cell>
          <cell r="G2054">
            <v>0</v>
          </cell>
          <cell r="H2054">
            <v>0</v>
          </cell>
          <cell r="I2054">
            <v>0</v>
          </cell>
          <cell r="J2054">
            <v>0</v>
          </cell>
          <cell r="K2054">
            <v>0</v>
          </cell>
          <cell r="L2054">
            <v>0</v>
          </cell>
          <cell r="M2054">
            <v>0</v>
          </cell>
          <cell r="N2054">
            <v>0</v>
          </cell>
          <cell r="O2054">
            <v>0</v>
          </cell>
          <cell r="P2054">
            <v>0</v>
          </cell>
        </row>
        <row r="2055">
          <cell r="A2055" t="str">
            <v>4.01.00074</v>
          </cell>
          <cell r="B2055">
            <v>4</v>
          </cell>
          <cell r="C2055" t="str">
            <v>Sub Diretoria Técnica Operacional</v>
          </cell>
          <cell r="D2055" t="str">
            <v>4.01.0007</v>
          </cell>
          <cell r="E2055">
            <v>0</v>
          </cell>
          <cell r="F2055">
            <v>0</v>
          </cell>
          <cell r="G2055">
            <v>0</v>
          </cell>
          <cell r="H2055">
            <v>0</v>
          </cell>
          <cell r="I2055">
            <v>0</v>
          </cell>
          <cell r="J2055">
            <v>0</v>
          </cell>
          <cell r="K2055">
            <v>0</v>
          </cell>
          <cell r="L2055">
            <v>0</v>
          </cell>
          <cell r="M2055">
            <v>0</v>
          </cell>
          <cell r="N2055">
            <v>0</v>
          </cell>
          <cell r="O2055">
            <v>0</v>
          </cell>
          <cell r="P2055">
            <v>0</v>
          </cell>
        </row>
        <row r="2056">
          <cell r="A2056" t="str">
            <v>4.02.00014</v>
          </cell>
          <cell r="B2056">
            <v>4</v>
          </cell>
          <cell r="C2056" t="str">
            <v>Sub Diretoria Técnica Operacional</v>
          </cell>
          <cell r="D2056" t="str">
            <v>4.02.0001</v>
          </cell>
          <cell r="E2056">
            <v>0</v>
          </cell>
          <cell r="F2056">
            <v>0</v>
          </cell>
          <cell r="G2056">
            <v>0</v>
          </cell>
          <cell r="H2056">
            <v>0</v>
          </cell>
          <cell r="I2056">
            <v>0</v>
          </cell>
          <cell r="J2056">
            <v>0</v>
          </cell>
          <cell r="K2056">
            <v>0</v>
          </cell>
          <cell r="L2056">
            <v>0</v>
          </cell>
          <cell r="M2056">
            <v>0</v>
          </cell>
          <cell r="N2056">
            <v>0</v>
          </cell>
          <cell r="O2056">
            <v>0</v>
          </cell>
          <cell r="P2056">
            <v>0</v>
          </cell>
        </row>
        <row r="2057">
          <cell r="A2057" t="str">
            <v>4.02.00024</v>
          </cell>
          <cell r="B2057">
            <v>4</v>
          </cell>
          <cell r="C2057" t="str">
            <v>Sub Diretoria Técnica Operacional</v>
          </cell>
          <cell r="D2057" t="str">
            <v>4.02.0002</v>
          </cell>
          <cell r="E2057">
            <v>0</v>
          </cell>
          <cell r="F2057">
            <v>0</v>
          </cell>
          <cell r="G2057">
            <v>0</v>
          </cell>
          <cell r="H2057">
            <v>0</v>
          </cell>
          <cell r="I2057">
            <v>0</v>
          </cell>
          <cell r="J2057">
            <v>0</v>
          </cell>
          <cell r="K2057">
            <v>0</v>
          </cell>
          <cell r="L2057">
            <v>0</v>
          </cell>
          <cell r="M2057">
            <v>0</v>
          </cell>
          <cell r="N2057">
            <v>0</v>
          </cell>
          <cell r="O2057">
            <v>0</v>
          </cell>
          <cell r="P2057">
            <v>0</v>
          </cell>
        </row>
        <row r="2058">
          <cell r="A2058" t="str">
            <v>4.02.00034</v>
          </cell>
          <cell r="B2058">
            <v>4</v>
          </cell>
          <cell r="C2058" t="str">
            <v>Sub Diretoria Técnica Operacional</v>
          </cell>
          <cell r="D2058" t="str">
            <v>4.02.0003</v>
          </cell>
          <cell r="E2058">
            <v>748.53898078486168</v>
          </cell>
          <cell r="F2058">
            <v>748.53898078486168</v>
          </cell>
          <cell r="G2058">
            <v>748.53898078486168</v>
          </cell>
          <cell r="H2058">
            <v>771.2378451123318</v>
          </cell>
          <cell r="I2058">
            <v>771.2378451123318</v>
          </cell>
          <cell r="J2058">
            <v>771.2378451123318</v>
          </cell>
          <cell r="K2058">
            <v>771.2378451123318</v>
          </cell>
          <cell r="L2058">
            <v>771.2378451123318</v>
          </cell>
          <cell r="M2058">
            <v>771.2378451123318</v>
          </cell>
          <cell r="N2058">
            <v>771.2378451123318</v>
          </cell>
          <cell r="O2058">
            <v>771.2378451123318</v>
          </cell>
          <cell r="P2058">
            <v>771.2378451123318</v>
          </cell>
        </row>
        <row r="2059">
          <cell r="A2059" t="str">
            <v>4.02.00044</v>
          </cell>
          <cell r="B2059">
            <v>4</v>
          </cell>
          <cell r="C2059" t="str">
            <v>Sub Diretoria Técnica Operacional</v>
          </cell>
          <cell r="D2059" t="str">
            <v>4.02.0004</v>
          </cell>
          <cell r="E2059">
            <v>0</v>
          </cell>
          <cell r="F2059">
            <v>0</v>
          </cell>
          <cell r="G2059">
            <v>0</v>
          </cell>
          <cell r="H2059">
            <v>0</v>
          </cell>
          <cell r="I2059">
            <v>0</v>
          </cell>
          <cell r="J2059">
            <v>0</v>
          </cell>
          <cell r="K2059">
            <v>0</v>
          </cell>
          <cell r="L2059">
            <v>0</v>
          </cell>
          <cell r="M2059">
            <v>0</v>
          </cell>
          <cell r="N2059">
            <v>0</v>
          </cell>
          <cell r="O2059">
            <v>0</v>
          </cell>
          <cell r="P2059">
            <v>0</v>
          </cell>
        </row>
        <row r="2060">
          <cell r="A2060" t="str">
            <v>4.02.00054</v>
          </cell>
          <cell r="B2060">
            <v>4</v>
          </cell>
          <cell r="C2060" t="str">
            <v>Sub Diretoria Técnica Operacional</v>
          </cell>
          <cell r="D2060" t="str">
            <v>4.02.0005</v>
          </cell>
          <cell r="E2060">
            <v>350</v>
          </cell>
          <cell r="F2060">
            <v>350</v>
          </cell>
          <cell r="G2060">
            <v>350</v>
          </cell>
          <cell r="H2060">
            <v>350</v>
          </cell>
          <cell r="I2060">
            <v>350</v>
          </cell>
          <cell r="J2060">
            <v>350</v>
          </cell>
          <cell r="K2060">
            <v>350</v>
          </cell>
          <cell r="L2060">
            <v>350</v>
          </cell>
          <cell r="M2060">
            <v>350</v>
          </cell>
          <cell r="N2060">
            <v>350</v>
          </cell>
          <cell r="O2060">
            <v>350</v>
          </cell>
          <cell r="P2060">
            <v>350</v>
          </cell>
        </row>
        <row r="2061">
          <cell r="A2061" t="str">
            <v>4.02.00064</v>
          </cell>
          <cell r="B2061">
            <v>4</v>
          </cell>
          <cell r="C2061" t="str">
            <v>Sub Diretoria Técnica Operacional</v>
          </cell>
          <cell r="D2061" t="str">
            <v>4.02.0006</v>
          </cell>
          <cell r="E2061">
            <v>10</v>
          </cell>
          <cell r="F2061">
            <v>10</v>
          </cell>
          <cell r="G2061">
            <v>10</v>
          </cell>
          <cell r="H2061">
            <v>10</v>
          </cell>
          <cell r="I2061">
            <v>10</v>
          </cell>
          <cell r="J2061">
            <v>10</v>
          </cell>
          <cell r="K2061">
            <v>10</v>
          </cell>
          <cell r="L2061">
            <v>10</v>
          </cell>
          <cell r="M2061">
            <v>10</v>
          </cell>
          <cell r="N2061">
            <v>10</v>
          </cell>
          <cell r="O2061">
            <v>10</v>
          </cell>
          <cell r="P2061">
            <v>10</v>
          </cell>
        </row>
        <row r="2062">
          <cell r="A2062" t="str">
            <v>4.02.00074</v>
          </cell>
          <cell r="B2062">
            <v>4</v>
          </cell>
          <cell r="C2062" t="str">
            <v>Sub Diretoria Técnica Operacional</v>
          </cell>
          <cell r="D2062" t="str">
            <v>4.02.0007</v>
          </cell>
          <cell r="E2062">
            <v>0</v>
          </cell>
          <cell r="F2062">
            <v>0</v>
          </cell>
          <cell r="G2062">
            <v>0</v>
          </cell>
          <cell r="H2062">
            <v>0</v>
          </cell>
          <cell r="I2062">
            <v>0</v>
          </cell>
          <cell r="J2062">
            <v>0</v>
          </cell>
          <cell r="K2062">
            <v>0</v>
          </cell>
          <cell r="L2062">
            <v>0</v>
          </cell>
          <cell r="M2062">
            <v>0</v>
          </cell>
          <cell r="N2062">
            <v>0</v>
          </cell>
          <cell r="O2062">
            <v>0</v>
          </cell>
          <cell r="P2062">
            <v>0</v>
          </cell>
        </row>
        <row r="2063">
          <cell r="A2063" t="str">
            <v>4.02.00084</v>
          </cell>
          <cell r="B2063">
            <v>4</v>
          </cell>
          <cell r="C2063" t="str">
            <v>Sub Diretoria Técnica Operacional</v>
          </cell>
          <cell r="D2063" t="str">
            <v>4.02.0008</v>
          </cell>
          <cell r="E2063">
            <v>150</v>
          </cell>
          <cell r="F2063">
            <v>0</v>
          </cell>
          <cell r="G2063">
            <v>0</v>
          </cell>
          <cell r="H2063">
            <v>150</v>
          </cell>
          <cell r="I2063">
            <v>0</v>
          </cell>
          <cell r="J2063">
            <v>0</v>
          </cell>
          <cell r="K2063">
            <v>150</v>
          </cell>
          <cell r="L2063">
            <v>0</v>
          </cell>
          <cell r="M2063">
            <v>0</v>
          </cell>
          <cell r="N2063">
            <v>150</v>
          </cell>
          <cell r="O2063">
            <v>0</v>
          </cell>
          <cell r="P2063">
            <v>0</v>
          </cell>
        </row>
        <row r="2064">
          <cell r="A2064" t="str">
            <v>4.02.00094</v>
          </cell>
          <cell r="B2064">
            <v>4</v>
          </cell>
          <cell r="C2064" t="str">
            <v>Sub Diretoria Técnica Operacional</v>
          </cell>
          <cell r="D2064" t="str">
            <v>4.02.0009</v>
          </cell>
          <cell r="E2064">
            <v>11.755952351629979</v>
          </cell>
          <cell r="F2064">
            <v>11.755952351629979</v>
          </cell>
          <cell r="G2064">
            <v>11.755952351629979</v>
          </cell>
          <cell r="H2064">
            <v>11.755952351629979</v>
          </cell>
          <cell r="I2064">
            <v>11.755952351629979</v>
          </cell>
          <cell r="J2064">
            <v>11.755952351629979</v>
          </cell>
          <cell r="K2064">
            <v>11.755952351629979</v>
          </cell>
          <cell r="L2064">
            <v>11.755952351629979</v>
          </cell>
          <cell r="M2064">
            <v>11.755952351629979</v>
          </cell>
          <cell r="N2064">
            <v>11.755952351629979</v>
          </cell>
          <cell r="O2064">
            <v>11.755952351629979</v>
          </cell>
          <cell r="P2064">
            <v>11.755952351629979</v>
          </cell>
        </row>
        <row r="2065">
          <cell r="A2065" t="str">
            <v>4.02.00104</v>
          </cell>
          <cell r="B2065">
            <v>4</v>
          </cell>
          <cell r="C2065" t="str">
            <v>Sub Diretoria Técnica Operacional</v>
          </cell>
          <cell r="D2065" t="str">
            <v>4.02.0010</v>
          </cell>
          <cell r="E2065">
            <v>60</v>
          </cell>
          <cell r="F2065">
            <v>60</v>
          </cell>
          <cell r="G2065">
            <v>60</v>
          </cell>
          <cell r="H2065">
            <v>60</v>
          </cell>
          <cell r="I2065">
            <v>60</v>
          </cell>
          <cell r="J2065">
            <v>60</v>
          </cell>
          <cell r="K2065">
            <v>60</v>
          </cell>
          <cell r="L2065">
            <v>60</v>
          </cell>
          <cell r="M2065">
            <v>60</v>
          </cell>
          <cell r="N2065">
            <v>60</v>
          </cell>
          <cell r="O2065">
            <v>60</v>
          </cell>
          <cell r="P2065">
            <v>60</v>
          </cell>
        </row>
        <row r="2066">
          <cell r="A2066" t="str">
            <v>4.02.00114</v>
          </cell>
          <cell r="B2066">
            <v>4</v>
          </cell>
          <cell r="C2066" t="str">
            <v>Sub Diretoria Técnica Operacional</v>
          </cell>
          <cell r="D2066" t="str">
            <v>4.02.0011</v>
          </cell>
          <cell r="E2066">
            <v>26.793166067523998</v>
          </cell>
          <cell r="F2066">
            <v>26.793166067523998</v>
          </cell>
          <cell r="G2066">
            <v>27.030926879887335</v>
          </cell>
          <cell r="H2066">
            <v>27.030926879887335</v>
          </cell>
          <cell r="I2066">
            <v>27.030926879887335</v>
          </cell>
          <cell r="J2066">
            <v>27.030926879887335</v>
          </cell>
          <cell r="K2066">
            <v>27.030926879887335</v>
          </cell>
          <cell r="L2066">
            <v>27.030926879887335</v>
          </cell>
          <cell r="M2066">
            <v>27.030926879887335</v>
          </cell>
          <cell r="N2066">
            <v>27.030926879887335</v>
          </cell>
          <cell r="O2066">
            <v>27.030926879887335</v>
          </cell>
          <cell r="P2066">
            <v>27.030926879887335</v>
          </cell>
        </row>
        <row r="2067">
          <cell r="A2067" t="str">
            <v>4.02.00124</v>
          </cell>
          <cell r="B2067">
            <v>4</v>
          </cell>
          <cell r="C2067" t="str">
            <v>Sub Diretoria Técnica Operacional</v>
          </cell>
          <cell r="D2067" t="str">
            <v>4.02.0012</v>
          </cell>
          <cell r="E2067">
            <v>0</v>
          </cell>
          <cell r="F2067">
            <v>0</v>
          </cell>
          <cell r="G2067">
            <v>0</v>
          </cell>
          <cell r="H2067">
            <v>0</v>
          </cell>
          <cell r="I2067">
            <v>0</v>
          </cell>
          <cell r="J2067">
            <v>0</v>
          </cell>
          <cell r="K2067">
            <v>0</v>
          </cell>
          <cell r="L2067">
            <v>0</v>
          </cell>
          <cell r="M2067">
            <v>0</v>
          </cell>
          <cell r="N2067">
            <v>0</v>
          </cell>
          <cell r="O2067">
            <v>0</v>
          </cell>
          <cell r="P2067">
            <v>0</v>
          </cell>
        </row>
        <row r="2068">
          <cell r="A2068" t="str">
            <v>4.02.00134</v>
          </cell>
          <cell r="B2068">
            <v>4</v>
          </cell>
          <cell r="C2068" t="str">
            <v>Sub Diretoria Técnica Operacional</v>
          </cell>
          <cell r="D2068" t="str">
            <v>4.02.0013</v>
          </cell>
          <cell r="E2068">
            <v>20</v>
          </cell>
          <cell r="F2068">
            <v>20</v>
          </cell>
          <cell r="G2068">
            <v>20</v>
          </cell>
          <cell r="H2068">
            <v>20</v>
          </cell>
          <cell r="I2068">
            <v>20</v>
          </cell>
          <cell r="J2068">
            <v>20</v>
          </cell>
          <cell r="K2068">
            <v>20</v>
          </cell>
          <cell r="L2068">
            <v>20</v>
          </cell>
          <cell r="M2068">
            <v>20</v>
          </cell>
          <cell r="N2068">
            <v>20</v>
          </cell>
          <cell r="O2068">
            <v>20</v>
          </cell>
          <cell r="P2068">
            <v>20</v>
          </cell>
        </row>
        <row r="2069">
          <cell r="A2069" t="str">
            <v>4.02.00144</v>
          </cell>
          <cell r="B2069">
            <v>4</v>
          </cell>
          <cell r="C2069" t="str">
            <v>Sub Diretoria Técnica Operacional</v>
          </cell>
          <cell r="D2069" t="str">
            <v>4.02.0014</v>
          </cell>
          <cell r="E2069">
            <v>53.241948689852492</v>
          </cell>
          <cell r="F2069">
            <v>53.241948689852492</v>
          </cell>
          <cell r="G2069">
            <v>53.241948689852492</v>
          </cell>
          <cell r="H2069">
            <v>53.241948689852492</v>
          </cell>
          <cell r="I2069">
            <v>53.241948689852492</v>
          </cell>
          <cell r="J2069">
            <v>53.241948689852492</v>
          </cell>
          <cell r="K2069">
            <v>53.241948689852492</v>
          </cell>
          <cell r="L2069">
            <v>53.241948689852492</v>
          </cell>
          <cell r="M2069">
            <v>53.241948689852492</v>
          </cell>
          <cell r="N2069">
            <v>53.241948689852492</v>
          </cell>
          <cell r="O2069">
            <v>53.241948689852492</v>
          </cell>
          <cell r="P2069">
            <v>53.241948689852492</v>
          </cell>
        </row>
        <row r="2070">
          <cell r="A2070" t="str">
            <v>4.02.00154</v>
          </cell>
          <cell r="B2070">
            <v>4</v>
          </cell>
          <cell r="C2070" t="str">
            <v>Sub Diretoria Técnica Operacional</v>
          </cell>
          <cell r="D2070" t="str">
            <v>4.02.0015</v>
          </cell>
          <cell r="E2070">
            <v>0</v>
          </cell>
          <cell r="F2070">
            <v>0</v>
          </cell>
          <cell r="G2070">
            <v>0</v>
          </cell>
          <cell r="H2070">
            <v>0</v>
          </cell>
          <cell r="I2070">
            <v>0</v>
          </cell>
          <cell r="J2070">
            <v>0</v>
          </cell>
          <cell r="K2070">
            <v>0</v>
          </cell>
          <cell r="L2070">
            <v>0</v>
          </cell>
          <cell r="M2070">
            <v>0</v>
          </cell>
          <cell r="N2070">
            <v>0</v>
          </cell>
          <cell r="O2070">
            <v>0</v>
          </cell>
          <cell r="P2070">
            <v>0</v>
          </cell>
        </row>
        <row r="2071">
          <cell r="A2071" t="str">
            <v>4.02.00164</v>
          </cell>
          <cell r="B2071">
            <v>4</v>
          </cell>
          <cell r="C2071" t="str">
            <v>Sub Diretoria Técnica Operacional</v>
          </cell>
          <cell r="D2071" t="str">
            <v>4.02.0016</v>
          </cell>
          <cell r="E2071">
            <v>6707.0139826660525</v>
          </cell>
          <cell r="F2071">
            <v>6707.0139826660525</v>
          </cell>
          <cell r="G2071">
            <v>6707.0139826660525</v>
          </cell>
          <cell r="H2071">
            <v>6854.2594720593652</v>
          </cell>
          <cell r="I2071">
            <v>6854.2594720593652</v>
          </cell>
          <cell r="J2071">
            <v>6854.2594720593652</v>
          </cell>
          <cell r="K2071">
            <v>6854.2594720593652</v>
          </cell>
          <cell r="L2071">
            <v>6854.2594720593652</v>
          </cell>
          <cell r="M2071">
            <v>6854.2594720593652</v>
          </cell>
          <cell r="N2071">
            <v>6854.2594720593652</v>
          </cell>
          <cell r="O2071">
            <v>6854.2594720593652</v>
          </cell>
          <cell r="P2071">
            <v>6854.2594720593652</v>
          </cell>
        </row>
        <row r="2072">
          <cell r="A2072" t="str">
            <v>4.02.00174</v>
          </cell>
          <cell r="B2072">
            <v>4</v>
          </cell>
          <cell r="C2072" t="str">
            <v>Sub Diretoria Técnica Operacional</v>
          </cell>
          <cell r="D2072" t="str">
            <v>4.02.0017</v>
          </cell>
          <cell r="E2072">
            <v>1918.6774424933449</v>
          </cell>
          <cell r="F2072">
            <v>1918.6774424933449</v>
          </cell>
          <cell r="G2072">
            <v>1918.6774424933449</v>
          </cell>
          <cell r="H2072">
            <v>1985.8311529806117</v>
          </cell>
          <cell r="I2072">
            <v>1985.8311529806117</v>
          </cell>
          <cell r="J2072">
            <v>1985.8311529806117</v>
          </cell>
          <cell r="K2072">
            <v>1985.8311529806117</v>
          </cell>
          <cell r="L2072">
            <v>1985.8311529806117</v>
          </cell>
          <cell r="M2072">
            <v>1985.8311529806117</v>
          </cell>
          <cell r="N2072">
            <v>1985.8311529806117</v>
          </cell>
          <cell r="O2072">
            <v>1985.8311529806117</v>
          </cell>
          <cell r="P2072">
            <v>1985.8311529806117</v>
          </cell>
        </row>
        <row r="2073">
          <cell r="A2073" t="str">
            <v>4.02.00184</v>
          </cell>
          <cell r="B2073">
            <v>4</v>
          </cell>
          <cell r="C2073" t="str">
            <v>Sub Diretoria Técnica Operacional</v>
          </cell>
          <cell r="D2073" t="str">
            <v>4.02.0018</v>
          </cell>
          <cell r="E2073">
            <v>0</v>
          </cell>
          <cell r="F2073">
            <v>0</v>
          </cell>
          <cell r="G2073">
            <v>0</v>
          </cell>
          <cell r="H2073">
            <v>0</v>
          </cell>
          <cell r="I2073">
            <v>0</v>
          </cell>
          <cell r="J2073">
            <v>0</v>
          </cell>
          <cell r="K2073">
            <v>0</v>
          </cell>
          <cell r="L2073">
            <v>0</v>
          </cell>
          <cell r="M2073">
            <v>0</v>
          </cell>
          <cell r="N2073">
            <v>0</v>
          </cell>
          <cell r="O2073">
            <v>0</v>
          </cell>
          <cell r="P2073">
            <v>0</v>
          </cell>
        </row>
        <row r="2074">
          <cell r="A2074" t="str">
            <v>4.02.00194</v>
          </cell>
          <cell r="B2074">
            <v>4</v>
          </cell>
          <cell r="C2074" t="str">
            <v>Sub Diretoria Técnica Operacional</v>
          </cell>
          <cell r="D2074" t="str">
            <v>4.02.0019</v>
          </cell>
          <cell r="E2074">
            <v>0</v>
          </cell>
          <cell r="F2074">
            <v>0</v>
          </cell>
          <cell r="G2074">
            <v>0</v>
          </cell>
          <cell r="H2074">
            <v>0</v>
          </cell>
          <cell r="I2074">
            <v>0</v>
          </cell>
          <cell r="J2074">
            <v>0</v>
          </cell>
          <cell r="K2074">
            <v>0</v>
          </cell>
          <cell r="L2074">
            <v>0</v>
          </cell>
          <cell r="M2074">
            <v>0</v>
          </cell>
          <cell r="N2074">
            <v>0</v>
          </cell>
          <cell r="O2074">
            <v>0</v>
          </cell>
          <cell r="P2074">
            <v>0</v>
          </cell>
        </row>
        <row r="2075">
          <cell r="A2075" t="str">
            <v>4.02.00204</v>
          </cell>
          <cell r="B2075">
            <v>4</v>
          </cell>
          <cell r="C2075" t="str">
            <v>Sub Diretoria Técnica Operacional</v>
          </cell>
          <cell r="D2075" t="str">
            <v>4.02.0020</v>
          </cell>
          <cell r="E2075">
            <v>13</v>
          </cell>
          <cell r="F2075">
            <v>13</v>
          </cell>
          <cell r="G2075">
            <v>13</v>
          </cell>
          <cell r="H2075">
            <v>13</v>
          </cell>
          <cell r="I2075">
            <v>13</v>
          </cell>
          <cell r="J2075">
            <v>13</v>
          </cell>
          <cell r="K2075">
            <v>13</v>
          </cell>
          <cell r="L2075">
            <v>13</v>
          </cell>
          <cell r="M2075">
            <v>13</v>
          </cell>
          <cell r="N2075">
            <v>13</v>
          </cell>
          <cell r="O2075">
            <v>13</v>
          </cell>
          <cell r="P2075">
            <v>13</v>
          </cell>
        </row>
        <row r="2076">
          <cell r="A2076" t="str">
            <v>4.02.00214</v>
          </cell>
          <cell r="B2076">
            <v>4</v>
          </cell>
          <cell r="C2076" t="str">
            <v>Sub Diretoria Técnica Operacional</v>
          </cell>
          <cell r="D2076" t="str">
            <v>4.02.0021</v>
          </cell>
          <cell r="E2076">
            <v>0</v>
          </cell>
          <cell r="F2076">
            <v>0</v>
          </cell>
          <cell r="G2076">
            <v>1000</v>
          </cell>
          <cell r="H2076">
            <v>1000</v>
          </cell>
          <cell r="I2076">
            <v>1000</v>
          </cell>
          <cell r="J2076">
            <v>1000</v>
          </cell>
          <cell r="K2076">
            <v>1000</v>
          </cell>
          <cell r="L2076">
            <v>1000</v>
          </cell>
          <cell r="M2076">
            <v>1000</v>
          </cell>
          <cell r="N2076">
            <v>1000</v>
          </cell>
          <cell r="O2076">
            <v>1000</v>
          </cell>
          <cell r="P2076">
            <v>1000</v>
          </cell>
        </row>
        <row r="2077">
          <cell r="A2077" t="str">
            <v>4.02.00224</v>
          </cell>
          <cell r="B2077">
            <v>4</v>
          </cell>
          <cell r="C2077" t="str">
            <v>Sub Diretoria Técnica Operacional</v>
          </cell>
          <cell r="D2077" t="str">
            <v>4.02.0022</v>
          </cell>
          <cell r="E2077">
            <v>40</v>
          </cell>
          <cell r="F2077">
            <v>40</v>
          </cell>
          <cell r="G2077">
            <v>40</v>
          </cell>
          <cell r="H2077">
            <v>40</v>
          </cell>
          <cell r="I2077">
            <v>40</v>
          </cell>
          <cell r="J2077">
            <v>40</v>
          </cell>
          <cell r="K2077">
            <v>40</v>
          </cell>
          <cell r="L2077">
            <v>40</v>
          </cell>
          <cell r="M2077">
            <v>40</v>
          </cell>
          <cell r="N2077">
            <v>40</v>
          </cell>
          <cell r="O2077">
            <v>40</v>
          </cell>
          <cell r="P2077">
            <v>40</v>
          </cell>
        </row>
        <row r="2078">
          <cell r="A2078" t="str">
            <v>4.02.00234</v>
          </cell>
          <cell r="B2078">
            <v>4</v>
          </cell>
          <cell r="C2078" t="str">
            <v>Sub Diretoria Técnica Operacional</v>
          </cell>
          <cell r="D2078" t="str">
            <v>4.02.0023</v>
          </cell>
          <cell r="E2078">
            <v>124.66332125172711</v>
          </cell>
          <cell r="F2078">
            <v>124.66332125172711</v>
          </cell>
          <cell r="G2078">
            <v>125.33697688675657</v>
          </cell>
          <cell r="H2078">
            <v>125.33697688675657</v>
          </cell>
          <cell r="I2078">
            <v>125.33697688675657</v>
          </cell>
          <cell r="J2078">
            <v>125.33697688675657</v>
          </cell>
          <cell r="K2078">
            <v>125.33697688675657</v>
          </cell>
          <cell r="L2078">
            <v>126.0114867315025</v>
          </cell>
          <cell r="M2078">
            <v>126.0114867315025</v>
          </cell>
          <cell r="N2078">
            <v>126.0114867315025</v>
          </cell>
          <cell r="O2078">
            <v>126.0114867315025</v>
          </cell>
          <cell r="P2078">
            <v>126.0114867315025</v>
          </cell>
        </row>
        <row r="2079">
          <cell r="A2079" t="str">
            <v>4.02.00244</v>
          </cell>
          <cell r="B2079">
            <v>4</v>
          </cell>
          <cell r="C2079" t="str">
            <v>Sub Diretoria Técnica Operacional</v>
          </cell>
          <cell r="D2079" t="str">
            <v>4.02.0024</v>
          </cell>
          <cell r="E2079">
            <v>0</v>
          </cell>
          <cell r="F2079">
            <v>0</v>
          </cell>
          <cell r="G2079">
            <v>0</v>
          </cell>
          <cell r="H2079">
            <v>0</v>
          </cell>
          <cell r="I2079">
            <v>0</v>
          </cell>
          <cell r="J2079">
            <v>0</v>
          </cell>
          <cell r="K2079">
            <v>0</v>
          </cell>
          <cell r="L2079">
            <v>0</v>
          </cell>
          <cell r="M2079">
            <v>0</v>
          </cell>
          <cell r="N2079">
            <v>0</v>
          </cell>
          <cell r="O2079">
            <v>0</v>
          </cell>
          <cell r="P2079">
            <v>0</v>
          </cell>
        </row>
        <row r="2080">
          <cell r="A2080" t="str">
            <v>4.02.00254</v>
          </cell>
          <cell r="B2080">
            <v>4</v>
          </cell>
          <cell r="C2080" t="str">
            <v>Sub Diretoria Técnica Operacional</v>
          </cell>
          <cell r="D2080" t="str">
            <v>4.02.0025</v>
          </cell>
          <cell r="E2080">
            <v>0</v>
          </cell>
          <cell r="F2080">
            <v>0</v>
          </cell>
          <cell r="G2080">
            <v>0</v>
          </cell>
          <cell r="H2080">
            <v>0</v>
          </cell>
          <cell r="I2080">
            <v>0</v>
          </cell>
          <cell r="J2080">
            <v>0</v>
          </cell>
          <cell r="K2080">
            <v>0</v>
          </cell>
          <cell r="L2080">
            <v>0</v>
          </cell>
          <cell r="M2080">
            <v>0</v>
          </cell>
          <cell r="N2080">
            <v>0</v>
          </cell>
          <cell r="O2080">
            <v>0</v>
          </cell>
          <cell r="P2080">
            <v>0</v>
          </cell>
        </row>
        <row r="2081">
          <cell r="A2081" t="str">
            <v>4.02.00264</v>
          </cell>
          <cell r="B2081">
            <v>4</v>
          </cell>
          <cell r="C2081" t="str">
            <v>Sub Diretoria Técnica Operacional</v>
          </cell>
          <cell r="D2081" t="str">
            <v>4.02.0026</v>
          </cell>
          <cell r="E2081">
            <v>80</v>
          </cell>
          <cell r="F2081">
            <v>80</v>
          </cell>
          <cell r="G2081">
            <v>80</v>
          </cell>
          <cell r="H2081">
            <v>80</v>
          </cell>
          <cell r="I2081">
            <v>80</v>
          </cell>
          <cell r="J2081">
            <v>80</v>
          </cell>
          <cell r="K2081">
            <v>80</v>
          </cell>
          <cell r="L2081">
            <v>80</v>
          </cell>
          <cell r="M2081">
            <v>80</v>
          </cell>
          <cell r="N2081">
            <v>80</v>
          </cell>
          <cell r="O2081">
            <v>80</v>
          </cell>
          <cell r="P2081">
            <v>80</v>
          </cell>
        </row>
        <row r="2082">
          <cell r="A2082" t="str">
            <v>4.02.00274</v>
          </cell>
          <cell r="B2082">
            <v>4</v>
          </cell>
          <cell r="C2082" t="str">
            <v>Sub Diretoria Técnica Operacional</v>
          </cell>
          <cell r="D2082" t="str">
            <v>4.02.0027</v>
          </cell>
          <cell r="E2082">
            <v>0</v>
          </cell>
          <cell r="F2082">
            <v>0</v>
          </cell>
          <cell r="G2082">
            <v>0</v>
          </cell>
          <cell r="H2082">
            <v>0</v>
          </cell>
          <cell r="I2082">
            <v>0</v>
          </cell>
          <cell r="J2082">
            <v>0</v>
          </cell>
          <cell r="K2082">
            <v>0</v>
          </cell>
          <cell r="L2082">
            <v>0</v>
          </cell>
          <cell r="M2082">
            <v>0</v>
          </cell>
          <cell r="N2082">
            <v>0</v>
          </cell>
          <cell r="O2082">
            <v>0</v>
          </cell>
          <cell r="P2082">
            <v>0</v>
          </cell>
        </row>
        <row r="2083">
          <cell r="A2083" t="str">
            <v>4.02.00284</v>
          </cell>
          <cell r="B2083">
            <v>4</v>
          </cell>
          <cell r="C2083" t="str">
            <v>Sub Diretoria Técnica Operacional</v>
          </cell>
          <cell r="D2083" t="str">
            <v>4.02.0028</v>
          </cell>
          <cell r="E2083">
            <v>0</v>
          </cell>
          <cell r="F2083">
            <v>0</v>
          </cell>
          <cell r="G2083">
            <v>0</v>
          </cell>
          <cell r="H2083">
            <v>3129.42</v>
          </cell>
          <cell r="I2083">
            <v>0</v>
          </cell>
          <cell r="J2083">
            <v>0</v>
          </cell>
          <cell r="K2083">
            <v>0</v>
          </cell>
          <cell r="L2083">
            <v>0</v>
          </cell>
          <cell r="M2083">
            <v>0</v>
          </cell>
          <cell r="N2083">
            <v>0</v>
          </cell>
          <cell r="O2083">
            <v>0</v>
          </cell>
          <cell r="P2083">
            <v>29132.51</v>
          </cell>
        </row>
        <row r="2084">
          <cell r="A2084" t="str">
            <v>4.02.00294</v>
          </cell>
          <cell r="B2084">
            <v>4</v>
          </cell>
          <cell r="C2084" t="str">
            <v>Sub Diretoria Técnica Operacional</v>
          </cell>
          <cell r="D2084" t="str">
            <v>4.02.0029</v>
          </cell>
          <cell r="E2084">
            <v>0</v>
          </cell>
          <cell r="F2084">
            <v>8514.2000000000007</v>
          </cell>
          <cell r="G2084">
            <v>0</v>
          </cell>
          <cell r="H2084">
            <v>0</v>
          </cell>
          <cell r="I2084">
            <v>0</v>
          </cell>
          <cell r="J2084">
            <v>0</v>
          </cell>
          <cell r="K2084">
            <v>0</v>
          </cell>
          <cell r="L2084">
            <v>0</v>
          </cell>
          <cell r="M2084">
            <v>0</v>
          </cell>
          <cell r="N2084">
            <v>0</v>
          </cell>
          <cell r="O2084">
            <v>0</v>
          </cell>
          <cell r="P2084">
            <v>0</v>
          </cell>
        </row>
        <row r="2085">
          <cell r="A2085" t="str">
            <v>4.02.00304</v>
          </cell>
          <cell r="B2085">
            <v>4</v>
          </cell>
          <cell r="C2085" t="str">
            <v>Sub Diretoria Técnica Operacional</v>
          </cell>
          <cell r="D2085" t="str">
            <v>4.02.0030</v>
          </cell>
          <cell r="E2085">
            <v>0</v>
          </cell>
          <cell r="F2085">
            <v>0</v>
          </cell>
          <cell r="G2085">
            <v>0</v>
          </cell>
          <cell r="H2085">
            <v>0</v>
          </cell>
          <cell r="I2085">
            <v>0</v>
          </cell>
          <cell r="J2085">
            <v>0</v>
          </cell>
          <cell r="K2085">
            <v>0</v>
          </cell>
          <cell r="L2085">
            <v>0</v>
          </cell>
          <cell r="M2085">
            <v>0</v>
          </cell>
          <cell r="N2085">
            <v>0</v>
          </cell>
          <cell r="O2085">
            <v>0</v>
          </cell>
          <cell r="P2085">
            <v>0</v>
          </cell>
        </row>
        <row r="2086">
          <cell r="A2086" t="str">
            <v>4.02.00354</v>
          </cell>
          <cell r="B2086">
            <v>4</v>
          </cell>
          <cell r="C2086" t="str">
            <v>Sub Diretoria Técnica Operacional</v>
          </cell>
          <cell r="D2086" t="str">
            <v>4.02.0035</v>
          </cell>
          <cell r="E2086">
            <v>0</v>
          </cell>
          <cell r="F2086">
            <v>0</v>
          </cell>
          <cell r="G2086">
            <v>0</v>
          </cell>
          <cell r="H2086">
            <v>0</v>
          </cell>
          <cell r="I2086">
            <v>0</v>
          </cell>
          <cell r="J2086">
            <v>0</v>
          </cell>
          <cell r="K2086">
            <v>0</v>
          </cell>
          <cell r="L2086">
            <v>0</v>
          </cell>
          <cell r="M2086">
            <v>0</v>
          </cell>
          <cell r="N2086">
            <v>0</v>
          </cell>
          <cell r="O2086">
            <v>0</v>
          </cell>
          <cell r="P2086">
            <v>0</v>
          </cell>
        </row>
        <row r="2087">
          <cell r="A2087" t="str">
            <v>4.02.00364</v>
          </cell>
          <cell r="B2087">
            <v>4</v>
          </cell>
          <cell r="C2087" t="str">
            <v>Sub Diretoria Técnica Operacional</v>
          </cell>
          <cell r="D2087" t="str">
            <v>4.02.0036</v>
          </cell>
          <cell r="E2087">
            <v>0</v>
          </cell>
          <cell r="F2087">
            <v>0</v>
          </cell>
          <cell r="G2087">
            <v>0</v>
          </cell>
          <cell r="H2087">
            <v>0</v>
          </cell>
          <cell r="I2087">
            <v>0</v>
          </cell>
          <cell r="J2087">
            <v>0</v>
          </cell>
          <cell r="K2087">
            <v>0</v>
          </cell>
          <cell r="L2087">
            <v>0</v>
          </cell>
          <cell r="M2087">
            <v>0</v>
          </cell>
          <cell r="N2087">
            <v>0</v>
          </cell>
          <cell r="O2087">
            <v>0</v>
          </cell>
          <cell r="P2087">
            <v>0</v>
          </cell>
        </row>
        <row r="2088">
          <cell r="A2088" t="str">
            <v>4.02.00374</v>
          </cell>
          <cell r="B2088">
            <v>4</v>
          </cell>
          <cell r="C2088" t="str">
            <v>Sub Diretoria Técnica Operacional</v>
          </cell>
          <cell r="D2088" t="str">
            <v>4.02.0037</v>
          </cell>
          <cell r="E2088">
            <v>0</v>
          </cell>
          <cell r="F2088">
            <v>0</v>
          </cell>
          <cell r="G2088">
            <v>0</v>
          </cell>
          <cell r="H2088">
            <v>0</v>
          </cell>
          <cell r="I2088">
            <v>0</v>
          </cell>
          <cell r="J2088">
            <v>0</v>
          </cell>
          <cell r="K2088">
            <v>0</v>
          </cell>
          <cell r="L2088">
            <v>0</v>
          </cell>
          <cell r="M2088">
            <v>0</v>
          </cell>
          <cell r="N2088">
            <v>0</v>
          </cell>
          <cell r="O2088">
            <v>0</v>
          </cell>
          <cell r="P2088">
            <v>0</v>
          </cell>
        </row>
        <row r="2089">
          <cell r="A2089" t="str">
            <v>4.02.00384</v>
          </cell>
          <cell r="B2089">
            <v>4</v>
          </cell>
          <cell r="C2089" t="str">
            <v>Sub Diretoria Técnica Operacional</v>
          </cell>
          <cell r="D2089" t="str">
            <v>4.02.0038</v>
          </cell>
          <cell r="E2089">
            <v>0</v>
          </cell>
          <cell r="F2089">
            <v>0</v>
          </cell>
          <cell r="G2089">
            <v>0</v>
          </cell>
          <cell r="H2089">
            <v>0</v>
          </cell>
          <cell r="I2089">
            <v>0</v>
          </cell>
          <cell r="J2089">
            <v>0</v>
          </cell>
          <cell r="K2089">
            <v>0</v>
          </cell>
          <cell r="L2089">
            <v>0</v>
          </cell>
          <cell r="M2089">
            <v>0</v>
          </cell>
          <cell r="N2089">
            <v>0</v>
          </cell>
          <cell r="O2089">
            <v>0</v>
          </cell>
          <cell r="P2089">
            <v>0</v>
          </cell>
        </row>
        <row r="2090">
          <cell r="A2090" t="str">
            <v>4.02.00394</v>
          </cell>
          <cell r="B2090">
            <v>4</v>
          </cell>
          <cell r="C2090" t="str">
            <v>Sub Diretoria Técnica Operacional</v>
          </cell>
          <cell r="D2090" t="str">
            <v>4.02.0039</v>
          </cell>
          <cell r="E2090">
            <v>0</v>
          </cell>
          <cell r="F2090">
            <v>0</v>
          </cell>
          <cell r="G2090">
            <v>0</v>
          </cell>
          <cell r="H2090">
            <v>0</v>
          </cell>
          <cell r="I2090">
            <v>0</v>
          </cell>
          <cell r="J2090">
            <v>0</v>
          </cell>
          <cell r="K2090">
            <v>0</v>
          </cell>
          <cell r="L2090">
            <v>0</v>
          </cell>
          <cell r="M2090">
            <v>0</v>
          </cell>
          <cell r="N2090">
            <v>0</v>
          </cell>
          <cell r="O2090">
            <v>0</v>
          </cell>
          <cell r="P2090">
            <v>0</v>
          </cell>
        </row>
        <row r="2091">
          <cell r="A2091" t="str">
            <v>4.02.00414</v>
          </cell>
          <cell r="B2091">
            <v>4</v>
          </cell>
          <cell r="C2091" t="str">
            <v>Sub Diretoria Técnica Operacional</v>
          </cell>
          <cell r="D2091" t="str">
            <v>4.02.0041</v>
          </cell>
          <cell r="E2091">
            <v>21.976703679007546</v>
          </cell>
          <cell r="F2091">
            <v>21.976703679007546</v>
          </cell>
          <cell r="G2091">
            <v>21.976703679007546</v>
          </cell>
          <cell r="H2091">
            <v>21.976703679007546</v>
          </cell>
          <cell r="I2091">
            <v>21.976703679007546</v>
          </cell>
          <cell r="J2091">
            <v>21.976703679007546</v>
          </cell>
          <cell r="K2091">
            <v>21.976703679007546</v>
          </cell>
          <cell r="L2091">
            <v>21.976703679007546</v>
          </cell>
          <cell r="M2091">
            <v>21.976703679007546</v>
          </cell>
          <cell r="N2091">
            <v>21.976703679007546</v>
          </cell>
          <cell r="O2091">
            <v>21.976703679007546</v>
          </cell>
          <cell r="P2091">
            <v>21.976703679007546</v>
          </cell>
        </row>
        <row r="2092">
          <cell r="A2092" t="str">
            <v>4.02.00424</v>
          </cell>
          <cell r="B2092">
            <v>4</v>
          </cell>
          <cell r="C2092" t="str">
            <v>Sub Diretoria Técnica Operacional</v>
          </cell>
          <cell r="D2092" t="str">
            <v>4.02.0042</v>
          </cell>
          <cell r="E2092">
            <v>0</v>
          </cell>
          <cell r="F2092">
            <v>0</v>
          </cell>
          <cell r="G2092">
            <v>0</v>
          </cell>
          <cell r="H2092">
            <v>0</v>
          </cell>
          <cell r="I2092">
            <v>0</v>
          </cell>
          <cell r="J2092">
            <v>0</v>
          </cell>
          <cell r="K2092">
            <v>0</v>
          </cell>
          <cell r="L2092">
            <v>0</v>
          </cell>
          <cell r="M2092">
            <v>0</v>
          </cell>
          <cell r="N2092">
            <v>0</v>
          </cell>
          <cell r="O2092">
            <v>0</v>
          </cell>
          <cell r="P2092">
            <v>0</v>
          </cell>
        </row>
        <row r="2093">
          <cell r="A2093" t="str">
            <v>4.02.00434</v>
          </cell>
          <cell r="B2093">
            <v>4</v>
          </cell>
          <cell r="C2093" t="str">
            <v>Sub Diretoria Técnica Operacional</v>
          </cell>
          <cell r="D2093" t="str">
            <v>4.02.0043</v>
          </cell>
          <cell r="E2093">
            <v>0</v>
          </cell>
          <cell r="F2093">
            <v>0</v>
          </cell>
          <cell r="G2093">
            <v>0</v>
          </cell>
          <cell r="H2093">
            <v>0</v>
          </cell>
          <cell r="I2093">
            <v>0</v>
          </cell>
          <cell r="J2093">
            <v>0</v>
          </cell>
          <cell r="K2093">
            <v>0</v>
          </cell>
          <cell r="L2093">
            <v>0</v>
          </cell>
          <cell r="M2093">
            <v>0</v>
          </cell>
          <cell r="N2093">
            <v>0</v>
          </cell>
          <cell r="O2093">
            <v>0</v>
          </cell>
          <cell r="P2093">
            <v>0</v>
          </cell>
        </row>
        <row r="2094">
          <cell r="A2094" t="str">
            <v>4.02.00444</v>
          </cell>
          <cell r="B2094">
            <v>4</v>
          </cell>
          <cell r="C2094" t="str">
            <v>Sub Diretoria Técnica Operacional</v>
          </cell>
          <cell r="D2094" t="str">
            <v>4.02.0044</v>
          </cell>
          <cell r="E2094">
            <v>0</v>
          </cell>
          <cell r="F2094">
            <v>0</v>
          </cell>
          <cell r="G2094">
            <v>0</v>
          </cell>
          <cell r="H2094">
            <v>0</v>
          </cell>
          <cell r="I2094">
            <v>0</v>
          </cell>
          <cell r="J2094">
            <v>0</v>
          </cell>
          <cell r="K2094">
            <v>0</v>
          </cell>
          <cell r="L2094">
            <v>0</v>
          </cell>
          <cell r="M2094">
            <v>0</v>
          </cell>
          <cell r="N2094">
            <v>0</v>
          </cell>
          <cell r="O2094">
            <v>0</v>
          </cell>
          <cell r="P2094">
            <v>0</v>
          </cell>
        </row>
        <row r="2095">
          <cell r="A2095" t="str">
            <v>4.03.00014</v>
          </cell>
          <cell r="B2095">
            <v>4</v>
          </cell>
          <cell r="C2095" t="str">
            <v>Sub Diretoria Técnica Operacional</v>
          </cell>
          <cell r="D2095" t="str">
            <v>4.03.0001</v>
          </cell>
          <cell r="E2095">
            <v>0</v>
          </cell>
          <cell r="F2095">
            <v>0</v>
          </cell>
          <cell r="G2095">
            <v>0</v>
          </cell>
          <cell r="H2095">
            <v>0</v>
          </cell>
          <cell r="I2095">
            <v>0</v>
          </cell>
          <cell r="J2095">
            <v>0</v>
          </cell>
          <cell r="K2095">
            <v>0</v>
          </cell>
          <cell r="L2095">
            <v>0</v>
          </cell>
          <cell r="M2095">
            <v>0</v>
          </cell>
          <cell r="N2095">
            <v>0</v>
          </cell>
          <cell r="O2095">
            <v>0</v>
          </cell>
          <cell r="P2095">
            <v>0</v>
          </cell>
        </row>
        <row r="2096">
          <cell r="A2096" t="str">
            <v>4.03.00024</v>
          </cell>
          <cell r="B2096">
            <v>4</v>
          </cell>
          <cell r="C2096" t="str">
            <v>Sub Diretoria Técnica Operacional</v>
          </cell>
          <cell r="D2096" t="str">
            <v>4.03.0002</v>
          </cell>
          <cell r="E2096">
            <v>10670.28</v>
          </cell>
          <cell r="F2096">
            <v>10670.28</v>
          </cell>
          <cell r="G2096">
            <v>10670.28</v>
          </cell>
          <cell r="H2096">
            <v>10670.28</v>
          </cell>
          <cell r="I2096">
            <v>10670.28</v>
          </cell>
          <cell r="J2096">
            <v>10670.28</v>
          </cell>
          <cell r="K2096">
            <v>10670.28</v>
          </cell>
          <cell r="L2096">
            <v>10855.539200000001</v>
          </cell>
          <cell r="M2096">
            <v>10855.539200000001</v>
          </cell>
          <cell r="N2096">
            <v>10855.539200000001</v>
          </cell>
          <cell r="O2096">
            <v>10855.539200000001</v>
          </cell>
          <cell r="P2096">
            <v>10855.539200000001</v>
          </cell>
        </row>
        <row r="2097">
          <cell r="A2097" t="str">
            <v>4.03.00034</v>
          </cell>
          <cell r="B2097">
            <v>4</v>
          </cell>
          <cell r="C2097" t="str">
            <v>Sub Diretoria Técnica Operacional</v>
          </cell>
          <cell r="D2097" t="str">
            <v>4.03.0003</v>
          </cell>
          <cell r="E2097">
            <v>889.19</v>
          </cell>
          <cell r="F2097">
            <v>889.19</v>
          </cell>
          <cell r="G2097">
            <v>889.18999999999983</v>
          </cell>
          <cell r="H2097">
            <v>889.19000000000017</v>
          </cell>
          <cell r="I2097">
            <v>889.19000000000017</v>
          </cell>
          <cell r="J2097">
            <v>889.1899999999996</v>
          </cell>
          <cell r="K2097">
            <v>889.19000000000028</v>
          </cell>
          <cell r="L2097">
            <v>1012.6961333333334</v>
          </cell>
          <cell r="M2097">
            <v>904.6282666666666</v>
          </cell>
          <cell r="N2097">
            <v>904.62826666666683</v>
          </cell>
          <cell r="O2097">
            <v>904.62826666666615</v>
          </cell>
          <cell r="P2097">
            <v>904.6282666666666</v>
          </cell>
        </row>
        <row r="2098">
          <cell r="A2098" t="str">
            <v>4.03.00044</v>
          </cell>
          <cell r="B2098">
            <v>4</v>
          </cell>
          <cell r="C2098" t="str">
            <v>Sub Diretoria Técnica Operacional</v>
          </cell>
          <cell r="D2098" t="str">
            <v>4.03.0004</v>
          </cell>
          <cell r="E2098">
            <v>17420</v>
          </cell>
          <cell r="F2098">
            <v>17420</v>
          </cell>
          <cell r="G2098">
            <v>17420</v>
          </cell>
          <cell r="H2098">
            <v>17420</v>
          </cell>
          <cell r="I2098">
            <v>17420</v>
          </cell>
          <cell r="J2098">
            <v>17420</v>
          </cell>
          <cell r="K2098">
            <v>17420</v>
          </cell>
          <cell r="L2098">
            <v>17420</v>
          </cell>
          <cell r="M2098">
            <v>17420</v>
          </cell>
          <cell r="N2098">
            <v>17420</v>
          </cell>
          <cell r="O2098">
            <v>17420</v>
          </cell>
          <cell r="P2098">
            <v>33500</v>
          </cell>
        </row>
        <row r="2099">
          <cell r="A2099" t="str">
            <v>4.03.00054</v>
          </cell>
          <cell r="B2099">
            <v>4</v>
          </cell>
          <cell r="C2099" t="str">
            <v>Sub Diretoria Técnica Operacional</v>
          </cell>
          <cell r="D2099" t="str">
            <v>4.03.0005</v>
          </cell>
          <cell r="E2099">
            <v>0</v>
          </cell>
          <cell r="F2099">
            <v>0</v>
          </cell>
          <cell r="G2099">
            <v>0</v>
          </cell>
          <cell r="H2099">
            <v>0</v>
          </cell>
          <cell r="I2099">
            <v>0</v>
          </cell>
          <cell r="J2099">
            <v>0</v>
          </cell>
          <cell r="K2099">
            <v>0</v>
          </cell>
          <cell r="L2099">
            <v>0</v>
          </cell>
          <cell r="M2099">
            <v>0</v>
          </cell>
          <cell r="N2099">
            <v>0</v>
          </cell>
          <cell r="O2099">
            <v>0</v>
          </cell>
          <cell r="P2099">
            <v>0</v>
          </cell>
        </row>
        <row r="2100">
          <cell r="A2100" t="str">
            <v>4.03.00064</v>
          </cell>
          <cell r="B2100">
            <v>4</v>
          </cell>
          <cell r="C2100" t="str">
            <v>Sub Diretoria Técnica Operacional</v>
          </cell>
          <cell r="D2100" t="str">
            <v>4.03.0006</v>
          </cell>
          <cell r="E2100">
            <v>889.19</v>
          </cell>
          <cell r="F2100">
            <v>889.19</v>
          </cell>
          <cell r="G2100">
            <v>889.18999999999983</v>
          </cell>
          <cell r="H2100">
            <v>889.19000000000017</v>
          </cell>
          <cell r="I2100">
            <v>889.19000000000017</v>
          </cell>
          <cell r="J2100">
            <v>889.1899999999996</v>
          </cell>
          <cell r="K2100">
            <v>889.19000000000028</v>
          </cell>
          <cell r="L2100">
            <v>1012.6961333333334</v>
          </cell>
          <cell r="M2100">
            <v>904.6282666666666</v>
          </cell>
          <cell r="N2100">
            <v>904.62826666666683</v>
          </cell>
          <cell r="O2100">
            <v>904.62826666666615</v>
          </cell>
          <cell r="P2100">
            <v>904.6282666666666</v>
          </cell>
        </row>
        <row r="2101">
          <cell r="A2101" t="str">
            <v>4.03.00074</v>
          </cell>
          <cell r="B2101">
            <v>4</v>
          </cell>
          <cell r="C2101" t="str">
            <v>Sub Diretoria Técnica Operacional</v>
          </cell>
          <cell r="D2101" t="str">
            <v>4.03.0007</v>
          </cell>
          <cell r="E2101">
            <v>0</v>
          </cell>
          <cell r="F2101">
            <v>0</v>
          </cell>
          <cell r="G2101">
            <v>0</v>
          </cell>
          <cell r="H2101">
            <v>0</v>
          </cell>
          <cell r="I2101">
            <v>0</v>
          </cell>
          <cell r="J2101">
            <v>0</v>
          </cell>
          <cell r="K2101">
            <v>0</v>
          </cell>
          <cell r="L2101">
            <v>0</v>
          </cell>
          <cell r="M2101">
            <v>0</v>
          </cell>
          <cell r="N2101">
            <v>0</v>
          </cell>
          <cell r="O2101">
            <v>0</v>
          </cell>
          <cell r="P2101">
            <v>0</v>
          </cell>
        </row>
        <row r="2102">
          <cell r="A2102" t="str">
            <v>4.03.00084</v>
          </cell>
          <cell r="B2102">
            <v>4</v>
          </cell>
          <cell r="C2102" t="str">
            <v>Sub Diretoria Técnica Operacional</v>
          </cell>
          <cell r="D2102" t="str">
            <v>4.03.0008</v>
          </cell>
          <cell r="E2102">
            <v>452.37600000000003</v>
          </cell>
          <cell r="F2102">
            <v>452.37600000000003</v>
          </cell>
          <cell r="G2102">
            <v>452.37600000000003</v>
          </cell>
          <cell r="H2102">
            <v>452.37600000000003</v>
          </cell>
          <cell r="I2102">
            <v>452.37600000000003</v>
          </cell>
          <cell r="J2102">
            <v>452.37600000000003</v>
          </cell>
          <cell r="K2102">
            <v>452.37600000000003</v>
          </cell>
          <cell r="L2102">
            <v>452.37600000000003</v>
          </cell>
          <cell r="M2102">
            <v>452.37600000000003</v>
          </cell>
          <cell r="N2102">
            <v>452.37600000000003</v>
          </cell>
          <cell r="O2102">
            <v>452.37600000000003</v>
          </cell>
          <cell r="P2102">
            <v>452.37600000000003</v>
          </cell>
        </row>
        <row r="2103">
          <cell r="A2103" t="str">
            <v>4.03.00094</v>
          </cell>
          <cell r="B2103">
            <v>4</v>
          </cell>
          <cell r="C2103" t="str">
            <v>Sub Diretoria Técnica Operacional</v>
          </cell>
          <cell r="D2103" t="str">
            <v>4.03.0009</v>
          </cell>
          <cell r="E2103">
            <v>1260</v>
          </cell>
          <cell r="F2103">
            <v>1008</v>
          </cell>
          <cell r="G2103">
            <v>1008</v>
          </cell>
          <cell r="H2103">
            <v>1008</v>
          </cell>
          <cell r="I2103">
            <v>1008</v>
          </cell>
          <cell r="J2103">
            <v>1008</v>
          </cell>
          <cell r="K2103">
            <v>1008</v>
          </cell>
          <cell r="L2103">
            <v>1008</v>
          </cell>
          <cell r="M2103">
            <v>1008</v>
          </cell>
          <cell r="N2103">
            <v>1008</v>
          </cell>
          <cell r="O2103">
            <v>1008</v>
          </cell>
          <cell r="P2103">
            <v>1008</v>
          </cell>
        </row>
        <row r="2104">
          <cell r="A2104" t="str">
            <v>4.03.00104</v>
          </cell>
          <cell r="B2104">
            <v>4</v>
          </cell>
          <cell r="C2104" t="str">
            <v>Sub Diretoria Técnica Operacional</v>
          </cell>
          <cell r="D2104" t="str">
            <v>4.03.0010</v>
          </cell>
          <cell r="E2104">
            <v>111.67635294117648</v>
          </cell>
          <cell r="F2104">
            <v>111.67635294117648</v>
          </cell>
          <cell r="G2104">
            <v>111.67635294117648</v>
          </cell>
          <cell r="H2104">
            <v>111.67635294117648</v>
          </cell>
          <cell r="I2104">
            <v>111.67635294117648</v>
          </cell>
          <cell r="J2104">
            <v>111.67635294117648</v>
          </cell>
          <cell r="K2104">
            <v>111.67635294117648</v>
          </cell>
          <cell r="L2104">
            <v>111.67635294117648</v>
          </cell>
          <cell r="M2104">
            <v>111.67635294117648</v>
          </cell>
          <cell r="N2104">
            <v>111.67635294117648</v>
          </cell>
          <cell r="O2104">
            <v>111.67635294117648</v>
          </cell>
          <cell r="P2104">
            <v>111.67635294117648</v>
          </cell>
        </row>
        <row r="2105">
          <cell r="A2105" t="str">
            <v>4.03.00114</v>
          </cell>
          <cell r="B2105">
            <v>4</v>
          </cell>
          <cell r="C2105" t="str">
            <v>Sub Diretoria Técnica Operacional</v>
          </cell>
          <cell r="D2105" t="str">
            <v>4.03.0011</v>
          </cell>
          <cell r="E2105">
            <v>3007.5369766666668</v>
          </cell>
          <cell r="F2105">
            <v>3007.5369766666668</v>
          </cell>
          <cell r="G2105">
            <v>3007.5369766666668</v>
          </cell>
          <cell r="H2105">
            <v>3007.5369766666668</v>
          </cell>
          <cell r="I2105">
            <v>3007.5369766666668</v>
          </cell>
          <cell r="J2105">
            <v>3007.5369766666668</v>
          </cell>
          <cell r="K2105">
            <v>3007.5369766666668</v>
          </cell>
          <cell r="L2105">
            <v>3104.8186410222224</v>
          </cell>
          <cell r="M2105">
            <v>3019.6971847111113</v>
          </cell>
          <cell r="N2105">
            <v>3059.7543406222226</v>
          </cell>
          <cell r="O2105">
            <v>3059.7543406222221</v>
          </cell>
          <cell r="P2105">
            <v>3059.754340622223</v>
          </cell>
        </row>
        <row r="2106">
          <cell r="A2106" t="str">
            <v>4.03.00124</v>
          </cell>
          <cell r="B2106">
            <v>4</v>
          </cell>
          <cell r="C2106" t="str">
            <v>Sub Diretoria Técnica Operacional</v>
          </cell>
          <cell r="D2106" t="str">
            <v>4.03.0012</v>
          </cell>
          <cell r="E2106">
            <v>865.47826666666663</v>
          </cell>
          <cell r="F2106">
            <v>865.47826666666663</v>
          </cell>
          <cell r="G2106">
            <v>865.47826666666663</v>
          </cell>
          <cell r="H2106">
            <v>865.47826666666663</v>
          </cell>
          <cell r="I2106">
            <v>865.47826666666663</v>
          </cell>
          <cell r="J2106">
            <v>865.47826666666663</v>
          </cell>
          <cell r="K2106">
            <v>865.47826666666674</v>
          </cell>
          <cell r="L2106">
            <v>893.47299022222217</v>
          </cell>
          <cell r="M2106">
            <v>868.97760711111107</v>
          </cell>
          <cell r="N2106">
            <v>880.50484622222211</v>
          </cell>
          <cell r="O2106">
            <v>880.50484622222211</v>
          </cell>
          <cell r="P2106">
            <v>880.50484622222234</v>
          </cell>
        </row>
        <row r="2107">
          <cell r="A2107" t="str">
            <v>4.03.00134</v>
          </cell>
          <cell r="B2107">
            <v>4</v>
          </cell>
          <cell r="C2107" t="str">
            <v>Sub Diretoria Técnica Operacional</v>
          </cell>
          <cell r="D2107" t="str">
            <v>4.03.0013</v>
          </cell>
          <cell r="E2107">
            <v>0</v>
          </cell>
          <cell r="F2107">
            <v>0</v>
          </cell>
          <cell r="G2107">
            <v>0</v>
          </cell>
          <cell r="H2107">
            <v>0</v>
          </cell>
          <cell r="I2107">
            <v>0</v>
          </cell>
          <cell r="J2107">
            <v>0</v>
          </cell>
          <cell r="K2107">
            <v>0</v>
          </cell>
          <cell r="L2107">
            <v>0</v>
          </cell>
          <cell r="M2107">
            <v>0</v>
          </cell>
          <cell r="N2107">
            <v>0</v>
          </cell>
          <cell r="O2107">
            <v>0</v>
          </cell>
          <cell r="P2107">
            <v>0</v>
          </cell>
        </row>
        <row r="2108">
          <cell r="A2108" t="str">
            <v>4.03.00144</v>
          </cell>
          <cell r="B2108">
            <v>4</v>
          </cell>
          <cell r="C2108" t="str">
            <v>Sub Diretoria Técnica Operacional</v>
          </cell>
          <cell r="D2108" t="str">
            <v>4.03.0014</v>
          </cell>
          <cell r="E2108">
            <v>0</v>
          </cell>
          <cell r="F2108">
            <v>0</v>
          </cell>
          <cell r="G2108">
            <v>0</v>
          </cell>
          <cell r="H2108">
            <v>0</v>
          </cell>
          <cell r="I2108">
            <v>0</v>
          </cell>
          <cell r="J2108">
            <v>0</v>
          </cell>
          <cell r="K2108">
            <v>0</v>
          </cell>
          <cell r="L2108">
            <v>0</v>
          </cell>
          <cell r="M2108">
            <v>0</v>
          </cell>
          <cell r="N2108">
            <v>0</v>
          </cell>
          <cell r="O2108">
            <v>0</v>
          </cell>
          <cell r="P2108">
            <v>0</v>
          </cell>
        </row>
        <row r="2109">
          <cell r="A2109" t="str">
            <v>4.03.00154</v>
          </cell>
          <cell r="B2109">
            <v>4</v>
          </cell>
          <cell r="C2109" t="str">
            <v>Sub Diretoria Técnica Operacional</v>
          </cell>
          <cell r="D2109" t="str">
            <v>4.03.0015</v>
          </cell>
          <cell r="E2109">
            <v>0</v>
          </cell>
          <cell r="F2109">
            <v>0</v>
          </cell>
          <cell r="G2109">
            <v>0</v>
          </cell>
          <cell r="H2109">
            <v>0</v>
          </cell>
          <cell r="I2109">
            <v>0</v>
          </cell>
          <cell r="J2109">
            <v>0</v>
          </cell>
          <cell r="K2109">
            <v>0</v>
          </cell>
          <cell r="L2109">
            <v>0</v>
          </cell>
          <cell r="M2109">
            <v>0</v>
          </cell>
          <cell r="N2109">
            <v>0</v>
          </cell>
          <cell r="O2109">
            <v>0</v>
          </cell>
          <cell r="P2109">
            <v>0</v>
          </cell>
        </row>
        <row r="2110">
          <cell r="A2110" t="str">
            <v>4.03.00164</v>
          </cell>
          <cell r="B2110">
            <v>4</v>
          </cell>
          <cell r="C2110" t="str">
            <v>Sub Diretoria Técnica Operacional</v>
          </cell>
          <cell r="D2110" t="str">
            <v>4.03.0016</v>
          </cell>
          <cell r="E2110">
            <v>0</v>
          </cell>
          <cell r="F2110">
            <v>0</v>
          </cell>
          <cell r="G2110">
            <v>0</v>
          </cell>
          <cell r="H2110">
            <v>0</v>
          </cell>
          <cell r="I2110">
            <v>0</v>
          </cell>
          <cell r="J2110">
            <v>0</v>
          </cell>
          <cell r="K2110">
            <v>0</v>
          </cell>
          <cell r="L2110">
            <v>0</v>
          </cell>
          <cell r="M2110">
            <v>0</v>
          </cell>
          <cell r="N2110">
            <v>0</v>
          </cell>
          <cell r="O2110">
            <v>0</v>
          </cell>
          <cell r="P2110">
            <v>0</v>
          </cell>
        </row>
        <row r="2111">
          <cell r="A2111" t="str">
            <v>4.03.00174</v>
          </cell>
          <cell r="B2111">
            <v>4</v>
          </cell>
          <cell r="C2111" t="str">
            <v>Sub Diretoria Técnica Operacional</v>
          </cell>
          <cell r="D2111" t="str">
            <v>4.03.0017</v>
          </cell>
          <cell r="E2111">
            <v>40.6</v>
          </cell>
          <cell r="F2111">
            <v>40.6</v>
          </cell>
          <cell r="G2111">
            <v>40.6</v>
          </cell>
          <cell r="H2111">
            <v>40.6</v>
          </cell>
          <cell r="I2111">
            <v>40.6</v>
          </cell>
          <cell r="J2111">
            <v>40.6</v>
          </cell>
          <cell r="K2111">
            <v>40.6</v>
          </cell>
          <cell r="L2111">
            <v>40.6</v>
          </cell>
          <cell r="M2111">
            <v>40.6</v>
          </cell>
          <cell r="N2111">
            <v>40.6</v>
          </cell>
          <cell r="O2111">
            <v>40.6</v>
          </cell>
          <cell r="P2111">
            <v>40.6</v>
          </cell>
        </row>
        <row r="2112">
          <cell r="A2112" t="str">
            <v>4.03.00184</v>
          </cell>
          <cell r="B2112">
            <v>4</v>
          </cell>
          <cell r="C2112" t="str">
            <v>Sub Diretoria Técnica Operacional</v>
          </cell>
          <cell r="D2112" t="str">
            <v>4.03.0018</v>
          </cell>
          <cell r="E2112">
            <v>0</v>
          </cell>
          <cell r="F2112">
            <v>0</v>
          </cell>
          <cell r="G2112">
            <v>0</v>
          </cell>
          <cell r="H2112">
            <v>0</v>
          </cell>
          <cell r="I2112">
            <v>0</v>
          </cell>
          <cell r="J2112">
            <v>0</v>
          </cell>
          <cell r="K2112">
            <v>0</v>
          </cell>
          <cell r="L2112">
            <v>0</v>
          </cell>
          <cell r="M2112">
            <v>0</v>
          </cell>
          <cell r="N2112">
            <v>0</v>
          </cell>
          <cell r="O2112">
            <v>0</v>
          </cell>
          <cell r="P2112">
            <v>0</v>
          </cell>
        </row>
        <row r="2113">
          <cell r="A2113" t="str">
            <v>4.03.00194</v>
          </cell>
          <cell r="B2113">
            <v>4</v>
          </cell>
          <cell r="C2113" t="str">
            <v>Sub Diretoria Técnica Operacional</v>
          </cell>
          <cell r="D2113" t="str">
            <v>4.03.0019</v>
          </cell>
          <cell r="E2113">
            <v>0</v>
          </cell>
          <cell r="F2113">
            <v>0</v>
          </cell>
          <cell r="G2113">
            <v>0</v>
          </cell>
          <cell r="H2113">
            <v>0</v>
          </cell>
          <cell r="I2113">
            <v>0</v>
          </cell>
          <cell r="J2113">
            <v>0</v>
          </cell>
          <cell r="K2113">
            <v>0</v>
          </cell>
          <cell r="L2113">
            <v>0</v>
          </cell>
          <cell r="M2113">
            <v>0</v>
          </cell>
          <cell r="N2113">
            <v>0</v>
          </cell>
          <cell r="O2113">
            <v>0</v>
          </cell>
          <cell r="P2113">
            <v>0</v>
          </cell>
        </row>
        <row r="2114">
          <cell r="A2114" t="str">
            <v>4.03.00204</v>
          </cell>
          <cell r="B2114">
            <v>4</v>
          </cell>
          <cell r="C2114" t="str">
            <v>Sub Diretoria Técnica Operacional</v>
          </cell>
          <cell r="D2114" t="str">
            <v>4.03.0020</v>
          </cell>
          <cell r="E2114">
            <v>0</v>
          </cell>
          <cell r="F2114">
            <v>0</v>
          </cell>
          <cell r="G2114">
            <v>0</v>
          </cell>
          <cell r="H2114">
            <v>0</v>
          </cell>
          <cell r="I2114">
            <v>0</v>
          </cell>
          <cell r="J2114">
            <v>0</v>
          </cell>
          <cell r="K2114">
            <v>0</v>
          </cell>
          <cell r="L2114">
            <v>0</v>
          </cell>
          <cell r="M2114">
            <v>0</v>
          </cell>
          <cell r="N2114">
            <v>0</v>
          </cell>
          <cell r="O2114">
            <v>0</v>
          </cell>
          <cell r="P2114">
            <v>0</v>
          </cell>
        </row>
        <row r="2115">
          <cell r="A2115" t="str">
            <v>4.03.00214</v>
          </cell>
          <cell r="B2115">
            <v>4</v>
          </cell>
          <cell r="C2115" t="str">
            <v>Sub Diretoria Técnica Operacional</v>
          </cell>
          <cell r="D2115" t="str">
            <v>4.03.0021</v>
          </cell>
          <cell r="E2115">
            <v>0</v>
          </cell>
          <cell r="F2115">
            <v>0</v>
          </cell>
          <cell r="G2115">
            <v>0</v>
          </cell>
          <cell r="H2115">
            <v>0</v>
          </cell>
          <cell r="I2115">
            <v>0</v>
          </cell>
          <cell r="J2115">
            <v>0</v>
          </cell>
          <cell r="K2115">
            <v>0</v>
          </cell>
          <cell r="L2115">
            <v>0</v>
          </cell>
          <cell r="M2115">
            <v>0</v>
          </cell>
          <cell r="N2115">
            <v>0</v>
          </cell>
          <cell r="O2115">
            <v>0</v>
          </cell>
          <cell r="P2115">
            <v>0</v>
          </cell>
        </row>
        <row r="2116">
          <cell r="A2116" t="str">
            <v>4.03.00224</v>
          </cell>
          <cell r="B2116">
            <v>4</v>
          </cell>
          <cell r="C2116" t="str">
            <v>Sub Diretoria Técnica Operacional</v>
          </cell>
          <cell r="D2116" t="str">
            <v>4.03.0022</v>
          </cell>
          <cell r="E2116">
            <v>0</v>
          </cell>
          <cell r="F2116">
            <v>0</v>
          </cell>
          <cell r="G2116">
            <v>0</v>
          </cell>
          <cell r="H2116">
            <v>0</v>
          </cell>
          <cell r="I2116">
            <v>0</v>
          </cell>
          <cell r="J2116">
            <v>0</v>
          </cell>
          <cell r="K2116">
            <v>0</v>
          </cell>
          <cell r="L2116">
            <v>0</v>
          </cell>
          <cell r="M2116">
            <v>0</v>
          </cell>
          <cell r="N2116">
            <v>0</v>
          </cell>
          <cell r="O2116">
            <v>0</v>
          </cell>
          <cell r="P2116">
            <v>0</v>
          </cell>
        </row>
        <row r="2117">
          <cell r="A2117" t="str">
            <v>4.04.00014</v>
          </cell>
          <cell r="B2117">
            <v>4</v>
          </cell>
          <cell r="C2117" t="str">
            <v>Sub Diretoria Técnica Operacional</v>
          </cell>
          <cell r="D2117" t="str">
            <v>4.04.0001</v>
          </cell>
          <cell r="E2117">
            <v>0</v>
          </cell>
          <cell r="F2117">
            <v>0</v>
          </cell>
          <cell r="G2117">
            <v>0</v>
          </cell>
          <cell r="H2117">
            <v>0</v>
          </cell>
          <cell r="I2117">
            <v>0</v>
          </cell>
          <cell r="J2117">
            <v>0</v>
          </cell>
          <cell r="K2117">
            <v>0</v>
          </cell>
          <cell r="L2117">
            <v>0</v>
          </cell>
          <cell r="M2117">
            <v>0</v>
          </cell>
          <cell r="N2117">
            <v>0</v>
          </cell>
          <cell r="O2117">
            <v>0</v>
          </cell>
          <cell r="P2117">
            <v>0</v>
          </cell>
        </row>
        <row r="2118">
          <cell r="A2118" t="str">
            <v>4.04.00024</v>
          </cell>
          <cell r="B2118">
            <v>4</v>
          </cell>
          <cell r="C2118" t="str">
            <v>Sub Diretoria Técnica Operacional</v>
          </cell>
          <cell r="D2118" t="str">
            <v>4.04.0002</v>
          </cell>
          <cell r="E2118">
            <v>0</v>
          </cell>
          <cell r="F2118">
            <v>0</v>
          </cell>
          <cell r="G2118">
            <v>0</v>
          </cell>
          <cell r="H2118">
            <v>0</v>
          </cell>
          <cell r="I2118">
            <v>0</v>
          </cell>
          <cell r="J2118">
            <v>0</v>
          </cell>
          <cell r="K2118">
            <v>0</v>
          </cell>
          <cell r="L2118">
            <v>0</v>
          </cell>
          <cell r="M2118">
            <v>0</v>
          </cell>
          <cell r="N2118">
            <v>0</v>
          </cell>
          <cell r="O2118">
            <v>0</v>
          </cell>
          <cell r="P2118">
            <v>0</v>
          </cell>
        </row>
        <row r="2119">
          <cell r="A2119" t="str">
            <v>4.04.00034</v>
          </cell>
          <cell r="B2119">
            <v>4</v>
          </cell>
          <cell r="C2119" t="str">
            <v>Sub Diretoria Técnica Operacional</v>
          </cell>
          <cell r="D2119" t="str">
            <v>4.04.0003</v>
          </cell>
          <cell r="E2119">
            <v>0</v>
          </cell>
          <cell r="F2119">
            <v>0</v>
          </cell>
          <cell r="G2119">
            <v>0</v>
          </cell>
          <cell r="H2119">
            <v>0</v>
          </cell>
          <cell r="I2119">
            <v>0</v>
          </cell>
          <cell r="J2119">
            <v>0</v>
          </cell>
          <cell r="K2119">
            <v>0</v>
          </cell>
          <cell r="L2119">
            <v>0</v>
          </cell>
          <cell r="M2119">
            <v>0</v>
          </cell>
          <cell r="N2119">
            <v>0</v>
          </cell>
          <cell r="O2119">
            <v>0</v>
          </cell>
          <cell r="P2119">
            <v>0</v>
          </cell>
        </row>
        <row r="2120">
          <cell r="A2120" t="str">
            <v>4.04.00044</v>
          </cell>
          <cell r="B2120">
            <v>4</v>
          </cell>
          <cell r="C2120" t="str">
            <v>Sub Diretoria Técnica Operacional</v>
          </cell>
          <cell r="D2120" t="str">
            <v>4.04.0004</v>
          </cell>
          <cell r="E2120">
            <v>0</v>
          </cell>
          <cell r="F2120">
            <v>0</v>
          </cell>
          <cell r="G2120">
            <v>0</v>
          </cell>
          <cell r="H2120">
            <v>0</v>
          </cell>
          <cell r="I2120">
            <v>0</v>
          </cell>
          <cell r="J2120">
            <v>0</v>
          </cell>
          <cell r="K2120">
            <v>0</v>
          </cell>
          <cell r="L2120">
            <v>0</v>
          </cell>
          <cell r="M2120">
            <v>0</v>
          </cell>
          <cell r="N2120">
            <v>0</v>
          </cell>
          <cell r="O2120">
            <v>0</v>
          </cell>
          <cell r="P2120">
            <v>0</v>
          </cell>
        </row>
        <row r="2121">
          <cell r="A2121" t="str">
            <v>4.04.00054</v>
          </cell>
          <cell r="B2121">
            <v>4</v>
          </cell>
          <cell r="C2121" t="str">
            <v>Sub Diretoria Técnica Operacional</v>
          </cell>
          <cell r="D2121" t="str">
            <v>4.04.0005</v>
          </cell>
          <cell r="E2121">
            <v>0</v>
          </cell>
          <cell r="F2121">
            <v>0</v>
          </cell>
          <cell r="G2121">
            <v>0</v>
          </cell>
          <cell r="H2121">
            <v>0</v>
          </cell>
          <cell r="I2121">
            <v>0</v>
          </cell>
          <cell r="J2121">
            <v>0</v>
          </cell>
          <cell r="K2121">
            <v>0</v>
          </cell>
          <cell r="L2121">
            <v>0</v>
          </cell>
          <cell r="M2121">
            <v>0</v>
          </cell>
          <cell r="N2121">
            <v>0</v>
          </cell>
          <cell r="O2121">
            <v>0</v>
          </cell>
          <cell r="P2121">
            <v>0</v>
          </cell>
        </row>
        <row r="2122">
          <cell r="A2122" t="str">
            <v>4.04.00064</v>
          </cell>
          <cell r="B2122">
            <v>4</v>
          </cell>
          <cell r="C2122" t="str">
            <v>Sub Diretoria Técnica Operacional</v>
          </cell>
          <cell r="D2122" t="str">
            <v>4.04.0006</v>
          </cell>
          <cell r="E2122">
            <v>60</v>
          </cell>
          <cell r="F2122">
            <v>60</v>
          </cell>
          <cell r="G2122">
            <v>60</v>
          </cell>
          <cell r="H2122">
            <v>60</v>
          </cell>
          <cell r="I2122">
            <v>60</v>
          </cell>
          <cell r="J2122">
            <v>60</v>
          </cell>
          <cell r="K2122">
            <v>60</v>
          </cell>
          <cell r="L2122">
            <v>60</v>
          </cell>
          <cell r="M2122">
            <v>60</v>
          </cell>
          <cell r="N2122">
            <v>60</v>
          </cell>
          <cell r="O2122">
            <v>60</v>
          </cell>
          <cell r="P2122">
            <v>60</v>
          </cell>
        </row>
        <row r="2123">
          <cell r="A2123" t="str">
            <v>4.04.00074</v>
          </cell>
          <cell r="B2123">
            <v>4</v>
          </cell>
          <cell r="C2123" t="str">
            <v>Sub Diretoria Técnica Operacional</v>
          </cell>
          <cell r="D2123" t="str">
            <v>4.04.0007</v>
          </cell>
          <cell r="E2123">
            <v>16.48252775925566</v>
          </cell>
          <cell r="F2123">
            <v>16.48252775925566</v>
          </cell>
          <cell r="G2123">
            <v>16.48252775925566</v>
          </cell>
          <cell r="H2123">
            <v>16.48252775925566</v>
          </cell>
          <cell r="I2123">
            <v>16.48252775925566</v>
          </cell>
          <cell r="J2123">
            <v>16.48252775925566</v>
          </cell>
          <cell r="K2123">
            <v>16.48252775925566</v>
          </cell>
          <cell r="L2123">
            <v>16.48252775925566</v>
          </cell>
          <cell r="M2123">
            <v>16.48252775925566</v>
          </cell>
          <cell r="N2123">
            <v>16.48252775925566</v>
          </cell>
          <cell r="O2123">
            <v>16.48252775925566</v>
          </cell>
          <cell r="P2123">
            <v>16.48252775925566</v>
          </cell>
        </row>
        <row r="2124">
          <cell r="A2124" t="str">
            <v>4.04.00084</v>
          </cell>
          <cell r="B2124">
            <v>4</v>
          </cell>
          <cell r="C2124" t="str">
            <v>Sub Diretoria Técnica Operacional</v>
          </cell>
          <cell r="D2124" t="str">
            <v>4.04.0008</v>
          </cell>
          <cell r="E2124">
            <v>370</v>
          </cell>
          <cell r="F2124">
            <v>370</v>
          </cell>
          <cell r="G2124">
            <v>370</v>
          </cell>
          <cell r="H2124">
            <v>370</v>
          </cell>
          <cell r="I2124">
            <v>370</v>
          </cell>
          <cell r="J2124">
            <v>370</v>
          </cell>
          <cell r="K2124">
            <v>370</v>
          </cell>
          <cell r="L2124">
            <v>370</v>
          </cell>
          <cell r="M2124">
            <v>370</v>
          </cell>
          <cell r="N2124">
            <v>370</v>
          </cell>
          <cell r="O2124">
            <v>370</v>
          </cell>
          <cell r="P2124">
            <v>370</v>
          </cell>
        </row>
        <row r="2125">
          <cell r="A2125" t="str">
            <v>4.04.00094</v>
          </cell>
          <cell r="B2125">
            <v>4</v>
          </cell>
          <cell r="C2125" t="str">
            <v>Sub Diretoria Técnica Operacional</v>
          </cell>
          <cell r="D2125" t="str">
            <v>4.04.0009</v>
          </cell>
          <cell r="E2125">
            <v>5</v>
          </cell>
          <cell r="F2125">
            <v>5</v>
          </cell>
          <cell r="G2125">
            <v>5</v>
          </cell>
          <cell r="H2125">
            <v>5</v>
          </cell>
          <cell r="I2125">
            <v>5</v>
          </cell>
          <cell r="J2125">
            <v>5</v>
          </cell>
          <cell r="K2125">
            <v>5</v>
          </cell>
          <cell r="L2125">
            <v>5</v>
          </cell>
          <cell r="M2125">
            <v>5</v>
          </cell>
          <cell r="N2125">
            <v>5</v>
          </cell>
          <cell r="O2125">
            <v>5</v>
          </cell>
          <cell r="P2125">
            <v>5</v>
          </cell>
        </row>
        <row r="2126">
          <cell r="A2126" t="str">
            <v>4.04.00104</v>
          </cell>
          <cell r="B2126">
            <v>4</v>
          </cell>
          <cell r="C2126" t="str">
            <v>Sub Diretoria Técnica Operacional</v>
          </cell>
          <cell r="D2126" t="str">
            <v>4.04.0010</v>
          </cell>
          <cell r="E2126">
            <v>459.9</v>
          </cell>
          <cell r="F2126">
            <v>459.9</v>
          </cell>
          <cell r="G2126">
            <v>459.9</v>
          </cell>
          <cell r="H2126">
            <v>459.9</v>
          </cell>
          <cell r="I2126">
            <v>459.9</v>
          </cell>
          <cell r="J2126">
            <v>459.9</v>
          </cell>
          <cell r="K2126">
            <v>459.9</v>
          </cell>
          <cell r="L2126">
            <v>459.9</v>
          </cell>
          <cell r="M2126">
            <v>459.9</v>
          </cell>
          <cell r="N2126">
            <v>459.9</v>
          </cell>
          <cell r="O2126">
            <v>459.9</v>
          </cell>
          <cell r="P2126">
            <v>459.9</v>
          </cell>
        </row>
        <row r="2127">
          <cell r="A2127" t="str">
            <v>4.04.00114</v>
          </cell>
          <cell r="B2127">
            <v>4</v>
          </cell>
          <cell r="C2127" t="str">
            <v>Sub Diretoria Técnica Operacional</v>
          </cell>
          <cell r="D2127" t="str">
            <v>4.04.0011</v>
          </cell>
          <cell r="E2127">
            <v>0</v>
          </cell>
          <cell r="F2127">
            <v>0</v>
          </cell>
          <cell r="G2127">
            <v>0</v>
          </cell>
          <cell r="H2127">
            <v>0</v>
          </cell>
          <cell r="I2127">
            <v>0</v>
          </cell>
          <cell r="J2127">
            <v>0</v>
          </cell>
          <cell r="K2127">
            <v>0</v>
          </cell>
          <cell r="L2127">
            <v>0</v>
          </cell>
          <cell r="M2127">
            <v>0</v>
          </cell>
          <cell r="N2127">
            <v>0</v>
          </cell>
          <cell r="O2127">
            <v>0</v>
          </cell>
          <cell r="P2127">
            <v>0</v>
          </cell>
        </row>
        <row r="2128">
          <cell r="A2128" t="str">
            <v>4.04.00124</v>
          </cell>
          <cell r="B2128">
            <v>4</v>
          </cell>
          <cell r="C2128" t="str">
            <v>Sub Diretoria Técnica Operacional</v>
          </cell>
          <cell r="D2128" t="str">
            <v>4.04.0012</v>
          </cell>
          <cell r="E2128">
            <v>0</v>
          </cell>
          <cell r="F2128">
            <v>0</v>
          </cell>
          <cell r="G2128">
            <v>0</v>
          </cell>
          <cell r="H2128">
            <v>0</v>
          </cell>
          <cell r="I2128">
            <v>0</v>
          </cell>
          <cell r="J2128">
            <v>0</v>
          </cell>
          <cell r="K2128">
            <v>0</v>
          </cell>
          <cell r="L2128">
            <v>0</v>
          </cell>
          <cell r="M2128">
            <v>0</v>
          </cell>
          <cell r="N2128">
            <v>0</v>
          </cell>
          <cell r="O2128">
            <v>0</v>
          </cell>
          <cell r="P2128">
            <v>0</v>
          </cell>
        </row>
        <row r="2129">
          <cell r="A2129" t="str">
            <v>4.05.00034</v>
          </cell>
          <cell r="B2129">
            <v>4</v>
          </cell>
          <cell r="C2129" t="str">
            <v>Sub Diretoria Técnica Operacional</v>
          </cell>
          <cell r="D2129" t="str">
            <v>4.05.0003</v>
          </cell>
          <cell r="E2129">
            <v>0</v>
          </cell>
          <cell r="F2129">
            <v>0</v>
          </cell>
          <cell r="G2129">
            <v>0</v>
          </cell>
          <cell r="H2129">
            <v>0</v>
          </cell>
          <cell r="I2129">
            <v>0</v>
          </cell>
          <cell r="J2129">
            <v>0</v>
          </cell>
          <cell r="K2129">
            <v>0</v>
          </cell>
          <cell r="L2129">
            <v>0</v>
          </cell>
          <cell r="M2129">
            <v>0</v>
          </cell>
          <cell r="N2129">
            <v>0</v>
          </cell>
          <cell r="O2129">
            <v>0</v>
          </cell>
          <cell r="P2129">
            <v>0</v>
          </cell>
        </row>
        <row r="2130">
          <cell r="A2130" t="str">
            <v>4.08.00044</v>
          </cell>
          <cell r="B2130">
            <v>4</v>
          </cell>
          <cell r="C2130" t="str">
            <v>Sub Diretoria Técnica Operacional</v>
          </cell>
          <cell r="D2130" t="str">
            <v>4.08.0004</v>
          </cell>
          <cell r="E2130">
            <v>0</v>
          </cell>
          <cell r="F2130">
            <v>0</v>
          </cell>
          <cell r="G2130">
            <v>0</v>
          </cell>
          <cell r="H2130">
            <v>0</v>
          </cell>
          <cell r="I2130">
            <v>0</v>
          </cell>
          <cell r="J2130">
            <v>0</v>
          </cell>
          <cell r="K2130">
            <v>0</v>
          </cell>
          <cell r="L2130">
            <v>0</v>
          </cell>
          <cell r="M2130">
            <v>0</v>
          </cell>
          <cell r="N2130">
            <v>0</v>
          </cell>
          <cell r="O2130">
            <v>0</v>
          </cell>
          <cell r="P2130">
            <v>0</v>
          </cell>
        </row>
        <row r="2131">
          <cell r="A2131" t="str">
            <v>4.08.00104</v>
          </cell>
          <cell r="B2131">
            <v>4</v>
          </cell>
          <cell r="C2131" t="str">
            <v>Sub Diretoria Técnica Operacional</v>
          </cell>
          <cell r="D2131" t="str">
            <v>4.08.0010</v>
          </cell>
          <cell r="E2131">
            <v>0</v>
          </cell>
          <cell r="F2131">
            <v>0</v>
          </cell>
          <cell r="G2131">
            <v>0</v>
          </cell>
          <cell r="H2131">
            <v>0</v>
          </cell>
          <cell r="I2131">
            <v>0</v>
          </cell>
          <cell r="J2131">
            <v>0</v>
          </cell>
          <cell r="K2131">
            <v>0</v>
          </cell>
          <cell r="L2131">
            <v>0</v>
          </cell>
          <cell r="M2131">
            <v>0</v>
          </cell>
          <cell r="N2131">
            <v>0</v>
          </cell>
          <cell r="O2131">
            <v>0</v>
          </cell>
          <cell r="P2131">
            <v>0</v>
          </cell>
        </row>
        <row r="2132">
          <cell r="A2132" t="str">
            <v>4.08.00164</v>
          </cell>
          <cell r="B2132">
            <v>4</v>
          </cell>
          <cell r="C2132" t="str">
            <v>Sub Diretoria Técnica Operacional</v>
          </cell>
          <cell r="D2132" t="str">
            <v>4.08.0016</v>
          </cell>
          <cell r="E2132">
            <v>0</v>
          </cell>
          <cell r="F2132">
            <v>0</v>
          </cell>
          <cell r="G2132">
            <v>0</v>
          </cell>
          <cell r="H2132">
            <v>0</v>
          </cell>
          <cell r="I2132">
            <v>0</v>
          </cell>
          <cell r="J2132">
            <v>0</v>
          </cell>
          <cell r="K2132">
            <v>0</v>
          </cell>
          <cell r="L2132">
            <v>0</v>
          </cell>
          <cell r="M2132">
            <v>0</v>
          </cell>
          <cell r="N2132">
            <v>0</v>
          </cell>
          <cell r="O2132">
            <v>0</v>
          </cell>
          <cell r="P2132">
            <v>0</v>
          </cell>
        </row>
        <row r="2133">
          <cell r="A2133" t="str">
            <v>4.08.00174</v>
          </cell>
          <cell r="B2133">
            <v>4</v>
          </cell>
          <cell r="C2133" t="str">
            <v>Sub Diretoria Técnica Operacional</v>
          </cell>
          <cell r="D2133" t="str">
            <v>4.08.0017</v>
          </cell>
          <cell r="E2133">
            <v>0</v>
          </cell>
          <cell r="F2133">
            <v>0</v>
          </cell>
          <cell r="G2133">
            <v>0</v>
          </cell>
          <cell r="H2133">
            <v>0</v>
          </cell>
          <cell r="I2133">
            <v>0</v>
          </cell>
          <cell r="J2133">
            <v>0</v>
          </cell>
          <cell r="K2133">
            <v>0</v>
          </cell>
          <cell r="L2133">
            <v>0</v>
          </cell>
          <cell r="M2133">
            <v>0</v>
          </cell>
          <cell r="N2133">
            <v>0</v>
          </cell>
          <cell r="O2133">
            <v>0</v>
          </cell>
          <cell r="P2133">
            <v>0</v>
          </cell>
        </row>
        <row r="2134">
          <cell r="A2134" t="str">
            <v>4.08.00204</v>
          </cell>
          <cell r="B2134">
            <v>4</v>
          </cell>
          <cell r="C2134" t="str">
            <v>Sub Diretoria Técnica Operacional</v>
          </cell>
          <cell r="D2134" t="str">
            <v>4.08.0020</v>
          </cell>
          <cell r="E2134">
            <v>0</v>
          </cell>
          <cell r="F2134">
            <v>0</v>
          </cell>
          <cell r="G2134">
            <v>0</v>
          </cell>
          <cell r="H2134">
            <v>0</v>
          </cell>
          <cell r="I2134">
            <v>0</v>
          </cell>
          <cell r="J2134">
            <v>0</v>
          </cell>
          <cell r="K2134">
            <v>0</v>
          </cell>
          <cell r="L2134">
            <v>0</v>
          </cell>
          <cell r="M2134">
            <v>0</v>
          </cell>
          <cell r="N2134">
            <v>0</v>
          </cell>
          <cell r="O2134">
            <v>0</v>
          </cell>
          <cell r="P2134">
            <v>0</v>
          </cell>
        </row>
        <row r="2135">
          <cell r="A2135" t="str">
            <v>4.13.00044</v>
          </cell>
          <cell r="B2135">
            <v>4</v>
          </cell>
          <cell r="C2135" t="str">
            <v>Sub Diretoria Técnica Operacional</v>
          </cell>
          <cell r="D2135" t="str">
            <v>4.13.0004</v>
          </cell>
          <cell r="E2135">
            <v>0</v>
          </cell>
          <cell r="F2135">
            <v>0</v>
          </cell>
          <cell r="G2135">
            <v>0</v>
          </cell>
          <cell r="H2135">
            <v>0</v>
          </cell>
          <cell r="I2135">
            <v>0</v>
          </cell>
          <cell r="J2135">
            <v>0</v>
          </cell>
          <cell r="K2135">
            <v>0</v>
          </cell>
          <cell r="L2135">
            <v>0</v>
          </cell>
          <cell r="M2135">
            <v>0</v>
          </cell>
          <cell r="N2135">
            <v>0</v>
          </cell>
          <cell r="O2135">
            <v>0</v>
          </cell>
          <cell r="P2135">
            <v>0</v>
          </cell>
        </row>
        <row r="2136">
          <cell r="A2136" t="str">
            <v>4.13.00054</v>
          </cell>
          <cell r="B2136">
            <v>4</v>
          </cell>
          <cell r="C2136" t="str">
            <v>Sub Diretoria Técnica Operacional</v>
          </cell>
          <cell r="D2136" t="str">
            <v>4.13.0005</v>
          </cell>
          <cell r="E2136">
            <v>0</v>
          </cell>
          <cell r="F2136">
            <v>0</v>
          </cell>
          <cell r="G2136">
            <v>0</v>
          </cell>
          <cell r="H2136">
            <v>0</v>
          </cell>
          <cell r="I2136">
            <v>0</v>
          </cell>
          <cell r="J2136">
            <v>0</v>
          </cell>
          <cell r="K2136">
            <v>0</v>
          </cell>
          <cell r="L2136">
            <v>0</v>
          </cell>
          <cell r="M2136">
            <v>0</v>
          </cell>
          <cell r="N2136">
            <v>0</v>
          </cell>
          <cell r="O2136">
            <v>0</v>
          </cell>
          <cell r="P2136">
            <v>0</v>
          </cell>
        </row>
        <row r="2137">
          <cell r="A2137" t="str">
            <v>4.13.00064</v>
          </cell>
          <cell r="B2137">
            <v>4</v>
          </cell>
          <cell r="C2137" t="str">
            <v>Sub Diretoria Técnica Operacional</v>
          </cell>
          <cell r="D2137" t="str">
            <v>4.13.0006</v>
          </cell>
          <cell r="E2137">
            <v>0</v>
          </cell>
          <cell r="F2137">
            <v>0</v>
          </cell>
          <cell r="G2137">
            <v>0</v>
          </cell>
          <cell r="H2137">
            <v>0</v>
          </cell>
          <cell r="I2137">
            <v>0</v>
          </cell>
          <cell r="J2137">
            <v>0</v>
          </cell>
          <cell r="K2137">
            <v>0</v>
          </cell>
          <cell r="L2137">
            <v>0</v>
          </cell>
          <cell r="M2137">
            <v>0</v>
          </cell>
          <cell r="N2137">
            <v>0</v>
          </cell>
          <cell r="O2137">
            <v>0</v>
          </cell>
          <cell r="P2137">
            <v>0</v>
          </cell>
        </row>
        <row r="2138">
          <cell r="A2138" t="str">
            <v>4.13.00074</v>
          </cell>
          <cell r="B2138">
            <v>4</v>
          </cell>
          <cell r="C2138" t="str">
            <v>Sub Diretoria Técnica Operacional</v>
          </cell>
          <cell r="D2138" t="str">
            <v>4.13.0007</v>
          </cell>
          <cell r="E2138">
            <v>0</v>
          </cell>
          <cell r="F2138">
            <v>0</v>
          </cell>
          <cell r="G2138">
            <v>0</v>
          </cell>
          <cell r="H2138">
            <v>0</v>
          </cell>
          <cell r="I2138">
            <v>0</v>
          </cell>
          <cell r="J2138">
            <v>0</v>
          </cell>
          <cell r="K2138">
            <v>0</v>
          </cell>
          <cell r="L2138">
            <v>0</v>
          </cell>
          <cell r="M2138">
            <v>0</v>
          </cell>
          <cell r="N2138">
            <v>0</v>
          </cell>
          <cell r="O2138">
            <v>0</v>
          </cell>
          <cell r="P2138">
            <v>0</v>
          </cell>
        </row>
        <row r="2139">
          <cell r="A2139" t="str">
            <v>4.13.00084</v>
          </cell>
          <cell r="B2139">
            <v>4</v>
          </cell>
          <cell r="C2139" t="str">
            <v>Sub Diretoria Técnica Operacional</v>
          </cell>
          <cell r="D2139" t="str">
            <v>4.13.0008</v>
          </cell>
          <cell r="E2139">
            <v>0</v>
          </cell>
          <cell r="F2139">
            <v>0</v>
          </cell>
          <cell r="G2139">
            <v>0</v>
          </cell>
          <cell r="H2139">
            <v>0</v>
          </cell>
          <cell r="I2139">
            <v>0</v>
          </cell>
          <cell r="J2139">
            <v>0</v>
          </cell>
          <cell r="K2139">
            <v>0</v>
          </cell>
          <cell r="L2139">
            <v>0</v>
          </cell>
          <cell r="M2139">
            <v>0</v>
          </cell>
          <cell r="N2139">
            <v>0</v>
          </cell>
          <cell r="O2139">
            <v>0</v>
          </cell>
          <cell r="P2139">
            <v>0</v>
          </cell>
        </row>
        <row r="2140">
          <cell r="A2140" t="str">
            <v>4.90.00014</v>
          </cell>
          <cell r="B2140">
            <v>4</v>
          </cell>
          <cell r="C2140" t="str">
            <v>Sub Diretoria Técnica Operacional</v>
          </cell>
          <cell r="D2140" t="str">
            <v>4.90.0001</v>
          </cell>
          <cell r="E2140">
            <v>0</v>
          </cell>
          <cell r="F2140">
            <v>0</v>
          </cell>
          <cell r="G2140">
            <v>0</v>
          </cell>
          <cell r="H2140">
            <v>0</v>
          </cell>
          <cell r="I2140">
            <v>0</v>
          </cell>
          <cell r="J2140">
            <v>0</v>
          </cell>
          <cell r="K2140">
            <v>0</v>
          </cell>
          <cell r="L2140">
            <v>0</v>
          </cell>
          <cell r="M2140">
            <v>0</v>
          </cell>
          <cell r="N2140">
            <v>0</v>
          </cell>
          <cell r="O2140">
            <v>0</v>
          </cell>
          <cell r="P2140">
            <v>0</v>
          </cell>
        </row>
        <row r="2141">
          <cell r="A2141" t="str">
            <v>4.01.000110416</v>
          </cell>
          <cell r="B2141">
            <v>10416</v>
          </cell>
          <cell r="C2141" t="str">
            <v>Superintendência Técnica Médica</v>
          </cell>
          <cell r="D2141" t="str">
            <v>4.01.0001</v>
          </cell>
          <cell r="E2141">
            <v>0</v>
          </cell>
          <cell r="F2141">
            <v>0</v>
          </cell>
          <cell r="G2141">
            <v>0</v>
          </cell>
          <cell r="H2141">
            <v>0</v>
          </cell>
          <cell r="I2141">
            <v>0</v>
          </cell>
          <cell r="J2141">
            <v>0</v>
          </cell>
          <cell r="K2141">
            <v>0</v>
          </cell>
          <cell r="L2141">
            <v>0</v>
          </cell>
          <cell r="M2141">
            <v>0</v>
          </cell>
          <cell r="N2141">
            <v>0</v>
          </cell>
          <cell r="O2141">
            <v>0</v>
          </cell>
          <cell r="P2141">
            <v>0</v>
          </cell>
        </row>
        <row r="2142">
          <cell r="A2142" t="str">
            <v>4.01.000210416</v>
          </cell>
          <cell r="B2142">
            <v>10416</v>
          </cell>
          <cell r="C2142" t="str">
            <v>Superintendência Técnica Médica</v>
          </cell>
          <cell r="D2142" t="str">
            <v>4.01.0002</v>
          </cell>
          <cell r="E2142">
            <v>0</v>
          </cell>
          <cell r="F2142">
            <v>0</v>
          </cell>
          <cell r="G2142">
            <v>0</v>
          </cell>
          <cell r="H2142">
            <v>0</v>
          </cell>
          <cell r="I2142">
            <v>0</v>
          </cell>
          <cell r="J2142">
            <v>0</v>
          </cell>
          <cell r="K2142">
            <v>0</v>
          </cell>
          <cell r="L2142">
            <v>0</v>
          </cell>
          <cell r="M2142">
            <v>0</v>
          </cell>
          <cell r="N2142">
            <v>0</v>
          </cell>
          <cell r="O2142">
            <v>0</v>
          </cell>
          <cell r="P2142">
            <v>0</v>
          </cell>
        </row>
        <row r="2143">
          <cell r="A2143" t="str">
            <v>4.01.000310416</v>
          </cell>
          <cell r="B2143">
            <v>10416</v>
          </cell>
          <cell r="C2143" t="str">
            <v>Superintendência Técnica Médica</v>
          </cell>
          <cell r="D2143" t="str">
            <v>4.01.0003</v>
          </cell>
          <cell r="E2143">
            <v>0</v>
          </cell>
          <cell r="F2143">
            <v>0</v>
          </cell>
          <cell r="G2143">
            <v>0</v>
          </cell>
          <cell r="H2143">
            <v>0</v>
          </cell>
          <cell r="I2143">
            <v>0</v>
          </cell>
          <cell r="J2143">
            <v>0</v>
          </cell>
          <cell r="K2143">
            <v>0</v>
          </cell>
          <cell r="L2143">
            <v>0</v>
          </cell>
          <cell r="M2143">
            <v>0</v>
          </cell>
          <cell r="N2143">
            <v>0</v>
          </cell>
          <cell r="O2143">
            <v>0</v>
          </cell>
          <cell r="P2143">
            <v>0</v>
          </cell>
        </row>
        <row r="2144">
          <cell r="A2144" t="str">
            <v>4.01.000410416</v>
          </cell>
          <cell r="B2144">
            <v>10416</v>
          </cell>
          <cell r="C2144" t="str">
            <v>Superintendência Técnica Médica</v>
          </cell>
          <cell r="D2144" t="str">
            <v>4.01.0004</v>
          </cell>
          <cell r="E2144">
            <v>0</v>
          </cell>
          <cell r="F2144">
            <v>0</v>
          </cell>
          <cell r="G2144">
            <v>0</v>
          </cell>
          <cell r="H2144">
            <v>0</v>
          </cell>
          <cell r="I2144">
            <v>0</v>
          </cell>
          <cell r="J2144">
            <v>0</v>
          </cell>
          <cell r="K2144">
            <v>0</v>
          </cell>
          <cell r="L2144">
            <v>0</v>
          </cell>
          <cell r="M2144">
            <v>0</v>
          </cell>
          <cell r="N2144">
            <v>0</v>
          </cell>
          <cell r="O2144">
            <v>0</v>
          </cell>
          <cell r="P2144">
            <v>0</v>
          </cell>
        </row>
        <row r="2145">
          <cell r="A2145" t="str">
            <v>4.01.000510416</v>
          </cell>
          <cell r="B2145">
            <v>10416</v>
          </cell>
          <cell r="C2145" t="str">
            <v>Superintendência Técnica Médica</v>
          </cell>
          <cell r="D2145" t="str">
            <v>4.01.0005</v>
          </cell>
          <cell r="E2145">
            <v>0</v>
          </cell>
          <cell r="F2145">
            <v>0</v>
          </cell>
          <cell r="G2145">
            <v>0</v>
          </cell>
          <cell r="H2145">
            <v>0</v>
          </cell>
          <cell r="I2145">
            <v>0</v>
          </cell>
          <cell r="J2145">
            <v>0</v>
          </cell>
          <cell r="K2145">
            <v>0</v>
          </cell>
          <cell r="L2145">
            <v>0</v>
          </cell>
          <cell r="M2145">
            <v>0</v>
          </cell>
          <cell r="N2145">
            <v>0</v>
          </cell>
          <cell r="O2145">
            <v>0</v>
          </cell>
          <cell r="P2145">
            <v>0</v>
          </cell>
        </row>
        <row r="2146">
          <cell r="A2146" t="str">
            <v>4.01.000610416</v>
          </cell>
          <cell r="B2146">
            <v>10416</v>
          </cell>
          <cell r="C2146" t="str">
            <v>Superintendência Técnica Médica</v>
          </cell>
          <cell r="D2146" t="str">
            <v>4.01.0006</v>
          </cell>
          <cell r="E2146">
            <v>0</v>
          </cell>
          <cell r="F2146">
            <v>0</v>
          </cell>
          <cell r="G2146">
            <v>0</v>
          </cell>
          <cell r="H2146">
            <v>0</v>
          </cell>
          <cell r="I2146">
            <v>0</v>
          </cell>
          <cell r="J2146">
            <v>0</v>
          </cell>
          <cell r="K2146">
            <v>0</v>
          </cell>
          <cell r="L2146">
            <v>0</v>
          </cell>
          <cell r="M2146">
            <v>0</v>
          </cell>
          <cell r="N2146">
            <v>0</v>
          </cell>
          <cell r="O2146">
            <v>0</v>
          </cell>
          <cell r="P2146">
            <v>0</v>
          </cell>
        </row>
        <row r="2147">
          <cell r="A2147" t="str">
            <v>4.01.000710416</v>
          </cell>
          <cell r="B2147">
            <v>10416</v>
          </cell>
          <cell r="C2147" t="str">
            <v>Superintendência Técnica Médica</v>
          </cell>
          <cell r="D2147" t="str">
            <v>4.01.0007</v>
          </cell>
          <cell r="E2147">
            <v>0</v>
          </cell>
          <cell r="F2147">
            <v>0</v>
          </cell>
          <cell r="G2147">
            <v>0</v>
          </cell>
          <cell r="H2147">
            <v>0</v>
          </cell>
          <cell r="I2147">
            <v>0</v>
          </cell>
          <cell r="J2147">
            <v>0</v>
          </cell>
          <cell r="K2147">
            <v>0</v>
          </cell>
          <cell r="L2147">
            <v>0</v>
          </cell>
          <cell r="M2147">
            <v>0</v>
          </cell>
          <cell r="N2147">
            <v>0</v>
          </cell>
          <cell r="O2147">
            <v>0</v>
          </cell>
          <cell r="P2147">
            <v>0</v>
          </cell>
        </row>
        <row r="2148">
          <cell r="A2148" t="str">
            <v>4.02.000110416</v>
          </cell>
          <cell r="B2148">
            <v>10416</v>
          </cell>
          <cell r="C2148" t="str">
            <v>Superintendência Técnica Médica</v>
          </cell>
          <cell r="D2148" t="str">
            <v>4.02.0001</v>
          </cell>
          <cell r="E2148">
            <v>0</v>
          </cell>
          <cell r="F2148">
            <v>0</v>
          </cell>
          <cell r="G2148">
            <v>0</v>
          </cell>
          <cell r="H2148">
            <v>0</v>
          </cell>
          <cell r="I2148">
            <v>0</v>
          </cell>
          <cell r="J2148">
            <v>0</v>
          </cell>
          <cell r="K2148">
            <v>0</v>
          </cell>
          <cell r="L2148">
            <v>0</v>
          </cell>
          <cell r="M2148">
            <v>0</v>
          </cell>
          <cell r="N2148">
            <v>0</v>
          </cell>
          <cell r="O2148">
            <v>0</v>
          </cell>
          <cell r="P2148">
            <v>0</v>
          </cell>
        </row>
        <row r="2149">
          <cell r="A2149" t="str">
            <v>4.02.000210416</v>
          </cell>
          <cell r="B2149">
            <v>10416</v>
          </cell>
          <cell r="C2149" t="str">
            <v>Superintendência Técnica Médica</v>
          </cell>
          <cell r="D2149" t="str">
            <v>4.02.0002</v>
          </cell>
          <cell r="E2149">
            <v>0</v>
          </cell>
          <cell r="F2149">
            <v>0</v>
          </cell>
          <cell r="G2149">
            <v>0</v>
          </cell>
          <cell r="H2149">
            <v>0</v>
          </cell>
          <cell r="I2149">
            <v>0</v>
          </cell>
          <cell r="J2149">
            <v>0</v>
          </cell>
          <cell r="K2149">
            <v>0</v>
          </cell>
          <cell r="L2149">
            <v>0</v>
          </cell>
          <cell r="M2149">
            <v>0</v>
          </cell>
          <cell r="N2149">
            <v>0</v>
          </cell>
          <cell r="O2149">
            <v>0</v>
          </cell>
          <cell r="P2149">
            <v>0</v>
          </cell>
        </row>
        <row r="2150">
          <cell r="A2150" t="str">
            <v>4.02.000310416</v>
          </cell>
          <cell r="B2150">
            <v>10416</v>
          </cell>
          <cell r="C2150" t="str">
            <v>Superintendência Técnica Médica</v>
          </cell>
          <cell r="D2150" t="str">
            <v>4.02.0003</v>
          </cell>
          <cell r="E2150">
            <v>435.36322510184362</v>
          </cell>
          <cell r="F2150">
            <v>435.36322510184362</v>
          </cell>
          <cell r="G2150">
            <v>435.36322510184362</v>
          </cell>
          <cell r="H2150">
            <v>450.6009379804081</v>
          </cell>
          <cell r="I2150">
            <v>450.6009379804081</v>
          </cell>
          <cell r="J2150">
            <v>450.6009379804081</v>
          </cell>
          <cell r="K2150">
            <v>450.6009379804081</v>
          </cell>
          <cell r="L2150">
            <v>450.6009379804081</v>
          </cell>
          <cell r="M2150">
            <v>450.6009379804081</v>
          </cell>
          <cell r="N2150">
            <v>450.6009379804081</v>
          </cell>
          <cell r="O2150">
            <v>450.6009379804081</v>
          </cell>
          <cell r="P2150">
            <v>450.6009379804081</v>
          </cell>
        </row>
        <row r="2151">
          <cell r="A2151" t="str">
            <v>4.02.000410416</v>
          </cell>
          <cell r="B2151">
            <v>10416</v>
          </cell>
          <cell r="C2151" t="str">
            <v>Superintendência Técnica Médica</v>
          </cell>
          <cell r="D2151" t="str">
            <v>4.02.0004</v>
          </cell>
          <cell r="E2151">
            <v>0</v>
          </cell>
          <cell r="F2151">
            <v>0</v>
          </cell>
          <cell r="G2151">
            <v>0</v>
          </cell>
          <cell r="H2151">
            <v>0</v>
          </cell>
          <cell r="I2151">
            <v>0</v>
          </cell>
          <cell r="J2151">
            <v>0</v>
          </cell>
          <cell r="K2151">
            <v>0</v>
          </cell>
          <cell r="L2151">
            <v>0</v>
          </cell>
          <cell r="M2151">
            <v>0</v>
          </cell>
          <cell r="N2151">
            <v>0</v>
          </cell>
          <cell r="O2151">
            <v>0</v>
          </cell>
          <cell r="P2151">
            <v>0</v>
          </cell>
        </row>
        <row r="2152">
          <cell r="A2152" t="str">
            <v>4.02.000510416</v>
          </cell>
          <cell r="B2152">
            <v>10416</v>
          </cell>
          <cell r="C2152" t="str">
            <v>Superintendência Técnica Médica</v>
          </cell>
          <cell r="D2152" t="str">
            <v>4.02.0005</v>
          </cell>
          <cell r="E2152">
            <v>0</v>
          </cell>
          <cell r="F2152">
            <v>0</v>
          </cell>
          <cell r="G2152">
            <v>0</v>
          </cell>
          <cell r="H2152">
            <v>0</v>
          </cell>
          <cell r="I2152">
            <v>0</v>
          </cell>
          <cell r="J2152">
            <v>0</v>
          </cell>
          <cell r="K2152">
            <v>0</v>
          </cell>
          <cell r="L2152">
            <v>0</v>
          </cell>
          <cell r="M2152">
            <v>0</v>
          </cell>
          <cell r="N2152">
            <v>0</v>
          </cell>
          <cell r="O2152">
            <v>0</v>
          </cell>
          <cell r="P2152">
            <v>0</v>
          </cell>
        </row>
        <row r="2153">
          <cell r="A2153" t="str">
            <v>4.02.000610416</v>
          </cell>
          <cell r="B2153">
            <v>10416</v>
          </cell>
          <cell r="C2153" t="str">
            <v>Superintendência Técnica Médica</v>
          </cell>
          <cell r="D2153" t="str">
            <v>4.02.0006</v>
          </cell>
          <cell r="E2153">
            <v>0</v>
          </cell>
          <cell r="F2153">
            <v>0</v>
          </cell>
          <cell r="G2153">
            <v>0</v>
          </cell>
          <cell r="H2153">
            <v>0</v>
          </cell>
          <cell r="I2153">
            <v>0</v>
          </cell>
          <cell r="J2153">
            <v>0</v>
          </cell>
          <cell r="K2153">
            <v>0</v>
          </cell>
          <cell r="L2153">
            <v>0</v>
          </cell>
          <cell r="M2153">
            <v>0</v>
          </cell>
          <cell r="N2153">
            <v>0</v>
          </cell>
          <cell r="O2153">
            <v>0</v>
          </cell>
          <cell r="P2153">
            <v>0</v>
          </cell>
        </row>
        <row r="2154">
          <cell r="A2154" t="str">
            <v>4.02.000710416</v>
          </cell>
          <cell r="B2154">
            <v>10416</v>
          </cell>
          <cell r="C2154" t="str">
            <v>Superintendência Técnica Médica</v>
          </cell>
          <cell r="D2154" t="str">
            <v>4.02.0007</v>
          </cell>
          <cell r="E2154">
            <v>0</v>
          </cell>
          <cell r="F2154">
            <v>0</v>
          </cell>
          <cell r="G2154">
            <v>0</v>
          </cell>
          <cell r="H2154">
            <v>0</v>
          </cell>
          <cell r="I2154">
            <v>0</v>
          </cell>
          <cell r="J2154">
            <v>0</v>
          </cell>
          <cell r="K2154">
            <v>0</v>
          </cell>
          <cell r="L2154">
            <v>0</v>
          </cell>
          <cell r="M2154">
            <v>0</v>
          </cell>
          <cell r="N2154">
            <v>0</v>
          </cell>
          <cell r="O2154">
            <v>0</v>
          </cell>
          <cell r="P2154">
            <v>0</v>
          </cell>
        </row>
        <row r="2155">
          <cell r="A2155" t="str">
            <v>4.02.000810416</v>
          </cell>
          <cell r="B2155">
            <v>10416</v>
          </cell>
          <cell r="C2155" t="str">
            <v>Superintendência Técnica Médica</v>
          </cell>
          <cell r="D2155" t="str">
            <v>4.02.0008</v>
          </cell>
          <cell r="E2155">
            <v>0</v>
          </cell>
          <cell r="F2155">
            <v>0</v>
          </cell>
          <cell r="G2155">
            <v>0</v>
          </cell>
          <cell r="H2155">
            <v>0</v>
          </cell>
          <cell r="I2155">
            <v>0</v>
          </cell>
          <cell r="J2155">
            <v>0</v>
          </cell>
          <cell r="K2155">
            <v>0</v>
          </cell>
          <cell r="L2155">
            <v>0</v>
          </cell>
          <cell r="M2155">
            <v>0</v>
          </cell>
          <cell r="N2155">
            <v>0</v>
          </cell>
          <cell r="O2155">
            <v>0</v>
          </cell>
          <cell r="P2155">
            <v>0</v>
          </cell>
        </row>
        <row r="2156">
          <cell r="A2156" t="str">
            <v>4.02.000910416</v>
          </cell>
          <cell r="B2156">
            <v>10416</v>
          </cell>
          <cell r="C2156" t="str">
            <v>Superintendência Técnica Médica</v>
          </cell>
          <cell r="D2156" t="str">
            <v>4.02.0009</v>
          </cell>
          <cell r="E2156">
            <v>11.033178710983691</v>
          </cell>
          <cell r="F2156">
            <v>11.033178710983691</v>
          </cell>
          <cell r="G2156">
            <v>11.033178710983691</v>
          </cell>
          <cell r="H2156">
            <v>11.033178710983691</v>
          </cell>
          <cell r="I2156">
            <v>11.033178710983691</v>
          </cell>
          <cell r="J2156">
            <v>11.033178710983691</v>
          </cell>
          <cell r="K2156">
            <v>11.033178710983691</v>
          </cell>
          <cell r="L2156">
            <v>11.033178710983691</v>
          </cell>
          <cell r="M2156">
            <v>11.033178710983691</v>
          </cell>
          <cell r="N2156">
            <v>11.033178710983691</v>
          </cell>
          <cell r="O2156">
            <v>11.033178710983691</v>
          </cell>
          <cell r="P2156">
            <v>11.033178710983691</v>
          </cell>
        </row>
        <row r="2157">
          <cell r="A2157" t="str">
            <v>4.02.001010416</v>
          </cell>
          <cell r="B2157">
            <v>10416</v>
          </cell>
          <cell r="C2157" t="str">
            <v>Superintendência Técnica Médica</v>
          </cell>
          <cell r="D2157" t="str">
            <v>4.02.0010</v>
          </cell>
          <cell r="E2157">
            <v>0</v>
          </cell>
          <cell r="F2157">
            <v>0</v>
          </cell>
          <cell r="G2157">
            <v>0</v>
          </cell>
          <cell r="H2157">
            <v>0</v>
          </cell>
          <cell r="I2157">
            <v>0</v>
          </cell>
          <cell r="J2157">
            <v>0</v>
          </cell>
          <cell r="K2157">
            <v>0</v>
          </cell>
          <cell r="L2157">
            <v>0</v>
          </cell>
          <cell r="M2157">
            <v>0</v>
          </cell>
          <cell r="N2157">
            <v>0</v>
          </cell>
          <cell r="O2157">
            <v>0</v>
          </cell>
          <cell r="P2157">
            <v>0</v>
          </cell>
        </row>
        <row r="2158">
          <cell r="A2158" t="str">
            <v>4.02.001110416</v>
          </cell>
          <cell r="B2158">
            <v>10416</v>
          </cell>
          <cell r="C2158" t="str">
            <v>Superintendência Técnica Médica</v>
          </cell>
          <cell r="D2158" t="str">
            <v>4.02.0011</v>
          </cell>
          <cell r="E2158">
            <v>23.418303384872548</v>
          </cell>
          <cell r="F2158">
            <v>23.418303384872548</v>
          </cell>
          <cell r="G2158">
            <v>24.237944003343085</v>
          </cell>
          <cell r="H2158">
            <v>24.237944003343085</v>
          </cell>
          <cell r="I2158">
            <v>24.237944003343085</v>
          </cell>
          <cell r="J2158">
            <v>24.237944003343085</v>
          </cell>
          <cell r="K2158">
            <v>24.237944003343085</v>
          </cell>
          <cell r="L2158">
            <v>24.237944003343085</v>
          </cell>
          <cell r="M2158">
            <v>24.237944003343085</v>
          </cell>
          <cell r="N2158">
            <v>24.237944003343085</v>
          </cell>
          <cell r="O2158">
            <v>24.237944003343085</v>
          </cell>
          <cell r="P2158">
            <v>24.237944003343085</v>
          </cell>
        </row>
        <row r="2159">
          <cell r="A2159" t="str">
            <v>4.02.001210416</v>
          </cell>
          <cell r="B2159">
            <v>10416</v>
          </cell>
          <cell r="C2159" t="str">
            <v>Superintendência Técnica Médica</v>
          </cell>
          <cell r="D2159" t="str">
            <v>4.02.0012</v>
          </cell>
          <cell r="E2159">
            <v>0</v>
          </cell>
          <cell r="F2159">
            <v>0</v>
          </cell>
          <cell r="G2159">
            <v>0</v>
          </cell>
          <cell r="H2159">
            <v>0</v>
          </cell>
          <cell r="I2159">
            <v>0</v>
          </cell>
          <cell r="J2159">
            <v>0</v>
          </cell>
          <cell r="K2159">
            <v>0</v>
          </cell>
          <cell r="L2159">
            <v>0</v>
          </cell>
          <cell r="M2159">
            <v>0</v>
          </cell>
          <cell r="N2159">
            <v>0</v>
          </cell>
          <cell r="O2159">
            <v>0</v>
          </cell>
          <cell r="P2159">
            <v>0</v>
          </cell>
        </row>
        <row r="2160">
          <cell r="A2160" t="str">
            <v>4.02.001310416</v>
          </cell>
          <cell r="B2160">
            <v>10416</v>
          </cell>
          <cell r="C2160" t="str">
            <v>Superintendência Técnica Médica</v>
          </cell>
          <cell r="D2160" t="str">
            <v>4.02.0013</v>
          </cell>
          <cell r="E2160">
            <v>0</v>
          </cell>
          <cell r="F2160">
            <v>0</v>
          </cell>
          <cell r="G2160">
            <v>0</v>
          </cell>
          <cell r="H2160">
            <v>0</v>
          </cell>
          <cell r="I2160">
            <v>0</v>
          </cell>
          <cell r="J2160">
            <v>0</v>
          </cell>
          <cell r="K2160">
            <v>0</v>
          </cell>
          <cell r="L2160">
            <v>0</v>
          </cell>
          <cell r="M2160">
            <v>0</v>
          </cell>
          <cell r="N2160">
            <v>0</v>
          </cell>
          <cell r="O2160">
            <v>0</v>
          </cell>
          <cell r="P2160">
            <v>0</v>
          </cell>
        </row>
        <row r="2161">
          <cell r="A2161" t="str">
            <v>4.02.001410416</v>
          </cell>
          <cell r="B2161">
            <v>10416</v>
          </cell>
          <cell r="C2161" t="str">
            <v>Superintendência Técnica Médica</v>
          </cell>
          <cell r="D2161" t="str">
            <v>4.02.0014</v>
          </cell>
          <cell r="E2161">
            <v>8.9535857913727011</v>
          </cell>
          <cell r="F2161">
            <v>8.9535857913727011</v>
          </cell>
          <cell r="G2161">
            <v>8.9535857913727011</v>
          </cell>
          <cell r="H2161">
            <v>8.9535857913727011</v>
          </cell>
          <cell r="I2161">
            <v>8.9535857913727011</v>
          </cell>
          <cell r="J2161">
            <v>8.9535857913727011</v>
          </cell>
          <cell r="K2161">
            <v>8.9535857913727011</v>
          </cell>
          <cell r="L2161">
            <v>8.9535857913727011</v>
          </cell>
          <cell r="M2161">
            <v>8.9535857913727011</v>
          </cell>
          <cell r="N2161">
            <v>8.9535857913727011</v>
          </cell>
          <cell r="O2161">
            <v>8.9535857913727011</v>
          </cell>
          <cell r="P2161">
            <v>8.9535857913727011</v>
          </cell>
        </row>
        <row r="2162">
          <cell r="A2162" t="str">
            <v>4.02.001510416</v>
          </cell>
          <cell r="B2162">
            <v>10416</v>
          </cell>
          <cell r="C2162" t="str">
            <v>Superintendência Técnica Médica</v>
          </cell>
          <cell r="D2162" t="str">
            <v>4.02.0015</v>
          </cell>
          <cell r="E2162">
            <v>0</v>
          </cell>
          <cell r="F2162">
            <v>0</v>
          </cell>
          <cell r="G2162">
            <v>0</v>
          </cell>
          <cell r="H2162">
            <v>0</v>
          </cell>
          <cell r="I2162">
            <v>0</v>
          </cell>
          <cell r="J2162">
            <v>0</v>
          </cell>
          <cell r="K2162">
            <v>0</v>
          </cell>
          <cell r="L2162">
            <v>0</v>
          </cell>
          <cell r="M2162">
            <v>0</v>
          </cell>
          <cell r="N2162">
            <v>0</v>
          </cell>
          <cell r="O2162">
            <v>0</v>
          </cell>
          <cell r="P2162">
            <v>0</v>
          </cell>
        </row>
        <row r="2163">
          <cell r="A2163" t="str">
            <v>4.02.001610416</v>
          </cell>
          <cell r="B2163">
            <v>10416</v>
          </cell>
          <cell r="C2163" t="str">
            <v>Superintendência Técnica Médica</v>
          </cell>
          <cell r="D2163" t="str">
            <v>4.02.0016</v>
          </cell>
          <cell r="E2163">
            <v>7194.2154936596253</v>
          </cell>
          <cell r="F2163">
            <v>7194.2154936596253</v>
          </cell>
          <cell r="G2163">
            <v>7194.2154936596253</v>
          </cell>
          <cell r="H2163">
            <v>7446.0130359377117</v>
          </cell>
          <cell r="I2163">
            <v>7446.0130359377117</v>
          </cell>
          <cell r="J2163">
            <v>7446.0130359377117</v>
          </cell>
          <cell r="K2163">
            <v>7446.0130359377117</v>
          </cell>
          <cell r="L2163">
            <v>7446.0130359377117</v>
          </cell>
          <cell r="M2163">
            <v>7446.0130359377117</v>
          </cell>
          <cell r="N2163">
            <v>7446.0130359377117</v>
          </cell>
          <cell r="O2163">
            <v>7446.0130359377117</v>
          </cell>
          <cell r="P2163">
            <v>7446.0130359377117</v>
          </cell>
        </row>
        <row r="2164">
          <cell r="A2164" t="str">
            <v>4.02.001710416</v>
          </cell>
          <cell r="B2164">
            <v>10416</v>
          </cell>
          <cell r="C2164" t="str">
            <v>Superintendência Técnica Médica</v>
          </cell>
          <cell r="D2164" t="str">
            <v>4.02.0017</v>
          </cell>
          <cell r="E2164">
            <v>3279.5397485756134</v>
          </cell>
          <cell r="F2164">
            <v>3279.5397485756134</v>
          </cell>
          <cell r="G2164">
            <v>3279.5397485756134</v>
          </cell>
          <cell r="H2164">
            <v>3394.3236397757596</v>
          </cell>
          <cell r="I2164">
            <v>3394.3236397757596</v>
          </cell>
          <cell r="J2164">
            <v>3394.3236397757596</v>
          </cell>
          <cell r="K2164">
            <v>3394.3236397757596</v>
          </cell>
          <cell r="L2164">
            <v>3394.3236397757596</v>
          </cell>
          <cell r="M2164">
            <v>3394.3236397757596</v>
          </cell>
          <cell r="N2164">
            <v>3394.3236397757596</v>
          </cell>
          <cell r="O2164">
            <v>3394.3236397757596</v>
          </cell>
          <cell r="P2164">
            <v>3394.3236397757596</v>
          </cell>
        </row>
        <row r="2165">
          <cell r="A2165" t="str">
            <v>4.02.001810416</v>
          </cell>
          <cell r="B2165">
            <v>10416</v>
          </cell>
          <cell r="C2165" t="str">
            <v>Superintendência Técnica Médica</v>
          </cell>
          <cell r="D2165" t="str">
            <v>4.02.0018</v>
          </cell>
          <cell r="E2165">
            <v>0</v>
          </cell>
          <cell r="F2165">
            <v>0</v>
          </cell>
          <cell r="G2165">
            <v>0</v>
          </cell>
          <cell r="H2165">
            <v>0</v>
          </cell>
          <cell r="I2165">
            <v>0</v>
          </cell>
          <cell r="J2165">
            <v>0</v>
          </cell>
          <cell r="K2165">
            <v>0</v>
          </cell>
          <cell r="L2165">
            <v>0</v>
          </cell>
          <cell r="M2165">
            <v>0</v>
          </cell>
          <cell r="N2165">
            <v>0</v>
          </cell>
          <cell r="O2165">
            <v>0</v>
          </cell>
          <cell r="P2165">
            <v>0</v>
          </cell>
        </row>
        <row r="2166">
          <cell r="A2166" t="str">
            <v>4.02.001910416</v>
          </cell>
          <cell r="B2166">
            <v>10416</v>
          </cell>
          <cell r="C2166" t="str">
            <v>Superintendência Técnica Médica</v>
          </cell>
          <cell r="D2166" t="str">
            <v>4.02.0019</v>
          </cell>
          <cell r="E2166">
            <v>0</v>
          </cell>
          <cell r="F2166">
            <v>0</v>
          </cell>
          <cell r="G2166">
            <v>0</v>
          </cell>
          <cell r="H2166">
            <v>0</v>
          </cell>
          <cell r="I2166">
            <v>0</v>
          </cell>
          <cell r="J2166">
            <v>0</v>
          </cell>
          <cell r="K2166">
            <v>0</v>
          </cell>
          <cell r="L2166">
            <v>0</v>
          </cell>
          <cell r="M2166">
            <v>0</v>
          </cell>
          <cell r="N2166">
            <v>0</v>
          </cell>
          <cell r="O2166">
            <v>0</v>
          </cell>
          <cell r="P2166">
            <v>0</v>
          </cell>
        </row>
        <row r="2167">
          <cell r="A2167" t="str">
            <v>4.02.002010416</v>
          </cell>
          <cell r="B2167">
            <v>10416</v>
          </cell>
          <cell r="C2167" t="str">
            <v>Superintendência Técnica Médica</v>
          </cell>
          <cell r="D2167" t="str">
            <v>4.02.0020</v>
          </cell>
          <cell r="E2167">
            <v>500</v>
          </cell>
          <cell r="F2167">
            <v>500</v>
          </cell>
          <cell r="G2167">
            <v>500</v>
          </cell>
          <cell r="H2167">
            <v>500</v>
          </cell>
          <cell r="I2167">
            <v>500</v>
          </cell>
          <cell r="J2167">
            <v>500</v>
          </cell>
          <cell r="K2167">
            <v>500</v>
          </cell>
          <cell r="L2167">
            <v>500</v>
          </cell>
          <cell r="M2167">
            <v>500</v>
          </cell>
          <cell r="N2167">
            <v>500</v>
          </cell>
          <cell r="O2167">
            <v>500</v>
          </cell>
          <cell r="P2167">
            <v>500</v>
          </cell>
        </row>
        <row r="2168">
          <cell r="A2168" t="str">
            <v>4.02.002110416</v>
          </cell>
          <cell r="B2168">
            <v>10416</v>
          </cell>
          <cell r="C2168" t="str">
            <v>Superintendência Técnica Médica</v>
          </cell>
          <cell r="D2168" t="str">
            <v>4.02.0021</v>
          </cell>
          <cell r="E2168">
            <v>0</v>
          </cell>
          <cell r="F2168">
            <v>0</v>
          </cell>
          <cell r="G2168">
            <v>0</v>
          </cell>
          <cell r="H2168">
            <v>0</v>
          </cell>
          <cell r="I2168">
            <v>0</v>
          </cell>
          <cell r="J2168">
            <v>0</v>
          </cell>
          <cell r="K2168">
            <v>0</v>
          </cell>
          <cell r="L2168">
            <v>0</v>
          </cell>
          <cell r="M2168">
            <v>0</v>
          </cell>
          <cell r="N2168">
            <v>0</v>
          </cell>
          <cell r="O2168">
            <v>0</v>
          </cell>
          <cell r="P2168">
            <v>0</v>
          </cell>
        </row>
        <row r="2169">
          <cell r="A2169" t="str">
            <v>4.02.002210416</v>
          </cell>
          <cell r="B2169">
            <v>10416</v>
          </cell>
          <cell r="C2169" t="str">
            <v>Superintendência Técnica Médica</v>
          </cell>
          <cell r="D2169" t="str">
            <v>4.02.0022</v>
          </cell>
          <cell r="E2169">
            <v>1000</v>
          </cell>
          <cell r="F2169">
            <v>1000</v>
          </cell>
          <cell r="G2169">
            <v>1000</v>
          </cell>
          <cell r="H2169">
            <v>1000</v>
          </cell>
          <cell r="I2169">
            <v>1000</v>
          </cell>
          <cell r="J2169">
            <v>1000</v>
          </cell>
          <cell r="K2169">
            <v>1000</v>
          </cell>
          <cell r="L2169">
            <v>1000</v>
          </cell>
          <cell r="M2169">
            <v>1000</v>
          </cell>
          <cell r="N2169">
            <v>1000</v>
          </cell>
          <cell r="O2169">
            <v>1000</v>
          </cell>
          <cell r="P2169">
            <v>1000</v>
          </cell>
        </row>
        <row r="2170">
          <cell r="A2170" t="str">
            <v>4.02.002310416</v>
          </cell>
          <cell r="B2170">
            <v>10416</v>
          </cell>
          <cell r="C2170" t="str">
            <v>Superintendência Técnica Médica</v>
          </cell>
          <cell r="D2170" t="str">
            <v>4.02.0023</v>
          </cell>
          <cell r="E2170">
            <v>102.27544921365124</v>
          </cell>
          <cell r="F2170">
            <v>102.27544921365124</v>
          </cell>
          <cell r="G2170">
            <v>104.59776429931776</v>
          </cell>
          <cell r="H2170">
            <v>104.59776429931776</v>
          </cell>
          <cell r="I2170">
            <v>104.59776429931776</v>
          </cell>
          <cell r="J2170">
            <v>104.59776429931776</v>
          </cell>
          <cell r="K2170">
            <v>104.59776429931776</v>
          </cell>
          <cell r="L2170">
            <v>105.82362177450432</v>
          </cell>
          <cell r="M2170">
            <v>105.82362177450432</v>
          </cell>
          <cell r="N2170">
            <v>105.82362177450432</v>
          </cell>
          <cell r="O2170">
            <v>105.82362177450432</v>
          </cell>
          <cell r="P2170">
            <v>105.82362177450432</v>
          </cell>
        </row>
        <row r="2171">
          <cell r="A2171" t="str">
            <v>4.02.002410416</v>
          </cell>
          <cell r="B2171">
            <v>10416</v>
          </cell>
          <cell r="C2171" t="str">
            <v>Superintendência Técnica Médica</v>
          </cell>
          <cell r="D2171" t="str">
            <v>4.02.0024</v>
          </cell>
          <cell r="E2171">
            <v>0</v>
          </cell>
          <cell r="F2171">
            <v>0</v>
          </cell>
          <cell r="G2171">
            <v>0</v>
          </cell>
          <cell r="H2171">
            <v>0</v>
          </cell>
          <cell r="I2171">
            <v>0</v>
          </cell>
          <cell r="J2171">
            <v>0</v>
          </cell>
          <cell r="K2171">
            <v>0</v>
          </cell>
          <cell r="L2171">
            <v>0</v>
          </cell>
          <cell r="M2171">
            <v>0</v>
          </cell>
          <cell r="N2171">
            <v>0</v>
          </cell>
          <cell r="O2171">
            <v>0</v>
          </cell>
          <cell r="P2171">
            <v>0</v>
          </cell>
        </row>
        <row r="2172">
          <cell r="A2172" t="str">
            <v>4.02.002510416</v>
          </cell>
          <cell r="B2172">
            <v>10416</v>
          </cell>
          <cell r="C2172" t="str">
            <v>Superintendência Técnica Médica</v>
          </cell>
          <cell r="D2172" t="str">
            <v>4.02.0025</v>
          </cell>
          <cell r="E2172">
            <v>0</v>
          </cell>
          <cell r="F2172">
            <v>0</v>
          </cell>
          <cell r="G2172">
            <v>0</v>
          </cell>
          <cell r="H2172">
            <v>0</v>
          </cell>
          <cell r="I2172">
            <v>0</v>
          </cell>
          <cell r="J2172">
            <v>0</v>
          </cell>
          <cell r="K2172">
            <v>0</v>
          </cell>
          <cell r="L2172">
            <v>0</v>
          </cell>
          <cell r="M2172">
            <v>0</v>
          </cell>
          <cell r="N2172">
            <v>0</v>
          </cell>
          <cell r="O2172">
            <v>0</v>
          </cell>
          <cell r="P2172">
            <v>0</v>
          </cell>
        </row>
        <row r="2173">
          <cell r="A2173" t="str">
            <v>4.02.002610416</v>
          </cell>
          <cell r="B2173">
            <v>10416</v>
          </cell>
          <cell r="C2173" t="str">
            <v>Superintendência Técnica Médica</v>
          </cell>
          <cell r="D2173" t="str">
            <v>4.02.0026</v>
          </cell>
          <cell r="E2173">
            <v>0</v>
          </cell>
          <cell r="F2173">
            <v>0</v>
          </cell>
          <cell r="G2173">
            <v>0</v>
          </cell>
          <cell r="H2173">
            <v>0</v>
          </cell>
          <cell r="I2173">
            <v>0</v>
          </cell>
          <cell r="J2173">
            <v>0</v>
          </cell>
          <cell r="K2173">
            <v>0</v>
          </cell>
          <cell r="L2173">
            <v>0</v>
          </cell>
          <cell r="M2173">
            <v>0</v>
          </cell>
          <cell r="N2173">
            <v>0</v>
          </cell>
          <cell r="O2173">
            <v>0</v>
          </cell>
          <cell r="P2173">
            <v>0</v>
          </cell>
        </row>
        <row r="2174">
          <cell r="A2174" t="str">
            <v>4.02.002710416</v>
          </cell>
          <cell r="B2174">
            <v>10416</v>
          </cell>
          <cell r="C2174" t="str">
            <v>Superintendência Técnica Médica</v>
          </cell>
          <cell r="D2174" t="str">
            <v>4.02.0027</v>
          </cell>
          <cell r="E2174">
            <v>0</v>
          </cell>
          <cell r="F2174">
            <v>0</v>
          </cell>
          <cell r="G2174">
            <v>0</v>
          </cell>
          <cell r="H2174">
            <v>0</v>
          </cell>
          <cell r="I2174">
            <v>0</v>
          </cell>
          <cell r="J2174">
            <v>0</v>
          </cell>
          <cell r="K2174">
            <v>0</v>
          </cell>
          <cell r="L2174">
            <v>0</v>
          </cell>
          <cell r="M2174">
            <v>0</v>
          </cell>
          <cell r="N2174">
            <v>0</v>
          </cell>
          <cell r="O2174">
            <v>0</v>
          </cell>
          <cell r="P2174">
            <v>0</v>
          </cell>
        </row>
        <row r="2175">
          <cell r="A2175" t="str">
            <v>4.02.002810416</v>
          </cell>
          <cell r="B2175">
            <v>10416</v>
          </cell>
          <cell r="C2175" t="str">
            <v>Superintendência Técnica Médica</v>
          </cell>
          <cell r="D2175" t="str">
            <v>4.02.0028</v>
          </cell>
          <cell r="E2175">
            <v>0</v>
          </cell>
          <cell r="F2175">
            <v>0</v>
          </cell>
          <cell r="G2175">
            <v>0</v>
          </cell>
          <cell r="H2175">
            <v>0</v>
          </cell>
          <cell r="I2175">
            <v>0</v>
          </cell>
          <cell r="J2175">
            <v>0</v>
          </cell>
          <cell r="K2175">
            <v>0</v>
          </cell>
          <cell r="L2175">
            <v>4797.6499999999996</v>
          </cell>
          <cell r="M2175">
            <v>0</v>
          </cell>
          <cell r="N2175">
            <v>0</v>
          </cell>
          <cell r="O2175">
            <v>0</v>
          </cell>
          <cell r="P2175">
            <v>0</v>
          </cell>
        </row>
        <row r="2176">
          <cell r="A2176" t="str">
            <v>4.02.002910416</v>
          </cell>
          <cell r="B2176">
            <v>10416</v>
          </cell>
          <cell r="C2176" t="str">
            <v>Superintendência Técnica Médica</v>
          </cell>
          <cell r="D2176" t="str">
            <v>4.02.0029</v>
          </cell>
          <cell r="E2176">
            <v>0</v>
          </cell>
          <cell r="F2176">
            <v>1847.35</v>
          </cell>
          <cell r="G2176">
            <v>0</v>
          </cell>
          <cell r="H2176">
            <v>0</v>
          </cell>
          <cell r="I2176">
            <v>0</v>
          </cell>
          <cell r="J2176">
            <v>0</v>
          </cell>
          <cell r="K2176">
            <v>0</v>
          </cell>
          <cell r="L2176">
            <v>0</v>
          </cell>
          <cell r="M2176">
            <v>0</v>
          </cell>
          <cell r="N2176">
            <v>0</v>
          </cell>
          <cell r="O2176">
            <v>0</v>
          </cell>
          <cell r="P2176">
            <v>0</v>
          </cell>
        </row>
        <row r="2177">
          <cell r="A2177" t="str">
            <v>4.02.003010416</v>
          </cell>
          <cell r="B2177">
            <v>10416</v>
          </cell>
          <cell r="C2177" t="str">
            <v>Superintendência Técnica Médica</v>
          </cell>
          <cell r="D2177" t="str">
            <v>4.02.0030</v>
          </cell>
          <cell r="E2177">
            <v>0</v>
          </cell>
          <cell r="F2177">
            <v>0</v>
          </cell>
          <cell r="G2177">
            <v>0</v>
          </cell>
          <cell r="H2177">
            <v>0</v>
          </cell>
          <cell r="I2177">
            <v>0</v>
          </cell>
          <cell r="J2177">
            <v>0</v>
          </cell>
          <cell r="K2177">
            <v>0</v>
          </cell>
          <cell r="L2177">
            <v>0</v>
          </cell>
          <cell r="M2177">
            <v>0</v>
          </cell>
          <cell r="N2177">
            <v>0</v>
          </cell>
          <cell r="O2177">
            <v>0</v>
          </cell>
          <cell r="P2177">
            <v>0</v>
          </cell>
        </row>
        <row r="2178">
          <cell r="A2178" t="str">
            <v>4.02.003510416</v>
          </cell>
          <cell r="B2178">
            <v>10416</v>
          </cell>
          <cell r="C2178" t="str">
            <v>Superintendência Técnica Médica</v>
          </cell>
          <cell r="D2178" t="str">
            <v>4.02.0035</v>
          </cell>
          <cell r="E2178">
            <v>0</v>
          </cell>
          <cell r="F2178">
            <v>0</v>
          </cell>
          <cell r="G2178">
            <v>0</v>
          </cell>
          <cell r="H2178">
            <v>0</v>
          </cell>
          <cell r="I2178">
            <v>0</v>
          </cell>
          <cell r="J2178">
            <v>0</v>
          </cell>
          <cell r="K2178">
            <v>0</v>
          </cell>
          <cell r="L2178">
            <v>0</v>
          </cell>
          <cell r="M2178">
            <v>0</v>
          </cell>
          <cell r="N2178">
            <v>0</v>
          </cell>
          <cell r="O2178">
            <v>0</v>
          </cell>
          <cell r="P2178">
            <v>0</v>
          </cell>
        </row>
        <row r="2179">
          <cell r="A2179" t="str">
            <v>4.02.003610416</v>
          </cell>
          <cell r="B2179">
            <v>10416</v>
          </cell>
          <cell r="C2179" t="str">
            <v>Superintendência Técnica Médica</v>
          </cell>
          <cell r="D2179" t="str">
            <v>4.02.0036</v>
          </cell>
          <cell r="E2179">
            <v>0</v>
          </cell>
          <cell r="F2179">
            <v>0</v>
          </cell>
          <cell r="G2179">
            <v>0</v>
          </cell>
          <cell r="H2179">
            <v>0</v>
          </cell>
          <cell r="I2179">
            <v>0</v>
          </cell>
          <cell r="J2179">
            <v>0</v>
          </cell>
          <cell r="K2179">
            <v>0</v>
          </cell>
          <cell r="L2179">
            <v>0</v>
          </cell>
          <cell r="M2179">
            <v>0</v>
          </cell>
          <cell r="N2179">
            <v>0</v>
          </cell>
          <cell r="O2179">
            <v>0</v>
          </cell>
          <cell r="P2179">
            <v>0</v>
          </cell>
        </row>
        <row r="2180">
          <cell r="A2180" t="str">
            <v>4.02.003710416</v>
          </cell>
          <cell r="B2180">
            <v>10416</v>
          </cell>
          <cell r="C2180" t="str">
            <v>Superintendência Técnica Médica</v>
          </cell>
          <cell r="D2180" t="str">
            <v>4.02.0037</v>
          </cell>
          <cell r="E2180">
            <v>0</v>
          </cell>
          <cell r="F2180">
            <v>0</v>
          </cell>
          <cell r="G2180">
            <v>0</v>
          </cell>
          <cell r="H2180">
            <v>0</v>
          </cell>
          <cell r="I2180">
            <v>0</v>
          </cell>
          <cell r="J2180">
            <v>0</v>
          </cell>
          <cell r="K2180">
            <v>0</v>
          </cell>
          <cell r="L2180">
            <v>0</v>
          </cell>
          <cell r="M2180">
            <v>0</v>
          </cell>
          <cell r="N2180">
            <v>0</v>
          </cell>
          <cell r="O2180">
            <v>0</v>
          </cell>
          <cell r="P2180">
            <v>0</v>
          </cell>
        </row>
        <row r="2181">
          <cell r="A2181" t="str">
            <v>4.02.003810416</v>
          </cell>
          <cell r="B2181">
            <v>10416</v>
          </cell>
          <cell r="C2181" t="str">
            <v>Superintendência Técnica Médica</v>
          </cell>
          <cell r="D2181" t="str">
            <v>4.02.0038</v>
          </cell>
          <cell r="E2181">
            <v>0</v>
          </cell>
          <cell r="F2181">
            <v>0</v>
          </cell>
          <cell r="G2181">
            <v>0</v>
          </cell>
          <cell r="H2181">
            <v>0</v>
          </cell>
          <cell r="I2181">
            <v>0</v>
          </cell>
          <cell r="J2181">
            <v>0</v>
          </cell>
          <cell r="K2181">
            <v>0</v>
          </cell>
          <cell r="L2181">
            <v>0</v>
          </cell>
          <cell r="M2181">
            <v>0</v>
          </cell>
          <cell r="N2181">
            <v>0</v>
          </cell>
          <cell r="O2181">
            <v>0</v>
          </cell>
          <cell r="P2181">
            <v>0</v>
          </cell>
        </row>
        <row r="2182">
          <cell r="A2182" t="str">
            <v>4.02.003910416</v>
          </cell>
          <cell r="B2182">
            <v>10416</v>
          </cell>
          <cell r="C2182" t="str">
            <v>Superintendência Técnica Médica</v>
          </cell>
          <cell r="D2182" t="str">
            <v>4.02.0039</v>
          </cell>
          <cell r="E2182">
            <v>0</v>
          </cell>
          <cell r="F2182">
            <v>0</v>
          </cell>
          <cell r="G2182">
            <v>0</v>
          </cell>
          <cell r="H2182">
            <v>0</v>
          </cell>
          <cell r="I2182">
            <v>0</v>
          </cell>
          <cell r="J2182">
            <v>0</v>
          </cell>
          <cell r="K2182">
            <v>0</v>
          </cell>
          <cell r="L2182">
            <v>0</v>
          </cell>
          <cell r="M2182">
            <v>0</v>
          </cell>
          <cell r="N2182">
            <v>0</v>
          </cell>
          <cell r="O2182">
            <v>0</v>
          </cell>
          <cell r="P2182">
            <v>0</v>
          </cell>
        </row>
        <row r="2183">
          <cell r="A2183" t="str">
            <v>4.02.004110416</v>
          </cell>
          <cell r="B2183">
            <v>10416</v>
          </cell>
          <cell r="C2183" t="str">
            <v>Superintendência Técnica Médica</v>
          </cell>
          <cell r="D2183" t="str">
            <v>4.02.0041</v>
          </cell>
          <cell r="E2183">
            <v>39.390141774308056</v>
          </cell>
          <cell r="F2183">
            <v>39.390141774308056</v>
          </cell>
          <cell r="G2183">
            <v>39.390141774308056</v>
          </cell>
          <cell r="H2183">
            <v>39.390141774308056</v>
          </cell>
          <cell r="I2183">
            <v>39.390141774308056</v>
          </cell>
          <cell r="J2183">
            <v>39.390141774308056</v>
          </cell>
          <cell r="K2183">
            <v>39.390141774308056</v>
          </cell>
          <cell r="L2183">
            <v>39.390141774308056</v>
          </cell>
          <cell r="M2183">
            <v>39.390141774308056</v>
          </cell>
          <cell r="N2183">
            <v>39.390141774308056</v>
          </cell>
          <cell r="O2183">
            <v>39.390141774308056</v>
          </cell>
          <cell r="P2183">
            <v>39.390141774308056</v>
          </cell>
        </row>
        <row r="2184">
          <cell r="A2184" t="str">
            <v>4.02.004210416</v>
          </cell>
          <cell r="B2184">
            <v>10416</v>
          </cell>
          <cell r="C2184" t="str">
            <v>Superintendência Técnica Médica</v>
          </cell>
          <cell r="D2184" t="str">
            <v>4.02.0042</v>
          </cell>
          <cell r="E2184">
            <v>0</v>
          </cell>
          <cell r="F2184">
            <v>0</v>
          </cell>
          <cell r="G2184">
            <v>0</v>
          </cell>
          <cell r="H2184">
            <v>0</v>
          </cell>
          <cell r="I2184">
            <v>0</v>
          </cell>
          <cell r="J2184">
            <v>0</v>
          </cell>
          <cell r="K2184">
            <v>0</v>
          </cell>
          <cell r="L2184">
            <v>0</v>
          </cell>
          <cell r="M2184">
            <v>0</v>
          </cell>
          <cell r="N2184">
            <v>0</v>
          </cell>
          <cell r="O2184">
            <v>0</v>
          </cell>
          <cell r="P2184">
            <v>0</v>
          </cell>
        </row>
        <row r="2185">
          <cell r="A2185" t="str">
            <v>4.02.004310416</v>
          </cell>
          <cell r="B2185">
            <v>10416</v>
          </cell>
          <cell r="C2185" t="str">
            <v>Superintendência Técnica Médica</v>
          </cell>
          <cell r="D2185" t="str">
            <v>4.02.0043</v>
          </cell>
          <cell r="E2185">
            <v>0</v>
          </cell>
          <cell r="F2185">
            <v>0</v>
          </cell>
          <cell r="G2185">
            <v>0</v>
          </cell>
          <cell r="H2185">
            <v>0</v>
          </cell>
          <cell r="I2185">
            <v>0</v>
          </cell>
          <cell r="J2185">
            <v>0</v>
          </cell>
          <cell r="K2185">
            <v>0</v>
          </cell>
          <cell r="L2185">
            <v>0</v>
          </cell>
          <cell r="M2185">
            <v>0</v>
          </cell>
          <cell r="N2185">
            <v>0</v>
          </cell>
          <cell r="O2185">
            <v>0</v>
          </cell>
          <cell r="P2185">
            <v>0</v>
          </cell>
        </row>
        <row r="2186">
          <cell r="A2186" t="str">
            <v>4.02.004410416</v>
          </cell>
          <cell r="B2186">
            <v>10416</v>
          </cell>
          <cell r="C2186" t="str">
            <v>Superintendência Técnica Médica</v>
          </cell>
          <cell r="D2186" t="str">
            <v>4.02.0044</v>
          </cell>
          <cell r="E2186">
            <v>0</v>
          </cell>
          <cell r="F2186">
            <v>0</v>
          </cell>
          <cell r="G2186">
            <v>0</v>
          </cell>
          <cell r="H2186">
            <v>0</v>
          </cell>
          <cell r="I2186">
            <v>0</v>
          </cell>
          <cell r="J2186">
            <v>0</v>
          </cell>
          <cell r="K2186">
            <v>0</v>
          </cell>
          <cell r="L2186">
            <v>0</v>
          </cell>
          <cell r="M2186">
            <v>0</v>
          </cell>
          <cell r="N2186">
            <v>0</v>
          </cell>
          <cell r="O2186">
            <v>0</v>
          </cell>
          <cell r="P2186">
            <v>0</v>
          </cell>
        </row>
        <row r="2187">
          <cell r="A2187" t="str">
            <v>4.03.000110416</v>
          </cell>
          <cell r="B2187">
            <v>10416</v>
          </cell>
          <cell r="C2187" t="str">
            <v>Superintendência Técnica Médica</v>
          </cell>
          <cell r="D2187" t="str">
            <v>4.03.0001</v>
          </cell>
          <cell r="E2187">
            <v>0</v>
          </cell>
          <cell r="F2187">
            <v>0</v>
          </cell>
          <cell r="G2187">
            <v>0</v>
          </cell>
          <cell r="H2187">
            <v>0</v>
          </cell>
          <cell r="I2187">
            <v>0</v>
          </cell>
          <cell r="J2187">
            <v>0</v>
          </cell>
          <cell r="K2187">
            <v>0</v>
          </cell>
          <cell r="L2187">
            <v>0</v>
          </cell>
          <cell r="M2187">
            <v>0</v>
          </cell>
          <cell r="N2187">
            <v>0</v>
          </cell>
          <cell r="O2187">
            <v>0</v>
          </cell>
          <cell r="P2187">
            <v>0</v>
          </cell>
        </row>
        <row r="2188">
          <cell r="A2188" t="str">
            <v>4.03.000210416</v>
          </cell>
          <cell r="B2188">
            <v>10416</v>
          </cell>
          <cell r="C2188" t="str">
            <v>Superintendência Técnica Médica</v>
          </cell>
          <cell r="D2188" t="str">
            <v>4.03.0002</v>
          </cell>
          <cell r="E2188">
            <v>12386.8</v>
          </cell>
          <cell r="F2188">
            <v>12386.8</v>
          </cell>
          <cell r="G2188">
            <v>12386.8</v>
          </cell>
          <cell r="H2188">
            <v>12386.8</v>
          </cell>
          <cell r="I2188">
            <v>12386.8</v>
          </cell>
          <cell r="J2188">
            <v>12386.8</v>
          </cell>
          <cell r="K2188">
            <v>12386.8</v>
          </cell>
          <cell r="L2188">
            <v>13377.744000000002</v>
          </cell>
          <cell r="M2188">
            <v>13377.744000000002</v>
          </cell>
          <cell r="N2188">
            <v>13377.744000000002</v>
          </cell>
          <cell r="O2188">
            <v>13377.744000000002</v>
          </cell>
          <cell r="P2188">
            <v>13377.744000000002</v>
          </cell>
        </row>
        <row r="2189">
          <cell r="A2189" t="str">
            <v>4.03.000310416</v>
          </cell>
          <cell r="B2189">
            <v>10416</v>
          </cell>
          <cell r="C2189" t="str">
            <v>Superintendência Técnica Médica</v>
          </cell>
          <cell r="D2189" t="str">
            <v>4.03.0003</v>
          </cell>
          <cell r="E2189">
            <v>1032.2333333333333</v>
          </cell>
          <cell r="F2189">
            <v>1032.2333333333333</v>
          </cell>
          <cell r="G2189">
            <v>1032.2333333333331</v>
          </cell>
          <cell r="H2189">
            <v>1032.2333333333336</v>
          </cell>
          <cell r="I2189">
            <v>1032.2333333333336</v>
          </cell>
          <cell r="J2189">
            <v>1032.2333333333327</v>
          </cell>
          <cell r="K2189">
            <v>1032.2333333333336</v>
          </cell>
          <cell r="L2189">
            <v>1692.8626666666678</v>
          </cell>
          <cell r="M2189">
            <v>1114.8119999999999</v>
          </cell>
          <cell r="N2189">
            <v>1114.8119999999999</v>
          </cell>
          <cell r="O2189">
            <v>1114.8119999999999</v>
          </cell>
          <cell r="P2189">
            <v>1114.8120000000017</v>
          </cell>
        </row>
        <row r="2190">
          <cell r="A2190" t="str">
            <v>4.03.000410416</v>
          </cell>
          <cell r="B2190">
            <v>10416</v>
          </cell>
          <cell r="C2190" t="str">
            <v>Superintendência Técnica Médica</v>
          </cell>
          <cell r="D2190" t="str">
            <v>4.03.0004</v>
          </cell>
          <cell r="E2190">
            <v>57688</v>
          </cell>
          <cell r="F2190">
            <v>57688</v>
          </cell>
          <cell r="G2190">
            <v>57688</v>
          </cell>
          <cell r="H2190">
            <v>57688</v>
          </cell>
          <cell r="I2190">
            <v>57688</v>
          </cell>
          <cell r="J2190">
            <v>57688</v>
          </cell>
          <cell r="K2190">
            <v>57688</v>
          </cell>
          <cell r="L2190">
            <v>62303.040000000001</v>
          </cell>
          <cell r="M2190">
            <v>62303.040000000001</v>
          </cell>
          <cell r="N2190">
            <v>62303.040000000001</v>
          </cell>
          <cell r="O2190">
            <v>62303.040000000001</v>
          </cell>
          <cell r="P2190">
            <v>62303.040000000001</v>
          </cell>
        </row>
        <row r="2191">
          <cell r="A2191" t="str">
            <v>4.03.000510416</v>
          </cell>
          <cell r="B2191">
            <v>10416</v>
          </cell>
          <cell r="C2191" t="str">
            <v>Superintendência Técnica Médica</v>
          </cell>
          <cell r="D2191" t="str">
            <v>4.03.0005</v>
          </cell>
          <cell r="E2191">
            <v>0</v>
          </cell>
          <cell r="F2191">
            <v>0</v>
          </cell>
          <cell r="G2191">
            <v>0</v>
          </cell>
          <cell r="H2191">
            <v>0</v>
          </cell>
          <cell r="I2191">
            <v>0</v>
          </cell>
          <cell r="J2191">
            <v>0</v>
          </cell>
          <cell r="K2191">
            <v>0</v>
          </cell>
          <cell r="L2191">
            <v>0</v>
          </cell>
          <cell r="M2191">
            <v>0</v>
          </cell>
          <cell r="N2191">
            <v>0</v>
          </cell>
          <cell r="O2191">
            <v>0</v>
          </cell>
          <cell r="P2191">
            <v>0</v>
          </cell>
        </row>
        <row r="2192">
          <cell r="A2192" t="str">
            <v>4.03.000610416</v>
          </cell>
          <cell r="B2192">
            <v>10416</v>
          </cell>
          <cell r="C2192" t="str">
            <v>Superintendência Técnica Médica</v>
          </cell>
          <cell r="D2192" t="str">
            <v>4.03.0006</v>
          </cell>
          <cell r="E2192">
            <v>1032.2333333333333</v>
          </cell>
          <cell r="F2192">
            <v>1032.2333333333333</v>
          </cell>
          <cell r="G2192">
            <v>1032.2333333333331</v>
          </cell>
          <cell r="H2192">
            <v>1032.2333333333336</v>
          </cell>
          <cell r="I2192">
            <v>1032.2333333333336</v>
          </cell>
          <cell r="J2192">
            <v>1032.2333333333327</v>
          </cell>
          <cell r="K2192">
            <v>1032.2333333333336</v>
          </cell>
          <cell r="L2192">
            <v>1692.8626666666678</v>
          </cell>
          <cell r="M2192">
            <v>1114.8119999999999</v>
          </cell>
          <cell r="N2192">
            <v>1114.8119999999999</v>
          </cell>
          <cell r="O2192">
            <v>1114.8119999999999</v>
          </cell>
          <cell r="P2192">
            <v>1114.8120000000017</v>
          </cell>
        </row>
        <row r="2193">
          <cell r="A2193" t="str">
            <v>4.03.000710416</v>
          </cell>
          <cell r="B2193">
            <v>10416</v>
          </cell>
          <cell r="C2193" t="str">
            <v>Superintendência Técnica Médica</v>
          </cell>
          <cell r="D2193" t="str">
            <v>4.03.0007</v>
          </cell>
          <cell r="E2193">
            <v>0</v>
          </cell>
          <cell r="F2193">
            <v>0</v>
          </cell>
          <cell r="G2193">
            <v>0</v>
          </cell>
          <cell r="H2193">
            <v>0</v>
          </cell>
          <cell r="I2193">
            <v>0</v>
          </cell>
          <cell r="J2193">
            <v>0</v>
          </cell>
          <cell r="K2193">
            <v>0</v>
          </cell>
          <cell r="L2193">
            <v>0</v>
          </cell>
          <cell r="M2193">
            <v>0</v>
          </cell>
          <cell r="N2193">
            <v>0</v>
          </cell>
          <cell r="O2193">
            <v>0</v>
          </cell>
          <cell r="P2193">
            <v>0</v>
          </cell>
        </row>
        <row r="2194">
          <cell r="A2194" t="str">
            <v>4.03.000810416</v>
          </cell>
          <cell r="B2194">
            <v>10416</v>
          </cell>
          <cell r="C2194" t="str">
            <v>Superintendência Técnica Médica</v>
          </cell>
          <cell r="D2194" t="str">
            <v>4.03.0008</v>
          </cell>
          <cell r="E2194">
            <v>580.62</v>
          </cell>
          <cell r="F2194">
            <v>580.62</v>
          </cell>
          <cell r="G2194">
            <v>580.62</v>
          </cell>
          <cell r="H2194">
            <v>580.62</v>
          </cell>
          <cell r="I2194">
            <v>580.62</v>
          </cell>
          <cell r="J2194">
            <v>580.62</v>
          </cell>
          <cell r="K2194">
            <v>580.62</v>
          </cell>
          <cell r="L2194">
            <v>580.62</v>
          </cell>
          <cell r="M2194">
            <v>580.62</v>
          </cell>
          <cell r="N2194">
            <v>580.62</v>
          </cell>
          <cell r="O2194">
            <v>580.62</v>
          </cell>
          <cell r="P2194">
            <v>580.62</v>
          </cell>
        </row>
        <row r="2195">
          <cell r="A2195" t="str">
            <v>4.03.000910416</v>
          </cell>
          <cell r="B2195">
            <v>10416</v>
          </cell>
          <cell r="C2195" t="str">
            <v>Superintendência Técnica Médica</v>
          </cell>
          <cell r="D2195" t="str">
            <v>4.03.0009</v>
          </cell>
          <cell r="E2195">
            <v>2268</v>
          </cell>
          <cell r="F2195">
            <v>2268</v>
          </cell>
          <cell r="G2195">
            <v>2268</v>
          </cell>
          <cell r="H2195">
            <v>2268</v>
          </cell>
          <cell r="I2195">
            <v>2268</v>
          </cell>
          <cell r="J2195">
            <v>2268</v>
          </cell>
          <cell r="K2195">
            <v>2268</v>
          </cell>
          <cell r="L2195">
            <v>2268</v>
          </cell>
          <cell r="M2195">
            <v>2268</v>
          </cell>
          <cell r="N2195">
            <v>2268</v>
          </cell>
          <cell r="O2195">
            <v>2268</v>
          </cell>
          <cell r="P2195">
            <v>2268</v>
          </cell>
        </row>
        <row r="2196">
          <cell r="A2196" t="str">
            <v>4.03.001010416</v>
          </cell>
          <cell r="B2196">
            <v>10416</v>
          </cell>
          <cell r="C2196" t="str">
            <v>Superintendência Técnica Médica</v>
          </cell>
          <cell r="D2196" t="str">
            <v>4.03.0010</v>
          </cell>
          <cell r="E2196">
            <v>575.55999999999995</v>
          </cell>
          <cell r="F2196">
            <v>575.55999999999995</v>
          </cell>
          <cell r="G2196">
            <v>575.55999999999995</v>
          </cell>
          <cell r="H2196">
            <v>575.55999999999995</v>
          </cell>
          <cell r="I2196">
            <v>575.55999999999995</v>
          </cell>
          <cell r="J2196">
            <v>575.55999999999995</v>
          </cell>
          <cell r="K2196">
            <v>575.55999999999995</v>
          </cell>
          <cell r="L2196">
            <v>575.55999999999995</v>
          </cell>
          <cell r="M2196">
            <v>575.55999999999995</v>
          </cell>
          <cell r="N2196">
            <v>575.55999999999995</v>
          </cell>
          <cell r="O2196">
            <v>575.55999999999995</v>
          </cell>
          <cell r="P2196">
            <v>575.55999999999995</v>
          </cell>
        </row>
        <row r="2197">
          <cell r="A2197" t="str">
            <v>4.03.001110416</v>
          </cell>
          <cell r="B2197">
            <v>10416</v>
          </cell>
          <cell r="C2197" t="str">
            <v>Superintendência Técnica Médica</v>
          </cell>
          <cell r="D2197" t="str">
            <v>4.03.0011</v>
          </cell>
          <cell r="E2197">
            <v>3491.3572111111112</v>
          </cell>
          <cell r="F2197">
            <v>3491.3572111111112</v>
          </cell>
          <cell r="G2197">
            <v>3491.3572111111112</v>
          </cell>
          <cell r="H2197">
            <v>3491.3572111111112</v>
          </cell>
          <cell r="I2197">
            <v>3491.3572111111112</v>
          </cell>
          <cell r="J2197">
            <v>3491.3572111111112</v>
          </cell>
          <cell r="K2197">
            <v>3491.3572111111116</v>
          </cell>
          <cell r="L2197">
            <v>4011.7129160000013</v>
          </cell>
          <cell r="M2197">
            <v>3556.4016742222225</v>
          </cell>
          <cell r="N2197">
            <v>3770.6657880000007</v>
          </cell>
          <cell r="O2197">
            <v>3770.6657880000007</v>
          </cell>
          <cell r="P2197">
            <v>3770.6657880000021</v>
          </cell>
        </row>
        <row r="2198">
          <cell r="A2198" t="str">
            <v>4.03.001210416</v>
          </cell>
          <cell r="B2198">
            <v>10416</v>
          </cell>
          <cell r="C2198" t="str">
            <v>Superintendência Técnica Médica</v>
          </cell>
          <cell r="D2198" t="str">
            <v>4.03.0012</v>
          </cell>
          <cell r="E2198">
            <v>1004.7071111111111</v>
          </cell>
          <cell r="F2198">
            <v>1004.7071111111111</v>
          </cell>
          <cell r="G2198">
            <v>1004.7071111111111</v>
          </cell>
          <cell r="H2198">
            <v>1004.7071111111111</v>
          </cell>
          <cell r="I2198">
            <v>1004.7071111111111</v>
          </cell>
          <cell r="J2198">
            <v>1004.707111111111</v>
          </cell>
          <cell r="K2198">
            <v>1004.7071111111111</v>
          </cell>
          <cell r="L2198">
            <v>1154.4497600000002</v>
          </cell>
          <cell r="M2198">
            <v>1023.4249422222222</v>
          </cell>
          <cell r="N2198">
            <v>1085.0836800000002</v>
          </cell>
          <cell r="O2198">
            <v>1085.0836800000002</v>
          </cell>
          <cell r="P2198">
            <v>1085.0836800000004</v>
          </cell>
        </row>
        <row r="2199">
          <cell r="A2199" t="str">
            <v>4.03.001310416</v>
          </cell>
          <cell r="B2199">
            <v>10416</v>
          </cell>
          <cell r="C2199" t="str">
            <v>Superintendência Técnica Médica</v>
          </cell>
          <cell r="D2199" t="str">
            <v>4.03.0013</v>
          </cell>
          <cell r="E2199">
            <v>0</v>
          </cell>
          <cell r="F2199">
            <v>0</v>
          </cell>
          <cell r="G2199">
            <v>0</v>
          </cell>
          <cell r="H2199">
            <v>0</v>
          </cell>
          <cell r="I2199">
            <v>0</v>
          </cell>
          <cell r="J2199">
            <v>0</v>
          </cell>
          <cell r="K2199">
            <v>0</v>
          </cell>
          <cell r="L2199">
            <v>0</v>
          </cell>
          <cell r="M2199">
            <v>0</v>
          </cell>
          <cell r="N2199">
            <v>0</v>
          </cell>
          <cell r="O2199">
            <v>0</v>
          </cell>
          <cell r="P2199">
            <v>0</v>
          </cell>
        </row>
        <row r="2200">
          <cell r="A2200" t="str">
            <v>4.03.001410416</v>
          </cell>
          <cell r="B2200">
            <v>10416</v>
          </cell>
          <cell r="C2200" t="str">
            <v>Superintendência Técnica Médica</v>
          </cell>
          <cell r="D2200" t="str">
            <v>4.03.0014</v>
          </cell>
          <cell r="E2200">
            <v>0</v>
          </cell>
          <cell r="F2200">
            <v>0</v>
          </cell>
          <cell r="G2200">
            <v>0</v>
          </cell>
          <cell r="H2200">
            <v>0</v>
          </cell>
          <cell r="I2200">
            <v>0</v>
          </cell>
          <cell r="J2200">
            <v>0</v>
          </cell>
          <cell r="K2200">
            <v>0</v>
          </cell>
          <cell r="L2200">
            <v>0</v>
          </cell>
          <cell r="M2200">
            <v>0</v>
          </cell>
          <cell r="N2200">
            <v>0</v>
          </cell>
          <cell r="O2200">
            <v>0</v>
          </cell>
          <cell r="P2200">
            <v>0</v>
          </cell>
        </row>
        <row r="2201">
          <cell r="A2201" t="str">
            <v>4.03.001510416</v>
          </cell>
          <cell r="B2201">
            <v>10416</v>
          </cell>
          <cell r="C2201" t="str">
            <v>Superintendência Técnica Médica</v>
          </cell>
          <cell r="D2201" t="str">
            <v>4.03.0015</v>
          </cell>
          <cell r="E2201">
            <v>0</v>
          </cell>
          <cell r="F2201">
            <v>0</v>
          </cell>
          <cell r="G2201">
            <v>0</v>
          </cell>
          <cell r="H2201">
            <v>0</v>
          </cell>
          <cell r="I2201">
            <v>0</v>
          </cell>
          <cell r="J2201">
            <v>0</v>
          </cell>
          <cell r="K2201">
            <v>0</v>
          </cell>
          <cell r="L2201">
            <v>0</v>
          </cell>
          <cell r="M2201">
            <v>0</v>
          </cell>
          <cell r="N2201">
            <v>0</v>
          </cell>
          <cell r="O2201">
            <v>0</v>
          </cell>
          <cell r="P2201">
            <v>0</v>
          </cell>
        </row>
        <row r="2202">
          <cell r="A2202" t="str">
            <v>4.03.001610416</v>
          </cell>
          <cell r="B2202">
            <v>10416</v>
          </cell>
          <cell r="C2202" t="str">
            <v>Superintendência Técnica Médica</v>
          </cell>
          <cell r="D2202" t="str">
            <v>4.03.0016</v>
          </cell>
          <cell r="E2202">
            <v>0</v>
          </cell>
          <cell r="F2202">
            <v>0</v>
          </cell>
          <cell r="G2202">
            <v>0</v>
          </cell>
          <cell r="H2202">
            <v>0</v>
          </cell>
          <cell r="I2202">
            <v>0</v>
          </cell>
          <cell r="J2202">
            <v>0</v>
          </cell>
          <cell r="K2202">
            <v>0</v>
          </cell>
          <cell r="L2202">
            <v>0</v>
          </cell>
          <cell r="M2202">
            <v>0</v>
          </cell>
          <cell r="N2202">
            <v>0</v>
          </cell>
          <cell r="O2202">
            <v>0</v>
          </cell>
          <cell r="P2202">
            <v>0</v>
          </cell>
        </row>
        <row r="2203">
          <cell r="A2203" t="str">
            <v>4.03.001710416</v>
          </cell>
          <cell r="B2203">
            <v>10416</v>
          </cell>
          <cell r="C2203" t="str">
            <v>Superintendência Técnica Médica</v>
          </cell>
          <cell r="D2203" t="str">
            <v>4.03.0017</v>
          </cell>
          <cell r="E2203">
            <v>213.15</v>
          </cell>
          <cell r="F2203">
            <v>213.15</v>
          </cell>
          <cell r="G2203">
            <v>213.15</v>
          </cell>
          <cell r="H2203">
            <v>213.15</v>
          </cell>
          <cell r="I2203">
            <v>213.15</v>
          </cell>
          <cell r="J2203">
            <v>213.15</v>
          </cell>
          <cell r="K2203">
            <v>213.15</v>
          </cell>
          <cell r="L2203">
            <v>213.15</v>
          </cell>
          <cell r="M2203">
            <v>213.15</v>
          </cell>
          <cell r="N2203">
            <v>213.15</v>
          </cell>
          <cell r="O2203">
            <v>213.15</v>
          </cell>
          <cell r="P2203">
            <v>213.15</v>
          </cell>
        </row>
        <row r="2204">
          <cell r="A2204" t="str">
            <v>4.03.001810416</v>
          </cell>
          <cell r="B2204">
            <v>10416</v>
          </cell>
          <cell r="C2204" t="str">
            <v>Superintendência Técnica Médica</v>
          </cell>
          <cell r="D2204" t="str">
            <v>4.03.0018</v>
          </cell>
          <cell r="E2204">
            <v>0</v>
          </cell>
          <cell r="F2204">
            <v>0</v>
          </cell>
          <cell r="G2204">
            <v>0</v>
          </cell>
          <cell r="H2204">
            <v>0</v>
          </cell>
          <cell r="I2204">
            <v>0</v>
          </cell>
          <cell r="J2204">
            <v>0</v>
          </cell>
          <cell r="K2204">
            <v>0</v>
          </cell>
          <cell r="L2204">
            <v>0</v>
          </cell>
          <cell r="M2204">
            <v>0</v>
          </cell>
          <cell r="N2204">
            <v>0</v>
          </cell>
          <cell r="O2204">
            <v>0</v>
          </cell>
          <cell r="P2204">
            <v>0</v>
          </cell>
        </row>
        <row r="2205">
          <cell r="A2205" t="str">
            <v>4.03.001910416</v>
          </cell>
          <cell r="B2205">
            <v>10416</v>
          </cell>
          <cell r="C2205" t="str">
            <v>Superintendência Técnica Médica</v>
          </cell>
          <cell r="D2205" t="str">
            <v>4.03.0019</v>
          </cell>
          <cell r="E2205">
            <v>0</v>
          </cell>
          <cell r="F2205">
            <v>0</v>
          </cell>
          <cell r="G2205">
            <v>0</v>
          </cell>
          <cell r="H2205">
            <v>0</v>
          </cell>
          <cell r="I2205">
            <v>0</v>
          </cell>
          <cell r="J2205">
            <v>0</v>
          </cell>
          <cell r="K2205">
            <v>0</v>
          </cell>
          <cell r="L2205">
            <v>0</v>
          </cell>
          <cell r="M2205">
            <v>0</v>
          </cell>
          <cell r="N2205">
            <v>0</v>
          </cell>
          <cell r="O2205">
            <v>0</v>
          </cell>
          <cell r="P2205">
            <v>0</v>
          </cell>
        </row>
        <row r="2206">
          <cell r="A2206" t="str">
            <v>4.03.002010416</v>
          </cell>
          <cell r="B2206">
            <v>10416</v>
          </cell>
          <cell r="C2206" t="str">
            <v>Superintendência Técnica Médica</v>
          </cell>
          <cell r="D2206" t="str">
            <v>4.03.0020</v>
          </cell>
          <cell r="E2206">
            <v>0</v>
          </cell>
          <cell r="F2206">
            <v>0</v>
          </cell>
          <cell r="G2206">
            <v>0</v>
          </cell>
          <cell r="H2206">
            <v>0</v>
          </cell>
          <cell r="I2206">
            <v>0</v>
          </cell>
          <cell r="J2206">
            <v>0</v>
          </cell>
          <cell r="K2206">
            <v>0</v>
          </cell>
          <cell r="L2206">
            <v>0</v>
          </cell>
          <cell r="M2206">
            <v>0</v>
          </cell>
          <cell r="N2206">
            <v>0</v>
          </cell>
          <cell r="O2206">
            <v>0</v>
          </cell>
          <cell r="P2206">
            <v>0</v>
          </cell>
        </row>
        <row r="2207">
          <cell r="A2207" t="str">
            <v>4.03.002110416</v>
          </cell>
          <cell r="B2207">
            <v>10416</v>
          </cell>
          <cell r="C2207" t="str">
            <v>Superintendência Técnica Médica</v>
          </cell>
          <cell r="D2207" t="str">
            <v>4.03.0021</v>
          </cell>
          <cell r="E2207">
            <v>0</v>
          </cell>
          <cell r="F2207">
            <v>0</v>
          </cell>
          <cell r="G2207">
            <v>0</v>
          </cell>
          <cell r="H2207">
            <v>0</v>
          </cell>
          <cell r="I2207">
            <v>0</v>
          </cell>
          <cell r="J2207">
            <v>0</v>
          </cell>
          <cell r="K2207">
            <v>0</v>
          </cell>
          <cell r="L2207">
            <v>0</v>
          </cell>
          <cell r="M2207">
            <v>0</v>
          </cell>
          <cell r="N2207">
            <v>0</v>
          </cell>
          <cell r="O2207">
            <v>0</v>
          </cell>
          <cell r="P2207">
            <v>0</v>
          </cell>
        </row>
        <row r="2208">
          <cell r="A2208" t="str">
            <v>4.03.002210416</v>
          </cell>
          <cell r="B2208">
            <v>10416</v>
          </cell>
          <cell r="C2208" t="str">
            <v>Superintendência Técnica Médica</v>
          </cell>
          <cell r="D2208" t="str">
            <v>4.03.0022</v>
          </cell>
          <cell r="E2208">
            <v>0</v>
          </cell>
          <cell r="F2208">
            <v>0</v>
          </cell>
          <cell r="G2208">
            <v>0</v>
          </cell>
          <cell r="H2208">
            <v>0</v>
          </cell>
          <cell r="I2208">
            <v>0</v>
          </cell>
          <cell r="J2208">
            <v>0</v>
          </cell>
          <cell r="K2208">
            <v>0</v>
          </cell>
          <cell r="L2208">
            <v>0</v>
          </cell>
          <cell r="M2208">
            <v>0</v>
          </cell>
          <cell r="N2208">
            <v>0</v>
          </cell>
          <cell r="O2208">
            <v>0</v>
          </cell>
          <cell r="P2208">
            <v>0</v>
          </cell>
        </row>
        <row r="2209">
          <cell r="A2209" t="str">
            <v>4.03.002410416</v>
          </cell>
          <cell r="B2209">
            <v>10416</v>
          </cell>
          <cell r="C2209" t="str">
            <v>Superintendência Técnica Médica</v>
          </cell>
          <cell r="D2209" t="str">
            <v>4.03.0024</v>
          </cell>
          <cell r="E2209">
            <v>0</v>
          </cell>
          <cell r="F2209">
            <v>0</v>
          </cell>
          <cell r="G2209">
            <v>0</v>
          </cell>
          <cell r="H2209">
            <v>0</v>
          </cell>
          <cell r="I2209">
            <v>0</v>
          </cell>
          <cell r="J2209">
            <v>0</v>
          </cell>
          <cell r="K2209">
            <v>0</v>
          </cell>
          <cell r="L2209">
            <v>0</v>
          </cell>
          <cell r="M2209">
            <v>0</v>
          </cell>
          <cell r="N2209">
            <v>0</v>
          </cell>
          <cell r="O2209">
            <v>0</v>
          </cell>
          <cell r="P2209">
            <v>0</v>
          </cell>
        </row>
        <row r="2210">
          <cell r="A2210" t="str">
            <v>4.04.000110416</v>
          </cell>
          <cell r="B2210">
            <v>10416</v>
          </cell>
          <cell r="C2210" t="str">
            <v>Superintendência Técnica Médica</v>
          </cell>
          <cell r="D2210" t="str">
            <v>4.04.0001</v>
          </cell>
          <cell r="E2210">
            <v>0</v>
          </cell>
          <cell r="F2210">
            <v>0</v>
          </cell>
          <cell r="G2210">
            <v>0</v>
          </cell>
          <cell r="H2210">
            <v>0</v>
          </cell>
          <cell r="I2210">
            <v>0</v>
          </cell>
          <cell r="J2210">
            <v>0</v>
          </cell>
          <cell r="K2210">
            <v>0</v>
          </cell>
          <cell r="L2210">
            <v>0</v>
          </cell>
          <cell r="M2210">
            <v>0</v>
          </cell>
          <cell r="N2210">
            <v>0</v>
          </cell>
          <cell r="O2210">
            <v>0</v>
          </cell>
          <cell r="P2210">
            <v>0</v>
          </cell>
        </row>
        <row r="2211">
          <cell r="A2211" t="str">
            <v>4.04.000210416</v>
          </cell>
          <cell r="B2211">
            <v>10416</v>
          </cell>
          <cell r="C2211" t="str">
            <v>Superintendência Técnica Médica</v>
          </cell>
          <cell r="D2211" t="str">
            <v>4.04.0002</v>
          </cell>
          <cell r="E2211">
            <v>0</v>
          </cell>
          <cell r="F2211">
            <v>0</v>
          </cell>
          <cell r="G2211">
            <v>0</v>
          </cell>
          <cell r="H2211">
            <v>0</v>
          </cell>
          <cell r="I2211">
            <v>0</v>
          </cell>
          <cell r="J2211">
            <v>0</v>
          </cell>
          <cell r="K2211">
            <v>0</v>
          </cell>
          <cell r="L2211">
            <v>0</v>
          </cell>
          <cell r="M2211">
            <v>0</v>
          </cell>
          <cell r="N2211">
            <v>0</v>
          </cell>
          <cell r="O2211">
            <v>0</v>
          </cell>
          <cell r="P2211">
            <v>0</v>
          </cell>
        </row>
        <row r="2212">
          <cell r="A2212" t="str">
            <v>4.04.000310416</v>
          </cell>
          <cell r="B2212">
            <v>10416</v>
          </cell>
          <cell r="C2212" t="str">
            <v>Superintendência Técnica Médica</v>
          </cell>
          <cell r="D2212" t="str">
            <v>4.04.0003</v>
          </cell>
          <cell r="E2212">
            <v>0</v>
          </cell>
          <cell r="F2212">
            <v>0</v>
          </cell>
          <cell r="G2212">
            <v>0</v>
          </cell>
          <cell r="H2212">
            <v>0</v>
          </cell>
          <cell r="I2212">
            <v>0</v>
          </cell>
          <cell r="J2212">
            <v>0</v>
          </cell>
          <cell r="K2212">
            <v>0</v>
          </cell>
          <cell r="L2212">
            <v>0</v>
          </cell>
          <cell r="M2212">
            <v>0</v>
          </cell>
          <cell r="N2212">
            <v>0</v>
          </cell>
          <cell r="O2212">
            <v>0</v>
          </cell>
          <cell r="P2212">
            <v>0</v>
          </cell>
        </row>
        <row r="2213">
          <cell r="A2213" t="str">
            <v>4.04.000410416</v>
          </cell>
          <cell r="B2213">
            <v>10416</v>
          </cell>
          <cell r="C2213" t="str">
            <v>Superintendência Técnica Médica</v>
          </cell>
          <cell r="D2213" t="str">
            <v>4.04.0004</v>
          </cell>
          <cell r="E2213">
            <v>0</v>
          </cell>
          <cell r="F2213">
            <v>0</v>
          </cell>
          <cell r="G2213">
            <v>0</v>
          </cell>
          <cell r="H2213">
            <v>0</v>
          </cell>
          <cell r="I2213">
            <v>0</v>
          </cell>
          <cell r="J2213">
            <v>0</v>
          </cell>
          <cell r="K2213">
            <v>0</v>
          </cell>
          <cell r="L2213">
            <v>0</v>
          </cell>
          <cell r="M2213">
            <v>0</v>
          </cell>
          <cell r="N2213">
            <v>0</v>
          </cell>
          <cell r="O2213">
            <v>0</v>
          </cell>
          <cell r="P2213">
            <v>0</v>
          </cell>
        </row>
        <row r="2214">
          <cell r="A2214" t="str">
            <v>4.04.000510416</v>
          </cell>
          <cell r="B2214">
            <v>10416</v>
          </cell>
          <cell r="C2214" t="str">
            <v>Superintendência Técnica Médica</v>
          </cell>
          <cell r="D2214" t="str">
            <v>4.04.0005</v>
          </cell>
          <cell r="E2214">
            <v>0</v>
          </cell>
          <cell r="F2214">
            <v>0</v>
          </cell>
          <cell r="G2214">
            <v>0</v>
          </cell>
          <cell r="H2214">
            <v>0</v>
          </cell>
          <cell r="I2214">
            <v>0</v>
          </cell>
          <cell r="J2214">
            <v>0</v>
          </cell>
          <cell r="K2214">
            <v>0</v>
          </cell>
          <cell r="L2214">
            <v>0</v>
          </cell>
          <cell r="M2214">
            <v>0</v>
          </cell>
          <cell r="N2214">
            <v>0</v>
          </cell>
          <cell r="O2214">
            <v>0</v>
          </cell>
          <cell r="P2214">
            <v>0</v>
          </cell>
        </row>
        <row r="2215">
          <cell r="A2215" t="str">
            <v>4.04.000610416</v>
          </cell>
          <cell r="B2215">
            <v>10416</v>
          </cell>
          <cell r="C2215" t="str">
            <v>Superintendência Técnica Médica</v>
          </cell>
          <cell r="D2215" t="str">
            <v>4.04.0006</v>
          </cell>
          <cell r="E2215">
            <v>0</v>
          </cell>
          <cell r="F2215">
            <v>0</v>
          </cell>
          <cell r="G2215">
            <v>0</v>
          </cell>
          <cell r="H2215">
            <v>0</v>
          </cell>
          <cell r="I2215">
            <v>0</v>
          </cell>
          <cell r="J2215">
            <v>0</v>
          </cell>
          <cell r="K2215">
            <v>0</v>
          </cell>
          <cell r="L2215">
            <v>0</v>
          </cell>
          <cell r="M2215">
            <v>0</v>
          </cell>
          <cell r="N2215">
            <v>0</v>
          </cell>
          <cell r="O2215">
            <v>0</v>
          </cell>
          <cell r="P2215">
            <v>0</v>
          </cell>
        </row>
        <row r="2216">
          <cell r="A2216" t="str">
            <v>4.04.000710416</v>
          </cell>
          <cell r="B2216">
            <v>10416</v>
          </cell>
          <cell r="C2216" t="str">
            <v>Superintendência Técnica Médica</v>
          </cell>
          <cell r="D2216" t="str">
            <v>4.04.0007</v>
          </cell>
          <cell r="E2216">
            <v>29.542606330731047</v>
          </cell>
          <cell r="F2216">
            <v>29.542606330731047</v>
          </cell>
          <cell r="G2216">
            <v>29.542606330731047</v>
          </cell>
          <cell r="H2216">
            <v>29.542606330731047</v>
          </cell>
          <cell r="I2216">
            <v>29.542606330731047</v>
          </cell>
          <cell r="J2216">
            <v>29.542606330731047</v>
          </cell>
          <cell r="K2216">
            <v>29.542606330731047</v>
          </cell>
          <cell r="L2216">
            <v>29.542606330731047</v>
          </cell>
          <cell r="M2216">
            <v>29.542606330731047</v>
          </cell>
          <cell r="N2216">
            <v>29.542606330731047</v>
          </cell>
          <cell r="O2216">
            <v>29.542606330731047</v>
          </cell>
          <cell r="P2216">
            <v>29.542606330731047</v>
          </cell>
        </row>
        <row r="2217">
          <cell r="A2217" t="str">
            <v>4.04.000810416</v>
          </cell>
          <cell r="B2217">
            <v>10416</v>
          </cell>
          <cell r="C2217" t="str">
            <v>Superintendência Técnica Médica</v>
          </cell>
          <cell r="D2217" t="str">
            <v>4.04.0008</v>
          </cell>
          <cell r="E2217">
            <v>0</v>
          </cell>
          <cell r="F2217">
            <v>0</v>
          </cell>
          <cell r="G2217">
            <v>0</v>
          </cell>
          <cell r="H2217">
            <v>0</v>
          </cell>
          <cell r="I2217">
            <v>0</v>
          </cell>
          <cell r="J2217">
            <v>0</v>
          </cell>
          <cell r="K2217">
            <v>0</v>
          </cell>
          <cell r="L2217">
            <v>0</v>
          </cell>
          <cell r="M2217">
            <v>0</v>
          </cell>
          <cell r="N2217">
            <v>0</v>
          </cell>
          <cell r="O2217">
            <v>0</v>
          </cell>
          <cell r="P2217">
            <v>0</v>
          </cell>
        </row>
        <row r="2218">
          <cell r="A2218" t="str">
            <v>4.04.000910416</v>
          </cell>
          <cell r="B2218">
            <v>10416</v>
          </cell>
          <cell r="C2218" t="str">
            <v>Superintendência Técnica Médica</v>
          </cell>
          <cell r="D2218" t="str">
            <v>4.04.0009</v>
          </cell>
          <cell r="E2218">
            <v>0</v>
          </cell>
          <cell r="F2218">
            <v>0</v>
          </cell>
          <cell r="G2218">
            <v>0</v>
          </cell>
          <cell r="H2218">
            <v>0</v>
          </cell>
          <cell r="I2218">
            <v>0</v>
          </cell>
          <cell r="J2218">
            <v>0</v>
          </cell>
          <cell r="K2218">
            <v>0</v>
          </cell>
          <cell r="L2218">
            <v>0</v>
          </cell>
          <cell r="M2218">
            <v>0</v>
          </cell>
          <cell r="N2218">
            <v>0</v>
          </cell>
          <cell r="O2218">
            <v>0</v>
          </cell>
          <cell r="P2218">
            <v>0</v>
          </cell>
        </row>
        <row r="2219">
          <cell r="A2219" t="str">
            <v>4.04.001010416</v>
          </cell>
          <cell r="B2219">
            <v>10416</v>
          </cell>
          <cell r="C2219" t="str">
            <v>Superintendência Técnica Médica</v>
          </cell>
          <cell r="D2219" t="str">
            <v>4.04.0010</v>
          </cell>
          <cell r="E2219">
            <v>60581.08</v>
          </cell>
          <cell r="F2219">
            <v>60581.08</v>
          </cell>
          <cell r="G2219">
            <v>60581.08</v>
          </cell>
          <cell r="H2219">
            <v>60581.08</v>
          </cell>
          <cell r="I2219">
            <v>60581.08</v>
          </cell>
          <cell r="J2219">
            <v>60581.08</v>
          </cell>
          <cell r="K2219">
            <v>60581.08</v>
          </cell>
          <cell r="L2219">
            <v>60581.08</v>
          </cell>
          <cell r="M2219">
            <v>60581.08</v>
          </cell>
          <cell r="N2219">
            <v>60581.08</v>
          </cell>
          <cell r="O2219">
            <v>60581.08</v>
          </cell>
          <cell r="P2219">
            <v>60581.08</v>
          </cell>
        </row>
        <row r="2220">
          <cell r="A2220" t="str">
            <v>4.04.001110416</v>
          </cell>
          <cell r="B2220">
            <v>10416</v>
          </cell>
          <cell r="C2220" t="str">
            <v>Superintendência Técnica Médica</v>
          </cell>
          <cell r="D2220" t="str">
            <v>4.04.0011</v>
          </cell>
          <cell r="E2220">
            <v>0</v>
          </cell>
          <cell r="F2220">
            <v>0</v>
          </cell>
          <cell r="G2220">
            <v>0</v>
          </cell>
          <cell r="H2220">
            <v>0</v>
          </cell>
          <cell r="I2220">
            <v>0</v>
          </cell>
          <cell r="J2220">
            <v>0</v>
          </cell>
          <cell r="K2220">
            <v>0</v>
          </cell>
          <cell r="L2220">
            <v>0</v>
          </cell>
          <cell r="M2220">
            <v>0</v>
          </cell>
          <cell r="N2220">
            <v>0</v>
          </cell>
          <cell r="O2220">
            <v>0</v>
          </cell>
          <cell r="P2220">
            <v>0</v>
          </cell>
        </row>
        <row r="2221">
          <cell r="A2221" t="str">
            <v>4.04.001210416</v>
          </cell>
          <cell r="B2221">
            <v>10416</v>
          </cell>
          <cell r="C2221" t="str">
            <v>Superintendência Técnica Médica</v>
          </cell>
          <cell r="D2221" t="str">
            <v>4.04.0012</v>
          </cell>
          <cell r="E2221">
            <v>0</v>
          </cell>
          <cell r="F2221">
            <v>0</v>
          </cell>
          <cell r="G2221">
            <v>0</v>
          </cell>
          <cell r="H2221">
            <v>0</v>
          </cell>
          <cell r="I2221">
            <v>0</v>
          </cell>
          <cell r="J2221">
            <v>0</v>
          </cell>
          <cell r="K2221">
            <v>0</v>
          </cell>
          <cell r="L2221">
            <v>0</v>
          </cell>
          <cell r="M2221">
            <v>0</v>
          </cell>
          <cell r="N2221">
            <v>0</v>
          </cell>
          <cell r="O2221">
            <v>0</v>
          </cell>
          <cell r="P2221">
            <v>0</v>
          </cell>
        </row>
        <row r="2222">
          <cell r="A2222" t="str">
            <v>4.05.000310416</v>
          </cell>
          <cell r="B2222">
            <v>10416</v>
          </cell>
          <cell r="C2222" t="str">
            <v>Superintendência Técnica Médica</v>
          </cell>
          <cell r="D2222" t="str">
            <v>4.05.0003</v>
          </cell>
          <cell r="E2222">
            <v>0</v>
          </cell>
          <cell r="F2222">
            <v>0</v>
          </cell>
          <cell r="G2222">
            <v>0</v>
          </cell>
          <cell r="H2222">
            <v>0</v>
          </cell>
          <cell r="I2222">
            <v>0</v>
          </cell>
          <cell r="J2222">
            <v>0</v>
          </cell>
          <cell r="K2222">
            <v>0</v>
          </cell>
          <cell r="L2222">
            <v>0</v>
          </cell>
          <cell r="M2222">
            <v>0</v>
          </cell>
          <cell r="N2222">
            <v>0</v>
          </cell>
          <cell r="O2222">
            <v>0</v>
          </cell>
          <cell r="P2222">
            <v>0</v>
          </cell>
        </row>
        <row r="2223">
          <cell r="A2223" t="str">
            <v>4.08.000410416</v>
          </cell>
          <cell r="B2223">
            <v>10416</v>
          </cell>
          <cell r="C2223" t="str">
            <v>Superintendência Técnica Médica</v>
          </cell>
          <cell r="D2223" t="str">
            <v>4.08.0004</v>
          </cell>
          <cell r="E2223">
            <v>0</v>
          </cell>
          <cell r="F2223">
            <v>0</v>
          </cell>
          <cell r="G2223">
            <v>0</v>
          </cell>
          <cell r="H2223">
            <v>0</v>
          </cell>
          <cell r="I2223">
            <v>0</v>
          </cell>
          <cell r="J2223">
            <v>0</v>
          </cell>
          <cell r="K2223">
            <v>0</v>
          </cell>
          <cell r="L2223">
            <v>0</v>
          </cell>
          <cell r="M2223">
            <v>0</v>
          </cell>
          <cell r="N2223">
            <v>0</v>
          </cell>
          <cell r="O2223">
            <v>0</v>
          </cell>
          <cell r="P2223">
            <v>0</v>
          </cell>
        </row>
        <row r="2224">
          <cell r="A2224" t="str">
            <v>4.08.001010416</v>
          </cell>
          <cell r="B2224">
            <v>10416</v>
          </cell>
          <cell r="C2224" t="str">
            <v>Superintendência Técnica Médica</v>
          </cell>
          <cell r="D2224" t="str">
            <v>4.08.0010</v>
          </cell>
          <cell r="E2224">
            <v>0</v>
          </cell>
          <cell r="F2224">
            <v>0</v>
          </cell>
          <cell r="G2224">
            <v>0</v>
          </cell>
          <cell r="H2224">
            <v>0</v>
          </cell>
          <cell r="I2224">
            <v>0</v>
          </cell>
          <cell r="J2224">
            <v>0</v>
          </cell>
          <cell r="K2224">
            <v>0</v>
          </cell>
          <cell r="L2224">
            <v>0</v>
          </cell>
          <cell r="M2224">
            <v>0</v>
          </cell>
          <cell r="N2224">
            <v>0</v>
          </cell>
          <cell r="O2224">
            <v>0</v>
          </cell>
          <cell r="P2224">
            <v>0</v>
          </cell>
        </row>
        <row r="2225">
          <cell r="A2225" t="str">
            <v>4.08.001610416</v>
          </cell>
          <cell r="B2225">
            <v>10416</v>
          </cell>
          <cell r="C2225" t="str">
            <v>Superintendência Técnica Médica</v>
          </cell>
          <cell r="D2225" t="str">
            <v>4.08.0016</v>
          </cell>
          <cell r="E2225">
            <v>0</v>
          </cell>
          <cell r="F2225">
            <v>0</v>
          </cell>
          <cell r="G2225">
            <v>0</v>
          </cell>
          <cell r="H2225">
            <v>0</v>
          </cell>
          <cell r="I2225">
            <v>0</v>
          </cell>
          <cell r="J2225">
            <v>0</v>
          </cell>
          <cell r="K2225">
            <v>0</v>
          </cell>
          <cell r="L2225">
            <v>0</v>
          </cell>
          <cell r="M2225">
            <v>0</v>
          </cell>
          <cell r="N2225">
            <v>0</v>
          </cell>
          <cell r="O2225">
            <v>0</v>
          </cell>
          <cell r="P2225">
            <v>0</v>
          </cell>
        </row>
        <row r="2226">
          <cell r="A2226" t="str">
            <v>4.08.001710416</v>
          </cell>
          <cell r="B2226">
            <v>10416</v>
          </cell>
          <cell r="C2226" t="str">
            <v>Superintendência Técnica Médica</v>
          </cell>
          <cell r="D2226" t="str">
            <v>4.08.0017</v>
          </cell>
          <cell r="E2226">
            <v>0</v>
          </cell>
          <cell r="F2226">
            <v>0</v>
          </cell>
          <cell r="G2226">
            <v>0</v>
          </cell>
          <cell r="H2226">
            <v>0</v>
          </cell>
          <cell r="I2226">
            <v>0</v>
          </cell>
          <cell r="J2226">
            <v>0</v>
          </cell>
          <cell r="K2226">
            <v>0</v>
          </cell>
          <cell r="L2226">
            <v>0</v>
          </cell>
          <cell r="M2226">
            <v>0</v>
          </cell>
          <cell r="N2226">
            <v>0</v>
          </cell>
          <cell r="O2226">
            <v>0</v>
          </cell>
          <cell r="P2226">
            <v>0</v>
          </cell>
        </row>
        <row r="2227">
          <cell r="A2227" t="str">
            <v>4.08.002010416</v>
          </cell>
          <cell r="B2227">
            <v>10416</v>
          </cell>
          <cell r="C2227" t="str">
            <v>Superintendência Técnica Médica</v>
          </cell>
          <cell r="D2227" t="str">
            <v>4.08.0020</v>
          </cell>
          <cell r="E2227">
            <v>0</v>
          </cell>
          <cell r="F2227">
            <v>0</v>
          </cell>
          <cell r="G2227">
            <v>0</v>
          </cell>
          <cell r="H2227">
            <v>0</v>
          </cell>
          <cell r="I2227">
            <v>0</v>
          </cell>
          <cell r="J2227">
            <v>0</v>
          </cell>
          <cell r="K2227">
            <v>0</v>
          </cell>
          <cell r="L2227">
            <v>0</v>
          </cell>
          <cell r="M2227">
            <v>0</v>
          </cell>
          <cell r="N2227">
            <v>0</v>
          </cell>
          <cell r="O2227">
            <v>0</v>
          </cell>
          <cell r="P2227">
            <v>0</v>
          </cell>
        </row>
        <row r="2228">
          <cell r="A2228" t="str">
            <v>4.13.000410416</v>
          </cell>
          <cell r="B2228">
            <v>10416</v>
          </cell>
          <cell r="C2228" t="str">
            <v>Superintendência Técnica Médica</v>
          </cell>
          <cell r="D2228" t="str">
            <v>4.13.0004</v>
          </cell>
          <cell r="E2228">
            <v>0</v>
          </cell>
          <cell r="F2228">
            <v>0</v>
          </cell>
          <cell r="G2228">
            <v>0</v>
          </cell>
          <cell r="H2228">
            <v>0</v>
          </cell>
          <cell r="I2228">
            <v>0</v>
          </cell>
          <cell r="J2228">
            <v>0</v>
          </cell>
          <cell r="K2228">
            <v>0</v>
          </cell>
          <cell r="L2228">
            <v>0</v>
          </cell>
          <cell r="M2228">
            <v>0</v>
          </cell>
          <cell r="N2228">
            <v>0</v>
          </cell>
          <cell r="O2228">
            <v>0</v>
          </cell>
          <cell r="P2228">
            <v>0</v>
          </cell>
        </row>
        <row r="2229">
          <cell r="A2229" t="str">
            <v>4.13.000510416</v>
          </cell>
          <cell r="B2229">
            <v>10416</v>
          </cell>
          <cell r="C2229" t="str">
            <v>Superintendência Técnica Médica</v>
          </cell>
          <cell r="D2229" t="str">
            <v>4.13.0005</v>
          </cell>
          <cell r="E2229">
            <v>0</v>
          </cell>
          <cell r="F2229">
            <v>0</v>
          </cell>
          <cell r="G2229">
            <v>0</v>
          </cell>
          <cell r="H2229">
            <v>0</v>
          </cell>
          <cell r="I2229">
            <v>0</v>
          </cell>
          <cell r="J2229">
            <v>0</v>
          </cell>
          <cell r="K2229">
            <v>0</v>
          </cell>
          <cell r="L2229">
            <v>0</v>
          </cell>
          <cell r="M2229">
            <v>0</v>
          </cell>
          <cell r="N2229">
            <v>0</v>
          </cell>
          <cell r="O2229">
            <v>0</v>
          </cell>
          <cell r="P2229">
            <v>0</v>
          </cell>
        </row>
        <row r="2230">
          <cell r="A2230" t="str">
            <v>4.13.000610416</v>
          </cell>
          <cell r="B2230">
            <v>10416</v>
          </cell>
          <cell r="C2230" t="str">
            <v>Superintendência Técnica Médica</v>
          </cell>
          <cell r="D2230" t="str">
            <v>4.13.0006</v>
          </cell>
          <cell r="E2230">
            <v>0</v>
          </cell>
          <cell r="F2230">
            <v>0</v>
          </cell>
          <cell r="G2230">
            <v>0</v>
          </cell>
          <cell r="H2230">
            <v>0</v>
          </cell>
          <cell r="I2230">
            <v>0</v>
          </cell>
          <cell r="J2230">
            <v>0</v>
          </cell>
          <cell r="K2230">
            <v>0</v>
          </cell>
          <cell r="L2230">
            <v>0</v>
          </cell>
          <cell r="M2230">
            <v>0</v>
          </cell>
          <cell r="N2230">
            <v>0</v>
          </cell>
          <cell r="O2230">
            <v>0</v>
          </cell>
          <cell r="P2230">
            <v>0</v>
          </cell>
        </row>
        <row r="2231">
          <cell r="A2231" t="str">
            <v>4.13.000710416</v>
          </cell>
          <cell r="B2231">
            <v>10416</v>
          </cell>
          <cell r="C2231" t="str">
            <v>Superintendência Técnica Médica</v>
          </cell>
          <cell r="D2231" t="str">
            <v>4.13.0007</v>
          </cell>
          <cell r="E2231">
            <v>0</v>
          </cell>
          <cell r="F2231">
            <v>0</v>
          </cell>
          <cell r="G2231">
            <v>0</v>
          </cell>
          <cell r="H2231">
            <v>0</v>
          </cell>
          <cell r="I2231">
            <v>0</v>
          </cell>
          <cell r="J2231">
            <v>0</v>
          </cell>
          <cell r="K2231">
            <v>0</v>
          </cell>
          <cell r="L2231">
            <v>0</v>
          </cell>
          <cell r="M2231">
            <v>0</v>
          </cell>
          <cell r="N2231">
            <v>0</v>
          </cell>
          <cell r="O2231">
            <v>0</v>
          </cell>
          <cell r="P2231">
            <v>0</v>
          </cell>
        </row>
        <row r="2232">
          <cell r="A2232" t="str">
            <v>4.13.000810416</v>
          </cell>
          <cell r="B2232">
            <v>10416</v>
          </cell>
          <cell r="C2232" t="str">
            <v>Superintendência Técnica Médica</v>
          </cell>
          <cell r="D2232" t="str">
            <v>4.13.0008</v>
          </cell>
          <cell r="E2232">
            <v>0</v>
          </cell>
          <cell r="F2232">
            <v>0</v>
          </cell>
          <cell r="G2232">
            <v>0</v>
          </cell>
          <cell r="H2232">
            <v>0</v>
          </cell>
          <cell r="I2232">
            <v>0</v>
          </cell>
          <cell r="J2232">
            <v>0</v>
          </cell>
          <cell r="K2232">
            <v>0</v>
          </cell>
          <cell r="L2232">
            <v>0</v>
          </cell>
          <cell r="M2232">
            <v>0</v>
          </cell>
          <cell r="N2232">
            <v>0</v>
          </cell>
          <cell r="O2232">
            <v>0</v>
          </cell>
          <cell r="P2232">
            <v>0</v>
          </cell>
        </row>
        <row r="2233">
          <cell r="A2233" t="str">
            <v>4.90.000110416</v>
          </cell>
          <cell r="B2233">
            <v>10416</v>
          </cell>
          <cell r="C2233" t="str">
            <v>Superintendência Técnica Médica</v>
          </cell>
          <cell r="D2233" t="str">
            <v>4.90.0001</v>
          </cell>
          <cell r="E2233">
            <v>0</v>
          </cell>
          <cell r="F2233">
            <v>0</v>
          </cell>
          <cell r="G2233">
            <v>0</v>
          </cell>
          <cell r="H2233">
            <v>0</v>
          </cell>
          <cell r="I2233">
            <v>0</v>
          </cell>
          <cell r="J2233">
            <v>0</v>
          </cell>
          <cell r="K2233">
            <v>0</v>
          </cell>
          <cell r="L2233">
            <v>0</v>
          </cell>
          <cell r="M2233">
            <v>0</v>
          </cell>
          <cell r="N2233">
            <v>0</v>
          </cell>
          <cell r="O2233">
            <v>0</v>
          </cell>
          <cell r="P2233">
            <v>0</v>
          </cell>
        </row>
        <row r="2234">
          <cell r="A2234" t="str">
            <v>4.01.000110410</v>
          </cell>
          <cell r="B2234">
            <v>10410</v>
          </cell>
          <cell r="C2234" t="str">
            <v>Gerência Técnica Atuarial</v>
          </cell>
          <cell r="D2234" t="str">
            <v>4.01.0001</v>
          </cell>
          <cell r="E2234">
            <v>0</v>
          </cell>
          <cell r="F2234">
            <v>0</v>
          </cell>
          <cell r="G2234">
            <v>0</v>
          </cell>
          <cell r="H2234">
            <v>0</v>
          </cell>
          <cell r="I2234">
            <v>0</v>
          </cell>
          <cell r="J2234">
            <v>0</v>
          </cell>
          <cell r="K2234">
            <v>0</v>
          </cell>
          <cell r="L2234">
            <v>0</v>
          </cell>
          <cell r="M2234">
            <v>0</v>
          </cell>
          <cell r="N2234">
            <v>0</v>
          </cell>
          <cell r="O2234">
            <v>0</v>
          </cell>
          <cell r="P2234">
            <v>0</v>
          </cell>
        </row>
        <row r="2235">
          <cell r="A2235" t="str">
            <v>4.01.000210410</v>
          </cell>
          <cell r="B2235">
            <v>10410</v>
          </cell>
          <cell r="C2235" t="str">
            <v>Gerência Técnica Atuarial</v>
          </cell>
          <cell r="D2235" t="str">
            <v>4.01.0002</v>
          </cell>
          <cell r="E2235">
            <v>0</v>
          </cell>
          <cell r="F2235">
            <v>0</v>
          </cell>
          <cell r="G2235">
            <v>0</v>
          </cell>
          <cell r="H2235">
            <v>0</v>
          </cell>
          <cell r="I2235">
            <v>0</v>
          </cell>
          <cell r="J2235">
            <v>0</v>
          </cell>
          <cell r="K2235">
            <v>0</v>
          </cell>
          <cell r="L2235">
            <v>0</v>
          </cell>
          <cell r="M2235">
            <v>0</v>
          </cell>
          <cell r="N2235">
            <v>0</v>
          </cell>
          <cell r="O2235">
            <v>0</v>
          </cell>
          <cell r="P2235">
            <v>0</v>
          </cell>
        </row>
        <row r="2236">
          <cell r="A2236" t="str">
            <v>4.01.000310410</v>
          </cell>
          <cell r="B2236">
            <v>10410</v>
          </cell>
          <cell r="C2236" t="str">
            <v>Gerência Técnica Atuarial</v>
          </cell>
          <cell r="D2236" t="str">
            <v>4.01.0003</v>
          </cell>
          <cell r="E2236">
            <v>0</v>
          </cell>
          <cell r="F2236">
            <v>0</v>
          </cell>
          <cell r="G2236">
            <v>0</v>
          </cell>
          <cell r="H2236">
            <v>0</v>
          </cell>
          <cell r="I2236">
            <v>0</v>
          </cell>
          <cell r="J2236">
            <v>0</v>
          </cell>
          <cell r="K2236">
            <v>0</v>
          </cell>
          <cell r="L2236">
            <v>0</v>
          </cell>
          <cell r="M2236">
            <v>0</v>
          </cell>
          <cell r="N2236">
            <v>0</v>
          </cell>
          <cell r="O2236">
            <v>0</v>
          </cell>
          <cell r="P2236">
            <v>0</v>
          </cell>
        </row>
        <row r="2237">
          <cell r="A2237" t="str">
            <v>4.01.000410410</v>
          </cell>
          <cell r="B2237">
            <v>10410</v>
          </cell>
          <cell r="C2237" t="str">
            <v>Gerência Técnica Atuarial</v>
          </cell>
          <cell r="D2237" t="str">
            <v>4.01.0004</v>
          </cell>
          <cell r="E2237">
            <v>100</v>
          </cell>
          <cell r="F2237">
            <v>100</v>
          </cell>
          <cell r="G2237">
            <v>100</v>
          </cell>
          <cell r="H2237">
            <v>100</v>
          </cell>
          <cell r="I2237">
            <v>100</v>
          </cell>
          <cell r="J2237">
            <v>100</v>
          </cell>
          <cell r="K2237">
            <v>100</v>
          </cell>
          <cell r="L2237">
            <v>100</v>
          </cell>
          <cell r="M2237">
            <v>100</v>
          </cell>
          <cell r="N2237">
            <v>100</v>
          </cell>
          <cell r="O2237">
            <v>100</v>
          </cell>
          <cell r="P2237">
            <v>100</v>
          </cell>
        </row>
        <row r="2238">
          <cell r="A2238" t="str">
            <v>4.01.000510410</v>
          </cell>
          <cell r="B2238">
            <v>10410</v>
          </cell>
          <cell r="C2238" t="str">
            <v>Gerência Técnica Atuarial</v>
          </cell>
          <cell r="D2238" t="str">
            <v>4.01.0005</v>
          </cell>
          <cell r="E2238">
            <v>0</v>
          </cell>
          <cell r="F2238">
            <v>0</v>
          </cell>
          <cell r="G2238">
            <v>0</v>
          </cell>
          <cell r="H2238">
            <v>0</v>
          </cell>
          <cell r="I2238">
            <v>0</v>
          </cell>
          <cell r="J2238">
            <v>0</v>
          </cell>
          <cell r="K2238">
            <v>0</v>
          </cell>
          <cell r="L2238">
            <v>0</v>
          </cell>
          <cell r="M2238">
            <v>0</v>
          </cell>
          <cell r="N2238">
            <v>0</v>
          </cell>
          <cell r="O2238">
            <v>0</v>
          </cell>
          <cell r="P2238">
            <v>0</v>
          </cell>
        </row>
        <row r="2239">
          <cell r="A2239" t="str">
            <v>4.01.000610410</v>
          </cell>
          <cell r="B2239">
            <v>10410</v>
          </cell>
          <cell r="C2239" t="str">
            <v>Gerência Técnica Atuarial</v>
          </cell>
          <cell r="D2239" t="str">
            <v>4.01.0006</v>
          </cell>
          <cell r="E2239">
            <v>100</v>
          </cell>
          <cell r="F2239">
            <v>100</v>
          </cell>
          <cell r="G2239">
            <v>100</v>
          </cell>
          <cell r="H2239">
            <v>100</v>
          </cell>
          <cell r="I2239">
            <v>100</v>
          </cell>
          <cell r="J2239">
            <v>100</v>
          </cell>
          <cell r="K2239">
            <v>100</v>
          </cell>
          <cell r="L2239">
            <v>100</v>
          </cell>
          <cell r="M2239">
            <v>100</v>
          </cell>
          <cell r="N2239">
            <v>100</v>
          </cell>
          <cell r="O2239">
            <v>100</v>
          </cell>
          <cell r="P2239">
            <v>100</v>
          </cell>
        </row>
        <row r="2240">
          <cell r="A2240" t="str">
            <v>4.01.000710410</v>
          </cell>
          <cell r="B2240">
            <v>10410</v>
          </cell>
          <cell r="C2240" t="str">
            <v>Gerência Técnica Atuarial</v>
          </cell>
          <cell r="D2240" t="str">
            <v>4.01.0007</v>
          </cell>
          <cell r="E2240">
            <v>0</v>
          </cell>
          <cell r="F2240">
            <v>0</v>
          </cell>
          <cell r="G2240">
            <v>0</v>
          </cell>
          <cell r="H2240">
            <v>0</v>
          </cell>
          <cell r="I2240">
            <v>0</v>
          </cell>
          <cell r="J2240">
            <v>0</v>
          </cell>
          <cell r="K2240">
            <v>0</v>
          </cell>
          <cell r="L2240">
            <v>0</v>
          </cell>
          <cell r="M2240">
            <v>0</v>
          </cell>
          <cell r="N2240">
            <v>0</v>
          </cell>
          <cell r="O2240">
            <v>0</v>
          </cell>
          <cell r="P2240">
            <v>0</v>
          </cell>
        </row>
        <row r="2241">
          <cell r="A2241" t="str">
            <v>4.02.000110410</v>
          </cell>
          <cell r="B2241">
            <v>10410</v>
          </cell>
          <cell r="C2241" t="str">
            <v>Gerência Técnica Atuarial</v>
          </cell>
          <cell r="D2241" t="str">
            <v>4.02.0001</v>
          </cell>
          <cell r="E2241">
            <v>0</v>
          </cell>
          <cell r="F2241">
            <v>0</v>
          </cell>
          <cell r="G2241">
            <v>0</v>
          </cell>
          <cell r="H2241">
            <v>0</v>
          </cell>
          <cell r="I2241">
            <v>0</v>
          </cell>
          <cell r="J2241">
            <v>0</v>
          </cell>
          <cell r="K2241">
            <v>0</v>
          </cell>
          <cell r="L2241">
            <v>0</v>
          </cell>
          <cell r="M2241">
            <v>0</v>
          </cell>
          <cell r="N2241">
            <v>0</v>
          </cell>
          <cell r="O2241">
            <v>0</v>
          </cell>
          <cell r="P2241">
            <v>0</v>
          </cell>
        </row>
        <row r="2242">
          <cell r="A2242" t="str">
            <v>4.02.000210410</v>
          </cell>
          <cell r="B2242">
            <v>10410</v>
          </cell>
          <cell r="C2242" t="str">
            <v>Gerência Técnica Atuarial</v>
          </cell>
          <cell r="D2242" t="str">
            <v>4.02.0002</v>
          </cell>
          <cell r="E2242">
            <v>0</v>
          </cell>
          <cell r="F2242">
            <v>0</v>
          </cell>
          <cell r="G2242">
            <v>0</v>
          </cell>
          <cell r="H2242">
            <v>0</v>
          </cell>
          <cell r="I2242">
            <v>0</v>
          </cell>
          <cell r="J2242">
            <v>0</v>
          </cell>
          <cell r="K2242">
            <v>0</v>
          </cell>
          <cell r="L2242">
            <v>0</v>
          </cell>
          <cell r="M2242">
            <v>0</v>
          </cell>
          <cell r="N2242">
            <v>0</v>
          </cell>
          <cell r="O2242">
            <v>0</v>
          </cell>
          <cell r="P2242">
            <v>0</v>
          </cell>
        </row>
        <row r="2243">
          <cell r="A2243" t="str">
            <v>4.02.000310410</v>
          </cell>
          <cell r="B2243">
            <v>10410</v>
          </cell>
          <cell r="C2243" t="str">
            <v>Gerência Técnica Atuarial</v>
          </cell>
          <cell r="D2243" t="str">
            <v>4.02.0003</v>
          </cell>
          <cell r="E2243">
            <v>375.33737046190441</v>
          </cell>
          <cell r="F2243">
            <v>375.33737046190441</v>
          </cell>
          <cell r="G2243">
            <v>375.33737046190441</v>
          </cell>
          <cell r="H2243">
            <v>388.47417842807101</v>
          </cell>
          <cell r="I2243">
            <v>388.47417842807101</v>
          </cell>
          <cell r="J2243">
            <v>388.47417842807101</v>
          </cell>
          <cell r="K2243">
            <v>388.47417842807101</v>
          </cell>
          <cell r="L2243">
            <v>388.47417842807101</v>
          </cell>
          <cell r="M2243">
            <v>388.47417842807101</v>
          </cell>
          <cell r="N2243">
            <v>388.47417842807101</v>
          </cell>
          <cell r="O2243">
            <v>388.47417842807101</v>
          </cell>
          <cell r="P2243">
            <v>388.47417842807101</v>
          </cell>
        </row>
        <row r="2244">
          <cell r="A2244" t="str">
            <v>4.02.000410410</v>
          </cell>
          <cell r="B2244">
            <v>10410</v>
          </cell>
          <cell r="C2244" t="str">
            <v>Gerência Técnica Atuarial</v>
          </cell>
          <cell r="D2244" t="str">
            <v>4.02.0004</v>
          </cell>
          <cell r="E2244">
            <v>0</v>
          </cell>
          <cell r="F2244">
            <v>0</v>
          </cell>
          <cell r="G2244">
            <v>0</v>
          </cell>
          <cell r="H2244">
            <v>0</v>
          </cell>
          <cell r="I2244">
            <v>0</v>
          </cell>
          <cell r="J2244">
            <v>0</v>
          </cell>
          <cell r="K2244">
            <v>0</v>
          </cell>
          <cell r="L2244">
            <v>0</v>
          </cell>
          <cell r="M2244">
            <v>0</v>
          </cell>
          <cell r="N2244">
            <v>0</v>
          </cell>
          <cell r="O2244">
            <v>0</v>
          </cell>
          <cell r="P2244">
            <v>0</v>
          </cell>
        </row>
        <row r="2245">
          <cell r="A2245" t="str">
            <v>4.02.000510410</v>
          </cell>
          <cell r="B2245">
            <v>10410</v>
          </cell>
          <cell r="C2245" t="str">
            <v>Gerência Técnica Atuarial</v>
          </cell>
          <cell r="D2245" t="str">
            <v>4.02.0005</v>
          </cell>
          <cell r="E2245">
            <v>1200</v>
          </cell>
          <cell r="F2245">
            <v>1200</v>
          </cell>
          <cell r="G2245">
            <v>1200</v>
          </cell>
          <cell r="H2245">
            <v>1200</v>
          </cell>
          <cell r="I2245">
            <v>1200</v>
          </cell>
          <cell r="J2245">
            <v>1200</v>
          </cell>
          <cell r="K2245">
            <v>1200</v>
          </cell>
          <cell r="L2245">
            <v>1200</v>
          </cell>
          <cell r="M2245">
            <v>1200</v>
          </cell>
          <cell r="N2245">
            <v>1200</v>
          </cell>
          <cell r="O2245">
            <v>1200</v>
          </cell>
          <cell r="P2245">
            <v>1200</v>
          </cell>
        </row>
        <row r="2246">
          <cell r="A2246" t="str">
            <v>4.02.000610410</v>
          </cell>
          <cell r="B2246">
            <v>10410</v>
          </cell>
          <cell r="C2246" t="str">
            <v>Gerência Técnica Atuarial</v>
          </cell>
          <cell r="D2246" t="str">
            <v>4.02.0006</v>
          </cell>
          <cell r="E2246">
            <v>0</v>
          </cell>
          <cell r="F2246">
            <v>0</v>
          </cell>
          <cell r="G2246">
            <v>0</v>
          </cell>
          <cell r="H2246">
            <v>0</v>
          </cell>
          <cell r="I2246">
            <v>0</v>
          </cell>
          <cell r="J2246">
            <v>0</v>
          </cell>
          <cell r="K2246">
            <v>0</v>
          </cell>
          <cell r="L2246">
            <v>0</v>
          </cell>
          <cell r="M2246">
            <v>0</v>
          </cell>
          <cell r="N2246">
            <v>0</v>
          </cell>
          <cell r="O2246">
            <v>0</v>
          </cell>
          <cell r="P2246">
            <v>0</v>
          </cell>
        </row>
        <row r="2247">
          <cell r="A2247" t="str">
            <v>4.02.000710410</v>
          </cell>
          <cell r="B2247">
            <v>10410</v>
          </cell>
          <cell r="C2247" t="str">
            <v>Gerência Técnica Atuarial</v>
          </cell>
          <cell r="D2247" t="str">
            <v>4.02.0007</v>
          </cell>
          <cell r="E2247">
            <v>0</v>
          </cell>
          <cell r="F2247">
            <v>0</v>
          </cell>
          <cell r="G2247">
            <v>0</v>
          </cell>
          <cell r="H2247">
            <v>0</v>
          </cell>
          <cell r="I2247">
            <v>0</v>
          </cell>
          <cell r="J2247">
            <v>0</v>
          </cell>
          <cell r="K2247">
            <v>0</v>
          </cell>
          <cell r="L2247">
            <v>0</v>
          </cell>
          <cell r="M2247">
            <v>0</v>
          </cell>
          <cell r="N2247">
            <v>0</v>
          </cell>
          <cell r="O2247">
            <v>0</v>
          </cell>
          <cell r="P2247">
            <v>0</v>
          </cell>
        </row>
        <row r="2248">
          <cell r="A2248" t="str">
            <v>4.02.000810410</v>
          </cell>
          <cell r="B2248">
            <v>10410</v>
          </cell>
          <cell r="C2248" t="str">
            <v>Gerência Técnica Atuarial</v>
          </cell>
          <cell r="D2248" t="str">
            <v>4.02.0008</v>
          </cell>
          <cell r="E2248">
            <v>200</v>
          </cell>
          <cell r="F2248">
            <v>200</v>
          </cell>
          <cell r="G2248">
            <v>200</v>
          </cell>
          <cell r="H2248">
            <v>200</v>
          </cell>
          <cell r="I2248">
            <v>200</v>
          </cell>
          <cell r="J2248">
            <v>200</v>
          </cell>
          <cell r="K2248">
            <v>200</v>
          </cell>
          <cell r="L2248">
            <v>200</v>
          </cell>
          <cell r="M2248">
            <v>200</v>
          </cell>
          <cell r="N2248">
            <v>200</v>
          </cell>
          <cell r="O2248">
            <v>200</v>
          </cell>
          <cell r="P2248">
            <v>200</v>
          </cell>
        </row>
        <row r="2249">
          <cell r="A2249" t="str">
            <v>4.02.000910410</v>
          </cell>
          <cell r="B2249">
            <v>10410</v>
          </cell>
          <cell r="C2249" t="str">
            <v>Gerência Técnica Atuarial</v>
          </cell>
          <cell r="D2249" t="str">
            <v>4.02.0009</v>
          </cell>
          <cell r="E2249">
            <v>7.3542849481391466</v>
          </cell>
          <cell r="F2249">
            <v>7.3542849481391466</v>
          </cell>
          <cell r="G2249">
            <v>7.3542849481391466</v>
          </cell>
          <cell r="H2249">
            <v>7.3542849481391466</v>
          </cell>
          <cell r="I2249">
            <v>7.3542849481391466</v>
          </cell>
          <cell r="J2249">
            <v>7.3542849481391466</v>
          </cell>
          <cell r="K2249">
            <v>7.3542849481391466</v>
          </cell>
          <cell r="L2249">
            <v>7.3542849481391466</v>
          </cell>
          <cell r="M2249">
            <v>7.3542849481391466</v>
          </cell>
          <cell r="N2249">
            <v>7.3542849481391466</v>
          </cell>
          <cell r="O2249">
            <v>7.3542849481391466</v>
          </cell>
          <cell r="P2249">
            <v>7.3542849481391466</v>
          </cell>
        </row>
        <row r="2250">
          <cell r="A2250" t="str">
            <v>4.02.001010410</v>
          </cell>
          <cell r="B2250">
            <v>10410</v>
          </cell>
          <cell r="C2250" t="str">
            <v>Gerência Técnica Atuarial</v>
          </cell>
          <cell r="D2250" t="str">
            <v>4.02.0010</v>
          </cell>
          <cell r="E2250">
            <v>200</v>
          </cell>
          <cell r="F2250">
            <v>200</v>
          </cell>
          <cell r="G2250">
            <v>200</v>
          </cell>
          <cell r="H2250">
            <v>200</v>
          </cell>
          <cell r="I2250">
            <v>200</v>
          </cell>
          <cell r="J2250">
            <v>200</v>
          </cell>
          <cell r="K2250">
            <v>200</v>
          </cell>
          <cell r="L2250">
            <v>200</v>
          </cell>
          <cell r="M2250">
            <v>200</v>
          </cell>
          <cell r="N2250">
            <v>200</v>
          </cell>
          <cell r="O2250">
            <v>200</v>
          </cell>
          <cell r="P2250">
            <v>200</v>
          </cell>
        </row>
        <row r="2251">
          <cell r="A2251" t="str">
            <v>4.02.001110410</v>
          </cell>
          <cell r="B2251">
            <v>10410</v>
          </cell>
          <cell r="C2251" t="str">
            <v>Gerência Técnica Atuarial</v>
          </cell>
          <cell r="D2251" t="str">
            <v>4.02.0011</v>
          </cell>
          <cell r="E2251">
            <v>13.100710405348934</v>
          </cell>
          <cell r="F2251">
            <v>13.100710405348934</v>
          </cell>
          <cell r="G2251">
            <v>13.559235269536146</v>
          </cell>
          <cell r="H2251">
            <v>13.559235269536146</v>
          </cell>
          <cell r="I2251">
            <v>13.559235269536146</v>
          </cell>
          <cell r="J2251">
            <v>13.559235269536146</v>
          </cell>
          <cell r="K2251">
            <v>13.559235269536146</v>
          </cell>
          <cell r="L2251">
            <v>13.559235269536146</v>
          </cell>
          <cell r="M2251">
            <v>13.559235269536146</v>
          </cell>
          <cell r="N2251">
            <v>13.559235269536146</v>
          </cell>
          <cell r="O2251">
            <v>13.559235269536146</v>
          </cell>
          <cell r="P2251">
            <v>13.559235269536146</v>
          </cell>
        </row>
        <row r="2252">
          <cell r="A2252" t="str">
            <v>4.02.001210410</v>
          </cell>
          <cell r="B2252">
            <v>10410</v>
          </cell>
          <cell r="C2252" t="str">
            <v>Gerência Técnica Atuarial</v>
          </cell>
          <cell r="D2252" t="str">
            <v>4.02.0012</v>
          </cell>
          <cell r="E2252">
            <v>0</v>
          </cell>
          <cell r="F2252">
            <v>0</v>
          </cell>
          <cell r="G2252">
            <v>0</v>
          </cell>
          <cell r="H2252">
            <v>0</v>
          </cell>
          <cell r="I2252">
            <v>0</v>
          </cell>
          <cell r="J2252">
            <v>0</v>
          </cell>
          <cell r="K2252">
            <v>0</v>
          </cell>
          <cell r="L2252">
            <v>0</v>
          </cell>
          <cell r="M2252">
            <v>0</v>
          </cell>
          <cell r="N2252">
            <v>0</v>
          </cell>
          <cell r="O2252">
            <v>0</v>
          </cell>
          <cell r="P2252">
            <v>0</v>
          </cell>
        </row>
        <row r="2253">
          <cell r="A2253" t="str">
            <v>4.02.001310410</v>
          </cell>
          <cell r="B2253">
            <v>10410</v>
          </cell>
          <cell r="C2253" t="str">
            <v>Gerência Técnica Atuarial</v>
          </cell>
          <cell r="D2253" t="str">
            <v>4.02.0013</v>
          </cell>
          <cell r="E2253">
            <v>100</v>
          </cell>
          <cell r="F2253">
            <v>100</v>
          </cell>
          <cell r="G2253">
            <v>100</v>
          </cell>
          <cell r="H2253">
            <v>100</v>
          </cell>
          <cell r="I2253">
            <v>100</v>
          </cell>
          <cell r="J2253">
            <v>100</v>
          </cell>
          <cell r="K2253">
            <v>100</v>
          </cell>
          <cell r="L2253">
            <v>100</v>
          </cell>
          <cell r="M2253">
            <v>100</v>
          </cell>
          <cell r="N2253">
            <v>100</v>
          </cell>
          <cell r="O2253">
            <v>100</v>
          </cell>
          <cell r="P2253">
            <v>100</v>
          </cell>
        </row>
        <row r="2254">
          <cell r="A2254" t="str">
            <v>4.02.001410410</v>
          </cell>
          <cell r="B2254">
            <v>10410</v>
          </cell>
          <cell r="C2254" t="str">
            <v>Gerência Técnica Atuarial</v>
          </cell>
          <cell r="D2254" t="str">
            <v>4.02.0014</v>
          </cell>
          <cell r="E2254">
            <v>11.931199045459547</v>
          </cell>
          <cell r="F2254">
            <v>11.931199045459547</v>
          </cell>
          <cell r="G2254">
            <v>11.931199045459547</v>
          </cell>
          <cell r="H2254">
            <v>11.931199045459547</v>
          </cell>
          <cell r="I2254">
            <v>11.931199045459547</v>
          </cell>
          <cell r="J2254">
            <v>11.931199045459547</v>
          </cell>
          <cell r="K2254">
            <v>11.931199045459547</v>
          </cell>
          <cell r="L2254">
            <v>11.931199045459547</v>
          </cell>
          <cell r="M2254">
            <v>11.931199045459547</v>
          </cell>
          <cell r="N2254">
            <v>11.931199045459547</v>
          </cell>
          <cell r="O2254">
            <v>11.931199045459547</v>
          </cell>
          <cell r="P2254">
            <v>11.931199045459547</v>
          </cell>
        </row>
        <row r="2255">
          <cell r="A2255" t="str">
            <v>4.02.001510410</v>
          </cell>
          <cell r="B2255">
            <v>10410</v>
          </cell>
          <cell r="C2255" t="str">
            <v>Gerência Técnica Atuarial</v>
          </cell>
          <cell r="D2255" t="str">
            <v>4.02.0015</v>
          </cell>
          <cell r="E2255">
            <v>0</v>
          </cell>
          <cell r="F2255">
            <v>0</v>
          </cell>
          <cell r="G2255">
            <v>0</v>
          </cell>
          <cell r="H2255">
            <v>0</v>
          </cell>
          <cell r="I2255">
            <v>0</v>
          </cell>
          <cell r="J2255">
            <v>0</v>
          </cell>
          <cell r="K2255">
            <v>0</v>
          </cell>
          <cell r="L2255">
            <v>0</v>
          </cell>
          <cell r="M2255">
            <v>0</v>
          </cell>
          <cell r="N2255">
            <v>0</v>
          </cell>
          <cell r="O2255">
            <v>0</v>
          </cell>
          <cell r="P2255">
            <v>0</v>
          </cell>
        </row>
        <row r="2256">
          <cell r="A2256" t="str">
            <v>4.02.001610410</v>
          </cell>
          <cell r="B2256">
            <v>10410</v>
          </cell>
          <cell r="C2256" t="str">
            <v>Gerência Técnica Atuarial</v>
          </cell>
          <cell r="D2256" t="str">
            <v>4.02.0016</v>
          </cell>
          <cell r="E2256">
            <v>4795.3823738955143</v>
          </cell>
          <cell r="F2256">
            <v>4795.3823738955143</v>
          </cell>
          <cell r="G2256">
            <v>4795.3823738955143</v>
          </cell>
          <cell r="H2256">
            <v>4963.2207569818565</v>
          </cell>
          <cell r="I2256">
            <v>4963.2207569818565</v>
          </cell>
          <cell r="J2256">
            <v>4963.2207569818565</v>
          </cell>
          <cell r="K2256">
            <v>4963.2207569818565</v>
          </cell>
          <cell r="L2256">
            <v>4963.2207569818565</v>
          </cell>
          <cell r="M2256">
            <v>4963.2207569818565</v>
          </cell>
          <cell r="N2256">
            <v>4963.2207569818565</v>
          </cell>
          <cell r="O2256">
            <v>4963.2207569818565</v>
          </cell>
          <cell r="P2256">
            <v>4963.2207569818565</v>
          </cell>
        </row>
        <row r="2257">
          <cell r="A2257" t="str">
            <v>4.02.001710410</v>
          </cell>
          <cell r="B2257">
            <v>10410</v>
          </cell>
          <cell r="C2257" t="str">
            <v>Gerência Técnica Atuarial</v>
          </cell>
          <cell r="D2257" t="str">
            <v>4.02.0017</v>
          </cell>
          <cell r="E2257">
            <v>2185.9584310454889</v>
          </cell>
          <cell r="F2257">
            <v>2185.9584310454889</v>
          </cell>
          <cell r="G2257">
            <v>2185.9584310454889</v>
          </cell>
          <cell r="H2257">
            <v>2262.4669761320811</v>
          </cell>
          <cell r="I2257">
            <v>2262.4669761320811</v>
          </cell>
          <cell r="J2257">
            <v>2262.4669761320811</v>
          </cell>
          <cell r="K2257">
            <v>2262.4669761320811</v>
          </cell>
          <cell r="L2257">
            <v>2262.4669761320811</v>
          </cell>
          <cell r="M2257">
            <v>2262.4669761320811</v>
          </cell>
          <cell r="N2257">
            <v>2262.4669761320811</v>
          </cell>
          <cell r="O2257">
            <v>2262.4669761320811</v>
          </cell>
          <cell r="P2257">
            <v>2262.4669761320811</v>
          </cell>
        </row>
        <row r="2258">
          <cell r="A2258" t="str">
            <v>4.02.001810410</v>
          </cell>
          <cell r="B2258">
            <v>10410</v>
          </cell>
          <cell r="C2258" t="str">
            <v>Gerência Técnica Atuarial</v>
          </cell>
          <cell r="D2258" t="str">
            <v>4.02.0018</v>
          </cell>
          <cell r="E2258">
            <v>0</v>
          </cell>
          <cell r="F2258">
            <v>0</v>
          </cell>
          <cell r="G2258">
            <v>0</v>
          </cell>
          <cell r="H2258">
            <v>0</v>
          </cell>
          <cell r="I2258">
            <v>0</v>
          </cell>
          <cell r="J2258">
            <v>0</v>
          </cell>
          <cell r="K2258">
            <v>0</v>
          </cell>
          <cell r="L2258">
            <v>0</v>
          </cell>
          <cell r="M2258">
            <v>0</v>
          </cell>
          <cell r="N2258">
            <v>0</v>
          </cell>
          <cell r="O2258">
            <v>0</v>
          </cell>
          <cell r="P2258">
            <v>0</v>
          </cell>
        </row>
        <row r="2259">
          <cell r="A2259" t="str">
            <v>4.02.001910410</v>
          </cell>
          <cell r="B2259">
            <v>10410</v>
          </cell>
          <cell r="C2259" t="str">
            <v>Gerência Técnica Atuarial</v>
          </cell>
          <cell r="D2259" t="str">
            <v>4.02.0019</v>
          </cell>
          <cell r="E2259">
            <v>0</v>
          </cell>
          <cell r="F2259">
            <v>0</v>
          </cell>
          <cell r="G2259">
            <v>0</v>
          </cell>
          <cell r="H2259">
            <v>0</v>
          </cell>
          <cell r="I2259">
            <v>0</v>
          </cell>
          <cell r="J2259">
            <v>0</v>
          </cell>
          <cell r="K2259">
            <v>0</v>
          </cell>
          <cell r="L2259">
            <v>0</v>
          </cell>
          <cell r="M2259">
            <v>0</v>
          </cell>
          <cell r="N2259">
            <v>0</v>
          </cell>
          <cell r="O2259">
            <v>0</v>
          </cell>
          <cell r="P2259">
            <v>0</v>
          </cell>
        </row>
        <row r="2260">
          <cell r="A2260" t="str">
            <v>4.02.002010410</v>
          </cell>
          <cell r="B2260">
            <v>10410</v>
          </cell>
          <cell r="C2260" t="str">
            <v>Gerência Técnica Atuarial</v>
          </cell>
          <cell r="D2260" t="str">
            <v>4.02.0020</v>
          </cell>
          <cell r="E2260">
            <v>0</v>
          </cell>
          <cell r="F2260">
            <v>0</v>
          </cell>
          <cell r="G2260">
            <v>0</v>
          </cell>
          <cell r="H2260">
            <v>0</v>
          </cell>
          <cell r="I2260">
            <v>0</v>
          </cell>
          <cell r="J2260">
            <v>0</v>
          </cell>
          <cell r="K2260">
            <v>0</v>
          </cell>
          <cell r="L2260">
            <v>0</v>
          </cell>
          <cell r="M2260">
            <v>0</v>
          </cell>
          <cell r="N2260">
            <v>0</v>
          </cell>
          <cell r="O2260">
            <v>0</v>
          </cell>
          <cell r="P2260">
            <v>0</v>
          </cell>
        </row>
        <row r="2261">
          <cell r="A2261" t="str">
            <v>4.02.002110410</v>
          </cell>
          <cell r="B2261">
            <v>10410</v>
          </cell>
          <cell r="C2261" t="str">
            <v>Gerência Técnica Atuarial</v>
          </cell>
          <cell r="D2261" t="str">
            <v>4.02.0021</v>
          </cell>
          <cell r="E2261">
            <v>1050</v>
          </cell>
          <cell r="F2261">
            <v>1050</v>
          </cell>
          <cell r="G2261">
            <v>1050</v>
          </cell>
          <cell r="H2261">
            <v>1050</v>
          </cell>
          <cell r="I2261">
            <v>1050</v>
          </cell>
          <cell r="J2261">
            <v>1050</v>
          </cell>
          <cell r="K2261">
            <v>1050</v>
          </cell>
          <cell r="L2261">
            <v>1050</v>
          </cell>
          <cell r="M2261">
            <v>1050</v>
          </cell>
          <cell r="N2261">
            <v>1050</v>
          </cell>
          <cell r="O2261">
            <v>1050</v>
          </cell>
          <cell r="P2261">
            <v>1050</v>
          </cell>
        </row>
        <row r="2262">
          <cell r="A2262" t="str">
            <v>4.02.002210410</v>
          </cell>
          <cell r="B2262">
            <v>10410</v>
          </cell>
          <cell r="C2262" t="str">
            <v>Gerência Técnica Atuarial</v>
          </cell>
          <cell r="D2262" t="str">
            <v>4.02.0022</v>
          </cell>
          <cell r="E2262">
            <v>500</v>
          </cell>
          <cell r="F2262">
            <v>500</v>
          </cell>
          <cell r="G2262">
            <v>500</v>
          </cell>
          <cell r="H2262">
            <v>500</v>
          </cell>
          <cell r="I2262">
            <v>500</v>
          </cell>
          <cell r="J2262">
            <v>500</v>
          </cell>
          <cell r="K2262">
            <v>500</v>
          </cell>
          <cell r="L2262">
            <v>500</v>
          </cell>
          <cell r="M2262">
            <v>500</v>
          </cell>
          <cell r="N2262">
            <v>500</v>
          </cell>
          <cell r="O2262">
            <v>500</v>
          </cell>
          <cell r="P2262">
            <v>500</v>
          </cell>
        </row>
        <row r="2263">
          <cell r="A2263" t="str">
            <v>4.02.002310410</v>
          </cell>
          <cell r="B2263">
            <v>10410</v>
          </cell>
          <cell r="C2263" t="str">
            <v>Gerência Técnica Atuarial</v>
          </cell>
          <cell r="D2263" t="str">
            <v>4.02.0023</v>
          </cell>
          <cell r="E2263">
            <v>71.137627968041258</v>
          </cell>
          <cell r="F2263">
            <v>71.137627968041258</v>
          </cell>
          <cell r="G2263">
            <v>72.436781749905023</v>
          </cell>
          <cell r="H2263">
            <v>72.436781749905023</v>
          </cell>
          <cell r="I2263">
            <v>72.436781749905023</v>
          </cell>
          <cell r="J2263">
            <v>72.436781749905023</v>
          </cell>
          <cell r="K2263">
            <v>72.436781749905023</v>
          </cell>
          <cell r="L2263">
            <v>73.240571665771853</v>
          </cell>
          <cell r="M2263">
            <v>73.240571665771853</v>
          </cell>
          <cell r="N2263">
            <v>73.240571665771853</v>
          </cell>
          <cell r="O2263">
            <v>73.240571665771853</v>
          </cell>
          <cell r="P2263">
            <v>73.240571665771853</v>
          </cell>
        </row>
        <row r="2264">
          <cell r="A2264" t="str">
            <v>4.02.002410410</v>
          </cell>
          <cell r="B2264">
            <v>10410</v>
          </cell>
          <cell r="C2264" t="str">
            <v>Gerência Técnica Atuarial</v>
          </cell>
          <cell r="D2264" t="str">
            <v>4.02.0024</v>
          </cell>
          <cell r="E2264">
            <v>0</v>
          </cell>
          <cell r="F2264">
            <v>0</v>
          </cell>
          <cell r="G2264">
            <v>0</v>
          </cell>
          <cell r="H2264">
            <v>0</v>
          </cell>
          <cell r="I2264">
            <v>0</v>
          </cell>
          <cell r="J2264">
            <v>0</v>
          </cell>
          <cell r="K2264">
            <v>0</v>
          </cell>
          <cell r="L2264">
            <v>0</v>
          </cell>
          <cell r="M2264">
            <v>0</v>
          </cell>
          <cell r="N2264">
            <v>0</v>
          </cell>
          <cell r="O2264">
            <v>0</v>
          </cell>
          <cell r="P2264">
            <v>0</v>
          </cell>
        </row>
        <row r="2265">
          <cell r="A2265" t="str">
            <v>4.02.002510410</v>
          </cell>
          <cell r="B2265">
            <v>10410</v>
          </cell>
          <cell r="C2265" t="str">
            <v>Gerência Técnica Atuarial</v>
          </cell>
          <cell r="D2265" t="str">
            <v>4.02.0025</v>
          </cell>
          <cell r="E2265">
            <v>0</v>
          </cell>
          <cell r="F2265">
            <v>0</v>
          </cell>
          <cell r="G2265">
            <v>0</v>
          </cell>
          <cell r="H2265">
            <v>0</v>
          </cell>
          <cell r="I2265">
            <v>0</v>
          </cell>
          <cell r="J2265">
            <v>0</v>
          </cell>
          <cell r="K2265">
            <v>0</v>
          </cell>
          <cell r="L2265">
            <v>0</v>
          </cell>
          <cell r="M2265">
            <v>0</v>
          </cell>
          <cell r="N2265">
            <v>0</v>
          </cell>
          <cell r="O2265">
            <v>0</v>
          </cell>
          <cell r="P2265">
            <v>0</v>
          </cell>
        </row>
        <row r="2266">
          <cell r="A2266" t="str">
            <v>4.02.002610410</v>
          </cell>
          <cell r="B2266">
            <v>10410</v>
          </cell>
          <cell r="C2266" t="str">
            <v>Gerência Técnica Atuarial</v>
          </cell>
          <cell r="D2266" t="str">
            <v>4.02.0026</v>
          </cell>
          <cell r="E2266">
            <v>0</v>
          </cell>
          <cell r="F2266">
            <v>0</v>
          </cell>
          <cell r="G2266">
            <v>0</v>
          </cell>
          <cell r="H2266">
            <v>0</v>
          </cell>
          <cell r="I2266">
            <v>0</v>
          </cell>
          <cell r="J2266">
            <v>0</v>
          </cell>
          <cell r="K2266">
            <v>0</v>
          </cell>
          <cell r="L2266">
            <v>0</v>
          </cell>
          <cell r="M2266">
            <v>0</v>
          </cell>
          <cell r="N2266">
            <v>0</v>
          </cell>
          <cell r="O2266">
            <v>0</v>
          </cell>
          <cell r="P2266">
            <v>0</v>
          </cell>
        </row>
        <row r="2267">
          <cell r="A2267" t="str">
            <v>4.02.002710410</v>
          </cell>
          <cell r="B2267">
            <v>10410</v>
          </cell>
          <cell r="C2267" t="str">
            <v>Gerência Técnica Atuarial</v>
          </cell>
          <cell r="D2267" t="str">
            <v>4.02.0027</v>
          </cell>
          <cell r="E2267">
            <v>100</v>
          </cell>
          <cell r="F2267">
            <v>100</v>
          </cell>
          <cell r="G2267">
            <v>100</v>
          </cell>
          <cell r="H2267">
            <v>100</v>
          </cell>
          <cell r="I2267">
            <v>100</v>
          </cell>
          <cell r="J2267">
            <v>100</v>
          </cell>
          <cell r="K2267">
            <v>100</v>
          </cell>
          <cell r="L2267">
            <v>100</v>
          </cell>
          <cell r="M2267">
            <v>100</v>
          </cell>
          <cell r="N2267">
            <v>100</v>
          </cell>
          <cell r="O2267">
            <v>100</v>
          </cell>
          <cell r="P2267">
            <v>100</v>
          </cell>
        </row>
        <row r="2268">
          <cell r="A2268" t="str">
            <v>4.02.002810410</v>
          </cell>
          <cell r="B2268">
            <v>10410</v>
          </cell>
          <cell r="C2268" t="str">
            <v>Gerência Técnica Atuarial</v>
          </cell>
          <cell r="D2268" t="str">
            <v>4.02.0028</v>
          </cell>
          <cell r="E2268">
            <v>0</v>
          </cell>
          <cell r="F2268">
            <v>0</v>
          </cell>
          <cell r="G2268">
            <v>0</v>
          </cell>
          <cell r="H2268">
            <v>3129.42</v>
          </cell>
          <cell r="I2268">
            <v>0</v>
          </cell>
          <cell r="J2268">
            <v>0</v>
          </cell>
          <cell r="K2268">
            <v>0</v>
          </cell>
          <cell r="L2268">
            <v>0</v>
          </cell>
          <cell r="M2268">
            <v>0</v>
          </cell>
          <cell r="N2268">
            <v>0</v>
          </cell>
          <cell r="O2268">
            <v>0</v>
          </cell>
          <cell r="P2268">
            <v>0</v>
          </cell>
        </row>
        <row r="2269">
          <cell r="A2269" t="str">
            <v>4.02.002910410</v>
          </cell>
          <cell r="B2269">
            <v>10410</v>
          </cell>
          <cell r="C2269" t="str">
            <v>Gerência Técnica Atuarial</v>
          </cell>
          <cell r="D2269" t="str">
            <v>4.02.0029</v>
          </cell>
          <cell r="E2269">
            <v>0</v>
          </cell>
          <cell r="F2269">
            <v>1486.94</v>
          </cell>
          <cell r="G2269">
            <v>0</v>
          </cell>
          <cell r="H2269">
            <v>0</v>
          </cell>
          <cell r="I2269">
            <v>0</v>
          </cell>
          <cell r="J2269">
            <v>0</v>
          </cell>
          <cell r="K2269">
            <v>0</v>
          </cell>
          <cell r="L2269">
            <v>0</v>
          </cell>
          <cell r="M2269">
            <v>0</v>
          </cell>
          <cell r="N2269">
            <v>0</v>
          </cell>
          <cell r="O2269">
            <v>0</v>
          </cell>
          <cell r="P2269">
            <v>0</v>
          </cell>
        </row>
        <row r="2270">
          <cell r="A2270" t="str">
            <v>4.02.003010410</v>
          </cell>
          <cell r="B2270">
            <v>10410</v>
          </cell>
          <cell r="C2270" t="str">
            <v>Gerência Técnica Atuarial</v>
          </cell>
          <cell r="D2270" t="str">
            <v>4.02.0030</v>
          </cell>
          <cell r="E2270">
            <v>0</v>
          </cell>
          <cell r="F2270">
            <v>0</v>
          </cell>
          <cell r="G2270">
            <v>0</v>
          </cell>
          <cell r="H2270">
            <v>0</v>
          </cell>
          <cell r="I2270">
            <v>0</v>
          </cell>
          <cell r="J2270">
            <v>0</v>
          </cell>
          <cell r="K2270">
            <v>0</v>
          </cell>
          <cell r="L2270">
            <v>0</v>
          </cell>
          <cell r="M2270">
            <v>0</v>
          </cell>
          <cell r="N2270">
            <v>0</v>
          </cell>
          <cell r="O2270">
            <v>0</v>
          </cell>
          <cell r="P2270">
            <v>0</v>
          </cell>
        </row>
        <row r="2271">
          <cell r="A2271" t="str">
            <v>4.02.003510410</v>
          </cell>
          <cell r="B2271">
            <v>10410</v>
          </cell>
          <cell r="C2271" t="str">
            <v>Gerência Técnica Atuarial</v>
          </cell>
          <cell r="D2271" t="str">
            <v>4.02.0035</v>
          </cell>
          <cell r="E2271">
            <v>0</v>
          </cell>
          <cell r="F2271">
            <v>0</v>
          </cell>
          <cell r="G2271">
            <v>0</v>
          </cell>
          <cell r="H2271">
            <v>0</v>
          </cell>
          <cell r="I2271">
            <v>0</v>
          </cell>
          <cell r="J2271">
            <v>0</v>
          </cell>
          <cell r="K2271">
            <v>0</v>
          </cell>
          <cell r="L2271">
            <v>0</v>
          </cell>
          <cell r="M2271">
            <v>0</v>
          </cell>
          <cell r="N2271">
            <v>0</v>
          </cell>
          <cell r="O2271">
            <v>0</v>
          </cell>
          <cell r="P2271">
            <v>0</v>
          </cell>
        </row>
        <row r="2272">
          <cell r="A2272" t="str">
            <v>4.02.003610410</v>
          </cell>
          <cell r="B2272">
            <v>10410</v>
          </cell>
          <cell r="C2272" t="str">
            <v>Gerência Técnica Atuarial</v>
          </cell>
          <cell r="D2272" t="str">
            <v>4.02.0036</v>
          </cell>
          <cell r="E2272">
            <v>0</v>
          </cell>
          <cell r="F2272">
            <v>0</v>
          </cell>
          <cell r="G2272">
            <v>0</v>
          </cell>
          <cell r="H2272">
            <v>0</v>
          </cell>
          <cell r="I2272">
            <v>0</v>
          </cell>
          <cell r="J2272">
            <v>0</v>
          </cell>
          <cell r="K2272">
            <v>0</v>
          </cell>
          <cell r="L2272">
            <v>0</v>
          </cell>
          <cell r="M2272">
            <v>0</v>
          </cell>
          <cell r="N2272">
            <v>0</v>
          </cell>
          <cell r="O2272">
            <v>0</v>
          </cell>
          <cell r="P2272">
            <v>0</v>
          </cell>
        </row>
        <row r="2273">
          <cell r="A2273" t="str">
            <v>4.02.003710410</v>
          </cell>
          <cell r="B2273">
            <v>10410</v>
          </cell>
          <cell r="C2273" t="str">
            <v>Gerência Técnica Atuarial</v>
          </cell>
          <cell r="D2273" t="str">
            <v>4.02.0037</v>
          </cell>
          <cell r="E2273">
            <v>0</v>
          </cell>
          <cell r="F2273">
            <v>0</v>
          </cell>
          <cell r="G2273">
            <v>0</v>
          </cell>
          <cell r="H2273">
            <v>0</v>
          </cell>
          <cell r="I2273">
            <v>0</v>
          </cell>
          <cell r="J2273">
            <v>0</v>
          </cell>
          <cell r="K2273">
            <v>0</v>
          </cell>
          <cell r="L2273">
            <v>0</v>
          </cell>
          <cell r="M2273">
            <v>0</v>
          </cell>
          <cell r="N2273">
            <v>0</v>
          </cell>
          <cell r="O2273">
            <v>0</v>
          </cell>
          <cell r="P2273">
            <v>0</v>
          </cell>
        </row>
        <row r="2274">
          <cell r="A2274" t="str">
            <v>4.02.003810410</v>
          </cell>
          <cell r="B2274">
            <v>10410</v>
          </cell>
          <cell r="C2274" t="str">
            <v>Gerência Técnica Atuarial</v>
          </cell>
          <cell r="D2274" t="str">
            <v>4.02.0038</v>
          </cell>
          <cell r="E2274">
            <v>0</v>
          </cell>
          <cell r="F2274">
            <v>0</v>
          </cell>
          <cell r="G2274">
            <v>0</v>
          </cell>
          <cell r="H2274">
            <v>0</v>
          </cell>
          <cell r="I2274">
            <v>0</v>
          </cell>
          <cell r="J2274">
            <v>0</v>
          </cell>
          <cell r="K2274">
            <v>0</v>
          </cell>
          <cell r="L2274">
            <v>0</v>
          </cell>
          <cell r="M2274">
            <v>0</v>
          </cell>
          <cell r="N2274">
            <v>0</v>
          </cell>
          <cell r="O2274">
            <v>0</v>
          </cell>
          <cell r="P2274">
            <v>0</v>
          </cell>
        </row>
        <row r="2275">
          <cell r="A2275" t="str">
            <v>4.02.003910410</v>
          </cell>
          <cell r="B2275">
            <v>10410</v>
          </cell>
          <cell r="C2275" t="str">
            <v>Gerência Técnica Atuarial</v>
          </cell>
          <cell r="D2275" t="str">
            <v>4.02.0039</v>
          </cell>
          <cell r="E2275">
            <v>100</v>
          </cell>
          <cell r="F2275">
            <v>100</v>
          </cell>
          <cell r="G2275">
            <v>100</v>
          </cell>
          <cell r="H2275">
            <v>100</v>
          </cell>
          <cell r="I2275">
            <v>100</v>
          </cell>
          <cell r="J2275">
            <v>100</v>
          </cell>
          <cell r="K2275">
            <v>100</v>
          </cell>
          <cell r="L2275">
            <v>100</v>
          </cell>
          <cell r="M2275">
            <v>100</v>
          </cell>
          <cell r="N2275">
            <v>100</v>
          </cell>
          <cell r="O2275">
            <v>100</v>
          </cell>
          <cell r="P2275">
            <v>100</v>
          </cell>
        </row>
        <row r="2276">
          <cell r="A2276" t="str">
            <v>4.02.004110410</v>
          </cell>
          <cell r="B2276">
            <v>10410</v>
          </cell>
          <cell r="C2276" t="str">
            <v>Gerência Técnica Atuarial</v>
          </cell>
          <cell r="D2276" t="str">
            <v>4.02.0041</v>
          </cell>
          <cell r="E2276">
            <v>26.255926269686341</v>
          </cell>
          <cell r="F2276">
            <v>26.255926269686341</v>
          </cell>
          <cell r="G2276">
            <v>26.255926269686341</v>
          </cell>
          <cell r="H2276">
            <v>26.255926269686341</v>
          </cell>
          <cell r="I2276">
            <v>26.255926269686341</v>
          </cell>
          <cell r="J2276">
            <v>26.255926269686341</v>
          </cell>
          <cell r="K2276">
            <v>26.255926269686341</v>
          </cell>
          <cell r="L2276">
            <v>26.255926269686341</v>
          </cell>
          <cell r="M2276">
            <v>26.255926269686341</v>
          </cell>
          <cell r="N2276">
            <v>26.255926269686341</v>
          </cell>
          <cell r="O2276">
            <v>26.255926269686341</v>
          </cell>
          <cell r="P2276">
            <v>26.255926269686341</v>
          </cell>
        </row>
        <row r="2277">
          <cell r="A2277" t="str">
            <v>4.02.004210410</v>
          </cell>
          <cell r="B2277">
            <v>10410</v>
          </cell>
          <cell r="C2277" t="str">
            <v>Gerência Técnica Atuarial</v>
          </cell>
          <cell r="D2277" t="str">
            <v>4.02.0042</v>
          </cell>
          <cell r="E2277">
            <v>0</v>
          </cell>
          <cell r="F2277">
            <v>0</v>
          </cell>
          <cell r="G2277">
            <v>0</v>
          </cell>
          <cell r="H2277">
            <v>0</v>
          </cell>
          <cell r="I2277">
            <v>0</v>
          </cell>
          <cell r="J2277">
            <v>0</v>
          </cell>
          <cell r="K2277">
            <v>0</v>
          </cell>
          <cell r="L2277">
            <v>0</v>
          </cell>
          <cell r="M2277">
            <v>0</v>
          </cell>
          <cell r="N2277">
            <v>0</v>
          </cell>
          <cell r="O2277">
            <v>0</v>
          </cell>
          <cell r="P2277">
            <v>0</v>
          </cell>
        </row>
        <row r="2278">
          <cell r="A2278" t="str">
            <v>4.02.004310410</v>
          </cell>
          <cell r="B2278">
            <v>10410</v>
          </cell>
          <cell r="C2278" t="str">
            <v>Gerência Técnica Atuarial</v>
          </cell>
          <cell r="D2278" t="str">
            <v>4.02.0043</v>
          </cell>
          <cell r="E2278">
            <v>0</v>
          </cell>
          <cell r="F2278">
            <v>0</v>
          </cell>
          <cell r="G2278">
            <v>0</v>
          </cell>
          <cell r="H2278">
            <v>0</v>
          </cell>
          <cell r="I2278">
            <v>0</v>
          </cell>
          <cell r="J2278">
            <v>0</v>
          </cell>
          <cell r="K2278">
            <v>0</v>
          </cell>
          <cell r="L2278">
            <v>0</v>
          </cell>
          <cell r="M2278">
            <v>0</v>
          </cell>
          <cell r="N2278">
            <v>0</v>
          </cell>
          <cell r="O2278">
            <v>0</v>
          </cell>
          <cell r="P2278">
            <v>0</v>
          </cell>
        </row>
        <row r="2279">
          <cell r="A2279" t="str">
            <v>4.02.004410410</v>
          </cell>
          <cell r="B2279">
            <v>10410</v>
          </cell>
          <cell r="C2279" t="str">
            <v>Gerência Técnica Atuarial</v>
          </cell>
          <cell r="D2279" t="str">
            <v>4.02.0044</v>
          </cell>
          <cell r="E2279">
            <v>0</v>
          </cell>
          <cell r="F2279">
            <v>0</v>
          </cell>
          <cell r="G2279">
            <v>0</v>
          </cell>
          <cell r="H2279">
            <v>0</v>
          </cell>
          <cell r="I2279">
            <v>0</v>
          </cell>
          <cell r="J2279">
            <v>0</v>
          </cell>
          <cell r="K2279">
            <v>0</v>
          </cell>
          <cell r="L2279">
            <v>0</v>
          </cell>
          <cell r="M2279">
            <v>0</v>
          </cell>
          <cell r="N2279">
            <v>0</v>
          </cell>
          <cell r="O2279">
            <v>0</v>
          </cell>
          <cell r="P2279">
            <v>0</v>
          </cell>
        </row>
        <row r="2280">
          <cell r="A2280" t="str">
            <v>4.03.000110410</v>
          </cell>
          <cell r="B2280">
            <v>10410</v>
          </cell>
          <cell r="C2280" t="str">
            <v>Gerência Técnica Atuarial</v>
          </cell>
          <cell r="D2280" t="str">
            <v>4.03.0001</v>
          </cell>
        </row>
        <row r="2281">
          <cell r="A2281" t="str">
            <v>4.03.000210410</v>
          </cell>
          <cell r="B2281">
            <v>10410</v>
          </cell>
          <cell r="C2281" t="str">
            <v>Gerência Técnica Atuarial</v>
          </cell>
          <cell r="D2281" t="str">
            <v>4.03.0002</v>
          </cell>
          <cell r="E2281">
            <v>10265.35</v>
          </cell>
          <cell r="F2281">
            <v>10265.35</v>
          </cell>
          <cell r="G2281">
            <v>10265.35</v>
          </cell>
          <cell r="H2281">
            <v>10265.35</v>
          </cell>
          <cell r="I2281">
            <v>10265.35</v>
          </cell>
          <cell r="J2281">
            <v>10265.35</v>
          </cell>
          <cell r="K2281">
            <v>10265.35</v>
          </cell>
          <cell r="L2281">
            <v>10675.964000000002</v>
          </cell>
          <cell r="M2281">
            <v>10675.964000000002</v>
          </cell>
          <cell r="N2281">
            <v>10675.964000000002</v>
          </cell>
          <cell r="O2281">
            <v>10675.964000000002</v>
          </cell>
          <cell r="P2281">
            <v>10675.964000000002</v>
          </cell>
        </row>
        <row r="2282">
          <cell r="A2282" t="str">
            <v>4.03.000310410</v>
          </cell>
          <cell r="B2282">
            <v>10410</v>
          </cell>
          <cell r="C2282" t="str">
            <v>Gerência Técnica Atuarial</v>
          </cell>
          <cell r="D2282" t="str">
            <v>4.03.0003</v>
          </cell>
          <cell r="E2282">
            <v>855.44583333333333</v>
          </cell>
          <cell r="F2282">
            <v>855.44583333333333</v>
          </cell>
          <cell r="G2282">
            <v>855.44583333333344</v>
          </cell>
          <cell r="H2282">
            <v>855.44583333333321</v>
          </cell>
          <cell r="I2282">
            <v>855.44583333333367</v>
          </cell>
          <cell r="J2282">
            <v>855.44583333333321</v>
          </cell>
          <cell r="K2282">
            <v>855.44583333333321</v>
          </cell>
          <cell r="L2282">
            <v>1129.1885000000011</v>
          </cell>
          <cell r="M2282">
            <v>889.66366666666727</v>
          </cell>
          <cell r="N2282">
            <v>889.66366666666727</v>
          </cell>
          <cell r="O2282">
            <v>889.66366666666545</v>
          </cell>
          <cell r="P2282">
            <v>889.66366666666727</v>
          </cell>
        </row>
        <row r="2283">
          <cell r="A2283" t="str">
            <v>4.03.000410410</v>
          </cell>
          <cell r="B2283">
            <v>10410</v>
          </cell>
          <cell r="C2283" t="str">
            <v>Gerência Técnica Atuarial</v>
          </cell>
          <cell r="D2283" t="str">
            <v>4.03.0004</v>
          </cell>
          <cell r="E2283">
            <v>7835.75</v>
          </cell>
          <cell r="F2283">
            <v>7835.75</v>
          </cell>
          <cell r="G2283">
            <v>7835.75</v>
          </cell>
          <cell r="H2283">
            <v>7835.75</v>
          </cell>
          <cell r="I2283">
            <v>7835.75</v>
          </cell>
          <cell r="J2283">
            <v>7835.75</v>
          </cell>
          <cell r="K2283">
            <v>7835.75</v>
          </cell>
          <cell r="L2283">
            <v>8317.9500000000007</v>
          </cell>
          <cell r="M2283">
            <v>8149.18</v>
          </cell>
          <cell r="N2283">
            <v>8149.18</v>
          </cell>
          <cell r="O2283">
            <v>8149.18</v>
          </cell>
          <cell r="P2283">
            <v>15671.5</v>
          </cell>
        </row>
        <row r="2284">
          <cell r="A2284" t="str">
            <v>4.03.000510410</v>
          </cell>
          <cell r="B2284">
            <v>10410</v>
          </cell>
          <cell r="C2284" t="str">
            <v>Gerência Técnica Atuarial</v>
          </cell>
          <cell r="D2284" t="str">
            <v>4.03.0005</v>
          </cell>
        </row>
        <row r="2285">
          <cell r="A2285" t="str">
            <v>4.03.000610410</v>
          </cell>
          <cell r="B2285">
            <v>10410</v>
          </cell>
          <cell r="C2285" t="str">
            <v>Gerência Técnica Atuarial</v>
          </cell>
          <cell r="D2285" t="str">
            <v>4.03.0006</v>
          </cell>
          <cell r="E2285">
            <v>855.44583333333333</v>
          </cell>
          <cell r="F2285">
            <v>855.44583333333333</v>
          </cell>
          <cell r="G2285">
            <v>855.44583333333344</v>
          </cell>
          <cell r="H2285">
            <v>855.44583333333321</v>
          </cell>
          <cell r="I2285">
            <v>855.44583333333367</v>
          </cell>
          <cell r="J2285">
            <v>855.44583333333321</v>
          </cell>
          <cell r="K2285">
            <v>855.44583333333321</v>
          </cell>
          <cell r="L2285">
            <v>1129.1885000000011</v>
          </cell>
          <cell r="M2285">
            <v>889.66366666666727</v>
          </cell>
          <cell r="N2285">
            <v>889.66366666666727</v>
          </cell>
          <cell r="O2285">
            <v>889.66366666666545</v>
          </cell>
          <cell r="P2285">
            <v>889.66366666666727</v>
          </cell>
        </row>
        <row r="2286">
          <cell r="A2286" t="str">
            <v>4.03.000710410</v>
          </cell>
          <cell r="B2286">
            <v>10410</v>
          </cell>
          <cell r="C2286" t="str">
            <v>Gerência Técnica Atuarial</v>
          </cell>
          <cell r="D2286" t="str">
            <v>4.03.0007</v>
          </cell>
        </row>
        <row r="2287">
          <cell r="A2287" t="str">
            <v>4.03.000810410</v>
          </cell>
          <cell r="B2287">
            <v>10410</v>
          </cell>
          <cell r="C2287" t="str">
            <v>Gerência Técnica Atuarial</v>
          </cell>
          <cell r="D2287" t="str">
            <v>4.03.0008</v>
          </cell>
          <cell r="E2287">
            <v>580.62</v>
          </cell>
          <cell r="F2287">
            <v>580.62</v>
          </cell>
          <cell r="G2287">
            <v>580.62</v>
          </cell>
          <cell r="H2287">
            <v>580.62</v>
          </cell>
          <cell r="I2287">
            <v>580.62</v>
          </cell>
          <cell r="J2287">
            <v>580.62</v>
          </cell>
          <cell r="K2287">
            <v>580.62</v>
          </cell>
          <cell r="L2287">
            <v>580.62</v>
          </cell>
          <cell r="M2287">
            <v>580.62</v>
          </cell>
          <cell r="N2287">
            <v>580.62</v>
          </cell>
          <cell r="O2287">
            <v>580.62</v>
          </cell>
          <cell r="P2287">
            <v>580.62</v>
          </cell>
        </row>
        <row r="2288">
          <cell r="A2288" t="str">
            <v>4.03.000910410</v>
          </cell>
          <cell r="B2288">
            <v>10410</v>
          </cell>
          <cell r="C2288" t="str">
            <v>Gerência Técnica Atuarial</v>
          </cell>
          <cell r="D2288" t="str">
            <v>4.03.0009</v>
          </cell>
          <cell r="E2288">
            <v>2268</v>
          </cell>
          <cell r="F2288">
            <v>2268</v>
          </cell>
          <cell r="G2288">
            <v>2268</v>
          </cell>
          <cell r="H2288">
            <v>2268</v>
          </cell>
          <cell r="I2288">
            <v>2268</v>
          </cell>
          <cell r="J2288">
            <v>2268</v>
          </cell>
          <cell r="K2288">
            <v>2268</v>
          </cell>
          <cell r="L2288">
            <v>2268</v>
          </cell>
          <cell r="M2288">
            <v>2268</v>
          </cell>
          <cell r="N2288">
            <v>2268</v>
          </cell>
          <cell r="O2288">
            <v>2268</v>
          </cell>
          <cell r="P2288">
            <v>2268</v>
          </cell>
        </row>
        <row r="2289">
          <cell r="A2289" t="str">
            <v>4.03.001010410</v>
          </cell>
          <cell r="B2289">
            <v>10410</v>
          </cell>
          <cell r="C2289" t="str">
            <v>Gerência Técnica Atuarial</v>
          </cell>
          <cell r="D2289" t="str">
            <v>4.03.0010</v>
          </cell>
          <cell r="E2289">
            <v>575.55999999999995</v>
          </cell>
          <cell r="F2289">
            <v>575.55999999999995</v>
          </cell>
          <cell r="G2289">
            <v>575.55999999999995</v>
          </cell>
          <cell r="H2289">
            <v>575.55999999999995</v>
          </cell>
          <cell r="I2289">
            <v>575.55999999999995</v>
          </cell>
          <cell r="J2289">
            <v>575.55999999999995</v>
          </cell>
          <cell r="K2289">
            <v>575.55999999999995</v>
          </cell>
          <cell r="L2289">
            <v>575.55999999999995</v>
          </cell>
          <cell r="M2289">
            <v>575.55999999999995</v>
          </cell>
          <cell r="N2289">
            <v>575.55999999999995</v>
          </cell>
          <cell r="O2289">
            <v>575.55999999999995</v>
          </cell>
          <cell r="P2289">
            <v>575.55999999999995</v>
          </cell>
        </row>
        <row r="2290">
          <cell r="A2290" t="str">
            <v>4.03.001110410</v>
          </cell>
          <cell r="B2290">
            <v>10410</v>
          </cell>
          <cell r="C2290" t="str">
            <v>Gerência Técnica Atuarial</v>
          </cell>
          <cell r="D2290" t="str">
            <v>4.03.0011</v>
          </cell>
          <cell r="E2290">
            <v>2893.4029569444447</v>
          </cell>
          <cell r="F2290">
            <v>2893.4029569444447</v>
          </cell>
          <cell r="G2290">
            <v>2893.4029569444447</v>
          </cell>
          <cell r="H2290">
            <v>2893.4029569444447</v>
          </cell>
          <cell r="I2290">
            <v>2893.4029569444451</v>
          </cell>
          <cell r="J2290">
            <v>2893.4029569444447</v>
          </cell>
          <cell r="K2290">
            <v>2893.4029569444447</v>
          </cell>
          <cell r="L2290">
            <v>3109.0209307222231</v>
          </cell>
          <cell r="M2290">
            <v>2920.355203666667</v>
          </cell>
          <cell r="N2290">
            <v>3009.1390752222228</v>
          </cell>
          <cell r="O2290">
            <v>3009.1390752222219</v>
          </cell>
          <cell r="P2290">
            <v>3009.1390752222237</v>
          </cell>
        </row>
        <row r="2291">
          <cell r="A2291" t="str">
            <v>4.03.001210410</v>
          </cell>
          <cell r="B2291">
            <v>10410</v>
          </cell>
          <cell r="C2291" t="str">
            <v>Gerência Técnica Atuarial</v>
          </cell>
          <cell r="D2291" t="str">
            <v>4.03.0012</v>
          </cell>
          <cell r="E2291">
            <v>832.63394444444452</v>
          </cell>
          <cell r="F2291">
            <v>832.63394444444452</v>
          </cell>
          <cell r="G2291">
            <v>832.63394444444452</v>
          </cell>
          <cell r="H2291">
            <v>832.63394444444452</v>
          </cell>
          <cell r="I2291">
            <v>832.63394444444452</v>
          </cell>
          <cell r="J2291">
            <v>832.63394444444452</v>
          </cell>
          <cell r="K2291">
            <v>832.63394444444452</v>
          </cell>
          <cell r="L2291">
            <v>894.68228222222251</v>
          </cell>
          <cell r="M2291">
            <v>840.3899866666668</v>
          </cell>
          <cell r="N2291">
            <v>865.93930222222241</v>
          </cell>
          <cell r="O2291">
            <v>865.93930222222207</v>
          </cell>
          <cell r="P2291">
            <v>865.93930222222264</v>
          </cell>
        </row>
        <row r="2292">
          <cell r="A2292" t="str">
            <v>4.03.001310410</v>
          </cell>
          <cell r="B2292">
            <v>10410</v>
          </cell>
          <cell r="C2292" t="str">
            <v>Gerência Técnica Atuarial</v>
          </cell>
          <cell r="D2292" t="str">
            <v>4.03.0013</v>
          </cell>
        </row>
        <row r="2293">
          <cell r="A2293" t="str">
            <v>4.03.001410410</v>
          </cell>
          <cell r="B2293">
            <v>10410</v>
          </cell>
          <cell r="C2293" t="str">
            <v>Gerência Técnica Atuarial</v>
          </cell>
          <cell r="D2293" t="str">
            <v>4.03.0014</v>
          </cell>
        </row>
        <row r="2294">
          <cell r="A2294" t="str">
            <v>4.03.001510410</v>
          </cell>
          <cell r="B2294">
            <v>10410</v>
          </cell>
          <cell r="C2294" t="str">
            <v>Gerência Técnica Atuarial</v>
          </cell>
          <cell r="D2294" t="str">
            <v>4.03.0015</v>
          </cell>
        </row>
        <row r="2295">
          <cell r="A2295" t="str">
            <v>4.03.001610410</v>
          </cell>
          <cell r="B2295">
            <v>10410</v>
          </cell>
          <cell r="C2295" t="str">
            <v>Gerência Técnica Atuarial</v>
          </cell>
          <cell r="D2295" t="str">
            <v>4.03.0016</v>
          </cell>
        </row>
        <row r="2296">
          <cell r="A2296" t="str">
            <v>4.03.001710410</v>
          </cell>
          <cell r="B2296">
            <v>10410</v>
          </cell>
          <cell r="C2296" t="str">
            <v>Gerência Técnica Atuarial</v>
          </cell>
          <cell r="D2296" t="str">
            <v>4.03.0017</v>
          </cell>
          <cell r="E2296">
            <v>91.35</v>
          </cell>
          <cell r="F2296">
            <v>91.35</v>
          </cell>
          <cell r="G2296">
            <v>91.35</v>
          </cell>
          <cell r="H2296">
            <v>91.35</v>
          </cell>
          <cell r="I2296">
            <v>91.35</v>
          </cell>
          <cell r="J2296">
            <v>91.35</v>
          </cell>
          <cell r="K2296">
            <v>91.35</v>
          </cell>
          <cell r="L2296">
            <v>91.35</v>
          </cell>
          <cell r="M2296">
            <v>91.35</v>
          </cell>
          <cell r="N2296">
            <v>91.35</v>
          </cell>
          <cell r="O2296">
            <v>91.35</v>
          </cell>
          <cell r="P2296">
            <v>91.35</v>
          </cell>
        </row>
        <row r="2297">
          <cell r="A2297" t="str">
            <v>4.03.001810410</v>
          </cell>
          <cell r="B2297">
            <v>10410</v>
          </cell>
          <cell r="C2297" t="str">
            <v>Gerência Técnica Atuarial</v>
          </cell>
          <cell r="D2297" t="str">
            <v>4.03.0018</v>
          </cell>
        </row>
        <row r="2298">
          <cell r="A2298" t="str">
            <v>4.03.001910410</v>
          </cell>
          <cell r="B2298">
            <v>10410</v>
          </cell>
          <cell r="C2298" t="str">
            <v>Gerência Técnica Atuarial</v>
          </cell>
          <cell r="D2298" t="str">
            <v>4.03.0019</v>
          </cell>
        </row>
        <row r="2299">
          <cell r="A2299" t="str">
            <v>4.03.002010410</v>
          </cell>
          <cell r="B2299">
            <v>10410</v>
          </cell>
          <cell r="C2299" t="str">
            <v>Gerência Técnica Atuarial</v>
          </cell>
          <cell r="D2299" t="str">
            <v>4.03.0020</v>
          </cell>
        </row>
        <row r="2300">
          <cell r="A2300" t="str">
            <v>4.03.002110410</v>
          </cell>
          <cell r="B2300">
            <v>10410</v>
          </cell>
          <cell r="C2300" t="str">
            <v>Gerência Técnica Atuarial</v>
          </cell>
          <cell r="D2300" t="str">
            <v>4.03.0021</v>
          </cell>
        </row>
        <row r="2301">
          <cell r="A2301" t="str">
            <v>4.03.002210410</v>
          </cell>
          <cell r="B2301">
            <v>10410</v>
          </cell>
          <cell r="C2301" t="str">
            <v>Gerência Técnica Atuarial</v>
          </cell>
          <cell r="D2301" t="str">
            <v>4.03.0022</v>
          </cell>
        </row>
        <row r="2302">
          <cell r="A2302" t="str">
            <v>4.03.002410410</v>
          </cell>
          <cell r="B2302">
            <v>10410</v>
          </cell>
          <cell r="C2302" t="str">
            <v>Gerência Técnica Atuarial</v>
          </cell>
          <cell r="D2302" t="str">
            <v>4.03.0024</v>
          </cell>
        </row>
        <row r="2303">
          <cell r="A2303" t="str">
            <v>4.04.000110410</v>
          </cell>
          <cell r="B2303">
            <v>10410</v>
          </cell>
          <cell r="C2303" t="str">
            <v>Gerência Técnica Atuarial</v>
          </cell>
          <cell r="D2303" t="str">
            <v>4.04.0001</v>
          </cell>
          <cell r="E2303">
            <v>0</v>
          </cell>
          <cell r="F2303">
            <v>0</v>
          </cell>
          <cell r="G2303">
            <v>0</v>
          </cell>
          <cell r="H2303">
            <v>0</v>
          </cell>
          <cell r="I2303">
            <v>0</v>
          </cell>
          <cell r="J2303">
            <v>0</v>
          </cell>
          <cell r="K2303">
            <v>0</v>
          </cell>
          <cell r="L2303">
            <v>0</v>
          </cell>
          <cell r="M2303">
            <v>0</v>
          </cell>
          <cell r="N2303">
            <v>0</v>
          </cell>
          <cell r="O2303">
            <v>0</v>
          </cell>
          <cell r="P2303">
            <v>0</v>
          </cell>
        </row>
        <row r="2304">
          <cell r="A2304" t="str">
            <v>4.04.000210410</v>
          </cell>
          <cell r="B2304">
            <v>10410</v>
          </cell>
          <cell r="C2304" t="str">
            <v>Gerência Técnica Atuarial</v>
          </cell>
          <cell r="D2304" t="str">
            <v>4.04.0002</v>
          </cell>
          <cell r="E2304">
            <v>0</v>
          </cell>
          <cell r="F2304">
            <v>0</v>
          </cell>
          <cell r="G2304">
            <v>0</v>
          </cell>
          <cell r="H2304">
            <v>0</v>
          </cell>
          <cell r="I2304">
            <v>0</v>
          </cell>
          <cell r="J2304">
            <v>0</v>
          </cell>
          <cell r="K2304">
            <v>0</v>
          </cell>
          <cell r="L2304">
            <v>0</v>
          </cell>
          <cell r="M2304">
            <v>0</v>
          </cell>
          <cell r="N2304">
            <v>0</v>
          </cell>
          <cell r="O2304">
            <v>0</v>
          </cell>
          <cell r="P2304">
            <v>0</v>
          </cell>
        </row>
        <row r="2305">
          <cell r="A2305" t="str">
            <v>4.04.000310410</v>
          </cell>
          <cell r="B2305">
            <v>10410</v>
          </cell>
          <cell r="C2305" t="str">
            <v>Gerência Técnica Atuarial</v>
          </cell>
          <cell r="D2305" t="str">
            <v>4.04.0003</v>
          </cell>
          <cell r="E2305">
            <v>0</v>
          </cell>
          <cell r="F2305">
            <v>0</v>
          </cell>
          <cell r="G2305">
            <v>0</v>
          </cell>
          <cell r="H2305">
            <v>0</v>
          </cell>
          <cell r="I2305">
            <v>0</v>
          </cell>
          <cell r="J2305">
            <v>0</v>
          </cell>
          <cell r="K2305">
            <v>0</v>
          </cell>
          <cell r="L2305">
            <v>0</v>
          </cell>
          <cell r="M2305">
            <v>0</v>
          </cell>
          <cell r="N2305">
            <v>0</v>
          </cell>
          <cell r="O2305">
            <v>0</v>
          </cell>
          <cell r="P2305">
            <v>0</v>
          </cell>
        </row>
        <row r="2306">
          <cell r="A2306" t="str">
            <v>4.04.000410410</v>
          </cell>
          <cell r="B2306">
            <v>10410</v>
          </cell>
          <cell r="C2306" t="str">
            <v>Gerência Técnica Atuarial</v>
          </cell>
          <cell r="D2306" t="str">
            <v>4.04.0004</v>
          </cell>
          <cell r="E2306">
            <v>0</v>
          </cell>
          <cell r="F2306">
            <v>0</v>
          </cell>
          <cell r="G2306">
            <v>0</v>
          </cell>
          <cell r="H2306">
            <v>0</v>
          </cell>
          <cell r="I2306">
            <v>0</v>
          </cell>
          <cell r="J2306">
            <v>0</v>
          </cell>
          <cell r="K2306">
            <v>0</v>
          </cell>
          <cell r="L2306">
            <v>0</v>
          </cell>
          <cell r="M2306">
            <v>0</v>
          </cell>
          <cell r="N2306">
            <v>0</v>
          </cell>
          <cell r="O2306">
            <v>0</v>
          </cell>
          <cell r="P2306">
            <v>0</v>
          </cell>
        </row>
        <row r="2307">
          <cell r="A2307" t="str">
            <v>4.04.000510410</v>
          </cell>
          <cell r="B2307">
            <v>10410</v>
          </cell>
          <cell r="C2307" t="str">
            <v>Gerência Técnica Atuarial</v>
          </cell>
          <cell r="D2307" t="str">
            <v>4.04.0005</v>
          </cell>
          <cell r="E2307">
            <v>200</v>
          </cell>
          <cell r="F2307">
            <v>200</v>
          </cell>
          <cell r="G2307">
            <v>200</v>
          </cell>
          <cell r="H2307">
            <v>200</v>
          </cell>
          <cell r="I2307">
            <v>200</v>
          </cell>
          <cell r="J2307">
            <v>200</v>
          </cell>
          <cell r="K2307">
            <v>200</v>
          </cell>
          <cell r="L2307">
            <v>200</v>
          </cell>
          <cell r="M2307">
            <v>200</v>
          </cell>
          <cell r="N2307">
            <v>200</v>
          </cell>
          <cell r="O2307">
            <v>200</v>
          </cell>
          <cell r="P2307">
            <v>200</v>
          </cell>
        </row>
        <row r="2308">
          <cell r="A2308" t="str">
            <v>4.04.000610410</v>
          </cell>
          <cell r="B2308">
            <v>10410</v>
          </cell>
          <cell r="C2308" t="str">
            <v>Gerência Técnica Atuarial</v>
          </cell>
          <cell r="D2308" t="str">
            <v>4.04.0006</v>
          </cell>
          <cell r="E2308">
            <v>0</v>
          </cell>
          <cell r="F2308">
            <v>0</v>
          </cell>
          <cell r="G2308">
            <v>0</v>
          </cell>
          <cell r="H2308">
            <v>0</v>
          </cell>
          <cell r="I2308">
            <v>0</v>
          </cell>
          <cell r="J2308">
            <v>0</v>
          </cell>
          <cell r="K2308">
            <v>0</v>
          </cell>
          <cell r="L2308">
            <v>0</v>
          </cell>
          <cell r="M2308">
            <v>0</v>
          </cell>
          <cell r="N2308">
            <v>0</v>
          </cell>
          <cell r="O2308">
            <v>0</v>
          </cell>
          <cell r="P2308">
            <v>0</v>
          </cell>
        </row>
        <row r="2309">
          <cell r="A2309" t="str">
            <v>4.04.000710410</v>
          </cell>
          <cell r="B2309">
            <v>10410</v>
          </cell>
          <cell r="C2309" t="str">
            <v>Gerência Técnica Atuarial</v>
          </cell>
          <cell r="D2309" t="str">
            <v>4.04.0007</v>
          </cell>
          <cell r="E2309">
            <v>19.69194470226476</v>
          </cell>
          <cell r="F2309">
            <v>19.69194470226476</v>
          </cell>
          <cell r="G2309">
            <v>19.69194470226476</v>
          </cell>
          <cell r="H2309">
            <v>19.69194470226476</v>
          </cell>
          <cell r="I2309">
            <v>19.69194470226476</v>
          </cell>
          <cell r="J2309">
            <v>19.69194470226476</v>
          </cell>
          <cell r="K2309">
            <v>19.69194470226476</v>
          </cell>
          <cell r="L2309">
            <v>19.69194470226476</v>
          </cell>
          <cell r="M2309">
            <v>19.69194470226476</v>
          </cell>
          <cell r="N2309">
            <v>19.69194470226476</v>
          </cell>
          <cell r="O2309">
            <v>19.69194470226476</v>
          </cell>
          <cell r="P2309">
            <v>19.69194470226476</v>
          </cell>
        </row>
        <row r="2310">
          <cell r="A2310" t="str">
            <v>4.04.000810410</v>
          </cell>
          <cell r="B2310">
            <v>10410</v>
          </cell>
          <cell r="C2310" t="str">
            <v>Gerência Técnica Atuarial</v>
          </cell>
          <cell r="D2310" t="str">
            <v>4.04.0008</v>
          </cell>
          <cell r="E2310">
            <v>500</v>
          </cell>
          <cell r="F2310">
            <v>500</v>
          </cell>
          <cell r="G2310">
            <v>500</v>
          </cell>
          <cell r="H2310">
            <v>500</v>
          </cell>
          <cell r="I2310">
            <v>500</v>
          </cell>
          <cell r="J2310">
            <v>500</v>
          </cell>
          <cell r="K2310">
            <v>500</v>
          </cell>
          <cell r="L2310">
            <v>500</v>
          </cell>
          <cell r="M2310">
            <v>500</v>
          </cell>
          <cell r="N2310">
            <v>500</v>
          </cell>
          <cell r="O2310">
            <v>500</v>
          </cell>
          <cell r="P2310">
            <v>500</v>
          </cell>
        </row>
        <row r="2311">
          <cell r="A2311" t="str">
            <v>4.04.000910410</v>
          </cell>
          <cell r="B2311">
            <v>10410</v>
          </cell>
          <cell r="C2311" t="str">
            <v>Gerência Técnica Atuarial</v>
          </cell>
          <cell r="D2311" t="str">
            <v>4.04.0009</v>
          </cell>
          <cell r="E2311">
            <v>0</v>
          </cell>
          <cell r="F2311">
            <v>0</v>
          </cell>
          <cell r="G2311">
            <v>0</v>
          </cell>
          <cell r="H2311">
            <v>0</v>
          </cell>
          <cell r="I2311">
            <v>0</v>
          </cell>
          <cell r="J2311">
            <v>0</v>
          </cell>
          <cell r="K2311">
            <v>0</v>
          </cell>
          <cell r="L2311">
            <v>0</v>
          </cell>
          <cell r="M2311">
            <v>0</v>
          </cell>
          <cell r="N2311">
            <v>0</v>
          </cell>
          <cell r="O2311">
            <v>0</v>
          </cell>
          <cell r="P2311">
            <v>0</v>
          </cell>
        </row>
        <row r="2312">
          <cell r="A2312" t="str">
            <v>4.04.001010410</v>
          </cell>
          <cell r="B2312">
            <v>10410</v>
          </cell>
          <cell r="C2312" t="str">
            <v>Gerência Técnica Atuarial</v>
          </cell>
          <cell r="D2312" t="str">
            <v>4.04.0010</v>
          </cell>
          <cell r="E2312">
            <v>62481.08</v>
          </cell>
          <cell r="F2312">
            <v>62481.08</v>
          </cell>
          <cell r="G2312">
            <v>62481.08</v>
          </cell>
          <cell r="H2312">
            <v>62481.08</v>
          </cell>
          <cell r="I2312">
            <v>62481.08</v>
          </cell>
          <cell r="J2312">
            <v>62481.08</v>
          </cell>
          <cell r="K2312">
            <v>62481.08</v>
          </cell>
          <cell r="L2312">
            <v>62481.08</v>
          </cell>
          <cell r="M2312">
            <v>62481.08</v>
          </cell>
          <cell r="N2312">
            <v>62481.08</v>
          </cell>
          <cell r="O2312">
            <v>62481.08</v>
          </cell>
          <cell r="P2312">
            <v>62481.08</v>
          </cell>
        </row>
        <row r="2313">
          <cell r="A2313" t="str">
            <v>4.04.001110410</v>
          </cell>
          <cell r="B2313">
            <v>10410</v>
          </cell>
          <cell r="C2313" t="str">
            <v>Gerência Técnica Atuarial</v>
          </cell>
          <cell r="D2313" t="str">
            <v>4.04.0011</v>
          </cell>
          <cell r="E2313">
            <v>0</v>
          </cell>
          <cell r="F2313">
            <v>0</v>
          </cell>
          <cell r="G2313">
            <v>0</v>
          </cell>
          <cell r="H2313">
            <v>0</v>
          </cell>
          <cell r="I2313">
            <v>0</v>
          </cell>
          <cell r="J2313">
            <v>0</v>
          </cell>
          <cell r="K2313">
            <v>0</v>
          </cell>
          <cell r="L2313">
            <v>0</v>
          </cell>
          <cell r="M2313">
            <v>0</v>
          </cell>
          <cell r="N2313">
            <v>0</v>
          </cell>
          <cell r="O2313">
            <v>0</v>
          </cell>
          <cell r="P2313">
            <v>0</v>
          </cell>
        </row>
        <row r="2314">
          <cell r="A2314" t="str">
            <v>4.04.001210410</v>
          </cell>
          <cell r="B2314">
            <v>10410</v>
          </cell>
          <cell r="C2314" t="str">
            <v>Gerência Técnica Atuarial</v>
          </cell>
          <cell r="D2314" t="str">
            <v>4.04.0012</v>
          </cell>
          <cell r="E2314">
            <v>0</v>
          </cell>
          <cell r="F2314">
            <v>0</v>
          </cell>
          <cell r="G2314">
            <v>0</v>
          </cell>
          <cell r="H2314">
            <v>0</v>
          </cell>
          <cell r="I2314">
            <v>0</v>
          </cell>
          <cell r="J2314">
            <v>0</v>
          </cell>
          <cell r="K2314">
            <v>0</v>
          </cell>
          <cell r="L2314">
            <v>0</v>
          </cell>
          <cell r="M2314">
            <v>0</v>
          </cell>
          <cell r="N2314">
            <v>0</v>
          </cell>
          <cell r="O2314">
            <v>0</v>
          </cell>
          <cell r="P2314">
            <v>0</v>
          </cell>
        </row>
        <row r="2315">
          <cell r="A2315" t="str">
            <v>4.05.000310410</v>
          </cell>
          <cell r="B2315">
            <v>10410</v>
          </cell>
          <cell r="C2315" t="str">
            <v>Gerência Técnica Atuarial</v>
          </cell>
          <cell r="D2315" t="str">
            <v>4.05.0003</v>
          </cell>
          <cell r="E2315">
            <v>0</v>
          </cell>
          <cell r="F2315">
            <v>0</v>
          </cell>
          <cell r="G2315">
            <v>0</v>
          </cell>
          <cell r="H2315">
            <v>0</v>
          </cell>
          <cell r="I2315">
            <v>0</v>
          </cell>
          <cell r="J2315">
            <v>0</v>
          </cell>
          <cell r="K2315">
            <v>0</v>
          </cell>
          <cell r="L2315">
            <v>0</v>
          </cell>
          <cell r="M2315">
            <v>0</v>
          </cell>
          <cell r="N2315">
            <v>0</v>
          </cell>
          <cell r="O2315">
            <v>0</v>
          </cell>
          <cell r="P2315">
            <v>0</v>
          </cell>
        </row>
        <row r="2316">
          <cell r="A2316" t="str">
            <v>4.08.000410410</v>
          </cell>
          <cell r="B2316">
            <v>10410</v>
          </cell>
          <cell r="C2316" t="str">
            <v>Gerência Técnica Atuarial</v>
          </cell>
          <cell r="D2316" t="str">
            <v>4.08.0004</v>
          </cell>
          <cell r="E2316">
            <v>0</v>
          </cell>
          <cell r="F2316">
            <v>0</v>
          </cell>
          <cell r="G2316">
            <v>0</v>
          </cell>
          <cell r="H2316">
            <v>0</v>
          </cell>
          <cell r="I2316">
            <v>0</v>
          </cell>
          <cell r="J2316">
            <v>0</v>
          </cell>
          <cell r="K2316">
            <v>0</v>
          </cell>
          <cell r="L2316">
            <v>0</v>
          </cell>
          <cell r="M2316">
            <v>0</v>
          </cell>
          <cell r="N2316">
            <v>0</v>
          </cell>
          <cell r="O2316">
            <v>0</v>
          </cell>
          <cell r="P2316">
            <v>0</v>
          </cell>
        </row>
        <row r="2317">
          <cell r="A2317" t="str">
            <v>4.08.001010410</v>
          </cell>
          <cell r="B2317">
            <v>10410</v>
          </cell>
          <cell r="C2317" t="str">
            <v>Gerência Técnica Atuarial</v>
          </cell>
          <cell r="D2317" t="str">
            <v>4.08.0010</v>
          </cell>
          <cell r="E2317">
            <v>0</v>
          </cell>
          <cell r="F2317">
            <v>0</v>
          </cell>
          <cell r="G2317">
            <v>0</v>
          </cell>
          <cell r="H2317">
            <v>0</v>
          </cell>
          <cell r="I2317">
            <v>0</v>
          </cell>
          <cell r="J2317">
            <v>0</v>
          </cell>
          <cell r="K2317">
            <v>0</v>
          </cell>
          <cell r="L2317">
            <v>0</v>
          </cell>
          <cell r="M2317">
            <v>0</v>
          </cell>
          <cell r="N2317">
            <v>0</v>
          </cell>
          <cell r="O2317">
            <v>0</v>
          </cell>
          <cell r="P2317">
            <v>0</v>
          </cell>
        </row>
        <row r="2318">
          <cell r="A2318" t="str">
            <v>4.08.001610410</v>
          </cell>
          <cell r="B2318">
            <v>10410</v>
          </cell>
          <cell r="C2318" t="str">
            <v>Gerência Técnica Atuarial</v>
          </cell>
          <cell r="D2318" t="str">
            <v>4.08.0016</v>
          </cell>
          <cell r="E2318">
            <v>0</v>
          </cell>
          <cell r="F2318">
            <v>0</v>
          </cell>
          <cell r="G2318">
            <v>0</v>
          </cell>
          <cell r="H2318">
            <v>0</v>
          </cell>
          <cell r="I2318">
            <v>0</v>
          </cell>
          <cell r="J2318">
            <v>0</v>
          </cell>
          <cell r="K2318">
            <v>0</v>
          </cell>
          <cell r="L2318">
            <v>0</v>
          </cell>
          <cell r="M2318">
            <v>0</v>
          </cell>
          <cell r="N2318">
            <v>0</v>
          </cell>
          <cell r="O2318">
            <v>0</v>
          </cell>
          <cell r="P2318">
            <v>0</v>
          </cell>
        </row>
        <row r="2319">
          <cell r="A2319" t="str">
            <v>4.08.001710410</v>
          </cell>
          <cell r="B2319">
            <v>10410</v>
          </cell>
          <cell r="C2319" t="str">
            <v>Gerência Técnica Atuarial</v>
          </cell>
          <cell r="D2319" t="str">
            <v>4.08.0017</v>
          </cell>
          <cell r="E2319">
            <v>0</v>
          </cell>
          <cell r="F2319">
            <v>0</v>
          </cell>
          <cell r="G2319">
            <v>0</v>
          </cell>
          <cell r="H2319">
            <v>0</v>
          </cell>
          <cell r="I2319">
            <v>0</v>
          </cell>
          <cell r="J2319">
            <v>0</v>
          </cell>
          <cell r="K2319">
            <v>0</v>
          </cell>
          <cell r="L2319">
            <v>0</v>
          </cell>
          <cell r="M2319">
            <v>0</v>
          </cell>
          <cell r="N2319">
            <v>0</v>
          </cell>
          <cell r="O2319">
            <v>0</v>
          </cell>
          <cell r="P2319">
            <v>0</v>
          </cell>
        </row>
        <row r="2320">
          <cell r="A2320" t="str">
            <v>4.08.002010410</v>
          </cell>
          <cell r="B2320">
            <v>10410</v>
          </cell>
          <cell r="C2320" t="str">
            <v>Gerência Técnica Atuarial</v>
          </cell>
          <cell r="D2320" t="str">
            <v>4.08.0020</v>
          </cell>
          <cell r="E2320">
            <v>0</v>
          </cell>
          <cell r="F2320">
            <v>0</v>
          </cell>
          <cell r="G2320">
            <v>0</v>
          </cell>
          <cell r="H2320">
            <v>0</v>
          </cell>
          <cell r="I2320">
            <v>0</v>
          </cell>
          <cell r="J2320">
            <v>0</v>
          </cell>
          <cell r="K2320">
            <v>0</v>
          </cell>
          <cell r="L2320">
            <v>0</v>
          </cell>
          <cell r="M2320">
            <v>0</v>
          </cell>
          <cell r="N2320">
            <v>0</v>
          </cell>
          <cell r="O2320">
            <v>0</v>
          </cell>
          <cell r="P2320">
            <v>0</v>
          </cell>
        </row>
        <row r="2321">
          <cell r="A2321" t="str">
            <v>4.13.000410410</v>
          </cell>
          <cell r="B2321">
            <v>10410</v>
          </cell>
          <cell r="C2321" t="str">
            <v>Gerência Técnica Atuarial</v>
          </cell>
          <cell r="D2321" t="str">
            <v>4.13.0004</v>
          </cell>
          <cell r="E2321">
            <v>0</v>
          </cell>
          <cell r="F2321">
            <v>0</v>
          </cell>
          <cell r="G2321">
            <v>0</v>
          </cell>
          <cell r="H2321">
            <v>0</v>
          </cell>
          <cell r="I2321">
            <v>0</v>
          </cell>
          <cell r="J2321">
            <v>0</v>
          </cell>
          <cell r="K2321">
            <v>0</v>
          </cell>
          <cell r="L2321">
            <v>0</v>
          </cell>
          <cell r="M2321">
            <v>0</v>
          </cell>
          <cell r="N2321">
            <v>0</v>
          </cell>
          <cell r="O2321">
            <v>0</v>
          </cell>
          <cell r="P2321">
            <v>0</v>
          </cell>
        </row>
        <row r="2322">
          <cell r="A2322" t="str">
            <v>4.13.000510410</v>
          </cell>
          <cell r="B2322">
            <v>10410</v>
          </cell>
          <cell r="C2322" t="str">
            <v>Gerência Técnica Atuarial</v>
          </cell>
          <cell r="D2322" t="str">
            <v>4.13.0005</v>
          </cell>
          <cell r="E2322">
            <v>0</v>
          </cell>
          <cell r="F2322">
            <v>0</v>
          </cell>
          <cell r="G2322">
            <v>0</v>
          </cell>
          <cell r="H2322">
            <v>0</v>
          </cell>
          <cell r="I2322">
            <v>0</v>
          </cell>
          <cell r="J2322">
            <v>0</v>
          </cell>
          <cell r="K2322">
            <v>0</v>
          </cell>
          <cell r="L2322">
            <v>0</v>
          </cell>
          <cell r="M2322">
            <v>0</v>
          </cell>
          <cell r="N2322">
            <v>0</v>
          </cell>
          <cell r="O2322">
            <v>0</v>
          </cell>
          <cell r="P2322">
            <v>0</v>
          </cell>
        </row>
        <row r="2323">
          <cell r="A2323" t="str">
            <v>4.13.000610410</v>
          </cell>
          <cell r="B2323">
            <v>10410</v>
          </cell>
          <cell r="C2323" t="str">
            <v>Gerência Técnica Atuarial</v>
          </cell>
          <cell r="D2323" t="str">
            <v>4.13.0006</v>
          </cell>
          <cell r="E2323">
            <v>0</v>
          </cell>
          <cell r="F2323">
            <v>0</v>
          </cell>
          <cell r="G2323">
            <v>0</v>
          </cell>
          <cell r="H2323">
            <v>0</v>
          </cell>
          <cell r="I2323">
            <v>0</v>
          </cell>
          <cell r="J2323">
            <v>0</v>
          </cell>
          <cell r="K2323">
            <v>0</v>
          </cell>
          <cell r="L2323">
            <v>0</v>
          </cell>
          <cell r="M2323">
            <v>0</v>
          </cell>
          <cell r="N2323">
            <v>0</v>
          </cell>
          <cell r="O2323">
            <v>0</v>
          </cell>
          <cell r="P2323">
            <v>0</v>
          </cell>
        </row>
        <row r="2324">
          <cell r="A2324" t="str">
            <v>4.13.000710410</v>
          </cell>
          <cell r="B2324">
            <v>10410</v>
          </cell>
          <cell r="C2324" t="str">
            <v>Gerência Técnica Atuarial</v>
          </cell>
          <cell r="D2324" t="str">
            <v>4.13.0007</v>
          </cell>
          <cell r="E2324">
            <v>0</v>
          </cell>
          <cell r="F2324">
            <v>0</v>
          </cell>
          <cell r="G2324">
            <v>0</v>
          </cell>
          <cell r="H2324">
            <v>0</v>
          </cell>
          <cell r="I2324">
            <v>0</v>
          </cell>
          <cell r="J2324">
            <v>0</v>
          </cell>
          <cell r="K2324">
            <v>0</v>
          </cell>
          <cell r="L2324">
            <v>0</v>
          </cell>
          <cell r="M2324">
            <v>0</v>
          </cell>
          <cell r="N2324">
            <v>0</v>
          </cell>
          <cell r="O2324">
            <v>0</v>
          </cell>
          <cell r="P2324">
            <v>0</v>
          </cell>
        </row>
        <row r="2325">
          <cell r="A2325" t="str">
            <v>4.13.000810410</v>
          </cell>
          <cell r="B2325">
            <v>10410</v>
          </cell>
          <cell r="C2325" t="str">
            <v>Gerência Técnica Atuarial</v>
          </cell>
          <cell r="D2325" t="str">
            <v>4.13.0008</v>
          </cell>
          <cell r="E2325">
            <v>0</v>
          </cell>
          <cell r="F2325">
            <v>0</v>
          </cell>
          <cell r="G2325">
            <v>0</v>
          </cell>
          <cell r="H2325">
            <v>0</v>
          </cell>
          <cell r="I2325">
            <v>0</v>
          </cell>
          <cell r="J2325">
            <v>0</v>
          </cell>
          <cell r="K2325">
            <v>0</v>
          </cell>
          <cell r="L2325">
            <v>0</v>
          </cell>
          <cell r="M2325">
            <v>0</v>
          </cell>
          <cell r="N2325">
            <v>0</v>
          </cell>
          <cell r="O2325">
            <v>0</v>
          </cell>
          <cell r="P2325">
            <v>0</v>
          </cell>
        </row>
        <row r="2326">
          <cell r="A2326" t="str">
            <v>4.90.000110410</v>
          </cell>
          <cell r="B2326">
            <v>10410</v>
          </cell>
          <cell r="C2326" t="str">
            <v>Gerência Técnica Atuarial</v>
          </cell>
          <cell r="D2326" t="str">
            <v>4.90.0001</v>
          </cell>
          <cell r="E2326">
            <v>0</v>
          </cell>
          <cell r="F2326">
            <v>0</v>
          </cell>
          <cell r="G2326">
            <v>0</v>
          </cell>
          <cell r="H2326">
            <v>0</v>
          </cell>
          <cell r="I2326">
            <v>0</v>
          </cell>
          <cell r="J2326">
            <v>0</v>
          </cell>
          <cell r="K2326">
            <v>0</v>
          </cell>
          <cell r="L2326">
            <v>0</v>
          </cell>
          <cell r="M2326">
            <v>0</v>
          </cell>
          <cell r="N2326">
            <v>0</v>
          </cell>
          <cell r="O2326">
            <v>0</v>
          </cell>
          <cell r="P2326">
            <v>0</v>
          </cell>
        </row>
        <row r="2327">
          <cell r="A2327" t="str">
            <v>4.01.000110519</v>
          </cell>
          <cell r="B2327">
            <v>10519</v>
          </cell>
          <cell r="C2327" t="str">
            <v>Gerência Médica</v>
          </cell>
          <cell r="D2327" t="str">
            <v>4.01.0001</v>
          </cell>
          <cell r="E2327">
            <v>0</v>
          </cell>
          <cell r="F2327">
            <v>0</v>
          </cell>
          <cell r="G2327">
            <v>0</v>
          </cell>
          <cell r="H2327">
            <v>0</v>
          </cell>
          <cell r="I2327">
            <v>0</v>
          </cell>
          <cell r="J2327">
            <v>0</v>
          </cell>
          <cell r="K2327">
            <v>0</v>
          </cell>
          <cell r="L2327">
            <v>0</v>
          </cell>
          <cell r="M2327">
            <v>0</v>
          </cell>
          <cell r="N2327">
            <v>0</v>
          </cell>
          <cell r="O2327">
            <v>0</v>
          </cell>
          <cell r="P2327">
            <v>0</v>
          </cell>
        </row>
        <row r="2328">
          <cell r="A2328" t="str">
            <v>4.01.000210519</v>
          </cell>
          <cell r="B2328">
            <v>10519</v>
          </cell>
          <cell r="C2328" t="str">
            <v>Gerência Médica</v>
          </cell>
          <cell r="D2328" t="str">
            <v>4.01.0002</v>
          </cell>
          <cell r="E2328">
            <v>0</v>
          </cell>
          <cell r="F2328">
            <v>0</v>
          </cell>
          <cell r="G2328">
            <v>0</v>
          </cell>
          <cell r="H2328">
            <v>0</v>
          </cell>
          <cell r="I2328">
            <v>0</v>
          </cell>
          <cell r="J2328">
            <v>0</v>
          </cell>
          <cell r="K2328">
            <v>0</v>
          </cell>
          <cell r="L2328">
            <v>0</v>
          </cell>
          <cell r="M2328">
            <v>0</v>
          </cell>
          <cell r="N2328">
            <v>0</v>
          </cell>
          <cell r="O2328">
            <v>0</v>
          </cell>
          <cell r="P2328">
            <v>0</v>
          </cell>
        </row>
        <row r="2329">
          <cell r="A2329" t="str">
            <v>4.01.000310519</v>
          </cell>
          <cell r="B2329">
            <v>10519</v>
          </cell>
          <cell r="C2329" t="str">
            <v>Gerência Médica</v>
          </cell>
          <cell r="D2329" t="str">
            <v>4.01.0003</v>
          </cell>
          <cell r="E2329">
            <v>0</v>
          </cell>
          <cell r="F2329">
            <v>0</v>
          </cell>
          <cell r="G2329">
            <v>0</v>
          </cell>
          <cell r="H2329">
            <v>0</v>
          </cell>
          <cell r="I2329">
            <v>0</v>
          </cell>
          <cell r="J2329">
            <v>0</v>
          </cell>
          <cell r="K2329">
            <v>0</v>
          </cell>
          <cell r="L2329">
            <v>0</v>
          </cell>
          <cell r="M2329">
            <v>0</v>
          </cell>
          <cell r="N2329">
            <v>0</v>
          </cell>
          <cell r="O2329">
            <v>0</v>
          </cell>
          <cell r="P2329">
            <v>0</v>
          </cell>
        </row>
        <row r="2330">
          <cell r="A2330" t="str">
            <v>4.01.000410519</v>
          </cell>
          <cell r="B2330">
            <v>10519</v>
          </cell>
          <cell r="C2330" t="str">
            <v>Gerência Médica</v>
          </cell>
          <cell r="D2330" t="str">
            <v>4.01.0004</v>
          </cell>
          <cell r="E2330">
            <v>0</v>
          </cell>
          <cell r="F2330">
            <v>0</v>
          </cell>
          <cell r="G2330">
            <v>0</v>
          </cell>
          <cell r="H2330">
            <v>0</v>
          </cell>
          <cell r="I2330">
            <v>0</v>
          </cell>
          <cell r="J2330">
            <v>0</v>
          </cell>
          <cell r="K2330">
            <v>0</v>
          </cell>
          <cell r="L2330">
            <v>0</v>
          </cell>
          <cell r="M2330">
            <v>0</v>
          </cell>
          <cell r="N2330">
            <v>0</v>
          </cell>
          <cell r="O2330">
            <v>0</v>
          </cell>
          <cell r="P2330">
            <v>0</v>
          </cell>
        </row>
        <row r="2331">
          <cell r="A2331" t="str">
            <v>4.01.000510519</v>
          </cell>
          <cell r="B2331">
            <v>10519</v>
          </cell>
          <cell r="C2331" t="str">
            <v>Gerência Médica</v>
          </cell>
          <cell r="D2331" t="str">
            <v>4.01.0005</v>
          </cell>
          <cell r="E2331">
            <v>0</v>
          </cell>
          <cell r="F2331">
            <v>0</v>
          </cell>
          <cell r="G2331">
            <v>0</v>
          </cell>
          <cell r="H2331">
            <v>0</v>
          </cell>
          <cell r="I2331">
            <v>0</v>
          </cell>
          <cell r="J2331">
            <v>0</v>
          </cell>
          <cell r="K2331">
            <v>0</v>
          </cell>
          <cell r="L2331">
            <v>0</v>
          </cell>
          <cell r="M2331">
            <v>0</v>
          </cell>
          <cell r="N2331">
            <v>0</v>
          </cell>
          <cell r="O2331">
            <v>0</v>
          </cell>
          <cell r="P2331">
            <v>0</v>
          </cell>
        </row>
        <row r="2332">
          <cell r="A2332" t="str">
            <v>4.01.000610519</v>
          </cell>
          <cell r="B2332">
            <v>10519</v>
          </cell>
          <cell r="C2332" t="str">
            <v>Gerência Médica</v>
          </cell>
          <cell r="D2332" t="str">
            <v>4.01.0006</v>
          </cell>
          <cell r="E2332">
            <v>0</v>
          </cell>
          <cell r="F2332">
            <v>0</v>
          </cell>
          <cell r="G2332">
            <v>0</v>
          </cell>
          <cell r="H2332">
            <v>0</v>
          </cell>
          <cell r="I2332">
            <v>0</v>
          </cell>
          <cell r="J2332">
            <v>0</v>
          </cell>
          <cell r="K2332">
            <v>0</v>
          </cell>
          <cell r="L2332">
            <v>0</v>
          </cell>
          <cell r="M2332">
            <v>0</v>
          </cell>
          <cell r="N2332">
            <v>0</v>
          </cell>
          <cell r="O2332">
            <v>0</v>
          </cell>
          <cell r="P2332">
            <v>0</v>
          </cell>
        </row>
        <row r="2333">
          <cell r="A2333" t="str">
            <v>4.01.000710519</v>
          </cell>
          <cell r="B2333">
            <v>10519</v>
          </cell>
          <cell r="C2333" t="str">
            <v>Gerência Médica</v>
          </cell>
          <cell r="D2333" t="str">
            <v>4.01.0007</v>
          </cell>
          <cell r="E2333">
            <v>0</v>
          </cell>
          <cell r="F2333">
            <v>0</v>
          </cell>
          <cell r="G2333">
            <v>0</v>
          </cell>
          <cell r="H2333">
            <v>0</v>
          </cell>
          <cell r="I2333">
            <v>0</v>
          </cell>
          <cell r="J2333">
            <v>0</v>
          </cell>
          <cell r="K2333">
            <v>0</v>
          </cell>
          <cell r="L2333">
            <v>0</v>
          </cell>
          <cell r="M2333">
            <v>0</v>
          </cell>
          <cell r="N2333">
            <v>0</v>
          </cell>
          <cell r="O2333">
            <v>0</v>
          </cell>
          <cell r="P2333">
            <v>0</v>
          </cell>
        </row>
        <row r="2334">
          <cell r="A2334" t="str">
            <v>4.02.000110519</v>
          </cell>
          <cell r="B2334">
            <v>10519</v>
          </cell>
          <cell r="C2334" t="str">
            <v>Gerência Médica</v>
          </cell>
          <cell r="D2334" t="str">
            <v>4.02.0001</v>
          </cell>
          <cell r="E2334">
            <v>0</v>
          </cell>
          <cell r="F2334">
            <v>0</v>
          </cell>
          <cell r="G2334">
            <v>0</v>
          </cell>
          <cell r="H2334">
            <v>0</v>
          </cell>
          <cell r="I2334">
            <v>0</v>
          </cell>
          <cell r="J2334">
            <v>0</v>
          </cell>
          <cell r="K2334">
            <v>0</v>
          </cell>
          <cell r="L2334">
            <v>0</v>
          </cell>
          <cell r="M2334">
            <v>0</v>
          </cell>
          <cell r="N2334">
            <v>0</v>
          </cell>
          <cell r="O2334">
            <v>0</v>
          </cell>
          <cell r="P2334">
            <v>0</v>
          </cell>
        </row>
        <row r="2335">
          <cell r="A2335" t="str">
            <v>4.02.000210519</v>
          </cell>
          <cell r="B2335">
            <v>10519</v>
          </cell>
          <cell r="C2335" t="str">
            <v>Gerência Médica</v>
          </cell>
          <cell r="D2335" t="str">
            <v>4.02.0002</v>
          </cell>
          <cell r="E2335">
            <v>0</v>
          </cell>
          <cell r="F2335">
            <v>0</v>
          </cell>
          <cell r="G2335">
            <v>0</v>
          </cell>
          <cell r="H2335">
            <v>0</v>
          </cell>
          <cell r="I2335">
            <v>0</v>
          </cell>
          <cell r="J2335">
            <v>0</v>
          </cell>
          <cell r="K2335">
            <v>0</v>
          </cell>
          <cell r="L2335">
            <v>0</v>
          </cell>
          <cell r="M2335">
            <v>0</v>
          </cell>
          <cell r="N2335">
            <v>0</v>
          </cell>
          <cell r="O2335">
            <v>0</v>
          </cell>
          <cell r="P2335">
            <v>0</v>
          </cell>
        </row>
        <row r="2336">
          <cell r="A2336" t="str">
            <v>4.02.000310519</v>
          </cell>
          <cell r="B2336">
            <v>10519</v>
          </cell>
          <cell r="C2336" t="str">
            <v>Gerência Médica</v>
          </cell>
          <cell r="D2336" t="str">
            <v>4.02.0003</v>
          </cell>
          <cell r="E2336">
            <v>0</v>
          </cell>
          <cell r="F2336">
            <v>0</v>
          </cell>
          <cell r="G2336">
            <v>0</v>
          </cell>
          <cell r="H2336">
            <v>0</v>
          </cell>
          <cell r="I2336">
            <v>0</v>
          </cell>
          <cell r="J2336">
            <v>0</v>
          </cell>
          <cell r="K2336">
            <v>0</v>
          </cell>
          <cell r="L2336">
            <v>0</v>
          </cell>
          <cell r="M2336">
            <v>0</v>
          </cell>
          <cell r="N2336">
            <v>0</v>
          </cell>
          <cell r="O2336">
            <v>0</v>
          </cell>
          <cell r="P2336">
            <v>0</v>
          </cell>
        </row>
        <row r="2337">
          <cell r="A2337" t="str">
            <v>4.02.000410519</v>
          </cell>
          <cell r="B2337">
            <v>10519</v>
          </cell>
          <cell r="C2337" t="str">
            <v>Gerência Médica</v>
          </cell>
          <cell r="D2337" t="str">
            <v>4.02.0004</v>
          </cell>
          <cell r="E2337">
            <v>0</v>
          </cell>
          <cell r="F2337">
            <v>0</v>
          </cell>
          <cell r="G2337">
            <v>0</v>
          </cell>
          <cell r="H2337">
            <v>0</v>
          </cell>
          <cell r="I2337">
            <v>0</v>
          </cell>
          <cell r="J2337">
            <v>0</v>
          </cell>
          <cell r="K2337">
            <v>0</v>
          </cell>
          <cell r="L2337">
            <v>0</v>
          </cell>
          <cell r="M2337">
            <v>0</v>
          </cell>
          <cell r="N2337">
            <v>0</v>
          </cell>
          <cell r="O2337">
            <v>0</v>
          </cell>
          <cell r="P2337">
            <v>0</v>
          </cell>
        </row>
        <row r="2338">
          <cell r="A2338" t="str">
            <v>4.02.000510519</v>
          </cell>
          <cell r="B2338">
            <v>10519</v>
          </cell>
          <cell r="C2338" t="str">
            <v>Gerência Médica</v>
          </cell>
          <cell r="D2338" t="str">
            <v>4.02.0005</v>
          </cell>
          <cell r="E2338">
            <v>0</v>
          </cell>
          <cell r="F2338">
            <v>0</v>
          </cell>
          <cell r="G2338">
            <v>0</v>
          </cell>
          <cell r="H2338">
            <v>0</v>
          </cell>
          <cell r="I2338">
            <v>0</v>
          </cell>
          <cell r="J2338">
            <v>0</v>
          </cell>
          <cell r="K2338">
            <v>0</v>
          </cell>
          <cell r="L2338">
            <v>0</v>
          </cell>
          <cell r="M2338">
            <v>0</v>
          </cell>
          <cell r="N2338">
            <v>0</v>
          </cell>
          <cell r="O2338">
            <v>0</v>
          </cell>
          <cell r="P2338">
            <v>0</v>
          </cell>
        </row>
        <row r="2339">
          <cell r="A2339" t="str">
            <v>4.02.000610519</v>
          </cell>
          <cell r="B2339">
            <v>10519</v>
          </cell>
          <cell r="C2339" t="str">
            <v>Gerência Médica</v>
          </cell>
          <cell r="D2339" t="str">
            <v>4.02.0006</v>
          </cell>
          <cell r="E2339">
            <v>0</v>
          </cell>
          <cell r="F2339">
            <v>0</v>
          </cell>
          <cell r="G2339">
            <v>0</v>
          </cell>
          <cell r="H2339">
            <v>0</v>
          </cell>
          <cell r="I2339">
            <v>0</v>
          </cell>
          <cell r="J2339">
            <v>0</v>
          </cell>
          <cell r="K2339">
            <v>0</v>
          </cell>
          <cell r="L2339">
            <v>0</v>
          </cell>
          <cell r="M2339">
            <v>0</v>
          </cell>
          <cell r="N2339">
            <v>0</v>
          </cell>
          <cell r="O2339">
            <v>0</v>
          </cell>
          <cell r="P2339">
            <v>0</v>
          </cell>
        </row>
        <row r="2340">
          <cell r="A2340" t="str">
            <v>4.02.000710519</v>
          </cell>
          <cell r="B2340">
            <v>10519</v>
          </cell>
          <cell r="C2340" t="str">
            <v>Gerência Médica</v>
          </cell>
          <cell r="D2340" t="str">
            <v>4.02.0007</v>
          </cell>
          <cell r="E2340">
            <v>0</v>
          </cell>
          <cell r="F2340">
            <v>0</v>
          </cell>
          <cell r="G2340">
            <v>0</v>
          </cell>
          <cell r="H2340">
            <v>0</v>
          </cell>
          <cell r="I2340">
            <v>0</v>
          </cell>
          <cell r="J2340">
            <v>0</v>
          </cell>
          <cell r="K2340">
            <v>0</v>
          </cell>
          <cell r="L2340">
            <v>0</v>
          </cell>
          <cell r="M2340">
            <v>0</v>
          </cell>
          <cell r="N2340">
            <v>0</v>
          </cell>
          <cell r="O2340">
            <v>0</v>
          </cell>
          <cell r="P2340">
            <v>0</v>
          </cell>
        </row>
        <row r="2341">
          <cell r="A2341" t="str">
            <v>4.02.000810519</v>
          </cell>
          <cell r="B2341">
            <v>10519</v>
          </cell>
          <cell r="C2341" t="str">
            <v>Gerência Médica</v>
          </cell>
          <cell r="D2341" t="str">
            <v>4.02.0008</v>
          </cell>
          <cell r="E2341">
            <v>0</v>
          </cell>
          <cell r="F2341">
            <v>0</v>
          </cell>
          <cell r="G2341">
            <v>0</v>
          </cell>
          <cell r="H2341">
            <v>0</v>
          </cell>
          <cell r="I2341">
            <v>0</v>
          </cell>
          <cell r="J2341">
            <v>0</v>
          </cell>
          <cell r="K2341">
            <v>0</v>
          </cell>
          <cell r="L2341">
            <v>0</v>
          </cell>
          <cell r="M2341">
            <v>0</v>
          </cell>
          <cell r="N2341">
            <v>0</v>
          </cell>
          <cell r="O2341">
            <v>0</v>
          </cell>
          <cell r="P2341">
            <v>0</v>
          </cell>
        </row>
        <row r="2342">
          <cell r="A2342" t="str">
            <v>4.02.000910519</v>
          </cell>
          <cell r="B2342">
            <v>10519</v>
          </cell>
          <cell r="C2342" t="str">
            <v>Gerência Médica</v>
          </cell>
          <cell r="D2342" t="str">
            <v>4.02.0009</v>
          </cell>
          <cell r="E2342">
            <v>0</v>
          </cell>
          <cell r="F2342">
            <v>0</v>
          </cell>
          <cell r="G2342">
            <v>0</v>
          </cell>
          <cell r="H2342">
            <v>0</v>
          </cell>
          <cell r="I2342">
            <v>0</v>
          </cell>
          <cell r="J2342">
            <v>0</v>
          </cell>
          <cell r="K2342">
            <v>0</v>
          </cell>
          <cell r="L2342">
            <v>0</v>
          </cell>
          <cell r="M2342">
            <v>0</v>
          </cell>
          <cell r="N2342">
            <v>0</v>
          </cell>
          <cell r="O2342">
            <v>0</v>
          </cell>
          <cell r="P2342">
            <v>0</v>
          </cell>
        </row>
        <row r="2343">
          <cell r="A2343" t="str">
            <v>4.02.001010519</v>
          </cell>
          <cell r="B2343">
            <v>10519</v>
          </cell>
          <cell r="C2343" t="str">
            <v>Gerência Médica</v>
          </cell>
          <cell r="D2343" t="str">
            <v>4.02.0010</v>
          </cell>
          <cell r="E2343">
            <v>0</v>
          </cell>
          <cell r="F2343">
            <v>0</v>
          </cell>
          <cell r="G2343">
            <v>0</v>
          </cell>
          <cell r="H2343">
            <v>0</v>
          </cell>
          <cell r="I2343">
            <v>0</v>
          </cell>
          <cell r="J2343">
            <v>0</v>
          </cell>
          <cell r="K2343">
            <v>0</v>
          </cell>
          <cell r="L2343">
            <v>0</v>
          </cell>
          <cell r="M2343">
            <v>0</v>
          </cell>
          <cell r="N2343">
            <v>0</v>
          </cell>
          <cell r="O2343">
            <v>0</v>
          </cell>
          <cell r="P2343">
            <v>0</v>
          </cell>
        </row>
        <row r="2344">
          <cell r="A2344" t="str">
            <v>4.02.001110519</v>
          </cell>
          <cell r="B2344">
            <v>10519</v>
          </cell>
          <cell r="C2344" t="str">
            <v>Gerência Médica</v>
          </cell>
          <cell r="D2344" t="str">
            <v>4.02.0011</v>
          </cell>
          <cell r="E2344">
            <v>0</v>
          </cell>
          <cell r="F2344">
            <v>0</v>
          </cell>
          <cell r="G2344">
            <v>0</v>
          </cell>
          <cell r="H2344">
            <v>0</v>
          </cell>
          <cell r="I2344">
            <v>0</v>
          </cell>
          <cell r="J2344">
            <v>0</v>
          </cell>
          <cell r="K2344">
            <v>0</v>
          </cell>
          <cell r="L2344">
            <v>0</v>
          </cell>
          <cell r="M2344">
            <v>0</v>
          </cell>
          <cell r="N2344">
            <v>0</v>
          </cell>
          <cell r="O2344">
            <v>0</v>
          </cell>
          <cell r="P2344">
            <v>0</v>
          </cell>
        </row>
        <row r="2345">
          <cell r="A2345" t="str">
            <v>4.02.001210519</v>
          </cell>
          <cell r="B2345">
            <v>10519</v>
          </cell>
          <cell r="C2345" t="str">
            <v>Gerência Médica</v>
          </cell>
          <cell r="D2345" t="str">
            <v>4.02.0012</v>
          </cell>
          <cell r="E2345">
            <v>0</v>
          </cell>
          <cell r="F2345">
            <v>0</v>
          </cell>
          <cell r="G2345">
            <v>0</v>
          </cell>
          <cell r="H2345">
            <v>0</v>
          </cell>
          <cell r="I2345">
            <v>0</v>
          </cell>
          <cell r="J2345">
            <v>0</v>
          </cell>
          <cell r="K2345">
            <v>0</v>
          </cell>
          <cell r="L2345">
            <v>0</v>
          </cell>
          <cell r="M2345">
            <v>0</v>
          </cell>
          <cell r="N2345">
            <v>0</v>
          </cell>
          <cell r="O2345">
            <v>0</v>
          </cell>
          <cell r="P2345">
            <v>0</v>
          </cell>
        </row>
        <row r="2346">
          <cell r="A2346" t="str">
            <v>4.02.001310519</v>
          </cell>
          <cell r="B2346">
            <v>10519</v>
          </cell>
          <cell r="C2346" t="str">
            <v>Gerência Médica</v>
          </cell>
          <cell r="D2346" t="str">
            <v>4.02.0013</v>
          </cell>
          <cell r="E2346">
            <v>0</v>
          </cell>
          <cell r="F2346">
            <v>0</v>
          </cell>
          <cell r="G2346">
            <v>0</v>
          </cell>
          <cell r="H2346">
            <v>0</v>
          </cell>
          <cell r="I2346">
            <v>0</v>
          </cell>
          <cell r="J2346">
            <v>0</v>
          </cell>
          <cell r="K2346">
            <v>0</v>
          </cell>
          <cell r="L2346">
            <v>0</v>
          </cell>
          <cell r="M2346">
            <v>0</v>
          </cell>
          <cell r="N2346">
            <v>0</v>
          </cell>
          <cell r="O2346">
            <v>0</v>
          </cell>
          <cell r="P2346">
            <v>0</v>
          </cell>
        </row>
        <row r="2347">
          <cell r="A2347" t="str">
            <v>4.02.001410519</v>
          </cell>
          <cell r="B2347">
            <v>10519</v>
          </cell>
          <cell r="C2347" t="str">
            <v>Gerência Médica</v>
          </cell>
          <cell r="D2347" t="str">
            <v>4.02.0014</v>
          </cell>
          <cell r="E2347">
            <v>0</v>
          </cell>
          <cell r="F2347">
            <v>0</v>
          </cell>
          <cell r="G2347">
            <v>0</v>
          </cell>
          <cell r="H2347">
            <v>0</v>
          </cell>
          <cell r="I2347">
            <v>0</v>
          </cell>
          <cell r="J2347">
            <v>0</v>
          </cell>
          <cell r="K2347">
            <v>0</v>
          </cell>
          <cell r="L2347">
            <v>0</v>
          </cell>
          <cell r="M2347">
            <v>0</v>
          </cell>
          <cell r="N2347">
            <v>0</v>
          </cell>
          <cell r="O2347">
            <v>0</v>
          </cell>
          <cell r="P2347">
            <v>0</v>
          </cell>
        </row>
        <row r="2348">
          <cell r="A2348" t="str">
            <v>4.02.001510519</v>
          </cell>
          <cell r="B2348">
            <v>10519</v>
          </cell>
          <cell r="C2348" t="str">
            <v>Gerência Médica</v>
          </cell>
          <cell r="D2348" t="str">
            <v>4.02.0015</v>
          </cell>
          <cell r="E2348">
            <v>0</v>
          </cell>
          <cell r="F2348">
            <v>0</v>
          </cell>
          <cell r="G2348">
            <v>0</v>
          </cell>
          <cell r="H2348">
            <v>0</v>
          </cell>
          <cell r="I2348">
            <v>0</v>
          </cell>
          <cell r="J2348">
            <v>0</v>
          </cell>
          <cell r="K2348">
            <v>0</v>
          </cell>
          <cell r="L2348">
            <v>0</v>
          </cell>
          <cell r="M2348">
            <v>0</v>
          </cell>
          <cell r="N2348">
            <v>0</v>
          </cell>
          <cell r="O2348">
            <v>0</v>
          </cell>
          <cell r="P2348">
            <v>0</v>
          </cell>
        </row>
        <row r="2349">
          <cell r="A2349" t="str">
            <v>4.02.001610519</v>
          </cell>
          <cell r="B2349">
            <v>10519</v>
          </cell>
          <cell r="C2349" t="str">
            <v>Gerência Médica</v>
          </cell>
          <cell r="D2349" t="str">
            <v>4.02.0016</v>
          </cell>
          <cell r="E2349">
            <v>0</v>
          </cell>
          <cell r="F2349">
            <v>0</v>
          </cell>
          <cell r="G2349">
            <v>0</v>
          </cell>
          <cell r="H2349">
            <v>0</v>
          </cell>
          <cell r="I2349">
            <v>0</v>
          </cell>
          <cell r="J2349">
            <v>0</v>
          </cell>
          <cell r="K2349">
            <v>0</v>
          </cell>
          <cell r="L2349">
            <v>0</v>
          </cell>
          <cell r="M2349">
            <v>0</v>
          </cell>
          <cell r="N2349">
            <v>0</v>
          </cell>
          <cell r="O2349">
            <v>0</v>
          </cell>
          <cell r="P2349">
            <v>0</v>
          </cell>
        </row>
        <row r="2350">
          <cell r="A2350" t="str">
            <v>4.02.001710519</v>
          </cell>
          <cell r="B2350">
            <v>10519</v>
          </cell>
          <cell r="C2350" t="str">
            <v>Gerência Médica</v>
          </cell>
          <cell r="D2350" t="str">
            <v>4.02.0017</v>
          </cell>
          <cell r="E2350">
            <v>0</v>
          </cell>
          <cell r="F2350">
            <v>0</v>
          </cell>
          <cell r="G2350">
            <v>0</v>
          </cell>
          <cell r="H2350">
            <v>0</v>
          </cell>
          <cell r="I2350">
            <v>0</v>
          </cell>
          <cell r="J2350">
            <v>0</v>
          </cell>
          <cell r="K2350">
            <v>0</v>
          </cell>
          <cell r="L2350">
            <v>0</v>
          </cell>
          <cell r="M2350">
            <v>0</v>
          </cell>
          <cell r="N2350">
            <v>0</v>
          </cell>
          <cell r="O2350">
            <v>0</v>
          </cell>
          <cell r="P2350">
            <v>0</v>
          </cell>
        </row>
        <row r="2351">
          <cell r="A2351" t="str">
            <v>4.02.001810519</v>
          </cell>
          <cell r="B2351">
            <v>10519</v>
          </cell>
          <cell r="C2351" t="str">
            <v>Gerência Médica</v>
          </cell>
          <cell r="D2351" t="str">
            <v>4.02.0018</v>
          </cell>
          <cell r="E2351">
            <v>0</v>
          </cell>
          <cell r="F2351">
            <v>0</v>
          </cell>
          <cell r="G2351">
            <v>0</v>
          </cell>
          <cell r="H2351">
            <v>0</v>
          </cell>
          <cell r="I2351">
            <v>0</v>
          </cell>
          <cell r="J2351">
            <v>0</v>
          </cell>
          <cell r="K2351">
            <v>0</v>
          </cell>
          <cell r="L2351">
            <v>0</v>
          </cell>
          <cell r="M2351">
            <v>0</v>
          </cell>
          <cell r="N2351">
            <v>0</v>
          </cell>
          <cell r="O2351">
            <v>0</v>
          </cell>
          <cell r="P2351">
            <v>0</v>
          </cell>
        </row>
        <row r="2352">
          <cell r="A2352" t="str">
            <v>4.02.001910519</v>
          </cell>
          <cell r="B2352">
            <v>10519</v>
          </cell>
          <cell r="C2352" t="str">
            <v>Gerência Médica</v>
          </cell>
          <cell r="D2352" t="str">
            <v>4.02.0019</v>
          </cell>
          <cell r="E2352">
            <v>0</v>
          </cell>
          <cell r="F2352">
            <v>0</v>
          </cell>
          <cell r="G2352">
            <v>0</v>
          </cell>
          <cell r="H2352">
            <v>0</v>
          </cell>
          <cell r="I2352">
            <v>0</v>
          </cell>
          <cell r="J2352">
            <v>0</v>
          </cell>
          <cell r="K2352">
            <v>0</v>
          </cell>
          <cell r="L2352">
            <v>0</v>
          </cell>
          <cell r="M2352">
            <v>0</v>
          </cell>
          <cell r="N2352">
            <v>0</v>
          </cell>
          <cell r="O2352">
            <v>0</v>
          </cell>
          <cell r="P2352">
            <v>0</v>
          </cell>
        </row>
        <row r="2353">
          <cell r="A2353" t="str">
            <v>4.02.002010519</v>
          </cell>
          <cell r="B2353">
            <v>10519</v>
          </cell>
          <cell r="C2353" t="str">
            <v>Gerência Médica</v>
          </cell>
          <cell r="D2353" t="str">
            <v>4.02.0020</v>
          </cell>
          <cell r="E2353">
            <v>0</v>
          </cell>
          <cell r="F2353">
            <v>0</v>
          </cell>
          <cell r="G2353">
            <v>0</v>
          </cell>
          <cell r="H2353">
            <v>0</v>
          </cell>
          <cell r="I2353">
            <v>0</v>
          </cell>
          <cell r="J2353">
            <v>0</v>
          </cell>
          <cell r="K2353">
            <v>0</v>
          </cell>
          <cell r="L2353">
            <v>0</v>
          </cell>
          <cell r="M2353">
            <v>0</v>
          </cell>
          <cell r="N2353">
            <v>0</v>
          </cell>
          <cell r="O2353">
            <v>0</v>
          </cell>
          <cell r="P2353">
            <v>0</v>
          </cell>
        </row>
        <row r="2354">
          <cell r="A2354" t="str">
            <v>4.02.002110519</v>
          </cell>
          <cell r="B2354">
            <v>10519</v>
          </cell>
          <cell r="C2354" t="str">
            <v>Gerência Médica</v>
          </cell>
          <cell r="D2354" t="str">
            <v>4.02.0021</v>
          </cell>
          <cell r="E2354">
            <v>0</v>
          </cell>
          <cell r="F2354">
            <v>0</v>
          </cell>
          <cell r="G2354">
            <v>0</v>
          </cell>
          <cell r="H2354">
            <v>0</v>
          </cell>
          <cell r="I2354">
            <v>0</v>
          </cell>
          <cell r="J2354">
            <v>0</v>
          </cell>
          <cell r="K2354">
            <v>0</v>
          </cell>
          <cell r="L2354">
            <v>0</v>
          </cell>
          <cell r="M2354">
            <v>0</v>
          </cell>
          <cell r="N2354">
            <v>0</v>
          </cell>
          <cell r="O2354">
            <v>0</v>
          </cell>
          <cell r="P2354">
            <v>0</v>
          </cell>
        </row>
        <row r="2355">
          <cell r="A2355" t="str">
            <v>4.02.002210519</v>
          </cell>
          <cell r="B2355">
            <v>10519</v>
          </cell>
          <cell r="C2355" t="str">
            <v>Gerência Médica</v>
          </cell>
          <cell r="D2355" t="str">
            <v>4.02.0022</v>
          </cell>
          <cell r="E2355">
            <v>0</v>
          </cell>
          <cell r="F2355">
            <v>0</v>
          </cell>
          <cell r="G2355">
            <v>0</v>
          </cell>
          <cell r="H2355">
            <v>0</v>
          </cell>
          <cell r="I2355">
            <v>0</v>
          </cell>
          <cell r="J2355">
            <v>0</v>
          </cell>
          <cell r="K2355">
            <v>0</v>
          </cell>
          <cell r="L2355">
            <v>0</v>
          </cell>
          <cell r="M2355">
            <v>0</v>
          </cell>
          <cell r="N2355">
            <v>0</v>
          </cell>
          <cell r="O2355">
            <v>0</v>
          </cell>
          <cell r="P2355">
            <v>0</v>
          </cell>
        </row>
        <row r="2356">
          <cell r="A2356" t="str">
            <v>4.02.002310519</v>
          </cell>
          <cell r="B2356">
            <v>10519</v>
          </cell>
          <cell r="C2356" t="str">
            <v>Gerência Médica</v>
          </cell>
          <cell r="D2356" t="str">
            <v>4.02.0023</v>
          </cell>
          <cell r="E2356">
            <v>0</v>
          </cell>
          <cell r="F2356">
            <v>0</v>
          </cell>
          <cell r="G2356">
            <v>0</v>
          </cell>
          <cell r="H2356">
            <v>0</v>
          </cell>
          <cell r="I2356">
            <v>0</v>
          </cell>
          <cell r="J2356">
            <v>0</v>
          </cell>
          <cell r="K2356">
            <v>0</v>
          </cell>
          <cell r="L2356">
            <v>0</v>
          </cell>
          <cell r="M2356">
            <v>0</v>
          </cell>
          <cell r="N2356">
            <v>0</v>
          </cell>
          <cell r="O2356">
            <v>0</v>
          </cell>
          <cell r="P2356">
            <v>0</v>
          </cell>
        </row>
        <row r="2357">
          <cell r="A2357" t="str">
            <v>4.02.002410519</v>
          </cell>
          <cell r="B2357">
            <v>10519</v>
          </cell>
          <cell r="C2357" t="str">
            <v>Gerência Médica</v>
          </cell>
          <cell r="D2357" t="str">
            <v>4.02.0024</v>
          </cell>
          <cell r="E2357">
            <v>0</v>
          </cell>
          <cell r="F2357">
            <v>0</v>
          </cell>
          <cell r="G2357">
            <v>0</v>
          </cell>
          <cell r="H2357">
            <v>0</v>
          </cell>
          <cell r="I2357">
            <v>0</v>
          </cell>
          <cell r="J2357">
            <v>0</v>
          </cell>
          <cell r="K2357">
            <v>0</v>
          </cell>
          <cell r="L2357">
            <v>0</v>
          </cell>
          <cell r="M2357">
            <v>0</v>
          </cell>
          <cell r="N2357">
            <v>0</v>
          </cell>
          <cell r="O2357">
            <v>0</v>
          </cell>
          <cell r="P2357">
            <v>0</v>
          </cell>
        </row>
        <row r="2358">
          <cell r="A2358" t="str">
            <v>4.02.002510519</v>
          </cell>
          <cell r="B2358">
            <v>10519</v>
          </cell>
          <cell r="C2358" t="str">
            <v>Gerência Médica</v>
          </cell>
          <cell r="D2358" t="str">
            <v>4.02.0025</v>
          </cell>
          <cell r="E2358">
            <v>0</v>
          </cell>
          <cell r="F2358">
            <v>0</v>
          </cell>
          <cell r="G2358">
            <v>0</v>
          </cell>
          <cell r="H2358">
            <v>0</v>
          </cell>
          <cell r="I2358">
            <v>0</v>
          </cell>
          <cell r="J2358">
            <v>0</v>
          </cell>
          <cell r="K2358">
            <v>0</v>
          </cell>
          <cell r="L2358">
            <v>0</v>
          </cell>
          <cell r="M2358">
            <v>0</v>
          </cell>
          <cell r="N2358">
            <v>0</v>
          </cell>
          <cell r="O2358">
            <v>0</v>
          </cell>
          <cell r="P2358">
            <v>0</v>
          </cell>
        </row>
        <row r="2359">
          <cell r="A2359" t="str">
            <v>4.02.002610519</v>
          </cell>
          <cell r="B2359">
            <v>10519</v>
          </cell>
          <cell r="C2359" t="str">
            <v>Gerência Médica</v>
          </cell>
          <cell r="D2359" t="str">
            <v>4.02.0026</v>
          </cell>
          <cell r="E2359">
            <v>0</v>
          </cell>
          <cell r="F2359">
            <v>0</v>
          </cell>
          <cell r="G2359">
            <v>0</v>
          </cell>
          <cell r="H2359">
            <v>0</v>
          </cell>
          <cell r="I2359">
            <v>0</v>
          </cell>
          <cell r="J2359">
            <v>0</v>
          </cell>
          <cell r="K2359">
            <v>0</v>
          </cell>
          <cell r="L2359">
            <v>0</v>
          </cell>
          <cell r="M2359">
            <v>0</v>
          </cell>
          <cell r="N2359">
            <v>0</v>
          </cell>
          <cell r="O2359">
            <v>0</v>
          </cell>
          <cell r="P2359">
            <v>0</v>
          </cell>
        </row>
        <row r="2360">
          <cell r="A2360" t="str">
            <v>4.02.002710519</v>
          </cell>
          <cell r="B2360">
            <v>10519</v>
          </cell>
          <cell r="C2360" t="str">
            <v>Gerência Médica</v>
          </cell>
          <cell r="D2360" t="str">
            <v>4.02.0027</v>
          </cell>
          <cell r="E2360">
            <v>0</v>
          </cell>
          <cell r="F2360">
            <v>0</v>
          </cell>
          <cell r="G2360">
            <v>0</v>
          </cell>
          <cell r="H2360">
            <v>0</v>
          </cell>
          <cell r="I2360">
            <v>0</v>
          </cell>
          <cell r="J2360">
            <v>0</v>
          </cell>
          <cell r="K2360">
            <v>0</v>
          </cell>
          <cell r="L2360">
            <v>0</v>
          </cell>
          <cell r="M2360">
            <v>0</v>
          </cell>
          <cell r="N2360">
            <v>0</v>
          </cell>
          <cell r="O2360">
            <v>0</v>
          </cell>
          <cell r="P2360">
            <v>0</v>
          </cell>
        </row>
        <row r="2361">
          <cell r="A2361" t="str">
            <v>4.02.002810519</v>
          </cell>
          <cell r="B2361">
            <v>10519</v>
          </cell>
          <cell r="C2361" t="str">
            <v>Gerência Médica</v>
          </cell>
          <cell r="D2361" t="str">
            <v>4.02.0028</v>
          </cell>
          <cell r="E2361">
            <v>0</v>
          </cell>
          <cell r="F2361">
            <v>0</v>
          </cell>
          <cell r="G2361">
            <v>0</v>
          </cell>
          <cell r="H2361">
            <v>0</v>
          </cell>
          <cell r="I2361">
            <v>0</v>
          </cell>
          <cell r="J2361">
            <v>0</v>
          </cell>
          <cell r="K2361">
            <v>0</v>
          </cell>
          <cell r="L2361">
            <v>0</v>
          </cell>
          <cell r="M2361">
            <v>0</v>
          </cell>
          <cell r="N2361">
            <v>0</v>
          </cell>
          <cell r="O2361">
            <v>0</v>
          </cell>
          <cell r="P2361">
            <v>0</v>
          </cell>
        </row>
        <row r="2362">
          <cell r="A2362" t="str">
            <v>4.02.002910519</v>
          </cell>
          <cell r="B2362">
            <v>10519</v>
          </cell>
          <cell r="C2362" t="str">
            <v>Gerência Médica</v>
          </cell>
          <cell r="D2362" t="str">
            <v>4.02.0029</v>
          </cell>
          <cell r="E2362">
            <v>0</v>
          </cell>
          <cell r="F2362">
            <v>0</v>
          </cell>
          <cell r="G2362">
            <v>0</v>
          </cell>
          <cell r="H2362">
            <v>0</v>
          </cell>
          <cell r="I2362">
            <v>0</v>
          </cell>
          <cell r="J2362">
            <v>0</v>
          </cell>
          <cell r="K2362">
            <v>0</v>
          </cell>
          <cell r="L2362">
            <v>0</v>
          </cell>
          <cell r="M2362">
            <v>0</v>
          </cell>
          <cell r="N2362">
            <v>0</v>
          </cell>
          <cell r="O2362">
            <v>0</v>
          </cell>
          <cell r="P2362">
            <v>0</v>
          </cell>
        </row>
        <row r="2363">
          <cell r="A2363" t="str">
            <v>4.02.003010519</v>
          </cell>
          <cell r="B2363">
            <v>10519</v>
          </cell>
          <cell r="C2363" t="str">
            <v>Gerência Médica</v>
          </cell>
          <cell r="D2363" t="str">
            <v>4.02.0030</v>
          </cell>
          <cell r="E2363">
            <v>0</v>
          </cell>
          <cell r="F2363">
            <v>0</v>
          </cell>
          <cell r="G2363">
            <v>0</v>
          </cell>
          <cell r="H2363">
            <v>0</v>
          </cell>
          <cell r="I2363">
            <v>0</v>
          </cell>
          <cell r="J2363">
            <v>0</v>
          </cell>
          <cell r="K2363">
            <v>0</v>
          </cell>
          <cell r="L2363">
            <v>0</v>
          </cell>
          <cell r="M2363">
            <v>0</v>
          </cell>
          <cell r="N2363">
            <v>0</v>
          </cell>
          <cell r="O2363">
            <v>0</v>
          </cell>
          <cell r="P2363">
            <v>0</v>
          </cell>
        </row>
        <row r="2364">
          <cell r="A2364" t="str">
            <v>4.02.003510519</v>
          </cell>
          <cell r="B2364">
            <v>10519</v>
          </cell>
          <cell r="C2364" t="str">
            <v>Gerência Médica</v>
          </cell>
          <cell r="D2364" t="str">
            <v>4.02.0035</v>
          </cell>
          <cell r="E2364">
            <v>0</v>
          </cell>
          <cell r="F2364">
            <v>0</v>
          </cell>
          <cell r="G2364">
            <v>0</v>
          </cell>
          <cell r="H2364">
            <v>0</v>
          </cell>
          <cell r="I2364">
            <v>0</v>
          </cell>
          <cell r="J2364">
            <v>0</v>
          </cell>
          <cell r="K2364">
            <v>0</v>
          </cell>
          <cell r="L2364">
            <v>0</v>
          </cell>
          <cell r="M2364">
            <v>0</v>
          </cell>
          <cell r="N2364">
            <v>0</v>
          </cell>
          <cell r="O2364">
            <v>0</v>
          </cell>
          <cell r="P2364">
            <v>0</v>
          </cell>
        </row>
        <row r="2365">
          <cell r="A2365" t="str">
            <v>4.02.003610519</v>
          </cell>
          <cell r="B2365">
            <v>10519</v>
          </cell>
          <cell r="C2365" t="str">
            <v>Gerência Médica</v>
          </cell>
          <cell r="D2365" t="str">
            <v>4.02.0036</v>
          </cell>
          <cell r="E2365">
            <v>0</v>
          </cell>
          <cell r="F2365">
            <v>0</v>
          </cell>
          <cell r="G2365">
            <v>0</v>
          </cell>
          <cell r="H2365">
            <v>0</v>
          </cell>
          <cell r="I2365">
            <v>0</v>
          </cell>
          <cell r="J2365">
            <v>0</v>
          </cell>
          <cell r="K2365">
            <v>0</v>
          </cell>
          <cell r="L2365">
            <v>0</v>
          </cell>
          <cell r="M2365">
            <v>0</v>
          </cell>
          <cell r="N2365">
            <v>0</v>
          </cell>
          <cell r="O2365">
            <v>0</v>
          </cell>
          <cell r="P2365">
            <v>0</v>
          </cell>
        </row>
        <row r="2366">
          <cell r="A2366" t="str">
            <v>4.02.003710519</v>
          </cell>
          <cell r="B2366">
            <v>10519</v>
          </cell>
          <cell r="C2366" t="str">
            <v>Gerência Médica</v>
          </cell>
          <cell r="D2366" t="str">
            <v>4.02.0037</v>
          </cell>
          <cell r="E2366">
            <v>0</v>
          </cell>
          <cell r="F2366">
            <v>0</v>
          </cell>
          <cell r="G2366">
            <v>0</v>
          </cell>
          <cell r="H2366">
            <v>0</v>
          </cell>
          <cell r="I2366">
            <v>0</v>
          </cell>
          <cell r="J2366">
            <v>0</v>
          </cell>
          <cell r="K2366">
            <v>0</v>
          </cell>
          <cell r="L2366">
            <v>0</v>
          </cell>
          <cell r="M2366">
            <v>0</v>
          </cell>
          <cell r="N2366">
            <v>0</v>
          </cell>
          <cell r="O2366">
            <v>0</v>
          </cell>
          <cell r="P2366">
            <v>0</v>
          </cell>
        </row>
        <row r="2367">
          <cell r="A2367" t="str">
            <v>4.02.003810519</v>
          </cell>
          <cell r="B2367">
            <v>10519</v>
          </cell>
          <cell r="C2367" t="str">
            <v>Gerência Médica</v>
          </cell>
          <cell r="D2367" t="str">
            <v>4.02.0038</v>
          </cell>
          <cell r="E2367">
            <v>0</v>
          </cell>
          <cell r="F2367">
            <v>0</v>
          </cell>
          <cell r="G2367">
            <v>0</v>
          </cell>
          <cell r="H2367">
            <v>0</v>
          </cell>
          <cell r="I2367">
            <v>0</v>
          </cell>
          <cell r="J2367">
            <v>0</v>
          </cell>
          <cell r="K2367">
            <v>0</v>
          </cell>
          <cell r="L2367">
            <v>0</v>
          </cell>
          <cell r="M2367">
            <v>0</v>
          </cell>
          <cell r="N2367">
            <v>0</v>
          </cell>
          <cell r="O2367">
            <v>0</v>
          </cell>
          <cell r="P2367">
            <v>0</v>
          </cell>
        </row>
        <row r="2368">
          <cell r="A2368" t="str">
            <v>4.02.003910519</v>
          </cell>
          <cell r="B2368">
            <v>10519</v>
          </cell>
          <cell r="C2368" t="str">
            <v>Gerência Médica</v>
          </cell>
          <cell r="D2368" t="str">
            <v>4.02.0039</v>
          </cell>
          <cell r="E2368">
            <v>0</v>
          </cell>
          <cell r="F2368">
            <v>0</v>
          </cell>
          <cell r="G2368">
            <v>0</v>
          </cell>
          <cell r="H2368">
            <v>0</v>
          </cell>
          <cell r="I2368">
            <v>0</v>
          </cell>
          <cell r="J2368">
            <v>0</v>
          </cell>
          <cell r="K2368">
            <v>0</v>
          </cell>
          <cell r="L2368">
            <v>0</v>
          </cell>
          <cell r="M2368">
            <v>0</v>
          </cell>
          <cell r="N2368">
            <v>0</v>
          </cell>
          <cell r="O2368">
            <v>0</v>
          </cell>
          <cell r="P2368">
            <v>0</v>
          </cell>
        </row>
        <row r="2369">
          <cell r="A2369" t="str">
            <v>4.02.004110519</v>
          </cell>
          <cell r="B2369">
            <v>10519</v>
          </cell>
          <cell r="C2369" t="str">
            <v>Gerência Médica</v>
          </cell>
          <cell r="D2369" t="str">
            <v>4.02.0041</v>
          </cell>
          <cell r="E2369">
            <v>0</v>
          </cell>
          <cell r="F2369">
            <v>0</v>
          </cell>
          <cell r="G2369">
            <v>0</v>
          </cell>
          <cell r="H2369">
            <v>0</v>
          </cell>
          <cell r="I2369">
            <v>0</v>
          </cell>
          <cell r="J2369">
            <v>0</v>
          </cell>
          <cell r="K2369">
            <v>0</v>
          </cell>
          <cell r="L2369">
            <v>0</v>
          </cell>
          <cell r="M2369">
            <v>0</v>
          </cell>
          <cell r="N2369">
            <v>0</v>
          </cell>
          <cell r="O2369">
            <v>0</v>
          </cell>
          <cell r="P2369">
            <v>0</v>
          </cell>
        </row>
        <row r="2370">
          <cell r="A2370" t="str">
            <v>4.02.004210519</v>
          </cell>
          <cell r="B2370">
            <v>10519</v>
          </cell>
          <cell r="C2370" t="str">
            <v>Gerência Médica</v>
          </cell>
          <cell r="D2370" t="str">
            <v>4.02.0042</v>
          </cell>
          <cell r="E2370">
            <v>0</v>
          </cell>
          <cell r="F2370">
            <v>0</v>
          </cell>
          <cell r="G2370">
            <v>0</v>
          </cell>
          <cell r="H2370">
            <v>0</v>
          </cell>
          <cell r="I2370">
            <v>0</v>
          </cell>
          <cell r="J2370">
            <v>0</v>
          </cell>
          <cell r="K2370">
            <v>0</v>
          </cell>
          <cell r="L2370">
            <v>0</v>
          </cell>
          <cell r="M2370">
            <v>0</v>
          </cell>
          <cell r="N2370">
            <v>0</v>
          </cell>
          <cell r="O2370">
            <v>0</v>
          </cell>
          <cell r="P2370">
            <v>0</v>
          </cell>
        </row>
        <row r="2371">
          <cell r="A2371" t="str">
            <v>4.02.004310519</v>
          </cell>
          <cell r="B2371">
            <v>10519</v>
          </cell>
          <cell r="C2371" t="str">
            <v>Gerência Médica</v>
          </cell>
          <cell r="D2371" t="str">
            <v>4.02.0043</v>
          </cell>
          <cell r="E2371">
            <v>0</v>
          </cell>
          <cell r="F2371">
            <v>0</v>
          </cell>
          <cell r="G2371">
            <v>0</v>
          </cell>
          <cell r="H2371">
            <v>0</v>
          </cell>
          <cell r="I2371">
            <v>0</v>
          </cell>
          <cell r="J2371">
            <v>0</v>
          </cell>
          <cell r="K2371">
            <v>0</v>
          </cell>
          <cell r="L2371">
            <v>0</v>
          </cell>
          <cell r="M2371">
            <v>0</v>
          </cell>
          <cell r="N2371">
            <v>0</v>
          </cell>
          <cell r="O2371">
            <v>0</v>
          </cell>
          <cell r="P2371">
            <v>0</v>
          </cell>
        </row>
        <row r="2372">
          <cell r="A2372" t="str">
            <v>4.02.004410519</v>
          </cell>
          <cell r="B2372">
            <v>10519</v>
          </cell>
          <cell r="C2372" t="str">
            <v>Gerência Médica</v>
          </cell>
          <cell r="D2372" t="str">
            <v>4.02.0044</v>
          </cell>
          <cell r="E2372">
            <v>0</v>
          </cell>
          <cell r="F2372">
            <v>0</v>
          </cell>
          <cell r="G2372">
            <v>0</v>
          </cell>
          <cell r="H2372">
            <v>0</v>
          </cell>
          <cell r="I2372">
            <v>0</v>
          </cell>
          <cell r="J2372">
            <v>0</v>
          </cell>
          <cell r="K2372">
            <v>0</v>
          </cell>
          <cell r="L2372">
            <v>0</v>
          </cell>
          <cell r="M2372">
            <v>0</v>
          </cell>
          <cell r="N2372">
            <v>0</v>
          </cell>
          <cell r="O2372">
            <v>0</v>
          </cell>
          <cell r="P2372">
            <v>0</v>
          </cell>
        </row>
        <row r="2373">
          <cell r="A2373" t="str">
            <v>4.03.000110519</v>
          </cell>
          <cell r="B2373">
            <v>10519</v>
          </cell>
          <cell r="C2373" t="str">
            <v>Gerência Médica</v>
          </cell>
          <cell r="D2373" t="str">
            <v>4.03.0001</v>
          </cell>
          <cell r="E2373">
            <v>0</v>
          </cell>
          <cell r="F2373">
            <v>0</v>
          </cell>
          <cell r="G2373">
            <v>0</v>
          </cell>
          <cell r="H2373">
            <v>0</v>
          </cell>
          <cell r="I2373">
            <v>0</v>
          </cell>
          <cell r="J2373">
            <v>0</v>
          </cell>
          <cell r="K2373">
            <v>0</v>
          </cell>
          <cell r="L2373">
            <v>0</v>
          </cell>
          <cell r="M2373">
            <v>0</v>
          </cell>
          <cell r="N2373">
            <v>0</v>
          </cell>
          <cell r="O2373">
            <v>0</v>
          </cell>
          <cell r="P2373">
            <v>0</v>
          </cell>
        </row>
        <row r="2374">
          <cell r="A2374" t="str">
            <v>4.03.000210519</v>
          </cell>
          <cell r="B2374">
            <v>10519</v>
          </cell>
          <cell r="C2374" t="str">
            <v>Gerência Médica</v>
          </cell>
          <cell r="D2374" t="str">
            <v>4.03.0002</v>
          </cell>
          <cell r="E2374">
            <v>0</v>
          </cell>
          <cell r="F2374">
            <v>0</v>
          </cell>
          <cell r="G2374">
            <v>0</v>
          </cell>
          <cell r="H2374">
            <v>0</v>
          </cell>
          <cell r="I2374">
            <v>0</v>
          </cell>
          <cell r="J2374">
            <v>0</v>
          </cell>
          <cell r="K2374">
            <v>0</v>
          </cell>
          <cell r="L2374">
            <v>0</v>
          </cell>
          <cell r="M2374">
            <v>0</v>
          </cell>
          <cell r="N2374">
            <v>0</v>
          </cell>
          <cell r="O2374">
            <v>0</v>
          </cell>
          <cell r="P2374">
            <v>0</v>
          </cell>
        </row>
        <row r="2375">
          <cell r="A2375" t="str">
            <v>4.03.000310519</v>
          </cell>
          <cell r="B2375">
            <v>10519</v>
          </cell>
          <cell r="C2375" t="str">
            <v>Gerência Médica</v>
          </cell>
          <cell r="D2375" t="str">
            <v>4.03.0003</v>
          </cell>
          <cell r="E2375">
            <v>0</v>
          </cell>
          <cell r="F2375">
            <v>0</v>
          </cell>
          <cell r="G2375">
            <v>0</v>
          </cell>
          <cell r="H2375">
            <v>0</v>
          </cell>
          <cell r="I2375">
            <v>0</v>
          </cell>
          <cell r="J2375">
            <v>0</v>
          </cell>
          <cell r="K2375">
            <v>0</v>
          </cell>
          <cell r="L2375">
            <v>0</v>
          </cell>
          <cell r="M2375">
            <v>0</v>
          </cell>
          <cell r="N2375">
            <v>0</v>
          </cell>
          <cell r="O2375">
            <v>0</v>
          </cell>
          <cell r="P2375">
            <v>0</v>
          </cell>
        </row>
        <row r="2376">
          <cell r="A2376" t="str">
            <v>4.03.000410519</v>
          </cell>
          <cell r="B2376">
            <v>10519</v>
          </cell>
          <cell r="C2376" t="str">
            <v>Gerência Médica</v>
          </cell>
          <cell r="D2376" t="str">
            <v>4.03.0004</v>
          </cell>
          <cell r="E2376">
            <v>0</v>
          </cell>
          <cell r="F2376">
            <v>0</v>
          </cell>
          <cell r="G2376">
            <v>0</v>
          </cell>
          <cell r="H2376">
            <v>0</v>
          </cell>
          <cell r="I2376">
            <v>0</v>
          </cell>
          <cell r="J2376">
            <v>0</v>
          </cell>
          <cell r="K2376">
            <v>0</v>
          </cell>
          <cell r="L2376">
            <v>0</v>
          </cell>
          <cell r="M2376">
            <v>0</v>
          </cell>
          <cell r="N2376">
            <v>0</v>
          </cell>
          <cell r="O2376">
            <v>0</v>
          </cell>
          <cell r="P2376">
            <v>0</v>
          </cell>
        </row>
        <row r="2377">
          <cell r="A2377" t="str">
            <v>4.03.000510519</v>
          </cell>
          <cell r="B2377">
            <v>10519</v>
          </cell>
          <cell r="C2377" t="str">
            <v>Gerência Médica</v>
          </cell>
          <cell r="D2377" t="str">
            <v>4.03.0005</v>
          </cell>
          <cell r="E2377">
            <v>0</v>
          </cell>
          <cell r="F2377">
            <v>0</v>
          </cell>
          <cell r="G2377">
            <v>0</v>
          </cell>
          <cell r="H2377">
            <v>0</v>
          </cell>
          <cell r="I2377">
            <v>0</v>
          </cell>
          <cell r="J2377">
            <v>0</v>
          </cell>
          <cell r="K2377">
            <v>0</v>
          </cell>
          <cell r="L2377">
            <v>0</v>
          </cell>
          <cell r="M2377">
            <v>0</v>
          </cell>
          <cell r="N2377">
            <v>0</v>
          </cell>
          <cell r="O2377">
            <v>0</v>
          </cell>
          <cell r="P2377">
            <v>0</v>
          </cell>
        </row>
        <row r="2378">
          <cell r="A2378" t="str">
            <v>4.03.000610519</v>
          </cell>
          <cell r="B2378">
            <v>10519</v>
          </cell>
          <cell r="C2378" t="str">
            <v>Gerência Médica</v>
          </cell>
          <cell r="D2378" t="str">
            <v>4.03.0006</v>
          </cell>
          <cell r="E2378">
            <v>0</v>
          </cell>
          <cell r="F2378">
            <v>0</v>
          </cell>
          <cell r="G2378">
            <v>0</v>
          </cell>
          <cell r="H2378">
            <v>0</v>
          </cell>
          <cell r="I2378">
            <v>0</v>
          </cell>
          <cell r="J2378">
            <v>0</v>
          </cell>
          <cell r="K2378">
            <v>0</v>
          </cell>
          <cell r="L2378">
            <v>0</v>
          </cell>
          <cell r="M2378">
            <v>0</v>
          </cell>
          <cell r="N2378">
            <v>0</v>
          </cell>
          <cell r="O2378">
            <v>0</v>
          </cell>
          <cell r="P2378">
            <v>0</v>
          </cell>
        </row>
        <row r="2379">
          <cell r="A2379" t="str">
            <v>4.03.000710519</v>
          </cell>
          <cell r="B2379">
            <v>10519</v>
          </cell>
          <cell r="C2379" t="str">
            <v>Gerência Médica</v>
          </cell>
          <cell r="D2379" t="str">
            <v>4.03.0007</v>
          </cell>
          <cell r="E2379">
            <v>0</v>
          </cell>
          <cell r="F2379">
            <v>0</v>
          </cell>
          <cell r="G2379">
            <v>0</v>
          </cell>
          <cell r="H2379">
            <v>0</v>
          </cell>
          <cell r="I2379">
            <v>0</v>
          </cell>
          <cell r="J2379">
            <v>0</v>
          </cell>
          <cell r="K2379">
            <v>0</v>
          </cell>
          <cell r="L2379">
            <v>0</v>
          </cell>
          <cell r="M2379">
            <v>0</v>
          </cell>
          <cell r="N2379">
            <v>0</v>
          </cell>
          <cell r="O2379">
            <v>0</v>
          </cell>
          <cell r="P2379">
            <v>0</v>
          </cell>
        </row>
        <row r="2380">
          <cell r="A2380" t="str">
            <v>4.03.000810519</v>
          </cell>
          <cell r="B2380">
            <v>10519</v>
          </cell>
          <cell r="C2380" t="str">
            <v>Gerência Médica</v>
          </cell>
          <cell r="D2380" t="str">
            <v>4.03.0008</v>
          </cell>
          <cell r="E2380">
            <v>0</v>
          </cell>
          <cell r="F2380">
            <v>0</v>
          </cell>
          <cell r="G2380">
            <v>0</v>
          </cell>
          <cell r="H2380">
            <v>0</v>
          </cell>
          <cell r="I2380">
            <v>0</v>
          </cell>
          <cell r="J2380">
            <v>0</v>
          </cell>
          <cell r="K2380">
            <v>0</v>
          </cell>
          <cell r="L2380">
            <v>0</v>
          </cell>
          <cell r="M2380">
            <v>0</v>
          </cell>
          <cell r="N2380">
            <v>0</v>
          </cell>
          <cell r="O2380">
            <v>0</v>
          </cell>
          <cell r="P2380">
            <v>0</v>
          </cell>
        </row>
        <row r="2381">
          <cell r="A2381" t="str">
            <v>4.03.000910519</v>
          </cell>
          <cell r="B2381">
            <v>10519</v>
          </cell>
          <cell r="C2381" t="str">
            <v>Gerência Médica</v>
          </cell>
          <cell r="D2381" t="str">
            <v>4.03.0009</v>
          </cell>
          <cell r="E2381">
            <v>0</v>
          </cell>
          <cell r="F2381">
            <v>0</v>
          </cell>
          <cell r="G2381">
            <v>0</v>
          </cell>
          <cell r="H2381">
            <v>0</v>
          </cell>
          <cell r="I2381">
            <v>0</v>
          </cell>
          <cell r="J2381">
            <v>0</v>
          </cell>
          <cell r="K2381">
            <v>0</v>
          </cell>
          <cell r="L2381">
            <v>0</v>
          </cell>
          <cell r="M2381">
            <v>0</v>
          </cell>
          <cell r="N2381">
            <v>0</v>
          </cell>
          <cell r="O2381">
            <v>0</v>
          </cell>
          <cell r="P2381">
            <v>0</v>
          </cell>
        </row>
        <row r="2382">
          <cell r="A2382" t="str">
            <v>4.03.001010519</v>
          </cell>
          <cell r="B2382">
            <v>10519</v>
          </cell>
          <cell r="C2382" t="str">
            <v>Gerência Médica</v>
          </cell>
          <cell r="D2382" t="str">
            <v>4.03.0010</v>
          </cell>
          <cell r="E2382">
            <v>0</v>
          </cell>
          <cell r="F2382">
            <v>0</v>
          </cell>
          <cell r="G2382">
            <v>0</v>
          </cell>
          <cell r="H2382">
            <v>0</v>
          </cell>
          <cell r="I2382">
            <v>0</v>
          </cell>
          <cell r="J2382">
            <v>0</v>
          </cell>
          <cell r="K2382">
            <v>0</v>
          </cell>
          <cell r="L2382">
            <v>0</v>
          </cell>
          <cell r="M2382">
            <v>0</v>
          </cell>
          <cell r="N2382">
            <v>0</v>
          </cell>
          <cell r="O2382">
            <v>0</v>
          </cell>
          <cell r="P2382">
            <v>0</v>
          </cell>
        </row>
        <row r="2383">
          <cell r="A2383" t="str">
            <v>4.03.001110519</v>
          </cell>
          <cell r="B2383">
            <v>10519</v>
          </cell>
          <cell r="C2383" t="str">
            <v>Gerência Médica</v>
          </cell>
          <cell r="D2383" t="str">
            <v>4.03.0011</v>
          </cell>
          <cell r="E2383">
            <v>0</v>
          </cell>
          <cell r="F2383">
            <v>0</v>
          </cell>
          <cell r="G2383">
            <v>0</v>
          </cell>
          <cell r="H2383">
            <v>0</v>
          </cell>
          <cell r="I2383">
            <v>0</v>
          </cell>
          <cell r="J2383">
            <v>0</v>
          </cell>
          <cell r="K2383">
            <v>0</v>
          </cell>
          <cell r="L2383">
            <v>0</v>
          </cell>
          <cell r="M2383">
            <v>0</v>
          </cell>
          <cell r="N2383">
            <v>0</v>
          </cell>
          <cell r="O2383">
            <v>0</v>
          </cell>
          <cell r="P2383">
            <v>0</v>
          </cell>
        </row>
        <row r="2384">
          <cell r="A2384" t="str">
            <v>4.03.001210519</v>
          </cell>
          <cell r="B2384">
            <v>10519</v>
          </cell>
          <cell r="C2384" t="str">
            <v>Gerência Médica</v>
          </cell>
          <cell r="D2384" t="str">
            <v>4.03.0012</v>
          </cell>
          <cell r="E2384">
            <v>0</v>
          </cell>
          <cell r="F2384">
            <v>0</v>
          </cell>
          <cell r="G2384">
            <v>0</v>
          </cell>
          <cell r="H2384">
            <v>0</v>
          </cell>
          <cell r="I2384">
            <v>0</v>
          </cell>
          <cell r="J2384">
            <v>0</v>
          </cell>
          <cell r="K2384">
            <v>0</v>
          </cell>
          <cell r="L2384">
            <v>0</v>
          </cell>
          <cell r="M2384">
            <v>0</v>
          </cell>
          <cell r="N2384">
            <v>0</v>
          </cell>
          <cell r="O2384">
            <v>0</v>
          </cell>
          <cell r="P2384">
            <v>0</v>
          </cell>
        </row>
        <row r="2385">
          <cell r="A2385" t="str">
            <v>4.03.001310519</v>
          </cell>
          <cell r="B2385">
            <v>10519</v>
          </cell>
          <cell r="C2385" t="str">
            <v>Gerência Médica</v>
          </cell>
          <cell r="D2385" t="str">
            <v>4.03.0013</v>
          </cell>
          <cell r="E2385">
            <v>0</v>
          </cell>
          <cell r="F2385">
            <v>0</v>
          </cell>
          <cell r="G2385">
            <v>0</v>
          </cell>
          <cell r="H2385">
            <v>0</v>
          </cell>
          <cell r="I2385">
            <v>0</v>
          </cell>
          <cell r="J2385">
            <v>0</v>
          </cell>
          <cell r="K2385">
            <v>0</v>
          </cell>
          <cell r="L2385">
            <v>0</v>
          </cell>
          <cell r="M2385">
            <v>0</v>
          </cell>
          <cell r="N2385">
            <v>0</v>
          </cell>
          <cell r="O2385">
            <v>0</v>
          </cell>
          <cell r="P2385">
            <v>0</v>
          </cell>
        </row>
        <row r="2386">
          <cell r="A2386" t="str">
            <v>4.03.001410519</v>
          </cell>
          <cell r="B2386">
            <v>10519</v>
          </cell>
          <cell r="C2386" t="str">
            <v>Gerência Médica</v>
          </cell>
          <cell r="D2386" t="str">
            <v>4.03.0014</v>
          </cell>
          <cell r="E2386">
            <v>0</v>
          </cell>
          <cell r="F2386">
            <v>0</v>
          </cell>
          <cell r="G2386">
            <v>0</v>
          </cell>
          <cell r="H2386">
            <v>0</v>
          </cell>
          <cell r="I2386">
            <v>0</v>
          </cell>
          <cell r="J2386">
            <v>0</v>
          </cell>
          <cell r="K2386">
            <v>0</v>
          </cell>
          <cell r="L2386">
            <v>0</v>
          </cell>
          <cell r="M2386">
            <v>0</v>
          </cell>
          <cell r="N2386">
            <v>0</v>
          </cell>
          <cell r="O2386">
            <v>0</v>
          </cell>
          <cell r="P2386">
            <v>0</v>
          </cell>
        </row>
        <row r="2387">
          <cell r="A2387" t="str">
            <v>4.03.001510519</v>
          </cell>
          <cell r="B2387">
            <v>10519</v>
          </cell>
          <cell r="C2387" t="str">
            <v>Gerência Médica</v>
          </cell>
          <cell r="D2387" t="str">
            <v>4.03.0015</v>
          </cell>
          <cell r="E2387">
            <v>0</v>
          </cell>
          <cell r="F2387">
            <v>0</v>
          </cell>
          <cell r="G2387">
            <v>0</v>
          </cell>
          <cell r="H2387">
            <v>0</v>
          </cell>
          <cell r="I2387">
            <v>0</v>
          </cell>
          <cell r="J2387">
            <v>0</v>
          </cell>
          <cell r="K2387">
            <v>0</v>
          </cell>
          <cell r="L2387">
            <v>0</v>
          </cell>
          <cell r="M2387">
            <v>0</v>
          </cell>
          <cell r="N2387">
            <v>0</v>
          </cell>
          <cell r="O2387">
            <v>0</v>
          </cell>
          <cell r="P2387">
            <v>0</v>
          </cell>
        </row>
        <row r="2388">
          <cell r="A2388" t="str">
            <v>4.03.001610519</v>
          </cell>
          <cell r="B2388">
            <v>10519</v>
          </cell>
          <cell r="C2388" t="str">
            <v>Gerência Médica</v>
          </cell>
          <cell r="D2388" t="str">
            <v>4.03.0016</v>
          </cell>
          <cell r="E2388">
            <v>0</v>
          </cell>
          <cell r="F2388">
            <v>0</v>
          </cell>
          <cell r="G2388">
            <v>0</v>
          </cell>
          <cell r="H2388">
            <v>0</v>
          </cell>
          <cell r="I2388">
            <v>0</v>
          </cell>
          <cell r="J2388">
            <v>0</v>
          </cell>
          <cell r="K2388">
            <v>0</v>
          </cell>
          <cell r="L2388">
            <v>0</v>
          </cell>
          <cell r="M2388">
            <v>0</v>
          </cell>
          <cell r="N2388">
            <v>0</v>
          </cell>
          <cell r="O2388">
            <v>0</v>
          </cell>
          <cell r="P2388">
            <v>0</v>
          </cell>
        </row>
        <row r="2389">
          <cell r="A2389" t="str">
            <v>4.03.001710519</v>
          </cell>
          <cell r="B2389">
            <v>10519</v>
          </cell>
          <cell r="C2389" t="str">
            <v>Gerência Médica</v>
          </cell>
          <cell r="D2389" t="str">
            <v>4.03.0017</v>
          </cell>
          <cell r="E2389">
            <v>0</v>
          </cell>
          <cell r="F2389">
            <v>0</v>
          </cell>
          <cell r="G2389">
            <v>0</v>
          </cell>
          <cell r="H2389">
            <v>0</v>
          </cell>
          <cell r="I2389">
            <v>0</v>
          </cell>
          <cell r="J2389">
            <v>0</v>
          </cell>
          <cell r="K2389">
            <v>0</v>
          </cell>
          <cell r="L2389">
            <v>0</v>
          </cell>
          <cell r="M2389">
            <v>0</v>
          </cell>
          <cell r="N2389">
            <v>0</v>
          </cell>
          <cell r="O2389">
            <v>0</v>
          </cell>
          <cell r="P2389">
            <v>0</v>
          </cell>
        </row>
        <row r="2390">
          <cell r="A2390" t="str">
            <v>4.03.001810519</v>
          </cell>
          <cell r="B2390">
            <v>10519</v>
          </cell>
          <cell r="C2390" t="str">
            <v>Gerência Médica</v>
          </cell>
          <cell r="D2390" t="str">
            <v>4.03.0018</v>
          </cell>
          <cell r="E2390">
            <v>0</v>
          </cell>
          <cell r="F2390">
            <v>0</v>
          </cell>
          <cell r="G2390">
            <v>0</v>
          </cell>
          <cell r="H2390">
            <v>0</v>
          </cell>
          <cell r="I2390">
            <v>0</v>
          </cell>
          <cell r="J2390">
            <v>0</v>
          </cell>
          <cell r="K2390">
            <v>0</v>
          </cell>
          <cell r="L2390">
            <v>0</v>
          </cell>
          <cell r="M2390">
            <v>0</v>
          </cell>
          <cell r="N2390">
            <v>0</v>
          </cell>
          <cell r="O2390">
            <v>0</v>
          </cell>
          <cell r="P2390">
            <v>0</v>
          </cell>
        </row>
        <row r="2391">
          <cell r="A2391" t="str">
            <v>4.03.001910519</v>
          </cell>
          <cell r="B2391">
            <v>10519</v>
          </cell>
          <cell r="C2391" t="str">
            <v>Gerência Médica</v>
          </cell>
          <cell r="D2391" t="str">
            <v>4.03.0019</v>
          </cell>
          <cell r="E2391">
            <v>0</v>
          </cell>
          <cell r="F2391">
            <v>0</v>
          </cell>
          <cell r="G2391">
            <v>0</v>
          </cell>
          <cell r="H2391">
            <v>0</v>
          </cell>
          <cell r="I2391">
            <v>0</v>
          </cell>
          <cell r="J2391">
            <v>0</v>
          </cell>
          <cell r="K2391">
            <v>0</v>
          </cell>
          <cell r="L2391">
            <v>0</v>
          </cell>
          <cell r="M2391">
            <v>0</v>
          </cell>
          <cell r="N2391">
            <v>0</v>
          </cell>
          <cell r="O2391">
            <v>0</v>
          </cell>
          <cell r="P2391">
            <v>0</v>
          </cell>
        </row>
        <row r="2392">
          <cell r="A2392" t="str">
            <v>4.03.002010519</v>
          </cell>
          <cell r="B2392">
            <v>10519</v>
          </cell>
          <cell r="C2392" t="str">
            <v>Gerência Médica</v>
          </cell>
          <cell r="D2392" t="str">
            <v>4.03.0020</v>
          </cell>
          <cell r="E2392">
            <v>0</v>
          </cell>
          <cell r="F2392">
            <v>0</v>
          </cell>
          <cell r="G2392">
            <v>0</v>
          </cell>
          <cell r="H2392">
            <v>0</v>
          </cell>
          <cell r="I2392">
            <v>0</v>
          </cell>
          <cell r="J2392">
            <v>0</v>
          </cell>
          <cell r="K2392">
            <v>0</v>
          </cell>
          <cell r="L2392">
            <v>0</v>
          </cell>
          <cell r="M2392">
            <v>0</v>
          </cell>
          <cell r="N2392">
            <v>0</v>
          </cell>
          <cell r="O2392">
            <v>0</v>
          </cell>
          <cell r="P2392">
            <v>0</v>
          </cell>
        </row>
        <row r="2393">
          <cell r="A2393" t="str">
            <v>4.03.002110519</v>
          </cell>
          <cell r="B2393">
            <v>10519</v>
          </cell>
          <cell r="C2393" t="str">
            <v>Gerência Médica</v>
          </cell>
          <cell r="D2393" t="str">
            <v>4.03.0021</v>
          </cell>
          <cell r="E2393">
            <v>0</v>
          </cell>
          <cell r="F2393">
            <v>0</v>
          </cell>
          <cell r="G2393">
            <v>0</v>
          </cell>
          <cell r="H2393">
            <v>0</v>
          </cell>
          <cell r="I2393">
            <v>0</v>
          </cell>
          <cell r="J2393">
            <v>0</v>
          </cell>
          <cell r="K2393">
            <v>0</v>
          </cell>
          <cell r="L2393">
            <v>0</v>
          </cell>
          <cell r="M2393">
            <v>0</v>
          </cell>
          <cell r="N2393">
            <v>0</v>
          </cell>
          <cell r="O2393">
            <v>0</v>
          </cell>
          <cell r="P2393">
            <v>0</v>
          </cell>
        </row>
        <row r="2394">
          <cell r="A2394" t="str">
            <v>4.03.002210519</v>
          </cell>
          <cell r="B2394">
            <v>10519</v>
          </cell>
          <cell r="C2394" t="str">
            <v>Gerência Médica</v>
          </cell>
          <cell r="D2394" t="str">
            <v>4.03.0022</v>
          </cell>
          <cell r="E2394">
            <v>0</v>
          </cell>
          <cell r="F2394">
            <v>0</v>
          </cell>
          <cell r="G2394">
            <v>0</v>
          </cell>
          <cell r="H2394">
            <v>0</v>
          </cell>
          <cell r="I2394">
            <v>0</v>
          </cell>
          <cell r="J2394">
            <v>0</v>
          </cell>
          <cell r="K2394">
            <v>0</v>
          </cell>
          <cell r="L2394">
            <v>0</v>
          </cell>
          <cell r="M2394">
            <v>0</v>
          </cell>
          <cell r="N2394">
            <v>0</v>
          </cell>
          <cell r="O2394">
            <v>0</v>
          </cell>
          <cell r="P2394">
            <v>0</v>
          </cell>
        </row>
        <row r="2395">
          <cell r="A2395" t="str">
            <v>4.03.002410519</v>
          </cell>
          <cell r="B2395">
            <v>10519</v>
          </cell>
          <cell r="C2395" t="str">
            <v>Gerência Médica</v>
          </cell>
          <cell r="D2395" t="str">
            <v>4.03.0024</v>
          </cell>
          <cell r="E2395">
            <v>0</v>
          </cell>
          <cell r="F2395">
            <v>0</v>
          </cell>
          <cell r="G2395">
            <v>0</v>
          </cell>
          <cell r="H2395">
            <v>0</v>
          </cell>
          <cell r="I2395">
            <v>0</v>
          </cell>
          <cell r="J2395">
            <v>0</v>
          </cell>
          <cell r="K2395">
            <v>0</v>
          </cell>
          <cell r="L2395">
            <v>0</v>
          </cell>
          <cell r="M2395">
            <v>0</v>
          </cell>
          <cell r="N2395">
            <v>0</v>
          </cell>
          <cell r="O2395">
            <v>0</v>
          </cell>
          <cell r="P2395">
            <v>0</v>
          </cell>
        </row>
        <row r="2396">
          <cell r="A2396" t="str">
            <v>4.04.000110519</v>
          </cell>
          <cell r="B2396">
            <v>10519</v>
          </cell>
          <cell r="C2396" t="str">
            <v>Gerência Médica</v>
          </cell>
          <cell r="D2396" t="str">
            <v>4.04.0001</v>
          </cell>
          <cell r="E2396">
            <v>0</v>
          </cell>
          <cell r="F2396">
            <v>0</v>
          </cell>
          <cell r="G2396">
            <v>0</v>
          </cell>
          <cell r="H2396">
            <v>0</v>
          </cell>
          <cell r="I2396">
            <v>0</v>
          </cell>
          <cell r="J2396">
            <v>0</v>
          </cell>
          <cell r="K2396">
            <v>0</v>
          </cell>
          <cell r="L2396">
            <v>0</v>
          </cell>
          <cell r="M2396">
            <v>0</v>
          </cell>
          <cell r="N2396">
            <v>0</v>
          </cell>
          <cell r="O2396">
            <v>0</v>
          </cell>
          <cell r="P2396">
            <v>0</v>
          </cell>
        </row>
        <row r="2397">
          <cell r="A2397" t="str">
            <v>4.04.000210519</v>
          </cell>
          <cell r="B2397">
            <v>10519</v>
          </cell>
          <cell r="C2397" t="str">
            <v>Gerência Médica</v>
          </cell>
          <cell r="D2397" t="str">
            <v>4.04.0002</v>
          </cell>
          <cell r="E2397">
            <v>0</v>
          </cell>
          <cell r="F2397">
            <v>0</v>
          </cell>
          <cell r="G2397">
            <v>0</v>
          </cell>
          <cell r="H2397">
            <v>0</v>
          </cell>
          <cell r="I2397">
            <v>0</v>
          </cell>
          <cell r="J2397">
            <v>0</v>
          </cell>
          <cell r="K2397">
            <v>0</v>
          </cell>
          <cell r="L2397">
            <v>0</v>
          </cell>
          <cell r="M2397">
            <v>0</v>
          </cell>
          <cell r="N2397">
            <v>0</v>
          </cell>
          <cell r="O2397">
            <v>0</v>
          </cell>
          <cell r="P2397">
            <v>0</v>
          </cell>
        </row>
        <row r="2398">
          <cell r="A2398" t="str">
            <v>4.04.000310519</v>
          </cell>
          <cell r="B2398">
            <v>10519</v>
          </cell>
          <cell r="C2398" t="str">
            <v>Gerência Médica</v>
          </cell>
          <cell r="D2398" t="str">
            <v>4.04.0003</v>
          </cell>
          <cell r="E2398">
            <v>0</v>
          </cell>
          <cell r="F2398">
            <v>0</v>
          </cell>
          <cell r="G2398">
            <v>0</v>
          </cell>
          <cell r="H2398">
            <v>0</v>
          </cell>
          <cell r="I2398">
            <v>0</v>
          </cell>
          <cell r="J2398">
            <v>0</v>
          </cell>
          <cell r="K2398">
            <v>0</v>
          </cell>
          <cell r="L2398">
            <v>0</v>
          </cell>
          <cell r="M2398">
            <v>0</v>
          </cell>
          <cell r="N2398">
            <v>0</v>
          </cell>
          <cell r="O2398">
            <v>0</v>
          </cell>
          <cell r="P2398">
            <v>0</v>
          </cell>
        </row>
        <row r="2399">
          <cell r="A2399" t="str">
            <v>4.04.000410519</v>
          </cell>
          <cell r="B2399">
            <v>10519</v>
          </cell>
          <cell r="C2399" t="str">
            <v>Gerência Médica</v>
          </cell>
          <cell r="D2399" t="str">
            <v>4.04.0004</v>
          </cell>
          <cell r="E2399">
            <v>0</v>
          </cell>
          <cell r="F2399">
            <v>0</v>
          </cell>
          <cell r="G2399">
            <v>0</v>
          </cell>
          <cell r="H2399">
            <v>0</v>
          </cell>
          <cell r="I2399">
            <v>0</v>
          </cell>
          <cell r="J2399">
            <v>0</v>
          </cell>
          <cell r="K2399">
            <v>0</v>
          </cell>
          <cell r="L2399">
            <v>0</v>
          </cell>
          <cell r="M2399">
            <v>0</v>
          </cell>
          <cell r="N2399">
            <v>0</v>
          </cell>
          <cell r="O2399">
            <v>0</v>
          </cell>
          <cell r="P2399">
            <v>0</v>
          </cell>
        </row>
        <row r="2400">
          <cell r="A2400" t="str">
            <v>4.04.000510519</v>
          </cell>
          <cell r="B2400">
            <v>10519</v>
          </cell>
          <cell r="C2400" t="str">
            <v>Gerência Médica</v>
          </cell>
          <cell r="D2400" t="str">
            <v>4.04.0005</v>
          </cell>
          <cell r="E2400">
            <v>0</v>
          </cell>
          <cell r="F2400">
            <v>0</v>
          </cell>
          <cell r="G2400">
            <v>0</v>
          </cell>
          <cell r="H2400">
            <v>0</v>
          </cell>
          <cell r="I2400">
            <v>0</v>
          </cell>
          <cell r="J2400">
            <v>0</v>
          </cell>
          <cell r="K2400">
            <v>0</v>
          </cell>
          <cell r="L2400">
            <v>0</v>
          </cell>
          <cell r="M2400">
            <v>0</v>
          </cell>
          <cell r="N2400">
            <v>0</v>
          </cell>
          <cell r="O2400">
            <v>0</v>
          </cell>
          <cell r="P2400">
            <v>0</v>
          </cell>
        </row>
        <row r="2401">
          <cell r="A2401" t="str">
            <v>4.04.000610519</v>
          </cell>
          <cell r="B2401">
            <v>10519</v>
          </cell>
          <cell r="C2401" t="str">
            <v>Gerência Médica</v>
          </cell>
          <cell r="D2401" t="str">
            <v>4.04.0006</v>
          </cell>
          <cell r="E2401">
            <v>0</v>
          </cell>
          <cell r="F2401">
            <v>0</v>
          </cell>
          <cell r="G2401">
            <v>0</v>
          </cell>
          <cell r="H2401">
            <v>0</v>
          </cell>
          <cell r="I2401">
            <v>0</v>
          </cell>
          <cell r="J2401">
            <v>0</v>
          </cell>
          <cell r="K2401">
            <v>0</v>
          </cell>
          <cell r="L2401">
            <v>0</v>
          </cell>
          <cell r="M2401">
            <v>0</v>
          </cell>
          <cell r="N2401">
            <v>0</v>
          </cell>
          <cell r="O2401">
            <v>0</v>
          </cell>
          <cell r="P2401">
            <v>0</v>
          </cell>
        </row>
        <row r="2402">
          <cell r="A2402" t="str">
            <v>4.04.000710519</v>
          </cell>
          <cell r="B2402">
            <v>10519</v>
          </cell>
          <cell r="C2402" t="str">
            <v>Gerência Médica</v>
          </cell>
          <cell r="D2402" t="str">
            <v>4.04.0007</v>
          </cell>
          <cell r="E2402">
            <v>0</v>
          </cell>
          <cell r="F2402">
            <v>0</v>
          </cell>
          <cell r="G2402">
            <v>0</v>
          </cell>
          <cell r="H2402">
            <v>0</v>
          </cell>
          <cell r="I2402">
            <v>0</v>
          </cell>
          <cell r="J2402">
            <v>0</v>
          </cell>
          <cell r="K2402">
            <v>0</v>
          </cell>
          <cell r="L2402">
            <v>0</v>
          </cell>
          <cell r="M2402">
            <v>0</v>
          </cell>
          <cell r="N2402">
            <v>0</v>
          </cell>
          <cell r="O2402">
            <v>0</v>
          </cell>
          <cell r="P2402">
            <v>0</v>
          </cell>
        </row>
        <row r="2403">
          <cell r="A2403" t="str">
            <v>4.04.000810519</v>
          </cell>
          <cell r="B2403">
            <v>10519</v>
          </cell>
          <cell r="C2403" t="str">
            <v>Gerência Médica</v>
          </cell>
          <cell r="D2403" t="str">
            <v>4.04.0008</v>
          </cell>
          <cell r="E2403">
            <v>0</v>
          </cell>
          <cell r="F2403">
            <v>0</v>
          </cell>
          <cell r="G2403">
            <v>0</v>
          </cell>
          <cell r="H2403">
            <v>0</v>
          </cell>
          <cell r="I2403">
            <v>0</v>
          </cell>
          <cell r="J2403">
            <v>0</v>
          </cell>
          <cell r="K2403">
            <v>0</v>
          </cell>
          <cell r="L2403">
            <v>0</v>
          </cell>
          <cell r="M2403">
            <v>0</v>
          </cell>
          <cell r="N2403">
            <v>0</v>
          </cell>
          <cell r="O2403">
            <v>0</v>
          </cell>
          <cell r="P2403">
            <v>0</v>
          </cell>
        </row>
        <row r="2404">
          <cell r="A2404" t="str">
            <v>4.04.000910519</v>
          </cell>
          <cell r="B2404">
            <v>10519</v>
          </cell>
          <cell r="C2404" t="str">
            <v>Gerência Médica</v>
          </cell>
          <cell r="D2404" t="str">
            <v>4.04.0009</v>
          </cell>
          <cell r="E2404">
            <v>0</v>
          </cell>
          <cell r="F2404">
            <v>0</v>
          </cell>
          <cell r="G2404">
            <v>0</v>
          </cell>
          <cell r="H2404">
            <v>0</v>
          </cell>
          <cell r="I2404">
            <v>0</v>
          </cell>
          <cell r="J2404">
            <v>0</v>
          </cell>
          <cell r="K2404">
            <v>0</v>
          </cell>
          <cell r="L2404">
            <v>0</v>
          </cell>
          <cell r="M2404">
            <v>0</v>
          </cell>
          <cell r="N2404">
            <v>0</v>
          </cell>
          <cell r="O2404">
            <v>0</v>
          </cell>
          <cell r="P2404">
            <v>0</v>
          </cell>
        </row>
        <row r="2405">
          <cell r="A2405" t="str">
            <v>4.04.001010519</v>
          </cell>
          <cell r="B2405">
            <v>10519</v>
          </cell>
          <cell r="C2405" t="str">
            <v>Gerência Médica</v>
          </cell>
          <cell r="D2405" t="str">
            <v>4.04.0010</v>
          </cell>
          <cell r="E2405">
            <v>0</v>
          </cell>
          <cell r="F2405">
            <v>0</v>
          </cell>
          <cell r="G2405">
            <v>0</v>
          </cell>
          <cell r="H2405">
            <v>0</v>
          </cell>
          <cell r="I2405">
            <v>0</v>
          </cell>
          <cell r="J2405">
            <v>0</v>
          </cell>
          <cell r="K2405">
            <v>0</v>
          </cell>
          <cell r="L2405">
            <v>0</v>
          </cell>
          <cell r="M2405">
            <v>0</v>
          </cell>
          <cell r="N2405">
            <v>0</v>
          </cell>
          <cell r="O2405">
            <v>0</v>
          </cell>
          <cell r="P2405">
            <v>0</v>
          </cell>
        </row>
        <row r="2406">
          <cell r="A2406" t="str">
            <v>4.04.001110519</v>
          </cell>
          <cell r="B2406">
            <v>10519</v>
          </cell>
          <cell r="C2406" t="str">
            <v>Gerência Médica</v>
          </cell>
          <cell r="D2406" t="str">
            <v>4.04.0011</v>
          </cell>
          <cell r="E2406">
            <v>0</v>
          </cell>
          <cell r="F2406">
            <v>0</v>
          </cell>
          <cell r="G2406">
            <v>0</v>
          </cell>
          <cell r="H2406">
            <v>0</v>
          </cell>
          <cell r="I2406">
            <v>0</v>
          </cell>
          <cell r="J2406">
            <v>0</v>
          </cell>
          <cell r="K2406">
            <v>0</v>
          </cell>
          <cell r="L2406">
            <v>0</v>
          </cell>
          <cell r="M2406">
            <v>0</v>
          </cell>
          <cell r="N2406">
            <v>0</v>
          </cell>
          <cell r="O2406">
            <v>0</v>
          </cell>
          <cell r="P2406">
            <v>0</v>
          </cell>
        </row>
        <row r="2407">
          <cell r="A2407" t="str">
            <v>4.04.001210519</v>
          </cell>
          <cell r="B2407">
            <v>10519</v>
          </cell>
          <cell r="C2407" t="str">
            <v>Gerência Médica</v>
          </cell>
          <cell r="D2407" t="str">
            <v>4.04.0012</v>
          </cell>
          <cell r="E2407">
            <v>0</v>
          </cell>
          <cell r="F2407">
            <v>0</v>
          </cell>
          <cell r="G2407">
            <v>0</v>
          </cell>
          <cell r="H2407">
            <v>0</v>
          </cell>
          <cell r="I2407">
            <v>0</v>
          </cell>
          <cell r="J2407">
            <v>0</v>
          </cell>
          <cell r="K2407">
            <v>0</v>
          </cell>
          <cell r="L2407">
            <v>0</v>
          </cell>
          <cell r="M2407">
            <v>0</v>
          </cell>
          <cell r="N2407">
            <v>0</v>
          </cell>
          <cell r="O2407">
            <v>0</v>
          </cell>
          <cell r="P2407">
            <v>0</v>
          </cell>
        </row>
        <row r="2408">
          <cell r="A2408" t="str">
            <v>4.05.000310519</v>
          </cell>
          <cell r="B2408">
            <v>10519</v>
          </cell>
          <cell r="C2408" t="str">
            <v>Gerência Médica</v>
          </cell>
          <cell r="D2408" t="str">
            <v>4.05.0003</v>
          </cell>
          <cell r="E2408">
            <v>0</v>
          </cell>
          <cell r="F2408">
            <v>0</v>
          </cell>
          <cell r="G2408">
            <v>0</v>
          </cell>
          <cell r="H2408">
            <v>0</v>
          </cell>
          <cell r="I2408">
            <v>0</v>
          </cell>
          <cell r="J2408">
            <v>0</v>
          </cell>
          <cell r="K2408">
            <v>0</v>
          </cell>
          <cell r="L2408">
            <v>0</v>
          </cell>
          <cell r="M2408">
            <v>0</v>
          </cell>
          <cell r="N2408">
            <v>0</v>
          </cell>
          <cell r="O2408">
            <v>0</v>
          </cell>
          <cell r="P2408">
            <v>0</v>
          </cell>
        </row>
        <row r="2409">
          <cell r="A2409" t="str">
            <v>4.08.000410519</v>
          </cell>
          <cell r="B2409">
            <v>10519</v>
          </cell>
          <cell r="C2409" t="str">
            <v>Gerência Médica</v>
          </cell>
          <cell r="D2409" t="str">
            <v>4.08.0004</v>
          </cell>
          <cell r="E2409">
            <v>0</v>
          </cell>
          <cell r="F2409">
            <v>0</v>
          </cell>
          <cell r="G2409">
            <v>0</v>
          </cell>
          <cell r="H2409">
            <v>0</v>
          </cell>
          <cell r="I2409">
            <v>0</v>
          </cell>
          <cell r="J2409">
            <v>0</v>
          </cell>
          <cell r="K2409">
            <v>0</v>
          </cell>
          <cell r="L2409">
            <v>0</v>
          </cell>
          <cell r="M2409">
            <v>0</v>
          </cell>
          <cell r="N2409">
            <v>0</v>
          </cell>
          <cell r="O2409">
            <v>0</v>
          </cell>
          <cell r="P2409">
            <v>0</v>
          </cell>
        </row>
        <row r="2410">
          <cell r="A2410" t="str">
            <v>4.08.001010519</v>
          </cell>
          <cell r="B2410">
            <v>10519</v>
          </cell>
          <cell r="C2410" t="str">
            <v>Gerência Médica</v>
          </cell>
          <cell r="D2410" t="str">
            <v>4.08.0010</v>
          </cell>
          <cell r="E2410">
            <v>0</v>
          </cell>
          <cell r="F2410">
            <v>0</v>
          </cell>
          <cell r="G2410">
            <v>0</v>
          </cell>
          <cell r="H2410">
            <v>0</v>
          </cell>
          <cell r="I2410">
            <v>0</v>
          </cell>
          <cell r="J2410">
            <v>0</v>
          </cell>
          <cell r="K2410">
            <v>0</v>
          </cell>
          <cell r="L2410">
            <v>0</v>
          </cell>
          <cell r="M2410">
            <v>0</v>
          </cell>
          <cell r="N2410">
            <v>0</v>
          </cell>
          <cell r="O2410">
            <v>0</v>
          </cell>
          <cell r="P2410">
            <v>0</v>
          </cell>
        </row>
        <row r="2411">
          <cell r="A2411" t="str">
            <v>4.08.001610519</v>
          </cell>
          <cell r="B2411">
            <v>10519</v>
          </cell>
          <cell r="C2411" t="str">
            <v>Gerência Médica</v>
          </cell>
          <cell r="D2411" t="str">
            <v>4.08.0016</v>
          </cell>
          <cell r="E2411">
            <v>0</v>
          </cell>
          <cell r="F2411">
            <v>0</v>
          </cell>
          <cell r="G2411">
            <v>0</v>
          </cell>
          <cell r="H2411">
            <v>0</v>
          </cell>
          <cell r="I2411">
            <v>0</v>
          </cell>
          <cell r="J2411">
            <v>0</v>
          </cell>
          <cell r="K2411">
            <v>0</v>
          </cell>
          <cell r="L2411">
            <v>0</v>
          </cell>
          <cell r="M2411">
            <v>0</v>
          </cell>
          <cell r="N2411">
            <v>0</v>
          </cell>
          <cell r="O2411">
            <v>0</v>
          </cell>
          <cell r="P2411">
            <v>0</v>
          </cell>
        </row>
        <row r="2412">
          <cell r="A2412" t="str">
            <v>4.08.001710519</v>
          </cell>
          <cell r="B2412">
            <v>10519</v>
          </cell>
          <cell r="C2412" t="str">
            <v>Gerência Médica</v>
          </cell>
          <cell r="D2412" t="str">
            <v>4.08.0017</v>
          </cell>
          <cell r="E2412">
            <v>0</v>
          </cell>
          <cell r="F2412">
            <v>0</v>
          </cell>
          <cell r="G2412">
            <v>0</v>
          </cell>
          <cell r="H2412">
            <v>0</v>
          </cell>
          <cell r="I2412">
            <v>0</v>
          </cell>
          <cell r="J2412">
            <v>0</v>
          </cell>
          <cell r="K2412">
            <v>0</v>
          </cell>
          <cell r="L2412">
            <v>0</v>
          </cell>
          <cell r="M2412">
            <v>0</v>
          </cell>
          <cell r="N2412">
            <v>0</v>
          </cell>
          <cell r="O2412">
            <v>0</v>
          </cell>
          <cell r="P2412">
            <v>0</v>
          </cell>
        </row>
        <row r="2413">
          <cell r="A2413" t="str">
            <v>4.08.002010519</v>
          </cell>
          <cell r="B2413">
            <v>10519</v>
          </cell>
          <cell r="C2413" t="str">
            <v>Gerência Médica</v>
          </cell>
          <cell r="D2413" t="str">
            <v>4.08.0020</v>
          </cell>
          <cell r="E2413">
            <v>0</v>
          </cell>
          <cell r="F2413">
            <v>0</v>
          </cell>
          <cell r="G2413">
            <v>0</v>
          </cell>
          <cell r="H2413">
            <v>0</v>
          </cell>
          <cell r="I2413">
            <v>0</v>
          </cell>
          <cell r="J2413">
            <v>0</v>
          </cell>
          <cell r="K2413">
            <v>0</v>
          </cell>
          <cell r="L2413">
            <v>0</v>
          </cell>
          <cell r="M2413">
            <v>0</v>
          </cell>
          <cell r="N2413">
            <v>0</v>
          </cell>
          <cell r="O2413">
            <v>0</v>
          </cell>
          <cell r="P2413">
            <v>0</v>
          </cell>
        </row>
        <row r="2414">
          <cell r="A2414" t="str">
            <v>4.13.000410519</v>
          </cell>
          <cell r="B2414">
            <v>10519</v>
          </cell>
          <cell r="C2414" t="str">
            <v>Gerência Médica</v>
          </cell>
          <cell r="D2414" t="str">
            <v>4.13.0004</v>
          </cell>
          <cell r="E2414">
            <v>0</v>
          </cell>
          <cell r="F2414">
            <v>0</v>
          </cell>
          <cell r="G2414">
            <v>0</v>
          </cell>
          <cell r="H2414">
            <v>0</v>
          </cell>
          <cell r="I2414">
            <v>0</v>
          </cell>
          <cell r="J2414">
            <v>0</v>
          </cell>
          <cell r="K2414">
            <v>0</v>
          </cell>
          <cell r="L2414">
            <v>0</v>
          </cell>
          <cell r="M2414">
            <v>0</v>
          </cell>
          <cell r="N2414">
            <v>0</v>
          </cell>
          <cell r="O2414">
            <v>0</v>
          </cell>
          <cell r="P2414">
            <v>0</v>
          </cell>
        </row>
        <row r="2415">
          <cell r="A2415" t="str">
            <v>4.13.000510519</v>
          </cell>
          <cell r="B2415">
            <v>10519</v>
          </cell>
          <cell r="C2415" t="str">
            <v>Gerência Médica</v>
          </cell>
          <cell r="D2415" t="str">
            <v>4.13.0005</v>
          </cell>
          <cell r="E2415">
            <v>0</v>
          </cell>
          <cell r="F2415">
            <v>0</v>
          </cell>
          <cell r="G2415">
            <v>0</v>
          </cell>
          <cell r="H2415">
            <v>0</v>
          </cell>
          <cell r="I2415">
            <v>0</v>
          </cell>
          <cell r="J2415">
            <v>0</v>
          </cell>
          <cell r="K2415">
            <v>0</v>
          </cell>
          <cell r="L2415">
            <v>0</v>
          </cell>
          <cell r="M2415">
            <v>0</v>
          </cell>
          <cell r="N2415">
            <v>0</v>
          </cell>
          <cell r="O2415">
            <v>0</v>
          </cell>
          <cell r="P2415">
            <v>0</v>
          </cell>
        </row>
        <row r="2416">
          <cell r="A2416" t="str">
            <v>4.13.000610519</v>
          </cell>
          <cell r="B2416">
            <v>10519</v>
          </cell>
          <cell r="C2416" t="str">
            <v>Gerência Médica</v>
          </cell>
          <cell r="D2416" t="str">
            <v>4.13.0006</v>
          </cell>
          <cell r="E2416">
            <v>0</v>
          </cell>
          <cell r="F2416">
            <v>0</v>
          </cell>
          <cell r="G2416">
            <v>0</v>
          </cell>
          <cell r="H2416">
            <v>0</v>
          </cell>
          <cell r="I2416">
            <v>0</v>
          </cell>
          <cell r="J2416">
            <v>0</v>
          </cell>
          <cell r="K2416">
            <v>0</v>
          </cell>
          <cell r="L2416">
            <v>0</v>
          </cell>
          <cell r="M2416">
            <v>0</v>
          </cell>
          <cell r="N2416">
            <v>0</v>
          </cell>
          <cell r="O2416">
            <v>0</v>
          </cell>
          <cell r="P2416">
            <v>0</v>
          </cell>
        </row>
        <row r="2417">
          <cell r="A2417" t="str">
            <v>4.13.000710519</v>
          </cell>
          <cell r="B2417">
            <v>10519</v>
          </cell>
          <cell r="C2417" t="str">
            <v>Gerência Médica</v>
          </cell>
          <cell r="D2417" t="str">
            <v>4.13.0007</v>
          </cell>
          <cell r="E2417">
            <v>0</v>
          </cell>
          <cell r="F2417">
            <v>0</v>
          </cell>
          <cell r="G2417">
            <v>0</v>
          </cell>
          <cell r="H2417">
            <v>0</v>
          </cell>
          <cell r="I2417">
            <v>0</v>
          </cell>
          <cell r="J2417">
            <v>0</v>
          </cell>
          <cell r="K2417">
            <v>0</v>
          </cell>
          <cell r="L2417">
            <v>0</v>
          </cell>
          <cell r="M2417">
            <v>0</v>
          </cell>
          <cell r="N2417">
            <v>0</v>
          </cell>
          <cell r="O2417">
            <v>0</v>
          </cell>
          <cell r="P2417">
            <v>0</v>
          </cell>
        </row>
        <row r="2418">
          <cell r="A2418" t="str">
            <v>4.13.000810519</v>
          </cell>
          <cell r="B2418">
            <v>10519</v>
          </cell>
          <cell r="C2418" t="str">
            <v>Gerência Médica</v>
          </cell>
          <cell r="D2418" t="str">
            <v>4.13.0008</v>
          </cell>
          <cell r="E2418">
            <v>0</v>
          </cell>
          <cell r="F2418">
            <v>0</v>
          </cell>
          <cell r="G2418">
            <v>0</v>
          </cell>
          <cell r="H2418">
            <v>0</v>
          </cell>
          <cell r="I2418">
            <v>0</v>
          </cell>
          <cell r="J2418">
            <v>0</v>
          </cell>
          <cell r="K2418">
            <v>0</v>
          </cell>
          <cell r="L2418">
            <v>0</v>
          </cell>
          <cell r="M2418">
            <v>0</v>
          </cell>
          <cell r="N2418">
            <v>0</v>
          </cell>
          <cell r="O2418">
            <v>0</v>
          </cell>
          <cell r="P2418">
            <v>0</v>
          </cell>
        </row>
        <row r="2419">
          <cell r="A2419" t="str">
            <v>4.90.000110519</v>
          </cell>
          <cell r="B2419">
            <v>10519</v>
          </cell>
          <cell r="C2419" t="str">
            <v>Gerência Médica</v>
          </cell>
          <cell r="D2419" t="str">
            <v>4.90.0001</v>
          </cell>
          <cell r="E2419">
            <v>0</v>
          </cell>
          <cell r="F2419">
            <v>0</v>
          </cell>
          <cell r="G2419">
            <v>0</v>
          </cell>
          <cell r="H2419">
            <v>0</v>
          </cell>
          <cell r="I2419">
            <v>0</v>
          </cell>
          <cell r="J2419">
            <v>0</v>
          </cell>
          <cell r="K2419">
            <v>0</v>
          </cell>
          <cell r="L2419">
            <v>0</v>
          </cell>
          <cell r="M2419">
            <v>0</v>
          </cell>
          <cell r="N2419">
            <v>0</v>
          </cell>
          <cell r="O2419">
            <v>0</v>
          </cell>
          <cell r="P2419">
            <v>0</v>
          </cell>
        </row>
        <row r="2420">
          <cell r="A2420" t="str">
            <v>4.01.000141</v>
          </cell>
          <cell r="B2420">
            <v>41</v>
          </cell>
          <cell r="C2420" t="str">
            <v>Total Superintendência Médica</v>
          </cell>
          <cell r="D2420" t="str">
            <v>4.01.0001</v>
          </cell>
          <cell r="E2420">
            <v>0</v>
          </cell>
          <cell r="F2420">
            <v>0</v>
          </cell>
          <cell r="G2420">
            <v>0</v>
          </cell>
          <cell r="H2420">
            <v>0</v>
          </cell>
          <cell r="I2420">
            <v>0</v>
          </cell>
          <cell r="J2420">
            <v>0</v>
          </cell>
          <cell r="K2420">
            <v>0</v>
          </cell>
          <cell r="L2420">
            <v>0</v>
          </cell>
          <cell r="M2420">
            <v>0</v>
          </cell>
          <cell r="N2420">
            <v>0</v>
          </cell>
          <cell r="O2420">
            <v>0</v>
          </cell>
          <cell r="P2420">
            <v>0</v>
          </cell>
        </row>
        <row r="2421">
          <cell r="A2421" t="str">
            <v>4.01.000241</v>
          </cell>
          <cell r="B2421">
            <v>41</v>
          </cell>
          <cell r="C2421" t="str">
            <v>Total Superintendência Médica</v>
          </cell>
          <cell r="D2421" t="str">
            <v>4.01.0002</v>
          </cell>
          <cell r="E2421">
            <v>0</v>
          </cell>
          <cell r="F2421">
            <v>0</v>
          </cell>
          <cell r="G2421">
            <v>0</v>
          </cell>
          <cell r="H2421">
            <v>0</v>
          </cell>
          <cell r="I2421">
            <v>0</v>
          </cell>
          <cell r="J2421">
            <v>0</v>
          </cell>
          <cell r="K2421">
            <v>0</v>
          </cell>
          <cell r="L2421">
            <v>0</v>
          </cell>
          <cell r="M2421">
            <v>0</v>
          </cell>
          <cell r="N2421">
            <v>0</v>
          </cell>
          <cell r="O2421">
            <v>0</v>
          </cell>
          <cell r="P2421">
            <v>0</v>
          </cell>
        </row>
        <row r="2422">
          <cell r="A2422" t="str">
            <v>4.01.000341</v>
          </cell>
          <cell r="B2422">
            <v>41</v>
          </cell>
          <cell r="C2422" t="str">
            <v>Total Superintendência Médica</v>
          </cell>
          <cell r="D2422" t="str">
            <v>4.01.0003</v>
          </cell>
          <cell r="E2422">
            <v>0</v>
          </cell>
          <cell r="F2422">
            <v>0</v>
          </cell>
          <cell r="G2422">
            <v>0</v>
          </cell>
          <cell r="H2422">
            <v>0</v>
          </cell>
          <cell r="I2422">
            <v>0</v>
          </cell>
          <cell r="J2422">
            <v>0</v>
          </cell>
          <cell r="K2422">
            <v>0</v>
          </cell>
          <cell r="L2422">
            <v>0</v>
          </cell>
          <cell r="M2422">
            <v>0</v>
          </cell>
          <cell r="N2422">
            <v>0</v>
          </cell>
          <cell r="O2422">
            <v>0</v>
          </cell>
          <cell r="P2422">
            <v>0</v>
          </cell>
        </row>
        <row r="2423">
          <cell r="A2423" t="str">
            <v>4.01.000441</v>
          </cell>
          <cell r="B2423">
            <v>41</v>
          </cell>
          <cell r="C2423" t="str">
            <v>Total Superintendência Médica</v>
          </cell>
          <cell r="D2423" t="str">
            <v>4.01.0004</v>
          </cell>
          <cell r="E2423">
            <v>100</v>
          </cell>
          <cell r="F2423">
            <v>100</v>
          </cell>
          <cell r="G2423">
            <v>100</v>
          </cell>
          <cell r="H2423">
            <v>100</v>
          </cell>
          <cell r="I2423">
            <v>100</v>
          </cell>
          <cell r="J2423">
            <v>100</v>
          </cell>
          <cell r="K2423">
            <v>100</v>
          </cell>
          <cell r="L2423">
            <v>100</v>
          </cell>
          <cell r="M2423">
            <v>100</v>
          </cell>
          <cell r="N2423">
            <v>100</v>
          </cell>
          <cell r="O2423">
            <v>100</v>
          </cell>
          <cell r="P2423">
            <v>100</v>
          </cell>
        </row>
        <row r="2424">
          <cell r="A2424" t="str">
            <v>4.01.000541</v>
          </cell>
          <cell r="B2424">
            <v>41</v>
          </cell>
          <cell r="C2424" t="str">
            <v>Total Superintendência Médica</v>
          </cell>
          <cell r="D2424" t="str">
            <v>4.01.0005</v>
          </cell>
          <cell r="E2424">
            <v>0</v>
          </cell>
          <cell r="F2424">
            <v>0</v>
          </cell>
          <cell r="G2424">
            <v>0</v>
          </cell>
          <cell r="H2424">
            <v>0</v>
          </cell>
          <cell r="I2424">
            <v>0</v>
          </cell>
          <cell r="J2424">
            <v>0</v>
          </cell>
          <cell r="K2424">
            <v>0</v>
          </cell>
          <cell r="L2424">
            <v>0</v>
          </cell>
          <cell r="M2424">
            <v>0</v>
          </cell>
          <cell r="N2424">
            <v>0</v>
          </cell>
          <cell r="O2424">
            <v>0</v>
          </cell>
          <cell r="P2424">
            <v>0</v>
          </cell>
        </row>
        <row r="2425">
          <cell r="A2425" t="str">
            <v>4.01.000641</v>
          </cell>
          <cell r="B2425">
            <v>41</v>
          </cell>
          <cell r="C2425" t="str">
            <v>Total Superintendência Médica</v>
          </cell>
          <cell r="D2425" t="str">
            <v>4.01.0006</v>
          </cell>
          <cell r="E2425">
            <v>100</v>
          </cell>
          <cell r="F2425">
            <v>100</v>
          </cell>
          <cell r="G2425">
            <v>100</v>
          </cell>
          <cell r="H2425">
            <v>100</v>
          </cell>
          <cell r="I2425">
            <v>100</v>
          </cell>
          <cell r="J2425">
            <v>100</v>
          </cell>
          <cell r="K2425">
            <v>100</v>
          </cell>
          <cell r="L2425">
            <v>100</v>
          </cell>
          <cell r="M2425">
            <v>100</v>
          </cell>
          <cell r="N2425">
            <v>100</v>
          </cell>
          <cell r="O2425">
            <v>100</v>
          </cell>
          <cell r="P2425">
            <v>100</v>
          </cell>
        </row>
        <row r="2426">
          <cell r="A2426" t="str">
            <v>4.01.000741</v>
          </cell>
          <cell r="B2426">
            <v>41</v>
          </cell>
          <cell r="C2426" t="str">
            <v>Total Superintendência Médica</v>
          </cell>
          <cell r="D2426" t="str">
            <v>4.01.0007</v>
          </cell>
          <cell r="E2426">
            <v>0</v>
          </cell>
          <cell r="F2426">
            <v>0</v>
          </cell>
          <cell r="G2426">
            <v>0</v>
          </cell>
          <cell r="H2426">
            <v>0</v>
          </cell>
          <cell r="I2426">
            <v>0</v>
          </cell>
          <cell r="J2426">
            <v>0</v>
          </cell>
          <cell r="K2426">
            <v>0</v>
          </cell>
          <cell r="L2426">
            <v>0</v>
          </cell>
          <cell r="M2426">
            <v>0</v>
          </cell>
          <cell r="N2426">
            <v>0</v>
          </cell>
          <cell r="O2426">
            <v>0</v>
          </cell>
          <cell r="P2426">
            <v>0</v>
          </cell>
        </row>
        <row r="2427">
          <cell r="A2427" t="str">
            <v>4.02.000141</v>
          </cell>
          <cell r="B2427">
            <v>41</v>
          </cell>
          <cell r="C2427" t="str">
            <v>Total Superintendência Médica</v>
          </cell>
          <cell r="D2427" t="str">
            <v>4.02.0001</v>
          </cell>
          <cell r="E2427">
            <v>0</v>
          </cell>
          <cell r="F2427">
            <v>0</v>
          </cell>
          <cell r="G2427">
            <v>0</v>
          </cell>
          <cell r="H2427">
            <v>0</v>
          </cell>
          <cell r="I2427">
            <v>0</v>
          </cell>
          <cell r="J2427">
            <v>0</v>
          </cell>
          <cell r="K2427">
            <v>0</v>
          </cell>
          <cell r="L2427">
            <v>0</v>
          </cell>
          <cell r="M2427">
            <v>0</v>
          </cell>
          <cell r="N2427">
            <v>0</v>
          </cell>
          <cell r="O2427">
            <v>0</v>
          </cell>
          <cell r="P2427">
            <v>0</v>
          </cell>
        </row>
        <row r="2428">
          <cell r="A2428" t="str">
            <v>4.02.000241</v>
          </cell>
          <cell r="B2428">
            <v>41</v>
          </cell>
          <cell r="C2428" t="str">
            <v>Total Superintendência Médica</v>
          </cell>
          <cell r="D2428" t="str">
            <v>4.02.0002</v>
          </cell>
          <cell r="E2428">
            <v>0</v>
          </cell>
          <cell r="F2428">
            <v>0</v>
          </cell>
          <cell r="G2428">
            <v>0</v>
          </cell>
          <cell r="H2428">
            <v>0</v>
          </cell>
          <cell r="I2428">
            <v>0</v>
          </cell>
          <cell r="J2428">
            <v>0</v>
          </cell>
          <cell r="K2428">
            <v>0</v>
          </cell>
          <cell r="L2428">
            <v>0</v>
          </cell>
          <cell r="M2428">
            <v>0</v>
          </cell>
          <cell r="N2428">
            <v>0</v>
          </cell>
          <cell r="O2428">
            <v>0</v>
          </cell>
          <cell r="P2428">
            <v>0</v>
          </cell>
        </row>
        <row r="2429">
          <cell r="A2429" t="str">
            <v>4.02.000341</v>
          </cell>
          <cell r="B2429">
            <v>41</v>
          </cell>
          <cell r="C2429" t="str">
            <v>Total Superintendência Médica</v>
          </cell>
          <cell r="D2429" t="str">
            <v>4.02.0003</v>
          </cell>
          <cell r="E2429">
            <v>810.70059556374804</v>
          </cell>
          <cell r="F2429">
            <v>810.70059556374804</v>
          </cell>
          <cell r="G2429">
            <v>810.70059556374804</v>
          </cell>
          <cell r="H2429">
            <v>839.07511640847906</v>
          </cell>
          <cell r="I2429">
            <v>839.07511640847906</v>
          </cell>
          <cell r="J2429">
            <v>839.07511640847906</v>
          </cell>
          <cell r="K2429">
            <v>839.07511640847906</v>
          </cell>
          <cell r="L2429">
            <v>839.07511640847906</v>
          </cell>
          <cell r="M2429">
            <v>839.07511640847906</v>
          </cell>
          <cell r="N2429">
            <v>839.07511640847906</v>
          </cell>
          <cell r="O2429">
            <v>839.07511640847906</v>
          </cell>
          <cell r="P2429">
            <v>839.07511640847906</v>
          </cell>
        </row>
        <row r="2430">
          <cell r="A2430" t="str">
            <v>4.02.000441</v>
          </cell>
          <cell r="B2430">
            <v>41</v>
          </cell>
          <cell r="C2430" t="str">
            <v>Total Superintendência Médica</v>
          </cell>
          <cell r="D2430" t="str">
            <v>4.02.0004</v>
          </cell>
          <cell r="E2430">
            <v>0</v>
          </cell>
          <cell r="F2430">
            <v>0</v>
          </cell>
          <cell r="G2430">
            <v>0</v>
          </cell>
          <cell r="H2430">
            <v>0</v>
          </cell>
          <cell r="I2430">
            <v>0</v>
          </cell>
          <cell r="J2430">
            <v>0</v>
          </cell>
          <cell r="K2430">
            <v>0</v>
          </cell>
          <cell r="L2430">
            <v>0</v>
          </cell>
          <cell r="M2430">
            <v>0</v>
          </cell>
          <cell r="N2430">
            <v>0</v>
          </cell>
          <cell r="O2430">
            <v>0</v>
          </cell>
          <cell r="P2430">
            <v>0</v>
          </cell>
        </row>
        <row r="2431">
          <cell r="A2431" t="str">
            <v>4.02.000541</v>
          </cell>
          <cell r="B2431">
            <v>41</v>
          </cell>
          <cell r="C2431" t="str">
            <v>Total Superintendência Médica</v>
          </cell>
          <cell r="D2431" t="str">
            <v>4.02.0005</v>
          </cell>
          <cell r="E2431">
            <v>1200</v>
          </cell>
          <cell r="F2431">
            <v>1200</v>
          </cell>
          <cell r="G2431">
            <v>1200</v>
          </cell>
          <cell r="H2431">
            <v>1200</v>
          </cell>
          <cell r="I2431">
            <v>1200</v>
          </cell>
          <cell r="J2431">
            <v>1200</v>
          </cell>
          <cell r="K2431">
            <v>1200</v>
          </cell>
          <cell r="L2431">
            <v>1200</v>
          </cell>
          <cell r="M2431">
            <v>1200</v>
          </cell>
          <cell r="N2431">
            <v>1200</v>
          </cell>
          <cell r="O2431">
            <v>1200</v>
          </cell>
          <cell r="P2431">
            <v>1200</v>
          </cell>
        </row>
        <row r="2432">
          <cell r="A2432" t="str">
            <v>4.02.000641</v>
          </cell>
          <cell r="B2432">
            <v>41</v>
          </cell>
          <cell r="C2432" t="str">
            <v>Total Superintendência Médica</v>
          </cell>
          <cell r="D2432" t="str">
            <v>4.02.0006</v>
          </cell>
          <cell r="E2432">
            <v>0</v>
          </cell>
          <cell r="F2432">
            <v>0</v>
          </cell>
          <cell r="G2432">
            <v>0</v>
          </cell>
          <cell r="H2432">
            <v>0</v>
          </cell>
          <cell r="I2432">
            <v>0</v>
          </cell>
          <cell r="J2432">
            <v>0</v>
          </cell>
          <cell r="K2432">
            <v>0</v>
          </cell>
          <cell r="L2432">
            <v>0</v>
          </cell>
          <cell r="M2432">
            <v>0</v>
          </cell>
          <cell r="N2432">
            <v>0</v>
          </cell>
          <cell r="O2432">
            <v>0</v>
          </cell>
          <cell r="P2432">
            <v>0</v>
          </cell>
        </row>
        <row r="2433">
          <cell r="A2433" t="str">
            <v>4.02.000741</v>
          </cell>
          <cell r="B2433">
            <v>41</v>
          </cell>
          <cell r="C2433" t="str">
            <v>Total Superintendência Médica</v>
          </cell>
          <cell r="D2433" t="str">
            <v>4.02.0007</v>
          </cell>
          <cell r="E2433">
            <v>0</v>
          </cell>
          <cell r="F2433">
            <v>0</v>
          </cell>
          <cell r="G2433">
            <v>0</v>
          </cell>
          <cell r="H2433">
            <v>0</v>
          </cell>
          <cell r="I2433">
            <v>0</v>
          </cell>
          <cell r="J2433">
            <v>0</v>
          </cell>
          <cell r="K2433">
            <v>0</v>
          </cell>
          <cell r="L2433">
            <v>0</v>
          </cell>
          <cell r="M2433">
            <v>0</v>
          </cell>
          <cell r="N2433">
            <v>0</v>
          </cell>
          <cell r="O2433">
            <v>0</v>
          </cell>
          <cell r="P2433">
            <v>0</v>
          </cell>
        </row>
        <row r="2434">
          <cell r="A2434" t="str">
            <v>4.02.000841</v>
          </cell>
          <cell r="B2434">
            <v>41</v>
          </cell>
          <cell r="C2434" t="str">
            <v>Total Superintendência Médica</v>
          </cell>
          <cell r="D2434" t="str">
            <v>4.02.0008</v>
          </cell>
          <cell r="E2434">
            <v>200</v>
          </cell>
          <cell r="F2434">
            <v>200</v>
          </cell>
          <cell r="G2434">
            <v>200</v>
          </cell>
          <cell r="H2434">
            <v>200</v>
          </cell>
          <cell r="I2434">
            <v>200</v>
          </cell>
          <cell r="J2434">
            <v>200</v>
          </cell>
          <cell r="K2434">
            <v>200</v>
          </cell>
          <cell r="L2434">
            <v>200</v>
          </cell>
          <cell r="M2434">
            <v>200</v>
          </cell>
          <cell r="N2434">
            <v>200</v>
          </cell>
          <cell r="O2434">
            <v>200</v>
          </cell>
          <cell r="P2434">
            <v>200</v>
          </cell>
        </row>
        <row r="2435">
          <cell r="A2435" t="str">
            <v>4.02.000941</v>
          </cell>
          <cell r="B2435">
            <v>41</v>
          </cell>
          <cell r="C2435" t="str">
            <v>Total Superintendência Médica</v>
          </cell>
          <cell r="D2435" t="str">
            <v>4.02.0009</v>
          </cell>
          <cell r="E2435">
            <v>18.387463659122837</v>
          </cell>
          <cell r="F2435">
            <v>18.387463659122837</v>
          </cell>
          <cell r="G2435">
            <v>18.387463659122837</v>
          </cell>
          <cell r="H2435">
            <v>18.387463659122837</v>
          </cell>
          <cell r="I2435">
            <v>18.387463659122837</v>
          </cell>
          <cell r="J2435">
            <v>18.387463659122837</v>
          </cell>
          <cell r="K2435">
            <v>18.387463659122837</v>
          </cell>
          <cell r="L2435">
            <v>18.387463659122837</v>
          </cell>
          <cell r="M2435">
            <v>18.387463659122837</v>
          </cell>
          <cell r="N2435">
            <v>18.387463659122837</v>
          </cell>
          <cell r="O2435">
            <v>18.387463659122837</v>
          </cell>
          <cell r="P2435">
            <v>18.387463659122837</v>
          </cell>
        </row>
        <row r="2436">
          <cell r="A2436" t="str">
            <v>4.02.001041</v>
          </cell>
          <cell r="B2436">
            <v>41</v>
          </cell>
          <cell r="C2436" t="str">
            <v>Total Superintendência Médica</v>
          </cell>
          <cell r="D2436" t="str">
            <v>4.02.0010</v>
          </cell>
          <cell r="E2436">
            <v>200</v>
          </cell>
          <cell r="F2436">
            <v>200</v>
          </cell>
          <cell r="G2436">
            <v>200</v>
          </cell>
          <cell r="H2436">
            <v>200</v>
          </cell>
          <cell r="I2436">
            <v>200</v>
          </cell>
          <cell r="J2436">
            <v>200</v>
          </cell>
          <cell r="K2436">
            <v>200</v>
          </cell>
          <cell r="L2436">
            <v>200</v>
          </cell>
          <cell r="M2436">
            <v>200</v>
          </cell>
          <cell r="N2436">
            <v>200</v>
          </cell>
          <cell r="O2436">
            <v>200</v>
          </cell>
          <cell r="P2436">
            <v>200</v>
          </cell>
        </row>
        <row r="2437">
          <cell r="A2437" t="str">
            <v>4.02.001141</v>
          </cell>
          <cell r="B2437">
            <v>41</v>
          </cell>
          <cell r="C2437" t="str">
            <v>Total Superintendência Médica</v>
          </cell>
          <cell r="D2437" t="str">
            <v>4.02.0011</v>
          </cell>
          <cell r="E2437">
            <v>36.519013790221479</v>
          </cell>
          <cell r="F2437">
            <v>36.519013790221479</v>
          </cell>
          <cell r="G2437">
            <v>37.797179272879234</v>
          </cell>
          <cell r="H2437">
            <v>37.797179272879234</v>
          </cell>
          <cell r="I2437">
            <v>37.797179272879234</v>
          </cell>
          <cell r="J2437">
            <v>37.797179272879234</v>
          </cell>
          <cell r="K2437">
            <v>37.797179272879234</v>
          </cell>
          <cell r="L2437">
            <v>37.797179272879234</v>
          </cell>
          <cell r="M2437">
            <v>37.797179272879234</v>
          </cell>
          <cell r="N2437">
            <v>37.797179272879234</v>
          </cell>
          <cell r="O2437">
            <v>37.797179272879234</v>
          </cell>
          <cell r="P2437">
            <v>37.797179272879234</v>
          </cell>
        </row>
        <row r="2438">
          <cell r="A2438" t="str">
            <v>4.02.001241</v>
          </cell>
          <cell r="B2438">
            <v>41</v>
          </cell>
          <cell r="C2438" t="str">
            <v>Total Superintendência Médica</v>
          </cell>
          <cell r="D2438" t="str">
            <v>4.02.0012</v>
          </cell>
          <cell r="E2438">
            <v>0</v>
          </cell>
          <cell r="F2438">
            <v>0</v>
          </cell>
          <cell r="G2438">
            <v>0</v>
          </cell>
          <cell r="H2438">
            <v>0</v>
          </cell>
          <cell r="I2438">
            <v>0</v>
          </cell>
          <cell r="J2438">
            <v>0</v>
          </cell>
          <cell r="K2438">
            <v>0</v>
          </cell>
          <cell r="L2438">
            <v>0</v>
          </cell>
          <cell r="M2438">
            <v>0</v>
          </cell>
          <cell r="N2438">
            <v>0</v>
          </cell>
          <cell r="O2438">
            <v>0</v>
          </cell>
          <cell r="P2438">
            <v>0</v>
          </cell>
        </row>
        <row r="2439">
          <cell r="A2439" t="str">
            <v>4.02.001341</v>
          </cell>
          <cell r="B2439">
            <v>41</v>
          </cell>
          <cell r="C2439" t="str">
            <v>Total Superintendência Médica</v>
          </cell>
          <cell r="D2439" t="str">
            <v>4.02.0013</v>
          </cell>
          <cell r="E2439">
            <v>100</v>
          </cell>
          <cell r="F2439">
            <v>100</v>
          </cell>
          <cell r="G2439">
            <v>100</v>
          </cell>
          <cell r="H2439">
            <v>100</v>
          </cell>
          <cell r="I2439">
            <v>100</v>
          </cell>
          <cell r="J2439">
            <v>100</v>
          </cell>
          <cell r="K2439">
            <v>100</v>
          </cell>
          <cell r="L2439">
            <v>100</v>
          </cell>
          <cell r="M2439">
            <v>100</v>
          </cell>
          <cell r="N2439">
            <v>100</v>
          </cell>
          <cell r="O2439">
            <v>100</v>
          </cell>
          <cell r="P2439">
            <v>100</v>
          </cell>
        </row>
        <row r="2440">
          <cell r="A2440" t="str">
            <v>4.02.001441</v>
          </cell>
          <cell r="B2440">
            <v>41</v>
          </cell>
          <cell r="C2440" t="str">
            <v>Total Superintendência Médica</v>
          </cell>
          <cell r="D2440" t="str">
            <v>4.02.0014</v>
          </cell>
          <cell r="E2440">
            <v>20.884784836832246</v>
          </cell>
          <cell r="F2440">
            <v>20.884784836832246</v>
          </cell>
          <cell r="G2440">
            <v>20.884784836832246</v>
          </cell>
          <cell r="H2440">
            <v>20.884784836832246</v>
          </cell>
          <cell r="I2440">
            <v>20.884784836832246</v>
          </cell>
          <cell r="J2440">
            <v>20.884784836832246</v>
          </cell>
          <cell r="K2440">
            <v>20.884784836832246</v>
          </cell>
          <cell r="L2440">
            <v>20.884784836832246</v>
          </cell>
          <cell r="M2440">
            <v>20.884784836832246</v>
          </cell>
          <cell r="N2440">
            <v>20.884784836832246</v>
          </cell>
          <cell r="O2440">
            <v>20.884784836832246</v>
          </cell>
          <cell r="P2440">
            <v>20.884784836832246</v>
          </cell>
        </row>
        <row r="2441">
          <cell r="A2441" t="str">
            <v>4.02.001541</v>
          </cell>
          <cell r="B2441">
            <v>41</v>
          </cell>
          <cell r="C2441" t="str">
            <v>Total Superintendência Médica</v>
          </cell>
          <cell r="D2441" t="str">
            <v>4.02.0015</v>
          </cell>
          <cell r="E2441">
            <v>0</v>
          </cell>
          <cell r="F2441">
            <v>0</v>
          </cell>
          <cell r="G2441">
            <v>0</v>
          </cell>
          <cell r="H2441">
            <v>0</v>
          </cell>
          <cell r="I2441">
            <v>0</v>
          </cell>
          <cell r="J2441">
            <v>0</v>
          </cell>
          <cell r="K2441">
            <v>0</v>
          </cell>
          <cell r="L2441">
            <v>0</v>
          </cell>
          <cell r="M2441">
            <v>0</v>
          </cell>
          <cell r="N2441">
            <v>0</v>
          </cell>
          <cell r="O2441">
            <v>0</v>
          </cell>
          <cell r="P2441">
            <v>0</v>
          </cell>
        </row>
        <row r="2442">
          <cell r="A2442" t="str">
            <v>4.02.001641</v>
          </cell>
          <cell r="B2442">
            <v>41</v>
          </cell>
          <cell r="C2442" t="str">
            <v>Total Superintendência Médica</v>
          </cell>
          <cell r="D2442" t="str">
            <v>4.02.0016</v>
          </cell>
          <cell r="E2442">
            <v>11989.59786755514</v>
          </cell>
          <cell r="F2442">
            <v>11989.59786755514</v>
          </cell>
          <cell r="G2442">
            <v>11989.59786755514</v>
          </cell>
          <cell r="H2442">
            <v>12409.233792919567</v>
          </cell>
          <cell r="I2442">
            <v>12409.233792919567</v>
          </cell>
          <cell r="J2442">
            <v>12409.233792919567</v>
          </cell>
          <cell r="K2442">
            <v>12409.233792919567</v>
          </cell>
          <cell r="L2442">
            <v>12409.233792919567</v>
          </cell>
          <cell r="M2442">
            <v>12409.233792919567</v>
          </cell>
          <cell r="N2442">
            <v>12409.233792919567</v>
          </cell>
          <cell r="O2442">
            <v>12409.233792919567</v>
          </cell>
          <cell r="P2442">
            <v>12409.233792919567</v>
          </cell>
        </row>
        <row r="2443">
          <cell r="A2443" t="str">
            <v>4.02.001741</v>
          </cell>
          <cell r="B2443">
            <v>41</v>
          </cell>
          <cell r="C2443" t="str">
            <v>Total Superintendência Médica</v>
          </cell>
          <cell r="D2443" t="str">
            <v>4.02.0017</v>
          </cell>
          <cell r="E2443">
            <v>5465.4981796211023</v>
          </cell>
          <cell r="F2443">
            <v>5465.4981796211023</v>
          </cell>
          <cell r="G2443">
            <v>5465.4981796211023</v>
          </cell>
          <cell r="H2443">
            <v>5656.7906159078411</v>
          </cell>
          <cell r="I2443">
            <v>5656.7906159078411</v>
          </cell>
          <cell r="J2443">
            <v>5656.7906159078411</v>
          </cell>
          <cell r="K2443">
            <v>5656.7906159078411</v>
          </cell>
          <cell r="L2443">
            <v>5656.7906159078411</v>
          </cell>
          <cell r="M2443">
            <v>5656.7906159078411</v>
          </cell>
          <cell r="N2443">
            <v>5656.7906159078411</v>
          </cell>
          <cell r="O2443">
            <v>5656.7906159078411</v>
          </cell>
          <cell r="P2443">
            <v>5656.7906159078411</v>
          </cell>
        </row>
        <row r="2444">
          <cell r="A2444" t="str">
            <v>4.02.001841</v>
          </cell>
          <cell r="B2444">
            <v>41</v>
          </cell>
          <cell r="C2444" t="str">
            <v>Total Superintendência Médica</v>
          </cell>
          <cell r="D2444" t="str">
            <v>4.02.0018</v>
          </cell>
          <cell r="E2444">
            <v>0</v>
          </cell>
          <cell r="F2444">
            <v>0</v>
          </cell>
          <cell r="G2444">
            <v>0</v>
          </cell>
          <cell r="H2444">
            <v>0</v>
          </cell>
          <cell r="I2444">
            <v>0</v>
          </cell>
          <cell r="J2444">
            <v>0</v>
          </cell>
          <cell r="K2444">
            <v>0</v>
          </cell>
          <cell r="L2444">
            <v>0</v>
          </cell>
          <cell r="M2444">
            <v>0</v>
          </cell>
          <cell r="N2444">
            <v>0</v>
          </cell>
          <cell r="O2444">
            <v>0</v>
          </cell>
          <cell r="P2444">
            <v>0</v>
          </cell>
        </row>
        <row r="2445">
          <cell r="A2445" t="str">
            <v>4.02.001941</v>
          </cell>
          <cell r="B2445">
            <v>41</v>
          </cell>
          <cell r="C2445" t="str">
            <v>Total Superintendência Médica</v>
          </cell>
          <cell r="D2445" t="str">
            <v>4.02.0019</v>
          </cell>
          <cell r="E2445">
            <v>0</v>
          </cell>
          <cell r="F2445">
            <v>0</v>
          </cell>
          <cell r="G2445">
            <v>0</v>
          </cell>
          <cell r="H2445">
            <v>0</v>
          </cell>
          <cell r="I2445">
            <v>0</v>
          </cell>
          <cell r="J2445">
            <v>0</v>
          </cell>
          <cell r="K2445">
            <v>0</v>
          </cell>
          <cell r="L2445">
            <v>0</v>
          </cell>
          <cell r="M2445">
            <v>0</v>
          </cell>
          <cell r="N2445">
            <v>0</v>
          </cell>
          <cell r="O2445">
            <v>0</v>
          </cell>
          <cell r="P2445">
            <v>0</v>
          </cell>
        </row>
        <row r="2446">
          <cell r="A2446" t="str">
            <v>4.02.002041</v>
          </cell>
          <cell r="B2446">
            <v>41</v>
          </cell>
          <cell r="C2446" t="str">
            <v>Total Superintendência Médica</v>
          </cell>
          <cell r="D2446" t="str">
            <v>4.02.0020</v>
          </cell>
          <cell r="E2446">
            <v>500</v>
          </cell>
          <cell r="F2446">
            <v>500</v>
          </cell>
          <cell r="G2446">
            <v>500</v>
          </cell>
          <cell r="H2446">
            <v>500</v>
          </cell>
          <cell r="I2446">
            <v>500</v>
          </cell>
          <cell r="J2446">
            <v>500</v>
          </cell>
          <cell r="K2446">
            <v>500</v>
          </cell>
          <cell r="L2446">
            <v>500</v>
          </cell>
          <cell r="M2446">
            <v>500</v>
          </cell>
          <cell r="N2446">
            <v>500</v>
          </cell>
          <cell r="O2446">
            <v>500</v>
          </cell>
          <cell r="P2446">
            <v>500</v>
          </cell>
        </row>
        <row r="2447">
          <cell r="A2447" t="str">
            <v>4.02.002141</v>
          </cell>
          <cell r="B2447">
            <v>41</v>
          </cell>
          <cell r="C2447" t="str">
            <v>Total Superintendência Médica</v>
          </cell>
          <cell r="D2447" t="str">
            <v>4.02.0021</v>
          </cell>
          <cell r="E2447">
            <v>1050</v>
          </cell>
          <cell r="F2447">
            <v>1050</v>
          </cell>
          <cell r="G2447">
            <v>1050</v>
          </cell>
          <cell r="H2447">
            <v>1050</v>
          </cell>
          <cell r="I2447">
            <v>1050</v>
          </cell>
          <cell r="J2447">
            <v>1050</v>
          </cell>
          <cell r="K2447">
            <v>1050</v>
          </cell>
          <cell r="L2447">
            <v>1050</v>
          </cell>
          <cell r="M2447">
            <v>1050</v>
          </cell>
          <cell r="N2447">
            <v>1050</v>
          </cell>
          <cell r="O2447">
            <v>1050</v>
          </cell>
          <cell r="P2447">
            <v>1050</v>
          </cell>
        </row>
        <row r="2448">
          <cell r="A2448" t="str">
            <v>4.02.002241</v>
          </cell>
          <cell r="B2448">
            <v>41</v>
          </cell>
          <cell r="C2448" t="str">
            <v>Total Superintendência Médica</v>
          </cell>
          <cell r="D2448" t="str">
            <v>4.02.0022</v>
          </cell>
          <cell r="E2448">
            <v>1500</v>
          </cell>
          <cell r="F2448">
            <v>1500</v>
          </cell>
          <cell r="G2448">
            <v>1500</v>
          </cell>
          <cell r="H2448">
            <v>1500</v>
          </cell>
          <cell r="I2448">
            <v>1500</v>
          </cell>
          <cell r="J2448">
            <v>1500</v>
          </cell>
          <cell r="K2448">
            <v>1500</v>
          </cell>
          <cell r="L2448">
            <v>1500</v>
          </cell>
          <cell r="M2448">
            <v>1500</v>
          </cell>
          <cell r="N2448">
            <v>1500</v>
          </cell>
          <cell r="O2448">
            <v>1500</v>
          </cell>
          <cell r="P2448">
            <v>1500</v>
          </cell>
        </row>
        <row r="2449">
          <cell r="A2449" t="str">
            <v>4.02.002341</v>
          </cell>
          <cell r="B2449">
            <v>41</v>
          </cell>
          <cell r="C2449" t="str">
            <v>Total Superintendência Médica</v>
          </cell>
          <cell r="D2449" t="str">
            <v>4.02.0023</v>
          </cell>
          <cell r="E2449">
            <v>173.4130771816925</v>
          </cell>
          <cell r="F2449">
            <v>173.4130771816925</v>
          </cell>
          <cell r="G2449">
            <v>177.0345460492228</v>
          </cell>
          <cell r="H2449">
            <v>177.0345460492228</v>
          </cell>
          <cell r="I2449">
            <v>177.0345460492228</v>
          </cell>
          <cell r="J2449">
            <v>177.0345460492228</v>
          </cell>
          <cell r="K2449">
            <v>177.0345460492228</v>
          </cell>
          <cell r="L2449">
            <v>179.06419344027617</v>
          </cell>
          <cell r="M2449">
            <v>179.06419344027617</v>
          </cell>
          <cell r="N2449">
            <v>179.06419344027617</v>
          </cell>
          <cell r="O2449">
            <v>179.06419344027617</v>
          </cell>
          <cell r="P2449">
            <v>179.06419344027617</v>
          </cell>
        </row>
        <row r="2450">
          <cell r="A2450" t="str">
            <v>4.02.002441</v>
          </cell>
          <cell r="B2450">
            <v>41</v>
          </cell>
          <cell r="C2450" t="str">
            <v>Total Superintendência Médica</v>
          </cell>
          <cell r="D2450" t="str">
            <v>4.02.0024</v>
          </cell>
          <cell r="E2450">
            <v>0</v>
          </cell>
          <cell r="F2450">
            <v>0</v>
          </cell>
          <cell r="G2450">
            <v>0</v>
          </cell>
          <cell r="H2450">
            <v>0</v>
          </cell>
          <cell r="I2450">
            <v>0</v>
          </cell>
          <cell r="J2450">
            <v>0</v>
          </cell>
          <cell r="K2450">
            <v>0</v>
          </cell>
          <cell r="L2450">
            <v>0</v>
          </cell>
          <cell r="M2450">
            <v>0</v>
          </cell>
          <cell r="N2450">
            <v>0</v>
          </cell>
          <cell r="O2450">
            <v>0</v>
          </cell>
          <cell r="P2450">
            <v>0</v>
          </cell>
        </row>
        <row r="2451">
          <cell r="A2451" t="str">
            <v>4.02.002541</v>
          </cell>
          <cell r="B2451">
            <v>41</v>
          </cell>
          <cell r="C2451" t="str">
            <v>Total Superintendência Médica</v>
          </cell>
          <cell r="D2451" t="str">
            <v>4.02.0025</v>
          </cell>
          <cell r="E2451">
            <v>0</v>
          </cell>
          <cell r="F2451">
            <v>0</v>
          </cell>
          <cell r="G2451">
            <v>0</v>
          </cell>
          <cell r="H2451">
            <v>0</v>
          </cell>
          <cell r="I2451">
            <v>0</v>
          </cell>
          <cell r="J2451">
            <v>0</v>
          </cell>
          <cell r="K2451">
            <v>0</v>
          </cell>
          <cell r="L2451">
            <v>0</v>
          </cell>
          <cell r="M2451">
            <v>0</v>
          </cell>
          <cell r="N2451">
            <v>0</v>
          </cell>
          <cell r="O2451">
            <v>0</v>
          </cell>
          <cell r="P2451">
            <v>0</v>
          </cell>
        </row>
        <row r="2452">
          <cell r="A2452" t="str">
            <v>4.02.002641</v>
          </cell>
          <cell r="B2452">
            <v>41</v>
          </cell>
          <cell r="C2452" t="str">
            <v>Total Superintendência Médica</v>
          </cell>
          <cell r="D2452" t="str">
            <v>4.02.0026</v>
          </cell>
          <cell r="E2452">
            <v>0</v>
          </cell>
          <cell r="F2452">
            <v>0</v>
          </cell>
          <cell r="G2452">
            <v>0</v>
          </cell>
          <cell r="H2452">
            <v>0</v>
          </cell>
          <cell r="I2452">
            <v>0</v>
          </cell>
          <cell r="J2452">
            <v>0</v>
          </cell>
          <cell r="K2452">
            <v>0</v>
          </cell>
          <cell r="L2452">
            <v>0</v>
          </cell>
          <cell r="M2452">
            <v>0</v>
          </cell>
          <cell r="N2452">
            <v>0</v>
          </cell>
          <cell r="O2452">
            <v>0</v>
          </cell>
          <cell r="P2452">
            <v>0</v>
          </cell>
        </row>
        <row r="2453">
          <cell r="A2453" t="str">
            <v>4.02.002741</v>
          </cell>
          <cell r="B2453">
            <v>41</v>
          </cell>
          <cell r="C2453" t="str">
            <v>Total Superintendência Médica</v>
          </cell>
          <cell r="D2453" t="str">
            <v>4.02.0027</v>
          </cell>
          <cell r="E2453">
            <v>100</v>
          </cell>
          <cell r="F2453">
            <v>100</v>
          </cell>
          <cell r="G2453">
            <v>100</v>
          </cell>
          <cell r="H2453">
            <v>100</v>
          </cell>
          <cell r="I2453">
            <v>100</v>
          </cell>
          <cell r="J2453">
            <v>100</v>
          </cell>
          <cell r="K2453">
            <v>100</v>
          </cell>
          <cell r="L2453">
            <v>100</v>
          </cell>
          <cell r="M2453">
            <v>100</v>
          </cell>
          <cell r="N2453">
            <v>100</v>
          </cell>
          <cell r="O2453">
            <v>100</v>
          </cell>
          <cell r="P2453">
            <v>100</v>
          </cell>
        </row>
        <row r="2454">
          <cell r="A2454" t="str">
            <v>4.02.002841</v>
          </cell>
          <cell r="B2454">
            <v>41</v>
          </cell>
          <cell r="C2454" t="str">
            <v>Total Superintendência Médica</v>
          </cell>
          <cell r="D2454" t="str">
            <v>4.02.0028</v>
          </cell>
          <cell r="E2454">
            <v>0</v>
          </cell>
          <cell r="F2454">
            <v>0</v>
          </cell>
          <cell r="G2454">
            <v>0</v>
          </cell>
          <cell r="H2454">
            <v>3129.42</v>
          </cell>
          <cell r="I2454">
            <v>0</v>
          </cell>
          <cell r="J2454">
            <v>0</v>
          </cell>
          <cell r="K2454">
            <v>0</v>
          </cell>
          <cell r="L2454">
            <v>4797.6499999999996</v>
          </cell>
          <cell r="M2454">
            <v>0</v>
          </cell>
          <cell r="N2454">
            <v>0</v>
          </cell>
          <cell r="O2454">
            <v>0</v>
          </cell>
          <cell r="P2454">
            <v>0</v>
          </cell>
        </row>
        <row r="2455">
          <cell r="A2455" t="str">
            <v>4.02.002941</v>
          </cell>
          <cell r="B2455">
            <v>41</v>
          </cell>
          <cell r="C2455" t="str">
            <v>Total Superintendência Médica</v>
          </cell>
          <cell r="D2455" t="str">
            <v>4.02.0029</v>
          </cell>
          <cell r="E2455">
            <v>0</v>
          </cell>
          <cell r="F2455">
            <v>3334.29</v>
          </cell>
          <cell r="G2455">
            <v>0</v>
          </cell>
          <cell r="H2455">
            <v>0</v>
          </cell>
          <cell r="I2455">
            <v>0</v>
          </cell>
          <cell r="J2455">
            <v>0</v>
          </cell>
          <cell r="K2455">
            <v>0</v>
          </cell>
          <cell r="L2455">
            <v>0</v>
          </cell>
          <cell r="M2455">
            <v>0</v>
          </cell>
          <cell r="N2455">
            <v>0</v>
          </cell>
          <cell r="O2455">
            <v>0</v>
          </cell>
          <cell r="P2455">
            <v>0</v>
          </cell>
        </row>
        <row r="2456">
          <cell r="A2456" t="str">
            <v>4.02.003041</v>
          </cell>
          <cell r="B2456">
            <v>41</v>
          </cell>
          <cell r="C2456" t="str">
            <v>Total Superintendência Médica</v>
          </cell>
          <cell r="D2456" t="str">
            <v>4.02.0030</v>
          </cell>
          <cell r="E2456">
            <v>0</v>
          </cell>
          <cell r="F2456">
            <v>0</v>
          </cell>
          <cell r="G2456">
            <v>0</v>
          </cell>
          <cell r="H2456">
            <v>0</v>
          </cell>
          <cell r="I2456">
            <v>0</v>
          </cell>
          <cell r="J2456">
            <v>0</v>
          </cell>
          <cell r="K2456">
            <v>0</v>
          </cell>
          <cell r="L2456">
            <v>0</v>
          </cell>
          <cell r="M2456">
            <v>0</v>
          </cell>
          <cell r="N2456">
            <v>0</v>
          </cell>
          <cell r="O2456">
            <v>0</v>
          </cell>
          <cell r="P2456">
            <v>0</v>
          </cell>
        </row>
        <row r="2457">
          <cell r="A2457" t="str">
            <v>4.02.003541</v>
          </cell>
          <cell r="B2457">
            <v>41</v>
          </cell>
          <cell r="C2457" t="str">
            <v>Total Superintendência Médica</v>
          </cell>
          <cell r="D2457" t="str">
            <v>4.02.0035</v>
          </cell>
          <cell r="E2457">
            <v>0</v>
          </cell>
          <cell r="F2457">
            <v>0</v>
          </cell>
          <cell r="G2457">
            <v>0</v>
          </cell>
          <cell r="H2457">
            <v>0</v>
          </cell>
          <cell r="I2457">
            <v>0</v>
          </cell>
          <cell r="J2457">
            <v>0</v>
          </cell>
          <cell r="K2457">
            <v>0</v>
          </cell>
          <cell r="L2457">
            <v>0</v>
          </cell>
          <cell r="M2457">
            <v>0</v>
          </cell>
          <cell r="N2457">
            <v>0</v>
          </cell>
          <cell r="O2457">
            <v>0</v>
          </cell>
          <cell r="P2457">
            <v>0</v>
          </cell>
        </row>
        <row r="2458">
          <cell r="A2458" t="str">
            <v>4.02.003641</v>
          </cell>
          <cell r="B2458">
            <v>41</v>
          </cell>
          <cell r="C2458" t="str">
            <v>Total Superintendência Médica</v>
          </cell>
          <cell r="D2458" t="str">
            <v>4.02.0036</v>
          </cell>
          <cell r="E2458">
            <v>0</v>
          </cell>
          <cell r="F2458">
            <v>0</v>
          </cell>
          <cell r="G2458">
            <v>0</v>
          </cell>
          <cell r="H2458">
            <v>0</v>
          </cell>
          <cell r="I2458">
            <v>0</v>
          </cell>
          <cell r="J2458">
            <v>0</v>
          </cell>
          <cell r="K2458">
            <v>0</v>
          </cell>
          <cell r="L2458">
            <v>0</v>
          </cell>
          <cell r="M2458">
            <v>0</v>
          </cell>
          <cell r="N2458">
            <v>0</v>
          </cell>
          <cell r="O2458">
            <v>0</v>
          </cell>
          <cell r="P2458">
            <v>0</v>
          </cell>
        </row>
        <row r="2459">
          <cell r="A2459" t="str">
            <v>4.02.003741</v>
          </cell>
          <cell r="B2459">
            <v>41</v>
          </cell>
          <cell r="C2459" t="str">
            <v>Total Superintendência Médica</v>
          </cell>
          <cell r="D2459" t="str">
            <v>4.02.0037</v>
          </cell>
          <cell r="E2459">
            <v>0</v>
          </cell>
          <cell r="F2459">
            <v>0</v>
          </cell>
          <cell r="G2459">
            <v>0</v>
          </cell>
          <cell r="H2459">
            <v>0</v>
          </cell>
          <cell r="I2459">
            <v>0</v>
          </cell>
          <cell r="J2459">
            <v>0</v>
          </cell>
          <cell r="K2459">
            <v>0</v>
          </cell>
          <cell r="L2459">
            <v>0</v>
          </cell>
          <cell r="M2459">
            <v>0</v>
          </cell>
          <cell r="N2459">
            <v>0</v>
          </cell>
          <cell r="O2459">
            <v>0</v>
          </cell>
          <cell r="P2459">
            <v>0</v>
          </cell>
        </row>
        <row r="2460">
          <cell r="A2460" t="str">
            <v>4.02.003841</v>
          </cell>
          <cell r="B2460">
            <v>41</v>
          </cell>
          <cell r="C2460" t="str">
            <v>Total Superintendência Médica</v>
          </cell>
          <cell r="D2460" t="str">
            <v>4.02.0038</v>
          </cell>
          <cell r="E2460">
            <v>0</v>
          </cell>
          <cell r="F2460">
            <v>0</v>
          </cell>
          <cell r="G2460">
            <v>0</v>
          </cell>
          <cell r="H2460">
            <v>0</v>
          </cell>
          <cell r="I2460">
            <v>0</v>
          </cell>
          <cell r="J2460">
            <v>0</v>
          </cell>
          <cell r="K2460">
            <v>0</v>
          </cell>
          <cell r="L2460">
            <v>0</v>
          </cell>
          <cell r="M2460">
            <v>0</v>
          </cell>
          <cell r="N2460">
            <v>0</v>
          </cell>
          <cell r="O2460">
            <v>0</v>
          </cell>
          <cell r="P2460">
            <v>0</v>
          </cell>
        </row>
        <row r="2461">
          <cell r="A2461" t="str">
            <v>4.02.003941</v>
          </cell>
          <cell r="B2461">
            <v>41</v>
          </cell>
          <cell r="C2461" t="str">
            <v>Total Superintendência Médica</v>
          </cell>
          <cell r="D2461" t="str">
            <v>4.02.0039</v>
          </cell>
          <cell r="E2461">
            <v>100</v>
          </cell>
          <cell r="F2461">
            <v>100</v>
          </cell>
          <cell r="G2461">
            <v>100</v>
          </cell>
          <cell r="H2461">
            <v>100</v>
          </cell>
          <cell r="I2461">
            <v>100</v>
          </cell>
          <cell r="J2461">
            <v>100</v>
          </cell>
          <cell r="K2461">
            <v>100</v>
          </cell>
          <cell r="L2461">
            <v>100</v>
          </cell>
          <cell r="M2461">
            <v>100</v>
          </cell>
          <cell r="N2461">
            <v>100</v>
          </cell>
          <cell r="O2461">
            <v>100</v>
          </cell>
          <cell r="P2461">
            <v>100</v>
          </cell>
        </row>
        <row r="2462">
          <cell r="A2462" t="str">
            <v>4.02.004141</v>
          </cell>
          <cell r="B2462">
            <v>41</v>
          </cell>
          <cell r="C2462" t="str">
            <v>Total Superintendência Médica</v>
          </cell>
          <cell r="D2462" t="str">
            <v>4.02.0041</v>
          </cell>
          <cell r="E2462">
            <v>65.646068043994404</v>
          </cell>
          <cell r="F2462">
            <v>65.646068043994404</v>
          </cell>
          <cell r="G2462">
            <v>65.646068043994404</v>
          </cell>
          <cell r="H2462">
            <v>65.646068043994404</v>
          </cell>
          <cell r="I2462">
            <v>65.646068043994404</v>
          </cell>
          <cell r="J2462">
            <v>65.646068043994404</v>
          </cell>
          <cell r="K2462">
            <v>65.646068043994404</v>
          </cell>
          <cell r="L2462">
            <v>65.646068043994404</v>
          </cell>
          <cell r="M2462">
            <v>65.646068043994404</v>
          </cell>
          <cell r="N2462">
            <v>65.646068043994404</v>
          </cell>
          <cell r="O2462">
            <v>65.646068043994404</v>
          </cell>
          <cell r="P2462">
            <v>65.646068043994404</v>
          </cell>
        </row>
        <row r="2463">
          <cell r="A2463" t="str">
            <v>4.02.004241</v>
          </cell>
          <cell r="B2463">
            <v>41</v>
          </cell>
          <cell r="C2463" t="str">
            <v>Total Superintendência Médica</v>
          </cell>
          <cell r="D2463" t="str">
            <v>4.02.0042</v>
          </cell>
          <cell r="E2463">
            <v>0</v>
          </cell>
          <cell r="F2463">
            <v>0</v>
          </cell>
          <cell r="G2463">
            <v>0</v>
          </cell>
          <cell r="H2463">
            <v>0</v>
          </cell>
          <cell r="I2463">
            <v>0</v>
          </cell>
          <cell r="J2463">
            <v>0</v>
          </cell>
          <cell r="K2463">
            <v>0</v>
          </cell>
          <cell r="L2463">
            <v>0</v>
          </cell>
          <cell r="M2463">
            <v>0</v>
          </cell>
          <cell r="N2463">
            <v>0</v>
          </cell>
          <cell r="O2463">
            <v>0</v>
          </cell>
          <cell r="P2463">
            <v>0</v>
          </cell>
        </row>
        <row r="2464">
          <cell r="A2464" t="str">
            <v>4.02.004341</v>
          </cell>
          <cell r="B2464">
            <v>41</v>
          </cell>
          <cell r="C2464" t="str">
            <v>Total Superintendência Médica</v>
          </cell>
          <cell r="D2464" t="str">
            <v>4.02.0043</v>
          </cell>
          <cell r="E2464">
            <v>0</v>
          </cell>
          <cell r="F2464">
            <v>0</v>
          </cell>
          <cell r="G2464">
            <v>0</v>
          </cell>
          <cell r="H2464">
            <v>0</v>
          </cell>
          <cell r="I2464">
            <v>0</v>
          </cell>
          <cell r="J2464">
            <v>0</v>
          </cell>
          <cell r="K2464">
            <v>0</v>
          </cell>
          <cell r="L2464">
            <v>0</v>
          </cell>
          <cell r="M2464">
            <v>0</v>
          </cell>
          <cell r="N2464">
            <v>0</v>
          </cell>
          <cell r="O2464">
            <v>0</v>
          </cell>
          <cell r="P2464">
            <v>0</v>
          </cell>
        </row>
        <row r="2465">
          <cell r="A2465" t="str">
            <v>4.02.004441</v>
          </cell>
          <cell r="B2465">
            <v>41</v>
          </cell>
          <cell r="C2465" t="str">
            <v>Total Superintendência Médica</v>
          </cell>
          <cell r="D2465" t="str">
            <v>4.02.0044</v>
          </cell>
          <cell r="E2465">
            <v>0</v>
          </cell>
          <cell r="F2465">
            <v>0</v>
          </cell>
          <cell r="G2465">
            <v>0</v>
          </cell>
          <cell r="H2465">
            <v>0</v>
          </cell>
          <cell r="I2465">
            <v>0</v>
          </cell>
          <cell r="J2465">
            <v>0</v>
          </cell>
          <cell r="K2465">
            <v>0</v>
          </cell>
          <cell r="L2465">
            <v>0</v>
          </cell>
          <cell r="M2465">
            <v>0</v>
          </cell>
          <cell r="N2465">
            <v>0</v>
          </cell>
          <cell r="O2465">
            <v>0</v>
          </cell>
          <cell r="P2465">
            <v>0</v>
          </cell>
        </row>
        <row r="2466">
          <cell r="A2466" t="str">
            <v>4.03.000141</v>
          </cell>
          <cell r="B2466">
            <v>41</v>
          </cell>
          <cell r="C2466" t="str">
            <v>Total Superintendência Médica</v>
          </cell>
          <cell r="D2466" t="str">
            <v>4.03.0001</v>
          </cell>
          <cell r="E2466">
            <v>0</v>
          </cell>
          <cell r="F2466">
            <v>0</v>
          </cell>
          <cell r="G2466">
            <v>0</v>
          </cell>
          <cell r="H2466">
            <v>0</v>
          </cell>
          <cell r="I2466">
            <v>0</v>
          </cell>
          <cell r="J2466">
            <v>0</v>
          </cell>
          <cell r="K2466">
            <v>0</v>
          </cell>
          <cell r="L2466">
            <v>0</v>
          </cell>
          <cell r="M2466">
            <v>0</v>
          </cell>
          <cell r="N2466">
            <v>0</v>
          </cell>
          <cell r="O2466">
            <v>0</v>
          </cell>
          <cell r="P2466">
            <v>0</v>
          </cell>
        </row>
        <row r="2467">
          <cell r="A2467" t="str">
            <v>4.03.000241</v>
          </cell>
          <cell r="B2467">
            <v>41</v>
          </cell>
          <cell r="C2467" t="str">
            <v>Total Superintendência Médica</v>
          </cell>
          <cell r="D2467" t="str">
            <v>4.03.0002</v>
          </cell>
          <cell r="E2467">
            <v>22652.15</v>
          </cell>
          <cell r="F2467">
            <v>22652.15</v>
          </cell>
          <cell r="G2467">
            <v>22652.15</v>
          </cell>
          <cell r="H2467">
            <v>22652.15</v>
          </cell>
          <cell r="I2467">
            <v>22652.15</v>
          </cell>
          <cell r="J2467">
            <v>22652.15</v>
          </cell>
          <cell r="K2467">
            <v>22652.15</v>
          </cell>
          <cell r="L2467">
            <v>24053.708000000006</v>
          </cell>
          <cell r="M2467">
            <v>24053.708000000006</v>
          </cell>
          <cell r="N2467">
            <v>24053.708000000006</v>
          </cell>
          <cell r="O2467">
            <v>24053.708000000006</v>
          </cell>
          <cell r="P2467">
            <v>24053.708000000006</v>
          </cell>
        </row>
        <row r="2468">
          <cell r="A2468" t="str">
            <v>4.03.000341</v>
          </cell>
          <cell r="B2468">
            <v>41</v>
          </cell>
          <cell r="C2468" t="str">
            <v>Total Superintendência Médica</v>
          </cell>
          <cell r="D2468" t="str">
            <v>4.03.0003</v>
          </cell>
          <cell r="E2468">
            <v>1887.6791666666668</v>
          </cell>
          <cell r="F2468">
            <v>1887.6791666666668</v>
          </cell>
          <cell r="G2468">
            <v>1887.6791666666666</v>
          </cell>
          <cell r="H2468">
            <v>1887.6791666666668</v>
          </cell>
          <cell r="I2468">
            <v>1887.6791666666672</v>
          </cell>
          <cell r="J2468">
            <v>1887.6791666666659</v>
          </cell>
          <cell r="K2468">
            <v>1887.6791666666668</v>
          </cell>
          <cell r="L2468">
            <v>2822.0511666666689</v>
          </cell>
          <cell r="M2468">
            <v>2004.4756666666672</v>
          </cell>
          <cell r="N2468">
            <v>2004.4756666666672</v>
          </cell>
          <cell r="O2468">
            <v>2004.4756666666653</v>
          </cell>
          <cell r="P2468">
            <v>2004.475666666669</v>
          </cell>
        </row>
        <row r="2469">
          <cell r="A2469" t="str">
            <v>4.03.000441</v>
          </cell>
          <cell r="B2469">
            <v>41</v>
          </cell>
          <cell r="C2469" t="str">
            <v>Total Superintendência Médica</v>
          </cell>
          <cell r="D2469" t="str">
            <v>4.03.0004</v>
          </cell>
          <cell r="E2469">
            <v>65523.75</v>
          </cell>
          <cell r="F2469">
            <v>65523.75</v>
          </cell>
          <cell r="G2469">
            <v>65523.75</v>
          </cell>
          <cell r="H2469">
            <v>65523.75</v>
          </cell>
          <cell r="I2469">
            <v>65523.75</v>
          </cell>
          <cell r="J2469">
            <v>65523.75</v>
          </cell>
          <cell r="K2469">
            <v>65523.75</v>
          </cell>
          <cell r="L2469">
            <v>70620.990000000005</v>
          </cell>
          <cell r="M2469">
            <v>70452.22</v>
          </cell>
          <cell r="N2469">
            <v>70452.22</v>
          </cell>
          <cell r="O2469">
            <v>70452.22</v>
          </cell>
          <cell r="P2469">
            <v>77974.540000000008</v>
          </cell>
        </row>
        <row r="2470">
          <cell r="A2470" t="str">
            <v>4.03.000541</v>
          </cell>
          <cell r="B2470">
            <v>41</v>
          </cell>
          <cell r="C2470" t="str">
            <v>Total Superintendência Médica</v>
          </cell>
          <cell r="D2470" t="str">
            <v>4.03.0005</v>
          </cell>
          <cell r="E2470">
            <v>0</v>
          </cell>
          <cell r="F2470">
            <v>0</v>
          </cell>
          <cell r="G2470">
            <v>0</v>
          </cell>
          <cell r="H2470">
            <v>0</v>
          </cell>
          <cell r="I2470">
            <v>0</v>
          </cell>
          <cell r="J2470">
            <v>0</v>
          </cell>
          <cell r="K2470">
            <v>0</v>
          </cell>
          <cell r="L2470">
            <v>0</v>
          </cell>
          <cell r="M2470">
            <v>0</v>
          </cell>
          <cell r="N2470">
            <v>0</v>
          </cell>
          <cell r="O2470">
            <v>0</v>
          </cell>
          <cell r="P2470">
            <v>0</v>
          </cell>
        </row>
        <row r="2471">
          <cell r="A2471" t="str">
            <v>4.03.000641</v>
          </cell>
          <cell r="B2471">
            <v>41</v>
          </cell>
          <cell r="C2471" t="str">
            <v>Total Superintendência Médica</v>
          </cell>
          <cell r="D2471" t="str">
            <v>4.03.0006</v>
          </cell>
          <cell r="E2471">
            <v>1887.6791666666668</v>
          </cell>
          <cell r="F2471">
            <v>1887.6791666666668</v>
          </cell>
          <cell r="G2471">
            <v>1887.6791666666666</v>
          </cell>
          <cell r="H2471">
            <v>1887.6791666666668</v>
          </cell>
          <cell r="I2471">
            <v>1887.6791666666672</v>
          </cell>
          <cell r="J2471">
            <v>1887.6791666666659</v>
          </cell>
          <cell r="K2471">
            <v>1887.6791666666668</v>
          </cell>
          <cell r="L2471">
            <v>2822.0511666666689</v>
          </cell>
          <cell r="M2471">
            <v>2004.4756666666672</v>
          </cell>
          <cell r="N2471">
            <v>2004.4756666666672</v>
          </cell>
          <cell r="O2471">
            <v>2004.4756666666653</v>
          </cell>
          <cell r="P2471">
            <v>2004.475666666669</v>
          </cell>
        </row>
        <row r="2472">
          <cell r="A2472" t="str">
            <v>4.03.000741</v>
          </cell>
          <cell r="B2472">
            <v>41</v>
          </cell>
          <cell r="C2472" t="str">
            <v>Total Superintendência Médica</v>
          </cell>
          <cell r="D2472" t="str">
            <v>4.03.0007</v>
          </cell>
          <cell r="E2472">
            <v>0</v>
          </cell>
          <cell r="F2472">
            <v>0</v>
          </cell>
          <cell r="G2472">
            <v>0</v>
          </cell>
          <cell r="H2472">
            <v>0</v>
          </cell>
          <cell r="I2472">
            <v>0</v>
          </cell>
          <cell r="J2472">
            <v>0</v>
          </cell>
          <cell r="K2472">
            <v>0</v>
          </cell>
          <cell r="L2472">
            <v>0</v>
          </cell>
          <cell r="M2472">
            <v>0</v>
          </cell>
          <cell r="N2472">
            <v>0</v>
          </cell>
          <cell r="O2472">
            <v>0</v>
          </cell>
          <cell r="P2472">
            <v>0</v>
          </cell>
        </row>
        <row r="2473">
          <cell r="A2473" t="str">
            <v>4.03.000841</v>
          </cell>
          <cell r="B2473">
            <v>41</v>
          </cell>
          <cell r="C2473" t="str">
            <v>Total Superintendência Médica</v>
          </cell>
          <cell r="D2473" t="str">
            <v>4.03.0008</v>
          </cell>
          <cell r="E2473">
            <v>1161.24</v>
          </cell>
          <cell r="F2473">
            <v>1161.24</v>
          </cell>
          <cell r="G2473">
            <v>1161.24</v>
          </cell>
          <cell r="H2473">
            <v>1161.24</v>
          </cell>
          <cell r="I2473">
            <v>1161.24</v>
          </cell>
          <cell r="J2473">
            <v>1161.24</v>
          </cell>
          <cell r="K2473">
            <v>1161.24</v>
          </cell>
          <cell r="L2473">
            <v>1161.24</v>
          </cell>
          <cell r="M2473">
            <v>1161.24</v>
          </cell>
          <cell r="N2473">
            <v>1161.24</v>
          </cell>
          <cell r="O2473">
            <v>1161.24</v>
          </cell>
          <cell r="P2473">
            <v>1161.24</v>
          </cell>
        </row>
        <row r="2474">
          <cell r="A2474" t="str">
            <v>4.03.000941</v>
          </cell>
          <cell r="B2474">
            <v>41</v>
          </cell>
          <cell r="C2474" t="str">
            <v>Total Superintendência Médica</v>
          </cell>
          <cell r="D2474" t="str">
            <v>4.03.0009</v>
          </cell>
          <cell r="E2474">
            <v>4536</v>
          </cell>
          <cell r="F2474">
            <v>4536</v>
          </cell>
          <cell r="G2474">
            <v>4536</v>
          </cell>
          <cell r="H2474">
            <v>4536</v>
          </cell>
          <cell r="I2474">
            <v>4536</v>
          </cell>
          <cell r="J2474">
            <v>4536</v>
          </cell>
          <cell r="K2474">
            <v>4536</v>
          </cell>
          <cell r="L2474">
            <v>4536</v>
          </cell>
          <cell r="M2474">
            <v>4536</v>
          </cell>
          <cell r="N2474">
            <v>4536</v>
          </cell>
          <cell r="O2474">
            <v>4536</v>
          </cell>
          <cell r="P2474">
            <v>4536</v>
          </cell>
        </row>
        <row r="2475">
          <cell r="A2475" t="str">
            <v>4.03.001041</v>
          </cell>
          <cell r="B2475">
            <v>41</v>
          </cell>
          <cell r="C2475" t="str">
            <v>Total Superintendência Médica</v>
          </cell>
          <cell r="D2475" t="str">
            <v>4.03.0010</v>
          </cell>
          <cell r="E2475">
            <v>1151.1199999999999</v>
          </cell>
          <cell r="F2475">
            <v>1151.1199999999999</v>
          </cell>
          <cell r="G2475">
            <v>1151.1199999999999</v>
          </cell>
          <cell r="H2475">
            <v>1151.1199999999999</v>
          </cell>
          <cell r="I2475">
            <v>1151.1199999999999</v>
          </cell>
          <cell r="J2475">
            <v>1151.1199999999999</v>
          </cell>
          <cell r="K2475">
            <v>1151.1199999999999</v>
          </cell>
          <cell r="L2475">
            <v>1151.1199999999999</v>
          </cell>
          <cell r="M2475">
            <v>1151.1199999999999</v>
          </cell>
          <cell r="N2475">
            <v>1151.1199999999999</v>
          </cell>
          <cell r="O2475">
            <v>1151.1199999999999</v>
          </cell>
          <cell r="P2475">
            <v>1151.1199999999999</v>
          </cell>
        </row>
        <row r="2476">
          <cell r="A2476" t="str">
            <v>4.03.001141</v>
          </cell>
          <cell r="B2476">
            <v>41</v>
          </cell>
          <cell r="C2476" t="str">
            <v>Total Superintendência Médica</v>
          </cell>
          <cell r="D2476" t="str">
            <v>4.03.0011</v>
          </cell>
          <cell r="E2476">
            <v>6384.7601680555563</v>
          </cell>
          <cell r="F2476">
            <v>6384.7601680555563</v>
          </cell>
          <cell r="G2476">
            <v>6384.7601680555563</v>
          </cell>
          <cell r="H2476">
            <v>6384.7601680555563</v>
          </cell>
          <cell r="I2476">
            <v>6384.7601680555563</v>
          </cell>
          <cell r="J2476">
            <v>6384.7601680555563</v>
          </cell>
          <cell r="K2476">
            <v>6384.7601680555563</v>
          </cell>
          <cell r="L2476">
            <v>7120.7338467222244</v>
          </cell>
          <cell r="M2476">
            <v>6476.756877888889</v>
          </cell>
          <cell r="N2476">
            <v>6779.8048632222235</v>
          </cell>
          <cell r="O2476">
            <v>6779.8048632222226</v>
          </cell>
          <cell r="P2476">
            <v>6779.8048632222253</v>
          </cell>
        </row>
        <row r="2477">
          <cell r="A2477" t="str">
            <v>4.03.001241</v>
          </cell>
          <cell r="B2477">
            <v>41</v>
          </cell>
          <cell r="C2477" t="str">
            <v>Total Superintendência Médica</v>
          </cell>
          <cell r="D2477" t="str">
            <v>4.03.0012</v>
          </cell>
          <cell r="E2477">
            <v>1837.3410555555556</v>
          </cell>
          <cell r="F2477">
            <v>1837.3410555555556</v>
          </cell>
          <cell r="G2477">
            <v>1837.3410555555556</v>
          </cell>
          <cell r="H2477">
            <v>1837.3410555555556</v>
          </cell>
          <cell r="I2477">
            <v>1837.3410555555556</v>
          </cell>
          <cell r="J2477">
            <v>1837.3410555555556</v>
          </cell>
          <cell r="K2477">
            <v>1837.3410555555556</v>
          </cell>
          <cell r="L2477">
            <v>2049.1320422222225</v>
          </cell>
          <cell r="M2477">
            <v>1863.814928888889</v>
          </cell>
          <cell r="N2477">
            <v>1951.0229822222227</v>
          </cell>
          <cell r="O2477">
            <v>1951.0229822222223</v>
          </cell>
          <cell r="P2477">
            <v>1951.0229822222232</v>
          </cell>
        </row>
        <row r="2478">
          <cell r="A2478" t="str">
            <v>4.03.001341</v>
          </cell>
          <cell r="B2478">
            <v>41</v>
          </cell>
          <cell r="C2478" t="str">
            <v>Total Superintendência Médica</v>
          </cell>
          <cell r="D2478" t="str">
            <v>4.03.0013</v>
          </cell>
          <cell r="E2478">
            <v>0</v>
          </cell>
          <cell r="F2478">
            <v>0</v>
          </cell>
          <cell r="G2478">
            <v>0</v>
          </cell>
          <cell r="H2478">
            <v>0</v>
          </cell>
          <cell r="I2478">
            <v>0</v>
          </cell>
          <cell r="J2478">
            <v>0</v>
          </cell>
          <cell r="K2478">
            <v>0</v>
          </cell>
          <cell r="L2478">
            <v>0</v>
          </cell>
          <cell r="M2478">
            <v>0</v>
          </cell>
          <cell r="N2478">
            <v>0</v>
          </cell>
          <cell r="O2478">
            <v>0</v>
          </cell>
          <cell r="P2478">
            <v>0</v>
          </cell>
        </row>
        <row r="2479">
          <cell r="A2479" t="str">
            <v>4.03.001441</v>
          </cell>
          <cell r="B2479">
            <v>41</v>
          </cell>
          <cell r="C2479" t="str">
            <v>Total Superintendência Médica</v>
          </cell>
          <cell r="D2479" t="str">
            <v>4.03.0014</v>
          </cell>
          <cell r="E2479">
            <v>0</v>
          </cell>
          <cell r="F2479">
            <v>0</v>
          </cell>
          <cell r="G2479">
            <v>0</v>
          </cell>
          <cell r="H2479">
            <v>0</v>
          </cell>
          <cell r="I2479">
            <v>0</v>
          </cell>
          <cell r="J2479">
            <v>0</v>
          </cell>
          <cell r="K2479">
            <v>0</v>
          </cell>
          <cell r="L2479">
            <v>0</v>
          </cell>
          <cell r="M2479">
            <v>0</v>
          </cell>
          <cell r="N2479">
            <v>0</v>
          </cell>
          <cell r="O2479">
            <v>0</v>
          </cell>
          <cell r="P2479">
            <v>0</v>
          </cell>
        </row>
        <row r="2480">
          <cell r="A2480" t="str">
            <v>4.03.001541</v>
          </cell>
          <cell r="B2480">
            <v>41</v>
          </cell>
          <cell r="C2480" t="str">
            <v>Total Superintendência Médica</v>
          </cell>
          <cell r="D2480" t="str">
            <v>4.03.0015</v>
          </cell>
          <cell r="E2480">
            <v>0</v>
          </cell>
          <cell r="F2480">
            <v>0</v>
          </cell>
          <cell r="G2480">
            <v>0</v>
          </cell>
          <cell r="H2480">
            <v>0</v>
          </cell>
          <cell r="I2480">
            <v>0</v>
          </cell>
          <cell r="J2480">
            <v>0</v>
          </cell>
          <cell r="K2480">
            <v>0</v>
          </cell>
          <cell r="L2480">
            <v>0</v>
          </cell>
          <cell r="M2480">
            <v>0</v>
          </cell>
          <cell r="N2480">
            <v>0</v>
          </cell>
          <cell r="O2480">
            <v>0</v>
          </cell>
          <cell r="P2480">
            <v>0</v>
          </cell>
        </row>
        <row r="2481">
          <cell r="A2481" t="str">
            <v>4.03.001641</v>
          </cell>
          <cell r="B2481">
            <v>41</v>
          </cell>
          <cell r="C2481" t="str">
            <v>Total Superintendência Médica</v>
          </cell>
          <cell r="D2481" t="str">
            <v>4.03.0016</v>
          </cell>
          <cell r="E2481">
            <v>0</v>
          </cell>
          <cell r="F2481">
            <v>0</v>
          </cell>
          <cell r="G2481">
            <v>0</v>
          </cell>
          <cell r="H2481">
            <v>0</v>
          </cell>
          <cell r="I2481">
            <v>0</v>
          </cell>
          <cell r="J2481">
            <v>0</v>
          </cell>
          <cell r="K2481">
            <v>0</v>
          </cell>
          <cell r="L2481">
            <v>0</v>
          </cell>
          <cell r="M2481">
            <v>0</v>
          </cell>
          <cell r="N2481">
            <v>0</v>
          </cell>
          <cell r="O2481">
            <v>0</v>
          </cell>
          <cell r="P2481">
            <v>0</v>
          </cell>
        </row>
        <row r="2482">
          <cell r="A2482" t="str">
            <v>4.03.001741</v>
          </cell>
          <cell r="B2482">
            <v>41</v>
          </cell>
          <cell r="C2482" t="str">
            <v>Total Superintendência Médica</v>
          </cell>
          <cell r="D2482" t="str">
            <v>4.03.0017</v>
          </cell>
          <cell r="E2482">
            <v>304.5</v>
          </cell>
          <cell r="F2482">
            <v>304.5</v>
          </cell>
          <cell r="G2482">
            <v>304.5</v>
          </cell>
          <cell r="H2482">
            <v>304.5</v>
          </cell>
          <cell r="I2482">
            <v>304.5</v>
          </cell>
          <cell r="J2482">
            <v>304.5</v>
          </cell>
          <cell r="K2482">
            <v>304.5</v>
          </cell>
          <cell r="L2482">
            <v>304.5</v>
          </cell>
          <cell r="M2482">
            <v>304.5</v>
          </cell>
          <cell r="N2482">
            <v>304.5</v>
          </cell>
          <cell r="O2482">
            <v>304.5</v>
          </cell>
          <cell r="P2482">
            <v>304.5</v>
          </cell>
        </row>
        <row r="2483">
          <cell r="A2483" t="str">
            <v>4.03.001841</v>
          </cell>
          <cell r="B2483">
            <v>41</v>
          </cell>
          <cell r="C2483" t="str">
            <v>Total Superintendência Médica</v>
          </cell>
          <cell r="D2483" t="str">
            <v>4.03.0018</v>
          </cell>
          <cell r="E2483">
            <v>0</v>
          </cell>
          <cell r="F2483">
            <v>0</v>
          </cell>
          <cell r="G2483">
            <v>0</v>
          </cell>
          <cell r="H2483">
            <v>0</v>
          </cell>
          <cell r="I2483">
            <v>0</v>
          </cell>
          <cell r="J2483">
            <v>0</v>
          </cell>
          <cell r="K2483">
            <v>0</v>
          </cell>
          <cell r="L2483">
            <v>0</v>
          </cell>
          <cell r="M2483">
            <v>0</v>
          </cell>
          <cell r="N2483">
            <v>0</v>
          </cell>
          <cell r="O2483">
            <v>0</v>
          </cell>
          <cell r="P2483">
            <v>0</v>
          </cell>
        </row>
        <row r="2484">
          <cell r="A2484" t="str">
            <v>4.03.001941</v>
          </cell>
          <cell r="B2484">
            <v>41</v>
          </cell>
          <cell r="C2484" t="str">
            <v>Total Superintendência Médica</v>
          </cell>
          <cell r="D2484" t="str">
            <v>4.03.0019</v>
          </cell>
          <cell r="E2484">
            <v>0</v>
          </cell>
          <cell r="F2484">
            <v>0</v>
          </cell>
          <cell r="G2484">
            <v>0</v>
          </cell>
          <cell r="H2484">
            <v>0</v>
          </cell>
          <cell r="I2484">
            <v>0</v>
          </cell>
          <cell r="J2484">
            <v>0</v>
          </cell>
          <cell r="K2484">
            <v>0</v>
          </cell>
          <cell r="L2484">
            <v>0</v>
          </cell>
          <cell r="M2484">
            <v>0</v>
          </cell>
          <cell r="N2484">
            <v>0</v>
          </cell>
          <cell r="O2484">
            <v>0</v>
          </cell>
          <cell r="P2484">
            <v>0</v>
          </cell>
        </row>
        <row r="2485">
          <cell r="A2485" t="str">
            <v>4.03.002041</v>
          </cell>
          <cell r="B2485">
            <v>41</v>
          </cell>
          <cell r="C2485" t="str">
            <v>Total Superintendência Médica</v>
          </cell>
          <cell r="D2485" t="str">
            <v>4.03.0020</v>
          </cell>
          <cell r="E2485">
            <v>0</v>
          </cell>
          <cell r="F2485">
            <v>0</v>
          </cell>
          <cell r="G2485">
            <v>0</v>
          </cell>
          <cell r="H2485">
            <v>0</v>
          </cell>
          <cell r="I2485">
            <v>0</v>
          </cell>
          <cell r="J2485">
            <v>0</v>
          </cell>
          <cell r="K2485">
            <v>0</v>
          </cell>
          <cell r="L2485">
            <v>0</v>
          </cell>
          <cell r="M2485">
            <v>0</v>
          </cell>
          <cell r="N2485">
            <v>0</v>
          </cell>
          <cell r="O2485">
            <v>0</v>
          </cell>
          <cell r="P2485">
            <v>0</v>
          </cell>
        </row>
        <row r="2486">
          <cell r="A2486" t="str">
            <v>4.03.002141</v>
          </cell>
          <cell r="B2486">
            <v>41</v>
          </cell>
          <cell r="C2486" t="str">
            <v>Total Superintendência Médica</v>
          </cell>
          <cell r="D2486" t="str">
            <v>4.03.0021</v>
          </cell>
          <cell r="E2486">
            <v>0</v>
          </cell>
          <cell r="F2486">
            <v>0</v>
          </cell>
          <cell r="G2486">
            <v>0</v>
          </cell>
          <cell r="H2486">
            <v>0</v>
          </cell>
          <cell r="I2486">
            <v>0</v>
          </cell>
          <cell r="J2486">
            <v>0</v>
          </cell>
          <cell r="K2486">
            <v>0</v>
          </cell>
          <cell r="L2486">
            <v>0</v>
          </cell>
          <cell r="M2486">
            <v>0</v>
          </cell>
          <cell r="N2486">
            <v>0</v>
          </cell>
          <cell r="O2486">
            <v>0</v>
          </cell>
          <cell r="P2486">
            <v>0</v>
          </cell>
        </row>
        <row r="2487">
          <cell r="A2487" t="str">
            <v>4.03.002241</v>
          </cell>
          <cell r="B2487">
            <v>41</v>
          </cell>
          <cell r="C2487" t="str">
            <v>Total Superintendência Médica</v>
          </cell>
          <cell r="D2487" t="str">
            <v>4.03.0022</v>
          </cell>
          <cell r="E2487">
            <v>0</v>
          </cell>
          <cell r="F2487">
            <v>0</v>
          </cell>
          <cell r="G2487">
            <v>0</v>
          </cell>
          <cell r="H2487">
            <v>0</v>
          </cell>
          <cell r="I2487">
            <v>0</v>
          </cell>
          <cell r="J2487">
            <v>0</v>
          </cell>
          <cell r="K2487">
            <v>0</v>
          </cell>
          <cell r="L2487">
            <v>0</v>
          </cell>
          <cell r="M2487">
            <v>0</v>
          </cell>
          <cell r="N2487">
            <v>0</v>
          </cell>
          <cell r="O2487">
            <v>0</v>
          </cell>
          <cell r="P2487">
            <v>0</v>
          </cell>
        </row>
        <row r="2488">
          <cell r="A2488" t="str">
            <v>4.03.002441</v>
          </cell>
          <cell r="B2488">
            <v>41</v>
          </cell>
          <cell r="C2488" t="str">
            <v>Total Superintendência Médica</v>
          </cell>
          <cell r="D2488" t="str">
            <v>4.03.0024</v>
          </cell>
          <cell r="E2488">
            <v>0</v>
          </cell>
          <cell r="F2488">
            <v>0</v>
          </cell>
          <cell r="G2488">
            <v>0</v>
          </cell>
          <cell r="H2488">
            <v>0</v>
          </cell>
          <cell r="I2488">
            <v>0</v>
          </cell>
          <cell r="J2488">
            <v>0</v>
          </cell>
          <cell r="K2488">
            <v>0</v>
          </cell>
          <cell r="L2488">
            <v>0</v>
          </cell>
          <cell r="M2488">
            <v>0</v>
          </cell>
          <cell r="N2488">
            <v>0</v>
          </cell>
          <cell r="O2488">
            <v>0</v>
          </cell>
          <cell r="P2488">
            <v>0</v>
          </cell>
        </row>
        <row r="2489">
          <cell r="A2489" t="str">
            <v>4.04.000141</v>
          </cell>
          <cell r="B2489">
            <v>41</v>
          </cell>
          <cell r="C2489" t="str">
            <v>Total Superintendência Médica</v>
          </cell>
          <cell r="D2489" t="str">
            <v>4.04.0001</v>
          </cell>
          <cell r="E2489">
            <v>0</v>
          </cell>
          <cell r="F2489">
            <v>0</v>
          </cell>
          <cell r="G2489">
            <v>0</v>
          </cell>
          <cell r="H2489">
            <v>0</v>
          </cell>
          <cell r="I2489">
            <v>0</v>
          </cell>
          <cell r="J2489">
            <v>0</v>
          </cell>
          <cell r="K2489">
            <v>0</v>
          </cell>
          <cell r="L2489">
            <v>0</v>
          </cell>
          <cell r="M2489">
            <v>0</v>
          </cell>
          <cell r="N2489">
            <v>0</v>
          </cell>
          <cell r="O2489">
            <v>0</v>
          </cell>
          <cell r="P2489">
            <v>0</v>
          </cell>
        </row>
        <row r="2490">
          <cell r="A2490" t="str">
            <v>4.04.000241</v>
          </cell>
          <cell r="B2490">
            <v>41</v>
          </cell>
          <cell r="C2490" t="str">
            <v>Total Superintendência Médica</v>
          </cell>
          <cell r="D2490" t="str">
            <v>4.04.0002</v>
          </cell>
          <cell r="E2490">
            <v>0</v>
          </cell>
          <cell r="F2490">
            <v>0</v>
          </cell>
          <cell r="G2490">
            <v>0</v>
          </cell>
          <cell r="H2490">
            <v>0</v>
          </cell>
          <cell r="I2490">
            <v>0</v>
          </cell>
          <cell r="J2490">
            <v>0</v>
          </cell>
          <cell r="K2490">
            <v>0</v>
          </cell>
          <cell r="L2490">
            <v>0</v>
          </cell>
          <cell r="M2490">
            <v>0</v>
          </cell>
          <cell r="N2490">
            <v>0</v>
          </cell>
          <cell r="O2490">
            <v>0</v>
          </cell>
          <cell r="P2490">
            <v>0</v>
          </cell>
        </row>
        <row r="2491">
          <cell r="A2491" t="str">
            <v>4.04.000341</v>
          </cell>
          <cell r="B2491">
            <v>41</v>
          </cell>
          <cell r="C2491" t="str">
            <v>Total Superintendência Médica</v>
          </cell>
          <cell r="D2491" t="str">
            <v>4.04.0003</v>
          </cell>
          <cell r="E2491">
            <v>0</v>
          </cell>
          <cell r="F2491">
            <v>0</v>
          </cell>
          <cell r="G2491">
            <v>0</v>
          </cell>
          <cell r="H2491">
            <v>0</v>
          </cell>
          <cell r="I2491">
            <v>0</v>
          </cell>
          <cell r="J2491">
            <v>0</v>
          </cell>
          <cell r="K2491">
            <v>0</v>
          </cell>
          <cell r="L2491">
            <v>0</v>
          </cell>
          <cell r="M2491">
            <v>0</v>
          </cell>
          <cell r="N2491">
            <v>0</v>
          </cell>
          <cell r="O2491">
            <v>0</v>
          </cell>
          <cell r="P2491">
            <v>0</v>
          </cell>
        </row>
        <row r="2492">
          <cell r="A2492" t="str">
            <v>4.04.000441</v>
          </cell>
          <cell r="B2492">
            <v>41</v>
          </cell>
          <cell r="C2492" t="str">
            <v>Total Superintendência Médica</v>
          </cell>
          <cell r="D2492" t="str">
            <v>4.04.0004</v>
          </cell>
          <cell r="E2492">
            <v>0</v>
          </cell>
          <cell r="F2492">
            <v>0</v>
          </cell>
          <cell r="G2492">
            <v>0</v>
          </cell>
          <cell r="H2492">
            <v>0</v>
          </cell>
          <cell r="I2492">
            <v>0</v>
          </cell>
          <cell r="J2492">
            <v>0</v>
          </cell>
          <cell r="K2492">
            <v>0</v>
          </cell>
          <cell r="L2492">
            <v>0</v>
          </cell>
          <cell r="M2492">
            <v>0</v>
          </cell>
          <cell r="N2492">
            <v>0</v>
          </cell>
          <cell r="O2492">
            <v>0</v>
          </cell>
          <cell r="P2492">
            <v>0</v>
          </cell>
        </row>
        <row r="2493">
          <cell r="A2493" t="str">
            <v>4.04.000541</v>
          </cell>
          <cell r="B2493">
            <v>41</v>
          </cell>
          <cell r="C2493" t="str">
            <v>Total Superintendência Médica</v>
          </cell>
          <cell r="D2493" t="str">
            <v>4.04.0005</v>
          </cell>
          <cell r="E2493">
            <v>200</v>
          </cell>
          <cell r="F2493">
            <v>200</v>
          </cell>
          <cell r="G2493">
            <v>200</v>
          </cell>
          <cell r="H2493">
            <v>200</v>
          </cell>
          <cell r="I2493">
            <v>200</v>
          </cell>
          <cell r="J2493">
            <v>200</v>
          </cell>
          <cell r="K2493">
            <v>200</v>
          </cell>
          <cell r="L2493">
            <v>200</v>
          </cell>
          <cell r="M2493">
            <v>200</v>
          </cell>
          <cell r="N2493">
            <v>200</v>
          </cell>
          <cell r="O2493">
            <v>200</v>
          </cell>
          <cell r="P2493">
            <v>200</v>
          </cell>
        </row>
        <row r="2494">
          <cell r="A2494" t="str">
            <v>4.04.000641</v>
          </cell>
          <cell r="B2494">
            <v>41</v>
          </cell>
          <cell r="C2494" t="str">
            <v>Total Superintendência Médica</v>
          </cell>
          <cell r="D2494" t="str">
            <v>4.04.0006</v>
          </cell>
          <cell r="E2494">
            <v>0</v>
          </cell>
          <cell r="F2494">
            <v>0</v>
          </cell>
          <cell r="G2494">
            <v>0</v>
          </cell>
          <cell r="H2494">
            <v>0</v>
          </cell>
          <cell r="I2494">
            <v>0</v>
          </cell>
          <cell r="J2494">
            <v>0</v>
          </cell>
          <cell r="K2494">
            <v>0</v>
          </cell>
          <cell r="L2494">
            <v>0</v>
          </cell>
          <cell r="M2494">
            <v>0</v>
          </cell>
          <cell r="N2494">
            <v>0</v>
          </cell>
          <cell r="O2494">
            <v>0</v>
          </cell>
          <cell r="P2494">
            <v>0</v>
          </cell>
        </row>
        <row r="2495">
          <cell r="A2495" t="str">
            <v>4.04.000741</v>
          </cell>
          <cell r="B2495">
            <v>41</v>
          </cell>
          <cell r="C2495" t="str">
            <v>Total Superintendência Médica</v>
          </cell>
          <cell r="D2495" t="str">
            <v>4.04.0007</v>
          </cell>
          <cell r="E2495">
            <v>49.23455103299581</v>
          </cell>
          <cell r="F2495">
            <v>49.23455103299581</v>
          </cell>
          <cell r="G2495">
            <v>49.23455103299581</v>
          </cell>
          <cell r="H2495">
            <v>49.23455103299581</v>
          </cell>
          <cell r="I2495">
            <v>49.23455103299581</v>
          </cell>
          <cell r="J2495">
            <v>49.23455103299581</v>
          </cell>
          <cell r="K2495">
            <v>49.23455103299581</v>
          </cell>
          <cell r="L2495">
            <v>49.23455103299581</v>
          </cell>
          <cell r="M2495">
            <v>49.23455103299581</v>
          </cell>
          <cell r="N2495">
            <v>49.23455103299581</v>
          </cell>
          <cell r="O2495">
            <v>49.23455103299581</v>
          </cell>
          <cell r="P2495">
            <v>49.23455103299581</v>
          </cell>
        </row>
        <row r="2496">
          <cell r="A2496" t="str">
            <v>4.04.000841</v>
          </cell>
          <cell r="B2496">
            <v>41</v>
          </cell>
          <cell r="C2496" t="str">
            <v>Total Superintendência Médica</v>
          </cell>
          <cell r="D2496" t="str">
            <v>4.04.0008</v>
          </cell>
          <cell r="E2496">
            <v>500</v>
          </cell>
          <cell r="F2496">
            <v>500</v>
          </cell>
          <cell r="G2496">
            <v>500</v>
          </cell>
          <cell r="H2496">
            <v>500</v>
          </cell>
          <cell r="I2496">
            <v>500</v>
          </cell>
          <cell r="J2496">
            <v>500</v>
          </cell>
          <cell r="K2496">
            <v>500</v>
          </cell>
          <cell r="L2496">
            <v>500</v>
          </cell>
          <cell r="M2496">
            <v>500</v>
          </cell>
          <cell r="N2496">
            <v>500</v>
          </cell>
          <cell r="O2496">
            <v>500</v>
          </cell>
          <cell r="P2496">
            <v>500</v>
          </cell>
        </row>
        <row r="2497">
          <cell r="A2497" t="str">
            <v>4.04.000941</v>
          </cell>
          <cell r="B2497">
            <v>41</v>
          </cell>
          <cell r="C2497" t="str">
            <v>Total Superintendência Médica</v>
          </cell>
          <cell r="D2497" t="str">
            <v>4.04.0009</v>
          </cell>
          <cell r="E2497">
            <v>0</v>
          </cell>
          <cell r="F2497">
            <v>0</v>
          </cell>
          <cell r="G2497">
            <v>0</v>
          </cell>
          <cell r="H2497">
            <v>0</v>
          </cell>
          <cell r="I2497">
            <v>0</v>
          </cell>
          <cell r="J2497">
            <v>0</v>
          </cell>
          <cell r="K2497">
            <v>0</v>
          </cell>
          <cell r="L2497">
            <v>0</v>
          </cell>
          <cell r="M2497">
            <v>0</v>
          </cell>
          <cell r="N2497">
            <v>0</v>
          </cell>
          <cell r="O2497">
            <v>0</v>
          </cell>
          <cell r="P2497">
            <v>0</v>
          </cell>
        </row>
        <row r="2498">
          <cell r="A2498" t="str">
            <v>4.04.001041</v>
          </cell>
          <cell r="B2498">
            <v>41</v>
          </cell>
          <cell r="C2498" t="str">
            <v>Total Superintendência Médica</v>
          </cell>
          <cell r="D2498" t="str">
            <v>4.04.0010</v>
          </cell>
          <cell r="E2498">
            <v>123062.16</v>
          </cell>
          <cell r="F2498">
            <v>123062.16</v>
          </cell>
          <cell r="G2498">
            <v>123062.16</v>
          </cell>
          <cell r="H2498">
            <v>123062.16</v>
          </cell>
          <cell r="I2498">
            <v>123062.16</v>
          </cell>
          <cell r="J2498">
            <v>123062.16</v>
          </cell>
          <cell r="K2498">
            <v>123062.16</v>
          </cell>
          <cell r="L2498">
            <v>123062.16</v>
          </cell>
          <cell r="M2498">
            <v>123062.16</v>
          </cell>
          <cell r="N2498">
            <v>123062.16</v>
          </cell>
          <cell r="O2498">
            <v>123062.16</v>
          </cell>
          <cell r="P2498">
            <v>123062.16</v>
          </cell>
        </row>
        <row r="2499">
          <cell r="A2499" t="str">
            <v>4.04.001141</v>
          </cell>
          <cell r="B2499">
            <v>41</v>
          </cell>
          <cell r="C2499" t="str">
            <v>Total Superintendência Médica</v>
          </cell>
          <cell r="D2499" t="str">
            <v>4.04.0011</v>
          </cell>
          <cell r="E2499">
            <v>0</v>
          </cell>
          <cell r="F2499">
            <v>0</v>
          </cell>
          <cell r="G2499">
            <v>0</v>
          </cell>
          <cell r="H2499">
            <v>0</v>
          </cell>
          <cell r="I2499">
            <v>0</v>
          </cell>
          <cell r="J2499">
            <v>0</v>
          </cell>
          <cell r="K2499">
            <v>0</v>
          </cell>
          <cell r="L2499">
            <v>0</v>
          </cell>
          <cell r="M2499">
            <v>0</v>
          </cell>
          <cell r="N2499">
            <v>0</v>
          </cell>
          <cell r="O2499">
            <v>0</v>
          </cell>
          <cell r="P2499">
            <v>0</v>
          </cell>
        </row>
        <row r="2500">
          <cell r="A2500" t="str">
            <v>4.04.001241</v>
          </cell>
          <cell r="B2500">
            <v>41</v>
          </cell>
          <cell r="C2500" t="str">
            <v>Total Superintendência Médica</v>
          </cell>
          <cell r="D2500" t="str">
            <v>4.04.0012</v>
          </cell>
          <cell r="E2500">
            <v>0</v>
          </cell>
          <cell r="F2500">
            <v>0</v>
          </cell>
          <cell r="G2500">
            <v>0</v>
          </cell>
          <cell r="H2500">
            <v>0</v>
          </cell>
          <cell r="I2500">
            <v>0</v>
          </cell>
          <cell r="J2500">
            <v>0</v>
          </cell>
          <cell r="K2500">
            <v>0</v>
          </cell>
          <cell r="L2500">
            <v>0</v>
          </cell>
          <cell r="M2500">
            <v>0</v>
          </cell>
          <cell r="N2500">
            <v>0</v>
          </cell>
          <cell r="O2500">
            <v>0</v>
          </cell>
          <cell r="P2500">
            <v>0</v>
          </cell>
        </row>
        <row r="2501">
          <cell r="A2501" t="str">
            <v>4.05.000341</v>
          </cell>
          <cell r="B2501">
            <v>41</v>
          </cell>
          <cell r="C2501" t="str">
            <v>Total Superintendência Médica</v>
          </cell>
          <cell r="D2501" t="str">
            <v>4.05.0003</v>
          </cell>
          <cell r="E2501">
            <v>0</v>
          </cell>
          <cell r="F2501">
            <v>0</v>
          </cell>
          <cell r="G2501">
            <v>0</v>
          </cell>
          <cell r="H2501">
            <v>0</v>
          </cell>
          <cell r="I2501">
            <v>0</v>
          </cell>
          <cell r="J2501">
            <v>0</v>
          </cell>
          <cell r="K2501">
            <v>0</v>
          </cell>
          <cell r="L2501">
            <v>0</v>
          </cell>
          <cell r="M2501">
            <v>0</v>
          </cell>
          <cell r="N2501">
            <v>0</v>
          </cell>
          <cell r="O2501">
            <v>0</v>
          </cell>
          <cell r="P2501">
            <v>0</v>
          </cell>
        </row>
        <row r="2502">
          <cell r="A2502" t="str">
            <v>4.08.000441</v>
          </cell>
          <cell r="B2502">
            <v>41</v>
          </cell>
          <cell r="C2502" t="str">
            <v>Total Superintendência Médica</v>
          </cell>
          <cell r="D2502" t="str">
            <v>4.08.0004</v>
          </cell>
          <cell r="E2502">
            <v>0</v>
          </cell>
          <cell r="F2502">
            <v>0</v>
          </cell>
          <cell r="G2502">
            <v>0</v>
          </cell>
          <cell r="H2502">
            <v>0</v>
          </cell>
          <cell r="I2502">
            <v>0</v>
          </cell>
          <cell r="J2502">
            <v>0</v>
          </cell>
          <cell r="K2502">
            <v>0</v>
          </cell>
          <cell r="L2502">
            <v>0</v>
          </cell>
          <cell r="M2502">
            <v>0</v>
          </cell>
          <cell r="N2502">
            <v>0</v>
          </cell>
          <cell r="O2502">
            <v>0</v>
          </cell>
          <cell r="P2502">
            <v>0</v>
          </cell>
        </row>
        <row r="2503">
          <cell r="A2503" t="str">
            <v>4.08.001041</v>
          </cell>
          <cell r="B2503">
            <v>41</v>
          </cell>
          <cell r="C2503" t="str">
            <v>Total Superintendência Médica</v>
          </cell>
          <cell r="D2503" t="str">
            <v>4.08.0010</v>
          </cell>
          <cell r="E2503">
            <v>0</v>
          </cell>
          <cell r="F2503">
            <v>0</v>
          </cell>
          <cell r="G2503">
            <v>0</v>
          </cell>
          <cell r="H2503">
            <v>0</v>
          </cell>
          <cell r="I2503">
            <v>0</v>
          </cell>
          <cell r="J2503">
            <v>0</v>
          </cell>
          <cell r="K2503">
            <v>0</v>
          </cell>
          <cell r="L2503">
            <v>0</v>
          </cell>
          <cell r="M2503">
            <v>0</v>
          </cell>
          <cell r="N2503">
            <v>0</v>
          </cell>
          <cell r="O2503">
            <v>0</v>
          </cell>
          <cell r="P2503">
            <v>0</v>
          </cell>
        </row>
        <row r="2504">
          <cell r="A2504" t="str">
            <v>4.08.001641</v>
          </cell>
          <cell r="B2504">
            <v>41</v>
          </cell>
          <cell r="C2504" t="str">
            <v>Total Superintendência Médica</v>
          </cell>
          <cell r="D2504" t="str">
            <v>4.08.0016</v>
          </cell>
          <cell r="E2504">
            <v>0</v>
          </cell>
          <cell r="F2504">
            <v>0</v>
          </cell>
          <cell r="G2504">
            <v>0</v>
          </cell>
          <cell r="H2504">
            <v>0</v>
          </cell>
          <cell r="I2504">
            <v>0</v>
          </cell>
          <cell r="J2504">
            <v>0</v>
          </cell>
          <cell r="K2504">
            <v>0</v>
          </cell>
          <cell r="L2504">
            <v>0</v>
          </cell>
          <cell r="M2504">
            <v>0</v>
          </cell>
          <cell r="N2504">
            <v>0</v>
          </cell>
          <cell r="O2504">
            <v>0</v>
          </cell>
          <cell r="P2504">
            <v>0</v>
          </cell>
        </row>
        <row r="2505">
          <cell r="A2505" t="str">
            <v>4.08.001741</v>
          </cell>
          <cell r="B2505">
            <v>41</v>
          </cell>
          <cell r="C2505" t="str">
            <v>Total Superintendência Médica</v>
          </cell>
          <cell r="D2505" t="str">
            <v>4.08.0017</v>
          </cell>
          <cell r="E2505">
            <v>0</v>
          </cell>
          <cell r="F2505">
            <v>0</v>
          </cell>
          <cell r="G2505">
            <v>0</v>
          </cell>
          <cell r="H2505">
            <v>0</v>
          </cell>
          <cell r="I2505">
            <v>0</v>
          </cell>
          <cell r="J2505">
            <v>0</v>
          </cell>
          <cell r="K2505">
            <v>0</v>
          </cell>
          <cell r="L2505">
            <v>0</v>
          </cell>
          <cell r="M2505">
            <v>0</v>
          </cell>
          <cell r="N2505">
            <v>0</v>
          </cell>
          <cell r="O2505">
            <v>0</v>
          </cell>
          <cell r="P2505">
            <v>0</v>
          </cell>
        </row>
        <row r="2506">
          <cell r="A2506" t="str">
            <v>4.08.002041</v>
          </cell>
          <cell r="B2506">
            <v>41</v>
          </cell>
          <cell r="C2506" t="str">
            <v>Total Superintendência Médica</v>
          </cell>
          <cell r="D2506" t="str">
            <v>4.08.0020</v>
          </cell>
          <cell r="E2506">
            <v>0</v>
          </cell>
          <cell r="F2506">
            <v>0</v>
          </cell>
          <cell r="G2506">
            <v>0</v>
          </cell>
          <cell r="H2506">
            <v>0</v>
          </cell>
          <cell r="I2506">
            <v>0</v>
          </cell>
          <cell r="J2506">
            <v>0</v>
          </cell>
          <cell r="K2506">
            <v>0</v>
          </cell>
          <cell r="L2506">
            <v>0</v>
          </cell>
          <cell r="M2506">
            <v>0</v>
          </cell>
          <cell r="N2506">
            <v>0</v>
          </cell>
          <cell r="O2506">
            <v>0</v>
          </cell>
          <cell r="P2506">
            <v>0</v>
          </cell>
        </row>
        <row r="2507">
          <cell r="A2507" t="str">
            <v>4.13.000441</v>
          </cell>
          <cell r="B2507">
            <v>41</v>
          </cell>
          <cell r="C2507" t="str">
            <v>Total Superintendência Médica</v>
          </cell>
          <cell r="D2507" t="str">
            <v>4.13.0004</v>
          </cell>
          <cell r="E2507">
            <v>0</v>
          </cell>
          <cell r="F2507">
            <v>0</v>
          </cell>
          <cell r="G2507">
            <v>0</v>
          </cell>
          <cell r="H2507">
            <v>0</v>
          </cell>
          <cell r="I2507">
            <v>0</v>
          </cell>
          <cell r="J2507">
            <v>0</v>
          </cell>
          <cell r="K2507">
            <v>0</v>
          </cell>
          <cell r="L2507">
            <v>0</v>
          </cell>
          <cell r="M2507">
            <v>0</v>
          </cell>
          <cell r="N2507">
            <v>0</v>
          </cell>
          <cell r="O2507">
            <v>0</v>
          </cell>
          <cell r="P2507">
            <v>0</v>
          </cell>
        </row>
        <row r="2508">
          <cell r="A2508" t="str">
            <v>4.13.000541</v>
          </cell>
          <cell r="B2508">
            <v>41</v>
          </cell>
          <cell r="C2508" t="str">
            <v>Total Superintendência Médica</v>
          </cell>
          <cell r="D2508" t="str">
            <v>4.13.0005</v>
          </cell>
          <cell r="E2508">
            <v>0</v>
          </cell>
          <cell r="F2508">
            <v>0</v>
          </cell>
          <cell r="G2508">
            <v>0</v>
          </cell>
          <cell r="H2508">
            <v>0</v>
          </cell>
          <cell r="I2508">
            <v>0</v>
          </cell>
          <cell r="J2508">
            <v>0</v>
          </cell>
          <cell r="K2508">
            <v>0</v>
          </cell>
          <cell r="L2508">
            <v>0</v>
          </cell>
          <cell r="M2508">
            <v>0</v>
          </cell>
          <cell r="N2508">
            <v>0</v>
          </cell>
          <cell r="O2508">
            <v>0</v>
          </cell>
          <cell r="P2508">
            <v>0</v>
          </cell>
        </row>
        <row r="2509">
          <cell r="A2509" t="str">
            <v>4.13.000641</v>
          </cell>
          <cell r="B2509">
            <v>41</v>
          </cell>
          <cell r="C2509" t="str">
            <v>Total Superintendência Médica</v>
          </cell>
          <cell r="D2509" t="str">
            <v>4.13.0006</v>
          </cell>
          <cell r="E2509">
            <v>0</v>
          </cell>
          <cell r="F2509">
            <v>0</v>
          </cell>
          <cell r="G2509">
            <v>0</v>
          </cell>
          <cell r="H2509">
            <v>0</v>
          </cell>
          <cell r="I2509">
            <v>0</v>
          </cell>
          <cell r="J2509">
            <v>0</v>
          </cell>
          <cell r="K2509">
            <v>0</v>
          </cell>
          <cell r="L2509">
            <v>0</v>
          </cell>
          <cell r="M2509">
            <v>0</v>
          </cell>
          <cell r="N2509">
            <v>0</v>
          </cell>
          <cell r="O2509">
            <v>0</v>
          </cell>
          <cell r="P2509">
            <v>0</v>
          </cell>
        </row>
        <row r="2510">
          <cell r="A2510" t="str">
            <v>4.13.000741</v>
          </cell>
          <cell r="B2510">
            <v>41</v>
          </cell>
          <cell r="C2510" t="str">
            <v>Total Superintendência Médica</v>
          </cell>
          <cell r="D2510" t="str">
            <v>4.13.0007</v>
          </cell>
          <cell r="E2510">
            <v>0</v>
          </cell>
          <cell r="F2510">
            <v>0</v>
          </cell>
          <cell r="G2510">
            <v>0</v>
          </cell>
          <cell r="H2510">
            <v>0</v>
          </cell>
          <cell r="I2510">
            <v>0</v>
          </cell>
          <cell r="J2510">
            <v>0</v>
          </cell>
          <cell r="K2510">
            <v>0</v>
          </cell>
          <cell r="L2510">
            <v>0</v>
          </cell>
          <cell r="M2510">
            <v>0</v>
          </cell>
          <cell r="N2510">
            <v>0</v>
          </cell>
          <cell r="O2510">
            <v>0</v>
          </cell>
          <cell r="P2510">
            <v>0</v>
          </cell>
        </row>
        <row r="2511">
          <cell r="A2511" t="str">
            <v>4.13.000841</v>
          </cell>
          <cell r="B2511">
            <v>41</v>
          </cell>
          <cell r="C2511" t="str">
            <v>Total Superintendência Médica</v>
          </cell>
          <cell r="D2511" t="str">
            <v>4.13.0008</v>
          </cell>
          <cell r="E2511">
            <v>0</v>
          </cell>
          <cell r="F2511">
            <v>0</v>
          </cell>
          <cell r="G2511">
            <v>0</v>
          </cell>
          <cell r="H2511">
            <v>0</v>
          </cell>
          <cell r="I2511">
            <v>0</v>
          </cell>
          <cell r="J2511">
            <v>0</v>
          </cell>
          <cell r="K2511">
            <v>0</v>
          </cell>
          <cell r="L2511">
            <v>0</v>
          </cell>
          <cell r="M2511">
            <v>0</v>
          </cell>
          <cell r="N2511">
            <v>0</v>
          </cell>
          <cell r="O2511">
            <v>0</v>
          </cell>
          <cell r="P2511">
            <v>0</v>
          </cell>
        </row>
        <row r="2512">
          <cell r="A2512" t="str">
            <v>4.90.000141</v>
          </cell>
          <cell r="B2512">
            <v>41</v>
          </cell>
          <cell r="C2512" t="str">
            <v>Total Superintendência Médica</v>
          </cell>
          <cell r="D2512" t="str">
            <v>4.90.0001</v>
          </cell>
          <cell r="E2512">
            <v>0</v>
          </cell>
          <cell r="F2512">
            <v>0</v>
          </cell>
          <cell r="G2512">
            <v>0</v>
          </cell>
          <cell r="H2512">
            <v>0</v>
          </cell>
          <cell r="I2512">
            <v>0</v>
          </cell>
          <cell r="J2512">
            <v>0</v>
          </cell>
          <cell r="K2512">
            <v>0</v>
          </cell>
          <cell r="L2512">
            <v>0</v>
          </cell>
          <cell r="M2512">
            <v>0</v>
          </cell>
          <cell r="N2512">
            <v>0</v>
          </cell>
          <cell r="O2512">
            <v>0</v>
          </cell>
          <cell r="P2512">
            <v>0</v>
          </cell>
        </row>
        <row r="2513">
          <cell r="A2513" t="str">
            <v>4.01.000110401</v>
          </cell>
          <cell r="B2513">
            <v>10401</v>
          </cell>
          <cell r="C2513" t="str">
            <v>Superintendência Operacional</v>
          </cell>
          <cell r="D2513" t="str">
            <v>4.01.0001</v>
          </cell>
          <cell r="E2513">
            <v>0</v>
          </cell>
          <cell r="F2513">
            <v>0</v>
          </cell>
          <cell r="G2513">
            <v>0</v>
          </cell>
          <cell r="H2513">
            <v>0</v>
          </cell>
          <cell r="I2513">
            <v>0</v>
          </cell>
          <cell r="J2513">
            <v>0</v>
          </cell>
          <cell r="K2513">
            <v>0</v>
          </cell>
          <cell r="L2513">
            <v>0</v>
          </cell>
          <cell r="M2513">
            <v>0</v>
          </cell>
          <cell r="N2513">
            <v>0</v>
          </cell>
          <cell r="O2513">
            <v>0</v>
          </cell>
          <cell r="P2513">
            <v>0</v>
          </cell>
        </row>
        <row r="2514">
          <cell r="A2514" t="str">
            <v>4.01.000210401</v>
          </cell>
          <cell r="B2514">
            <v>10401</v>
          </cell>
          <cell r="C2514" t="str">
            <v>Superintendência Operacional</v>
          </cell>
          <cell r="D2514" t="str">
            <v>4.01.0002</v>
          </cell>
          <cell r="E2514">
            <v>0</v>
          </cell>
          <cell r="F2514">
            <v>0</v>
          </cell>
          <cell r="G2514">
            <v>0</v>
          </cell>
          <cell r="H2514">
            <v>0</v>
          </cell>
          <cell r="I2514">
            <v>0</v>
          </cell>
          <cell r="J2514">
            <v>0</v>
          </cell>
          <cell r="K2514">
            <v>0</v>
          </cell>
          <cell r="L2514">
            <v>0</v>
          </cell>
          <cell r="M2514">
            <v>0</v>
          </cell>
          <cell r="N2514">
            <v>0</v>
          </cell>
          <cell r="O2514">
            <v>0</v>
          </cell>
          <cell r="P2514">
            <v>0</v>
          </cell>
        </row>
        <row r="2515">
          <cell r="A2515" t="str">
            <v>4.01.000310401</v>
          </cell>
          <cell r="B2515">
            <v>10401</v>
          </cell>
          <cell r="C2515" t="str">
            <v>Superintendência Operacional</v>
          </cell>
          <cell r="D2515" t="str">
            <v>4.01.0003</v>
          </cell>
          <cell r="E2515">
            <v>0</v>
          </cell>
          <cell r="F2515">
            <v>0</v>
          </cell>
          <cell r="G2515">
            <v>0</v>
          </cell>
          <cell r="H2515">
            <v>0</v>
          </cell>
          <cell r="I2515">
            <v>0</v>
          </cell>
          <cell r="J2515">
            <v>0</v>
          </cell>
          <cell r="K2515">
            <v>0</v>
          </cell>
          <cell r="L2515">
            <v>0</v>
          </cell>
          <cell r="M2515">
            <v>0</v>
          </cell>
          <cell r="N2515">
            <v>0</v>
          </cell>
          <cell r="O2515">
            <v>0</v>
          </cell>
          <cell r="P2515">
            <v>0</v>
          </cell>
        </row>
        <row r="2516">
          <cell r="A2516" t="str">
            <v>4.01.000410401</v>
          </cell>
          <cell r="B2516">
            <v>10401</v>
          </cell>
          <cell r="C2516" t="str">
            <v>Superintendência Operacional</v>
          </cell>
          <cell r="D2516" t="str">
            <v>4.01.0004</v>
          </cell>
          <cell r="E2516">
            <v>400</v>
          </cell>
          <cell r="F2516">
            <v>400</v>
          </cell>
          <cell r="G2516">
            <v>400</v>
          </cell>
          <cell r="H2516">
            <v>400</v>
          </cell>
          <cell r="I2516">
            <v>400</v>
          </cell>
          <cell r="J2516">
            <v>400</v>
          </cell>
          <cell r="K2516">
            <v>400</v>
          </cell>
          <cell r="L2516">
            <v>400</v>
          </cell>
          <cell r="M2516">
            <v>400</v>
          </cell>
          <cell r="N2516">
            <v>400</v>
          </cell>
          <cell r="O2516">
            <v>400</v>
          </cell>
          <cell r="P2516">
            <v>400</v>
          </cell>
        </row>
        <row r="2517">
          <cell r="A2517" t="str">
            <v>4.01.000510401</v>
          </cell>
          <cell r="B2517">
            <v>10401</v>
          </cell>
          <cell r="C2517" t="str">
            <v>Superintendência Operacional</v>
          </cell>
          <cell r="D2517" t="str">
            <v>4.01.0005</v>
          </cell>
          <cell r="E2517">
            <v>50</v>
          </cell>
          <cell r="F2517">
            <v>50</v>
          </cell>
          <cell r="G2517">
            <v>50</v>
          </cell>
          <cell r="H2517">
            <v>50</v>
          </cell>
          <cell r="I2517">
            <v>50</v>
          </cell>
          <cell r="J2517">
            <v>50</v>
          </cell>
          <cell r="K2517">
            <v>50</v>
          </cell>
          <cell r="L2517">
            <v>50</v>
          </cell>
          <cell r="M2517">
            <v>50</v>
          </cell>
          <cell r="N2517">
            <v>50</v>
          </cell>
          <cell r="O2517">
            <v>50</v>
          </cell>
          <cell r="P2517">
            <v>50</v>
          </cell>
        </row>
        <row r="2518">
          <cell r="A2518" t="str">
            <v>4.01.000610401</v>
          </cell>
          <cell r="B2518">
            <v>10401</v>
          </cell>
          <cell r="C2518" t="str">
            <v>Superintendência Operacional</v>
          </cell>
          <cell r="D2518" t="str">
            <v>4.01.0006</v>
          </cell>
          <cell r="E2518">
            <v>350</v>
          </cell>
          <cell r="F2518">
            <v>350</v>
          </cell>
          <cell r="G2518">
            <v>350</v>
          </cell>
          <cell r="H2518">
            <v>350</v>
          </cell>
          <cell r="I2518">
            <v>350</v>
          </cell>
          <cell r="J2518">
            <v>350</v>
          </cell>
          <cell r="K2518">
            <v>350</v>
          </cell>
          <cell r="L2518">
            <v>350</v>
          </cell>
          <cell r="M2518">
            <v>350</v>
          </cell>
          <cell r="N2518">
            <v>350</v>
          </cell>
          <cell r="O2518">
            <v>350</v>
          </cell>
          <cell r="P2518">
            <v>350</v>
          </cell>
        </row>
        <row r="2519">
          <cell r="A2519" t="str">
            <v>4.01.000710401</v>
          </cell>
          <cell r="B2519">
            <v>10401</v>
          </cell>
          <cell r="C2519" t="str">
            <v>Superintendência Operacional</v>
          </cell>
          <cell r="D2519" t="str">
            <v>4.01.0007</v>
          </cell>
          <cell r="E2519">
            <v>0</v>
          </cell>
          <cell r="F2519">
            <v>0</v>
          </cell>
          <cell r="G2519">
            <v>0</v>
          </cell>
          <cell r="H2519">
            <v>0</v>
          </cell>
          <cell r="I2519">
            <v>0</v>
          </cell>
          <cell r="J2519">
            <v>0</v>
          </cell>
          <cell r="K2519">
            <v>0</v>
          </cell>
          <cell r="L2519">
            <v>0</v>
          </cell>
          <cell r="M2519">
            <v>0</v>
          </cell>
          <cell r="N2519">
            <v>0</v>
          </cell>
          <cell r="O2519">
            <v>0</v>
          </cell>
          <cell r="P2519">
            <v>0</v>
          </cell>
        </row>
        <row r="2520">
          <cell r="A2520" t="str">
            <v>4.02.000110401</v>
          </cell>
          <cell r="B2520">
            <v>10401</v>
          </cell>
          <cell r="C2520" t="str">
            <v>Superintendência Operacional</v>
          </cell>
          <cell r="D2520" t="str">
            <v>4.02.0001</v>
          </cell>
          <cell r="E2520">
            <v>0</v>
          </cell>
          <cell r="F2520">
            <v>0</v>
          </cell>
          <cell r="G2520">
            <v>0</v>
          </cell>
          <cell r="H2520">
            <v>0</v>
          </cell>
          <cell r="I2520">
            <v>0</v>
          </cell>
          <cell r="J2520">
            <v>0</v>
          </cell>
          <cell r="K2520">
            <v>0</v>
          </cell>
          <cell r="L2520">
            <v>0</v>
          </cell>
          <cell r="M2520">
            <v>0</v>
          </cell>
          <cell r="N2520">
            <v>0</v>
          </cell>
          <cell r="O2520">
            <v>0</v>
          </cell>
          <cell r="P2520">
            <v>0</v>
          </cell>
        </row>
        <row r="2521">
          <cell r="A2521" t="str">
            <v>4.02.000210401</v>
          </cell>
          <cell r="B2521">
            <v>10401</v>
          </cell>
          <cell r="C2521" t="str">
            <v>Superintendência Operacional</v>
          </cell>
          <cell r="D2521" t="str">
            <v>4.02.0002</v>
          </cell>
          <cell r="E2521">
            <v>0</v>
          </cell>
          <cell r="F2521">
            <v>0</v>
          </cell>
          <cell r="G2521">
            <v>0</v>
          </cell>
          <cell r="H2521">
            <v>0</v>
          </cell>
          <cell r="I2521">
            <v>0</v>
          </cell>
          <cell r="J2521">
            <v>0</v>
          </cell>
          <cell r="K2521">
            <v>0</v>
          </cell>
          <cell r="L2521">
            <v>0</v>
          </cell>
          <cell r="M2521">
            <v>0</v>
          </cell>
          <cell r="N2521">
            <v>0</v>
          </cell>
          <cell r="O2521">
            <v>0</v>
          </cell>
          <cell r="P2521">
            <v>0</v>
          </cell>
        </row>
        <row r="2522">
          <cell r="A2522" t="str">
            <v>4.02.000310401</v>
          </cell>
          <cell r="B2522">
            <v>10401</v>
          </cell>
          <cell r="C2522" t="str">
            <v>Superintendência Operacional</v>
          </cell>
          <cell r="D2522" t="str">
            <v>4.02.0003</v>
          </cell>
          <cell r="E2522">
            <v>340.62119770935078</v>
          </cell>
          <cell r="F2522">
            <v>340.62119770935078</v>
          </cell>
          <cell r="G2522">
            <v>340.62119770935078</v>
          </cell>
          <cell r="H2522">
            <v>352.54293962917802</v>
          </cell>
          <cell r="I2522">
            <v>352.54293962917802</v>
          </cell>
          <cell r="J2522">
            <v>352.54293962917802</v>
          </cell>
          <cell r="K2522">
            <v>352.54293962917802</v>
          </cell>
          <cell r="L2522">
            <v>352.54293962917802</v>
          </cell>
          <cell r="M2522">
            <v>352.54293962917802</v>
          </cell>
          <cell r="N2522">
            <v>352.54293962917802</v>
          </cell>
          <cell r="O2522">
            <v>352.54293962917802</v>
          </cell>
          <cell r="P2522">
            <v>352.54293962917802</v>
          </cell>
        </row>
        <row r="2523">
          <cell r="A2523" t="str">
            <v>4.02.000410401</v>
          </cell>
          <cell r="B2523">
            <v>10401</v>
          </cell>
          <cell r="C2523" t="str">
            <v>Superintendência Operacional</v>
          </cell>
          <cell r="D2523" t="str">
            <v>4.02.0004</v>
          </cell>
          <cell r="E2523">
            <v>0</v>
          </cell>
          <cell r="F2523">
            <v>0</v>
          </cell>
          <cell r="G2523">
            <v>0</v>
          </cell>
          <cell r="H2523">
            <v>0</v>
          </cell>
          <cell r="I2523">
            <v>0</v>
          </cell>
          <cell r="J2523">
            <v>0</v>
          </cell>
          <cell r="K2523">
            <v>0</v>
          </cell>
          <cell r="L2523">
            <v>0</v>
          </cell>
          <cell r="M2523">
            <v>0</v>
          </cell>
          <cell r="N2523">
            <v>0</v>
          </cell>
          <cell r="O2523">
            <v>0</v>
          </cell>
          <cell r="P2523">
            <v>0</v>
          </cell>
        </row>
        <row r="2524">
          <cell r="A2524" t="str">
            <v>4.02.000510401</v>
          </cell>
          <cell r="B2524">
            <v>10401</v>
          </cell>
          <cell r="C2524" t="str">
            <v>Superintendência Operacional</v>
          </cell>
          <cell r="D2524" t="str">
            <v>4.02.0005</v>
          </cell>
          <cell r="E2524">
            <v>365</v>
          </cell>
          <cell r="F2524">
            <v>365</v>
          </cell>
          <cell r="G2524">
            <v>365</v>
          </cell>
          <cell r="H2524">
            <v>365</v>
          </cell>
          <cell r="I2524">
            <v>365</v>
          </cell>
          <cell r="J2524">
            <v>365</v>
          </cell>
          <cell r="K2524">
            <v>365</v>
          </cell>
          <cell r="L2524">
            <v>365</v>
          </cell>
          <cell r="M2524">
            <v>365</v>
          </cell>
          <cell r="N2524">
            <v>365</v>
          </cell>
          <cell r="O2524">
            <v>365</v>
          </cell>
          <cell r="P2524">
            <v>365</v>
          </cell>
        </row>
        <row r="2525">
          <cell r="A2525" t="str">
            <v>4.02.000610401</v>
          </cell>
          <cell r="B2525">
            <v>10401</v>
          </cell>
          <cell r="C2525" t="str">
            <v>Superintendência Operacional</v>
          </cell>
          <cell r="D2525" t="str">
            <v>4.02.0006</v>
          </cell>
          <cell r="E2525">
            <v>0</v>
          </cell>
          <cell r="F2525">
            <v>0</v>
          </cell>
          <cell r="G2525">
            <v>0</v>
          </cell>
          <cell r="H2525">
            <v>0</v>
          </cell>
          <cell r="I2525">
            <v>0</v>
          </cell>
          <cell r="J2525">
            <v>0</v>
          </cell>
          <cell r="K2525">
            <v>0</v>
          </cell>
          <cell r="L2525">
            <v>0</v>
          </cell>
          <cell r="M2525">
            <v>0</v>
          </cell>
          <cell r="N2525">
            <v>0</v>
          </cell>
          <cell r="O2525">
            <v>0</v>
          </cell>
          <cell r="P2525">
            <v>0</v>
          </cell>
        </row>
        <row r="2526">
          <cell r="A2526" t="str">
            <v>4.02.000710401</v>
          </cell>
          <cell r="B2526">
            <v>10401</v>
          </cell>
          <cell r="C2526" t="str">
            <v>Superintendência Operacional</v>
          </cell>
          <cell r="D2526" t="str">
            <v>4.02.0007</v>
          </cell>
          <cell r="E2526">
            <v>15</v>
          </cell>
          <cell r="F2526">
            <v>15</v>
          </cell>
          <cell r="G2526">
            <v>15</v>
          </cell>
          <cell r="H2526">
            <v>15</v>
          </cell>
          <cell r="I2526">
            <v>15</v>
          </cell>
          <cell r="J2526">
            <v>15</v>
          </cell>
          <cell r="K2526">
            <v>15</v>
          </cell>
          <cell r="L2526">
            <v>15</v>
          </cell>
          <cell r="M2526">
            <v>15</v>
          </cell>
          <cell r="N2526">
            <v>15</v>
          </cell>
          <cell r="O2526">
            <v>15</v>
          </cell>
          <cell r="P2526">
            <v>15</v>
          </cell>
        </row>
        <row r="2527">
          <cell r="A2527" t="str">
            <v>4.02.000810401</v>
          </cell>
          <cell r="B2527">
            <v>10401</v>
          </cell>
          <cell r="C2527" t="str">
            <v>Superintendência Operacional</v>
          </cell>
          <cell r="D2527" t="str">
            <v>4.02.0008</v>
          </cell>
          <cell r="E2527">
            <v>100</v>
          </cell>
          <cell r="F2527">
            <v>100</v>
          </cell>
          <cell r="G2527">
            <v>100</v>
          </cell>
          <cell r="H2527">
            <v>100</v>
          </cell>
          <cell r="I2527">
            <v>100</v>
          </cell>
          <cell r="J2527">
            <v>100</v>
          </cell>
          <cell r="K2527">
            <v>100</v>
          </cell>
          <cell r="L2527">
            <v>100</v>
          </cell>
          <cell r="M2527">
            <v>100</v>
          </cell>
          <cell r="N2527">
            <v>100</v>
          </cell>
          <cell r="O2527">
            <v>100</v>
          </cell>
          <cell r="P2527">
            <v>100</v>
          </cell>
        </row>
        <row r="2528">
          <cell r="A2528" t="str">
            <v>4.02.000910401</v>
          </cell>
          <cell r="B2528">
            <v>10401</v>
          </cell>
          <cell r="C2528" t="str">
            <v>Superintendência Operacional</v>
          </cell>
          <cell r="D2528" t="str">
            <v>4.02.0009</v>
          </cell>
          <cell r="E2528">
            <v>2.35</v>
          </cell>
          <cell r="F2528">
            <v>2.35</v>
          </cell>
          <cell r="G2528">
            <v>2.35</v>
          </cell>
          <cell r="H2528">
            <v>2.35</v>
          </cell>
          <cell r="I2528">
            <v>2.35</v>
          </cell>
          <cell r="J2528">
            <v>2.35</v>
          </cell>
          <cell r="K2528">
            <v>2.35</v>
          </cell>
          <cell r="L2528">
            <v>2.35</v>
          </cell>
          <cell r="M2528">
            <v>2.35</v>
          </cell>
          <cell r="N2528">
            <v>2.35</v>
          </cell>
          <cell r="O2528">
            <v>2.35</v>
          </cell>
          <cell r="P2528">
            <v>2.35</v>
          </cell>
        </row>
        <row r="2529">
          <cell r="A2529" t="str">
            <v>4.02.001010401</v>
          </cell>
          <cell r="B2529">
            <v>10401</v>
          </cell>
          <cell r="C2529" t="str">
            <v>Superintendência Operacional</v>
          </cell>
          <cell r="D2529" t="str">
            <v>4.02.0010</v>
          </cell>
          <cell r="E2529">
            <v>20</v>
          </cell>
          <cell r="F2529">
            <v>20</v>
          </cell>
          <cell r="G2529">
            <v>20</v>
          </cell>
          <cell r="H2529">
            <v>20</v>
          </cell>
          <cell r="I2529">
            <v>20</v>
          </cell>
          <cell r="J2529">
            <v>20</v>
          </cell>
          <cell r="K2529">
            <v>20</v>
          </cell>
          <cell r="L2529">
            <v>20</v>
          </cell>
          <cell r="M2529">
            <v>20</v>
          </cell>
          <cell r="N2529">
            <v>20</v>
          </cell>
          <cell r="O2529">
            <v>20</v>
          </cell>
          <cell r="P2529">
            <v>20</v>
          </cell>
        </row>
        <row r="2530">
          <cell r="A2530" t="str">
            <v>4.02.001110401</v>
          </cell>
          <cell r="B2530">
            <v>10401</v>
          </cell>
          <cell r="C2530" t="str">
            <v>Superintendência Operacional</v>
          </cell>
          <cell r="D2530" t="str">
            <v>4.02.0011</v>
          </cell>
          <cell r="E2530">
            <v>4.8252603491086976</v>
          </cell>
          <cell r="F2530">
            <v>4.8252603491086976</v>
          </cell>
          <cell r="G2530">
            <v>4.9941444613275019</v>
          </cell>
          <cell r="H2530">
            <v>4.9941444613275019</v>
          </cell>
          <cell r="I2530">
            <v>4.9941444613275019</v>
          </cell>
          <cell r="J2530">
            <v>4.9941444613275019</v>
          </cell>
          <cell r="K2530">
            <v>4.9941444613275019</v>
          </cell>
          <cell r="L2530">
            <v>4.9941444613275019</v>
          </cell>
          <cell r="M2530">
            <v>4.9941444613275019</v>
          </cell>
          <cell r="N2530">
            <v>4.9941444613275019</v>
          </cell>
          <cell r="O2530">
            <v>4.9941444613275019</v>
          </cell>
          <cell r="P2530">
            <v>4.9941444613275019</v>
          </cell>
        </row>
        <row r="2531">
          <cell r="A2531" t="str">
            <v>4.02.001210401</v>
          </cell>
          <cell r="B2531">
            <v>10401</v>
          </cell>
          <cell r="C2531" t="str">
            <v>Superintendência Operacional</v>
          </cell>
          <cell r="D2531" t="str">
            <v>4.02.0012</v>
          </cell>
          <cell r="E2531">
            <v>0</v>
          </cell>
          <cell r="F2531">
            <v>0</v>
          </cell>
          <cell r="G2531">
            <v>0</v>
          </cell>
          <cell r="H2531">
            <v>0</v>
          </cell>
          <cell r="I2531">
            <v>0</v>
          </cell>
          <cell r="J2531">
            <v>0</v>
          </cell>
          <cell r="K2531">
            <v>0</v>
          </cell>
          <cell r="L2531">
            <v>0</v>
          </cell>
          <cell r="M2531">
            <v>0</v>
          </cell>
          <cell r="N2531">
            <v>0</v>
          </cell>
          <cell r="O2531">
            <v>0</v>
          </cell>
          <cell r="P2531">
            <v>0</v>
          </cell>
        </row>
        <row r="2532">
          <cell r="A2532" t="str">
            <v>4.02.001310401</v>
          </cell>
          <cell r="B2532">
            <v>10401</v>
          </cell>
          <cell r="C2532" t="str">
            <v>Superintendência Operacional</v>
          </cell>
          <cell r="D2532" t="str">
            <v>4.02.0013</v>
          </cell>
          <cell r="E2532">
            <v>17</v>
          </cell>
          <cell r="F2532">
            <v>17</v>
          </cell>
          <cell r="G2532">
            <v>17</v>
          </cell>
          <cell r="H2532">
            <v>17</v>
          </cell>
          <cell r="I2532">
            <v>17</v>
          </cell>
          <cell r="J2532">
            <v>17</v>
          </cell>
          <cell r="K2532">
            <v>17</v>
          </cell>
          <cell r="L2532">
            <v>17</v>
          </cell>
          <cell r="M2532">
            <v>17</v>
          </cell>
          <cell r="N2532">
            <v>17</v>
          </cell>
          <cell r="O2532">
            <v>17</v>
          </cell>
          <cell r="P2532">
            <v>17</v>
          </cell>
        </row>
        <row r="2533">
          <cell r="A2533" t="str">
            <v>4.02.001410401</v>
          </cell>
          <cell r="B2533">
            <v>10401</v>
          </cell>
          <cell r="C2533" t="str">
            <v>Superintendência Operacional</v>
          </cell>
          <cell r="D2533" t="str">
            <v>4.02.0014</v>
          </cell>
          <cell r="E2533">
            <v>11.284314567982026</v>
          </cell>
          <cell r="F2533">
            <v>11.284314567982026</v>
          </cell>
          <cell r="G2533">
            <v>11.284314567982026</v>
          </cell>
          <cell r="H2533">
            <v>11.284314567982026</v>
          </cell>
          <cell r="I2533">
            <v>11.284314567982026</v>
          </cell>
          <cell r="J2533">
            <v>11.284314567982026</v>
          </cell>
          <cell r="K2533">
            <v>11.284314567982026</v>
          </cell>
          <cell r="L2533">
            <v>11.284314567982026</v>
          </cell>
          <cell r="M2533">
            <v>11.284314567982026</v>
          </cell>
          <cell r="N2533">
            <v>11.284314567982026</v>
          </cell>
          <cell r="O2533">
            <v>11.284314567982026</v>
          </cell>
          <cell r="P2533">
            <v>11.284314567982026</v>
          </cell>
        </row>
        <row r="2534">
          <cell r="A2534" t="str">
            <v>4.02.001510401</v>
          </cell>
          <cell r="B2534">
            <v>10401</v>
          </cell>
          <cell r="C2534" t="str">
            <v>Superintendência Operacional</v>
          </cell>
          <cell r="D2534" t="str">
            <v>4.02.0015</v>
          </cell>
          <cell r="E2534">
            <v>0</v>
          </cell>
          <cell r="F2534">
            <v>0</v>
          </cell>
          <cell r="G2534">
            <v>0</v>
          </cell>
          <cell r="H2534">
            <v>0</v>
          </cell>
          <cell r="I2534">
            <v>0</v>
          </cell>
          <cell r="J2534">
            <v>0</v>
          </cell>
          <cell r="K2534">
            <v>0</v>
          </cell>
          <cell r="L2534">
            <v>0</v>
          </cell>
          <cell r="M2534">
            <v>0</v>
          </cell>
          <cell r="N2534">
            <v>0</v>
          </cell>
          <cell r="O2534">
            <v>0</v>
          </cell>
          <cell r="P2534">
            <v>0</v>
          </cell>
        </row>
        <row r="2535">
          <cell r="A2535" t="str">
            <v>4.02.001610401</v>
          </cell>
          <cell r="B2535">
            <v>10401</v>
          </cell>
          <cell r="C2535" t="str">
            <v>Superintendência Operacional</v>
          </cell>
          <cell r="D2535" t="str">
            <v>4.02.0016</v>
          </cell>
          <cell r="E2535">
            <v>1534.4931935731092</v>
          </cell>
          <cell r="F2535">
            <v>1534.4931935731092</v>
          </cell>
          <cell r="G2535">
            <v>1534.4931935731092</v>
          </cell>
          <cell r="H2535">
            <v>1588.2004553481677</v>
          </cell>
          <cell r="I2535">
            <v>1588.2004553481677</v>
          </cell>
          <cell r="J2535">
            <v>1588.2004553481677</v>
          </cell>
          <cell r="K2535">
            <v>1588.2004553481677</v>
          </cell>
          <cell r="L2535">
            <v>1588.2004553481677</v>
          </cell>
          <cell r="M2535">
            <v>1588.2004553481677</v>
          </cell>
          <cell r="N2535">
            <v>1588.2004553481677</v>
          </cell>
          <cell r="O2535">
            <v>1588.2004553481677</v>
          </cell>
          <cell r="P2535">
            <v>1588.2004553481677</v>
          </cell>
        </row>
        <row r="2536">
          <cell r="A2536" t="str">
            <v>4.02.001710401</v>
          </cell>
          <cell r="B2536">
            <v>10401</v>
          </cell>
          <cell r="C2536" t="str">
            <v>Superintendência Operacional</v>
          </cell>
          <cell r="D2536" t="str">
            <v>4.02.0017</v>
          </cell>
          <cell r="E2536">
            <v>699.573869557732</v>
          </cell>
          <cell r="F2536">
            <v>699.573869557732</v>
          </cell>
          <cell r="G2536">
            <v>699.573869557732</v>
          </cell>
          <cell r="H2536">
            <v>724.05895499225255</v>
          </cell>
          <cell r="I2536">
            <v>724.05895499225255</v>
          </cell>
          <cell r="J2536">
            <v>724.05895499225255</v>
          </cell>
          <cell r="K2536">
            <v>724.05895499225255</v>
          </cell>
          <cell r="L2536">
            <v>724.05895499225255</v>
          </cell>
          <cell r="M2536">
            <v>724.05895499225255</v>
          </cell>
          <cell r="N2536">
            <v>724.05895499225255</v>
          </cell>
          <cell r="O2536">
            <v>724.05895499225255</v>
          </cell>
          <cell r="P2536">
            <v>724.05895499225255</v>
          </cell>
        </row>
        <row r="2537">
          <cell r="A2537" t="str">
            <v>4.02.001810401</v>
          </cell>
          <cell r="B2537">
            <v>10401</v>
          </cell>
          <cell r="C2537" t="str">
            <v>Superintendência Operacional</v>
          </cell>
          <cell r="D2537" t="str">
            <v>4.02.0018</v>
          </cell>
          <cell r="E2537">
            <v>145</v>
          </cell>
          <cell r="F2537">
            <v>145</v>
          </cell>
          <cell r="G2537">
            <v>145</v>
          </cell>
          <cell r="H2537">
            <v>145</v>
          </cell>
          <cell r="I2537">
            <v>145</v>
          </cell>
          <cell r="J2537">
            <v>145</v>
          </cell>
          <cell r="K2537">
            <v>145</v>
          </cell>
          <cell r="L2537">
            <v>145</v>
          </cell>
          <cell r="M2537">
            <v>145</v>
          </cell>
          <cell r="N2537">
            <v>145</v>
          </cell>
          <cell r="O2537">
            <v>145</v>
          </cell>
          <cell r="P2537">
            <v>145</v>
          </cell>
        </row>
        <row r="2538">
          <cell r="A2538" t="str">
            <v>4.02.001910401</v>
          </cell>
          <cell r="B2538">
            <v>10401</v>
          </cell>
          <cell r="C2538" t="str">
            <v>Superintendência Operacional</v>
          </cell>
          <cell r="D2538" t="str">
            <v>4.02.0019</v>
          </cell>
          <cell r="E2538">
            <v>0</v>
          </cell>
          <cell r="F2538">
            <v>0</v>
          </cell>
          <cell r="G2538">
            <v>0</v>
          </cell>
          <cell r="H2538">
            <v>0</v>
          </cell>
          <cell r="I2538">
            <v>0</v>
          </cell>
          <cell r="J2538">
            <v>0</v>
          </cell>
          <cell r="K2538">
            <v>0</v>
          </cell>
          <cell r="L2538">
            <v>0</v>
          </cell>
          <cell r="M2538">
            <v>0</v>
          </cell>
          <cell r="N2538">
            <v>0</v>
          </cell>
          <cell r="O2538">
            <v>0</v>
          </cell>
          <cell r="P2538">
            <v>0</v>
          </cell>
        </row>
        <row r="2539">
          <cell r="A2539" t="str">
            <v>4.02.002010401</v>
          </cell>
          <cell r="B2539">
            <v>10401</v>
          </cell>
          <cell r="C2539" t="str">
            <v>Superintendência Operacional</v>
          </cell>
          <cell r="D2539" t="str">
            <v>4.02.0020</v>
          </cell>
          <cell r="E2539">
            <v>12</v>
          </cell>
          <cell r="F2539">
            <v>12</v>
          </cell>
          <cell r="G2539">
            <v>12</v>
          </cell>
          <cell r="H2539">
            <v>12</v>
          </cell>
          <cell r="I2539">
            <v>12</v>
          </cell>
          <cell r="J2539">
            <v>12</v>
          </cell>
          <cell r="K2539">
            <v>12</v>
          </cell>
          <cell r="L2539">
            <v>12</v>
          </cell>
          <cell r="M2539">
            <v>12</v>
          </cell>
          <cell r="N2539">
            <v>12</v>
          </cell>
          <cell r="O2539">
            <v>12</v>
          </cell>
          <cell r="P2539">
            <v>12</v>
          </cell>
        </row>
        <row r="2540">
          <cell r="A2540" t="str">
            <v>4.02.002110401</v>
          </cell>
          <cell r="B2540">
            <v>10401</v>
          </cell>
          <cell r="C2540" t="str">
            <v>Superintendência Operacional</v>
          </cell>
          <cell r="D2540" t="str">
            <v>4.02.0021</v>
          </cell>
          <cell r="E2540">
            <v>0</v>
          </cell>
          <cell r="F2540">
            <v>0</v>
          </cell>
          <cell r="G2540">
            <v>0</v>
          </cell>
          <cell r="H2540">
            <v>0</v>
          </cell>
          <cell r="I2540">
            <v>0</v>
          </cell>
          <cell r="J2540">
            <v>0</v>
          </cell>
          <cell r="K2540">
            <v>0</v>
          </cell>
          <cell r="L2540">
            <v>0</v>
          </cell>
          <cell r="M2540">
            <v>0</v>
          </cell>
          <cell r="N2540">
            <v>0</v>
          </cell>
          <cell r="O2540">
            <v>0</v>
          </cell>
          <cell r="P2540">
            <v>0</v>
          </cell>
        </row>
        <row r="2541">
          <cell r="A2541" t="str">
            <v>4.02.002210401</v>
          </cell>
          <cell r="B2541">
            <v>10401</v>
          </cell>
          <cell r="C2541" t="str">
            <v>Superintendência Operacional</v>
          </cell>
          <cell r="D2541" t="str">
            <v>4.02.0022</v>
          </cell>
          <cell r="E2541">
            <v>50</v>
          </cell>
          <cell r="F2541">
            <v>50</v>
          </cell>
          <cell r="G2541">
            <v>50</v>
          </cell>
          <cell r="H2541">
            <v>50</v>
          </cell>
          <cell r="I2541">
            <v>50</v>
          </cell>
          <cell r="J2541">
            <v>50</v>
          </cell>
          <cell r="K2541">
            <v>50</v>
          </cell>
          <cell r="L2541">
            <v>50</v>
          </cell>
          <cell r="M2541">
            <v>50</v>
          </cell>
          <cell r="N2541">
            <v>50</v>
          </cell>
          <cell r="O2541">
            <v>50</v>
          </cell>
          <cell r="P2541">
            <v>50</v>
          </cell>
        </row>
        <row r="2542">
          <cell r="A2542" t="str">
            <v>4.02.002310401</v>
          </cell>
          <cell r="B2542">
            <v>10401</v>
          </cell>
          <cell r="C2542" t="str">
            <v>Superintendência Operacional</v>
          </cell>
          <cell r="D2542" t="str">
            <v>4.02.0023</v>
          </cell>
          <cell r="E2542">
            <v>43.399425556404012</v>
          </cell>
          <cell r="F2542">
            <v>43.399425556404012</v>
          </cell>
          <cell r="G2542">
            <v>43.877930541023957</v>
          </cell>
          <cell r="H2542">
            <v>43.877930541023957</v>
          </cell>
          <cell r="I2542">
            <v>43.877930541023957</v>
          </cell>
          <cell r="J2542">
            <v>43.877930541023957</v>
          </cell>
          <cell r="K2542">
            <v>43.877930541023957</v>
          </cell>
          <cell r="L2542">
            <v>44.112885108250595</v>
          </cell>
          <cell r="M2542">
            <v>44.112885108250595</v>
          </cell>
          <cell r="N2542">
            <v>44.112885108250595</v>
          </cell>
          <cell r="O2542">
            <v>44.112885108250595</v>
          </cell>
          <cell r="P2542">
            <v>44.112885108250595</v>
          </cell>
        </row>
        <row r="2543">
          <cell r="A2543" t="str">
            <v>4.02.002410401</v>
          </cell>
          <cell r="B2543">
            <v>10401</v>
          </cell>
          <cell r="C2543" t="str">
            <v>Superintendência Operacional</v>
          </cell>
          <cell r="D2543" t="str">
            <v>4.02.0024</v>
          </cell>
          <cell r="E2543">
            <v>0</v>
          </cell>
          <cell r="F2543">
            <v>0</v>
          </cell>
          <cell r="G2543">
            <v>0</v>
          </cell>
          <cell r="H2543">
            <v>0</v>
          </cell>
          <cell r="I2543">
            <v>0</v>
          </cell>
          <cell r="J2543">
            <v>0</v>
          </cell>
          <cell r="K2543">
            <v>0</v>
          </cell>
          <cell r="L2543">
            <v>0</v>
          </cell>
          <cell r="M2543">
            <v>0</v>
          </cell>
          <cell r="N2543">
            <v>0</v>
          </cell>
          <cell r="O2543">
            <v>0</v>
          </cell>
          <cell r="P2543">
            <v>0</v>
          </cell>
        </row>
        <row r="2544">
          <cell r="A2544" t="str">
            <v>4.02.002510401</v>
          </cell>
          <cell r="B2544">
            <v>10401</v>
          </cell>
          <cell r="C2544" t="str">
            <v>Superintendência Operacional</v>
          </cell>
          <cell r="D2544" t="str">
            <v>4.02.0025</v>
          </cell>
          <cell r="E2544">
            <v>0</v>
          </cell>
          <cell r="F2544">
            <v>0</v>
          </cell>
          <cell r="G2544">
            <v>0</v>
          </cell>
          <cell r="H2544">
            <v>0</v>
          </cell>
          <cell r="I2544">
            <v>0</v>
          </cell>
          <cell r="J2544">
            <v>0</v>
          </cell>
          <cell r="K2544">
            <v>0</v>
          </cell>
          <cell r="L2544">
            <v>0</v>
          </cell>
          <cell r="M2544">
            <v>0</v>
          </cell>
          <cell r="N2544">
            <v>0</v>
          </cell>
          <cell r="O2544">
            <v>0</v>
          </cell>
          <cell r="P2544">
            <v>0</v>
          </cell>
        </row>
        <row r="2545">
          <cell r="A2545" t="str">
            <v>4.02.002610401</v>
          </cell>
          <cell r="B2545">
            <v>10401</v>
          </cell>
          <cell r="C2545" t="str">
            <v>Superintendência Operacional</v>
          </cell>
          <cell r="D2545" t="str">
            <v>4.02.0026</v>
          </cell>
          <cell r="E2545">
            <v>0</v>
          </cell>
          <cell r="F2545">
            <v>0</v>
          </cell>
          <cell r="G2545">
            <v>0</v>
          </cell>
          <cell r="H2545">
            <v>0</v>
          </cell>
          <cell r="I2545">
            <v>0</v>
          </cell>
          <cell r="J2545">
            <v>0</v>
          </cell>
          <cell r="K2545">
            <v>0</v>
          </cell>
          <cell r="L2545">
            <v>0</v>
          </cell>
          <cell r="M2545">
            <v>0</v>
          </cell>
          <cell r="N2545">
            <v>0</v>
          </cell>
          <cell r="O2545">
            <v>0</v>
          </cell>
          <cell r="P2545">
            <v>0</v>
          </cell>
        </row>
        <row r="2546">
          <cell r="A2546" t="str">
            <v>4.02.002710401</v>
          </cell>
          <cell r="B2546">
            <v>10401</v>
          </cell>
          <cell r="C2546" t="str">
            <v>Superintendência Operacional</v>
          </cell>
          <cell r="D2546" t="str">
            <v>4.02.0027</v>
          </cell>
          <cell r="E2546">
            <v>0</v>
          </cell>
          <cell r="F2546">
            <v>0</v>
          </cell>
          <cell r="G2546">
            <v>0</v>
          </cell>
          <cell r="H2546">
            <v>0</v>
          </cell>
          <cell r="I2546">
            <v>0</v>
          </cell>
          <cell r="J2546">
            <v>0</v>
          </cell>
          <cell r="K2546">
            <v>0</v>
          </cell>
          <cell r="L2546">
            <v>0</v>
          </cell>
          <cell r="M2546">
            <v>0</v>
          </cell>
          <cell r="N2546">
            <v>0</v>
          </cell>
          <cell r="O2546">
            <v>0</v>
          </cell>
          <cell r="P2546">
            <v>0</v>
          </cell>
        </row>
        <row r="2547">
          <cell r="A2547" t="str">
            <v>4.02.002810401</v>
          </cell>
          <cell r="B2547">
            <v>10401</v>
          </cell>
          <cell r="C2547" t="str">
            <v>Superintendência Operacional</v>
          </cell>
          <cell r="D2547" t="str">
            <v>4.02.0028</v>
          </cell>
          <cell r="E2547">
            <v>0</v>
          </cell>
          <cell r="F2547">
            <v>0</v>
          </cell>
          <cell r="G2547">
            <v>0</v>
          </cell>
          <cell r="H2547">
            <v>4797.6499999999996</v>
          </cell>
          <cell r="I2547">
            <v>0</v>
          </cell>
          <cell r="J2547">
            <v>0</v>
          </cell>
          <cell r="K2547">
            <v>0</v>
          </cell>
          <cell r="L2547">
            <v>0</v>
          </cell>
          <cell r="M2547">
            <v>0</v>
          </cell>
          <cell r="N2547">
            <v>0</v>
          </cell>
          <cell r="O2547">
            <v>0</v>
          </cell>
          <cell r="P2547">
            <v>0</v>
          </cell>
        </row>
        <row r="2548">
          <cell r="A2548" t="str">
            <v>4.02.002910401</v>
          </cell>
          <cell r="B2548">
            <v>10401</v>
          </cell>
          <cell r="C2548" t="str">
            <v>Superintendência Operacional</v>
          </cell>
          <cell r="D2548" t="str">
            <v>4.02.0029</v>
          </cell>
          <cell r="E2548">
            <v>0</v>
          </cell>
          <cell r="F2548">
            <v>1850</v>
          </cell>
          <cell r="G2548">
            <v>0</v>
          </cell>
          <cell r="H2548">
            <v>0</v>
          </cell>
          <cell r="I2548">
            <v>0</v>
          </cell>
          <cell r="J2548">
            <v>0</v>
          </cell>
          <cell r="K2548">
            <v>0</v>
          </cell>
          <cell r="L2548">
            <v>0</v>
          </cell>
          <cell r="M2548">
            <v>0</v>
          </cell>
          <cell r="N2548">
            <v>0</v>
          </cell>
          <cell r="O2548">
            <v>0</v>
          </cell>
          <cell r="P2548">
            <v>0</v>
          </cell>
        </row>
        <row r="2549">
          <cell r="A2549" t="str">
            <v>4.02.003010401</v>
          </cell>
          <cell r="B2549">
            <v>10401</v>
          </cell>
          <cell r="C2549" t="str">
            <v>Superintendência Operacional</v>
          </cell>
          <cell r="D2549" t="str">
            <v>4.02.0030</v>
          </cell>
          <cell r="E2549">
            <v>0</v>
          </cell>
          <cell r="F2549">
            <v>0</v>
          </cell>
          <cell r="G2549">
            <v>0</v>
          </cell>
          <cell r="H2549">
            <v>0</v>
          </cell>
          <cell r="I2549">
            <v>0</v>
          </cell>
          <cell r="J2549">
            <v>0</v>
          </cell>
          <cell r="K2549">
            <v>0</v>
          </cell>
          <cell r="L2549">
            <v>0</v>
          </cell>
          <cell r="M2549">
            <v>0</v>
          </cell>
          <cell r="N2549">
            <v>0</v>
          </cell>
          <cell r="O2549">
            <v>0</v>
          </cell>
          <cell r="P2549">
            <v>0</v>
          </cell>
        </row>
        <row r="2550">
          <cell r="A2550" t="str">
            <v>4.02.003510401</v>
          </cell>
          <cell r="B2550">
            <v>10401</v>
          </cell>
          <cell r="C2550" t="str">
            <v>Superintendência Operacional</v>
          </cell>
          <cell r="D2550" t="str">
            <v>4.02.0035</v>
          </cell>
          <cell r="E2550">
            <v>0</v>
          </cell>
          <cell r="F2550">
            <v>0</v>
          </cell>
          <cell r="G2550">
            <v>0</v>
          </cell>
          <cell r="H2550">
            <v>0</v>
          </cell>
          <cell r="I2550">
            <v>0</v>
          </cell>
          <cell r="J2550">
            <v>0</v>
          </cell>
          <cell r="K2550">
            <v>0</v>
          </cell>
          <cell r="L2550">
            <v>0</v>
          </cell>
          <cell r="M2550">
            <v>0</v>
          </cell>
          <cell r="N2550">
            <v>0</v>
          </cell>
          <cell r="O2550">
            <v>0</v>
          </cell>
          <cell r="P2550">
            <v>0</v>
          </cell>
        </row>
        <row r="2551">
          <cell r="A2551" t="str">
            <v>4.02.003610401</v>
          </cell>
          <cell r="B2551">
            <v>10401</v>
          </cell>
          <cell r="C2551" t="str">
            <v>Superintendência Operacional</v>
          </cell>
          <cell r="D2551" t="str">
            <v>4.02.0036</v>
          </cell>
          <cell r="E2551">
            <v>0</v>
          </cell>
          <cell r="F2551">
            <v>0</v>
          </cell>
          <cell r="G2551">
            <v>0</v>
          </cell>
          <cell r="H2551">
            <v>0</v>
          </cell>
          <cell r="I2551">
            <v>0</v>
          </cell>
          <cell r="J2551">
            <v>0</v>
          </cell>
          <cell r="K2551">
            <v>0</v>
          </cell>
          <cell r="L2551">
            <v>0</v>
          </cell>
          <cell r="M2551">
            <v>0</v>
          </cell>
          <cell r="N2551">
            <v>0</v>
          </cell>
          <cell r="O2551">
            <v>0</v>
          </cell>
          <cell r="P2551">
            <v>0</v>
          </cell>
        </row>
        <row r="2552">
          <cell r="A2552" t="str">
            <v>4.02.003710401</v>
          </cell>
          <cell r="B2552">
            <v>10401</v>
          </cell>
          <cell r="C2552" t="str">
            <v>Superintendência Operacional</v>
          </cell>
          <cell r="D2552" t="str">
            <v>4.02.0037</v>
          </cell>
          <cell r="E2552">
            <v>0</v>
          </cell>
          <cell r="F2552">
            <v>0</v>
          </cell>
          <cell r="G2552">
            <v>0</v>
          </cell>
          <cell r="H2552">
            <v>0</v>
          </cell>
          <cell r="I2552">
            <v>0</v>
          </cell>
          <cell r="J2552">
            <v>0</v>
          </cell>
          <cell r="K2552">
            <v>0</v>
          </cell>
          <cell r="L2552">
            <v>0</v>
          </cell>
          <cell r="M2552">
            <v>0</v>
          </cell>
          <cell r="N2552">
            <v>0</v>
          </cell>
          <cell r="O2552">
            <v>0</v>
          </cell>
          <cell r="P2552">
            <v>0</v>
          </cell>
        </row>
        <row r="2553">
          <cell r="A2553" t="str">
            <v>4.02.003810401</v>
          </cell>
          <cell r="B2553">
            <v>10401</v>
          </cell>
          <cell r="C2553" t="str">
            <v>Superintendência Operacional</v>
          </cell>
          <cell r="D2553" t="str">
            <v>4.02.0038</v>
          </cell>
          <cell r="E2553">
            <v>0</v>
          </cell>
          <cell r="F2553">
            <v>0</v>
          </cell>
          <cell r="G2553">
            <v>0</v>
          </cell>
          <cell r="H2553">
            <v>0</v>
          </cell>
          <cell r="I2553">
            <v>0</v>
          </cell>
          <cell r="J2553">
            <v>0</v>
          </cell>
          <cell r="K2553">
            <v>0</v>
          </cell>
          <cell r="L2553">
            <v>0</v>
          </cell>
          <cell r="M2553">
            <v>0</v>
          </cell>
          <cell r="N2553">
            <v>0</v>
          </cell>
          <cell r="O2553">
            <v>0</v>
          </cell>
          <cell r="P2553">
            <v>0</v>
          </cell>
        </row>
        <row r="2554">
          <cell r="A2554" t="str">
            <v>4.02.003910401</v>
          </cell>
          <cell r="B2554">
            <v>10401</v>
          </cell>
          <cell r="C2554" t="str">
            <v>Superintendência Operacional</v>
          </cell>
          <cell r="D2554" t="str">
            <v>4.02.0039</v>
          </cell>
          <cell r="E2554">
            <v>0</v>
          </cell>
          <cell r="F2554">
            <v>0</v>
          </cell>
          <cell r="G2554">
            <v>0</v>
          </cell>
          <cell r="H2554">
            <v>0</v>
          </cell>
          <cell r="I2554">
            <v>0</v>
          </cell>
          <cell r="J2554">
            <v>0</v>
          </cell>
          <cell r="K2554">
            <v>0</v>
          </cell>
          <cell r="L2554">
            <v>0</v>
          </cell>
          <cell r="M2554">
            <v>0</v>
          </cell>
          <cell r="N2554">
            <v>0</v>
          </cell>
          <cell r="O2554">
            <v>0</v>
          </cell>
          <cell r="P2554">
            <v>0</v>
          </cell>
        </row>
        <row r="2555">
          <cell r="A2555" t="str">
            <v>4.02.004110401</v>
          </cell>
          <cell r="B2555">
            <v>10401</v>
          </cell>
          <cell r="C2555" t="str">
            <v>Superintendência Operacional</v>
          </cell>
          <cell r="D2555" t="str">
            <v>4.02.0041</v>
          </cell>
          <cell r="E2555">
            <v>6.8794810987523238</v>
          </cell>
          <cell r="F2555">
            <v>6.8794810987523238</v>
          </cell>
          <cell r="G2555">
            <v>6.8794810987523238</v>
          </cell>
          <cell r="H2555">
            <v>6.8794810987523238</v>
          </cell>
          <cell r="I2555">
            <v>6.8794810987523238</v>
          </cell>
          <cell r="J2555">
            <v>6.8794810987523238</v>
          </cell>
          <cell r="K2555">
            <v>6.8794810987523238</v>
          </cell>
          <cell r="L2555">
            <v>6.8794810987523238</v>
          </cell>
          <cell r="M2555">
            <v>6.8794810987523238</v>
          </cell>
          <cell r="N2555">
            <v>6.8794810987523238</v>
          </cell>
          <cell r="O2555">
            <v>6.8794810987523238</v>
          </cell>
          <cell r="P2555">
            <v>6.8794810987523238</v>
          </cell>
        </row>
        <row r="2556">
          <cell r="A2556" t="str">
            <v>4.02.004210401</v>
          </cell>
          <cell r="B2556">
            <v>10401</v>
          </cell>
          <cell r="C2556" t="str">
            <v>Superintendência Operacional</v>
          </cell>
          <cell r="D2556" t="str">
            <v>4.02.0042</v>
          </cell>
          <cell r="E2556">
            <v>0</v>
          </cell>
          <cell r="F2556">
            <v>0</v>
          </cell>
          <cell r="G2556">
            <v>0</v>
          </cell>
          <cell r="H2556">
            <v>0</v>
          </cell>
          <cell r="I2556">
            <v>0</v>
          </cell>
          <cell r="J2556">
            <v>0</v>
          </cell>
          <cell r="K2556">
            <v>0</v>
          </cell>
          <cell r="L2556">
            <v>0</v>
          </cell>
          <cell r="M2556">
            <v>0</v>
          </cell>
          <cell r="N2556">
            <v>0</v>
          </cell>
          <cell r="O2556">
            <v>0</v>
          </cell>
          <cell r="P2556">
            <v>0</v>
          </cell>
        </row>
        <row r="2557">
          <cell r="A2557" t="str">
            <v>4.02.004310401</v>
          </cell>
          <cell r="B2557">
            <v>10401</v>
          </cell>
          <cell r="C2557" t="str">
            <v>Superintendência Operacional</v>
          </cell>
          <cell r="D2557" t="str">
            <v>4.02.0043</v>
          </cell>
          <cell r="E2557">
            <v>0</v>
          </cell>
          <cell r="F2557">
            <v>0</v>
          </cell>
          <cell r="G2557">
            <v>0</v>
          </cell>
          <cell r="H2557">
            <v>0</v>
          </cell>
          <cell r="I2557">
            <v>0</v>
          </cell>
          <cell r="J2557">
            <v>0</v>
          </cell>
          <cell r="K2557">
            <v>0</v>
          </cell>
          <cell r="L2557">
            <v>0</v>
          </cell>
          <cell r="M2557">
            <v>0</v>
          </cell>
          <cell r="N2557">
            <v>0</v>
          </cell>
          <cell r="O2557">
            <v>0</v>
          </cell>
          <cell r="P2557">
            <v>0</v>
          </cell>
        </row>
        <row r="2558">
          <cell r="A2558" t="str">
            <v>4.02.004410401</v>
          </cell>
          <cell r="B2558">
            <v>10401</v>
          </cell>
          <cell r="C2558" t="str">
            <v>Superintendência Operacional</v>
          </cell>
          <cell r="D2558" t="str">
            <v>4.02.0044</v>
          </cell>
          <cell r="E2558">
            <v>0</v>
          </cell>
          <cell r="F2558">
            <v>0</v>
          </cell>
          <cell r="G2558">
            <v>0</v>
          </cell>
          <cell r="H2558">
            <v>0</v>
          </cell>
          <cell r="I2558">
            <v>0</v>
          </cell>
          <cell r="J2558">
            <v>0</v>
          </cell>
          <cell r="K2558">
            <v>0</v>
          </cell>
          <cell r="L2558">
            <v>0</v>
          </cell>
          <cell r="M2558">
            <v>0</v>
          </cell>
          <cell r="N2558">
            <v>0</v>
          </cell>
          <cell r="O2558">
            <v>0</v>
          </cell>
          <cell r="P2558">
            <v>0</v>
          </cell>
        </row>
        <row r="2559">
          <cell r="A2559" t="str">
            <v>4.03.000110401</v>
          </cell>
          <cell r="B2559">
            <v>10401</v>
          </cell>
          <cell r="C2559" t="str">
            <v>Superintendência Operacional</v>
          </cell>
          <cell r="D2559" t="str">
            <v>4.03.0001</v>
          </cell>
          <cell r="E2559">
            <v>0</v>
          </cell>
          <cell r="F2559">
            <v>0</v>
          </cell>
          <cell r="G2559">
            <v>0</v>
          </cell>
          <cell r="H2559">
            <v>0</v>
          </cell>
          <cell r="I2559">
            <v>0</v>
          </cell>
          <cell r="J2559">
            <v>0</v>
          </cell>
          <cell r="K2559">
            <v>0</v>
          </cell>
          <cell r="L2559">
            <v>0</v>
          </cell>
          <cell r="M2559">
            <v>0</v>
          </cell>
          <cell r="N2559">
            <v>0</v>
          </cell>
          <cell r="O2559">
            <v>0</v>
          </cell>
          <cell r="P2559">
            <v>0</v>
          </cell>
        </row>
        <row r="2560">
          <cell r="A2560" t="str">
            <v>4.03.000210401</v>
          </cell>
          <cell r="B2560">
            <v>10401</v>
          </cell>
          <cell r="C2560" t="str">
            <v>Superintendência Operacional</v>
          </cell>
          <cell r="D2560" t="str">
            <v>4.03.0002</v>
          </cell>
          <cell r="E2560">
            <v>0</v>
          </cell>
          <cell r="F2560">
            <v>0</v>
          </cell>
          <cell r="G2560">
            <v>0</v>
          </cell>
          <cell r="H2560">
            <v>0</v>
          </cell>
          <cell r="I2560">
            <v>0</v>
          </cell>
          <cell r="J2560">
            <v>0</v>
          </cell>
          <cell r="K2560">
            <v>0</v>
          </cell>
          <cell r="L2560">
            <v>0</v>
          </cell>
          <cell r="M2560">
            <v>0</v>
          </cell>
          <cell r="N2560">
            <v>0</v>
          </cell>
          <cell r="O2560">
            <v>0</v>
          </cell>
          <cell r="P2560">
            <v>0</v>
          </cell>
        </row>
        <row r="2561">
          <cell r="A2561" t="str">
            <v>4.03.000310401</v>
          </cell>
          <cell r="B2561">
            <v>10401</v>
          </cell>
          <cell r="C2561" t="str">
            <v>Superintendência Operacional</v>
          </cell>
          <cell r="D2561" t="str">
            <v>4.03.0003</v>
          </cell>
          <cell r="E2561">
            <v>0</v>
          </cell>
          <cell r="F2561">
            <v>0</v>
          </cell>
          <cell r="G2561">
            <v>0</v>
          </cell>
          <cell r="H2561">
            <v>0</v>
          </cell>
          <cell r="I2561">
            <v>0</v>
          </cell>
          <cell r="J2561">
            <v>0</v>
          </cell>
          <cell r="K2561">
            <v>0</v>
          </cell>
          <cell r="L2561">
            <v>0</v>
          </cell>
          <cell r="M2561">
            <v>0</v>
          </cell>
          <cell r="N2561">
            <v>0</v>
          </cell>
          <cell r="O2561">
            <v>0</v>
          </cell>
          <cell r="P2561">
            <v>0</v>
          </cell>
        </row>
        <row r="2562">
          <cell r="A2562" t="str">
            <v>4.03.000410401</v>
          </cell>
          <cell r="B2562">
            <v>10401</v>
          </cell>
          <cell r="C2562" t="str">
            <v>Superintendência Operacional</v>
          </cell>
          <cell r="D2562" t="str">
            <v>4.03.0004</v>
          </cell>
          <cell r="E2562">
            <v>25156</v>
          </cell>
          <cell r="F2562">
            <v>25156</v>
          </cell>
          <cell r="G2562">
            <v>25156</v>
          </cell>
          <cell r="H2562">
            <v>25156</v>
          </cell>
          <cell r="I2562">
            <v>25156</v>
          </cell>
          <cell r="J2562">
            <v>25156</v>
          </cell>
          <cell r="K2562">
            <v>25156</v>
          </cell>
          <cell r="L2562">
            <v>25156</v>
          </cell>
          <cell r="M2562">
            <v>25156</v>
          </cell>
          <cell r="N2562">
            <v>25156</v>
          </cell>
          <cell r="O2562">
            <v>25156</v>
          </cell>
          <cell r="P2562">
            <v>25156</v>
          </cell>
        </row>
        <row r="2563">
          <cell r="A2563" t="str">
            <v>4.03.000510401</v>
          </cell>
          <cell r="B2563">
            <v>10401</v>
          </cell>
          <cell r="C2563" t="str">
            <v>Superintendência Operacional</v>
          </cell>
          <cell r="D2563" t="str">
            <v>4.03.0005</v>
          </cell>
          <cell r="E2563">
            <v>0</v>
          </cell>
          <cell r="F2563">
            <v>0</v>
          </cell>
          <cell r="G2563">
            <v>0</v>
          </cell>
          <cell r="H2563">
            <v>0</v>
          </cell>
          <cell r="I2563">
            <v>0</v>
          </cell>
          <cell r="J2563">
            <v>0</v>
          </cell>
          <cell r="K2563">
            <v>0</v>
          </cell>
          <cell r="L2563">
            <v>0</v>
          </cell>
          <cell r="M2563">
            <v>0</v>
          </cell>
          <cell r="N2563">
            <v>0</v>
          </cell>
          <cell r="O2563">
            <v>0</v>
          </cell>
          <cell r="P2563">
            <v>0</v>
          </cell>
        </row>
        <row r="2564">
          <cell r="A2564" t="str">
            <v>4.03.000610401</v>
          </cell>
          <cell r="B2564">
            <v>10401</v>
          </cell>
          <cell r="C2564" t="str">
            <v>Superintendência Operacional</v>
          </cell>
          <cell r="D2564" t="str">
            <v>4.03.0006</v>
          </cell>
          <cell r="E2564">
            <v>0</v>
          </cell>
          <cell r="F2564">
            <v>0</v>
          </cell>
          <cell r="G2564">
            <v>0</v>
          </cell>
          <cell r="H2564">
            <v>0</v>
          </cell>
          <cell r="I2564">
            <v>0</v>
          </cell>
          <cell r="J2564">
            <v>0</v>
          </cell>
          <cell r="K2564">
            <v>0</v>
          </cell>
          <cell r="L2564">
            <v>0</v>
          </cell>
          <cell r="M2564">
            <v>0</v>
          </cell>
          <cell r="N2564">
            <v>0</v>
          </cell>
          <cell r="O2564">
            <v>0</v>
          </cell>
          <cell r="P2564">
            <v>0</v>
          </cell>
        </row>
        <row r="2565">
          <cell r="A2565" t="str">
            <v>4.03.000710401</v>
          </cell>
          <cell r="B2565">
            <v>10401</v>
          </cell>
          <cell r="C2565" t="str">
            <v>Superintendência Operacional</v>
          </cell>
          <cell r="D2565" t="str">
            <v>4.03.0007</v>
          </cell>
          <cell r="E2565">
            <v>0</v>
          </cell>
          <cell r="F2565">
            <v>0</v>
          </cell>
          <cell r="G2565">
            <v>0</v>
          </cell>
          <cell r="H2565">
            <v>0</v>
          </cell>
          <cell r="I2565">
            <v>0</v>
          </cell>
          <cell r="J2565">
            <v>0</v>
          </cell>
          <cell r="K2565">
            <v>0</v>
          </cell>
          <cell r="L2565">
            <v>0</v>
          </cell>
          <cell r="M2565">
            <v>0</v>
          </cell>
          <cell r="N2565">
            <v>0</v>
          </cell>
          <cell r="O2565">
            <v>0</v>
          </cell>
          <cell r="P2565">
            <v>0</v>
          </cell>
        </row>
        <row r="2566">
          <cell r="A2566" t="str">
            <v>4.03.000810401</v>
          </cell>
          <cell r="B2566">
            <v>10401</v>
          </cell>
          <cell r="C2566" t="str">
            <v>Superintendência Operacional</v>
          </cell>
          <cell r="D2566" t="str">
            <v>4.03.0008</v>
          </cell>
          <cell r="E2566">
            <v>0</v>
          </cell>
          <cell r="F2566">
            <v>0</v>
          </cell>
          <cell r="G2566">
            <v>0</v>
          </cell>
          <cell r="H2566">
            <v>0</v>
          </cell>
          <cell r="I2566">
            <v>0</v>
          </cell>
          <cell r="J2566">
            <v>0</v>
          </cell>
          <cell r="K2566">
            <v>0</v>
          </cell>
          <cell r="L2566">
            <v>0</v>
          </cell>
          <cell r="M2566">
            <v>0</v>
          </cell>
          <cell r="N2566">
            <v>0</v>
          </cell>
          <cell r="O2566">
            <v>0</v>
          </cell>
          <cell r="P2566">
            <v>0</v>
          </cell>
        </row>
        <row r="2567">
          <cell r="A2567" t="str">
            <v>4.03.000910401</v>
          </cell>
          <cell r="B2567">
            <v>10401</v>
          </cell>
          <cell r="C2567" t="str">
            <v>Superintendência Operacional</v>
          </cell>
          <cell r="D2567" t="str">
            <v>4.03.0009</v>
          </cell>
          <cell r="E2567">
            <v>252</v>
          </cell>
          <cell r="F2567">
            <v>252</v>
          </cell>
          <cell r="G2567">
            <v>252</v>
          </cell>
          <cell r="H2567">
            <v>252</v>
          </cell>
          <cell r="I2567">
            <v>252</v>
          </cell>
          <cell r="J2567">
            <v>252</v>
          </cell>
          <cell r="K2567">
            <v>252</v>
          </cell>
          <cell r="L2567">
            <v>252</v>
          </cell>
          <cell r="M2567">
            <v>252</v>
          </cell>
          <cell r="N2567">
            <v>252</v>
          </cell>
          <cell r="O2567">
            <v>252</v>
          </cell>
          <cell r="P2567">
            <v>252</v>
          </cell>
        </row>
        <row r="2568">
          <cell r="A2568" t="str">
            <v>4.03.001010401</v>
          </cell>
          <cell r="B2568">
            <v>10401</v>
          </cell>
          <cell r="C2568" t="str">
            <v>Superintendência Operacional</v>
          </cell>
          <cell r="D2568" t="str">
            <v>4.03.0010</v>
          </cell>
          <cell r="E2568">
            <v>0</v>
          </cell>
          <cell r="F2568">
            <v>0</v>
          </cell>
          <cell r="G2568">
            <v>0</v>
          </cell>
          <cell r="H2568">
            <v>0</v>
          </cell>
          <cell r="I2568">
            <v>0</v>
          </cell>
          <cell r="J2568">
            <v>0</v>
          </cell>
          <cell r="K2568">
            <v>0</v>
          </cell>
          <cell r="L2568">
            <v>0</v>
          </cell>
          <cell r="M2568">
            <v>0</v>
          </cell>
          <cell r="N2568">
            <v>0</v>
          </cell>
          <cell r="O2568">
            <v>0</v>
          </cell>
          <cell r="P2568">
            <v>0</v>
          </cell>
        </row>
        <row r="2569">
          <cell r="A2569" t="str">
            <v>4.03.001110401</v>
          </cell>
          <cell r="B2569">
            <v>10401</v>
          </cell>
          <cell r="C2569" t="str">
            <v>Superintendência Operacional</v>
          </cell>
          <cell r="D2569" t="str">
            <v>4.03.0011</v>
          </cell>
          <cell r="E2569">
            <v>0</v>
          </cell>
          <cell r="F2569">
            <v>0</v>
          </cell>
          <cell r="G2569">
            <v>0</v>
          </cell>
          <cell r="H2569">
            <v>0</v>
          </cell>
          <cell r="I2569">
            <v>0</v>
          </cell>
          <cell r="J2569">
            <v>0</v>
          </cell>
          <cell r="K2569">
            <v>0</v>
          </cell>
          <cell r="L2569">
            <v>0</v>
          </cell>
          <cell r="M2569">
            <v>0</v>
          </cell>
          <cell r="N2569">
            <v>0</v>
          </cell>
          <cell r="O2569">
            <v>0</v>
          </cell>
          <cell r="P2569">
            <v>0</v>
          </cell>
        </row>
        <row r="2570">
          <cell r="A2570" t="str">
            <v>4.03.001210401</v>
          </cell>
          <cell r="B2570">
            <v>10401</v>
          </cell>
          <cell r="C2570" t="str">
            <v>Superintendência Operacional</v>
          </cell>
          <cell r="D2570" t="str">
            <v>4.03.0012</v>
          </cell>
          <cell r="E2570">
            <v>0</v>
          </cell>
          <cell r="F2570">
            <v>0</v>
          </cell>
          <cell r="G2570">
            <v>0</v>
          </cell>
          <cell r="H2570">
            <v>0</v>
          </cell>
          <cell r="I2570">
            <v>0</v>
          </cell>
          <cell r="J2570">
            <v>0</v>
          </cell>
          <cell r="K2570">
            <v>0</v>
          </cell>
          <cell r="L2570">
            <v>0</v>
          </cell>
          <cell r="M2570">
            <v>0</v>
          </cell>
          <cell r="N2570">
            <v>0</v>
          </cell>
          <cell r="O2570">
            <v>0</v>
          </cell>
          <cell r="P2570">
            <v>0</v>
          </cell>
        </row>
        <row r="2571">
          <cell r="A2571" t="str">
            <v>4.03.001310401</v>
          </cell>
          <cell r="B2571">
            <v>10401</v>
          </cell>
          <cell r="C2571" t="str">
            <v>Superintendência Operacional</v>
          </cell>
          <cell r="D2571" t="str">
            <v>4.03.0013</v>
          </cell>
          <cell r="E2571">
            <v>0</v>
          </cell>
          <cell r="F2571">
            <v>0</v>
          </cell>
          <cell r="G2571">
            <v>0</v>
          </cell>
          <cell r="H2571">
            <v>0</v>
          </cell>
          <cell r="I2571">
            <v>0</v>
          </cell>
          <cell r="J2571">
            <v>0</v>
          </cell>
          <cell r="K2571">
            <v>0</v>
          </cell>
          <cell r="L2571">
            <v>0</v>
          </cell>
          <cell r="M2571">
            <v>0</v>
          </cell>
          <cell r="N2571">
            <v>0</v>
          </cell>
          <cell r="O2571">
            <v>0</v>
          </cell>
          <cell r="P2571">
            <v>0</v>
          </cell>
        </row>
        <row r="2572">
          <cell r="A2572" t="str">
            <v>4.03.001410401</v>
          </cell>
          <cell r="B2572">
            <v>10401</v>
          </cell>
          <cell r="C2572" t="str">
            <v>Superintendência Operacional</v>
          </cell>
          <cell r="D2572" t="str">
            <v>4.03.0014</v>
          </cell>
          <cell r="E2572">
            <v>0</v>
          </cell>
          <cell r="F2572">
            <v>0</v>
          </cell>
          <cell r="G2572">
            <v>0</v>
          </cell>
          <cell r="H2572">
            <v>0</v>
          </cell>
          <cell r="I2572">
            <v>0</v>
          </cell>
          <cell r="J2572">
            <v>0</v>
          </cell>
          <cell r="K2572">
            <v>0</v>
          </cell>
          <cell r="L2572">
            <v>0</v>
          </cell>
          <cell r="M2572">
            <v>0</v>
          </cell>
          <cell r="N2572">
            <v>0</v>
          </cell>
          <cell r="O2572">
            <v>0</v>
          </cell>
          <cell r="P2572">
            <v>0</v>
          </cell>
        </row>
        <row r="2573">
          <cell r="A2573" t="str">
            <v>4.03.001510401</v>
          </cell>
          <cell r="B2573">
            <v>10401</v>
          </cell>
          <cell r="C2573" t="str">
            <v>Superintendência Operacional</v>
          </cell>
          <cell r="D2573" t="str">
            <v>4.03.0015</v>
          </cell>
          <cell r="E2573">
            <v>0</v>
          </cell>
          <cell r="F2573">
            <v>0</v>
          </cell>
          <cell r="G2573">
            <v>0</v>
          </cell>
          <cell r="H2573">
            <v>0</v>
          </cell>
          <cell r="I2573">
            <v>0</v>
          </cell>
          <cell r="J2573">
            <v>0</v>
          </cell>
          <cell r="K2573">
            <v>0</v>
          </cell>
          <cell r="L2573">
            <v>0</v>
          </cell>
          <cell r="M2573">
            <v>0</v>
          </cell>
          <cell r="N2573">
            <v>0</v>
          </cell>
          <cell r="O2573">
            <v>0</v>
          </cell>
          <cell r="P2573">
            <v>0</v>
          </cell>
        </row>
        <row r="2574">
          <cell r="A2574" t="str">
            <v>4.03.001610401</v>
          </cell>
          <cell r="B2574">
            <v>10401</v>
          </cell>
          <cell r="C2574" t="str">
            <v>Superintendência Operacional</v>
          </cell>
          <cell r="D2574" t="str">
            <v>4.03.0016</v>
          </cell>
          <cell r="E2574">
            <v>0</v>
          </cell>
          <cell r="F2574">
            <v>0</v>
          </cell>
          <cell r="G2574">
            <v>0</v>
          </cell>
          <cell r="H2574">
            <v>0</v>
          </cell>
          <cell r="I2574">
            <v>0</v>
          </cell>
          <cell r="J2574">
            <v>0</v>
          </cell>
          <cell r="K2574">
            <v>0</v>
          </cell>
          <cell r="L2574">
            <v>0</v>
          </cell>
          <cell r="M2574">
            <v>0</v>
          </cell>
          <cell r="N2574">
            <v>0</v>
          </cell>
          <cell r="O2574">
            <v>0</v>
          </cell>
          <cell r="P2574">
            <v>0</v>
          </cell>
        </row>
        <row r="2575">
          <cell r="A2575" t="str">
            <v>4.03.001710401</v>
          </cell>
          <cell r="B2575">
            <v>10401</v>
          </cell>
          <cell r="C2575" t="str">
            <v>Superintendência Operacional</v>
          </cell>
          <cell r="D2575" t="str">
            <v>4.03.0017</v>
          </cell>
          <cell r="E2575">
            <v>10.15</v>
          </cell>
          <cell r="F2575">
            <v>10.15</v>
          </cell>
          <cell r="G2575">
            <v>10.15</v>
          </cell>
          <cell r="H2575">
            <v>10.15</v>
          </cell>
          <cell r="I2575">
            <v>10.15</v>
          </cell>
          <cell r="J2575">
            <v>10.15</v>
          </cell>
          <cell r="K2575">
            <v>10.15</v>
          </cell>
          <cell r="L2575">
            <v>10.15</v>
          </cell>
          <cell r="M2575">
            <v>10.15</v>
          </cell>
          <cell r="N2575">
            <v>10.15</v>
          </cell>
          <cell r="O2575">
            <v>10.15</v>
          </cell>
          <cell r="P2575">
            <v>10.15</v>
          </cell>
        </row>
        <row r="2576">
          <cell r="A2576" t="str">
            <v>4.03.001810401</v>
          </cell>
          <cell r="B2576">
            <v>10401</v>
          </cell>
          <cell r="C2576" t="str">
            <v>Superintendência Operacional</v>
          </cell>
          <cell r="D2576" t="str">
            <v>4.03.0018</v>
          </cell>
          <cell r="E2576">
            <v>0</v>
          </cell>
          <cell r="F2576">
            <v>0</v>
          </cell>
          <cell r="G2576">
            <v>0</v>
          </cell>
          <cell r="H2576">
            <v>0</v>
          </cell>
          <cell r="I2576">
            <v>0</v>
          </cell>
          <cell r="J2576">
            <v>0</v>
          </cell>
          <cell r="K2576">
            <v>0</v>
          </cell>
          <cell r="L2576">
            <v>0</v>
          </cell>
          <cell r="M2576">
            <v>0</v>
          </cell>
          <cell r="N2576">
            <v>0</v>
          </cell>
          <cell r="O2576">
            <v>0</v>
          </cell>
          <cell r="P2576">
            <v>0</v>
          </cell>
        </row>
        <row r="2577">
          <cell r="A2577" t="str">
            <v>4.03.001910401</v>
          </cell>
          <cell r="B2577">
            <v>10401</v>
          </cell>
          <cell r="C2577" t="str">
            <v>Superintendência Operacional</v>
          </cell>
          <cell r="D2577" t="str">
            <v>4.03.0019</v>
          </cell>
          <cell r="E2577">
            <v>0</v>
          </cell>
          <cell r="F2577">
            <v>0</v>
          </cell>
          <cell r="G2577">
            <v>0</v>
          </cell>
          <cell r="H2577">
            <v>0</v>
          </cell>
          <cell r="I2577">
            <v>0</v>
          </cell>
          <cell r="J2577">
            <v>0</v>
          </cell>
          <cell r="K2577">
            <v>0</v>
          </cell>
          <cell r="L2577">
            <v>0</v>
          </cell>
          <cell r="M2577">
            <v>0</v>
          </cell>
          <cell r="N2577">
            <v>0</v>
          </cell>
          <cell r="O2577">
            <v>0</v>
          </cell>
          <cell r="P2577">
            <v>0</v>
          </cell>
        </row>
        <row r="2578">
          <cell r="A2578" t="str">
            <v>4.03.002010401</v>
          </cell>
          <cell r="B2578">
            <v>10401</v>
          </cell>
          <cell r="C2578" t="str">
            <v>Superintendência Operacional</v>
          </cell>
          <cell r="D2578" t="str">
            <v>4.03.0020</v>
          </cell>
          <cell r="E2578">
            <v>0</v>
          </cell>
          <cell r="F2578">
            <v>0</v>
          </cell>
          <cell r="G2578">
            <v>0</v>
          </cell>
          <cell r="H2578">
            <v>0</v>
          </cell>
          <cell r="I2578">
            <v>0</v>
          </cell>
          <cell r="J2578">
            <v>0</v>
          </cell>
          <cell r="K2578">
            <v>0</v>
          </cell>
          <cell r="L2578">
            <v>0</v>
          </cell>
          <cell r="M2578">
            <v>0</v>
          </cell>
          <cell r="N2578">
            <v>0</v>
          </cell>
          <cell r="O2578">
            <v>0</v>
          </cell>
          <cell r="P2578">
            <v>0</v>
          </cell>
        </row>
        <row r="2579">
          <cell r="A2579" t="str">
            <v>4.03.002110401</v>
          </cell>
          <cell r="B2579">
            <v>10401</v>
          </cell>
          <cell r="C2579" t="str">
            <v>Superintendência Operacional</v>
          </cell>
          <cell r="D2579" t="str">
            <v>4.03.0021</v>
          </cell>
          <cell r="E2579">
            <v>0</v>
          </cell>
          <cell r="F2579">
            <v>0</v>
          </cell>
          <cell r="G2579">
            <v>0</v>
          </cell>
          <cell r="H2579">
            <v>0</v>
          </cell>
          <cell r="I2579">
            <v>0</v>
          </cell>
          <cell r="J2579">
            <v>0</v>
          </cell>
          <cell r="K2579">
            <v>0</v>
          </cell>
          <cell r="L2579">
            <v>0</v>
          </cell>
          <cell r="M2579">
            <v>0</v>
          </cell>
          <cell r="N2579">
            <v>0</v>
          </cell>
          <cell r="O2579">
            <v>0</v>
          </cell>
          <cell r="P2579">
            <v>0</v>
          </cell>
        </row>
        <row r="2580">
          <cell r="A2580" t="str">
            <v>4.03.002210401</v>
          </cell>
          <cell r="B2580">
            <v>10401</v>
          </cell>
          <cell r="C2580" t="str">
            <v>Superintendência Operacional</v>
          </cell>
          <cell r="D2580" t="str">
            <v>4.03.0022</v>
          </cell>
          <cell r="E2580">
            <v>0</v>
          </cell>
          <cell r="F2580">
            <v>0</v>
          </cell>
          <cell r="G2580">
            <v>0</v>
          </cell>
          <cell r="H2580">
            <v>0</v>
          </cell>
          <cell r="I2580">
            <v>0</v>
          </cell>
          <cell r="J2580">
            <v>0</v>
          </cell>
          <cell r="K2580">
            <v>0</v>
          </cell>
          <cell r="L2580">
            <v>0</v>
          </cell>
          <cell r="M2580">
            <v>0</v>
          </cell>
          <cell r="N2580">
            <v>0</v>
          </cell>
          <cell r="O2580">
            <v>0</v>
          </cell>
          <cell r="P2580">
            <v>0</v>
          </cell>
        </row>
        <row r="2581">
          <cell r="A2581" t="str">
            <v>4.03.002410401</v>
          </cell>
          <cell r="B2581">
            <v>10401</v>
          </cell>
          <cell r="C2581" t="str">
            <v>Superintendência Operacional</v>
          </cell>
          <cell r="D2581" t="str">
            <v>4.03.0024</v>
          </cell>
          <cell r="E2581">
            <v>0</v>
          </cell>
          <cell r="F2581">
            <v>0</v>
          </cell>
          <cell r="G2581">
            <v>0</v>
          </cell>
          <cell r="H2581">
            <v>0</v>
          </cell>
          <cell r="I2581">
            <v>0</v>
          </cell>
          <cell r="J2581">
            <v>0</v>
          </cell>
          <cell r="K2581">
            <v>0</v>
          </cell>
          <cell r="L2581">
            <v>0</v>
          </cell>
          <cell r="M2581">
            <v>0</v>
          </cell>
          <cell r="N2581">
            <v>0</v>
          </cell>
          <cell r="O2581">
            <v>0</v>
          </cell>
          <cell r="P2581">
            <v>0</v>
          </cell>
        </row>
        <row r="2582">
          <cell r="A2582" t="str">
            <v>4.04.000110401</v>
          </cell>
          <cell r="B2582">
            <v>10401</v>
          </cell>
          <cell r="C2582" t="str">
            <v>Superintendência Operacional</v>
          </cell>
          <cell r="D2582" t="str">
            <v>4.04.0001</v>
          </cell>
          <cell r="E2582">
            <v>0</v>
          </cell>
          <cell r="F2582">
            <v>0</v>
          </cell>
          <cell r="G2582">
            <v>0</v>
          </cell>
          <cell r="H2582">
            <v>0</v>
          </cell>
          <cell r="I2582">
            <v>0</v>
          </cell>
          <cell r="J2582">
            <v>0</v>
          </cell>
          <cell r="K2582">
            <v>0</v>
          </cell>
          <cell r="L2582">
            <v>0</v>
          </cell>
          <cell r="M2582">
            <v>0</v>
          </cell>
          <cell r="N2582">
            <v>0</v>
          </cell>
          <cell r="O2582">
            <v>0</v>
          </cell>
          <cell r="P2582">
            <v>0</v>
          </cell>
        </row>
        <row r="2583">
          <cell r="A2583" t="str">
            <v>4.04.000210401</v>
          </cell>
          <cell r="B2583">
            <v>10401</v>
          </cell>
          <cell r="C2583" t="str">
            <v>Superintendência Operacional</v>
          </cell>
          <cell r="D2583" t="str">
            <v>4.04.0002</v>
          </cell>
          <cell r="E2583">
            <v>0</v>
          </cell>
          <cell r="F2583">
            <v>0</v>
          </cell>
          <cell r="G2583">
            <v>0</v>
          </cell>
          <cell r="H2583">
            <v>0</v>
          </cell>
          <cell r="I2583">
            <v>0</v>
          </cell>
          <cell r="J2583">
            <v>0</v>
          </cell>
          <cell r="K2583">
            <v>0</v>
          </cell>
          <cell r="L2583">
            <v>0</v>
          </cell>
          <cell r="M2583">
            <v>0</v>
          </cell>
          <cell r="N2583">
            <v>0</v>
          </cell>
          <cell r="O2583">
            <v>0</v>
          </cell>
          <cell r="P2583">
            <v>0</v>
          </cell>
        </row>
        <row r="2584">
          <cell r="A2584" t="str">
            <v>4.04.000310401</v>
          </cell>
          <cell r="B2584">
            <v>10401</v>
          </cell>
          <cell r="C2584" t="str">
            <v>Superintendência Operacional</v>
          </cell>
          <cell r="D2584" t="str">
            <v>4.04.0003</v>
          </cell>
          <cell r="E2584">
            <v>100</v>
          </cell>
          <cell r="F2584">
            <v>100</v>
          </cell>
          <cell r="G2584">
            <v>100</v>
          </cell>
          <cell r="H2584">
            <v>100</v>
          </cell>
          <cell r="I2584">
            <v>100</v>
          </cell>
          <cell r="J2584">
            <v>100</v>
          </cell>
          <cell r="K2584">
            <v>100</v>
          </cell>
          <cell r="L2584">
            <v>100</v>
          </cell>
          <cell r="M2584">
            <v>100</v>
          </cell>
          <cell r="N2584">
            <v>100</v>
          </cell>
          <cell r="O2584">
            <v>100</v>
          </cell>
          <cell r="P2584">
            <v>100</v>
          </cell>
        </row>
        <row r="2585">
          <cell r="A2585" t="str">
            <v>4.04.000410401</v>
          </cell>
          <cell r="B2585">
            <v>10401</v>
          </cell>
          <cell r="C2585" t="str">
            <v>Superintendência Operacional</v>
          </cell>
          <cell r="D2585" t="str">
            <v>4.04.0004</v>
          </cell>
          <cell r="E2585">
            <v>0</v>
          </cell>
          <cell r="F2585">
            <v>0</v>
          </cell>
          <cell r="G2585">
            <v>0</v>
          </cell>
          <cell r="H2585">
            <v>0</v>
          </cell>
          <cell r="I2585">
            <v>0</v>
          </cell>
          <cell r="J2585">
            <v>0</v>
          </cell>
          <cell r="K2585">
            <v>0</v>
          </cell>
          <cell r="L2585">
            <v>0</v>
          </cell>
          <cell r="M2585">
            <v>0</v>
          </cell>
          <cell r="N2585">
            <v>0</v>
          </cell>
          <cell r="O2585">
            <v>0</v>
          </cell>
          <cell r="P2585">
            <v>0</v>
          </cell>
        </row>
        <row r="2586">
          <cell r="A2586" t="str">
            <v>4.04.000510401</v>
          </cell>
          <cell r="B2586">
            <v>10401</v>
          </cell>
          <cell r="C2586" t="str">
            <v>Superintendência Operacional</v>
          </cell>
          <cell r="D2586" t="str">
            <v>4.04.0005</v>
          </cell>
          <cell r="E2586">
            <v>0</v>
          </cell>
          <cell r="F2586">
            <v>0</v>
          </cell>
          <cell r="G2586">
            <v>0</v>
          </cell>
          <cell r="H2586">
            <v>0</v>
          </cell>
          <cell r="I2586">
            <v>0</v>
          </cell>
          <cell r="J2586">
            <v>0</v>
          </cell>
          <cell r="K2586">
            <v>0</v>
          </cell>
          <cell r="L2586">
            <v>0</v>
          </cell>
          <cell r="M2586">
            <v>0</v>
          </cell>
          <cell r="N2586">
            <v>0</v>
          </cell>
          <cell r="O2586">
            <v>0</v>
          </cell>
          <cell r="P2586">
            <v>0</v>
          </cell>
        </row>
        <row r="2587">
          <cell r="A2587" t="str">
            <v>4.04.000610401</v>
          </cell>
          <cell r="B2587">
            <v>10401</v>
          </cell>
          <cell r="C2587" t="str">
            <v>Superintendência Operacional</v>
          </cell>
          <cell r="D2587" t="str">
            <v>4.04.0006</v>
          </cell>
          <cell r="E2587">
            <v>80</v>
          </cell>
          <cell r="F2587">
            <v>80</v>
          </cell>
          <cell r="G2587">
            <v>80</v>
          </cell>
          <cell r="H2587">
            <v>80</v>
          </cell>
          <cell r="I2587">
            <v>80</v>
          </cell>
          <cell r="J2587">
            <v>80</v>
          </cell>
          <cell r="K2587">
            <v>80</v>
          </cell>
          <cell r="L2587">
            <v>80</v>
          </cell>
          <cell r="M2587">
            <v>80</v>
          </cell>
          <cell r="N2587">
            <v>80</v>
          </cell>
          <cell r="O2587">
            <v>80</v>
          </cell>
          <cell r="P2587">
            <v>80</v>
          </cell>
        </row>
        <row r="2588">
          <cell r="A2588" t="str">
            <v>4.04.000710401</v>
          </cell>
          <cell r="B2588">
            <v>10401</v>
          </cell>
          <cell r="C2588" t="str">
            <v>Superintendência Operacional</v>
          </cell>
          <cell r="D2588" t="str">
            <v>4.04.0007</v>
          </cell>
          <cell r="E2588">
            <v>5.1596108240642433</v>
          </cell>
          <cell r="F2588">
            <v>5.1596108240642433</v>
          </cell>
          <cell r="G2588">
            <v>5.1596108240642433</v>
          </cell>
          <cell r="H2588">
            <v>5.1596108240642433</v>
          </cell>
          <cell r="I2588">
            <v>5.1596108240642433</v>
          </cell>
          <cell r="J2588">
            <v>5.1596108240642433</v>
          </cell>
          <cell r="K2588">
            <v>5.1596108240642433</v>
          </cell>
          <cell r="L2588">
            <v>5.1596108240642433</v>
          </cell>
          <cell r="M2588">
            <v>5.1596108240642433</v>
          </cell>
          <cell r="N2588">
            <v>5.1596108240642433</v>
          </cell>
          <cell r="O2588">
            <v>5.1596108240642433</v>
          </cell>
          <cell r="P2588">
            <v>5.1596108240642433</v>
          </cell>
        </row>
        <row r="2589">
          <cell r="A2589" t="str">
            <v>4.04.000810401</v>
          </cell>
          <cell r="B2589">
            <v>10401</v>
          </cell>
          <cell r="C2589" t="str">
            <v>Superintendência Operacional</v>
          </cell>
          <cell r="D2589" t="str">
            <v>4.04.0008</v>
          </cell>
          <cell r="E2589">
            <v>250</v>
          </cell>
          <cell r="F2589">
            <v>250</v>
          </cell>
          <cell r="G2589">
            <v>250</v>
          </cell>
          <cell r="H2589">
            <v>250</v>
          </cell>
          <cell r="I2589">
            <v>250</v>
          </cell>
          <cell r="J2589">
            <v>250</v>
          </cell>
          <cell r="K2589">
            <v>250</v>
          </cell>
          <cell r="L2589">
            <v>250</v>
          </cell>
          <cell r="M2589">
            <v>250</v>
          </cell>
          <cell r="N2589">
            <v>267</v>
          </cell>
          <cell r="O2589">
            <v>267</v>
          </cell>
          <cell r="P2589">
            <v>267</v>
          </cell>
        </row>
        <row r="2590">
          <cell r="A2590" t="str">
            <v>4.04.000910401</v>
          </cell>
          <cell r="B2590">
            <v>10401</v>
          </cell>
          <cell r="C2590" t="str">
            <v>Superintendência Operacional</v>
          </cell>
          <cell r="D2590" t="str">
            <v>4.04.0009</v>
          </cell>
          <cell r="E2590">
            <v>0</v>
          </cell>
          <cell r="F2590">
            <v>0</v>
          </cell>
          <cell r="G2590">
            <v>0</v>
          </cell>
          <cell r="H2590">
            <v>0</v>
          </cell>
          <cell r="I2590">
            <v>0</v>
          </cell>
          <cell r="J2590">
            <v>0</v>
          </cell>
          <cell r="K2590">
            <v>0</v>
          </cell>
          <cell r="L2590">
            <v>0</v>
          </cell>
          <cell r="M2590">
            <v>0</v>
          </cell>
          <cell r="N2590">
            <v>0</v>
          </cell>
          <cell r="O2590">
            <v>0</v>
          </cell>
          <cell r="P2590">
            <v>0</v>
          </cell>
        </row>
        <row r="2591">
          <cell r="A2591" t="str">
            <v>4.04.001010401</v>
          </cell>
          <cell r="B2591">
            <v>10401</v>
          </cell>
          <cell r="C2591" t="str">
            <v>Superintendência Operacional</v>
          </cell>
          <cell r="D2591" t="str">
            <v>4.04.0010</v>
          </cell>
          <cell r="E2591">
            <v>0</v>
          </cell>
          <cell r="F2591">
            <v>0</v>
          </cell>
          <cell r="G2591">
            <v>0</v>
          </cell>
          <cell r="H2591">
            <v>0</v>
          </cell>
          <cell r="I2591">
            <v>0</v>
          </cell>
          <cell r="J2591">
            <v>0</v>
          </cell>
          <cell r="K2591">
            <v>0</v>
          </cell>
          <cell r="L2591">
            <v>0</v>
          </cell>
          <cell r="M2591">
            <v>0</v>
          </cell>
          <cell r="N2591">
            <v>0</v>
          </cell>
          <cell r="O2591">
            <v>0</v>
          </cell>
          <cell r="P2591">
            <v>0</v>
          </cell>
        </row>
        <row r="2592">
          <cell r="A2592" t="str">
            <v>4.04.001110401</v>
          </cell>
          <cell r="B2592">
            <v>10401</v>
          </cell>
          <cell r="C2592" t="str">
            <v>Superintendência Operacional</v>
          </cell>
          <cell r="D2592" t="str">
            <v>4.04.0011</v>
          </cell>
          <cell r="E2592">
            <v>0</v>
          </cell>
          <cell r="F2592">
            <v>0</v>
          </cell>
          <cell r="G2592">
            <v>0</v>
          </cell>
          <cell r="H2592">
            <v>0</v>
          </cell>
          <cell r="I2592">
            <v>0</v>
          </cell>
          <cell r="J2592">
            <v>0</v>
          </cell>
          <cell r="K2592">
            <v>0</v>
          </cell>
          <cell r="L2592">
            <v>0</v>
          </cell>
          <cell r="M2592">
            <v>0</v>
          </cell>
          <cell r="N2592">
            <v>0</v>
          </cell>
          <cell r="O2592">
            <v>0</v>
          </cell>
          <cell r="P2592">
            <v>0</v>
          </cell>
        </row>
        <row r="2593">
          <cell r="A2593" t="str">
            <v>4.04.001210401</v>
          </cell>
          <cell r="B2593">
            <v>10401</v>
          </cell>
          <cell r="C2593" t="str">
            <v>Superintendência Operacional</v>
          </cell>
          <cell r="D2593" t="str">
            <v>4.04.0012</v>
          </cell>
          <cell r="E2593">
            <v>0</v>
          </cell>
          <cell r="F2593">
            <v>0</v>
          </cell>
          <cell r="G2593">
            <v>0</v>
          </cell>
          <cell r="H2593">
            <v>0</v>
          </cell>
          <cell r="I2593">
            <v>0</v>
          </cell>
          <cell r="J2593">
            <v>0</v>
          </cell>
          <cell r="K2593">
            <v>0</v>
          </cell>
          <cell r="L2593">
            <v>0</v>
          </cell>
          <cell r="M2593">
            <v>0</v>
          </cell>
          <cell r="N2593">
            <v>0</v>
          </cell>
          <cell r="O2593">
            <v>0</v>
          </cell>
          <cell r="P2593">
            <v>0</v>
          </cell>
        </row>
        <row r="2594">
          <cell r="A2594" t="str">
            <v>4.05.000310401</v>
          </cell>
          <cell r="B2594">
            <v>10401</v>
          </cell>
          <cell r="C2594" t="str">
            <v>Superintendência Operacional</v>
          </cell>
          <cell r="D2594" t="str">
            <v>4.05.0003</v>
          </cell>
          <cell r="E2594">
            <v>0</v>
          </cell>
          <cell r="F2594">
            <v>0</v>
          </cell>
          <cell r="G2594">
            <v>0</v>
          </cell>
          <cell r="H2594">
            <v>0</v>
          </cell>
          <cell r="I2594">
            <v>0</v>
          </cell>
          <cell r="J2594">
            <v>0</v>
          </cell>
          <cell r="K2594">
            <v>0</v>
          </cell>
          <cell r="L2594">
            <v>0</v>
          </cell>
          <cell r="M2594">
            <v>0</v>
          </cell>
          <cell r="N2594">
            <v>0</v>
          </cell>
          <cell r="O2594">
            <v>0</v>
          </cell>
          <cell r="P2594">
            <v>0</v>
          </cell>
        </row>
        <row r="2595">
          <cell r="A2595" t="str">
            <v>4.08.000410401</v>
          </cell>
          <cell r="B2595">
            <v>10401</v>
          </cell>
          <cell r="C2595" t="str">
            <v>Superintendência Operacional</v>
          </cell>
          <cell r="D2595" t="str">
            <v>4.08.0004</v>
          </cell>
          <cell r="E2595">
            <v>0</v>
          </cell>
          <cell r="F2595">
            <v>0</v>
          </cell>
          <cell r="G2595">
            <v>0</v>
          </cell>
          <cell r="H2595">
            <v>0</v>
          </cell>
          <cell r="I2595">
            <v>0</v>
          </cell>
          <cell r="J2595">
            <v>0</v>
          </cell>
          <cell r="K2595">
            <v>0</v>
          </cell>
          <cell r="L2595">
            <v>0</v>
          </cell>
          <cell r="M2595">
            <v>0</v>
          </cell>
          <cell r="N2595">
            <v>0</v>
          </cell>
          <cell r="O2595">
            <v>0</v>
          </cell>
          <cell r="P2595">
            <v>0</v>
          </cell>
        </row>
        <row r="2596">
          <cell r="A2596" t="str">
            <v>4.08.001010401</v>
          </cell>
          <cell r="B2596">
            <v>10401</v>
          </cell>
          <cell r="C2596" t="str">
            <v>Superintendência Operacional</v>
          </cell>
          <cell r="D2596" t="str">
            <v>4.08.0010</v>
          </cell>
          <cell r="E2596">
            <v>0</v>
          </cell>
          <cell r="F2596">
            <v>0</v>
          </cell>
          <cell r="G2596">
            <v>0</v>
          </cell>
          <cell r="H2596">
            <v>0</v>
          </cell>
          <cell r="I2596">
            <v>0</v>
          </cell>
          <cell r="J2596">
            <v>0</v>
          </cell>
          <cell r="K2596">
            <v>0</v>
          </cell>
          <cell r="L2596">
            <v>0</v>
          </cell>
          <cell r="M2596">
            <v>0</v>
          </cell>
          <cell r="N2596">
            <v>0</v>
          </cell>
          <cell r="O2596">
            <v>0</v>
          </cell>
          <cell r="P2596">
            <v>0</v>
          </cell>
        </row>
        <row r="2597">
          <cell r="A2597" t="str">
            <v>4.08.001610401</v>
          </cell>
          <cell r="B2597">
            <v>10401</v>
          </cell>
          <cell r="C2597" t="str">
            <v>Superintendência Operacional</v>
          </cell>
          <cell r="D2597" t="str">
            <v>4.08.0016</v>
          </cell>
          <cell r="E2597">
            <v>0</v>
          </cell>
          <cell r="F2597">
            <v>0</v>
          </cell>
          <cell r="G2597">
            <v>0</v>
          </cell>
          <cell r="H2597">
            <v>0</v>
          </cell>
          <cell r="I2597">
            <v>0</v>
          </cell>
          <cell r="J2597">
            <v>0</v>
          </cell>
          <cell r="K2597">
            <v>0</v>
          </cell>
          <cell r="L2597">
            <v>0</v>
          </cell>
          <cell r="M2597">
            <v>0</v>
          </cell>
          <cell r="N2597">
            <v>0</v>
          </cell>
          <cell r="O2597">
            <v>0</v>
          </cell>
          <cell r="P2597">
            <v>0</v>
          </cell>
        </row>
        <row r="2598">
          <cell r="A2598" t="str">
            <v>4.08.001710401</v>
          </cell>
          <cell r="B2598">
            <v>10401</v>
          </cell>
          <cell r="C2598" t="str">
            <v>Superintendência Operacional</v>
          </cell>
          <cell r="D2598" t="str">
            <v>4.08.0017</v>
          </cell>
          <cell r="E2598">
            <v>0</v>
          </cell>
          <cell r="F2598">
            <v>0</v>
          </cell>
          <cell r="G2598">
            <v>0</v>
          </cell>
          <cell r="H2598">
            <v>0</v>
          </cell>
          <cell r="I2598">
            <v>0</v>
          </cell>
          <cell r="J2598">
            <v>0</v>
          </cell>
          <cell r="K2598">
            <v>0</v>
          </cell>
          <cell r="L2598">
            <v>0</v>
          </cell>
          <cell r="M2598">
            <v>0</v>
          </cell>
          <cell r="N2598">
            <v>0</v>
          </cell>
          <cell r="O2598">
            <v>0</v>
          </cell>
          <cell r="P2598">
            <v>0</v>
          </cell>
        </row>
        <row r="2599">
          <cell r="A2599" t="str">
            <v>4.08.002010401</v>
          </cell>
          <cell r="B2599">
            <v>10401</v>
          </cell>
          <cell r="C2599" t="str">
            <v>Superintendência Operacional</v>
          </cell>
          <cell r="D2599" t="str">
            <v>4.08.0020</v>
          </cell>
          <cell r="E2599">
            <v>0</v>
          </cell>
          <cell r="F2599">
            <v>0</v>
          </cell>
          <cell r="G2599">
            <v>0</v>
          </cell>
          <cell r="H2599">
            <v>0</v>
          </cell>
          <cell r="I2599">
            <v>0</v>
          </cell>
          <cell r="J2599">
            <v>0</v>
          </cell>
          <cell r="K2599">
            <v>0</v>
          </cell>
          <cell r="L2599">
            <v>0</v>
          </cell>
          <cell r="M2599">
            <v>0</v>
          </cell>
          <cell r="N2599">
            <v>0</v>
          </cell>
          <cell r="O2599">
            <v>0</v>
          </cell>
          <cell r="P2599">
            <v>0</v>
          </cell>
        </row>
        <row r="2600">
          <cell r="A2600" t="str">
            <v>4.13.000410401</v>
          </cell>
          <cell r="B2600">
            <v>10401</v>
          </cell>
          <cell r="C2600" t="str">
            <v>Superintendência Operacional</v>
          </cell>
          <cell r="D2600" t="str">
            <v>4.13.0004</v>
          </cell>
          <cell r="E2600">
            <v>0</v>
          </cell>
          <cell r="F2600">
            <v>0</v>
          </cell>
          <cell r="G2600">
            <v>0</v>
          </cell>
          <cell r="H2600">
            <v>0</v>
          </cell>
          <cell r="I2600">
            <v>0</v>
          </cell>
          <cell r="J2600">
            <v>0</v>
          </cell>
          <cell r="K2600">
            <v>0</v>
          </cell>
          <cell r="L2600">
            <v>0</v>
          </cell>
          <cell r="M2600">
            <v>0</v>
          </cell>
          <cell r="N2600">
            <v>0</v>
          </cell>
          <cell r="O2600">
            <v>0</v>
          </cell>
          <cell r="P2600">
            <v>0</v>
          </cell>
        </row>
        <row r="2601">
          <cell r="A2601" t="str">
            <v>4.13.000510401</v>
          </cell>
          <cell r="B2601">
            <v>10401</v>
          </cell>
          <cell r="C2601" t="str">
            <v>Superintendência Operacional</v>
          </cell>
          <cell r="D2601" t="str">
            <v>4.13.0005</v>
          </cell>
          <cell r="E2601">
            <v>0</v>
          </cell>
          <cell r="F2601">
            <v>0</v>
          </cell>
          <cell r="G2601">
            <v>0</v>
          </cell>
          <cell r="H2601">
            <v>0</v>
          </cell>
          <cell r="I2601">
            <v>0</v>
          </cell>
          <cell r="J2601">
            <v>0</v>
          </cell>
          <cell r="K2601">
            <v>0</v>
          </cell>
          <cell r="L2601">
            <v>0</v>
          </cell>
          <cell r="M2601">
            <v>0</v>
          </cell>
          <cell r="N2601">
            <v>0</v>
          </cell>
          <cell r="O2601">
            <v>0</v>
          </cell>
          <cell r="P2601">
            <v>0</v>
          </cell>
        </row>
        <row r="2602">
          <cell r="A2602" t="str">
            <v>4.13.000610401</v>
          </cell>
          <cell r="B2602">
            <v>10401</v>
          </cell>
          <cell r="C2602" t="str">
            <v>Superintendência Operacional</v>
          </cell>
          <cell r="D2602" t="str">
            <v>4.13.0006</v>
          </cell>
          <cell r="E2602">
            <v>0</v>
          </cell>
          <cell r="F2602">
            <v>0</v>
          </cell>
          <cell r="G2602">
            <v>0</v>
          </cell>
          <cell r="H2602">
            <v>0</v>
          </cell>
          <cell r="I2602">
            <v>0</v>
          </cell>
          <cell r="J2602">
            <v>0</v>
          </cell>
          <cell r="K2602">
            <v>0</v>
          </cell>
          <cell r="L2602">
            <v>0</v>
          </cell>
          <cell r="M2602">
            <v>0</v>
          </cell>
          <cell r="N2602">
            <v>0</v>
          </cell>
          <cell r="O2602">
            <v>0</v>
          </cell>
          <cell r="P2602">
            <v>0</v>
          </cell>
        </row>
        <row r="2603">
          <cell r="A2603" t="str">
            <v>4.13.000710401</v>
          </cell>
          <cell r="B2603">
            <v>10401</v>
          </cell>
          <cell r="C2603" t="str">
            <v>Superintendência Operacional</v>
          </cell>
          <cell r="D2603" t="str">
            <v>4.13.0007</v>
          </cell>
          <cell r="E2603">
            <v>0</v>
          </cell>
          <cell r="F2603">
            <v>0</v>
          </cell>
          <cell r="G2603">
            <v>0</v>
          </cell>
          <cell r="H2603">
            <v>0</v>
          </cell>
          <cell r="I2603">
            <v>0</v>
          </cell>
          <cell r="J2603">
            <v>0</v>
          </cell>
          <cell r="K2603">
            <v>0</v>
          </cell>
          <cell r="L2603">
            <v>0</v>
          </cell>
          <cell r="M2603">
            <v>0</v>
          </cell>
          <cell r="N2603">
            <v>0</v>
          </cell>
          <cell r="O2603">
            <v>0</v>
          </cell>
          <cell r="P2603">
            <v>0</v>
          </cell>
        </row>
        <row r="2604">
          <cell r="A2604" t="str">
            <v>4.13.000810401</v>
          </cell>
          <cell r="B2604">
            <v>10401</v>
          </cell>
          <cell r="C2604" t="str">
            <v>Superintendência Operacional</v>
          </cell>
          <cell r="D2604" t="str">
            <v>4.13.0008</v>
          </cell>
          <cell r="E2604">
            <v>0</v>
          </cell>
          <cell r="F2604">
            <v>0</v>
          </cell>
          <cell r="G2604">
            <v>0</v>
          </cell>
          <cell r="H2604">
            <v>0</v>
          </cell>
          <cell r="I2604">
            <v>0</v>
          </cell>
          <cell r="J2604">
            <v>0</v>
          </cell>
          <cell r="K2604">
            <v>0</v>
          </cell>
          <cell r="L2604">
            <v>0</v>
          </cell>
          <cell r="M2604">
            <v>0</v>
          </cell>
          <cell r="N2604">
            <v>0</v>
          </cell>
          <cell r="O2604">
            <v>0</v>
          </cell>
          <cell r="P2604">
            <v>0</v>
          </cell>
        </row>
        <row r="2605">
          <cell r="A2605" t="str">
            <v>4.90.000110401</v>
          </cell>
          <cell r="B2605">
            <v>10401</v>
          </cell>
          <cell r="C2605" t="str">
            <v>Superintendência Operacional</v>
          </cell>
          <cell r="D2605" t="str">
            <v>4.90.0001</v>
          </cell>
          <cell r="E2605">
            <v>0</v>
          </cell>
          <cell r="F2605">
            <v>0</v>
          </cell>
          <cell r="G2605">
            <v>0</v>
          </cell>
          <cell r="H2605">
            <v>0</v>
          </cell>
          <cell r="I2605">
            <v>0</v>
          </cell>
          <cell r="J2605">
            <v>0</v>
          </cell>
          <cell r="K2605">
            <v>0</v>
          </cell>
          <cell r="L2605">
            <v>0</v>
          </cell>
          <cell r="M2605">
            <v>0</v>
          </cell>
          <cell r="N2605">
            <v>0</v>
          </cell>
          <cell r="O2605">
            <v>0</v>
          </cell>
          <cell r="P2605">
            <v>0</v>
          </cell>
        </row>
        <row r="2606">
          <cell r="A2606" t="str">
            <v>4.01.000110405</v>
          </cell>
          <cell r="B2606">
            <v>10405</v>
          </cell>
          <cell r="C2606" t="str">
            <v>Gerência Processamento Afinidade</v>
          </cell>
          <cell r="D2606" t="str">
            <v>4.01.0001</v>
          </cell>
          <cell r="E2606">
            <v>0</v>
          </cell>
          <cell r="F2606">
            <v>0</v>
          </cell>
          <cell r="G2606">
            <v>0</v>
          </cell>
          <cell r="H2606">
            <v>0</v>
          </cell>
          <cell r="I2606">
            <v>0</v>
          </cell>
          <cell r="J2606">
            <v>0</v>
          </cell>
          <cell r="K2606">
            <v>0</v>
          </cell>
          <cell r="L2606">
            <v>0</v>
          </cell>
          <cell r="M2606">
            <v>0</v>
          </cell>
          <cell r="N2606">
            <v>0</v>
          </cell>
          <cell r="O2606">
            <v>0</v>
          </cell>
          <cell r="P2606">
            <v>0</v>
          </cell>
        </row>
        <row r="2607">
          <cell r="A2607" t="str">
            <v>4.01.000210405</v>
          </cell>
          <cell r="B2607">
            <v>10405</v>
          </cell>
          <cell r="C2607" t="str">
            <v>Gerência Processamento Afinidade</v>
          </cell>
          <cell r="D2607" t="str">
            <v>4.01.0002</v>
          </cell>
          <cell r="E2607">
            <v>0</v>
          </cell>
          <cell r="F2607">
            <v>0</v>
          </cell>
          <cell r="G2607">
            <v>0</v>
          </cell>
          <cell r="H2607">
            <v>0</v>
          </cell>
          <cell r="I2607">
            <v>0</v>
          </cell>
          <cell r="J2607">
            <v>0</v>
          </cell>
          <cell r="K2607">
            <v>0</v>
          </cell>
          <cell r="L2607">
            <v>0</v>
          </cell>
          <cell r="M2607">
            <v>0</v>
          </cell>
          <cell r="N2607">
            <v>0</v>
          </cell>
          <cell r="O2607">
            <v>0</v>
          </cell>
          <cell r="P2607">
            <v>0</v>
          </cell>
        </row>
        <row r="2608">
          <cell r="A2608" t="str">
            <v>4.01.000310405</v>
          </cell>
          <cell r="B2608">
            <v>10405</v>
          </cell>
          <cell r="C2608" t="str">
            <v>Gerência Processamento Afinidade</v>
          </cell>
          <cell r="D2608" t="str">
            <v>4.01.0003</v>
          </cell>
          <cell r="E2608">
            <v>0</v>
          </cell>
          <cell r="F2608">
            <v>0</v>
          </cell>
          <cell r="G2608">
            <v>0</v>
          </cell>
          <cell r="H2608">
            <v>0</v>
          </cell>
          <cell r="I2608">
            <v>0</v>
          </cell>
          <cell r="J2608">
            <v>0</v>
          </cell>
          <cell r="K2608">
            <v>0</v>
          </cell>
          <cell r="L2608">
            <v>0</v>
          </cell>
          <cell r="M2608">
            <v>0</v>
          </cell>
          <cell r="N2608">
            <v>0</v>
          </cell>
          <cell r="O2608">
            <v>0</v>
          </cell>
          <cell r="P2608">
            <v>0</v>
          </cell>
        </row>
        <row r="2609">
          <cell r="A2609" t="str">
            <v>4.01.000410405</v>
          </cell>
          <cell r="B2609">
            <v>10405</v>
          </cell>
          <cell r="C2609" t="str">
            <v>Gerência Processamento Afinidade</v>
          </cell>
          <cell r="D2609" t="str">
            <v>4.01.0004</v>
          </cell>
          <cell r="E2609">
            <v>0</v>
          </cell>
          <cell r="F2609">
            <v>0</v>
          </cell>
          <cell r="G2609">
            <v>0</v>
          </cell>
          <cell r="H2609">
            <v>0</v>
          </cell>
          <cell r="I2609">
            <v>0</v>
          </cell>
          <cell r="J2609">
            <v>0</v>
          </cell>
          <cell r="K2609">
            <v>0</v>
          </cell>
          <cell r="L2609">
            <v>0</v>
          </cell>
          <cell r="M2609">
            <v>0</v>
          </cell>
          <cell r="N2609">
            <v>0</v>
          </cell>
          <cell r="O2609">
            <v>0</v>
          </cell>
          <cell r="P2609">
            <v>0</v>
          </cell>
        </row>
        <row r="2610">
          <cell r="A2610" t="str">
            <v>4.01.000510405</v>
          </cell>
          <cell r="B2610">
            <v>10405</v>
          </cell>
          <cell r="C2610" t="str">
            <v>Gerência Processamento Afinidade</v>
          </cell>
          <cell r="D2610" t="str">
            <v>4.01.0005</v>
          </cell>
          <cell r="E2610">
            <v>2000</v>
          </cell>
          <cell r="F2610">
            <v>2000</v>
          </cell>
          <cell r="G2610">
            <v>2000</v>
          </cell>
          <cell r="H2610">
            <v>2000</v>
          </cell>
          <cell r="I2610">
            <v>2000</v>
          </cell>
          <cell r="J2610">
            <v>2000</v>
          </cell>
          <cell r="K2610">
            <v>2000</v>
          </cell>
          <cell r="L2610">
            <v>2000</v>
          </cell>
          <cell r="M2610">
            <v>2000</v>
          </cell>
          <cell r="N2610">
            <v>2000</v>
          </cell>
          <cell r="O2610">
            <v>2000</v>
          </cell>
          <cell r="P2610">
            <v>2000</v>
          </cell>
        </row>
        <row r="2611">
          <cell r="A2611" t="str">
            <v>4.01.000610405</v>
          </cell>
          <cell r="B2611">
            <v>10405</v>
          </cell>
          <cell r="C2611" t="str">
            <v>Gerência Processamento Afinidade</v>
          </cell>
          <cell r="D2611" t="str">
            <v>4.01.0006</v>
          </cell>
          <cell r="E2611">
            <v>0</v>
          </cell>
          <cell r="F2611">
            <v>0</v>
          </cell>
          <cell r="G2611">
            <v>0</v>
          </cell>
          <cell r="H2611">
            <v>0</v>
          </cell>
          <cell r="I2611">
            <v>0</v>
          </cell>
          <cell r="J2611">
            <v>0</v>
          </cell>
          <cell r="K2611">
            <v>0</v>
          </cell>
          <cell r="L2611">
            <v>0</v>
          </cell>
          <cell r="M2611">
            <v>0</v>
          </cell>
          <cell r="N2611">
            <v>0</v>
          </cell>
          <cell r="O2611">
            <v>0</v>
          </cell>
          <cell r="P2611">
            <v>0</v>
          </cell>
        </row>
        <row r="2612">
          <cell r="A2612" t="str">
            <v>4.01.000710405</v>
          </cell>
          <cell r="B2612">
            <v>10405</v>
          </cell>
          <cell r="C2612" t="str">
            <v>Gerência Processamento Afinidade</v>
          </cell>
          <cell r="D2612" t="str">
            <v>4.01.0007</v>
          </cell>
          <cell r="E2612">
            <v>0</v>
          </cell>
          <cell r="F2612">
            <v>0</v>
          </cell>
          <cell r="G2612">
            <v>0</v>
          </cell>
          <cell r="H2612">
            <v>0</v>
          </cell>
          <cell r="I2612">
            <v>0</v>
          </cell>
          <cell r="J2612">
            <v>0</v>
          </cell>
          <cell r="K2612">
            <v>0</v>
          </cell>
          <cell r="L2612">
            <v>0</v>
          </cell>
          <cell r="M2612">
            <v>0</v>
          </cell>
          <cell r="N2612">
            <v>0</v>
          </cell>
          <cell r="O2612">
            <v>0</v>
          </cell>
          <cell r="P2612">
            <v>0</v>
          </cell>
        </row>
        <row r="2613">
          <cell r="A2613" t="str">
            <v>4.02.000110405</v>
          </cell>
          <cell r="B2613">
            <v>10405</v>
          </cell>
          <cell r="C2613" t="str">
            <v>Gerência Processamento Afinidade</v>
          </cell>
          <cell r="D2613" t="str">
            <v>4.02.0001</v>
          </cell>
          <cell r="E2613">
            <v>0</v>
          </cell>
          <cell r="F2613">
            <v>0</v>
          </cell>
          <cell r="G2613">
            <v>0</v>
          </cell>
          <cell r="H2613">
            <v>0</v>
          </cell>
          <cell r="I2613">
            <v>0</v>
          </cell>
          <cell r="J2613">
            <v>0</v>
          </cell>
          <cell r="K2613">
            <v>0</v>
          </cell>
          <cell r="L2613">
            <v>0</v>
          </cell>
          <cell r="M2613">
            <v>0</v>
          </cell>
          <cell r="N2613">
            <v>0</v>
          </cell>
          <cell r="O2613">
            <v>0</v>
          </cell>
          <cell r="P2613">
            <v>0</v>
          </cell>
        </row>
        <row r="2614">
          <cell r="A2614" t="str">
            <v>4.02.000210405</v>
          </cell>
          <cell r="B2614">
            <v>10405</v>
          </cell>
          <cell r="C2614" t="str">
            <v>Gerência Processamento Afinidade</v>
          </cell>
          <cell r="D2614" t="str">
            <v>4.02.0002</v>
          </cell>
          <cell r="E2614">
            <v>0</v>
          </cell>
          <cell r="F2614">
            <v>0</v>
          </cell>
          <cell r="G2614">
            <v>0</v>
          </cell>
          <cell r="H2614">
            <v>0</v>
          </cell>
          <cell r="I2614">
            <v>0</v>
          </cell>
          <cell r="J2614">
            <v>0</v>
          </cell>
          <cell r="K2614">
            <v>0</v>
          </cell>
          <cell r="L2614">
            <v>0</v>
          </cell>
          <cell r="M2614">
            <v>0</v>
          </cell>
          <cell r="N2614">
            <v>0</v>
          </cell>
          <cell r="O2614">
            <v>0</v>
          </cell>
          <cell r="P2614">
            <v>0</v>
          </cell>
        </row>
        <row r="2615">
          <cell r="A2615" t="str">
            <v>4.02.000310405</v>
          </cell>
          <cell r="B2615">
            <v>10405</v>
          </cell>
          <cell r="C2615" t="str">
            <v>Gerência Processamento Afinidade</v>
          </cell>
          <cell r="D2615" t="str">
            <v>4.02.0003</v>
          </cell>
          <cell r="E2615">
            <v>2115.5387141366355</v>
          </cell>
          <cell r="F2615">
            <v>2115.5387141366355</v>
          </cell>
          <cell r="G2615">
            <v>2115.5387141366355</v>
          </cell>
          <cell r="H2615">
            <v>2189.5825691314176</v>
          </cell>
          <cell r="I2615">
            <v>2189.5825691314176</v>
          </cell>
          <cell r="J2615">
            <v>2189.5825691314176</v>
          </cell>
          <cell r="K2615">
            <v>2189.5825691314176</v>
          </cell>
          <cell r="L2615">
            <v>2189.5825691314176</v>
          </cell>
          <cell r="M2615">
            <v>2189.5825691314176</v>
          </cell>
          <cell r="N2615">
            <v>2189.5825691314176</v>
          </cell>
          <cell r="O2615">
            <v>2189.5825691314176</v>
          </cell>
          <cell r="P2615">
            <v>2189.5825691314176</v>
          </cell>
        </row>
        <row r="2616">
          <cell r="A2616" t="str">
            <v>4.02.000410405</v>
          </cell>
          <cell r="B2616">
            <v>10405</v>
          </cell>
          <cell r="C2616" t="str">
            <v>Gerência Processamento Afinidade</v>
          </cell>
          <cell r="D2616" t="str">
            <v>4.02.0004</v>
          </cell>
          <cell r="E2616">
            <v>0</v>
          </cell>
          <cell r="F2616">
            <v>0</v>
          </cell>
          <cell r="G2616">
            <v>0</v>
          </cell>
          <cell r="H2616">
            <v>0</v>
          </cell>
          <cell r="I2616">
            <v>0</v>
          </cell>
          <cell r="J2616">
            <v>0</v>
          </cell>
          <cell r="K2616">
            <v>0</v>
          </cell>
          <cell r="L2616">
            <v>0</v>
          </cell>
          <cell r="M2616">
            <v>0</v>
          </cell>
          <cell r="N2616">
            <v>0</v>
          </cell>
          <cell r="O2616">
            <v>0</v>
          </cell>
          <cell r="P2616">
            <v>0</v>
          </cell>
        </row>
        <row r="2617">
          <cell r="A2617" t="str">
            <v>4.02.000510405</v>
          </cell>
          <cell r="B2617">
            <v>10405</v>
          </cell>
          <cell r="C2617" t="str">
            <v>Gerência Processamento Afinidade</v>
          </cell>
          <cell r="D2617" t="str">
            <v>4.02.0005</v>
          </cell>
          <cell r="E2617">
            <v>2428.184444444445</v>
          </cell>
          <cell r="F2617">
            <v>2428.184444444445</v>
          </cell>
          <cell r="G2617">
            <v>2428.184444444445</v>
          </cell>
          <cell r="H2617">
            <v>2428.184444444445</v>
          </cell>
          <cell r="I2617">
            <v>2428.184444444445</v>
          </cell>
          <cell r="J2617">
            <v>2428.184444444445</v>
          </cell>
          <cell r="K2617">
            <v>2428.184444444445</v>
          </cell>
          <cell r="L2617">
            <v>2428.184444444445</v>
          </cell>
          <cell r="M2617">
            <v>2428.184444444445</v>
          </cell>
          <cell r="N2617">
            <v>2428.184444444445</v>
          </cell>
          <cell r="O2617">
            <v>2428.184444444445</v>
          </cell>
          <cell r="P2617">
            <v>2428.184444444445</v>
          </cell>
        </row>
        <row r="2618">
          <cell r="A2618" t="str">
            <v>4.02.000610405</v>
          </cell>
          <cell r="B2618">
            <v>10405</v>
          </cell>
          <cell r="C2618" t="str">
            <v>Gerência Processamento Afinidade</v>
          </cell>
          <cell r="D2618" t="str">
            <v>4.02.0006</v>
          </cell>
          <cell r="E2618">
            <v>13.145555555555555</v>
          </cell>
          <cell r="F2618">
            <v>13.145555555555555</v>
          </cell>
          <cell r="G2618">
            <v>13.145555555555555</v>
          </cell>
          <cell r="H2618">
            <v>13.145555555555555</v>
          </cell>
          <cell r="I2618">
            <v>13.145555555555555</v>
          </cell>
          <cell r="J2618">
            <v>13.145555555555555</v>
          </cell>
          <cell r="K2618">
            <v>13.145555555555555</v>
          </cell>
          <cell r="L2618">
            <v>13.145555555555555</v>
          </cell>
          <cell r="M2618">
            <v>13.145555555555555</v>
          </cell>
          <cell r="N2618">
            <v>13.145555555555555</v>
          </cell>
          <cell r="O2618">
            <v>13.145555555555555</v>
          </cell>
          <cell r="P2618">
            <v>13.145555555555555</v>
          </cell>
        </row>
        <row r="2619">
          <cell r="A2619" t="str">
            <v>4.02.000710405</v>
          </cell>
          <cell r="B2619">
            <v>10405</v>
          </cell>
          <cell r="C2619" t="str">
            <v>Gerência Processamento Afinidade</v>
          </cell>
          <cell r="D2619" t="str">
            <v>4.02.0007</v>
          </cell>
          <cell r="E2619">
            <v>31.993333333333332</v>
          </cell>
          <cell r="F2619">
            <v>31.993333333333332</v>
          </cell>
          <cell r="G2619">
            <v>31.993333333333332</v>
          </cell>
          <cell r="H2619">
            <v>31.993333333333332</v>
          </cell>
          <cell r="I2619">
            <v>31.993333333333332</v>
          </cell>
          <cell r="J2619">
            <v>31.993333333333332</v>
          </cell>
          <cell r="K2619">
            <v>31.993333333333332</v>
          </cell>
          <cell r="L2619">
            <v>31.993333333333332</v>
          </cell>
          <cell r="M2619">
            <v>31.993333333333332</v>
          </cell>
          <cell r="N2619">
            <v>31.993333333333332</v>
          </cell>
          <cell r="O2619">
            <v>31.993333333333332</v>
          </cell>
          <cell r="P2619">
            <v>31.993333333333332</v>
          </cell>
        </row>
        <row r="2620">
          <cell r="A2620" t="str">
            <v>4.02.000810405</v>
          </cell>
          <cell r="B2620">
            <v>10405</v>
          </cell>
          <cell r="C2620" t="str">
            <v>Gerência Processamento Afinidade</v>
          </cell>
          <cell r="D2620" t="str">
            <v>4.02.0008</v>
          </cell>
          <cell r="E2620">
            <v>2140.4144444444446</v>
          </cell>
          <cell r="F2620">
            <v>2140.4144444444446</v>
          </cell>
          <cell r="G2620">
            <v>2140.4144444444446</v>
          </cell>
          <cell r="H2620">
            <v>2140.4144444444446</v>
          </cell>
          <cell r="I2620">
            <v>2140.4144444444446</v>
          </cell>
          <cell r="J2620">
            <v>2140.4144444444446</v>
          </cell>
          <cell r="K2620">
            <v>2140.4144444444446</v>
          </cell>
          <cell r="L2620">
            <v>2140.4144444444446</v>
          </cell>
          <cell r="M2620">
            <v>2140.4144444444446</v>
          </cell>
          <cell r="N2620">
            <v>2140.4144444444446</v>
          </cell>
          <cell r="O2620">
            <v>2140.4144444444446</v>
          </cell>
          <cell r="P2620">
            <v>2140.4144444444446</v>
          </cell>
        </row>
        <row r="2621">
          <cell r="A2621" t="str">
            <v>4.02.000910405</v>
          </cell>
          <cell r="B2621">
            <v>10405</v>
          </cell>
          <cell r="C2621" t="str">
            <v>Gerência Processamento Afinidade</v>
          </cell>
          <cell r="D2621" t="str">
            <v>4.02.0009</v>
          </cell>
          <cell r="E2621">
            <v>21.539786756605555</v>
          </cell>
          <cell r="F2621">
            <v>21.539786756605555</v>
          </cell>
          <cell r="G2621">
            <v>21.539786756605555</v>
          </cell>
          <cell r="H2621">
            <v>21.539786756605555</v>
          </cell>
          <cell r="I2621">
            <v>21.539786756605555</v>
          </cell>
          <cell r="J2621">
            <v>21.539786756605555</v>
          </cell>
          <cell r="K2621">
            <v>21.539786756605555</v>
          </cell>
          <cell r="L2621">
            <v>21.539786756605555</v>
          </cell>
          <cell r="M2621">
            <v>21.539786756605555</v>
          </cell>
          <cell r="N2621">
            <v>21.539786756605555</v>
          </cell>
          <cell r="O2621">
            <v>21.539786756605555</v>
          </cell>
          <cell r="P2621">
            <v>21.539786756605555</v>
          </cell>
        </row>
        <row r="2622">
          <cell r="A2622" t="str">
            <v>4.02.001010405</v>
          </cell>
          <cell r="B2622">
            <v>10405</v>
          </cell>
          <cell r="C2622" t="str">
            <v>Gerência Processamento Afinidade</v>
          </cell>
          <cell r="D2622" t="str">
            <v>4.02.0010</v>
          </cell>
          <cell r="E2622">
            <v>67185.919999999998</v>
          </cell>
          <cell r="F2622">
            <v>68032.92</v>
          </cell>
          <cell r="G2622">
            <v>73120.92</v>
          </cell>
          <cell r="H2622">
            <v>91436.92</v>
          </cell>
          <cell r="I2622">
            <v>108396.92</v>
          </cell>
          <cell r="J2622">
            <v>120776.92</v>
          </cell>
          <cell r="K2622">
            <v>128492.92</v>
          </cell>
          <cell r="L2622">
            <v>129001.92</v>
          </cell>
          <cell r="M2622">
            <v>133750.92000000001</v>
          </cell>
          <cell r="N2622">
            <v>137481.92000000001</v>
          </cell>
          <cell r="O2622">
            <v>142229.92000000001</v>
          </cell>
          <cell r="P2622">
            <v>143925.92000000001</v>
          </cell>
        </row>
        <row r="2623">
          <cell r="A2623" t="str">
            <v>4.02.001110405</v>
          </cell>
          <cell r="B2623">
            <v>10405</v>
          </cell>
          <cell r="C2623" t="str">
            <v>Gerência Processamento Afinidade</v>
          </cell>
          <cell r="D2623" t="str">
            <v>4.02.0011</v>
          </cell>
          <cell r="E2623">
            <v>15</v>
          </cell>
          <cell r="F2623">
            <v>15</v>
          </cell>
          <cell r="G2623">
            <v>15.525</v>
          </cell>
          <cell r="H2623">
            <v>15.525</v>
          </cell>
          <cell r="I2623">
            <v>15.525</v>
          </cell>
          <cell r="J2623">
            <v>15.525</v>
          </cell>
          <cell r="K2623">
            <v>15.525</v>
          </cell>
          <cell r="L2623">
            <v>15.525</v>
          </cell>
          <cell r="M2623">
            <v>15.525</v>
          </cell>
          <cell r="N2623">
            <v>15.525</v>
          </cell>
          <cell r="O2623">
            <v>15.525</v>
          </cell>
          <cell r="P2623">
            <v>15.525</v>
          </cell>
        </row>
        <row r="2624">
          <cell r="A2624" t="str">
            <v>4.02.001210405</v>
          </cell>
          <cell r="B2624">
            <v>10405</v>
          </cell>
          <cell r="C2624" t="str">
            <v>Gerência Processamento Afinidade</v>
          </cell>
          <cell r="D2624" t="str">
            <v>4.02.0012</v>
          </cell>
          <cell r="E2624">
            <v>140.83333333333334</v>
          </cell>
          <cell r="F2624">
            <v>140.83333333333334</v>
          </cell>
          <cell r="G2624">
            <v>140.83333333333334</v>
          </cell>
          <cell r="H2624">
            <v>140.83333333333334</v>
          </cell>
          <cell r="I2624">
            <v>140.83333333333334</v>
          </cell>
          <cell r="J2624">
            <v>140.83333333333334</v>
          </cell>
          <cell r="K2624">
            <v>140.83333333333334</v>
          </cell>
          <cell r="L2624">
            <v>140.83333333333334</v>
          </cell>
          <cell r="M2624">
            <v>140.83333333333334</v>
          </cell>
          <cell r="N2624">
            <v>140.83333333333334</v>
          </cell>
          <cell r="O2624">
            <v>140.83333333333334</v>
          </cell>
          <cell r="P2624">
            <v>140.83333333333334</v>
          </cell>
        </row>
        <row r="2625">
          <cell r="A2625" t="str">
            <v>4.02.001310405</v>
          </cell>
          <cell r="B2625">
            <v>10405</v>
          </cell>
          <cell r="C2625" t="str">
            <v>Gerência Processamento Afinidade</v>
          </cell>
          <cell r="D2625" t="str">
            <v>4.02.0013</v>
          </cell>
          <cell r="E2625">
            <v>369.4688888888889</v>
          </cell>
          <cell r="F2625">
            <v>369.4688888888889</v>
          </cell>
          <cell r="G2625">
            <v>369.4688888888889</v>
          </cell>
          <cell r="H2625">
            <v>369.4688888888889</v>
          </cell>
          <cell r="I2625">
            <v>369.4688888888889</v>
          </cell>
          <cell r="J2625">
            <v>369.4688888888889</v>
          </cell>
          <cell r="K2625">
            <v>369.4688888888889</v>
          </cell>
          <cell r="L2625">
            <v>369.4688888888889</v>
          </cell>
          <cell r="M2625">
            <v>369.4688888888889</v>
          </cell>
          <cell r="N2625">
            <v>369.4688888888889</v>
          </cell>
          <cell r="O2625">
            <v>369.4688888888889</v>
          </cell>
          <cell r="P2625">
            <v>369.4688888888889</v>
          </cell>
        </row>
        <row r="2626">
          <cell r="A2626" t="str">
            <v>4.02.001410405</v>
          </cell>
          <cell r="B2626">
            <v>10405</v>
          </cell>
          <cell r="C2626" t="str">
            <v>Gerência Processamento Afinidade</v>
          </cell>
          <cell r="D2626" t="str">
            <v>4.02.0014</v>
          </cell>
          <cell r="E2626">
            <v>157.18682094939155</v>
          </cell>
          <cell r="F2626">
            <v>157.18682094939155</v>
          </cell>
          <cell r="G2626">
            <v>157.18682094939155</v>
          </cell>
          <cell r="H2626">
            <v>157.18682094939155</v>
          </cell>
          <cell r="I2626">
            <v>157.18682094939155</v>
          </cell>
          <cell r="J2626">
            <v>157.18682094939155</v>
          </cell>
          <cell r="K2626">
            <v>157.18682094939155</v>
          </cell>
          <cell r="L2626">
            <v>157.18682094939155</v>
          </cell>
          <cell r="M2626">
            <v>157.18682094939155</v>
          </cell>
          <cell r="N2626">
            <v>157.18682094939155</v>
          </cell>
          <cell r="O2626">
            <v>157.18682094939155</v>
          </cell>
          <cell r="P2626">
            <v>157.18682094939155</v>
          </cell>
        </row>
        <row r="2627">
          <cell r="A2627" t="str">
            <v>4.02.001510405</v>
          </cell>
          <cell r="B2627">
            <v>10405</v>
          </cell>
          <cell r="C2627" t="str">
            <v>Gerência Processamento Afinidade</v>
          </cell>
          <cell r="D2627" t="str">
            <v>4.02.0015</v>
          </cell>
          <cell r="E2627">
            <v>115.27111111111111</v>
          </cell>
          <cell r="F2627">
            <v>115.27111111111111</v>
          </cell>
          <cell r="G2627">
            <v>115.27111111111111</v>
          </cell>
          <cell r="H2627">
            <v>115.27111111111111</v>
          </cell>
          <cell r="I2627">
            <v>115.27111111111111</v>
          </cell>
          <cell r="J2627">
            <v>115.27111111111111</v>
          </cell>
          <cell r="K2627">
            <v>115.27111111111111</v>
          </cell>
          <cell r="L2627">
            <v>115.27111111111111</v>
          </cell>
          <cell r="M2627">
            <v>115.27111111111111</v>
          </cell>
          <cell r="N2627">
            <v>115.27111111111111</v>
          </cell>
          <cell r="O2627">
            <v>115.27111111111111</v>
          </cell>
          <cell r="P2627">
            <v>115.27111111111111</v>
          </cell>
        </row>
        <row r="2628">
          <cell r="A2628" t="str">
            <v>4.02.001610405</v>
          </cell>
          <cell r="B2628">
            <v>10405</v>
          </cell>
          <cell r="C2628" t="str">
            <v>Gerência Processamento Afinidade</v>
          </cell>
          <cell r="D2628" t="str">
            <v>4.02.0016</v>
          </cell>
          <cell r="E2628">
            <v>14045.079090419275</v>
          </cell>
          <cell r="F2628">
            <v>14045.079090419275</v>
          </cell>
          <cell r="G2628">
            <v>14045.079090419275</v>
          </cell>
          <cell r="H2628">
            <v>14536.656858583949</v>
          </cell>
          <cell r="I2628">
            <v>14536.656858583949</v>
          </cell>
          <cell r="J2628">
            <v>14536.656858583949</v>
          </cell>
          <cell r="K2628">
            <v>14536.656858583949</v>
          </cell>
          <cell r="L2628">
            <v>14536.656858583949</v>
          </cell>
          <cell r="M2628">
            <v>14536.656858583949</v>
          </cell>
          <cell r="N2628">
            <v>14536.656858583949</v>
          </cell>
          <cell r="O2628">
            <v>14536.656858583949</v>
          </cell>
          <cell r="P2628">
            <v>14536.656858583949</v>
          </cell>
        </row>
        <row r="2629">
          <cell r="A2629" t="str">
            <v>4.02.001710405</v>
          </cell>
          <cell r="B2629">
            <v>10405</v>
          </cell>
          <cell r="C2629" t="str">
            <v>Gerência Processamento Afinidade</v>
          </cell>
          <cell r="D2629" t="str">
            <v>4.02.0017</v>
          </cell>
          <cell r="E2629">
            <v>6408.9676539837928</v>
          </cell>
          <cell r="F2629">
            <v>6408.9676539837928</v>
          </cell>
          <cell r="G2629">
            <v>6408.9676539837928</v>
          </cell>
          <cell r="H2629">
            <v>6633.2815218732248</v>
          </cell>
          <cell r="I2629">
            <v>6633.2815218732248</v>
          </cell>
          <cell r="J2629">
            <v>6633.2815218732248</v>
          </cell>
          <cell r="K2629">
            <v>6633.2815218732248</v>
          </cell>
          <cell r="L2629">
            <v>6633.2815218732248</v>
          </cell>
          <cell r="M2629">
            <v>6633.2815218732248</v>
          </cell>
          <cell r="N2629">
            <v>6633.2815218732248</v>
          </cell>
          <cell r="O2629">
            <v>6633.2815218732248</v>
          </cell>
          <cell r="P2629">
            <v>6633.2815218732248</v>
          </cell>
        </row>
        <row r="2630">
          <cell r="A2630" t="str">
            <v>4.02.001810405</v>
          </cell>
          <cell r="B2630">
            <v>10405</v>
          </cell>
          <cell r="C2630" t="str">
            <v>Gerência Processamento Afinidade</v>
          </cell>
          <cell r="D2630" t="str">
            <v>4.02.0018</v>
          </cell>
          <cell r="E2630">
            <v>17.697777777777777</v>
          </cell>
          <cell r="F2630">
            <v>17.697777777777777</v>
          </cell>
          <cell r="G2630">
            <v>17.697777777777777</v>
          </cell>
          <cell r="H2630">
            <v>17.697777777777777</v>
          </cell>
          <cell r="I2630">
            <v>17.697777777777777</v>
          </cell>
          <cell r="J2630">
            <v>17.697777777777777</v>
          </cell>
          <cell r="K2630">
            <v>17.697777777777777</v>
          </cell>
          <cell r="L2630">
            <v>17.697777777777777</v>
          </cell>
          <cell r="M2630">
            <v>17.697777777777777</v>
          </cell>
          <cell r="N2630">
            <v>17.697777777777777</v>
          </cell>
          <cell r="O2630">
            <v>17.697777777777777</v>
          </cell>
          <cell r="P2630">
            <v>17.697777777777777</v>
          </cell>
        </row>
        <row r="2631">
          <cell r="A2631" t="str">
            <v>4.02.001910405</v>
          </cell>
          <cell r="B2631">
            <v>10405</v>
          </cell>
          <cell r="C2631" t="str">
            <v>Gerência Processamento Afinidade</v>
          </cell>
          <cell r="D2631" t="str">
            <v>4.02.0019</v>
          </cell>
          <cell r="E2631">
            <v>9.6266666666666669</v>
          </cell>
          <cell r="F2631">
            <v>9.6266666666666669</v>
          </cell>
          <cell r="G2631">
            <v>9.6266666666666669</v>
          </cell>
          <cell r="H2631">
            <v>9.6266666666666669</v>
          </cell>
          <cell r="I2631">
            <v>9.6266666666666669</v>
          </cell>
          <cell r="J2631">
            <v>9.6266666666666669</v>
          </cell>
          <cell r="K2631">
            <v>9.6266666666666669</v>
          </cell>
          <cell r="L2631">
            <v>9.6266666666666669</v>
          </cell>
          <cell r="M2631">
            <v>9.6266666666666669</v>
          </cell>
          <cell r="N2631">
            <v>9.6266666666666669</v>
          </cell>
          <cell r="O2631">
            <v>9.6266666666666669</v>
          </cell>
          <cell r="P2631">
            <v>9.6266666666666669</v>
          </cell>
        </row>
        <row r="2632">
          <cell r="A2632" t="str">
            <v>4.02.002010405</v>
          </cell>
          <cell r="B2632">
            <v>10405</v>
          </cell>
          <cell r="C2632" t="str">
            <v>Gerência Processamento Afinidade</v>
          </cell>
          <cell r="D2632" t="str">
            <v>4.02.0020</v>
          </cell>
          <cell r="E2632">
            <v>92221.54</v>
          </cell>
          <cell r="F2632">
            <v>92221.54</v>
          </cell>
          <cell r="G2632">
            <v>92221.54</v>
          </cell>
          <cell r="H2632">
            <v>92221.54</v>
          </cell>
          <cell r="I2632">
            <v>92221.54</v>
          </cell>
          <cell r="J2632">
            <v>92221.54</v>
          </cell>
          <cell r="K2632">
            <v>92221.54</v>
          </cell>
          <cell r="L2632">
            <v>92221.54</v>
          </cell>
          <cell r="M2632">
            <v>92221.54</v>
          </cell>
          <cell r="N2632">
            <v>92221.54</v>
          </cell>
          <cell r="O2632">
            <v>92221.54</v>
          </cell>
          <cell r="P2632">
            <v>92221.54</v>
          </cell>
        </row>
        <row r="2633">
          <cell r="A2633" t="str">
            <v>4.02.002110405</v>
          </cell>
          <cell r="B2633">
            <v>10405</v>
          </cell>
          <cell r="C2633" t="str">
            <v>Gerência Processamento Afinidade</v>
          </cell>
          <cell r="D2633" t="str">
            <v>4.02.0021</v>
          </cell>
          <cell r="E2633">
            <v>50.808888888888887</v>
          </cell>
          <cell r="F2633">
            <v>50.808888888888887</v>
          </cell>
          <cell r="G2633">
            <v>50.808888888888887</v>
          </cell>
          <cell r="H2633">
            <v>50.808888888888887</v>
          </cell>
          <cell r="I2633">
            <v>50.808888888888887</v>
          </cell>
          <cell r="J2633">
            <v>50.808888888888887</v>
          </cell>
          <cell r="K2633">
            <v>50.808888888888887</v>
          </cell>
          <cell r="L2633">
            <v>50.808888888888887</v>
          </cell>
          <cell r="M2633">
            <v>50.808888888888887</v>
          </cell>
          <cell r="N2633">
            <v>50.808888888888887</v>
          </cell>
          <cell r="O2633">
            <v>50.808888888888887</v>
          </cell>
          <cell r="P2633">
            <v>50.808888888888887</v>
          </cell>
        </row>
        <row r="2634">
          <cell r="A2634" t="str">
            <v>4.02.002210405</v>
          </cell>
          <cell r="B2634">
            <v>10405</v>
          </cell>
          <cell r="C2634" t="str">
            <v>Gerência Processamento Afinidade</v>
          </cell>
          <cell r="D2634" t="str">
            <v>4.02.0022</v>
          </cell>
          <cell r="E2634">
            <v>313.22666666666669</v>
          </cell>
          <cell r="F2634">
            <v>313.22666666666669</v>
          </cell>
          <cell r="G2634">
            <v>313.22666666666669</v>
          </cell>
          <cell r="H2634">
            <v>313.22666666666669</v>
          </cell>
          <cell r="I2634">
            <v>313.22666666666669</v>
          </cell>
          <cell r="J2634">
            <v>313.22666666666669</v>
          </cell>
          <cell r="K2634">
            <v>313.22666666666669</v>
          </cell>
          <cell r="L2634">
            <v>313.22666666666669</v>
          </cell>
          <cell r="M2634">
            <v>313.22666666666669</v>
          </cell>
          <cell r="N2634">
            <v>313.22666666666669</v>
          </cell>
          <cell r="O2634">
            <v>313.22666666666669</v>
          </cell>
          <cell r="P2634">
            <v>313.22666666666669</v>
          </cell>
        </row>
        <row r="2635">
          <cell r="A2635" t="str">
            <v>4.02.002310405</v>
          </cell>
          <cell r="B2635">
            <v>10405</v>
          </cell>
          <cell r="C2635" t="str">
            <v>Gerência Processamento Afinidade</v>
          </cell>
          <cell r="D2635" t="str">
            <v>4.02.0023</v>
          </cell>
          <cell r="E2635">
            <v>361.19233265188529</v>
          </cell>
          <cell r="F2635">
            <v>361.19233265188529</v>
          </cell>
          <cell r="G2635">
            <v>364.95476590894094</v>
          </cell>
          <cell r="H2635">
            <v>364.95476590894094</v>
          </cell>
          <cell r="I2635">
            <v>364.95476590894094</v>
          </cell>
          <cell r="J2635">
            <v>364.95476590894094</v>
          </cell>
          <cell r="K2635">
            <v>364.95476590894094</v>
          </cell>
          <cell r="L2635">
            <v>367.10528406905684</v>
          </cell>
          <cell r="M2635">
            <v>367.10528406905684</v>
          </cell>
          <cell r="N2635">
            <v>367.10528406905684</v>
          </cell>
          <cell r="O2635">
            <v>367.10528406905684</v>
          </cell>
          <cell r="P2635">
            <v>367.10528406905684</v>
          </cell>
        </row>
        <row r="2636">
          <cell r="A2636" t="str">
            <v>4.02.002410405</v>
          </cell>
          <cell r="B2636">
            <v>10405</v>
          </cell>
          <cell r="C2636" t="str">
            <v>Gerência Processamento Afinidade</v>
          </cell>
          <cell r="D2636" t="str">
            <v>4.02.0024</v>
          </cell>
          <cell r="E2636">
            <v>0</v>
          </cell>
          <cell r="F2636">
            <v>0</v>
          </cell>
          <cell r="G2636">
            <v>0</v>
          </cell>
          <cell r="H2636">
            <v>0</v>
          </cell>
          <cell r="I2636">
            <v>0</v>
          </cell>
          <cell r="J2636">
            <v>0</v>
          </cell>
          <cell r="K2636">
            <v>0</v>
          </cell>
          <cell r="L2636">
            <v>0</v>
          </cell>
          <cell r="M2636">
            <v>0</v>
          </cell>
          <cell r="N2636">
            <v>0</v>
          </cell>
          <cell r="O2636">
            <v>0</v>
          </cell>
          <cell r="P2636">
            <v>0</v>
          </cell>
        </row>
        <row r="2637">
          <cell r="A2637" t="str">
            <v>4.02.002510405</v>
          </cell>
          <cell r="B2637">
            <v>10405</v>
          </cell>
          <cell r="C2637" t="str">
            <v>Gerência Processamento Afinidade</v>
          </cell>
          <cell r="D2637" t="str">
            <v>4.02.0025</v>
          </cell>
          <cell r="E2637">
            <v>3.8333333333333335</v>
          </cell>
          <cell r="F2637">
            <v>3.8333333333333335</v>
          </cell>
          <cell r="G2637">
            <v>3.8333333333333335</v>
          </cell>
          <cell r="H2637">
            <v>3.8333333333333335</v>
          </cell>
          <cell r="I2637">
            <v>3.8333333333333335</v>
          </cell>
          <cell r="J2637">
            <v>3.8333333333333335</v>
          </cell>
          <cell r="K2637">
            <v>3.8333333333333335</v>
          </cell>
          <cell r="L2637">
            <v>3.8333333333333335</v>
          </cell>
          <cell r="M2637">
            <v>3.8333333333333335</v>
          </cell>
          <cell r="N2637">
            <v>3.8333333333333335</v>
          </cell>
          <cell r="O2637">
            <v>3.8333333333333335</v>
          </cell>
          <cell r="P2637">
            <v>3.8333333333333335</v>
          </cell>
        </row>
        <row r="2638">
          <cell r="A2638" t="str">
            <v>4.02.002610405</v>
          </cell>
          <cell r="B2638">
            <v>10405</v>
          </cell>
          <cell r="C2638" t="str">
            <v>Gerência Processamento Afinidade</v>
          </cell>
          <cell r="D2638" t="str">
            <v>4.02.0026</v>
          </cell>
          <cell r="E2638">
            <v>61.952222222222225</v>
          </cell>
          <cell r="F2638">
            <v>61.952222222222225</v>
          </cell>
          <cell r="G2638">
            <v>61.952222222222225</v>
          </cell>
          <cell r="H2638">
            <v>61.952222222222225</v>
          </cell>
          <cell r="I2638">
            <v>61.952222222222225</v>
          </cell>
          <cell r="J2638">
            <v>61.952222222222225</v>
          </cell>
          <cell r="K2638">
            <v>61.952222222222225</v>
          </cell>
          <cell r="L2638">
            <v>61.952222222222225</v>
          </cell>
          <cell r="M2638">
            <v>61.952222222222225</v>
          </cell>
          <cell r="N2638">
            <v>61.952222222222225</v>
          </cell>
          <cell r="O2638">
            <v>61.952222222222225</v>
          </cell>
          <cell r="P2638">
            <v>61.952222222222225</v>
          </cell>
        </row>
        <row r="2639">
          <cell r="A2639" t="str">
            <v>4.02.002710405</v>
          </cell>
          <cell r="B2639">
            <v>10405</v>
          </cell>
          <cell r="C2639" t="str">
            <v>Gerência Processamento Afinidade</v>
          </cell>
          <cell r="D2639" t="str">
            <v>4.02.0027</v>
          </cell>
          <cell r="E2639">
            <v>22.565555555555555</v>
          </cell>
          <cell r="F2639">
            <v>22.565555555555555</v>
          </cell>
          <cell r="G2639">
            <v>22.565555555555555</v>
          </cell>
          <cell r="H2639">
            <v>22.565555555555555</v>
          </cell>
          <cell r="I2639">
            <v>22.565555555555555</v>
          </cell>
          <cell r="J2639">
            <v>22.565555555555555</v>
          </cell>
          <cell r="K2639">
            <v>22.565555555555555</v>
          </cell>
          <cell r="L2639">
            <v>22.565555555555555</v>
          </cell>
          <cell r="M2639">
            <v>22.565555555555555</v>
          </cell>
          <cell r="N2639">
            <v>22.565555555555555</v>
          </cell>
          <cell r="O2639">
            <v>22.565555555555555</v>
          </cell>
          <cell r="P2639">
            <v>22.565555555555555</v>
          </cell>
        </row>
        <row r="2640">
          <cell r="A2640" t="str">
            <v>4.02.002810405</v>
          </cell>
          <cell r="B2640">
            <v>10405</v>
          </cell>
          <cell r="C2640" t="str">
            <v>Gerência Processamento Afinidade</v>
          </cell>
          <cell r="D2640" t="str">
            <v>4.02.0028</v>
          </cell>
          <cell r="E2640">
            <v>0</v>
          </cell>
          <cell r="F2640">
            <v>0</v>
          </cell>
          <cell r="G2640">
            <v>0</v>
          </cell>
          <cell r="H2640">
            <v>3129.42</v>
          </cell>
          <cell r="I2640">
            <v>0</v>
          </cell>
          <cell r="J2640">
            <v>0</v>
          </cell>
          <cell r="K2640">
            <v>0</v>
          </cell>
          <cell r="L2640">
            <v>0</v>
          </cell>
          <cell r="M2640">
            <v>0</v>
          </cell>
          <cell r="N2640">
            <v>0</v>
          </cell>
          <cell r="O2640">
            <v>0</v>
          </cell>
          <cell r="P2640">
            <v>0</v>
          </cell>
        </row>
        <row r="2641">
          <cell r="A2641" t="str">
            <v>4.02.002910405</v>
          </cell>
          <cell r="B2641">
            <v>10405</v>
          </cell>
          <cell r="C2641" t="str">
            <v>Gerência Processamento Afinidade</v>
          </cell>
          <cell r="D2641" t="str">
            <v>4.02.0029</v>
          </cell>
          <cell r="E2641">
            <v>0</v>
          </cell>
          <cell r="F2641">
            <v>1486.94</v>
          </cell>
          <cell r="G2641">
            <v>0</v>
          </cell>
          <cell r="H2641">
            <v>0</v>
          </cell>
          <cell r="I2641">
            <v>0</v>
          </cell>
          <cell r="J2641">
            <v>0</v>
          </cell>
          <cell r="K2641">
            <v>0</v>
          </cell>
          <cell r="L2641">
            <v>0</v>
          </cell>
          <cell r="M2641">
            <v>0</v>
          </cell>
          <cell r="N2641">
            <v>0</v>
          </cell>
          <cell r="O2641">
            <v>0</v>
          </cell>
          <cell r="P2641">
            <v>0</v>
          </cell>
        </row>
        <row r="2642">
          <cell r="A2642" t="str">
            <v>4.02.003010405</v>
          </cell>
          <cell r="B2642">
            <v>10405</v>
          </cell>
          <cell r="C2642" t="str">
            <v>Gerência Processamento Afinidade</v>
          </cell>
          <cell r="D2642" t="str">
            <v>4.02.0030</v>
          </cell>
          <cell r="E2642">
            <v>0</v>
          </cell>
          <cell r="F2642">
            <v>0</v>
          </cell>
          <cell r="G2642">
            <v>0</v>
          </cell>
          <cell r="H2642">
            <v>0</v>
          </cell>
          <cell r="I2642">
            <v>0</v>
          </cell>
          <cell r="J2642">
            <v>0</v>
          </cell>
          <cell r="K2642">
            <v>0</v>
          </cell>
          <cell r="L2642">
            <v>0</v>
          </cell>
          <cell r="M2642">
            <v>0</v>
          </cell>
          <cell r="N2642">
            <v>0</v>
          </cell>
          <cell r="O2642">
            <v>0</v>
          </cell>
          <cell r="P2642">
            <v>0</v>
          </cell>
        </row>
        <row r="2643">
          <cell r="A2643" t="str">
            <v>4.02.003510405</v>
          </cell>
          <cell r="B2643">
            <v>10405</v>
          </cell>
          <cell r="C2643" t="str">
            <v>Gerência Processamento Afinidade</v>
          </cell>
          <cell r="D2643" t="str">
            <v>4.02.0035</v>
          </cell>
          <cell r="E2643">
            <v>0</v>
          </cell>
          <cell r="F2643">
            <v>0</v>
          </cell>
          <cell r="G2643">
            <v>0</v>
          </cell>
          <cell r="H2643">
            <v>0</v>
          </cell>
          <cell r="I2643">
            <v>0</v>
          </cell>
          <cell r="J2643">
            <v>0</v>
          </cell>
          <cell r="K2643">
            <v>0</v>
          </cell>
          <cell r="L2643">
            <v>0</v>
          </cell>
          <cell r="M2643">
            <v>0</v>
          </cell>
          <cell r="N2643">
            <v>0</v>
          </cell>
          <cell r="O2643">
            <v>0</v>
          </cell>
          <cell r="P2643">
            <v>0</v>
          </cell>
        </row>
        <row r="2644">
          <cell r="A2644" t="str">
            <v>4.02.003610405</v>
          </cell>
          <cell r="B2644">
            <v>10405</v>
          </cell>
          <cell r="C2644" t="str">
            <v>Gerência Processamento Afinidade</v>
          </cell>
          <cell r="D2644" t="str">
            <v>4.02.0036</v>
          </cell>
          <cell r="E2644">
            <v>0</v>
          </cell>
          <cell r="F2644">
            <v>0</v>
          </cell>
          <cell r="G2644">
            <v>0</v>
          </cell>
          <cell r="H2644">
            <v>0</v>
          </cell>
          <cell r="I2644">
            <v>0</v>
          </cell>
          <cell r="J2644">
            <v>0</v>
          </cell>
          <cell r="K2644">
            <v>0</v>
          </cell>
          <cell r="L2644">
            <v>0</v>
          </cell>
          <cell r="M2644">
            <v>0</v>
          </cell>
          <cell r="N2644">
            <v>0</v>
          </cell>
          <cell r="O2644">
            <v>0</v>
          </cell>
          <cell r="P2644">
            <v>0</v>
          </cell>
        </row>
        <row r="2645">
          <cell r="A2645" t="str">
            <v>4.02.003710405</v>
          </cell>
          <cell r="B2645">
            <v>10405</v>
          </cell>
          <cell r="C2645" t="str">
            <v>Gerência Processamento Afinidade</v>
          </cell>
          <cell r="D2645" t="str">
            <v>4.02.0037</v>
          </cell>
          <cell r="E2645">
            <v>0</v>
          </cell>
          <cell r="F2645">
            <v>0</v>
          </cell>
          <cell r="G2645">
            <v>0</v>
          </cell>
          <cell r="H2645">
            <v>0</v>
          </cell>
          <cell r="I2645">
            <v>0</v>
          </cell>
          <cell r="J2645">
            <v>0</v>
          </cell>
          <cell r="K2645">
            <v>0</v>
          </cell>
          <cell r="L2645">
            <v>0</v>
          </cell>
          <cell r="M2645">
            <v>0</v>
          </cell>
          <cell r="N2645">
            <v>0</v>
          </cell>
          <cell r="O2645">
            <v>0</v>
          </cell>
          <cell r="P2645">
            <v>0</v>
          </cell>
        </row>
        <row r="2646">
          <cell r="A2646" t="str">
            <v>4.02.003810405</v>
          </cell>
          <cell r="B2646">
            <v>10405</v>
          </cell>
          <cell r="C2646" t="str">
            <v>Gerência Processamento Afinidade</v>
          </cell>
          <cell r="D2646" t="str">
            <v>4.02.0038</v>
          </cell>
          <cell r="E2646">
            <v>0</v>
          </cell>
          <cell r="F2646">
            <v>0</v>
          </cell>
          <cell r="G2646">
            <v>0</v>
          </cell>
          <cell r="H2646">
            <v>0</v>
          </cell>
          <cell r="I2646">
            <v>0</v>
          </cell>
          <cell r="J2646">
            <v>0</v>
          </cell>
          <cell r="K2646">
            <v>0</v>
          </cell>
          <cell r="L2646">
            <v>0</v>
          </cell>
          <cell r="M2646">
            <v>0</v>
          </cell>
          <cell r="N2646">
            <v>0</v>
          </cell>
          <cell r="O2646">
            <v>0</v>
          </cell>
          <cell r="P2646">
            <v>0</v>
          </cell>
        </row>
        <row r="2647">
          <cell r="A2647" t="str">
            <v>4.02.003910405</v>
          </cell>
          <cell r="B2647">
            <v>10405</v>
          </cell>
          <cell r="C2647" t="str">
            <v>Gerência Processamento Afinidade</v>
          </cell>
          <cell r="D2647" t="str">
            <v>4.02.0039</v>
          </cell>
          <cell r="E2647">
            <v>3.6111111111111112</v>
          </cell>
          <cell r="F2647">
            <v>3.6111111111111112</v>
          </cell>
          <cell r="G2647">
            <v>3.6111111111111112</v>
          </cell>
          <cell r="H2647">
            <v>3.6111111111111112</v>
          </cell>
          <cell r="I2647">
            <v>3.6111111111111112</v>
          </cell>
          <cell r="J2647">
            <v>3.6111111111111112</v>
          </cell>
          <cell r="K2647">
            <v>3.6111111111111112</v>
          </cell>
          <cell r="L2647">
            <v>3.6111111111111112</v>
          </cell>
          <cell r="M2647">
            <v>3.6111111111111112</v>
          </cell>
          <cell r="N2647">
            <v>3.6111111111111112</v>
          </cell>
          <cell r="O2647">
            <v>3.6111111111111112</v>
          </cell>
          <cell r="P2647">
            <v>3.6111111111111112</v>
          </cell>
        </row>
        <row r="2648">
          <cell r="A2648" t="str">
            <v>4.02.004110405</v>
          </cell>
          <cell r="B2648">
            <v>10405</v>
          </cell>
          <cell r="C2648" t="str">
            <v>Gerência Processamento Afinidade</v>
          </cell>
          <cell r="D2648" t="str">
            <v>4.02.0041</v>
          </cell>
          <cell r="E2648">
            <v>95.828927594995747</v>
          </cell>
          <cell r="F2648">
            <v>95.828927594995747</v>
          </cell>
          <cell r="G2648">
            <v>95.828927594995747</v>
          </cell>
          <cell r="H2648">
            <v>95.828927594995747</v>
          </cell>
          <cell r="I2648">
            <v>95.828927594995747</v>
          </cell>
          <cell r="J2648">
            <v>95.828927594995747</v>
          </cell>
          <cell r="K2648">
            <v>95.828927594995747</v>
          </cell>
          <cell r="L2648">
            <v>95.828927594995747</v>
          </cell>
          <cell r="M2648">
            <v>95.828927594995747</v>
          </cell>
          <cell r="N2648">
            <v>95.828927594995747</v>
          </cell>
          <cell r="O2648">
            <v>95.828927594995747</v>
          </cell>
          <cell r="P2648">
            <v>95.828927594995747</v>
          </cell>
        </row>
        <row r="2649">
          <cell r="A2649" t="str">
            <v>4.02.004210405</v>
          </cell>
          <cell r="B2649">
            <v>10405</v>
          </cell>
          <cell r="C2649" t="str">
            <v>Gerência Processamento Afinidade</v>
          </cell>
          <cell r="D2649" t="str">
            <v>4.02.0042</v>
          </cell>
          <cell r="E2649">
            <v>0</v>
          </cell>
          <cell r="F2649">
            <v>0</v>
          </cell>
          <cell r="G2649">
            <v>0</v>
          </cell>
          <cell r="H2649">
            <v>0</v>
          </cell>
          <cell r="I2649">
            <v>0</v>
          </cell>
          <cell r="J2649">
            <v>0</v>
          </cell>
          <cell r="K2649">
            <v>0</v>
          </cell>
          <cell r="L2649">
            <v>0</v>
          </cell>
          <cell r="M2649">
            <v>0</v>
          </cell>
          <cell r="N2649">
            <v>0</v>
          </cell>
          <cell r="O2649">
            <v>0</v>
          </cell>
          <cell r="P2649">
            <v>0</v>
          </cell>
        </row>
        <row r="2650">
          <cell r="A2650" t="str">
            <v>4.02.004310405</v>
          </cell>
          <cell r="B2650">
            <v>10405</v>
          </cell>
          <cell r="C2650" t="str">
            <v>Gerência Processamento Afinidade</v>
          </cell>
          <cell r="D2650" t="str">
            <v>4.02.0043</v>
          </cell>
          <cell r="E2650">
            <v>0</v>
          </cell>
          <cell r="F2650">
            <v>0</v>
          </cell>
          <cell r="G2650">
            <v>0</v>
          </cell>
          <cell r="H2650">
            <v>0</v>
          </cell>
          <cell r="I2650">
            <v>0</v>
          </cell>
          <cell r="J2650">
            <v>0</v>
          </cell>
          <cell r="K2650">
            <v>0</v>
          </cell>
          <cell r="L2650">
            <v>0</v>
          </cell>
          <cell r="M2650">
            <v>0</v>
          </cell>
          <cell r="N2650">
            <v>0</v>
          </cell>
          <cell r="O2650">
            <v>0</v>
          </cell>
          <cell r="P2650">
            <v>0</v>
          </cell>
        </row>
        <row r="2651">
          <cell r="A2651" t="str">
            <v>4.02.004410405</v>
          </cell>
          <cell r="B2651">
            <v>10405</v>
          </cell>
          <cell r="C2651" t="str">
            <v>Gerência Processamento Afinidade</v>
          </cell>
          <cell r="D2651" t="str">
            <v>4.02.0044</v>
          </cell>
          <cell r="E2651">
            <v>0</v>
          </cell>
          <cell r="F2651">
            <v>0</v>
          </cell>
          <cell r="G2651">
            <v>0</v>
          </cell>
          <cell r="H2651">
            <v>0</v>
          </cell>
          <cell r="I2651">
            <v>0</v>
          </cell>
          <cell r="J2651">
            <v>0</v>
          </cell>
          <cell r="K2651">
            <v>0</v>
          </cell>
          <cell r="L2651">
            <v>0</v>
          </cell>
          <cell r="M2651">
            <v>0</v>
          </cell>
          <cell r="N2651">
            <v>0</v>
          </cell>
          <cell r="O2651">
            <v>0</v>
          </cell>
          <cell r="P2651">
            <v>0</v>
          </cell>
        </row>
        <row r="2652">
          <cell r="A2652" t="str">
            <v>4.03.000110405</v>
          </cell>
          <cell r="B2652">
            <v>10405</v>
          </cell>
          <cell r="C2652" t="str">
            <v>Gerência Processamento Afinidade</v>
          </cell>
          <cell r="D2652" t="str">
            <v>4.03.0001</v>
          </cell>
          <cell r="E2652">
            <v>0</v>
          </cell>
          <cell r="F2652">
            <v>0</v>
          </cell>
          <cell r="G2652">
            <v>0</v>
          </cell>
          <cell r="H2652">
            <v>0</v>
          </cell>
          <cell r="I2652">
            <v>0</v>
          </cell>
          <cell r="J2652">
            <v>0</v>
          </cell>
          <cell r="K2652">
            <v>0</v>
          </cell>
          <cell r="L2652">
            <v>0</v>
          </cell>
          <cell r="M2652">
            <v>0</v>
          </cell>
          <cell r="N2652">
            <v>0</v>
          </cell>
          <cell r="O2652">
            <v>0</v>
          </cell>
          <cell r="P2652">
            <v>0</v>
          </cell>
        </row>
        <row r="2653">
          <cell r="A2653" t="str">
            <v>4.03.000210405</v>
          </cell>
          <cell r="B2653">
            <v>10405</v>
          </cell>
          <cell r="C2653" t="str">
            <v>Gerência Processamento Afinidade</v>
          </cell>
          <cell r="D2653" t="str">
            <v>4.03.0002</v>
          </cell>
          <cell r="E2653">
            <v>32856.879999999997</v>
          </cell>
          <cell r="F2653">
            <v>32856.879999999997</v>
          </cell>
          <cell r="G2653">
            <v>34104.879999999997</v>
          </cell>
          <cell r="H2653">
            <v>37635.879999999997</v>
          </cell>
          <cell r="I2653">
            <v>37635.879999999997</v>
          </cell>
          <cell r="J2653">
            <v>37635.879999999997</v>
          </cell>
          <cell r="K2653">
            <v>37635.879999999997</v>
          </cell>
          <cell r="L2653">
            <v>40646.750400000004</v>
          </cell>
          <cell r="M2653">
            <v>40646.750400000004</v>
          </cell>
          <cell r="N2653">
            <v>40646.750400000004</v>
          </cell>
          <cell r="O2653">
            <v>40646.750400000004</v>
          </cell>
          <cell r="P2653">
            <v>40646.750400000004</v>
          </cell>
        </row>
        <row r="2654">
          <cell r="A2654" t="str">
            <v>4.03.000310405</v>
          </cell>
          <cell r="B2654">
            <v>10405</v>
          </cell>
          <cell r="C2654" t="str">
            <v>Gerência Processamento Afinidade</v>
          </cell>
          <cell r="D2654" t="str">
            <v>4.03.0003</v>
          </cell>
          <cell r="E2654">
            <v>2738.0733333333333</v>
          </cell>
          <cell r="F2654">
            <v>2738.0733333333333</v>
          </cell>
          <cell r="G2654">
            <v>3050.0733333333328</v>
          </cell>
          <cell r="H2654">
            <v>4019.0733333333337</v>
          </cell>
          <cell r="I2654">
            <v>3136.3233333333337</v>
          </cell>
          <cell r="J2654">
            <v>3136.3233333333319</v>
          </cell>
          <cell r="K2654">
            <v>3136.3233333333337</v>
          </cell>
          <cell r="L2654">
            <v>5143.570266666673</v>
          </cell>
          <cell r="M2654">
            <v>3387.2292000000011</v>
          </cell>
          <cell r="N2654">
            <v>3387.2292000000007</v>
          </cell>
          <cell r="O2654">
            <v>3387.2292000000016</v>
          </cell>
          <cell r="P2654">
            <v>3387.229199999997</v>
          </cell>
        </row>
        <row r="2655">
          <cell r="A2655" t="str">
            <v>4.03.000410405</v>
          </cell>
          <cell r="B2655">
            <v>10405</v>
          </cell>
          <cell r="C2655" t="str">
            <v>Gerência Processamento Afinidade</v>
          </cell>
          <cell r="D2655" t="str">
            <v>4.03.0004</v>
          </cell>
          <cell r="E2655">
            <v>21936.400000000001</v>
          </cell>
          <cell r="F2655">
            <v>21936.400000000001</v>
          </cell>
          <cell r="G2655">
            <v>21936.400000000001</v>
          </cell>
          <cell r="H2655">
            <v>21936.400000000001</v>
          </cell>
          <cell r="I2655">
            <v>21936.400000000001</v>
          </cell>
          <cell r="J2655">
            <v>21936.400000000001</v>
          </cell>
          <cell r="K2655">
            <v>21936.400000000001</v>
          </cell>
          <cell r="L2655">
            <v>22813.856</v>
          </cell>
          <cell r="M2655">
            <v>22813.856</v>
          </cell>
          <cell r="N2655">
            <v>22813.856</v>
          </cell>
          <cell r="O2655">
            <v>22813.856</v>
          </cell>
          <cell r="P2655">
            <v>22813.856</v>
          </cell>
        </row>
        <row r="2656">
          <cell r="A2656" t="str">
            <v>4.03.000510405</v>
          </cell>
          <cell r="B2656">
            <v>10405</v>
          </cell>
          <cell r="C2656" t="str">
            <v>Gerência Processamento Afinidade</v>
          </cell>
          <cell r="D2656" t="str">
            <v>4.03.0005</v>
          </cell>
          <cell r="E2656">
            <v>0</v>
          </cell>
          <cell r="F2656">
            <v>0</v>
          </cell>
          <cell r="G2656">
            <v>0</v>
          </cell>
          <cell r="H2656">
            <v>0</v>
          </cell>
          <cell r="I2656">
            <v>0</v>
          </cell>
          <cell r="J2656">
            <v>0</v>
          </cell>
          <cell r="K2656">
            <v>0</v>
          </cell>
          <cell r="L2656">
            <v>0</v>
          </cell>
          <cell r="M2656">
            <v>0</v>
          </cell>
          <cell r="N2656">
            <v>0</v>
          </cell>
          <cell r="O2656">
            <v>0</v>
          </cell>
          <cell r="P2656">
            <v>0</v>
          </cell>
        </row>
        <row r="2657">
          <cell r="A2657" t="str">
            <v>4.03.000610405</v>
          </cell>
          <cell r="B2657">
            <v>10405</v>
          </cell>
          <cell r="C2657" t="str">
            <v>Gerência Processamento Afinidade</v>
          </cell>
          <cell r="D2657" t="str">
            <v>4.03.0006</v>
          </cell>
          <cell r="E2657">
            <v>2738.0733333333333</v>
          </cell>
          <cell r="F2657">
            <v>2738.0733333333333</v>
          </cell>
          <cell r="G2657">
            <v>3050.0733333333328</v>
          </cell>
          <cell r="H2657">
            <v>4019.0733333333337</v>
          </cell>
          <cell r="I2657">
            <v>3136.3233333333337</v>
          </cell>
          <cell r="J2657">
            <v>3136.3233333333319</v>
          </cell>
          <cell r="K2657">
            <v>3136.3233333333337</v>
          </cell>
          <cell r="L2657">
            <v>5143.570266666673</v>
          </cell>
          <cell r="M2657">
            <v>3387.2292000000011</v>
          </cell>
          <cell r="N2657">
            <v>3387.2292000000007</v>
          </cell>
          <cell r="O2657">
            <v>3387.2292000000016</v>
          </cell>
          <cell r="P2657">
            <v>3387.229199999997</v>
          </cell>
        </row>
        <row r="2658">
          <cell r="A2658" t="str">
            <v>4.03.000710405</v>
          </cell>
          <cell r="B2658">
            <v>10405</v>
          </cell>
          <cell r="C2658" t="str">
            <v>Gerência Processamento Afinidade</v>
          </cell>
          <cell r="D2658" t="str">
            <v>4.03.0007</v>
          </cell>
          <cell r="E2658">
            <v>0</v>
          </cell>
          <cell r="F2658">
            <v>0</v>
          </cell>
          <cell r="G2658">
            <v>0</v>
          </cell>
          <cell r="H2658">
            <v>0</v>
          </cell>
          <cell r="I2658">
            <v>0</v>
          </cell>
          <cell r="J2658">
            <v>0</v>
          </cell>
          <cell r="K2658">
            <v>0</v>
          </cell>
          <cell r="L2658">
            <v>0</v>
          </cell>
          <cell r="M2658">
            <v>0</v>
          </cell>
          <cell r="N2658">
            <v>0</v>
          </cell>
          <cell r="O2658">
            <v>0</v>
          </cell>
          <cell r="P2658">
            <v>0</v>
          </cell>
        </row>
        <row r="2659">
          <cell r="A2659" t="str">
            <v>4.03.000810405</v>
          </cell>
          <cell r="B2659">
            <v>10405</v>
          </cell>
          <cell r="C2659" t="str">
            <v>Gerência Processamento Afinidade</v>
          </cell>
          <cell r="D2659" t="str">
            <v>4.03.0008</v>
          </cell>
          <cell r="E2659">
            <v>4876.7033333333329</v>
          </cell>
          <cell r="F2659">
            <v>4876.7033333333329</v>
          </cell>
          <cell r="G2659">
            <v>4876.7033333333329</v>
          </cell>
          <cell r="H2659">
            <v>4876.7033333333329</v>
          </cell>
          <cell r="I2659">
            <v>4876.7033333333329</v>
          </cell>
          <cell r="J2659">
            <v>4876.7033333333329</v>
          </cell>
          <cell r="K2659">
            <v>4876.7033333333329</v>
          </cell>
          <cell r="L2659">
            <v>4876.7033333333329</v>
          </cell>
          <cell r="M2659">
            <v>4876.7033333333329</v>
          </cell>
          <cell r="N2659">
            <v>4876.7033333333329</v>
          </cell>
          <cell r="O2659">
            <v>4876.7033333333329</v>
          </cell>
          <cell r="P2659">
            <v>4876.7033333333329</v>
          </cell>
        </row>
        <row r="2660">
          <cell r="A2660" t="str">
            <v>4.03.000910405</v>
          </cell>
          <cell r="B2660">
            <v>10405</v>
          </cell>
          <cell r="C2660" t="str">
            <v>Gerência Processamento Afinidade</v>
          </cell>
          <cell r="D2660" t="str">
            <v>4.03.0009</v>
          </cell>
          <cell r="E2660">
            <v>11088</v>
          </cell>
          <cell r="F2660">
            <v>9576</v>
          </cell>
          <cell r="G2660">
            <v>9576</v>
          </cell>
          <cell r="H2660">
            <v>9576</v>
          </cell>
          <cell r="I2660">
            <v>9576</v>
          </cell>
          <cell r="J2660">
            <v>9576</v>
          </cell>
          <cell r="K2660">
            <v>9576</v>
          </cell>
          <cell r="L2660">
            <v>9576</v>
          </cell>
          <cell r="M2660">
            <v>9576</v>
          </cell>
          <cell r="N2660">
            <v>9576</v>
          </cell>
          <cell r="O2660">
            <v>9576</v>
          </cell>
          <cell r="P2660">
            <v>9576</v>
          </cell>
        </row>
        <row r="2661">
          <cell r="A2661" t="str">
            <v>4.03.001010405</v>
          </cell>
          <cell r="B2661">
            <v>10405</v>
          </cell>
          <cell r="C2661" t="str">
            <v>Gerência Processamento Afinidade</v>
          </cell>
          <cell r="D2661" t="str">
            <v>4.03.0010</v>
          </cell>
          <cell r="E2661">
            <v>5293.3125</v>
          </cell>
          <cell r="F2661">
            <v>5293.3125</v>
          </cell>
          <cell r="G2661">
            <v>5293.3125</v>
          </cell>
          <cell r="H2661">
            <v>5293.3125</v>
          </cell>
          <cell r="I2661">
            <v>5293.3125</v>
          </cell>
          <cell r="J2661">
            <v>5293.3125</v>
          </cell>
          <cell r="K2661">
            <v>5293.3125</v>
          </cell>
          <cell r="L2661">
            <v>5293.3125</v>
          </cell>
          <cell r="M2661">
            <v>5293.3125</v>
          </cell>
          <cell r="N2661">
            <v>5293.3125</v>
          </cell>
          <cell r="O2661">
            <v>5293.3125</v>
          </cell>
          <cell r="P2661">
            <v>5293.3125</v>
          </cell>
        </row>
        <row r="2662">
          <cell r="A2662" t="str">
            <v>4.03.001110405</v>
          </cell>
          <cell r="B2662">
            <v>10405</v>
          </cell>
          <cell r="C2662" t="str">
            <v>Gerência Processamento Afinidade</v>
          </cell>
          <cell r="D2662" t="str">
            <v>4.03.0011</v>
          </cell>
          <cell r="E2662">
            <v>9261.0767044444437</v>
          </cell>
          <cell r="F2662">
            <v>9261.0767044444437</v>
          </cell>
          <cell r="G2662">
            <v>9651.3887044444436</v>
          </cell>
          <cell r="H2662">
            <v>10783.682704444444</v>
          </cell>
          <cell r="I2662">
            <v>10444.487954444445</v>
          </cell>
          <cell r="J2662">
            <v>10608.090954444444</v>
          </cell>
          <cell r="K2662">
            <v>10608.090954444444</v>
          </cell>
          <cell r="L2662">
            <v>12189.132455600004</v>
          </cell>
          <cell r="M2662">
            <v>10805.721142088891</v>
          </cell>
          <cell r="N2662">
            <v>11456.738230800001</v>
          </cell>
          <cell r="O2662">
            <v>11456.738230800003</v>
          </cell>
          <cell r="P2662">
            <v>11456.7382308</v>
          </cell>
        </row>
        <row r="2663">
          <cell r="A2663" t="str">
            <v>4.03.001210405</v>
          </cell>
          <cell r="B2663">
            <v>10405</v>
          </cell>
          <cell r="C2663" t="str">
            <v>Gerência Processamento Afinidade</v>
          </cell>
          <cell r="D2663" t="str">
            <v>4.03.0012</v>
          </cell>
          <cell r="E2663">
            <v>2665.058044444444</v>
          </cell>
          <cell r="F2663">
            <v>2665.058044444444</v>
          </cell>
          <cell r="G2663">
            <v>2777.3780444444442</v>
          </cell>
          <cell r="H2663">
            <v>3103.2180444444439</v>
          </cell>
          <cell r="I2663">
            <v>3005.6080444444437</v>
          </cell>
          <cell r="J2663">
            <v>3052.6880444444441</v>
          </cell>
          <cell r="K2663">
            <v>3052.6880444444441</v>
          </cell>
          <cell r="L2663">
            <v>3507.6640160000015</v>
          </cell>
          <cell r="M2663">
            <v>3109.560040888889</v>
          </cell>
          <cell r="N2663">
            <v>3296.9030880000009</v>
          </cell>
          <cell r="O2663">
            <v>3296.9030880000009</v>
          </cell>
          <cell r="P2663">
            <v>3296.903088</v>
          </cell>
        </row>
        <row r="2664">
          <cell r="A2664" t="str">
            <v>4.03.001310405</v>
          </cell>
          <cell r="B2664">
            <v>10405</v>
          </cell>
          <cell r="C2664" t="str">
            <v>Gerência Processamento Afinidade</v>
          </cell>
          <cell r="D2664" t="str">
            <v>4.03.0013</v>
          </cell>
          <cell r="E2664">
            <v>0</v>
          </cell>
          <cell r="F2664">
            <v>0</v>
          </cell>
          <cell r="G2664">
            <v>0</v>
          </cell>
          <cell r="H2664">
            <v>0</v>
          </cell>
          <cell r="I2664">
            <v>0</v>
          </cell>
          <cell r="J2664">
            <v>0</v>
          </cell>
          <cell r="K2664">
            <v>0</v>
          </cell>
          <cell r="L2664">
            <v>0</v>
          </cell>
          <cell r="M2664">
            <v>0</v>
          </cell>
          <cell r="N2664">
            <v>0</v>
          </cell>
          <cell r="O2664">
            <v>0</v>
          </cell>
          <cell r="P2664">
            <v>0</v>
          </cell>
        </row>
        <row r="2665">
          <cell r="A2665" t="str">
            <v>4.03.001410405</v>
          </cell>
          <cell r="B2665">
            <v>10405</v>
          </cell>
          <cell r="C2665" t="str">
            <v>Gerência Processamento Afinidade</v>
          </cell>
          <cell r="D2665" t="str">
            <v>4.03.0014</v>
          </cell>
          <cell r="E2665">
            <v>0</v>
          </cell>
          <cell r="F2665">
            <v>0</v>
          </cell>
          <cell r="G2665">
            <v>0</v>
          </cell>
          <cell r="H2665">
            <v>0</v>
          </cell>
          <cell r="I2665">
            <v>0</v>
          </cell>
          <cell r="J2665">
            <v>0</v>
          </cell>
          <cell r="K2665">
            <v>0</v>
          </cell>
          <cell r="L2665">
            <v>0</v>
          </cell>
          <cell r="M2665">
            <v>0</v>
          </cell>
          <cell r="N2665">
            <v>0</v>
          </cell>
          <cell r="O2665">
            <v>0</v>
          </cell>
          <cell r="P2665">
            <v>0</v>
          </cell>
        </row>
        <row r="2666">
          <cell r="A2666" t="str">
            <v>4.03.001510405</v>
          </cell>
          <cell r="B2666">
            <v>10405</v>
          </cell>
          <cell r="C2666" t="str">
            <v>Gerência Processamento Afinidade</v>
          </cell>
          <cell r="D2666" t="str">
            <v>4.03.0015</v>
          </cell>
          <cell r="E2666">
            <v>0</v>
          </cell>
          <cell r="F2666">
            <v>0</v>
          </cell>
          <cell r="G2666">
            <v>0</v>
          </cell>
          <cell r="H2666">
            <v>0</v>
          </cell>
          <cell r="I2666">
            <v>0</v>
          </cell>
          <cell r="J2666">
            <v>0</v>
          </cell>
          <cell r="K2666">
            <v>0</v>
          </cell>
          <cell r="L2666">
            <v>0</v>
          </cell>
          <cell r="M2666">
            <v>0</v>
          </cell>
          <cell r="N2666">
            <v>0</v>
          </cell>
          <cell r="O2666">
            <v>0</v>
          </cell>
          <cell r="P2666">
            <v>0</v>
          </cell>
        </row>
        <row r="2667">
          <cell r="A2667" t="str">
            <v>4.03.001610405</v>
          </cell>
          <cell r="B2667">
            <v>10405</v>
          </cell>
          <cell r="C2667" t="str">
            <v>Gerência Processamento Afinidade</v>
          </cell>
          <cell r="D2667" t="str">
            <v>4.03.0016</v>
          </cell>
          <cell r="E2667">
            <v>0</v>
          </cell>
          <cell r="F2667">
            <v>0</v>
          </cell>
          <cell r="G2667">
            <v>0</v>
          </cell>
          <cell r="H2667">
            <v>0</v>
          </cell>
          <cell r="I2667">
            <v>0</v>
          </cell>
          <cell r="J2667">
            <v>0</v>
          </cell>
          <cell r="K2667">
            <v>0</v>
          </cell>
          <cell r="L2667">
            <v>0</v>
          </cell>
          <cell r="M2667">
            <v>0</v>
          </cell>
          <cell r="N2667">
            <v>0</v>
          </cell>
          <cell r="O2667">
            <v>0</v>
          </cell>
          <cell r="P2667">
            <v>0</v>
          </cell>
        </row>
        <row r="2668">
          <cell r="A2668" t="str">
            <v>4.03.001710405</v>
          </cell>
          <cell r="B2668">
            <v>10405</v>
          </cell>
          <cell r="C2668" t="str">
            <v>Gerência Processamento Afinidade</v>
          </cell>
          <cell r="D2668" t="str">
            <v>4.03.0017</v>
          </cell>
          <cell r="E2668">
            <v>365.4</v>
          </cell>
          <cell r="F2668">
            <v>365.4</v>
          </cell>
          <cell r="G2668">
            <v>365.4</v>
          </cell>
          <cell r="H2668">
            <v>365.4</v>
          </cell>
          <cell r="I2668">
            <v>365.4</v>
          </cell>
          <cell r="J2668">
            <v>365.4</v>
          </cell>
          <cell r="K2668">
            <v>365.4</v>
          </cell>
          <cell r="L2668">
            <v>365.4</v>
          </cell>
          <cell r="M2668">
            <v>365.4</v>
          </cell>
          <cell r="N2668">
            <v>365.4</v>
          </cell>
          <cell r="O2668">
            <v>365.4</v>
          </cell>
          <cell r="P2668">
            <v>365.4</v>
          </cell>
        </row>
        <row r="2669">
          <cell r="A2669" t="str">
            <v>4.03.001810405</v>
          </cell>
          <cell r="B2669">
            <v>10405</v>
          </cell>
          <cell r="C2669" t="str">
            <v>Gerência Processamento Afinidade</v>
          </cell>
          <cell r="D2669" t="str">
            <v>4.03.0018</v>
          </cell>
          <cell r="E2669">
            <v>0</v>
          </cell>
          <cell r="F2669">
            <v>0</v>
          </cell>
          <cell r="G2669">
            <v>0</v>
          </cell>
          <cell r="H2669">
            <v>0</v>
          </cell>
          <cell r="I2669">
            <v>0</v>
          </cell>
          <cell r="J2669">
            <v>0</v>
          </cell>
          <cell r="K2669">
            <v>0</v>
          </cell>
          <cell r="L2669">
            <v>0</v>
          </cell>
          <cell r="M2669">
            <v>0</v>
          </cell>
          <cell r="N2669">
            <v>0</v>
          </cell>
          <cell r="O2669">
            <v>0</v>
          </cell>
          <cell r="P2669">
            <v>0</v>
          </cell>
        </row>
        <row r="2670">
          <cell r="A2670" t="str">
            <v>4.03.001910405</v>
          </cell>
          <cell r="B2670">
            <v>10405</v>
          </cell>
          <cell r="C2670" t="str">
            <v>Gerência Processamento Afinidade</v>
          </cell>
          <cell r="D2670" t="str">
            <v>4.03.0019</v>
          </cell>
          <cell r="E2670">
            <v>0</v>
          </cell>
          <cell r="F2670">
            <v>0</v>
          </cell>
          <cell r="G2670">
            <v>0</v>
          </cell>
          <cell r="H2670">
            <v>0</v>
          </cell>
          <cell r="I2670">
            <v>0</v>
          </cell>
          <cell r="J2670">
            <v>0</v>
          </cell>
          <cell r="K2670">
            <v>0</v>
          </cell>
          <cell r="L2670">
            <v>0</v>
          </cell>
          <cell r="M2670">
            <v>0</v>
          </cell>
          <cell r="N2670">
            <v>0</v>
          </cell>
          <cell r="O2670">
            <v>0</v>
          </cell>
          <cell r="P2670">
            <v>0</v>
          </cell>
        </row>
        <row r="2671">
          <cell r="A2671" t="str">
            <v>4.03.002010405</v>
          </cell>
          <cell r="B2671">
            <v>10405</v>
          </cell>
          <cell r="C2671" t="str">
            <v>Gerência Processamento Afinidade</v>
          </cell>
          <cell r="D2671" t="str">
            <v>4.03.0020</v>
          </cell>
          <cell r="E2671">
            <v>0</v>
          </cell>
          <cell r="F2671">
            <v>0</v>
          </cell>
          <cell r="G2671">
            <v>0</v>
          </cell>
          <cell r="H2671">
            <v>0</v>
          </cell>
          <cell r="I2671">
            <v>0</v>
          </cell>
          <cell r="J2671">
            <v>0</v>
          </cell>
          <cell r="K2671">
            <v>0</v>
          </cell>
          <cell r="L2671">
            <v>0</v>
          </cell>
          <cell r="M2671">
            <v>0</v>
          </cell>
          <cell r="N2671">
            <v>0</v>
          </cell>
          <cell r="O2671">
            <v>0</v>
          </cell>
          <cell r="P2671">
            <v>0</v>
          </cell>
        </row>
        <row r="2672">
          <cell r="A2672" t="str">
            <v>4.03.002110405</v>
          </cell>
          <cell r="B2672">
            <v>10405</v>
          </cell>
          <cell r="C2672" t="str">
            <v>Gerência Processamento Afinidade</v>
          </cell>
          <cell r="D2672" t="str">
            <v>4.03.0021</v>
          </cell>
          <cell r="E2672">
            <v>0</v>
          </cell>
          <cell r="F2672">
            <v>0</v>
          </cell>
          <cell r="G2672">
            <v>0</v>
          </cell>
          <cell r="H2672">
            <v>0</v>
          </cell>
          <cell r="I2672">
            <v>0</v>
          </cell>
          <cell r="J2672">
            <v>0</v>
          </cell>
          <cell r="K2672">
            <v>0</v>
          </cell>
          <cell r="L2672">
            <v>0</v>
          </cell>
          <cell r="M2672">
            <v>0</v>
          </cell>
          <cell r="N2672">
            <v>0</v>
          </cell>
          <cell r="O2672">
            <v>0</v>
          </cell>
          <cell r="P2672">
            <v>0</v>
          </cell>
        </row>
        <row r="2673">
          <cell r="A2673" t="str">
            <v>4.03.002210405</v>
          </cell>
          <cell r="B2673">
            <v>10405</v>
          </cell>
          <cell r="C2673" t="str">
            <v>Gerência Processamento Afinidade</v>
          </cell>
          <cell r="D2673" t="str">
            <v>4.03.0022</v>
          </cell>
          <cell r="E2673">
            <v>0</v>
          </cell>
          <cell r="F2673">
            <v>0</v>
          </cell>
          <cell r="G2673">
            <v>0</v>
          </cell>
          <cell r="H2673">
            <v>0</v>
          </cell>
          <cell r="I2673">
            <v>0</v>
          </cell>
          <cell r="J2673">
            <v>0</v>
          </cell>
          <cell r="K2673">
            <v>0</v>
          </cell>
          <cell r="L2673">
            <v>0</v>
          </cell>
          <cell r="M2673">
            <v>0</v>
          </cell>
          <cell r="N2673">
            <v>0</v>
          </cell>
          <cell r="O2673">
            <v>0</v>
          </cell>
          <cell r="P2673">
            <v>0</v>
          </cell>
        </row>
        <row r="2674">
          <cell r="A2674" t="str">
            <v>4.03.002410405</v>
          </cell>
          <cell r="B2674">
            <v>10405</v>
          </cell>
          <cell r="C2674" t="str">
            <v>Gerência Processamento Afinidade</v>
          </cell>
          <cell r="D2674" t="str">
            <v>4.03.0024</v>
          </cell>
          <cell r="E2674">
            <v>0</v>
          </cell>
          <cell r="F2674">
            <v>0</v>
          </cell>
          <cell r="G2674">
            <v>0</v>
          </cell>
          <cell r="H2674">
            <v>0</v>
          </cell>
          <cell r="I2674">
            <v>0</v>
          </cell>
          <cell r="J2674">
            <v>0</v>
          </cell>
          <cell r="K2674">
            <v>0</v>
          </cell>
          <cell r="L2674">
            <v>0</v>
          </cell>
          <cell r="M2674">
            <v>0</v>
          </cell>
          <cell r="N2674">
            <v>0</v>
          </cell>
          <cell r="O2674">
            <v>0</v>
          </cell>
          <cell r="P2674">
            <v>0</v>
          </cell>
        </row>
        <row r="2675">
          <cell r="A2675" t="str">
            <v>4.04.000110405</v>
          </cell>
          <cell r="B2675">
            <v>10405</v>
          </cell>
          <cell r="C2675" t="str">
            <v>Gerência Processamento Afinidade</v>
          </cell>
          <cell r="D2675" t="str">
            <v>4.04.0001</v>
          </cell>
          <cell r="E2675">
            <v>0</v>
          </cell>
          <cell r="F2675">
            <v>0</v>
          </cell>
          <cell r="G2675">
            <v>0</v>
          </cell>
          <cell r="H2675">
            <v>0</v>
          </cell>
          <cell r="I2675">
            <v>0</v>
          </cell>
          <cell r="J2675">
            <v>0</v>
          </cell>
          <cell r="K2675">
            <v>0</v>
          </cell>
          <cell r="L2675">
            <v>0</v>
          </cell>
          <cell r="M2675">
            <v>0</v>
          </cell>
          <cell r="N2675">
            <v>0</v>
          </cell>
          <cell r="O2675">
            <v>0</v>
          </cell>
          <cell r="P2675">
            <v>0</v>
          </cell>
        </row>
        <row r="2676">
          <cell r="A2676" t="str">
            <v>4.04.000210405</v>
          </cell>
          <cell r="B2676">
            <v>10405</v>
          </cell>
          <cell r="C2676" t="str">
            <v>Gerência Processamento Afinidade</v>
          </cell>
          <cell r="D2676" t="str">
            <v>4.04.0002</v>
          </cell>
          <cell r="E2676">
            <v>0</v>
          </cell>
          <cell r="F2676">
            <v>0</v>
          </cell>
          <cell r="G2676">
            <v>0</v>
          </cell>
          <cell r="H2676">
            <v>0</v>
          </cell>
          <cell r="I2676">
            <v>0</v>
          </cell>
          <cell r="J2676">
            <v>0</v>
          </cell>
          <cell r="K2676">
            <v>0</v>
          </cell>
          <cell r="L2676">
            <v>0</v>
          </cell>
          <cell r="M2676">
            <v>0</v>
          </cell>
          <cell r="N2676">
            <v>0</v>
          </cell>
          <cell r="O2676">
            <v>0</v>
          </cell>
          <cell r="P2676">
            <v>0</v>
          </cell>
        </row>
        <row r="2677">
          <cell r="A2677" t="str">
            <v>4.04.000310405</v>
          </cell>
          <cell r="B2677">
            <v>10405</v>
          </cell>
          <cell r="C2677" t="str">
            <v>Gerência Processamento Afinidade</v>
          </cell>
          <cell r="D2677" t="str">
            <v>4.04.0003</v>
          </cell>
          <cell r="E2677">
            <v>0</v>
          </cell>
          <cell r="F2677">
            <v>0</v>
          </cell>
          <cell r="G2677">
            <v>0</v>
          </cell>
          <cell r="H2677">
            <v>0</v>
          </cell>
          <cell r="I2677">
            <v>0</v>
          </cell>
          <cell r="J2677">
            <v>0</v>
          </cell>
          <cell r="K2677">
            <v>0</v>
          </cell>
          <cell r="L2677">
            <v>0</v>
          </cell>
          <cell r="M2677">
            <v>0</v>
          </cell>
          <cell r="N2677">
            <v>0</v>
          </cell>
          <cell r="O2677">
            <v>0</v>
          </cell>
          <cell r="P2677">
            <v>0</v>
          </cell>
        </row>
        <row r="2678">
          <cell r="A2678" t="str">
            <v>4.04.000410405</v>
          </cell>
          <cell r="B2678">
            <v>10405</v>
          </cell>
          <cell r="C2678" t="str">
            <v>Gerência Processamento Afinidade</v>
          </cell>
          <cell r="D2678" t="str">
            <v>4.04.0004</v>
          </cell>
          <cell r="E2678">
            <v>0</v>
          </cell>
          <cell r="F2678">
            <v>0</v>
          </cell>
          <cell r="G2678">
            <v>0</v>
          </cell>
          <cell r="H2678">
            <v>0</v>
          </cell>
          <cell r="I2678">
            <v>0</v>
          </cell>
          <cell r="J2678">
            <v>0</v>
          </cell>
          <cell r="K2678">
            <v>0</v>
          </cell>
          <cell r="L2678">
            <v>0</v>
          </cell>
          <cell r="M2678">
            <v>0</v>
          </cell>
          <cell r="N2678">
            <v>0</v>
          </cell>
          <cell r="O2678">
            <v>0</v>
          </cell>
          <cell r="P2678">
            <v>0</v>
          </cell>
        </row>
        <row r="2679">
          <cell r="A2679" t="str">
            <v>4.04.000510405</v>
          </cell>
          <cell r="B2679">
            <v>10405</v>
          </cell>
          <cell r="C2679" t="str">
            <v>Gerência Processamento Afinidade</v>
          </cell>
          <cell r="D2679" t="str">
            <v>4.04.0005</v>
          </cell>
          <cell r="E2679">
            <v>0</v>
          </cell>
          <cell r="F2679">
            <v>0</v>
          </cell>
          <cell r="G2679">
            <v>0</v>
          </cell>
          <cell r="H2679">
            <v>0</v>
          </cell>
          <cell r="I2679">
            <v>0</v>
          </cell>
          <cell r="J2679">
            <v>0</v>
          </cell>
          <cell r="K2679">
            <v>0</v>
          </cell>
          <cell r="L2679">
            <v>0</v>
          </cell>
          <cell r="M2679">
            <v>0</v>
          </cell>
          <cell r="N2679">
            <v>0</v>
          </cell>
          <cell r="O2679">
            <v>0</v>
          </cell>
          <cell r="P2679">
            <v>0</v>
          </cell>
        </row>
        <row r="2680">
          <cell r="A2680" t="str">
            <v>4.04.000610405</v>
          </cell>
          <cell r="B2680">
            <v>10405</v>
          </cell>
          <cell r="C2680" t="str">
            <v>Gerência Processamento Afinidade</v>
          </cell>
          <cell r="D2680" t="str">
            <v>4.04.0006</v>
          </cell>
          <cell r="E2680">
            <v>0</v>
          </cell>
          <cell r="F2680">
            <v>0</v>
          </cell>
          <cell r="G2680">
            <v>0</v>
          </cell>
          <cell r="H2680">
            <v>0</v>
          </cell>
          <cell r="I2680">
            <v>0</v>
          </cell>
          <cell r="J2680">
            <v>0</v>
          </cell>
          <cell r="K2680">
            <v>0</v>
          </cell>
          <cell r="L2680">
            <v>0</v>
          </cell>
          <cell r="M2680">
            <v>0</v>
          </cell>
          <cell r="N2680">
            <v>0</v>
          </cell>
          <cell r="O2680">
            <v>0</v>
          </cell>
          <cell r="P2680">
            <v>0</v>
          </cell>
        </row>
        <row r="2681">
          <cell r="A2681" t="str">
            <v>4.04.000710405</v>
          </cell>
          <cell r="B2681">
            <v>10405</v>
          </cell>
          <cell r="C2681" t="str">
            <v>Gerência Processamento Afinidade</v>
          </cell>
          <cell r="D2681" t="str">
            <v>4.04.0007</v>
          </cell>
          <cell r="E2681">
            <v>71.871695696246803</v>
          </cell>
          <cell r="F2681">
            <v>71.871695696246803</v>
          </cell>
          <cell r="G2681">
            <v>71.871695696246803</v>
          </cell>
          <cell r="H2681">
            <v>71.871695696246803</v>
          </cell>
          <cell r="I2681">
            <v>71.871695696246803</v>
          </cell>
          <cell r="J2681">
            <v>71.871695696246803</v>
          </cell>
          <cell r="K2681">
            <v>71.871695696246803</v>
          </cell>
          <cell r="L2681">
            <v>71.871695696246803</v>
          </cell>
          <cell r="M2681">
            <v>71.871695696246803</v>
          </cell>
          <cell r="N2681">
            <v>71.871695696246803</v>
          </cell>
          <cell r="O2681">
            <v>71.871695696246803</v>
          </cell>
          <cell r="P2681">
            <v>71.871695696246803</v>
          </cell>
        </row>
        <row r="2682">
          <cell r="A2682" t="str">
            <v>4.04.000810405</v>
          </cell>
          <cell r="B2682">
            <v>10405</v>
          </cell>
          <cell r="C2682" t="str">
            <v>Gerência Processamento Afinidade</v>
          </cell>
          <cell r="D2682" t="str">
            <v>4.04.0008</v>
          </cell>
          <cell r="E2682">
            <v>0</v>
          </cell>
          <cell r="F2682">
            <v>0</v>
          </cell>
          <cell r="G2682">
            <v>0</v>
          </cell>
          <cell r="H2682">
            <v>0</v>
          </cell>
          <cell r="I2682">
            <v>0</v>
          </cell>
          <cell r="J2682">
            <v>0</v>
          </cell>
          <cell r="K2682">
            <v>0</v>
          </cell>
          <cell r="L2682">
            <v>0</v>
          </cell>
          <cell r="M2682">
            <v>0</v>
          </cell>
          <cell r="N2682">
            <v>0</v>
          </cell>
          <cell r="O2682">
            <v>0</v>
          </cell>
          <cell r="P2682">
            <v>0</v>
          </cell>
        </row>
        <row r="2683">
          <cell r="A2683" t="str">
            <v>4.04.000910405</v>
          </cell>
          <cell r="B2683">
            <v>10405</v>
          </cell>
          <cell r="C2683" t="str">
            <v>Gerência Processamento Afinidade</v>
          </cell>
          <cell r="D2683" t="str">
            <v>4.04.0009</v>
          </cell>
          <cell r="E2683">
            <v>0</v>
          </cell>
          <cell r="F2683">
            <v>0</v>
          </cell>
          <cell r="G2683">
            <v>0</v>
          </cell>
          <cell r="H2683">
            <v>0</v>
          </cell>
          <cell r="I2683">
            <v>0</v>
          </cell>
          <cell r="J2683">
            <v>0</v>
          </cell>
          <cell r="K2683">
            <v>0</v>
          </cell>
          <cell r="L2683">
            <v>0</v>
          </cell>
          <cell r="M2683">
            <v>0</v>
          </cell>
          <cell r="N2683">
            <v>0</v>
          </cell>
          <cell r="O2683">
            <v>0</v>
          </cell>
          <cell r="P2683">
            <v>0</v>
          </cell>
        </row>
        <row r="2684">
          <cell r="A2684" t="str">
            <v>4.04.001010405</v>
          </cell>
          <cell r="B2684">
            <v>10405</v>
          </cell>
          <cell r="C2684" t="str">
            <v>Gerência Processamento Afinidade</v>
          </cell>
          <cell r="D2684" t="str">
            <v>4.04.0010</v>
          </cell>
          <cell r="E2684">
            <v>0</v>
          </cell>
          <cell r="F2684">
            <v>0</v>
          </cell>
          <cell r="G2684">
            <v>0</v>
          </cell>
          <cell r="H2684">
            <v>0</v>
          </cell>
          <cell r="I2684">
            <v>0</v>
          </cell>
          <cell r="J2684">
            <v>0</v>
          </cell>
          <cell r="K2684">
            <v>0</v>
          </cell>
          <cell r="L2684">
            <v>0</v>
          </cell>
          <cell r="M2684">
            <v>0</v>
          </cell>
          <cell r="N2684">
            <v>0</v>
          </cell>
          <cell r="O2684">
            <v>0</v>
          </cell>
          <cell r="P2684">
            <v>0</v>
          </cell>
        </row>
        <row r="2685">
          <cell r="A2685" t="str">
            <v>4.04.001110405</v>
          </cell>
          <cell r="B2685">
            <v>10405</v>
          </cell>
          <cell r="C2685" t="str">
            <v>Gerência Processamento Afinidade</v>
          </cell>
          <cell r="D2685" t="str">
            <v>4.04.0011</v>
          </cell>
          <cell r="E2685">
            <v>0</v>
          </cell>
          <cell r="F2685">
            <v>0</v>
          </cell>
          <cell r="G2685">
            <v>0</v>
          </cell>
          <cell r="H2685">
            <v>0</v>
          </cell>
          <cell r="I2685">
            <v>0</v>
          </cell>
          <cell r="J2685">
            <v>0</v>
          </cell>
          <cell r="K2685">
            <v>0</v>
          </cell>
          <cell r="L2685">
            <v>0</v>
          </cell>
          <cell r="M2685">
            <v>0</v>
          </cell>
          <cell r="N2685">
            <v>0</v>
          </cell>
          <cell r="O2685">
            <v>0</v>
          </cell>
          <cell r="P2685">
            <v>0</v>
          </cell>
        </row>
        <row r="2686">
          <cell r="A2686" t="str">
            <v>4.04.001210405</v>
          </cell>
          <cell r="B2686">
            <v>10405</v>
          </cell>
          <cell r="C2686" t="str">
            <v>Gerência Processamento Afinidade</v>
          </cell>
          <cell r="D2686" t="str">
            <v>4.04.0012</v>
          </cell>
          <cell r="E2686">
            <v>0</v>
          </cell>
          <cell r="F2686">
            <v>0</v>
          </cell>
          <cell r="G2686">
            <v>0</v>
          </cell>
          <cell r="H2686">
            <v>0</v>
          </cell>
          <cell r="I2686">
            <v>0</v>
          </cell>
          <cell r="J2686">
            <v>0</v>
          </cell>
          <cell r="K2686">
            <v>0</v>
          </cell>
          <cell r="L2686">
            <v>0</v>
          </cell>
          <cell r="M2686">
            <v>0</v>
          </cell>
          <cell r="N2686">
            <v>0</v>
          </cell>
          <cell r="O2686">
            <v>0</v>
          </cell>
          <cell r="P2686">
            <v>0</v>
          </cell>
        </row>
        <row r="2687">
          <cell r="A2687" t="str">
            <v>4.05.000310405</v>
          </cell>
          <cell r="B2687">
            <v>10405</v>
          </cell>
          <cell r="C2687" t="str">
            <v>Gerência Processamento Afinidade</v>
          </cell>
          <cell r="D2687" t="str">
            <v>4.05.0003</v>
          </cell>
          <cell r="E2687">
            <v>0</v>
          </cell>
          <cell r="F2687">
            <v>0</v>
          </cell>
          <cell r="G2687">
            <v>0</v>
          </cell>
          <cell r="H2687">
            <v>0</v>
          </cell>
          <cell r="I2687">
            <v>0</v>
          </cell>
          <cell r="J2687">
            <v>0</v>
          </cell>
          <cell r="K2687">
            <v>0</v>
          </cell>
          <cell r="L2687">
            <v>0</v>
          </cell>
          <cell r="M2687">
            <v>0</v>
          </cell>
          <cell r="N2687">
            <v>0</v>
          </cell>
          <cell r="O2687">
            <v>0</v>
          </cell>
          <cell r="P2687">
            <v>0</v>
          </cell>
        </row>
        <row r="2688">
          <cell r="A2688" t="str">
            <v>4.08.000410405</v>
          </cell>
          <cell r="B2688">
            <v>10405</v>
          </cell>
          <cell r="C2688" t="str">
            <v>Gerência Processamento Afinidade</v>
          </cell>
          <cell r="D2688" t="str">
            <v>4.08.0004</v>
          </cell>
          <cell r="E2688">
            <v>0</v>
          </cell>
          <cell r="F2688">
            <v>0</v>
          </cell>
          <cell r="G2688">
            <v>0</v>
          </cell>
          <cell r="H2688">
            <v>0</v>
          </cell>
          <cell r="I2688">
            <v>0</v>
          </cell>
          <cell r="J2688">
            <v>0</v>
          </cell>
          <cell r="K2688">
            <v>0</v>
          </cell>
          <cell r="L2688">
            <v>0</v>
          </cell>
          <cell r="M2688">
            <v>0</v>
          </cell>
          <cell r="N2688">
            <v>0</v>
          </cell>
          <cell r="O2688">
            <v>0</v>
          </cell>
          <cell r="P2688">
            <v>0</v>
          </cell>
        </row>
        <row r="2689">
          <cell r="A2689" t="str">
            <v>4.08.001010405</v>
          </cell>
          <cell r="B2689">
            <v>10405</v>
          </cell>
          <cell r="C2689" t="str">
            <v>Gerência Processamento Afinidade</v>
          </cell>
          <cell r="D2689" t="str">
            <v>4.08.0010</v>
          </cell>
          <cell r="E2689">
            <v>0</v>
          </cell>
          <cell r="F2689">
            <v>0</v>
          </cell>
          <cell r="G2689">
            <v>0</v>
          </cell>
          <cell r="H2689">
            <v>0</v>
          </cell>
          <cell r="I2689">
            <v>0</v>
          </cell>
          <cell r="J2689">
            <v>0</v>
          </cell>
          <cell r="K2689">
            <v>0</v>
          </cell>
          <cell r="L2689">
            <v>0</v>
          </cell>
          <cell r="M2689">
            <v>0</v>
          </cell>
          <cell r="N2689">
            <v>0</v>
          </cell>
          <cell r="O2689">
            <v>0</v>
          </cell>
          <cell r="P2689">
            <v>0</v>
          </cell>
        </row>
        <row r="2690">
          <cell r="A2690" t="str">
            <v>4.08.001610405</v>
          </cell>
          <cell r="B2690">
            <v>10405</v>
          </cell>
          <cell r="C2690" t="str">
            <v>Gerência Processamento Afinidade</v>
          </cell>
          <cell r="D2690" t="str">
            <v>4.08.0016</v>
          </cell>
          <cell r="E2690">
            <v>0</v>
          </cell>
          <cell r="F2690">
            <v>0</v>
          </cell>
          <cell r="G2690">
            <v>0</v>
          </cell>
          <cell r="H2690">
            <v>0</v>
          </cell>
          <cell r="I2690">
            <v>0</v>
          </cell>
          <cell r="J2690">
            <v>0</v>
          </cell>
          <cell r="K2690">
            <v>0</v>
          </cell>
          <cell r="L2690">
            <v>0</v>
          </cell>
          <cell r="M2690">
            <v>0</v>
          </cell>
          <cell r="N2690">
            <v>0</v>
          </cell>
          <cell r="O2690">
            <v>0</v>
          </cell>
          <cell r="P2690">
            <v>0</v>
          </cell>
        </row>
        <row r="2691">
          <cell r="A2691" t="str">
            <v>4.08.001710405</v>
          </cell>
          <cell r="B2691">
            <v>10405</v>
          </cell>
          <cell r="C2691" t="str">
            <v>Gerência Processamento Afinidade</v>
          </cell>
          <cell r="D2691" t="str">
            <v>4.08.0017</v>
          </cell>
          <cell r="E2691">
            <v>0</v>
          </cell>
          <cell r="F2691">
            <v>0</v>
          </cell>
          <cell r="G2691">
            <v>0</v>
          </cell>
          <cell r="H2691">
            <v>0</v>
          </cell>
          <cell r="I2691">
            <v>0</v>
          </cell>
          <cell r="J2691">
            <v>0</v>
          </cell>
          <cell r="K2691">
            <v>0</v>
          </cell>
          <cell r="L2691">
            <v>0</v>
          </cell>
          <cell r="M2691">
            <v>0</v>
          </cell>
          <cell r="N2691">
            <v>0</v>
          </cell>
          <cell r="O2691">
            <v>0</v>
          </cell>
          <cell r="P2691">
            <v>0</v>
          </cell>
        </row>
        <row r="2692">
          <cell r="A2692" t="str">
            <v>4.08.002010405</v>
          </cell>
          <cell r="B2692">
            <v>10405</v>
          </cell>
          <cell r="C2692" t="str">
            <v>Gerência Processamento Afinidade</v>
          </cell>
          <cell r="D2692" t="str">
            <v>4.08.0020</v>
          </cell>
          <cell r="E2692">
            <v>0</v>
          </cell>
          <cell r="F2692">
            <v>0</v>
          </cell>
          <cell r="G2692">
            <v>0</v>
          </cell>
          <cell r="H2692">
            <v>0</v>
          </cell>
          <cell r="I2692">
            <v>0</v>
          </cell>
          <cell r="J2692">
            <v>0</v>
          </cell>
          <cell r="K2692">
            <v>0</v>
          </cell>
          <cell r="L2692">
            <v>0</v>
          </cell>
          <cell r="M2692">
            <v>0</v>
          </cell>
          <cell r="N2692">
            <v>0</v>
          </cell>
          <cell r="O2692">
            <v>0</v>
          </cell>
          <cell r="P2692">
            <v>0</v>
          </cell>
        </row>
        <row r="2693">
          <cell r="A2693" t="str">
            <v>4.13.000410405</v>
          </cell>
          <cell r="B2693">
            <v>10405</v>
          </cell>
          <cell r="C2693" t="str">
            <v>Gerência Processamento Afinidade</v>
          </cell>
          <cell r="D2693" t="str">
            <v>4.13.0004</v>
          </cell>
          <cell r="E2693">
            <v>0</v>
          </cell>
          <cell r="F2693">
            <v>0</v>
          </cell>
          <cell r="G2693">
            <v>0</v>
          </cell>
          <cell r="H2693">
            <v>0</v>
          </cell>
          <cell r="I2693">
            <v>0</v>
          </cell>
          <cell r="J2693">
            <v>0</v>
          </cell>
          <cell r="K2693">
            <v>0</v>
          </cell>
          <cell r="L2693">
            <v>0</v>
          </cell>
          <cell r="M2693">
            <v>0</v>
          </cell>
          <cell r="N2693">
            <v>0</v>
          </cell>
          <cell r="O2693">
            <v>0</v>
          </cell>
          <cell r="P2693">
            <v>0</v>
          </cell>
        </row>
        <row r="2694">
          <cell r="A2694" t="str">
            <v>4.13.000510405</v>
          </cell>
          <cell r="B2694">
            <v>10405</v>
          </cell>
          <cell r="C2694" t="str">
            <v>Gerência Processamento Afinidade</v>
          </cell>
          <cell r="D2694" t="str">
            <v>4.13.0005</v>
          </cell>
          <cell r="E2694">
            <v>0</v>
          </cell>
          <cell r="F2694">
            <v>0</v>
          </cell>
          <cell r="G2694">
            <v>0</v>
          </cell>
          <cell r="H2694">
            <v>0</v>
          </cell>
          <cell r="I2694">
            <v>0</v>
          </cell>
          <cell r="J2694">
            <v>0</v>
          </cell>
          <cell r="K2694">
            <v>0</v>
          </cell>
          <cell r="L2694">
            <v>0</v>
          </cell>
          <cell r="M2694">
            <v>0</v>
          </cell>
          <cell r="N2694">
            <v>0</v>
          </cell>
          <cell r="O2694">
            <v>0</v>
          </cell>
          <cell r="P2694">
            <v>0</v>
          </cell>
        </row>
        <row r="2695">
          <cell r="A2695" t="str">
            <v>4.13.000610405</v>
          </cell>
          <cell r="B2695">
            <v>10405</v>
          </cell>
          <cell r="C2695" t="str">
            <v>Gerência Processamento Afinidade</v>
          </cell>
          <cell r="D2695" t="str">
            <v>4.13.0006</v>
          </cell>
          <cell r="E2695">
            <v>0</v>
          </cell>
          <cell r="F2695">
            <v>0</v>
          </cell>
          <cell r="G2695">
            <v>0</v>
          </cell>
          <cell r="H2695">
            <v>0</v>
          </cell>
          <cell r="I2695">
            <v>0</v>
          </cell>
          <cell r="J2695">
            <v>0</v>
          </cell>
          <cell r="K2695">
            <v>0</v>
          </cell>
          <cell r="L2695">
            <v>0</v>
          </cell>
          <cell r="M2695">
            <v>0</v>
          </cell>
          <cell r="N2695">
            <v>0</v>
          </cell>
          <cell r="O2695">
            <v>0</v>
          </cell>
          <cell r="P2695">
            <v>0</v>
          </cell>
        </row>
        <row r="2696">
          <cell r="A2696" t="str">
            <v>4.13.000710405</v>
          </cell>
          <cell r="B2696">
            <v>10405</v>
          </cell>
          <cell r="C2696" t="str">
            <v>Gerência Processamento Afinidade</v>
          </cell>
          <cell r="D2696" t="str">
            <v>4.13.0007</v>
          </cell>
          <cell r="E2696">
            <v>0</v>
          </cell>
          <cell r="F2696">
            <v>0</v>
          </cell>
          <cell r="G2696">
            <v>0</v>
          </cell>
          <cell r="H2696">
            <v>0</v>
          </cell>
          <cell r="I2696">
            <v>0</v>
          </cell>
          <cell r="J2696">
            <v>0</v>
          </cell>
          <cell r="K2696">
            <v>0</v>
          </cell>
          <cell r="L2696">
            <v>0</v>
          </cell>
          <cell r="M2696">
            <v>0</v>
          </cell>
          <cell r="N2696">
            <v>0</v>
          </cell>
          <cell r="O2696">
            <v>0</v>
          </cell>
          <cell r="P2696">
            <v>0</v>
          </cell>
        </row>
        <row r="2697">
          <cell r="A2697" t="str">
            <v>4.13.000810405</v>
          </cell>
          <cell r="B2697">
            <v>10405</v>
          </cell>
          <cell r="C2697" t="str">
            <v>Gerência Processamento Afinidade</v>
          </cell>
          <cell r="D2697" t="str">
            <v>4.13.0008</v>
          </cell>
          <cell r="E2697">
            <v>0</v>
          </cell>
          <cell r="F2697">
            <v>0</v>
          </cell>
          <cell r="G2697">
            <v>0</v>
          </cell>
          <cell r="H2697">
            <v>0</v>
          </cell>
          <cell r="I2697">
            <v>0</v>
          </cell>
          <cell r="J2697">
            <v>0</v>
          </cell>
          <cell r="K2697">
            <v>0</v>
          </cell>
          <cell r="L2697">
            <v>0</v>
          </cell>
          <cell r="M2697">
            <v>0</v>
          </cell>
          <cell r="N2697">
            <v>0</v>
          </cell>
          <cell r="O2697">
            <v>0</v>
          </cell>
          <cell r="P2697">
            <v>0</v>
          </cell>
        </row>
        <row r="2698">
          <cell r="A2698" t="str">
            <v>4.90.000110405</v>
          </cell>
          <cell r="B2698">
            <v>10405</v>
          </cell>
          <cell r="C2698" t="str">
            <v>Gerência Processamento Afinidade</v>
          </cell>
          <cell r="D2698" t="str">
            <v>4.90.0001</v>
          </cell>
          <cell r="E2698">
            <v>0</v>
          </cell>
          <cell r="F2698">
            <v>0</v>
          </cell>
          <cell r="G2698">
            <v>0</v>
          </cell>
          <cell r="H2698">
            <v>0</v>
          </cell>
          <cell r="I2698">
            <v>0</v>
          </cell>
          <cell r="J2698">
            <v>0</v>
          </cell>
          <cell r="K2698">
            <v>0</v>
          </cell>
          <cell r="L2698">
            <v>0</v>
          </cell>
          <cell r="M2698">
            <v>0</v>
          </cell>
          <cell r="N2698">
            <v>0</v>
          </cell>
          <cell r="O2698">
            <v>0</v>
          </cell>
          <cell r="P2698">
            <v>0</v>
          </cell>
        </row>
        <row r="2699">
          <cell r="A2699" t="str">
            <v>4.01.000110311</v>
          </cell>
          <cell r="B2699">
            <v>10311</v>
          </cell>
          <cell r="C2699" t="str">
            <v>Gerência Auto Gestão Empresarial</v>
          </cell>
          <cell r="D2699" t="str">
            <v>4.01.0001</v>
          </cell>
          <cell r="E2699">
            <v>0</v>
          </cell>
          <cell r="F2699">
            <v>0</v>
          </cell>
          <cell r="G2699">
            <v>0</v>
          </cell>
          <cell r="H2699">
            <v>0</v>
          </cell>
          <cell r="I2699">
            <v>0</v>
          </cell>
          <cell r="J2699">
            <v>0</v>
          </cell>
          <cell r="K2699">
            <v>0</v>
          </cell>
          <cell r="L2699">
            <v>0</v>
          </cell>
          <cell r="M2699">
            <v>0</v>
          </cell>
          <cell r="N2699">
            <v>0</v>
          </cell>
          <cell r="O2699">
            <v>0</v>
          </cell>
          <cell r="P2699">
            <v>0</v>
          </cell>
        </row>
        <row r="2700">
          <cell r="A2700" t="str">
            <v>4.01.000210311</v>
          </cell>
          <cell r="B2700">
            <v>10311</v>
          </cell>
          <cell r="C2700" t="str">
            <v>Gerência Auto Gestão Empresarial</v>
          </cell>
          <cell r="D2700" t="str">
            <v>4.01.0002</v>
          </cell>
          <cell r="E2700">
            <v>0</v>
          </cell>
          <cell r="F2700">
            <v>0</v>
          </cell>
          <cell r="G2700">
            <v>0</v>
          </cell>
          <cell r="H2700">
            <v>0</v>
          </cell>
          <cell r="I2700">
            <v>0</v>
          </cell>
          <cell r="J2700">
            <v>0</v>
          </cell>
          <cell r="K2700">
            <v>0</v>
          </cell>
          <cell r="L2700">
            <v>0</v>
          </cell>
          <cell r="M2700">
            <v>0</v>
          </cell>
          <cell r="N2700">
            <v>0</v>
          </cell>
          <cell r="O2700">
            <v>0</v>
          </cell>
          <cell r="P2700">
            <v>0</v>
          </cell>
        </row>
        <row r="2701">
          <cell r="A2701" t="str">
            <v>4.01.000310311</v>
          </cell>
          <cell r="B2701">
            <v>10311</v>
          </cell>
          <cell r="C2701" t="str">
            <v>Gerência Auto Gestão Empresarial</v>
          </cell>
          <cell r="D2701" t="str">
            <v>4.01.0003</v>
          </cell>
          <cell r="E2701">
            <v>0</v>
          </cell>
          <cell r="F2701">
            <v>0</v>
          </cell>
          <cell r="G2701">
            <v>0</v>
          </cell>
          <cell r="H2701">
            <v>0</v>
          </cell>
          <cell r="I2701">
            <v>0</v>
          </cell>
          <cell r="J2701">
            <v>0</v>
          </cell>
          <cell r="K2701">
            <v>0</v>
          </cell>
          <cell r="L2701">
            <v>0</v>
          </cell>
          <cell r="M2701">
            <v>0</v>
          </cell>
          <cell r="N2701">
            <v>0</v>
          </cell>
          <cell r="O2701">
            <v>0</v>
          </cell>
          <cell r="P2701">
            <v>0</v>
          </cell>
        </row>
        <row r="2702">
          <cell r="A2702" t="str">
            <v>4.01.000410311</v>
          </cell>
          <cell r="B2702">
            <v>10311</v>
          </cell>
          <cell r="C2702" t="str">
            <v>Gerência Auto Gestão Empresarial</v>
          </cell>
          <cell r="D2702" t="str">
            <v>4.01.0004</v>
          </cell>
          <cell r="E2702">
            <v>500</v>
          </cell>
          <cell r="F2702">
            <v>500</v>
          </cell>
          <cell r="G2702">
            <v>500</v>
          </cell>
          <cell r="H2702">
            <v>500</v>
          </cell>
          <cell r="I2702">
            <v>500</v>
          </cell>
          <cell r="J2702">
            <v>500</v>
          </cell>
          <cell r="K2702">
            <v>500</v>
          </cell>
          <cell r="L2702">
            <v>500</v>
          </cell>
          <cell r="M2702">
            <v>500</v>
          </cell>
          <cell r="N2702">
            <v>500</v>
          </cell>
          <cell r="O2702">
            <v>500</v>
          </cell>
          <cell r="P2702">
            <v>500</v>
          </cell>
        </row>
        <row r="2703">
          <cell r="A2703" t="str">
            <v>4.01.000510311</v>
          </cell>
          <cell r="B2703">
            <v>10311</v>
          </cell>
          <cell r="C2703" t="str">
            <v>Gerência Auto Gestão Empresarial</v>
          </cell>
          <cell r="D2703" t="str">
            <v>4.01.0005</v>
          </cell>
          <cell r="E2703">
            <v>100</v>
          </cell>
          <cell r="F2703">
            <v>100</v>
          </cell>
          <cell r="G2703">
            <v>100</v>
          </cell>
          <cell r="H2703">
            <v>100</v>
          </cell>
          <cell r="I2703">
            <v>100</v>
          </cell>
          <cell r="J2703">
            <v>100</v>
          </cell>
          <cell r="K2703">
            <v>100</v>
          </cell>
          <cell r="L2703">
            <v>100</v>
          </cell>
          <cell r="M2703">
            <v>100</v>
          </cell>
          <cell r="N2703">
            <v>100</v>
          </cell>
          <cell r="O2703">
            <v>100</v>
          </cell>
          <cell r="P2703">
            <v>100</v>
          </cell>
        </row>
        <row r="2704">
          <cell r="A2704" t="str">
            <v>4.01.000610311</v>
          </cell>
          <cell r="B2704">
            <v>10311</v>
          </cell>
          <cell r="C2704" t="str">
            <v>Gerência Auto Gestão Empresarial</v>
          </cell>
          <cell r="D2704" t="str">
            <v>4.01.0006</v>
          </cell>
          <cell r="E2704">
            <v>0</v>
          </cell>
          <cell r="F2704">
            <v>0</v>
          </cell>
          <cell r="G2704">
            <v>0</v>
          </cell>
          <cell r="H2704">
            <v>0</v>
          </cell>
          <cell r="I2704">
            <v>0</v>
          </cell>
          <cell r="J2704">
            <v>0</v>
          </cell>
          <cell r="K2704">
            <v>0</v>
          </cell>
          <cell r="L2704">
            <v>0</v>
          </cell>
          <cell r="M2704">
            <v>0</v>
          </cell>
          <cell r="N2704">
            <v>0</v>
          </cell>
          <cell r="O2704">
            <v>0</v>
          </cell>
          <cell r="P2704">
            <v>0</v>
          </cell>
        </row>
        <row r="2705">
          <cell r="A2705" t="str">
            <v>4.01.000710311</v>
          </cell>
          <cell r="B2705">
            <v>10311</v>
          </cell>
          <cell r="C2705" t="str">
            <v>Gerência Auto Gestão Empresarial</v>
          </cell>
          <cell r="D2705" t="str">
            <v>4.01.0007</v>
          </cell>
          <cell r="E2705">
            <v>0</v>
          </cell>
          <cell r="F2705">
            <v>0</v>
          </cell>
          <cell r="G2705">
            <v>0</v>
          </cell>
          <cell r="H2705">
            <v>0</v>
          </cell>
          <cell r="I2705">
            <v>0</v>
          </cell>
          <cell r="J2705">
            <v>0</v>
          </cell>
          <cell r="K2705">
            <v>0</v>
          </cell>
          <cell r="L2705">
            <v>0</v>
          </cell>
          <cell r="M2705">
            <v>0</v>
          </cell>
          <cell r="N2705">
            <v>0</v>
          </cell>
          <cell r="O2705">
            <v>0</v>
          </cell>
          <cell r="P2705">
            <v>0</v>
          </cell>
        </row>
        <row r="2706">
          <cell r="A2706" t="str">
            <v>4.02.000110311</v>
          </cell>
          <cell r="B2706">
            <v>10311</v>
          </cell>
          <cell r="C2706" t="str">
            <v>Gerência Auto Gestão Empresarial</v>
          </cell>
          <cell r="D2706" t="str">
            <v>4.02.0001</v>
          </cell>
          <cell r="E2706">
            <v>0</v>
          </cell>
          <cell r="F2706">
            <v>0</v>
          </cell>
          <cell r="G2706">
            <v>0</v>
          </cell>
          <cell r="H2706">
            <v>0</v>
          </cell>
          <cell r="I2706">
            <v>0</v>
          </cell>
          <cell r="J2706">
            <v>0</v>
          </cell>
          <cell r="K2706">
            <v>0</v>
          </cell>
          <cell r="L2706">
            <v>0</v>
          </cell>
          <cell r="M2706">
            <v>0</v>
          </cell>
          <cell r="N2706">
            <v>0</v>
          </cell>
          <cell r="O2706">
            <v>0</v>
          </cell>
          <cell r="P2706">
            <v>0</v>
          </cell>
        </row>
        <row r="2707">
          <cell r="A2707" t="str">
            <v>4.02.000210311</v>
          </cell>
          <cell r="B2707">
            <v>10311</v>
          </cell>
          <cell r="C2707" t="str">
            <v>Gerência Auto Gestão Empresarial</v>
          </cell>
          <cell r="D2707" t="str">
            <v>4.02.0002</v>
          </cell>
          <cell r="E2707">
            <v>0</v>
          </cell>
          <cell r="F2707">
            <v>0</v>
          </cell>
          <cell r="G2707">
            <v>0</v>
          </cell>
          <cell r="H2707">
            <v>0</v>
          </cell>
          <cell r="I2707">
            <v>0</v>
          </cell>
          <cell r="J2707">
            <v>0</v>
          </cell>
          <cell r="K2707">
            <v>0</v>
          </cell>
          <cell r="L2707">
            <v>0</v>
          </cell>
          <cell r="M2707">
            <v>0</v>
          </cell>
          <cell r="N2707">
            <v>0</v>
          </cell>
          <cell r="O2707">
            <v>0</v>
          </cell>
          <cell r="P2707">
            <v>0</v>
          </cell>
        </row>
        <row r="2708">
          <cell r="A2708" t="str">
            <v>4.02.000310311</v>
          </cell>
          <cell r="B2708">
            <v>10311</v>
          </cell>
          <cell r="C2708" t="str">
            <v>Gerência Auto Gestão Empresarial</v>
          </cell>
          <cell r="D2708" t="str">
            <v>4.02.0003</v>
          </cell>
          <cell r="E2708">
            <v>0</v>
          </cell>
          <cell r="F2708">
            <v>0</v>
          </cell>
          <cell r="G2708">
            <v>0</v>
          </cell>
          <cell r="H2708">
            <v>0</v>
          </cell>
          <cell r="I2708">
            <v>0</v>
          </cell>
          <cell r="J2708">
            <v>0</v>
          </cell>
          <cell r="K2708">
            <v>0</v>
          </cell>
          <cell r="L2708">
            <v>0</v>
          </cell>
          <cell r="M2708">
            <v>0</v>
          </cell>
          <cell r="N2708">
            <v>0</v>
          </cell>
          <cell r="O2708">
            <v>0</v>
          </cell>
          <cell r="P2708">
            <v>0</v>
          </cell>
        </row>
        <row r="2709">
          <cell r="A2709" t="str">
            <v>4.02.000410311</v>
          </cell>
          <cell r="B2709">
            <v>10311</v>
          </cell>
          <cell r="C2709" t="str">
            <v>Gerência Auto Gestão Empresarial</v>
          </cell>
          <cell r="D2709" t="str">
            <v>4.02.0004</v>
          </cell>
          <cell r="E2709">
            <v>0</v>
          </cell>
          <cell r="F2709">
            <v>0</v>
          </cell>
          <cell r="G2709">
            <v>0</v>
          </cell>
          <cell r="H2709">
            <v>0</v>
          </cell>
          <cell r="I2709">
            <v>0</v>
          </cell>
          <cell r="J2709">
            <v>0</v>
          </cell>
          <cell r="K2709">
            <v>0</v>
          </cell>
          <cell r="L2709">
            <v>0</v>
          </cell>
          <cell r="M2709">
            <v>0</v>
          </cell>
          <cell r="N2709">
            <v>0</v>
          </cell>
          <cell r="O2709">
            <v>0</v>
          </cell>
          <cell r="P2709">
            <v>0</v>
          </cell>
        </row>
        <row r="2710">
          <cell r="A2710" t="str">
            <v>4.02.000510311</v>
          </cell>
          <cell r="B2710">
            <v>10311</v>
          </cell>
          <cell r="C2710" t="str">
            <v>Gerência Auto Gestão Empresarial</v>
          </cell>
          <cell r="D2710" t="str">
            <v>4.02.0005</v>
          </cell>
          <cell r="E2710">
            <v>1500</v>
          </cell>
          <cell r="F2710">
            <v>1500</v>
          </cell>
          <cell r="G2710">
            <v>1500</v>
          </cell>
          <cell r="H2710">
            <v>1500</v>
          </cell>
          <cell r="I2710">
            <v>1500</v>
          </cell>
          <cell r="J2710">
            <v>1500</v>
          </cell>
          <cell r="K2710">
            <v>1500</v>
          </cell>
          <cell r="L2710">
            <v>1500</v>
          </cell>
          <cell r="M2710">
            <v>1500</v>
          </cell>
          <cell r="N2710">
            <v>1500</v>
          </cell>
          <cell r="O2710">
            <v>1500</v>
          </cell>
          <cell r="P2710">
            <v>1500</v>
          </cell>
        </row>
        <row r="2711">
          <cell r="A2711" t="str">
            <v>4.02.000610311</v>
          </cell>
          <cell r="B2711">
            <v>10311</v>
          </cell>
          <cell r="C2711" t="str">
            <v>Gerência Auto Gestão Empresarial</v>
          </cell>
          <cell r="D2711" t="str">
            <v>4.02.0006</v>
          </cell>
          <cell r="E2711">
            <v>0</v>
          </cell>
          <cell r="F2711">
            <v>0</v>
          </cell>
          <cell r="G2711">
            <v>0</v>
          </cell>
          <cell r="H2711">
            <v>0</v>
          </cell>
          <cell r="I2711">
            <v>0</v>
          </cell>
          <cell r="J2711">
            <v>0</v>
          </cell>
          <cell r="K2711">
            <v>0</v>
          </cell>
          <cell r="L2711">
            <v>0</v>
          </cell>
          <cell r="M2711">
            <v>0</v>
          </cell>
          <cell r="N2711">
            <v>0</v>
          </cell>
          <cell r="O2711">
            <v>0</v>
          </cell>
          <cell r="P2711">
            <v>0</v>
          </cell>
        </row>
        <row r="2712">
          <cell r="A2712" t="str">
            <v>4.02.000710311</v>
          </cell>
          <cell r="B2712">
            <v>10311</v>
          </cell>
          <cell r="C2712" t="str">
            <v>Gerência Auto Gestão Empresarial</v>
          </cell>
          <cell r="D2712" t="str">
            <v>4.02.0007</v>
          </cell>
          <cell r="E2712">
            <v>0</v>
          </cell>
          <cell r="F2712">
            <v>0</v>
          </cell>
          <cell r="G2712">
            <v>0</v>
          </cell>
          <cell r="H2712">
            <v>0</v>
          </cell>
          <cell r="I2712">
            <v>0</v>
          </cell>
          <cell r="J2712">
            <v>0</v>
          </cell>
          <cell r="K2712">
            <v>0</v>
          </cell>
          <cell r="L2712">
            <v>0</v>
          </cell>
          <cell r="M2712">
            <v>0</v>
          </cell>
          <cell r="N2712">
            <v>0</v>
          </cell>
          <cell r="O2712">
            <v>0</v>
          </cell>
          <cell r="P2712">
            <v>0</v>
          </cell>
        </row>
        <row r="2713">
          <cell r="A2713" t="str">
            <v>4.02.000810311</v>
          </cell>
          <cell r="B2713">
            <v>10311</v>
          </cell>
          <cell r="C2713" t="str">
            <v>Gerência Auto Gestão Empresarial</v>
          </cell>
          <cell r="D2713" t="str">
            <v>4.02.0008</v>
          </cell>
          <cell r="E2713">
            <v>200</v>
          </cell>
          <cell r="F2713">
            <v>200</v>
          </cell>
          <cell r="G2713">
            <v>200</v>
          </cell>
          <cell r="H2713">
            <v>200</v>
          </cell>
          <cell r="I2713">
            <v>200</v>
          </cell>
          <cell r="J2713">
            <v>200</v>
          </cell>
          <cell r="K2713">
            <v>200</v>
          </cell>
          <cell r="L2713">
            <v>200</v>
          </cell>
          <cell r="M2713">
            <v>200</v>
          </cell>
          <cell r="N2713">
            <v>200</v>
          </cell>
          <cell r="O2713">
            <v>200</v>
          </cell>
          <cell r="P2713">
            <v>200</v>
          </cell>
        </row>
        <row r="2714">
          <cell r="A2714" t="str">
            <v>4.02.000910311</v>
          </cell>
          <cell r="B2714">
            <v>10311</v>
          </cell>
          <cell r="C2714" t="str">
            <v>Gerência Auto Gestão Empresarial</v>
          </cell>
          <cell r="D2714" t="str">
            <v>4.02.0009</v>
          </cell>
          <cell r="E2714">
            <v>0</v>
          </cell>
          <cell r="F2714">
            <v>0</v>
          </cell>
          <cell r="G2714">
            <v>0</v>
          </cell>
          <cell r="H2714">
            <v>0</v>
          </cell>
          <cell r="I2714">
            <v>0</v>
          </cell>
          <cell r="J2714">
            <v>0</v>
          </cell>
          <cell r="K2714">
            <v>0</v>
          </cell>
          <cell r="L2714">
            <v>0</v>
          </cell>
          <cell r="M2714">
            <v>0</v>
          </cell>
          <cell r="N2714">
            <v>0</v>
          </cell>
          <cell r="O2714">
            <v>0</v>
          </cell>
          <cell r="P2714">
            <v>0</v>
          </cell>
        </row>
        <row r="2715">
          <cell r="A2715" t="str">
            <v>4.02.001010311</v>
          </cell>
          <cell r="B2715">
            <v>10311</v>
          </cell>
          <cell r="C2715" t="str">
            <v>Gerência Auto Gestão Empresarial</v>
          </cell>
          <cell r="D2715" t="str">
            <v>4.02.0010</v>
          </cell>
          <cell r="E2715">
            <v>50</v>
          </cell>
          <cell r="F2715">
            <v>50</v>
          </cell>
          <cell r="G2715">
            <v>50</v>
          </cell>
          <cell r="H2715">
            <v>50</v>
          </cell>
          <cell r="I2715">
            <v>50</v>
          </cell>
          <cell r="J2715">
            <v>50</v>
          </cell>
          <cell r="K2715">
            <v>50</v>
          </cell>
          <cell r="L2715">
            <v>50</v>
          </cell>
          <cell r="M2715">
            <v>50</v>
          </cell>
          <cell r="N2715">
            <v>50</v>
          </cell>
          <cell r="O2715">
            <v>50</v>
          </cell>
          <cell r="P2715">
            <v>50</v>
          </cell>
        </row>
        <row r="2716">
          <cell r="A2716" t="str">
            <v>4.02.001110311</v>
          </cell>
          <cell r="B2716">
            <v>10311</v>
          </cell>
          <cell r="C2716" t="str">
            <v>Gerência Auto Gestão Empresarial</v>
          </cell>
          <cell r="D2716" t="str">
            <v>4.02.0011</v>
          </cell>
          <cell r="E2716">
            <v>0</v>
          </cell>
          <cell r="F2716">
            <v>0</v>
          </cell>
          <cell r="G2716">
            <v>0</v>
          </cell>
          <cell r="H2716">
            <v>0</v>
          </cell>
          <cell r="I2716">
            <v>0</v>
          </cell>
          <cell r="J2716">
            <v>0</v>
          </cell>
          <cell r="K2716">
            <v>0</v>
          </cell>
          <cell r="L2716">
            <v>0</v>
          </cell>
          <cell r="M2716">
            <v>0</v>
          </cell>
          <cell r="N2716">
            <v>0</v>
          </cell>
          <cell r="O2716">
            <v>0</v>
          </cell>
          <cell r="P2716">
            <v>0</v>
          </cell>
        </row>
        <row r="2717">
          <cell r="A2717" t="str">
            <v>4.02.001210311</v>
          </cell>
          <cell r="B2717">
            <v>10311</v>
          </cell>
          <cell r="C2717" t="str">
            <v>Gerência Auto Gestão Empresarial</v>
          </cell>
          <cell r="D2717" t="str">
            <v>4.02.0012</v>
          </cell>
          <cell r="E2717">
            <v>0</v>
          </cell>
          <cell r="F2717">
            <v>0</v>
          </cell>
          <cell r="G2717">
            <v>0</v>
          </cell>
          <cell r="H2717">
            <v>0</v>
          </cell>
          <cell r="I2717">
            <v>0</v>
          </cell>
          <cell r="J2717">
            <v>0</v>
          </cell>
          <cell r="K2717">
            <v>0</v>
          </cell>
          <cell r="L2717">
            <v>0</v>
          </cell>
          <cell r="M2717">
            <v>0</v>
          </cell>
          <cell r="N2717">
            <v>0</v>
          </cell>
          <cell r="O2717">
            <v>0</v>
          </cell>
          <cell r="P2717">
            <v>0</v>
          </cell>
        </row>
        <row r="2718">
          <cell r="A2718" t="str">
            <v>4.02.001310311</v>
          </cell>
          <cell r="B2718">
            <v>10311</v>
          </cell>
          <cell r="C2718" t="str">
            <v>Gerência Auto Gestão Empresarial</v>
          </cell>
          <cell r="D2718" t="str">
            <v>4.02.0013</v>
          </cell>
          <cell r="E2718">
            <v>0</v>
          </cell>
          <cell r="F2718">
            <v>0</v>
          </cell>
          <cell r="G2718">
            <v>0</v>
          </cell>
          <cell r="H2718">
            <v>0</v>
          </cell>
          <cell r="I2718">
            <v>0</v>
          </cell>
          <cell r="J2718">
            <v>0</v>
          </cell>
          <cell r="K2718">
            <v>0</v>
          </cell>
          <cell r="L2718">
            <v>0</v>
          </cell>
          <cell r="M2718">
            <v>0</v>
          </cell>
          <cell r="N2718">
            <v>0</v>
          </cell>
          <cell r="O2718">
            <v>0</v>
          </cell>
          <cell r="P2718">
            <v>0</v>
          </cell>
        </row>
        <row r="2719">
          <cell r="A2719" t="str">
            <v>4.02.001410311</v>
          </cell>
          <cell r="B2719">
            <v>10311</v>
          </cell>
          <cell r="C2719" t="str">
            <v>Gerência Auto Gestão Empresarial</v>
          </cell>
          <cell r="D2719" t="str">
            <v>4.02.0014</v>
          </cell>
          <cell r="E2719">
            <v>0</v>
          </cell>
          <cell r="F2719">
            <v>0</v>
          </cell>
          <cell r="G2719">
            <v>0</v>
          </cell>
          <cell r="H2719">
            <v>0</v>
          </cell>
          <cell r="I2719">
            <v>0</v>
          </cell>
          <cell r="J2719">
            <v>0</v>
          </cell>
          <cell r="K2719">
            <v>0</v>
          </cell>
          <cell r="L2719">
            <v>0</v>
          </cell>
          <cell r="M2719">
            <v>0</v>
          </cell>
          <cell r="N2719">
            <v>0</v>
          </cell>
          <cell r="O2719">
            <v>0</v>
          </cell>
          <cell r="P2719">
            <v>0</v>
          </cell>
        </row>
        <row r="2720">
          <cell r="A2720" t="str">
            <v>4.02.001510311</v>
          </cell>
          <cell r="B2720">
            <v>10311</v>
          </cell>
          <cell r="C2720" t="str">
            <v>Gerência Auto Gestão Empresarial</v>
          </cell>
          <cell r="D2720" t="str">
            <v>4.02.0015</v>
          </cell>
          <cell r="E2720">
            <v>0</v>
          </cell>
          <cell r="F2720">
            <v>0</v>
          </cell>
          <cell r="G2720">
            <v>0</v>
          </cell>
          <cell r="H2720">
            <v>0</v>
          </cell>
          <cell r="I2720">
            <v>0</v>
          </cell>
          <cell r="J2720">
            <v>0</v>
          </cell>
          <cell r="K2720">
            <v>0</v>
          </cell>
          <cell r="L2720">
            <v>0</v>
          </cell>
          <cell r="M2720">
            <v>0</v>
          </cell>
          <cell r="N2720">
            <v>0</v>
          </cell>
          <cell r="O2720">
            <v>0</v>
          </cell>
          <cell r="P2720">
            <v>0</v>
          </cell>
        </row>
        <row r="2721">
          <cell r="A2721" t="str">
            <v>4.02.001610311</v>
          </cell>
          <cell r="B2721">
            <v>10311</v>
          </cell>
          <cell r="C2721" t="str">
            <v>Gerência Auto Gestão Empresarial</v>
          </cell>
          <cell r="D2721" t="str">
            <v>4.02.0016</v>
          </cell>
          <cell r="E2721">
            <v>0</v>
          </cell>
          <cell r="F2721">
            <v>0</v>
          </cell>
          <cell r="G2721">
            <v>0</v>
          </cell>
          <cell r="H2721">
            <v>0</v>
          </cell>
          <cell r="I2721">
            <v>0</v>
          </cell>
          <cell r="J2721">
            <v>0</v>
          </cell>
          <cell r="K2721">
            <v>0</v>
          </cell>
          <cell r="L2721">
            <v>0</v>
          </cell>
          <cell r="M2721">
            <v>0</v>
          </cell>
          <cell r="N2721">
            <v>0</v>
          </cell>
          <cell r="O2721">
            <v>0</v>
          </cell>
          <cell r="P2721">
            <v>0</v>
          </cell>
        </row>
        <row r="2722">
          <cell r="A2722" t="str">
            <v>4.02.001710311</v>
          </cell>
          <cell r="B2722">
            <v>10311</v>
          </cell>
          <cell r="C2722" t="str">
            <v>Gerência Auto Gestão Empresarial</v>
          </cell>
          <cell r="D2722" t="str">
            <v>4.02.0017</v>
          </cell>
          <cell r="E2722">
            <v>0</v>
          </cell>
          <cell r="F2722">
            <v>0</v>
          </cell>
          <cell r="G2722">
            <v>0</v>
          </cell>
          <cell r="H2722">
            <v>0</v>
          </cell>
          <cell r="I2722">
            <v>0</v>
          </cell>
          <cell r="J2722">
            <v>0</v>
          </cell>
          <cell r="K2722">
            <v>0</v>
          </cell>
          <cell r="L2722">
            <v>0</v>
          </cell>
          <cell r="M2722">
            <v>0</v>
          </cell>
          <cell r="N2722">
            <v>0</v>
          </cell>
          <cell r="O2722">
            <v>0</v>
          </cell>
          <cell r="P2722">
            <v>0</v>
          </cell>
        </row>
        <row r="2723">
          <cell r="A2723" t="str">
            <v>4.02.001810311</v>
          </cell>
          <cell r="B2723">
            <v>10311</v>
          </cell>
          <cell r="C2723" t="str">
            <v>Gerência Auto Gestão Empresarial</v>
          </cell>
          <cell r="D2723" t="str">
            <v>4.02.0018</v>
          </cell>
          <cell r="E2723">
            <v>0</v>
          </cell>
          <cell r="F2723">
            <v>0</v>
          </cell>
          <cell r="G2723">
            <v>0</v>
          </cell>
          <cell r="H2723">
            <v>0</v>
          </cell>
          <cell r="I2723">
            <v>0</v>
          </cell>
          <cell r="J2723">
            <v>0</v>
          </cell>
          <cell r="K2723">
            <v>0</v>
          </cell>
          <cell r="L2723">
            <v>0</v>
          </cell>
          <cell r="M2723">
            <v>0</v>
          </cell>
          <cell r="N2723">
            <v>0</v>
          </cell>
          <cell r="O2723">
            <v>0</v>
          </cell>
          <cell r="P2723">
            <v>0</v>
          </cell>
        </row>
        <row r="2724">
          <cell r="A2724" t="str">
            <v>4.02.001910311</v>
          </cell>
          <cell r="B2724">
            <v>10311</v>
          </cell>
          <cell r="C2724" t="str">
            <v>Gerência Auto Gestão Empresarial</v>
          </cell>
          <cell r="D2724" t="str">
            <v>4.02.0019</v>
          </cell>
          <cell r="E2724">
            <v>0</v>
          </cell>
          <cell r="F2724">
            <v>0</v>
          </cell>
          <cell r="G2724">
            <v>0</v>
          </cell>
          <cell r="H2724">
            <v>0</v>
          </cell>
          <cell r="I2724">
            <v>0</v>
          </cell>
          <cell r="J2724">
            <v>0</v>
          </cell>
          <cell r="K2724">
            <v>0</v>
          </cell>
          <cell r="L2724">
            <v>0</v>
          </cell>
          <cell r="M2724">
            <v>0</v>
          </cell>
          <cell r="N2724">
            <v>0</v>
          </cell>
          <cell r="O2724">
            <v>0</v>
          </cell>
          <cell r="P2724">
            <v>0</v>
          </cell>
        </row>
        <row r="2725">
          <cell r="A2725" t="str">
            <v>4.02.002010311</v>
          </cell>
          <cell r="B2725">
            <v>10311</v>
          </cell>
          <cell r="C2725" t="str">
            <v>Gerência Auto Gestão Empresarial</v>
          </cell>
          <cell r="D2725" t="str">
            <v>4.02.0020</v>
          </cell>
          <cell r="E2725">
            <v>30</v>
          </cell>
          <cell r="F2725">
            <v>30</v>
          </cell>
          <cell r="G2725">
            <v>30</v>
          </cell>
          <cell r="H2725">
            <v>30</v>
          </cell>
          <cell r="I2725">
            <v>30</v>
          </cell>
          <cell r="J2725">
            <v>30</v>
          </cell>
          <cell r="K2725">
            <v>30</v>
          </cell>
          <cell r="L2725">
            <v>30</v>
          </cell>
          <cell r="M2725">
            <v>30</v>
          </cell>
          <cell r="N2725">
            <v>30</v>
          </cell>
          <cell r="O2725">
            <v>30</v>
          </cell>
          <cell r="P2725">
            <v>30</v>
          </cell>
        </row>
        <row r="2726">
          <cell r="A2726" t="str">
            <v>4.02.002110311</v>
          </cell>
          <cell r="B2726">
            <v>10311</v>
          </cell>
          <cell r="C2726" t="str">
            <v>Gerência Auto Gestão Empresarial</v>
          </cell>
          <cell r="D2726" t="str">
            <v>4.02.0021</v>
          </cell>
          <cell r="E2726">
            <v>0</v>
          </cell>
          <cell r="F2726">
            <v>0</v>
          </cell>
          <cell r="G2726">
            <v>0</v>
          </cell>
          <cell r="H2726">
            <v>0</v>
          </cell>
          <cell r="I2726">
            <v>0</v>
          </cell>
          <cell r="J2726">
            <v>0</v>
          </cell>
          <cell r="K2726">
            <v>0</v>
          </cell>
          <cell r="L2726">
            <v>0</v>
          </cell>
          <cell r="M2726">
            <v>0</v>
          </cell>
          <cell r="N2726">
            <v>0</v>
          </cell>
          <cell r="O2726">
            <v>0</v>
          </cell>
          <cell r="P2726">
            <v>0</v>
          </cell>
        </row>
        <row r="2727">
          <cell r="A2727" t="str">
            <v>4.02.002210311</v>
          </cell>
          <cell r="B2727">
            <v>10311</v>
          </cell>
          <cell r="C2727" t="str">
            <v>Gerência Auto Gestão Empresarial</v>
          </cell>
          <cell r="D2727" t="str">
            <v>4.02.0022</v>
          </cell>
          <cell r="E2727">
            <v>25</v>
          </cell>
          <cell r="F2727">
            <v>25</v>
          </cell>
          <cell r="G2727">
            <v>25</v>
          </cell>
          <cell r="H2727">
            <v>25</v>
          </cell>
          <cell r="I2727">
            <v>25</v>
          </cell>
          <cell r="J2727">
            <v>25</v>
          </cell>
          <cell r="K2727">
            <v>25</v>
          </cell>
          <cell r="L2727">
            <v>25</v>
          </cell>
          <cell r="M2727">
            <v>25</v>
          </cell>
          <cell r="N2727">
            <v>25</v>
          </cell>
          <cell r="O2727">
            <v>25</v>
          </cell>
          <cell r="P2727">
            <v>25</v>
          </cell>
        </row>
        <row r="2728">
          <cell r="A2728" t="str">
            <v>4.02.002310311</v>
          </cell>
          <cell r="B2728">
            <v>10311</v>
          </cell>
          <cell r="C2728" t="str">
            <v>Gerência Auto Gestão Empresarial</v>
          </cell>
          <cell r="D2728" t="str">
            <v>4.02.0023</v>
          </cell>
          <cell r="E2728">
            <v>0</v>
          </cell>
          <cell r="F2728">
            <v>0</v>
          </cell>
          <cell r="G2728">
            <v>0</v>
          </cell>
          <cell r="H2728">
            <v>0</v>
          </cell>
          <cell r="I2728">
            <v>0</v>
          </cell>
          <cell r="J2728">
            <v>0</v>
          </cell>
          <cell r="K2728">
            <v>0</v>
          </cell>
          <cell r="L2728">
            <v>0</v>
          </cell>
          <cell r="M2728">
            <v>0</v>
          </cell>
          <cell r="N2728">
            <v>0</v>
          </cell>
          <cell r="O2728">
            <v>0</v>
          </cell>
          <cell r="P2728">
            <v>0</v>
          </cell>
        </row>
        <row r="2729">
          <cell r="A2729" t="str">
            <v>4.02.002410311</v>
          </cell>
          <cell r="B2729">
            <v>10311</v>
          </cell>
          <cell r="C2729" t="str">
            <v>Gerência Auto Gestão Empresarial</v>
          </cell>
          <cell r="D2729" t="str">
            <v>4.02.0024</v>
          </cell>
          <cell r="E2729">
            <v>0</v>
          </cell>
          <cell r="F2729">
            <v>0</v>
          </cell>
          <cell r="G2729">
            <v>0</v>
          </cell>
          <cell r="H2729">
            <v>0</v>
          </cell>
          <cell r="I2729">
            <v>0</v>
          </cell>
          <cell r="J2729">
            <v>0</v>
          </cell>
          <cell r="K2729">
            <v>0</v>
          </cell>
          <cell r="L2729">
            <v>0</v>
          </cell>
          <cell r="M2729">
            <v>0</v>
          </cell>
          <cell r="N2729">
            <v>0</v>
          </cell>
          <cell r="O2729">
            <v>0</v>
          </cell>
          <cell r="P2729">
            <v>0</v>
          </cell>
        </row>
        <row r="2730">
          <cell r="A2730" t="str">
            <v>4.02.002510311</v>
          </cell>
          <cell r="B2730">
            <v>10311</v>
          </cell>
          <cell r="C2730" t="str">
            <v>Gerência Auto Gestão Empresarial</v>
          </cell>
          <cell r="D2730" t="str">
            <v>4.02.0025</v>
          </cell>
          <cell r="E2730">
            <v>100</v>
          </cell>
          <cell r="F2730">
            <v>100</v>
          </cell>
          <cell r="G2730">
            <v>100</v>
          </cell>
          <cell r="H2730">
            <v>100</v>
          </cell>
          <cell r="I2730">
            <v>100</v>
          </cell>
          <cell r="J2730">
            <v>100</v>
          </cell>
          <cell r="K2730">
            <v>100</v>
          </cell>
          <cell r="L2730">
            <v>100</v>
          </cell>
          <cell r="M2730">
            <v>100</v>
          </cell>
          <cell r="N2730">
            <v>100</v>
          </cell>
          <cell r="O2730">
            <v>100</v>
          </cell>
          <cell r="P2730">
            <v>100</v>
          </cell>
        </row>
        <row r="2731">
          <cell r="A2731" t="str">
            <v>4.02.002610311</v>
          </cell>
          <cell r="B2731">
            <v>10311</v>
          </cell>
          <cell r="C2731" t="str">
            <v>Gerência Auto Gestão Empresarial</v>
          </cell>
          <cell r="D2731" t="str">
            <v>4.02.0026</v>
          </cell>
          <cell r="E2731">
            <v>100</v>
          </cell>
          <cell r="F2731">
            <v>100</v>
          </cell>
          <cell r="G2731">
            <v>100</v>
          </cell>
          <cell r="H2731">
            <v>100</v>
          </cell>
          <cell r="I2731">
            <v>100</v>
          </cell>
          <cell r="J2731">
            <v>100</v>
          </cell>
          <cell r="K2731">
            <v>100</v>
          </cell>
          <cell r="L2731">
            <v>100</v>
          </cell>
          <cell r="M2731">
            <v>100</v>
          </cell>
          <cell r="N2731">
            <v>100</v>
          </cell>
          <cell r="O2731">
            <v>100</v>
          </cell>
          <cell r="P2731">
            <v>100</v>
          </cell>
        </row>
        <row r="2732">
          <cell r="A2732" t="str">
            <v>4.02.002710311</v>
          </cell>
          <cell r="B2732">
            <v>10311</v>
          </cell>
          <cell r="C2732" t="str">
            <v>Gerência Auto Gestão Empresarial</v>
          </cell>
          <cell r="D2732" t="str">
            <v>4.02.0027</v>
          </cell>
          <cell r="E2732">
            <v>0</v>
          </cell>
          <cell r="F2732">
            <v>0</v>
          </cell>
          <cell r="G2732">
            <v>0</v>
          </cell>
          <cell r="H2732">
            <v>650</v>
          </cell>
          <cell r="I2732">
            <v>0</v>
          </cell>
          <cell r="J2732">
            <v>0</v>
          </cell>
          <cell r="K2732">
            <v>0</v>
          </cell>
          <cell r="L2732">
            <v>0</v>
          </cell>
          <cell r="M2732">
            <v>0</v>
          </cell>
          <cell r="N2732">
            <v>0</v>
          </cell>
          <cell r="O2732">
            <v>0</v>
          </cell>
          <cell r="P2732">
            <v>0</v>
          </cell>
        </row>
        <row r="2733">
          <cell r="A2733" t="str">
            <v>4.02.002810311</v>
          </cell>
          <cell r="B2733">
            <v>10311</v>
          </cell>
          <cell r="C2733" t="str">
            <v>Gerência Auto Gestão Empresarial</v>
          </cell>
          <cell r="D2733" t="str">
            <v>4.02.0028</v>
          </cell>
          <cell r="E2733">
            <v>0</v>
          </cell>
          <cell r="F2733">
            <v>0</v>
          </cell>
          <cell r="G2733">
            <v>0</v>
          </cell>
          <cell r="H2733">
            <v>3129.42</v>
          </cell>
          <cell r="I2733">
            <v>0</v>
          </cell>
          <cell r="J2733">
            <v>0</v>
          </cell>
          <cell r="K2733">
            <v>0</v>
          </cell>
          <cell r="L2733">
            <v>0</v>
          </cell>
          <cell r="M2733">
            <v>0</v>
          </cell>
          <cell r="N2733">
            <v>0</v>
          </cell>
          <cell r="O2733">
            <v>0</v>
          </cell>
          <cell r="P2733">
            <v>0</v>
          </cell>
        </row>
        <row r="2734">
          <cell r="A2734" t="str">
            <v>4.02.002910311</v>
          </cell>
          <cell r="B2734">
            <v>10311</v>
          </cell>
          <cell r="C2734" t="str">
            <v>Gerência Auto Gestão Empresarial</v>
          </cell>
          <cell r="D2734" t="str">
            <v>4.02.0029</v>
          </cell>
          <cell r="E2734">
            <v>0</v>
          </cell>
          <cell r="F2734">
            <v>1486.94</v>
          </cell>
          <cell r="G2734">
            <v>0</v>
          </cell>
          <cell r="H2734">
            <v>0</v>
          </cell>
          <cell r="I2734">
            <v>0</v>
          </cell>
          <cell r="J2734">
            <v>0</v>
          </cell>
          <cell r="K2734">
            <v>0</v>
          </cell>
          <cell r="L2734">
            <v>0</v>
          </cell>
          <cell r="M2734">
            <v>0</v>
          </cell>
          <cell r="N2734">
            <v>0</v>
          </cell>
          <cell r="O2734">
            <v>0</v>
          </cell>
          <cell r="P2734">
            <v>0</v>
          </cell>
        </row>
        <row r="2735">
          <cell r="A2735" t="str">
            <v>4.02.003010311</v>
          </cell>
          <cell r="B2735">
            <v>10311</v>
          </cell>
          <cell r="C2735" t="str">
            <v>Gerência Auto Gestão Empresarial</v>
          </cell>
          <cell r="D2735" t="str">
            <v>4.02.0030</v>
          </cell>
          <cell r="E2735">
            <v>25</v>
          </cell>
          <cell r="F2735">
            <v>25</v>
          </cell>
          <cell r="G2735">
            <v>25</v>
          </cell>
          <cell r="H2735">
            <v>25</v>
          </cell>
          <cell r="I2735">
            <v>25</v>
          </cell>
          <cell r="J2735">
            <v>25</v>
          </cell>
          <cell r="K2735">
            <v>25</v>
          </cell>
          <cell r="L2735">
            <v>25</v>
          </cell>
          <cell r="M2735">
            <v>25</v>
          </cell>
          <cell r="N2735">
            <v>25</v>
          </cell>
          <cell r="O2735">
            <v>25</v>
          </cell>
          <cell r="P2735">
            <v>25</v>
          </cell>
        </row>
        <row r="2736">
          <cell r="A2736" t="str">
            <v>4.02.003510311</v>
          </cell>
          <cell r="B2736">
            <v>10311</v>
          </cell>
          <cell r="C2736" t="str">
            <v>Gerência Auto Gestão Empresarial</v>
          </cell>
          <cell r="D2736" t="str">
            <v>4.02.0035</v>
          </cell>
          <cell r="E2736">
            <v>0</v>
          </cell>
          <cell r="F2736">
            <v>0</v>
          </cell>
          <cell r="G2736">
            <v>0</v>
          </cell>
          <cell r="H2736">
            <v>0</v>
          </cell>
          <cell r="I2736">
            <v>0</v>
          </cell>
          <cell r="J2736">
            <v>0</v>
          </cell>
          <cell r="K2736">
            <v>0</v>
          </cell>
          <cell r="L2736">
            <v>0</v>
          </cell>
          <cell r="M2736">
            <v>0</v>
          </cell>
          <cell r="N2736">
            <v>0</v>
          </cell>
          <cell r="O2736">
            <v>0</v>
          </cell>
          <cell r="P2736">
            <v>0</v>
          </cell>
        </row>
        <row r="2737">
          <cell r="A2737" t="str">
            <v>4.02.003610311</v>
          </cell>
          <cell r="B2737">
            <v>10311</v>
          </cell>
          <cell r="C2737" t="str">
            <v>Gerência Auto Gestão Empresarial</v>
          </cell>
          <cell r="D2737" t="str">
            <v>4.02.0036</v>
          </cell>
          <cell r="E2737">
            <v>0</v>
          </cell>
          <cell r="F2737">
            <v>0</v>
          </cell>
          <cell r="G2737">
            <v>0</v>
          </cell>
          <cell r="H2737">
            <v>0</v>
          </cell>
          <cell r="I2737">
            <v>0</v>
          </cell>
          <cell r="J2737">
            <v>0</v>
          </cell>
          <cell r="K2737">
            <v>0</v>
          </cell>
          <cell r="L2737">
            <v>0</v>
          </cell>
          <cell r="M2737">
            <v>0</v>
          </cell>
          <cell r="N2737">
            <v>0</v>
          </cell>
          <cell r="O2737">
            <v>0</v>
          </cell>
          <cell r="P2737">
            <v>0</v>
          </cell>
        </row>
        <row r="2738">
          <cell r="A2738" t="str">
            <v>4.02.003710311</v>
          </cell>
          <cell r="B2738">
            <v>10311</v>
          </cell>
          <cell r="C2738" t="str">
            <v>Gerência Auto Gestão Empresarial</v>
          </cell>
          <cell r="D2738" t="str">
            <v>4.02.0037</v>
          </cell>
          <cell r="E2738">
            <v>0</v>
          </cell>
          <cell r="F2738">
            <v>0</v>
          </cell>
          <cell r="G2738">
            <v>0</v>
          </cell>
          <cell r="H2738">
            <v>0</v>
          </cell>
          <cell r="I2738">
            <v>0</v>
          </cell>
          <cell r="J2738">
            <v>0</v>
          </cell>
          <cell r="K2738">
            <v>0</v>
          </cell>
          <cell r="L2738">
            <v>0</v>
          </cell>
          <cell r="M2738">
            <v>0</v>
          </cell>
          <cell r="N2738">
            <v>0</v>
          </cell>
          <cell r="O2738">
            <v>0</v>
          </cell>
          <cell r="P2738">
            <v>0</v>
          </cell>
        </row>
        <row r="2739">
          <cell r="A2739" t="str">
            <v>4.02.003810311</v>
          </cell>
          <cell r="B2739">
            <v>10311</v>
          </cell>
          <cell r="C2739" t="str">
            <v>Gerência Auto Gestão Empresarial</v>
          </cell>
          <cell r="D2739" t="str">
            <v>4.02.0038</v>
          </cell>
          <cell r="E2739">
            <v>0</v>
          </cell>
          <cell r="F2739">
            <v>0</v>
          </cell>
          <cell r="G2739">
            <v>0</v>
          </cell>
          <cell r="H2739">
            <v>0</v>
          </cell>
          <cell r="I2739">
            <v>0</v>
          </cell>
          <cell r="J2739">
            <v>0</v>
          </cell>
          <cell r="K2739">
            <v>0</v>
          </cell>
          <cell r="L2739">
            <v>0</v>
          </cell>
          <cell r="M2739">
            <v>0</v>
          </cell>
          <cell r="N2739">
            <v>0</v>
          </cell>
          <cell r="O2739">
            <v>0</v>
          </cell>
          <cell r="P2739">
            <v>0</v>
          </cell>
        </row>
        <row r="2740">
          <cell r="A2740" t="str">
            <v>4.02.003910311</v>
          </cell>
          <cell r="B2740">
            <v>10311</v>
          </cell>
          <cell r="C2740" t="str">
            <v>Gerência Auto Gestão Empresarial</v>
          </cell>
          <cell r="D2740" t="str">
            <v>4.02.0039</v>
          </cell>
          <cell r="E2740">
            <v>0</v>
          </cell>
          <cell r="F2740">
            <v>0</v>
          </cell>
          <cell r="G2740">
            <v>0</v>
          </cell>
          <cell r="H2740">
            <v>0</v>
          </cell>
          <cell r="I2740">
            <v>0</v>
          </cell>
          <cell r="J2740">
            <v>0</v>
          </cell>
          <cell r="K2740">
            <v>0</v>
          </cell>
          <cell r="L2740">
            <v>0</v>
          </cell>
          <cell r="M2740">
            <v>0</v>
          </cell>
          <cell r="N2740">
            <v>0</v>
          </cell>
          <cell r="O2740">
            <v>0</v>
          </cell>
          <cell r="P2740">
            <v>0</v>
          </cell>
        </row>
        <row r="2741">
          <cell r="A2741" t="str">
            <v>4.02.004110311</v>
          </cell>
          <cell r="B2741">
            <v>10311</v>
          </cell>
          <cell r="C2741" t="str">
            <v>Gerência Auto Gestão Empresarial</v>
          </cell>
          <cell r="D2741" t="str">
            <v>4.02.0041</v>
          </cell>
          <cell r="E2741">
            <v>0</v>
          </cell>
          <cell r="F2741">
            <v>0</v>
          </cell>
          <cell r="G2741">
            <v>0</v>
          </cell>
          <cell r="H2741">
            <v>0</v>
          </cell>
          <cell r="I2741">
            <v>0</v>
          </cell>
          <cell r="J2741">
            <v>0</v>
          </cell>
          <cell r="K2741">
            <v>0</v>
          </cell>
          <cell r="L2741">
            <v>0</v>
          </cell>
          <cell r="M2741">
            <v>0</v>
          </cell>
          <cell r="N2741">
            <v>0</v>
          </cell>
          <cell r="O2741">
            <v>0</v>
          </cell>
          <cell r="P2741">
            <v>0</v>
          </cell>
        </row>
        <row r="2742">
          <cell r="A2742" t="str">
            <v>4.02.004210311</v>
          </cell>
          <cell r="B2742">
            <v>10311</v>
          </cell>
          <cell r="C2742" t="str">
            <v>Gerência Auto Gestão Empresarial</v>
          </cell>
          <cell r="D2742" t="str">
            <v>4.02.0042</v>
          </cell>
          <cell r="E2742">
            <v>0</v>
          </cell>
          <cell r="F2742">
            <v>0</v>
          </cell>
          <cell r="G2742">
            <v>0</v>
          </cell>
          <cell r="H2742">
            <v>0</v>
          </cell>
          <cell r="I2742">
            <v>0</v>
          </cell>
          <cell r="J2742">
            <v>0</v>
          </cell>
          <cell r="K2742">
            <v>0</v>
          </cell>
          <cell r="L2742">
            <v>0</v>
          </cell>
          <cell r="M2742">
            <v>0</v>
          </cell>
          <cell r="N2742">
            <v>0</v>
          </cell>
          <cell r="O2742">
            <v>0</v>
          </cell>
          <cell r="P2742">
            <v>0</v>
          </cell>
        </row>
        <row r="2743">
          <cell r="A2743" t="str">
            <v>4.02.004310311</v>
          </cell>
          <cell r="B2743">
            <v>10311</v>
          </cell>
          <cell r="C2743" t="str">
            <v>Gerência Auto Gestão Empresarial</v>
          </cell>
          <cell r="D2743" t="str">
            <v>4.02.0043</v>
          </cell>
          <cell r="E2743">
            <v>0</v>
          </cell>
          <cell r="F2743">
            <v>0</v>
          </cell>
          <cell r="G2743">
            <v>0</v>
          </cell>
          <cell r="H2743">
            <v>0</v>
          </cell>
          <cell r="I2743">
            <v>0</v>
          </cell>
          <cell r="J2743">
            <v>0</v>
          </cell>
          <cell r="K2743">
            <v>0</v>
          </cell>
          <cell r="L2743">
            <v>0</v>
          </cell>
          <cell r="M2743">
            <v>0</v>
          </cell>
          <cell r="N2743">
            <v>0</v>
          </cell>
          <cell r="O2743">
            <v>0</v>
          </cell>
          <cell r="P2743">
            <v>0</v>
          </cell>
        </row>
        <row r="2744">
          <cell r="A2744" t="str">
            <v>4.02.004410311</v>
          </cell>
          <cell r="B2744">
            <v>10311</v>
          </cell>
          <cell r="C2744" t="str">
            <v>Gerência Auto Gestão Empresarial</v>
          </cell>
          <cell r="D2744" t="str">
            <v>4.02.0044</v>
          </cell>
          <cell r="E2744">
            <v>0</v>
          </cell>
          <cell r="F2744">
            <v>0</v>
          </cell>
          <cell r="G2744">
            <v>0</v>
          </cell>
          <cell r="H2744">
            <v>0</v>
          </cell>
          <cell r="I2744">
            <v>0</v>
          </cell>
          <cell r="J2744">
            <v>0</v>
          </cell>
          <cell r="K2744">
            <v>0</v>
          </cell>
          <cell r="L2744">
            <v>0</v>
          </cell>
          <cell r="M2744">
            <v>0</v>
          </cell>
          <cell r="N2744">
            <v>0</v>
          </cell>
          <cell r="O2744">
            <v>0</v>
          </cell>
          <cell r="P2744">
            <v>0</v>
          </cell>
        </row>
        <row r="2745">
          <cell r="A2745" t="str">
            <v>4.03.000110311</v>
          </cell>
          <cell r="B2745">
            <v>10311</v>
          </cell>
          <cell r="C2745" t="str">
            <v>Gerência Auto Gestão Empresarial</v>
          </cell>
          <cell r="D2745" t="str">
            <v>4.03.0001</v>
          </cell>
          <cell r="E2745">
            <v>0</v>
          </cell>
          <cell r="F2745">
            <v>0</v>
          </cell>
          <cell r="G2745">
            <v>0</v>
          </cell>
          <cell r="H2745">
            <v>0</v>
          </cell>
          <cell r="I2745">
            <v>0</v>
          </cell>
          <cell r="J2745">
            <v>0</v>
          </cell>
          <cell r="K2745">
            <v>0</v>
          </cell>
          <cell r="L2745">
            <v>0</v>
          </cell>
          <cell r="M2745">
            <v>0</v>
          </cell>
          <cell r="N2745">
            <v>0</v>
          </cell>
          <cell r="O2745">
            <v>0</v>
          </cell>
          <cell r="P2745">
            <v>0</v>
          </cell>
        </row>
        <row r="2746">
          <cell r="A2746" t="str">
            <v>4.03.000210311</v>
          </cell>
          <cell r="B2746">
            <v>10311</v>
          </cell>
          <cell r="C2746" t="str">
            <v>Gerência Auto Gestão Empresarial</v>
          </cell>
          <cell r="D2746" t="str">
            <v>4.03.0002</v>
          </cell>
          <cell r="E2746">
            <v>13871</v>
          </cell>
          <cell r="F2746">
            <v>13871</v>
          </cell>
          <cell r="G2746">
            <v>14311</v>
          </cell>
          <cell r="H2746">
            <v>14311</v>
          </cell>
          <cell r="I2746">
            <v>14311</v>
          </cell>
          <cell r="J2746">
            <v>14311</v>
          </cell>
          <cell r="K2746">
            <v>15081</v>
          </cell>
          <cell r="L2746">
            <v>15628</v>
          </cell>
          <cell r="M2746">
            <v>15628</v>
          </cell>
          <cell r="N2746">
            <v>15628</v>
          </cell>
          <cell r="O2746">
            <v>15628</v>
          </cell>
          <cell r="P2746">
            <v>31256</v>
          </cell>
        </row>
        <row r="2747">
          <cell r="A2747" t="str">
            <v>4.03.000310311</v>
          </cell>
          <cell r="B2747">
            <v>10311</v>
          </cell>
          <cell r="C2747" t="str">
            <v>Gerência Auto Gestão Empresarial</v>
          </cell>
          <cell r="D2747" t="str">
            <v>4.03.0003</v>
          </cell>
          <cell r="E2747">
            <v>8354.5400000000009</v>
          </cell>
          <cell r="F2747">
            <v>8354.5400000000009</v>
          </cell>
          <cell r="G2747">
            <v>8354.5400000000009</v>
          </cell>
          <cell r="H2747">
            <v>8354.5400000000009</v>
          </cell>
          <cell r="I2747">
            <v>8354.5400000000009</v>
          </cell>
          <cell r="J2747">
            <v>8354.5400000000009</v>
          </cell>
          <cell r="K2747">
            <v>8354.5400000000009</v>
          </cell>
          <cell r="L2747">
            <v>8548.7216000000008</v>
          </cell>
          <cell r="M2747">
            <v>8548.7216000000008</v>
          </cell>
          <cell r="N2747">
            <v>8548.7216000000008</v>
          </cell>
          <cell r="O2747">
            <v>8548.7216000000008</v>
          </cell>
          <cell r="P2747">
            <v>8548.7216000000008</v>
          </cell>
        </row>
        <row r="2748">
          <cell r="A2748" t="str">
            <v>4.03.000410311</v>
          </cell>
          <cell r="B2748">
            <v>10311</v>
          </cell>
          <cell r="C2748" t="str">
            <v>Gerência Auto Gestão Empresarial</v>
          </cell>
          <cell r="D2748" t="str">
            <v>4.03.0004</v>
          </cell>
          <cell r="E2748">
            <v>696.2116666666667</v>
          </cell>
          <cell r="F2748">
            <v>696.2116666666667</v>
          </cell>
          <cell r="G2748">
            <v>696.21166666666659</v>
          </cell>
          <cell r="H2748">
            <v>696.21166666666682</v>
          </cell>
          <cell r="I2748">
            <v>696.21166666666682</v>
          </cell>
          <cell r="J2748">
            <v>696.21166666666636</v>
          </cell>
          <cell r="K2748">
            <v>696.21166666666682</v>
          </cell>
          <cell r="L2748">
            <v>825.66606666666644</v>
          </cell>
          <cell r="M2748">
            <v>712.39346666666643</v>
          </cell>
          <cell r="N2748">
            <v>712.39346666666734</v>
          </cell>
          <cell r="O2748">
            <v>712.39346666666597</v>
          </cell>
          <cell r="P2748">
            <v>712.39346666666688</v>
          </cell>
        </row>
        <row r="2749">
          <cell r="A2749" t="str">
            <v>4.03.000510311</v>
          </cell>
          <cell r="B2749">
            <v>10311</v>
          </cell>
          <cell r="C2749" t="str">
            <v>Gerência Auto Gestão Empresarial</v>
          </cell>
          <cell r="D2749" t="str">
            <v>4.03.0005</v>
          </cell>
          <cell r="E2749">
            <v>17420</v>
          </cell>
          <cell r="F2749">
            <v>17420</v>
          </cell>
          <cell r="G2749">
            <v>17420</v>
          </cell>
          <cell r="H2749">
            <v>17420</v>
          </cell>
          <cell r="I2749">
            <v>17420</v>
          </cell>
          <cell r="J2749">
            <v>17420</v>
          </cell>
          <cell r="K2749">
            <v>18438.400000000001</v>
          </cell>
          <cell r="L2749">
            <v>18116.8</v>
          </cell>
          <cell r="M2749">
            <v>18116.8</v>
          </cell>
          <cell r="N2749">
            <v>18116.8</v>
          </cell>
          <cell r="O2749">
            <v>18116.8</v>
          </cell>
          <cell r="P2749">
            <v>34840</v>
          </cell>
        </row>
        <row r="2750">
          <cell r="A2750" t="str">
            <v>4.03.000610311</v>
          </cell>
          <cell r="B2750">
            <v>10311</v>
          </cell>
          <cell r="C2750" t="str">
            <v>Gerência Auto Gestão Empresarial</v>
          </cell>
          <cell r="D2750" t="str">
            <v>4.03.0006</v>
          </cell>
          <cell r="E2750">
            <v>1156</v>
          </cell>
          <cell r="F2750">
            <v>1156</v>
          </cell>
          <cell r="G2750">
            <v>1266</v>
          </cell>
          <cell r="H2750">
            <v>1193</v>
          </cell>
          <cell r="I2750">
            <v>1193</v>
          </cell>
          <cell r="J2750">
            <v>1193</v>
          </cell>
          <cell r="K2750">
            <v>1642</v>
          </cell>
          <cell r="L2750">
            <v>1622</v>
          </cell>
          <cell r="M2750">
            <v>1302</v>
          </cell>
          <cell r="N2750">
            <v>1302</v>
          </cell>
          <cell r="O2750">
            <v>1302</v>
          </cell>
          <cell r="P2750">
            <v>1302</v>
          </cell>
        </row>
        <row r="2751">
          <cell r="A2751" t="str">
            <v>4.03.000710311</v>
          </cell>
          <cell r="B2751">
            <v>10311</v>
          </cell>
          <cell r="C2751" t="str">
            <v>Gerência Auto Gestão Empresarial</v>
          </cell>
          <cell r="D2751" t="str">
            <v>4.03.0007</v>
          </cell>
          <cell r="E2751">
            <v>696.2116666666667</v>
          </cell>
          <cell r="F2751">
            <v>696.2116666666667</v>
          </cell>
          <cell r="G2751">
            <v>696.21166666666659</v>
          </cell>
          <cell r="H2751">
            <v>696.21166666666682</v>
          </cell>
          <cell r="I2751">
            <v>696.21166666666682</v>
          </cell>
          <cell r="J2751">
            <v>696.21166666666636</v>
          </cell>
          <cell r="K2751">
            <v>696.21166666666682</v>
          </cell>
          <cell r="L2751">
            <v>825.66606666666644</v>
          </cell>
          <cell r="M2751">
            <v>712.39346666666643</v>
          </cell>
          <cell r="N2751">
            <v>712.39346666666734</v>
          </cell>
          <cell r="O2751">
            <v>712.39346666666597</v>
          </cell>
          <cell r="P2751">
            <v>712.39346666666688</v>
          </cell>
        </row>
        <row r="2752">
          <cell r="A2752" t="str">
            <v>4.03.000810311</v>
          </cell>
          <cell r="B2752">
            <v>10311</v>
          </cell>
          <cell r="C2752" t="str">
            <v>Gerência Auto Gestão Empresarial</v>
          </cell>
          <cell r="D2752" t="str">
            <v>4.03.0008</v>
          </cell>
          <cell r="E2752">
            <v>712.42</v>
          </cell>
          <cell r="F2752">
            <v>712.42</v>
          </cell>
          <cell r="G2752">
            <v>712.42</v>
          </cell>
          <cell r="H2752">
            <v>712.42</v>
          </cell>
          <cell r="I2752">
            <v>712.42</v>
          </cell>
          <cell r="J2752">
            <v>712.42</v>
          </cell>
          <cell r="K2752">
            <v>712.42</v>
          </cell>
          <cell r="L2752">
            <v>712.42</v>
          </cell>
          <cell r="M2752">
            <v>712.42</v>
          </cell>
          <cell r="N2752">
            <v>712.42</v>
          </cell>
          <cell r="O2752">
            <v>712.42</v>
          </cell>
          <cell r="P2752">
            <v>712.42</v>
          </cell>
        </row>
        <row r="2753">
          <cell r="A2753" t="str">
            <v>4.03.000910311</v>
          </cell>
          <cell r="B2753">
            <v>10311</v>
          </cell>
          <cell r="C2753" t="str">
            <v>Gerência Auto Gestão Empresarial</v>
          </cell>
          <cell r="D2753" t="str">
            <v>4.03.0009</v>
          </cell>
          <cell r="E2753">
            <v>452.37600000000003</v>
          </cell>
          <cell r="F2753">
            <v>452.37600000000003</v>
          </cell>
          <cell r="G2753">
            <v>452.37600000000003</v>
          </cell>
          <cell r="H2753">
            <v>452.37600000000003</v>
          </cell>
          <cell r="I2753">
            <v>452.37600000000003</v>
          </cell>
          <cell r="J2753">
            <v>452.37600000000003</v>
          </cell>
          <cell r="K2753">
            <v>452.37600000000003</v>
          </cell>
          <cell r="L2753">
            <v>452.37600000000003</v>
          </cell>
          <cell r="M2753">
            <v>452.37600000000003</v>
          </cell>
          <cell r="N2753">
            <v>452.37600000000003</v>
          </cell>
          <cell r="O2753">
            <v>452.37600000000003</v>
          </cell>
          <cell r="P2753">
            <v>452.37600000000003</v>
          </cell>
        </row>
        <row r="2754">
          <cell r="A2754" t="str">
            <v>4.03.001010311</v>
          </cell>
          <cell r="B2754">
            <v>10311</v>
          </cell>
          <cell r="C2754" t="str">
            <v>Gerência Auto Gestão Empresarial</v>
          </cell>
          <cell r="D2754" t="str">
            <v>4.03.0010</v>
          </cell>
          <cell r="E2754">
            <v>1008</v>
          </cell>
          <cell r="F2754">
            <v>756</v>
          </cell>
          <cell r="G2754">
            <v>756</v>
          </cell>
          <cell r="H2754">
            <v>756</v>
          </cell>
          <cell r="I2754">
            <v>756</v>
          </cell>
          <cell r="J2754">
            <v>756</v>
          </cell>
          <cell r="K2754">
            <v>756</v>
          </cell>
          <cell r="L2754">
            <v>756</v>
          </cell>
          <cell r="M2754">
            <v>756</v>
          </cell>
          <cell r="N2754">
            <v>756</v>
          </cell>
          <cell r="O2754">
            <v>756</v>
          </cell>
          <cell r="P2754">
            <v>756</v>
          </cell>
        </row>
        <row r="2755">
          <cell r="A2755" t="str">
            <v>4.03.001110311</v>
          </cell>
          <cell r="B2755">
            <v>10311</v>
          </cell>
          <cell r="C2755" t="str">
            <v>Gerência Auto Gestão Empresarial</v>
          </cell>
          <cell r="D2755" t="str">
            <v>4.03.0011</v>
          </cell>
          <cell r="E2755">
            <v>105.104</v>
          </cell>
          <cell r="F2755">
            <v>105.104</v>
          </cell>
          <cell r="G2755">
            <v>105.104</v>
          </cell>
          <cell r="H2755">
            <v>105.104</v>
          </cell>
          <cell r="I2755">
            <v>105.104</v>
          </cell>
          <cell r="J2755">
            <v>105.104</v>
          </cell>
          <cell r="K2755">
            <v>105.104</v>
          </cell>
          <cell r="L2755">
            <v>105.104</v>
          </cell>
          <cell r="M2755">
            <v>105.104</v>
          </cell>
          <cell r="N2755">
            <v>105.104</v>
          </cell>
          <cell r="O2755">
            <v>105.104</v>
          </cell>
          <cell r="P2755">
            <v>105.104</v>
          </cell>
        </row>
        <row r="2756">
          <cell r="A2756" t="str">
            <v>4.03.001210311</v>
          </cell>
          <cell r="B2756">
            <v>10311</v>
          </cell>
          <cell r="C2756" t="str">
            <v>Gerência Auto Gestão Empresarial</v>
          </cell>
          <cell r="D2756" t="str">
            <v>4.03.0012</v>
          </cell>
          <cell r="E2756">
            <v>2354.8199272222223</v>
          </cell>
          <cell r="F2756">
            <v>2354.8199272222223</v>
          </cell>
          <cell r="G2756">
            <v>2354.8199272222223</v>
          </cell>
          <cell r="H2756">
            <v>2354.8199272222223</v>
          </cell>
          <cell r="I2756">
            <v>2354.8199272222223</v>
          </cell>
          <cell r="J2756">
            <v>2354.8199272222223</v>
          </cell>
          <cell r="K2756">
            <v>2354.8199272222223</v>
          </cell>
          <cell r="L2756">
            <v>2456.7868429555556</v>
          </cell>
          <cell r="M2756">
            <v>2367.565791688889</v>
          </cell>
          <cell r="N2756">
            <v>2409.5521687555565</v>
          </cell>
          <cell r="O2756">
            <v>2409.5521687555552</v>
          </cell>
          <cell r="P2756">
            <v>2409.5521687555565</v>
          </cell>
        </row>
        <row r="2757">
          <cell r="A2757" t="str">
            <v>4.03.001310311</v>
          </cell>
          <cell r="B2757">
            <v>10311</v>
          </cell>
          <cell r="C2757" t="str">
            <v>Gerência Auto Gestão Empresarial</v>
          </cell>
          <cell r="D2757" t="str">
            <v>4.03.0013</v>
          </cell>
          <cell r="E2757">
            <v>677.6460222222222</v>
          </cell>
          <cell r="F2757">
            <v>677.6460222222222</v>
          </cell>
          <cell r="G2757">
            <v>677.6460222222222</v>
          </cell>
          <cell r="H2757">
            <v>677.6460222222222</v>
          </cell>
          <cell r="I2757">
            <v>677.6460222222222</v>
          </cell>
          <cell r="J2757">
            <v>677.6460222222222</v>
          </cell>
          <cell r="K2757">
            <v>677.64602222222231</v>
          </cell>
          <cell r="L2757">
            <v>706.9890195555555</v>
          </cell>
          <cell r="M2757">
            <v>681.31389688888885</v>
          </cell>
          <cell r="N2757">
            <v>693.39630755555561</v>
          </cell>
          <cell r="O2757">
            <v>693.39630755555538</v>
          </cell>
          <cell r="P2757">
            <v>693.39630755555561</v>
          </cell>
        </row>
        <row r="2758">
          <cell r="A2758" t="str">
            <v>4.03.001410311</v>
          </cell>
          <cell r="B2758">
            <v>10311</v>
          </cell>
          <cell r="C2758" t="str">
            <v>Gerência Auto Gestão Empresarial</v>
          </cell>
          <cell r="D2758" t="str">
            <v>4.03.0014</v>
          </cell>
          <cell r="E2758">
            <v>0</v>
          </cell>
          <cell r="F2758">
            <v>0</v>
          </cell>
          <cell r="G2758">
            <v>0</v>
          </cell>
          <cell r="H2758">
            <v>0</v>
          </cell>
          <cell r="I2758">
            <v>0</v>
          </cell>
          <cell r="J2758">
            <v>0</v>
          </cell>
          <cell r="K2758">
            <v>0</v>
          </cell>
          <cell r="L2758">
            <v>0</v>
          </cell>
          <cell r="M2758">
            <v>0</v>
          </cell>
          <cell r="N2758">
            <v>0</v>
          </cell>
          <cell r="O2758">
            <v>0</v>
          </cell>
          <cell r="P2758">
            <v>0</v>
          </cell>
        </row>
        <row r="2759">
          <cell r="A2759" t="str">
            <v>4.03.001510311</v>
          </cell>
          <cell r="B2759">
            <v>10311</v>
          </cell>
          <cell r="C2759" t="str">
            <v>Gerência Auto Gestão Empresarial</v>
          </cell>
          <cell r="D2759" t="str">
            <v>4.03.0015</v>
          </cell>
          <cell r="E2759">
            <v>0</v>
          </cell>
          <cell r="F2759">
            <v>0</v>
          </cell>
          <cell r="G2759">
            <v>0</v>
          </cell>
          <cell r="H2759">
            <v>0</v>
          </cell>
          <cell r="I2759">
            <v>0</v>
          </cell>
          <cell r="J2759">
            <v>0</v>
          </cell>
          <cell r="K2759">
            <v>0</v>
          </cell>
          <cell r="L2759">
            <v>0</v>
          </cell>
          <cell r="M2759">
            <v>0</v>
          </cell>
          <cell r="N2759">
            <v>0</v>
          </cell>
          <cell r="O2759">
            <v>0</v>
          </cell>
          <cell r="P2759">
            <v>0</v>
          </cell>
        </row>
        <row r="2760">
          <cell r="A2760" t="str">
            <v>4.03.001610311</v>
          </cell>
          <cell r="B2760">
            <v>10311</v>
          </cell>
          <cell r="C2760" t="str">
            <v>Gerência Auto Gestão Empresarial</v>
          </cell>
          <cell r="D2760" t="str">
            <v>4.03.0016</v>
          </cell>
        </row>
        <row r="2761">
          <cell r="A2761" t="str">
            <v>4.03.001710311</v>
          </cell>
          <cell r="B2761">
            <v>10311</v>
          </cell>
          <cell r="C2761" t="str">
            <v>Gerência Auto Gestão Empresarial</v>
          </cell>
          <cell r="D2761" t="str">
            <v>4.03.0017</v>
          </cell>
        </row>
        <row r="2762">
          <cell r="A2762" t="str">
            <v>4.03.001810311</v>
          </cell>
          <cell r="B2762">
            <v>10311</v>
          </cell>
          <cell r="C2762" t="str">
            <v>Gerência Auto Gestão Empresarial</v>
          </cell>
          <cell r="D2762" t="str">
            <v>4.03.0018</v>
          </cell>
          <cell r="E2762">
            <v>30.45</v>
          </cell>
          <cell r="F2762">
            <v>30.45</v>
          </cell>
          <cell r="G2762">
            <v>30.45</v>
          </cell>
          <cell r="H2762">
            <v>30.45</v>
          </cell>
          <cell r="I2762">
            <v>30.45</v>
          </cell>
          <cell r="J2762">
            <v>30.45</v>
          </cell>
          <cell r="K2762">
            <v>30.45</v>
          </cell>
          <cell r="L2762">
            <v>30.45</v>
          </cell>
          <cell r="M2762">
            <v>30.45</v>
          </cell>
          <cell r="N2762">
            <v>30.45</v>
          </cell>
          <cell r="O2762">
            <v>30.45</v>
          </cell>
          <cell r="P2762">
            <v>30.45</v>
          </cell>
        </row>
        <row r="2763">
          <cell r="A2763" t="str">
            <v>4.03.001910311</v>
          </cell>
          <cell r="B2763">
            <v>10311</v>
          </cell>
          <cell r="C2763" t="str">
            <v>Gerência Auto Gestão Empresarial</v>
          </cell>
          <cell r="D2763" t="str">
            <v>4.03.0019</v>
          </cell>
        </row>
        <row r="2764">
          <cell r="A2764" t="str">
            <v>4.03.002010311</v>
          </cell>
          <cell r="B2764">
            <v>10311</v>
          </cell>
          <cell r="C2764" t="str">
            <v>Gerência Auto Gestão Empresarial</v>
          </cell>
          <cell r="D2764" t="str">
            <v>4.03.0020</v>
          </cell>
        </row>
        <row r="2765">
          <cell r="A2765" t="str">
            <v>4.03.002110311</v>
          </cell>
          <cell r="B2765">
            <v>10311</v>
          </cell>
          <cell r="C2765" t="str">
            <v>Gerência Auto Gestão Empresarial</v>
          </cell>
          <cell r="D2765" t="str">
            <v>4.03.0021</v>
          </cell>
        </row>
        <row r="2766">
          <cell r="A2766" t="str">
            <v>4.03.002210311</v>
          </cell>
          <cell r="B2766">
            <v>10311</v>
          </cell>
          <cell r="C2766" t="str">
            <v>Gerência Auto Gestão Empresarial</v>
          </cell>
          <cell r="D2766" t="str">
            <v>4.03.0022</v>
          </cell>
        </row>
        <row r="2767">
          <cell r="A2767" t="str">
            <v>4.03.002410311</v>
          </cell>
          <cell r="B2767">
            <v>10311</v>
          </cell>
          <cell r="C2767" t="str">
            <v>Gerência Auto Gestão Empresarial</v>
          </cell>
          <cell r="D2767" t="str">
            <v>4.03.0024</v>
          </cell>
        </row>
        <row r="2768">
          <cell r="A2768" t="str">
            <v>4.04.000110311</v>
          </cell>
          <cell r="B2768">
            <v>10311</v>
          </cell>
          <cell r="C2768" t="str">
            <v>Gerência Auto Gestão Empresarial</v>
          </cell>
          <cell r="D2768" t="str">
            <v>4.04.0001</v>
          </cell>
        </row>
        <row r="2769">
          <cell r="A2769" t="str">
            <v>4.04.000210311</v>
          </cell>
          <cell r="B2769">
            <v>10311</v>
          </cell>
          <cell r="C2769" t="str">
            <v>Gerência Auto Gestão Empresarial</v>
          </cell>
          <cell r="D2769" t="str">
            <v>4.04.0002</v>
          </cell>
          <cell r="E2769">
            <v>0</v>
          </cell>
          <cell r="F2769">
            <v>0</v>
          </cell>
          <cell r="G2769">
            <v>0</v>
          </cell>
          <cell r="H2769">
            <v>0</v>
          </cell>
          <cell r="I2769">
            <v>0</v>
          </cell>
          <cell r="J2769">
            <v>0</v>
          </cell>
          <cell r="K2769">
            <v>0</v>
          </cell>
          <cell r="L2769">
            <v>0</v>
          </cell>
          <cell r="M2769">
            <v>0</v>
          </cell>
          <cell r="N2769">
            <v>0</v>
          </cell>
          <cell r="O2769">
            <v>0</v>
          </cell>
          <cell r="P2769">
            <v>0</v>
          </cell>
        </row>
        <row r="2770">
          <cell r="A2770" t="str">
            <v>4.04.000310311</v>
          </cell>
          <cell r="B2770">
            <v>10311</v>
          </cell>
          <cell r="C2770" t="str">
            <v>Gerência Auto Gestão Empresarial</v>
          </cell>
          <cell r="D2770" t="str">
            <v>4.04.0003</v>
          </cell>
          <cell r="E2770">
            <v>0</v>
          </cell>
          <cell r="F2770">
            <v>0</v>
          </cell>
          <cell r="G2770">
            <v>0</v>
          </cell>
          <cell r="H2770">
            <v>0</v>
          </cell>
          <cell r="I2770">
            <v>0</v>
          </cell>
          <cell r="J2770">
            <v>0</v>
          </cell>
          <cell r="K2770">
            <v>0</v>
          </cell>
          <cell r="L2770">
            <v>0</v>
          </cell>
          <cell r="M2770">
            <v>0</v>
          </cell>
          <cell r="N2770">
            <v>0</v>
          </cell>
          <cell r="O2770">
            <v>0</v>
          </cell>
          <cell r="P2770">
            <v>0</v>
          </cell>
        </row>
        <row r="2771">
          <cell r="A2771" t="str">
            <v>4.04.000410311</v>
          </cell>
          <cell r="B2771">
            <v>10311</v>
          </cell>
          <cell r="C2771" t="str">
            <v>Gerência Auto Gestão Empresarial</v>
          </cell>
          <cell r="D2771" t="str">
            <v>4.04.0004</v>
          </cell>
          <cell r="E2771">
            <v>0</v>
          </cell>
          <cell r="F2771">
            <v>0</v>
          </cell>
          <cell r="G2771">
            <v>0</v>
          </cell>
          <cell r="H2771">
            <v>0</v>
          </cell>
          <cell r="I2771">
            <v>0</v>
          </cell>
          <cell r="J2771">
            <v>0</v>
          </cell>
          <cell r="K2771">
            <v>0</v>
          </cell>
          <cell r="L2771">
            <v>0</v>
          </cell>
          <cell r="M2771">
            <v>0</v>
          </cell>
          <cell r="N2771">
            <v>0</v>
          </cell>
          <cell r="O2771">
            <v>0</v>
          </cell>
          <cell r="P2771">
            <v>0</v>
          </cell>
        </row>
        <row r="2772">
          <cell r="A2772" t="str">
            <v>4.04.000510311</v>
          </cell>
          <cell r="B2772">
            <v>10311</v>
          </cell>
          <cell r="C2772" t="str">
            <v>Gerência Auto Gestão Empresarial</v>
          </cell>
          <cell r="D2772" t="str">
            <v>4.04.0005</v>
          </cell>
          <cell r="E2772">
            <v>0</v>
          </cell>
          <cell r="F2772">
            <v>0</v>
          </cell>
          <cell r="G2772">
            <v>0</v>
          </cell>
          <cell r="H2772">
            <v>0</v>
          </cell>
          <cell r="I2772">
            <v>0</v>
          </cell>
          <cell r="J2772">
            <v>0</v>
          </cell>
          <cell r="K2772">
            <v>0</v>
          </cell>
          <cell r="L2772">
            <v>0</v>
          </cell>
          <cell r="M2772">
            <v>0</v>
          </cell>
          <cell r="N2772">
            <v>0</v>
          </cell>
          <cell r="O2772">
            <v>0</v>
          </cell>
          <cell r="P2772">
            <v>0</v>
          </cell>
        </row>
        <row r="2773">
          <cell r="A2773" t="str">
            <v>4.04.000610311</v>
          </cell>
          <cell r="B2773">
            <v>10311</v>
          </cell>
          <cell r="C2773" t="str">
            <v>Gerência Auto Gestão Empresarial</v>
          </cell>
          <cell r="D2773" t="str">
            <v>4.04.0006</v>
          </cell>
          <cell r="E2773">
            <v>1000</v>
          </cell>
          <cell r="F2773">
            <v>1000</v>
          </cell>
          <cell r="G2773">
            <v>1000</v>
          </cell>
          <cell r="H2773">
            <v>1000</v>
          </cell>
          <cell r="I2773">
            <v>1000</v>
          </cell>
          <cell r="J2773">
            <v>1000</v>
          </cell>
          <cell r="K2773">
            <v>1000</v>
          </cell>
          <cell r="L2773">
            <v>1000</v>
          </cell>
          <cell r="M2773">
            <v>1000</v>
          </cell>
          <cell r="N2773">
            <v>1000</v>
          </cell>
          <cell r="O2773">
            <v>1000</v>
          </cell>
          <cell r="P2773">
            <v>1000</v>
          </cell>
        </row>
        <row r="2774">
          <cell r="A2774" t="str">
            <v>4.04.000710311</v>
          </cell>
          <cell r="B2774">
            <v>10311</v>
          </cell>
          <cell r="C2774" t="str">
            <v>Gerência Auto Gestão Empresarial</v>
          </cell>
          <cell r="D2774" t="str">
            <v>4.04.0007</v>
          </cell>
          <cell r="E2774">
            <v>0</v>
          </cell>
          <cell r="F2774">
            <v>0</v>
          </cell>
          <cell r="G2774">
            <v>0</v>
          </cell>
          <cell r="H2774">
            <v>0</v>
          </cell>
          <cell r="I2774">
            <v>0</v>
          </cell>
          <cell r="J2774">
            <v>0</v>
          </cell>
          <cell r="K2774">
            <v>0</v>
          </cell>
          <cell r="L2774">
            <v>0</v>
          </cell>
          <cell r="M2774">
            <v>0</v>
          </cell>
          <cell r="N2774">
            <v>0</v>
          </cell>
          <cell r="O2774">
            <v>0</v>
          </cell>
          <cell r="P2774">
            <v>0</v>
          </cell>
        </row>
        <row r="2775">
          <cell r="A2775" t="str">
            <v>4.04.000810311</v>
          </cell>
          <cell r="B2775">
            <v>10311</v>
          </cell>
          <cell r="C2775" t="str">
            <v>Gerência Auto Gestão Empresarial</v>
          </cell>
          <cell r="D2775" t="str">
            <v>4.04.0008</v>
          </cell>
          <cell r="E2775">
            <v>0</v>
          </cell>
          <cell r="F2775">
            <v>0</v>
          </cell>
          <cell r="G2775">
            <v>0</v>
          </cell>
          <cell r="H2775">
            <v>0</v>
          </cell>
          <cell r="I2775">
            <v>0</v>
          </cell>
          <cell r="J2775">
            <v>0</v>
          </cell>
          <cell r="K2775">
            <v>0</v>
          </cell>
          <cell r="L2775">
            <v>0</v>
          </cell>
          <cell r="M2775">
            <v>0</v>
          </cell>
          <cell r="N2775">
            <v>0</v>
          </cell>
          <cell r="O2775">
            <v>0</v>
          </cell>
          <cell r="P2775">
            <v>0</v>
          </cell>
        </row>
        <row r="2776">
          <cell r="A2776" t="str">
            <v>4.04.000910311</v>
          </cell>
          <cell r="B2776">
            <v>10311</v>
          </cell>
          <cell r="C2776" t="str">
            <v>Gerência Auto Gestão Empresarial</v>
          </cell>
          <cell r="D2776" t="str">
            <v>4.04.0009</v>
          </cell>
          <cell r="E2776">
            <v>0</v>
          </cell>
          <cell r="F2776">
            <v>0</v>
          </cell>
          <cell r="G2776">
            <v>0</v>
          </cell>
          <cell r="H2776">
            <v>0</v>
          </cell>
          <cell r="I2776">
            <v>0</v>
          </cell>
          <cell r="J2776">
            <v>0</v>
          </cell>
          <cell r="K2776">
            <v>0</v>
          </cell>
          <cell r="L2776">
            <v>0</v>
          </cell>
          <cell r="M2776">
            <v>0</v>
          </cell>
          <cell r="N2776">
            <v>0</v>
          </cell>
          <cell r="O2776">
            <v>0</v>
          </cell>
          <cell r="P2776">
            <v>0</v>
          </cell>
        </row>
        <row r="2777">
          <cell r="A2777" t="str">
            <v>4.04.001010311</v>
          </cell>
          <cell r="B2777">
            <v>10311</v>
          </cell>
          <cell r="C2777" t="str">
            <v>Gerência Auto Gestão Empresarial</v>
          </cell>
          <cell r="D2777" t="str">
            <v>4.04.0010</v>
          </cell>
          <cell r="E2777">
            <v>1000</v>
          </cell>
          <cell r="F2777">
            <v>1000</v>
          </cell>
          <cell r="G2777">
            <v>1000</v>
          </cell>
          <cell r="H2777">
            <v>1000</v>
          </cell>
          <cell r="I2777">
            <v>1000</v>
          </cell>
          <cell r="J2777">
            <v>1000</v>
          </cell>
          <cell r="K2777">
            <v>1000</v>
          </cell>
          <cell r="L2777">
            <v>1000</v>
          </cell>
          <cell r="M2777">
            <v>1000</v>
          </cell>
          <cell r="N2777">
            <v>1000</v>
          </cell>
          <cell r="O2777">
            <v>1000</v>
          </cell>
          <cell r="P2777">
            <v>1000</v>
          </cell>
        </row>
        <row r="2778">
          <cell r="A2778" t="str">
            <v>4.04.001110311</v>
          </cell>
          <cell r="B2778">
            <v>10311</v>
          </cell>
          <cell r="C2778" t="str">
            <v>Gerência Auto Gestão Empresarial</v>
          </cell>
          <cell r="D2778" t="str">
            <v>4.04.0011</v>
          </cell>
          <cell r="E2778">
            <v>0</v>
          </cell>
          <cell r="F2778">
            <v>0</v>
          </cell>
          <cell r="G2778">
            <v>0</v>
          </cell>
          <cell r="H2778">
            <v>0</v>
          </cell>
          <cell r="I2778">
            <v>0</v>
          </cell>
          <cell r="J2778">
            <v>0</v>
          </cell>
          <cell r="K2778">
            <v>0</v>
          </cell>
          <cell r="L2778">
            <v>0</v>
          </cell>
          <cell r="M2778">
            <v>0</v>
          </cell>
          <cell r="N2778">
            <v>0</v>
          </cell>
          <cell r="O2778">
            <v>0</v>
          </cell>
          <cell r="P2778">
            <v>0</v>
          </cell>
        </row>
        <row r="2779">
          <cell r="A2779" t="str">
            <v>4.04.001210311</v>
          </cell>
          <cell r="B2779">
            <v>10311</v>
          </cell>
          <cell r="C2779" t="str">
            <v>Gerência Auto Gestão Empresarial</v>
          </cell>
          <cell r="D2779" t="str">
            <v>4.04.0012</v>
          </cell>
          <cell r="E2779">
            <v>0</v>
          </cell>
          <cell r="F2779">
            <v>0</v>
          </cell>
          <cell r="G2779">
            <v>0</v>
          </cell>
          <cell r="H2779">
            <v>0</v>
          </cell>
          <cell r="I2779">
            <v>0</v>
          </cell>
          <cell r="J2779">
            <v>0</v>
          </cell>
          <cell r="K2779">
            <v>0</v>
          </cell>
          <cell r="L2779">
            <v>0</v>
          </cell>
          <cell r="M2779">
            <v>0</v>
          </cell>
          <cell r="N2779">
            <v>0</v>
          </cell>
          <cell r="O2779">
            <v>0</v>
          </cell>
          <cell r="P2779">
            <v>0</v>
          </cell>
        </row>
        <row r="2780">
          <cell r="A2780" t="str">
            <v>4.05.000310311</v>
          </cell>
          <cell r="B2780">
            <v>10311</v>
          </cell>
          <cell r="C2780" t="str">
            <v>Gerência Auto Gestão Empresarial</v>
          </cell>
          <cell r="D2780" t="str">
            <v>4.05.0003</v>
          </cell>
          <cell r="E2780">
            <v>0</v>
          </cell>
          <cell r="F2780">
            <v>0</v>
          </cell>
          <cell r="G2780">
            <v>0</v>
          </cell>
          <cell r="H2780">
            <v>0</v>
          </cell>
          <cell r="I2780">
            <v>0</v>
          </cell>
          <cell r="J2780">
            <v>0</v>
          </cell>
          <cell r="K2780">
            <v>0</v>
          </cell>
          <cell r="L2780">
            <v>0</v>
          </cell>
          <cell r="M2780">
            <v>0</v>
          </cell>
          <cell r="N2780">
            <v>0</v>
          </cell>
          <cell r="O2780">
            <v>0</v>
          </cell>
          <cell r="P2780">
            <v>0</v>
          </cell>
        </row>
        <row r="2781">
          <cell r="A2781" t="str">
            <v>4.08.000410311</v>
          </cell>
          <cell r="B2781">
            <v>10311</v>
          </cell>
          <cell r="C2781" t="str">
            <v>Gerência Auto Gestão Empresarial</v>
          </cell>
          <cell r="D2781" t="str">
            <v>4.08.0004</v>
          </cell>
          <cell r="E2781">
            <v>0</v>
          </cell>
          <cell r="F2781">
            <v>0</v>
          </cell>
          <cell r="G2781">
            <v>0</v>
          </cell>
          <cell r="H2781">
            <v>0</v>
          </cell>
          <cell r="I2781">
            <v>0</v>
          </cell>
          <cell r="J2781">
            <v>0</v>
          </cell>
          <cell r="K2781">
            <v>0</v>
          </cell>
          <cell r="L2781">
            <v>0</v>
          </cell>
          <cell r="M2781">
            <v>0</v>
          </cell>
          <cell r="N2781">
            <v>0</v>
          </cell>
          <cell r="O2781">
            <v>0</v>
          </cell>
          <cell r="P2781">
            <v>0</v>
          </cell>
        </row>
        <row r="2782">
          <cell r="A2782" t="str">
            <v>4.08.001010311</v>
          </cell>
          <cell r="B2782">
            <v>10311</v>
          </cell>
          <cell r="C2782" t="str">
            <v>Gerência Auto Gestão Empresarial</v>
          </cell>
          <cell r="D2782" t="str">
            <v>4.08.0010</v>
          </cell>
          <cell r="E2782">
            <v>0</v>
          </cell>
          <cell r="F2782">
            <v>0</v>
          </cell>
          <cell r="G2782">
            <v>0</v>
          </cell>
          <cell r="H2782">
            <v>0</v>
          </cell>
          <cell r="I2782">
            <v>0</v>
          </cell>
          <cell r="J2782">
            <v>0</v>
          </cell>
          <cell r="K2782">
            <v>0</v>
          </cell>
          <cell r="L2782">
            <v>0</v>
          </cell>
          <cell r="M2782">
            <v>0</v>
          </cell>
          <cell r="N2782">
            <v>0</v>
          </cell>
          <cell r="O2782">
            <v>0</v>
          </cell>
          <cell r="P2782">
            <v>0</v>
          </cell>
        </row>
        <row r="2783">
          <cell r="A2783" t="str">
            <v>4.08.001610311</v>
          </cell>
          <cell r="B2783">
            <v>10311</v>
          </cell>
          <cell r="C2783" t="str">
            <v>Gerência Auto Gestão Empresarial</v>
          </cell>
          <cell r="D2783" t="str">
            <v>4.08.0016</v>
          </cell>
          <cell r="E2783">
            <v>0</v>
          </cell>
          <cell r="F2783">
            <v>0</v>
          </cell>
          <cell r="G2783">
            <v>0</v>
          </cell>
          <cell r="H2783">
            <v>0</v>
          </cell>
          <cell r="I2783">
            <v>0</v>
          </cell>
          <cell r="J2783">
            <v>0</v>
          </cell>
          <cell r="K2783">
            <v>0</v>
          </cell>
          <cell r="L2783">
            <v>0</v>
          </cell>
          <cell r="M2783">
            <v>0</v>
          </cell>
          <cell r="N2783">
            <v>0</v>
          </cell>
          <cell r="O2783">
            <v>0</v>
          </cell>
          <cell r="P2783">
            <v>0</v>
          </cell>
        </row>
        <row r="2784">
          <cell r="A2784" t="str">
            <v>4.08.001710311</v>
          </cell>
          <cell r="B2784">
            <v>10311</v>
          </cell>
          <cell r="C2784" t="str">
            <v>Gerência Auto Gestão Empresarial</v>
          </cell>
          <cell r="D2784" t="str">
            <v>4.08.0017</v>
          </cell>
          <cell r="E2784">
            <v>0</v>
          </cell>
          <cell r="F2784">
            <v>0</v>
          </cell>
          <cell r="G2784">
            <v>0</v>
          </cell>
          <cell r="H2784">
            <v>0</v>
          </cell>
          <cell r="I2784">
            <v>0</v>
          </cell>
          <cell r="J2784">
            <v>0</v>
          </cell>
          <cell r="K2784">
            <v>0</v>
          </cell>
          <cell r="L2784">
            <v>0</v>
          </cell>
          <cell r="M2784">
            <v>0</v>
          </cell>
          <cell r="N2784">
            <v>0</v>
          </cell>
          <cell r="O2784">
            <v>0</v>
          </cell>
          <cell r="P2784">
            <v>0</v>
          </cell>
        </row>
        <row r="2785">
          <cell r="A2785" t="str">
            <v>4.08.002010311</v>
          </cell>
          <cell r="B2785">
            <v>10311</v>
          </cell>
          <cell r="C2785" t="str">
            <v>Gerência Auto Gestão Empresarial</v>
          </cell>
          <cell r="D2785" t="str">
            <v>4.08.0020</v>
          </cell>
          <cell r="E2785">
            <v>0</v>
          </cell>
          <cell r="F2785">
            <v>0</v>
          </cell>
          <cell r="G2785">
            <v>0</v>
          </cell>
          <cell r="H2785">
            <v>0</v>
          </cell>
          <cell r="I2785">
            <v>0</v>
          </cell>
          <cell r="J2785">
            <v>0</v>
          </cell>
          <cell r="K2785">
            <v>0</v>
          </cell>
          <cell r="L2785">
            <v>0</v>
          </cell>
          <cell r="M2785">
            <v>0</v>
          </cell>
          <cell r="N2785">
            <v>0</v>
          </cell>
          <cell r="O2785">
            <v>0</v>
          </cell>
          <cell r="P2785">
            <v>0</v>
          </cell>
        </row>
        <row r="2786">
          <cell r="A2786" t="str">
            <v>4.13.000410311</v>
          </cell>
          <cell r="B2786">
            <v>10311</v>
          </cell>
          <cell r="C2786" t="str">
            <v>Gerência Auto Gestão Empresarial</v>
          </cell>
          <cell r="D2786" t="str">
            <v>4.13.0004</v>
          </cell>
          <cell r="E2786">
            <v>0</v>
          </cell>
          <cell r="F2786">
            <v>0</v>
          </cell>
          <cell r="G2786">
            <v>0</v>
          </cell>
          <cell r="H2786">
            <v>0</v>
          </cell>
          <cell r="I2786">
            <v>0</v>
          </cell>
          <cell r="J2786">
            <v>0</v>
          </cell>
          <cell r="K2786">
            <v>0</v>
          </cell>
          <cell r="L2786">
            <v>0</v>
          </cell>
          <cell r="M2786">
            <v>0</v>
          </cell>
          <cell r="N2786">
            <v>0</v>
          </cell>
          <cell r="O2786">
            <v>0</v>
          </cell>
          <cell r="P2786">
            <v>0</v>
          </cell>
        </row>
        <row r="2787">
          <cell r="A2787" t="str">
            <v>4.13.000510311</v>
          </cell>
          <cell r="B2787">
            <v>10311</v>
          </cell>
          <cell r="C2787" t="str">
            <v>Gerência Auto Gestão Empresarial</v>
          </cell>
          <cell r="D2787" t="str">
            <v>4.13.0005</v>
          </cell>
          <cell r="E2787">
            <v>0</v>
          </cell>
          <cell r="F2787">
            <v>0</v>
          </cell>
          <cell r="G2787">
            <v>0</v>
          </cell>
          <cell r="H2787">
            <v>0</v>
          </cell>
          <cell r="I2787">
            <v>0</v>
          </cell>
          <cell r="J2787">
            <v>0</v>
          </cell>
          <cell r="K2787">
            <v>0</v>
          </cell>
          <cell r="L2787">
            <v>0</v>
          </cell>
          <cell r="M2787">
            <v>0</v>
          </cell>
          <cell r="N2787">
            <v>0</v>
          </cell>
          <cell r="O2787">
            <v>0</v>
          </cell>
          <cell r="P2787">
            <v>0</v>
          </cell>
        </row>
        <row r="2788">
          <cell r="A2788" t="str">
            <v>4.13.000610311</v>
          </cell>
          <cell r="B2788">
            <v>10311</v>
          </cell>
          <cell r="C2788" t="str">
            <v>Gerência Auto Gestão Empresarial</v>
          </cell>
          <cell r="D2788" t="str">
            <v>4.13.0006</v>
          </cell>
          <cell r="E2788">
            <v>0</v>
          </cell>
          <cell r="F2788">
            <v>0</v>
          </cell>
          <cell r="G2788">
            <v>0</v>
          </cell>
          <cell r="H2788">
            <v>0</v>
          </cell>
          <cell r="I2788">
            <v>0</v>
          </cell>
          <cell r="J2788">
            <v>0</v>
          </cell>
          <cell r="K2788">
            <v>0</v>
          </cell>
          <cell r="L2788">
            <v>0</v>
          </cell>
          <cell r="M2788">
            <v>0</v>
          </cell>
          <cell r="N2788">
            <v>0</v>
          </cell>
          <cell r="O2788">
            <v>0</v>
          </cell>
          <cell r="P2788">
            <v>0</v>
          </cell>
        </row>
        <row r="2789">
          <cell r="A2789" t="str">
            <v>4.13.000710311</v>
          </cell>
          <cell r="B2789">
            <v>10311</v>
          </cell>
          <cell r="C2789" t="str">
            <v>Gerência Auto Gestão Empresarial</v>
          </cell>
          <cell r="D2789" t="str">
            <v>4.13.0007</v>
          </cell>
          <cell r="E2789">
            <v>0</v>
          </cell>
          <cell r="F2789">
            <v>0</v>
          </cell>
          <cell r="G2789">
            <v>0</v>
          </cell>
          <cell r="H2789">
            <v>0</v>
          </cell>
          <cell r="I2789">
            <v>0</v>
          </cell>
          <cell r="J2789">
            <v>0</v>
          </cell>
          <cell r="K2789">
            <v>0</v>
          </cell>
          <cell r="L2789">
            <v>0</v>
          </cell>
          <cell r="M2789">
            <v>0</v>
          </cell>
          <cell r="N2789">
            <v>0</v>
          </cell>
          <cell r="O2789">
            <v>0</v>
          </cell>
          <cell r="P2789">
            <v>0</v>
          </cell>
        </row>
        <row r="2790">
          <cell r="A2790" t="str">
            <v>4.13.000810311</v>
          </cell>
          <cell r="B2790">
            <v>10311</v>
          </cell>
          <cell r="C2790" t="str">
            <v>Gerência Auto Gestão Empresarial</v>
          </cell>
          <cell r="D2790" t="str">
            <v>4.13.0008</v>
          </cell>
          <cell r="E2790">
            <v>0</v>
          </cell>
          <cell r="F2790">
            <v>0</v>
          </cell>
          <cell r="G2790">
            <v>0</v>
          </cell>
          <cell r="H2790">
            <v>0</v>
          </cell>
          <cell r="I2790">
            <v>0</v>
          </cell>
          <cell r="J2790">
            <v>0</v>
          </cell>
          <cell r="K2790">
            <v>0</v>
          </cell>
          <cell r="L2790">
            <v>0</v>
          </cell>
          <cell r="M2790">
            <v>0</v>
          </cell>
          <cell r="N2790">
            <v>0</v>
          </cell>
          <cell r="O2790">
            <v>0</v>
          </cell>
          <cell r="P2790">
            <v>0</v>
          </cell>
        </row>
        <row r="2791">
          <cell r="A2791" t="str">
            <v>4.90.000110311</v>
          </cell>
          <cell r="B2791">
            <v>10311</v>
          </cell>
          <cell r="C2791" t="str">
            <v>Gerência Auto Gestão Empresarial</v>
          </cell>
          <cell r="D2791" t="str">
            <v>4.90.0001</v>
          </cell>
          <cell r="E2791">
            <v>0</v>
          </cell>
          <cell r="F2791">
            <v>0</v>
          </cell>
          <cell r="G2791">
            <v>0</v>
          </cell>
          <cell r="H2791">
            <v>0</v>
          </cell>
          <cell r="I2791">
            <v>0</v>
          </cell>
          <cell r="J2791">
            <v>0</v>
          </cell>
          <cell r="K2791">
            <v>0</v>
          </cell>
          <cell r="L2791">
            <v>0</v>
          </cell>
          <cell r="M2791">
            <v>0</v>
          </cell>
          <cell r="N2791">
            <v>0</v>
          </cell>
          <cell r="O2791">
            <v>0</v>
          </cell>
          <cell r="P2791">
            <v>0</v>
          </cell>
        </row>
        <row r="2792">
          <cell r="A2792" t="str">
            <v>4.01.000110402</v>
          </cell>
          <cell r="B2792">
            <v>10402</v>
          </cell>
          <cell r="C2792" t="str">
            <v>Gerência Atendimento</v>
          </cell>
          <cell r="D2792" t="str">
            <v>4.01.0001</v>
          </cell>
        </row>
        <row r="2793">
          <cell r="A2793" t="str">
            <v>4.01.000210402</v>
          </cell>
          <cell r="B2793">
            <v>10402</v>
          </cell>
          <cell r="C2793" t="str">
            <v>Gerência Atendimento</v>
          </cell>
          <cell r="D2793" t="str">
            <v>4.01.0002</v>
          </cell>
        </row>
        <row r="2794">
          <cell r="A2794" t="str">
            <v>4.01.000310402</v>
          </cell>
          <cell r="B2794">
            <v>10402</v>
          </cell>
          <cell r="C2794" t="str">
            <v>Gerência Atendimento</v>
          </cell>
          <cell r="D2794" t="str">
            <v>4.01.0003</v>
          </cell>
        </row>
        <row r="2795">
          <cell r="A2795" t="str">
            <v>4.01.000410402</v>
          </cell>
          <cell r="B2795">
            <v>10402</v>
          </cell>
          <cell r="C2795" t="str">
            <v>Gerência Atendimento</v>
          </cell>
          <cell r="D2795" t="str">
            <v>4.01.0004</v>
          </cell>
        </row>
        <row r="2796">
          <cell r="A2796" t="str">
            <v>4.01.000510402</v>
          </cell>
          <cell r="B2796">
            <v>10402</v>
          </cell>
          <cell r="C2796" t="str">
            <v>Gerência Atendimento</v>
          </cell>
          <cell r="D2796" t="str">
            <v>4.01.0005</v>
          </cell>
        </row>
        <row r="2797">
          <cell r="A2797" t="str">
            <v>4.01.000610402</v>
          </cell>
          <cell r="B2797">
            <v>10402</v>
          </cell>
          <cell r="C2797" t="str">
            <v>Gerência Atendimento</v>
          </cell>
          <cell r="D2797" t="str">
            <v>4.01.0006</v>
          </cell>
          <cell r="E2797">
            <v>500</v>
          </cell>
          <cell r="F2797">
            <v>500</v>
          </cell>
          <cell r="G2797">
            <v>500</v>
          </cell>
          <cell r="H2797">
            <v>500</v>
          </cell>
          <cell r="I2797">
            <v>500</v>
          </cell>
          <cell r="J2797">
            <v>500</v>
          </cell>
          <cell r="K2797">
            <v>500</v>
          </cell>
          <cell r="L2797">
            <v>500</v>
          </cell>
          <cell r="M2797">
            <v>500</v>
          </cell>
          <cell r="N2797">
            <v>500</v>
          </cell>
          <cell r="O2797">
            <v>500</v>
          </cell>
          <cell r="P2797">
            <v>500</v>
          </cell>
        </row>
        <row r="2798">
          <cell r="A2798" t="str">
            <v>4.01.000710402</v>
          </cell>
          <cell r="B2798">
            <v>10402</v>
          </cell>
          <cell r="C2798" t="str">
            <v>Gerência Atendimento</v>
          </cell>
          <cell r="D2798" t="str">
            <v>4.01.0007</v>
          </cell>
        </row>
        <row r="2799">
          <cell r="A2799" t="str">
            <v>4.02.000110402</v>
          </cell>
          <cell r="B2799">
            <v>10402</v>
          </cell>
          <cell r="C2799" t="str">
            <v>Gerência Atendimento</v>
          </cell>
          <cell r="D2799" t="str">
            <v>4.02.0001</v>
          </cell>
        </row>
        <row r="2800">
          <cell r="A2800" t="str">
            <v>4.02.000210402</v>
          </cell>
          <cell r="B2800">
            <v>10402</v>
          </cell>
          <cell r="C2800" t="str">
            <v>Gerência Atendimento</v>
          </cell>
          <cell r="D2800" t="str">
            <v>4.02.0002</v>
          </cell>
        </row>
        <row r="2801">
          <cell r="A2801" t="str">
            <v>4.02.000310402</v>
          </cell>
          <cell r="B2801">
            <v>10402</v>
          </cell>
          <cell r="C2801" t="str">
            <v>Gerência Atendimento</v>
          </cell>
          <cell r="D2801" t="str">
            <v>4.02.0003</v>
          </cell>
          <cell r="E2801">
            <v>1900</v>
          </cell>
          <cell r="F2801">
            <v>1900</v>
          </cell>
          <cell r="G2801">
            <v>1900</v>
          </cell>
          <cell r="H2801">
            <v>1900</v>
          </cell>
          <cell r="I2801">
            <v>1900</v>
          </cell>
          <cell r="J2801">
            <v>1900</v>
          </cell>
          <cell r="K2801">
            <v>1900</v>
          </cell>
          <cell r="L2801">
            <v>1900</v>
          </cell>
          <cell r="M2801">
            <v>1900</v>
          </cell>
          <cell r="N2801">
            <v>1900</v>
          </cell>
          <cell r="O2801">
            <v>1900</v>
          </cell>
          <cell r="P2801">
            <v>1900</v>
          </cell>
        </row>
        <row r="2802">
          <cell r="A2802" t="str">
            <v>4.02.000410402</v>
          </cell>
          <cell r="B2802">
            <v>10402</v>
          </cell>
          <cell r="C2802" t="str">
            <v>Gerência Atendimento</v>
          </cell>
          <cell r="D2802" t="str">
            <v>4.02.0004</v>
          </cell>
          <cell r="E2802">
            <v>650</v>
          </cell>
          <cell r="F2802">
            <v>650</v>
          </cell>
          <cell r="G2802">
            <v>650</v>
          </cell>
          <cell r="H2802">
            <v>650</v>
          </cell>
          <cell r="I2802">
            <v>650</v>
          </cell>
          <cell r="J2802">
            <v>650</v>
          </cell>
          <cell r="K2802">
            <v>650</v>
          </cell>
          <cell r="L2802">
            <v>650</v>
          </cell>
          <cell r="M2802">
            <v>650</v>
          </cell>
          <cell r="N2802">
            <v>650</v>
          </cell>
          <cell r="O2802">
            <v>650</v>
          </cell>
          <cell r="P2802">
            <v>650</v>
          </cell>
        </row>
        <row r="2803">
          <cell r="A2803" t="str">
            <v>4.02.000510402</v>
          </cell>
          <cell r="B2803">
            <v>10402</v>
          </cell>
          <cell r="C2803" t="str">
            <v>Gerência Atendimento</v>
          </cell>
          <cell r="D2803" t="str">
            <v>4.02.0005</v>
          </cell>
          <cell r="E2803">
            <v>20000</v>
          </cell>
          <cell r="F2803">
            <v>18000</v>
          </cell>
          <cell r="G2803">
            <v>18000</v>
          </cell>
          <cell r="H2803">
            <v>18000</v>
          </cell>
          <cell r="I2803">
            <v>18000</v>
          </cell>
          <cell r="J2803">
            <v>18000</v>
          </cell>
          <cell r="K2803">
            <v>18000</v>
          </cell>
          <cell r="L2803">
            <v>18000</v>
          </cell>
          <cell r="M2803">
            <v>18000</v>
          </cell>
          <cell r="N2803">
            <v>18000</v>
          </cell>
          <cell r="O2803">
            <v>18000</v>
          </cell>
          <cell r="P2803">
            <v>18000</v>
          </cell>
        </row>
        <row r="2804">
          <cell r="A2804" t="str">
            <v>4.02.000610402</v>
          </cell>
          <cell r="B2804">
            <v>10402</v>
          </cell>
          <cell r="C2804" t="str">
            <v>Gerência Atendimento</v>
          </cell>
          <cell r="D2804" t="str">
            <v>4.02.0006</v>
          </cell>
          <cell r="E2804">
            <v>4000</v>
          </cell>
          <cell r="F2804">
            <v>2500</v>
          </cell>
          <cell r="G2804">
            <v>2500</v>
          </cell>
          <cell r="H2804">
            <v>2500</v>
          </cell>
          <cell r="I2804">
            <v>2500</v>
          </cell>
          <cell r="J2804">
            <v>2500</v>
          </cell>
          <cell r="K2804">
            <v>2500</v>
          </cell>
          <cell r="L2804">
            <v>2500</v>
          </cell>
          <cell r="M2804">
            <v>2500</v>
          </cell>
          <cell r="N2804">
            <v>2500</v>
          </cell>
          <cell r="O2804">
            <v>2500</v>
          </cell>
          <cell r="P2804">
            <v>2500</v>
          </cell>
        </row>
        <row r="2805">
          <cell r="A2805" t="str">
            <v>4.02.000710402</v>
          </cell>
          <cell r="B2805">
            <v>10402</v>
          </cell>
          <cell r="C2805" t="str">
            <v>Gerência Atendimento</v>
          </cell>
          <cell r="D2805" t="str">
            <v>4.02.0007</v>
          </cell>
          <cell r="E2805">
            <v>400</v>
          </cell>
          <cell r="F2805">
            <v>400</v>
          </cell>
          <cell r="G2805">
            <v>400</v>
          </cell>
          <cell r="H2805">
            <v>400</v>
          </cell>
          <cell r="I2805">
            <v>400</v>
          </cell>
          <cell r="J2805">
            <v>400</v>
          </cell>
          <cell r="K2805">
            <v>400</v>
          </cell>
          <cell r="L2805">
            <v>400</v>
          </cell>
          <cell r="M2805">
            <v>400</v>
          </cell>
          <cell r="N2805">
            <v>400</v>
          </cell>
          <cell r="O2805">
            <v>400</v>
          </cell>
          <cell r="P2805">
            <v>400</v>
          </cell>
        </row>
        <row r="2806">
          <cell r="A2806" t="str">
            <v>4.02.000810402</v>
          </cell>
          <cell r="B2806">
            <v>10402</v>
          </cell>
          <cell r="C2806" t="str">
            <v>Gerência Atendimento</v>
          </cell>
          <cell r="D2806" t="str">
            <v>4.02.0008</v>
          </cell>
          <cell r="E2806">
            <v>2500</v>
          </cell>
          <cell r="F2806">
            <v>2500</v>
          </cell>
          <cell r="G2806">
            <v>2500</v>
          </cell>
          <cell r="H2806">
            <v>2500</v>
          </cell>
          <cell r="I2806">
            <v>2500</v>
          </cell>
          <cell r="J2806">
            <v>2500</v>
          </cell>
          <cell r="K2806">
            <v>2500</v>
          </cell>
          <cell r="L2806">
            <v>2500</v>
          </cell>
          <cell r="M2806">
            <v>2500</v>
          </cell>
          <cell r="N2806">
            <v>2500</v>
          </cell>
          <cell r="O2806">
            <v>2500</v>
          </cell>
          <cell r="P2806">
            <v>2500</v>
          </cell>
        </row>
        <row r="2807">
          <cell r="A2807" t="str">
            <v>4.02.000910402</v>
          </cell>
          <cell r="B2807">
            <v>10402</v>
          </cell>
          <cell r="C2807" t="str">
            <v>Gerência Atendimento</v>
          </cell>
          <cell r="D2807" t="str">
            <v>4.02.0009</v>
          </cell>
          <cell r="E2807">
            <v>130</v>
          </cell>
          <cell r="F2807">
            <v>130</v>
          </cell>
          <cell r="G2807">
            <v>130</v>
          </cell>
          <cell r="H2807">
            <v>130</v>
          </cell>
          <cell r="I2807">
            <v>130</v>
          </cell>
          <cell r="J2807">
            <v>130</v>
          </cell>
          <cell r="K2807">
            <v>130</v>
          </cell>
          <cell r="L2807">
            <v>130</v>
          </cell>
          <cell r="M2807">
            <v>130</v>
          </cell>
          <cell r="N2807">
            <v>130</v>
          </cell>
          <cell r="O2807">
            <v>130</v>
          </cell>
          <cell r="P2807">
            <v>130</v>
          </cell>
        </row>
        <row r="2808">
          <cell r="A2808" t="str">
            <v>4.02.001010402</v>
          </cell>
          <cell r="B2808">
            <v>10402</v>
          </cell>
          <cell r="C2808" t="str">
            <v>Gerência Atendimento</v>
          </cell>
          <cell r="D2808" t="str">
            <v>4.02.0010</v>
          </cell>
        </row>
        <row r="2809">
          <cell r="A2809" t="str">
            <v>4.02.001110402</v>
          </cell>
          <cell r="B2809">
            <v>10402</v>
          </cell>
          <cell r="C2809" t="str">
            <v>Gerência Atendimento</v>
          </cell>
          <cell r="D2809" t="str">
            <v>4.02.0011</v>
          </cell>
          <cell r="E2809">
            <v>700</v>
          </cell>
          <cell r="F2809">
            <v>700</v>
          </cell>
          <cell r="G2809">
            <v>700</v>
          </cell>
          <cell r="H2809">
            <v>700</v>
          </cell>
          <cell r="I2809">
            <v>700</v>
          </cell>
          <cell r="J2809">
            <v>700</v>
          </cell>
          <cell r="K2809">
            <v>700</v>
          </cell>
          <cell r="L2809">
            <v>700</v>
          </cell>
          <cell r="M2809">
            <v>700</v>
          </cell>
          <cell r="N2809">
            <v>700</v>
          </cell>
          <cell r="O2809">
            <v>700</v>
          </cell>
          <cell r="P2809">
            <v>700</v>
          </cell>
        </row>
        <row r="2810">
          <cell r="A2810" t="str">
            <v>4.02.001210402</v>
          </cell>
          <cell r="B2810">
            <v>10402</v>
          </cell>
          <cell r="C2810" t="str">
            <v>Gerência Atendimento</v>
          </cell>
          <cell r="D2810" t="str">
            <v>4.02.0012</v>
          </cell>
        </row>
        <row r="2811">
          <cell r="A2811" t="str">
            <v>4.02.001310402</v>
          </cell>
          <cell r="B2811">
            <v>10402</v>
          </cell>
          <cell r="C2811" t="str">
            <v>Gerência Atendimento</v>
          </cell>
          <cell r="D2811" t="str">
            <v>4.02.0013</v>
          </cell>
          <cell r="E2811">
            <v>2500</v>
          </cell>
          <cell r="F2811">
            <v>2500</v>
          </cell>
          <cell r="G2811">
            <v>2500</v>
          </cell>
          <cell r="H2811">
            <v>2500</v>
          </cell>
          <cell r="I2811">
            <v>2500</v>
          </cell>
          <cell r="J2811">
            <v>2500</v>
          </cell>
          <cell r="K2811">
            <v>2500</v>
          </cell>
          <cell r="L2811">
            <v>2500</v>
          </cell>
          <cell r="M2811">
            <v>2500</v>
          </cell>
          <cell r="N2811">
            <v>2500</v>
          </cell>
          <cell r="O2811">
            <v>2500</v>
          </cell>
          <cell r="P2811">
            <v>2500</v>
          </cell>
        </row>
        <row r="2812">
          <cell r="A2812" t="str">
            <v>4.02.001410402</v>
          </cell>
          <cell r="B2812">
            <v>10402</v>
          </cell>
          <cell r="C2812" t="str">
            <v>Gerência Atendimento</v>
          </cell>
          <cell r="D2812" t="str">
            <v>4.02.0014</v>
          </cell>
          <cell r="E2812">
            <v>300</v>
          </cell>
          <cell r="F2812">
            <v>300</v>
          </cell>
          <cell r="G2812">
            <v>300</v>
          </cell>
          <cell r="H2812">
            <v>300</v>
          </cell>
          <cell r="I2812">
            <v>300</v>
          </cell>
          <cell r="J2812">
            <v>300</v>
          </cell>
          <cell r="K2812">
            <v>300</v>
          </cell>
          <cell r="L2812">
            <v>300</v>
          </cell>
          <cell r="M2812">
            <v>300</v>
          </cell>
          <cell r="N2812">
            <v>300</v>
          </cell>
          <cell r="O2812">
            <v>300</v>
          </cell>
          <cell r="P2812">
            <v>300</v>
          </cell>
        </row>
        <row r="2813">
          <cell r="A2813" t="str">
            <v>4.02.001510402</v>
          </cell>
          <cell r="B2813">
            <v>10402</v>
          </cell>
          <cell r="C2813" t="str">
            <v>Gerência Atendimento</v>
          </cell>
          <cell r="D2813" t="str">
            <v>4.02.0015</v>
          </cell>
        </row>
        <row r="2814">
          <cell r="A2814" t="str">
            <v>4.02.001610402</v>
          </cell>
          <cell r="B2814">
            <v>10402</v>
          </cell>
          <cell r="C2814" t="str">
            <v>Gerência Atendimento</v>
          </cell>
          <cell r="D2814" t="str">
            <v>4.02.0016</v>
          </cell>
          <cell r="E2814">
            <v>32000</v>
          </cell>
          <cell r="F2814">
            <v>32000</v>
          </cell>
          <cell r="G2814">
            <v>32000</v>
          </cell>
          <cell r="H2814">
            <v>32000</v>
          </cell>
          <cell r="I2814">
            <v>32000</v>
          </cell>
          <cell r="J2814">
            <v>32000</v>
          </cell>
          <cell r="K2814">
            <v>32000</v>
          </cell>
          <cell r="L2814">
            <v>32000</v>
          </cell>
          <cell r="M2814">
            <v>32000</v>
          </cell>
          <cell r="N2814">
            <v>32000</v>
          </cell>
          <cell r="O2814">
            <v>32000</v>
          </cell>
          <cell r="P2814">
            <v>32000</v>
          </cell>
        </row>
        <row r="2815">
          <cell r="A2815" t="str">
            <v>4.02.001710402</v>
          </cell>
          <cell r="B2815">
            <v>10402</v>
          </cell>
          <cell r="C2815" t="str">
            <v>Gerência Atendimento</v>
          </cell>
          <cell r="D2815" t="str">
            <v>4.02.0017</v>
          </cell>
          <cell r="E2815">
            <v>2000</v>
          </cell>
          <cell r="F2815">
            <v>2000</v>
          </cell>
          <cell r="G2815">
            <v>2000</v>
          </cell>
          <cell r="H2815">
            <v>2000</v>
          </cell>
          <cell r="I2815">
            <v>2000</v>
          </cell>
          <cell r="J2815">
            <v>2000</v>
          </cell>
          <cell r="K2815">
            <v>2000</v>
          </cell>
          <cell r="L2815">
            <v>2000</v>
          </cell>
          <cell r="M2815">
            <v>2000</v>
          </cell>
          <cell r="N2815">
            <v>2000</v>
          </cell>
          <cell r="O2815">
            <v>2000</v>
          </cell>
          <cell r="P2815">
            <v>2000</v>
          </cell>
        </row>
        <row r="2816">
          <cell r="A2816" t="str">
            <v>4.02.001810402</v>
          </cell>
          <cell r="B2816">
            <v>10402</v>
          </cell>
          <cell r="C2816" t="str">
            <v>Gerência Atendimento</v>
          </cell>
          <cell r="D2816" t="str">
            <v>4.02.0018</v>
          </cell>
        </row>
        <row r="2817">
          <cell r="A2817" t="str">
            <v>4.02.001910402</v>
          </cell>
          <cell r="B2817">
            <v>10402</v>
          </cell>
          <cell r="C2817" t="str">
            <v>Gerência Atendimento</v>
          </cell>
          <cell r="D2817" t="str">
            <v>4.02.0019</v>
          </cell>
        </row>
        <row r="2818">
          <cell r="A2818" t="str">
            <v>4.02.002010402</v>
          </cell>
          <cell r="B2818">
            <v>10402</v>
          </cell>
          <cell r="C2818" t="str">
            <v>Gerência Atendimento</v>
          </cell>
          <cell r="D2818" t="str">
            <v>4.02.0020</v>
          </cell>
          <cell r="E2818">
            <v>500</v>
          </cell>
          <cell r="F2818">
            <v>500</v>
          </cell>
          <cell r="G2818">
            <v>500</v>
          </cell>
          <cell r="H2818">
            <v>500</v>
          </cell>
          <cell r="I2818">
            <v>500</v>
          </cell>
          <cell r="J2818">
            <v>500</v>
          </cell>
          <cell r="K2818">
            <v>500</v>
          </cell>
          <cell r="L2818">
            <v>500</v>
          </cell>
          <cell r="M2818">
            <v>500</v>
          </cell>
          <cell r="N2818">
            <v>500</v>
          </cell>
          <cell r="O2818">
            <v>500</v>
          </cell>
          <cell r="P2818">
            <v>500</v>
          </cell>
        </row>
        <row r="2819">
          <cell r="A2819" t="str">
            <v>4.02.002110402</v>
          </cell>
          <cell r="B2819">
            <v>10402</v>
          </cell>
          <cell r="C2819" t="str">
            <v>Gerência Atendimento</v>
          </cell>
          <cell r="D2819" t="str">
            <v>4.02.0021</v>
          </cell>
        </row>
        <row r="2820">
          <cell r="A2820" t="str">
            <v>4.02.002210402</v>
          </cell>
          <cell r="B2820">
            <v>10402</v>
          </cell>
          <cell r="C2820" t="str">
            <v>Gerência Atendimento</v>
          </cell>
          <cell r="D2820" t="str">
            <v>4.02.0022</v>
          </cell>
          <cell r="E2820">
            <v>150</v>
          </cell>
          <cell r="F2820">
            <v>150</v>
          </cell>
          <cell r="G2820">
            <v>150</v>
          </cell>
          <cell r="H2820">
            <v>150</v>
          </cell>
          <cell r="I2820">
            <v>150</v>
          </cell>
          <cell r="J2820">
            <v>150</v>
          </cell>
          <cell r="K2820">
            <v>150</v>
          </cell>
          <cell r="L2820">
            <v>150</v>
          </cell>
          <cell r="M2820">
            <v>150</v>
          </cell>
          <cell r="N2820">
            <v>150</v>
          </cell>
          <cell r="O2820">
            <v>150</v>
          </cell>
          <cell r="P2820">
            <v>150</v>
          </cell>
        </row>
        <row r="2821">
          <cell r="A2821" t="str">
            <v>4.02.002310402</v>
          </cell>
          <cell r="B2821">
            <v>10402</v>
          </cell>
          <cell r="C2821" t="str">
            <v>Gerência Atendimento</v>
          </cell>
          <cell r="D2821" t="str">
            <v>4.02.0023</v>
          </cell>
          <cell r="E2821">
            <v>3000</v>
          </cell>
          <cell r="F2821">
            <v>3000</v>
          </cell>
          <cell r="G2821">
            <v>3000</v>
          </cell>
          <cell r="H2821">
            <v>3000</v>
          </cell>
          <cell r="I2821">
            <v>3000</v>
          </cell>
          <cell r="J2821">
            <v>3000</v>
          </cell>
          <cell r="K2821">
            <v>3000</v>
          </cell>
          <cell r="L2821">
            <v>3000</v>
          </cell>
          <cell r="M2821">
            <v>3000</v>
          </cell>
          <cell r="N2821">
            <v>3000</v>
          </cell>
          <cell r="O2821">
            <v>3000</v>
          </cell>
          <cell r="P2821">
            <v>3000</v>
          </cell>
        </row>
        <row r="2822">
          <cell r="A2822" t="str">
            <v>4.02.002410402</v>
          </cell>
          <cell r="B2822">
            <v>10402</v>
          </cell>
          <cell r="C2822" t="str">
            <v>Gerência Atendimento</v>
          </cell>
          <cell r="D2822" t="str">
            <v>4.02.0024</v>
          </cell>
        </row>
        <row r="2823">
          <cell r="A2823" t="str">
            <v>4.02.002510402</v>
          </cell>
          <cell r="B2823">
            <v>10402</v>
          </cell>
          <cell r="C2823" t="str">
            <v>Gerência Atendimento</v>
          </cell>
          <cell r="D2823" t="str">
            <v>4.02.0025</v>
          </cell>
        </row>
        <row r="2824">
          <cell r="A2824" t="str">
            <v>4.02.002610402</v>
          </cell>
          <cell r="B2824">
            <v>10402</v>
          </cell>
          <cell r="C2824" t="str">
            <v>Gerência Atendimento</v>
          </cell>
          <cell r="D2824" t="str">
            <v>4.02.0026</v>
          </cell>
          <cell r="E2824">
            <v>200</v>
          </cell>
          <cell r="F2824">
            <v>200</v>
          </cell>
          <cell r="G2824">
            <v>200</v>
          </cell>
          <cell r="H2824">
            <v>200</v>
          </cell>
          <cell r="I2824">
            <v>200</v>
          </cell>
          <cell r="J2824">
            <v>200</v>
          </cell>
          <cell r="K2824">
            <v>200</v>
          </cell>
          <cell r="L2824">
            <v>200</v>
          </cell>
          <cell r="M2824">
            <v>200</v>
          </cell>
          <cell r="N2824">
            <v>200</v>
          </cell>
          <cell r="O2824">
            <v>200</v>
          </cell>
          <cell r="P2824">
            <v>200</v>
          </cell>
        </row>
        <row r="2825">
          <cell r="A2825" t="str">
            <v>4.02.002710402</v>
          </cell>
          <cell r="B2825">
            <v>10402</v>
          </cell>
          <cell r="C2825" t="str">
            <v>Gerência Atendimento</v>
          </cell>
          <cell r="D2825" t="str">
            <v>4.02.0027</v>
          </cell>
          <cell r="E2825">
            <v>100</v>
          </cell>
          <cell r="F2825">
            <v>100</v>
          </cell>
          <cell r="G2825">
            <v>100</v>
          </cell>
          <cell r="H2825">
            <v>100</v>
          </cell>
          <cell r="I2825">
            <v>100</v>
          </cell>
          <cell r="J2825">
            <v>100</v>
          </cell>
          <cell r="K2825">
            <v>100</v>
          </cell>
          <cell r="L2825">
            <v>100</v>
          </cell>
          <cell r="M2825">
            <v>100</v>
          </cell>
          <cell r="N2825">
            <v>100</v>
          </cell>
          <cell r="O2825">
            <v>100</v>
          </cell>
          <cell r="P2825">
            <v>100</v>
          </cell>
        </row>
        <row r="2826">
          <cell r="A2826" t="str">
            <v>4.02.002810402</v>
          </cell>
          <cell r="B2826">
            <v>10402</v>
          </cell>
          <cell r="C2826" t="str">
            <v>Gerência Atendimento</v>
          </cell>
          <cell r="D2826" t="str">
            <v>4.02.0028</v>
          </cell>
          <cell r="E2826">
            <v>525</v>
          </cell>
          <cell r="M2826">
            <v>525</v>
          </cell>
          <cell r="N2826">
            <v>525</v>
          </cell>
          <cell r="O2826">
            <v>525</v>
          </cell>
          <cell r="P2826">
            <v>525</v>
          </cell>
        </row>
        <row r="2827">
          <cell r="A2827" t="str">
            <v>4.02.002910402</v>
          </cell>
          <cell r="B2827">
            <v>10402</v>
          </cell>
          <cell r="C2827" t="str">
            <v>Gerência Atendimento</v>
          </cell>
          <cell r="D2827" t="str">
            <v>4.02.0029</v>
          </cell>
          <cell r="E2827">
            <v>1500</v>
          </cell>
        </row>
        <row r="2828">
          <cell r="A2828" t="str">
            <v>4.02.003010402</v>
          </cell>
          <cell r="B2828">
            <v>10402</v>
          </cell>
          <cell r="C2828" t="str">
            <v>Gerência Atendimento</v>
          </cell>
          <cell r="D2828" t="str">
            <v>4.02.0030</v>
          </cell>
        </row>
        <row r="2829">
          <cell r="A2829" t="str">
            <v>4.02.003510402</v>
          </cell>
          <cell r="B2829">
            <v>10402</v>
          </cell>
          <cell r="C2829" t="str">
            <v>Gerência Atendimento</v>
          </cell>
          <cell r="D2829" t="str">
            <v>4.02.0035</v>
          </cell>
          <cell r="E2829">
            <v>500</v>
          </cell>
          <cell r="F2829">
            <v>500</v>
          </cell>
          <cell r="G2829">
            <v>500</v>
          </cell>
          <cell r="H2829">
            <v>500</v>
          </cell>
          <cell r="I2829">
            <v>500</v>
          </cell>
          <cell r="J2829">
            <v>500</v>
          </cell>
          <cell r="K2829">
            <v>500</v>
          </cell>
          <cell r="L2829">
            <v>500</v>
          </cell>
          <cell r="M2829">
            <v>500</v>
          </cell>
          <cell r="N2829">
            <v>500</v>
          </cell>
          <cell r="O2829">
            <v>500</v>
          </cell>
          <cell r="P2829">
            <v>500</v>
          </cell>
        </row>
        <row r="2830">
          <cell r="A2830" t="str">
            <v>4.02.003610402</v>
          </cell>
          <cell r="B2830">
            <v>10402</v>
          </cell>
          <cell r="C2830" t="str">
            <v>Gerência Atendimento</v>
          </cell>
          <cell r="D2830" t="str">
            <v>4.02.0036</v>
          </cell>
        </row>
        <row r="2831">
          <cell r="A2831" t="str">
            <v>4.02.003710402</v>
          </cell>
          <cell r="B2831">
            <v>10402</v>
          </cell>
          <cell r="C2831" t="str">
            <v>Gerência Atendimento</v>
          </cell>
          <cell r="D2831" t="str">
            <v>4.02.0037</v>
          </cell>
        </row>
        <row r="2832">
          <cell r="A2832" t="str">
            <v>4.02.003810402</v>
          </cell>
          <cell r="B2832">
            <v>10402</v>
          </cell>
          <cell r="C2832" t="str">
            <v>Gerência Atendimento</v>
          </cell>
          <cell r="D2832" t="str">
            <v>4.02.0038</v>
          </cell>
        </row>
        <row r="2833">
          <cell r="A2833" t="str">
            <v>4.02.003910402</v>
          </cell>
          <cell r="B2833">
            <v>10402</v>
          </cell>
          <cell r="C2833" t="str">
            <v>Gerência Atendimento</v>
          </cell>
          <cell r="D2833" t="str">
            <v>4.02.0039</v>
          </cell>
        </row>
        <row r="2834">
          <cell r="A2834" t="str">
            <v>4.02.004110402</v>
          </cell>
          <cell r="B2834">
            <v>10402</v>
          </cell>
          <cell r="C2834" t="str">
            <v>Gerência Atendimento</v>
          </cell>
          <cell r="D2834" t="str">
            <v>4.02.0041</v>
          </cell>
        </row>
        <row r="2835">
          <cell r="A2835" t="str">
            <v>4.02.004210402</v>
          </cell>
          <cell r="B2835">
            <v>10402</v>
          </cell>
          <cell r="C2835" t="str">
            <v>Gerência Atendimento</v>
          </cell>
          <cell r="D2835" t="str">
            <v>4.02.0042</v>
          </cell>
          <cell r="E2835">
            <v>1400</v>
          </cell>
          <cell r="F2835">
            <v>3700</v>
          </cell>
          <cell r="G2835">
            <v>1900</v>
          </cell>
          <cell r="H2835">
            <v>2600</v>
          </cell>
          <cell r="I2835">
            <v>3400</v>
          </cell>
          <cell r="J2835">
            <v>2500</v>
          </cell>
          <cell r="K2835">
            <v>2700</v>
          </cell>
          <cell r="L2835">
            <v>3000</v>
          </cell>
          <cell r="M2835">
            <v>1800</v>
          </cell>
          <cell r="N2835">
            <v>2400</v>
          </cell>
          <cell r="O2835">
            <v>2900</v>
          </cell>
          <cell r="P2835">
            <v>2400</v>
          </cell>
        </row>
        <row r="2836">
          <cell r="A2836" t="str">
            <v>4.02.004310402</v>
          </cell>
          <cell r="B2836">
            <v>10402</v>
          </cell>
          <cell r="C2836" t="str">
            <v>Gerência Atendimento</v>
          </cell>
          <cell r="D2836" t="str">
            <v>4.02.0043</v>
          </cell>
        </row>
        <row r="2837">
          <cell r="A2837" t="str">
            <v>4.02.004410402</v>
          </cell>
          <cell r="B2837">
            <v>10402</v>
          </cell>
          <cell r="C2837" t="str">
            <v>Gerência Atendimento</v>
          </cell>
          <cell r="D2837" t="str">
            <v>4.02.0044</v>
          </cell>
        </row>
        <row r="2838">
          <cell r="A2838" t="str">
            <v>4.03.000110402</v>
          </cell>
          <cell r="B2838">
            <v>10402</v>
          </cell>
          <cell r="C2838" t="str">
            <v>Gerência Atendimento</v>
          </cell>
          <cell r="D2838" t="str">
            <v>4.03.0001</v>
          </cell>
        </row>
        <row r="2839">
          <cell r="A2839" t="str">
            <v>4.03.000210402</v>
          </cell>
          <cell r="B2839">
            <v>10402</v>
          </cell>
          <cell r="C2839" t="str">
            <v>Gerência Atendimento</v>
          </cell>
          <cell r="D2839" t="str">
            <v>4.03.0002</v>
          </cell>
          <cell r="E2839">
            <v>111419.21</v>
          </cell>
          <cell r="F2839">
            <v>114720.21</v>
          </cell>
          <cell r="G2839">
            <v>116087.21</v>
          </cell>
          <cell r="H2839">
            <v>118915.21</v>
          </cell>
          <cell r="I2839">
            <v>118915.21</v>
          </cell>
          <cell r="J2839">
            <v>124571.21</v>
          </cell>
          <cell r="K2839">
            <v>124571.21</v>
          </cell>
          <cell r="L2839">
            <v>137486.74679999999</v>
          </cell>
          <cell r="M2839">
            <v>137486.74679999999</v>
          </cell>
          <cell r="N2839">
            <v>137486.74679999999</v>
          </cell>
          <cell r="O2839">
            <v>137486.74679999999</v>
          </cell>
          <cell r="P2839">
            <v>137486.74679999999</v>
          </cell>
        </row>
        <row r="2840">
          <cell r="A2840" t="str">
            <v>4.03.000310402</v>
          </cell>
          <cell r="B2840">
            <v>10402</v>
          </cell>
          <cell r="C2840" t="str">
            <v>Gerência Atendimento</v>
          </cell>
          <cell r="D2840" t="str">
            <v>4.03.0003</v>
          </cell>
          <cell r="E2840">
            <v>9034.9341666666678</v>
          </cell>
          <cell r="F2840">
            <v>9585.1008333333339</v>
          </cell>
          <cell r="G2840">
            <v>9651.7675000000036</v>
          </cell>
          <cell r="H2840">
            <v>10366.600833333332</v>
          </cell>
          <cell r="I2840">
            <v>9659.600833333332</v>
          </cell>
          <cell r="J2840">
            <v>12487.600833333341</v>
          </cell>
          <cell r="K2840">
            <v>10130.934166666666</v>
          </cell>
          <cell r="L2840">
            <v>18741.292033333324</v>
          </cell>
          <cell r="M2840">
            <v>11207.228900000002</v>
          </cell>
          <cell r="N2840">
            <v>11207.228900000002</v>
          </cell>
          <cell r="O2840">
            <v>11207.228900000002</v>
          </cell>
          <cell r="P2840">
            <v>11207.228899999987</v>
          </cell>
        </row>
        <row r="2841">
          <cell r="A2841" t="str">
            <v>4.03.000410402</v>
          </cell>
          <cell r="B2841">
            <v>10402</v>
          </cell>
          <cell r="C2841" t="str">
            <v>Gerência Atendimento</v>
          </cell>
          <cell r="D2841" t="str">
            <v>4.03.0004</v>
          </cell>
          <cell r="E2841">
            <v>11032.666666666666</v>
          </cell>
          <cell r="F2841">
            <v>11032.666666666666</v>
          </cell>
          <cell r="G2841">
            <v>11032.666666666666</v>
          </cell>
          <cell r="H2841">
            <v>11032.666666666666</v>
          </cell>
          <cell r="I2841">
            <v>11032.666666666666</v>
          </cell>
          <cell r="J2841">
            <v>11032.666666666668</v>
          </cell>
          <cell r="K2841">
            <v>11032.666666666666</v>
          </cell>
          <cell r="L2841">
            <v>12390.533333333336</v>
          </cell>
          <cell r="M2841">
            <v>11915.28</v>
          </cell>
          <cell r="N2841">
            <v>11915.28</v>
          </cell>
          <cell r="O2841">
            <v>11915.28</v>
          </cell>
          <cell r="P2841">
            <v>22914</v>
          </cell>
        </row>
        <row r="2842">
          <cell r="A2842" t="str">
            <v>4.03.000510402</v>
          </cell>
          <cell r="B2842">
            <v>10402</v>
          </cell>
          <cell r="C2842" t="str">
            <v>Gerência Atendimento</v>
          </cell>
          <cell r="D2842" t="str">
            <v>4.03.0005</v>
          </cell>
        </row>
        <row r="2843">
          <cell r="A2843" t="str">
            <v>4.03.000610402</v>
          </cell>
          <cell r="B2843">
            <v>10402</v>
          </cell>
          <cell r="C2843" t="str">
            <v>Gerência Atendimento</v>
          </cell>
          <cell r="D2843" t="str">
            <v>4.03.0006</v>
          </cell>
          <cell r="E2843">
            <v>9034.9341666666678</v>
          </cell>
          <cell r="F2843">
            <v>9585.1008333333339</v>
          </cell>
          <cell r="G2843">
            <v>9651.7675000000036</v>
          </cell>
          <cell r="H2843">
            <v>10366.600833333332</v>
          </cell>
          <cell r="I2843">
            <v>9659.600833333332</v>
          </cell>
          <cell r="J2843">
            <v>12487.600833333341</v>
          </cell>
          <cell r="K2843">
            <v>10130.934166666666</v>
          </cell>
          <cell r="L2843">
            <v>18741.292033333324</v>
          </cell>
          <cell r="M2843">
            <v>11207.228900000002</v>
          </cell>
          <cell r="N2843">
            <v>11207.228900000002</v>
          </cell>
          <cell r="O2843">
            <v>11207.228900000002</v>
          </cell>
          <cell r="P2843">
            <v>11207.228899999987</v>
          </cell>
        </row>
        <row r="2844">
          <cell r="A2844" t="str">
            <v>4.03.000710402</v>
          </cell>
          <cell r="B2844">
            <v>10402</v>
          </cell>
          <cell r="C2844" t="str">
            <v>Gerência Atendimento</v>
          </cell>
          <cell r="D2844" t="str">
            <v>4.03.0007</v>
          </cell>
        </row>
        <row r="2845">
          <cell r="A2845" t="str">
            <v>4.03.000810402</v>
          </cell>
          <cell r="B2845">
            <v>10402</v>
          </cell>
          <cell r="C2845" t="str">
            <v>Gerência Atendimento</v>
          </cell>
          <cell r="D2845" t="str">
            <v>4.03.0008</v>
          </cell>
          <cell r="E2845">
            <v>14563.12</v>
          </cell>
          <cell r="F2845">
            <v>14563.12</v>
          </cell>
          <cell r="G2845">
            <v>14563.12</v>
          </cell>
          <cell r="H2845">
            <v>14563.12</v>
          </cell>
          <cell r="I2845">
            <v>14563.12</v>
          </cell>
          <cell r="J2845">
            <v>14563.12</v>
          </cell>
          <cell r="K2845">
            <v>14563.12</v>
          </cell>
          <cell r="L2845">
            <v>14563.12</v>
          </cell>
          <cell r="M2845">
            <v>14563.12</v>
          </cell>
          <cell r="N2845">
            <v>14563.12</v>
          </cell>
          <cell r="O2845">
            <v>14563.12</v>
          </cell>
          <cell r="P2845">
            <v>14563.12</v>
          </cell>
        </row>
        <row r="2846">
          <cell r="A2846" t="str">
            <v>4.03.000910402</v>
          </cell>
          <cell r="B2846">
            <v>10402</v>
          </cell>
          <cell r="C2846" t="str">
            <v>Gerência Atendimento</v>
          </cell>
          <cell r="D2846" t="str">
            <v>4.03.0009</v>
          </cell>
          <cell r="E2846">
            <v>36288</v>
          </cell>
          <cell r="F2846">
            <v>30744</v>
          </cell>
          <cell r="G2846">
            <v>30744</v>
          </cell>
          <cell r="H2846">
            <v>30744</v>
          </cell>
          <cell r="I2846">
            <v>30744</v>
          </cell>
          <cell r="J2846">
            <v>30744</v>
          </cell>
          <cell r="K2846">
            <v>30744</v>
          </cell>
          <cell r="L2846">
            <v>30744</v>
          </cell>
          <cell r="M2846">
            <v>30744</v>
          </cell>
          <cell r="N2846">
            <v>30744</v>
          </cell>
          <cell r="O2846">
            <v>30744</v>
          </cell>
          <cell r="P2846">
            <v>30744</v>
          </cell>
        </row>
        <row r="2847">
          <cell r="A2847" t="str">
            <v>4.03.001010402</v>
          </cell>
          <cell r="B2847">
            <v>10402</v>
          </cell>
          <cell r="C2847" t="str">
            <v>Gerência Atendimento</v>
          </cell>
          <cell r="D2847" t="str">
            <v>4.03.0010</v>
          </cell>
          <cell r="E2847">
            <v>20314.52</v>
          </cell>
          <cell r="F2847">
            <v>20314.52</v>
          </cell>
          <cell r="G2847">
            <v>20314.52</v>
          </cell>
          <cell r="H2847">
            <v>20314.52</v>
          </cell>
          <cell r="I2847">
            <v>20314.52</v>
          </cell>
          <cell r="J2847">
            <v>20314.52</v>
          </cell>
          <cell r="K2847">
            <v>20314.52</v>
          </cell>
          <cell r="L2847">
            <v>20314.52</v>
          </cell>
          <cell r="M2847">
            <v>20314.52</v>
          </cell>
          <cell r="N2847">
            <v>20314.52</v>
          </cell>
          <cell r="O2847">
            <v>20314.52</v>
          </cell>
          <cell r="P2847">
            <v>20314.52</v>
          </cell>
        </row>
        <row r="2848">
          <cell r="A2848" t="str">
            <v>4.03.001110402</v>
          </cell>
          <cell r="B2848">
            <v>10402</v>
          </cell>
          <cell r="C2848" t="str">
            <v>Gerência Atendimento</v>
          </cell>
          <cell r="D2848" t="str">
            <v>4.03.0011</v>
          </cell>
          <cell r="E2848">
            <v>30559.158996388895</v>
          </cell>
          <cell r="F2848">
            <v>31527.819107500007</v>
          </cell>
          <cell r="G2848">
            <v>31891.620718611117</v>
          </cell>
          <cell r="H2848">
            <v>32804.109385277785</v>
          </cell>
          <cell r="I2848">
            <v>32540.959218611119</v>
          </cell>
          <cell r="J2848">
            <v>35030.541885277788</v>
          </cell>
          <cell r="K2848">
            <v>33611.042996388896</v>
          </cell>
          <cell r="L2848">
            <v>41048.28820936667</v>
          </cell>
          <cell r="M2848">
            <v>35113.957814677786</v>
          </cell>
          <cell r="N2848">
            <v>37906.583882766674</v>
          </cell>
          <cell r="O2848">
            <v>37906.583882766674</v>
          </cell>
          <cell r="P2848">
            <v>37906.583882766667</v>
          </cell>
        </row>
        <row r="2849">
          <cell r="A2849" t="str">
            <v>4.03.001210402</v>
          </cell>
          <cell r="B2849">
            <v>10402</v>
          </cell>
          <cell r="C2849" t="str">
            <v>Gerência Atendimento</v>
          </cell>
          <cell r="D2849" t="str">
            <v>4.03.0012</v>
          </cell>
          <cell r="E2849">
            <v>8794.0025888888886</v>
          </cell>
          <cell r="F2849">
            <v>9072.7536999999993</v>
          </cell>
          <cell r="G2849">
            <v>9177.4448111111105</v>
          </cell>
          <cell r="H2849">
            <v>9440.0314777777767</v>
          </cell>
          <cell r="I2849">
            <v>9364.3048111111111</v>
          </cell>
          <cell r="J2849">
            <v>10080.731477777777</v>
          </cell>
          <cell r="K2849">
            <v>9672.2425888888883</v>
          </cell>
          <cell r="L2849">
            <v>11812.457038666667</v>
          </cell>
          <cell r="M2849">
            <v>10104.736061777779</v>
          </cell>
          <cell r="N2849">
            <v>10908.369462666667</v>
          </cell>
          <cell r="O2849">
            <v>10908.369462666667</v>
          </cell>
          <cell r="P2849">
            <v>10908.369462666666</v>
          </cell>
        </row>
        <row r="2850">
          <cell r="A2850" t="str">
            <v>4.03.001310402</v>
          </cell>
          <cell r="B2850">
            <v>10402</v>
          </cell>
          <cell r="C2850" t="str">
            <v>Gerência Atendimento</v>
          </cell>
          <cell r="D2850" t="str">
            <v>4.03.0013</v>
          </cell>
        </row>
        <row r="2851">
          <cell r="A2851" t="str">
            <v>4.03.001410402</v>
          </cell>
          <cell r="B2851">
            <v>10402</v>
          </cell>
          <cell r="C2851" t="str">
            <v>Gerência Atendimento</v>
          </cell>
          <cell r="D2851" t="str">
            <v>4.03.0014</v>
          </cell>
        </row>
        <row r="2852">
          <cell r="A2852" t="str">
            <v>4.03.001510402</v>
          </cell>
          <cell r="B2852">
            <v>10402</v>
          </cell>
          <cell r="C2852" t="str">
            <v>Gerência Atendimento</v>
          </cell>
          <cell r="D2852" t="str">
            <v>4.03.0015</v>
          </cell>
        </row>
        <row r="2853">
          <cell r="A2853" t="str">
            <v>4.03.001610402</v>
          </cell>
          <cell r="B2853">
            <v>10402</v>
          </cell>
          <cell r="C2853" t="str">
            <v>Gerência Atendimento</v>
          </cell>
          <cell r="D2853" t="str">
            <v>4.03.0016</v>
          </cell>
        </row>
        <row r="2854">
          <cell r="A2854" t="str">
            <v>4.03.001710402</v>
          </cell>
          <cell r="B2854">
            <v>10402</v>
          </cell>
          <cell r="C2854" t="str">
            <v>Gerência Atendimento</v>
          </cell>
          <cell r="D2854" t="str">
            <v>4.03.0017</v>
          </cell>
          <cell r="E2854">
            <v>1451.45</v>
          </cell>
          <cell r="F2854">
            <v>1451.45</v>
          </cell>
          <cell r="G2854">
            <v>1451.45</v>
          </cell>
          <cell r="H2854">
            <v>1451.45</v>
          </cell>
          <cell r="I2854">
            <v>1451.45</v>
          </cell>
          <cell r="J2854">
            <v>1451.45</v>
          </cell>
          <cell r="K2854">
            <v>1451.45</v>
          </cell>
          <cell r="L2854">
            <v>1451.45</v>
          </cell>
          <cell r="M2854">
            <v>1451.45</v>
          </cell>
          <cell r="N2854">
            <v>1451.45</v>
          </cell>
          <cell r="O2854">
            <v>1451.45</v>
          </cell>
          <cell r="P2854">
            <v>1451.45</v>
          </cell>
        </row>
        <row r="2855">
          <cell r="A2855" t="str">
            <v>4.03.001810402</v>
          </cell>
          <cell r="B2855">
            <v>10402</v>
          </cell>
          <cell r="C2855" t="str">
            <v>Gerência Atendimento</v>
          </cell>
          <cell r="D2855" t="str">
            <v>4.03.0018</v>
          </cell>
        </row>
        <row r="2856">
          <cell r="A2856" t="str">
            <v>4.03.001910402</v>
          </cell>
          <cell r="B2856">
            <v>10402</v>
          </cell>
          <cell r="C2856" t="str">
            <v>Gerência Atendimento</v>
          </cell>
          <cell r="D2856" t="str">
            <v>4.03.0019</v>
          </cell>
        </row>
        <row r="2857">
          <cell r="A2857" t="str">
            <v>4.03.002010402</v>
          </cell>
          <cell r="B2857">
            <v>10402</v>
          </cell>
          <cell r="C2857" t="str">
            <v>Gerência Atendimento</v>
          </cell>
          <cell r="D2857" t="str">
            <v>4.03.0020</v>
          </cell>
        </row>
        <row r="2858">
          <cell r="A2858" t="str">
            <v>4.03.002110402</v>
          </cell>
          <cell r="B2858">
            <v>10402</v>
          </cell>
          <cell r="C2858" t="str">
            <v>Gerência Atendimento</v>
          </cell>
          <cell r="D2858" t="str">
            <v>4.03.0021</v>
          </cell>
          <cell r="E2858">
            <v>500</v>
          </cell>
          <cell r="F2858">
            <v>500</v>
          </cell>
          <cell r="G2858">
            <v>500</v>
          </cell>
          <cell r="H2858">
            <v>500</v>
          </cell>
          <cell r="I2858">
            <v>500</v>
          </cell>
          <cell r="J2858">
            <v>500</v>
          </cell>
          <cell r="K2858">
            <v>500</v>
          </cell>
          <cell r="L2858">
            <v>500</v>
          </cell>
          <cell r="M2858">
            <v>500</v>
          </cell>
          <cell r="N2858">
            <v>500</v>
          </cell>
          <cell r="O2858">
            <v>500</v>
          </cell>
          <cell r="P2858">
            <v>500</v>
          </cell>
        </row>
        <row r="2859">
          <cell r="A2859" t="str">
            <v>4.03.002210402</v>
          </cell>
          <cell r="B2859">
            <v>10402</v>
          </cell>
          <cell r="C2859" t="str">
            <v>Gerência Atendimento</v>
          </cell>
          <cell r="D2859" t="str">
            <v>4.03.0022</v>
          </cell>
        </row>
        <row r="2860">
          <cell r="A2860" t="str">
            <v>4.03.002410402</v>
          </cell>
          <cell r="B2860">
            <v>10402</v>
          </cell>
          <cell r="C2860" t="str">
            <v>Gerência Atendimento</v>
          </cell>
          <cell r="D2860" t="str">
            <v>4.03.0024</v>
          </cell>
          <cell r="E2860">
            <v>0</v>
          </cell>
          <cell r="F2860">
            <v>0</v>
          </cell>
          <cell r="G2860">
            <v>0</v>
          </cell>
          <cell r="H2860">
            <v>0</v>
          </cell>
          <cell r="I2860">
            <v>0</v>
          </cell>
          <cell r="J2860">
            <v>0</v>
          </cell>
          <cell r="K2860">
            <v>0</v>
          </cell>
          <cell r="L2860">
            <v>0</v>
          </cell>
          <cell r="M2860">
            <v>0</v>
          </cell>
          <cell r="N2860">
            <v>0</v>
          </cell>
          <cell r="O2860">
            <v>0</v>
          </cell>
          <cell r="P2860">
            <v>0</v>
          </cell>
        </row>
        <row r="2861">
          <cell r="A2861" t="str">
            <v>4.04.000110402</v>
          </cell>
          <cell r="B2861">
            <v>10402</v>
          </cell>
          <cell r="C2861" t="str">
            <v>Gerência Atendimento</v>
          </cell>
          <cell r="D2861" t="str">
            <v>4.04.0001</v>
          </cell>
        </row>
        <row r="2862">
          <cell r="A2862" t="str">
            <v>4.04.000210402</v>
          </cell>
          <cell r="B2862">
            <v>10402</v>
          </cell>
          <cell r="C2862" t="str">
            <v>Gerência Atendimento</v>
          </cell>
          <cell r="D2862" t="str">
            <v>4.04.0002</v>
          </cell>
        </row>
        <row r="2863">
          <cell r="A2863" t="str">
            <v>4.04.000310402</v>
          </cell>
          <cell r="B2863">
            <v>10402</v>
          </cell>
          <cell r="C2863" t="str">
            <v>Gerência Atendimento</v>
          </cell>
          <cell r="D2863" t="str">
            <v>4.04.0003</v>
          </cell>
        </row>
        <row r="2864">
          <cell r="A2864" t="str">
            <v>4.04.000410402</v>
          </cell>
          <cell r="B2864">
            <v>10402</v>
          </cell>
          <cell r="C2864" t="str">
            <v>Gerência Atendimento</v>
          </cell>
          <cell r="D2864" t="str">
            <v>4.04.0004</v>
          </cell>
          <cell r="E2864">
            <v>0</v>
          </cell>
          <cell r="F2864">
            <v>0</v>
          </cell>
          <cell r="G2864">
            <v>0</v>
          </cell>
          <cell r="H2864">
            <v>0</v>
          </cell>
          <cell r="I2864">
            <v>0</v>
          </cell>
          <cell r="J2864">
            <v>0</v>
          </cell>
          <cell r="K2864">
            <v>0</v>
          </cell>
          <cell r="L2864">
            <v>0</v>
          </cell>
          <cell r="M2864">
            <v>0</v>
          </cell>
          <cell r="N2864">
            <v>0</v>
          </cell>
          <cell r="O2864">
            <v>0</v>
          </cell>
          <cell r="P2864">
            <v>0</v>
          </cell>
        </row>
        <row r="2865">
          <cell r="A2865" t="str">
            <v>4.04.000510402</v>
          </cell>
          <cell r="B2865">
            <v>10402</v>
          </cell>
          <cell r="C2865" t="str">
            <v>Gerência Atendimento</v>
          </cell>
          <cell r="D2865" t="str">
            <v>4.04.0005</v>
          </cell>
          <cell r="G2865">
            <v>1500</v>
          </cell>
          <cell r="K2865">
            <v>1500</v>
          </cell>
        </row>
        <row r="2866">
          <cell r="A2866" t="str">
            <v>4.04.000610402</v>
          </cell>
          <cell r="B2866">
            <v>10402</v>
          </cell>
          <cell r="C2866" t="str">
            <v>Gerência Atendimento</v>
          </cell>
          <cell r="D2866" t="str">
            <v>4.04.0006</v>
          </cell>
          <cell r="E2866">
            <v>500</v>
          </cell>
          <cell r="F2866">
            <v>500</v>
          </cell>
          <cell r="G2866">
            <v>500</v>
          </cell>
          <cell r="H2866">
            <v>500</v>
          </cell>
          <cell r="I2866">
            <v>500</v>
          </cell>
          <cell r="J2866">
            <v>500</v>
          </cell>
          <cell r="K2866">
            <v>500</v>
          </cell>
          <cell r="L2866">
            <v>500</v>
          </cell>
          <cell r="M2866">
            <v>500</v>
          </cell>
          <cell r="N2866">
            <v>500</v>
          </cell>
          <cell r="O2866">
            <v>500</v>
          </cell>
          <cell r="P2866">
            <v>500</v>
          </cell>
        </row>
        <row r="2867">
          <cell r="A2867" t="str">
            <v>4.04.000710402</v>
          </cell>
          <cell r="B2867">
            <v>10402</v>
          </cell>
          <cell r="C2867" t="str">
            <v>Gerência Atendimento</v>
          </cell>
          <cell r="D2867" t="str">
            <v>4.04.0007</v>
          </cell>
        </row>
        <row r="2868">
          <cell r="A2868" t="str">
            <v>4.04.000810402</v>
          </cell>
          <cell r="B2868">
            <v>10402</v>
          </cell>
          <cell r="C2868" t="str">
            <v>Gerência Atendimento</v>
          </cell>
          <cell r="D2868" t="str">
            <v>4.04.0008</v>
          </cell>
          <cell r="E2868">
            <v>4000</v>
          </cell>
          <cell r="F2868">
            <v>4000</v>
          </cell>
          <cell r="G2868">
            <v>4000</v>
          </cell>
          <cell r="H2868">
            <v>4000</v>
          </cell>
          <cell r="I2868">
            <v>4000</v>
          </cell>
          <cell r="J2868">
            <v>4000</v>
          </cell>
          <cell r="K2868">
            <v>4000</v>
          </cell>
          <cell r="L2868">
            <v>4000</v>
          </cell>
          <cell r="M2868">
            <v>4000</v>
          </cell>
          <cell r="N2868">
            <v>4000</v>
          </cell>
          <cell r="O2868">
            <v>4000</v>
          </cell>
          <cell r="P2868">
            <v>4000</v>
          </cell>
        </row>
        <row r="2869">
          <cell r="A2869" t="str">
            <v>4.04.000910402</v>
          </cell>
          <cell r="B2869">
            <v>10402</v>
          </cell>
          <cell r="C2869" t="str">
            <v>Gerência Atendimento</v>
          </cell>
          <cell r="D2869" t="str">
            <v>4.04.0009</v>
          </cell>
          <cell r="E2869">
            <v>200</v>
          </cell>
          <cell r="F2869">
            <v>200</v>
          </cell>
          <cell r="G2869">
            <v>200</v>
          </cell>
          <cell r="H2869">
            <v>200</v>
          </cell>
          <cell r="I2869">
            <v>200</v>
          </cell>
          <cell r="J2869">
            <v>200</v>
          </cell>
          <cell r="K2869">
            <v>200</v>
          </cell>
          <cell r="L2869">
            <v>200</v>
          </cell>
          <cell r="M2869">
            <v>200</v>
          </cell>
          <cell r="N2869">
            <v>200</v>
          </cell>
          <cell r="O2869">
            <v>200</v>
          </cell>
          <cell r="P2869">
            <v>200</v>
          </cell>
        </row>
        <row r="2870">
          <cell r="A2870" t="str">
            <v>4.04.001010402</v>
          </cell>
          <cell r="B2870">
            <v>10402</v>
          </cell>
          <cell r="C2870" t="str">
            <v>Gerência Atendimento</v>
          </cell>
          <cell r="D2870" t="str">
            <v>4.04.0010</v>
          </cell>
        </row>
        <row r="2871">
          <cell r="A2871" t="str">
            <v>4.04.001110402</v>
          </cell>
          <cell r="B2871">
            <v>10402</v>
          </cell>
          <cell r="C2871" t="str">
            <v>Gerência Atendimento</v>
          </cell>
          <cell r="D2871" t="str">
            <v>4.04.0011</v>
          </cell>
        </row>
        <row r="2872">
          <cell r="A2872" t="str">
            <v>4.04.001210402</v>
          </cell>
          <cell r="B2872">
            <v>10402</v>
          </cell>
          <cell r="C2872" t="str">
            <v>Gerência Atendimento</v>
          </cell>
          <cell r="D2872" t="str">
            <v>4.04.0012</v>
          </cell>
        </row>
        <row r="2873">
          <cell r="A2873" t="str">
            <v>4.05.000310402</v>
          </cell>
          <cell r="B2873">
            <v>10402</v>
          </cell>
          <cell r="C2873" t="str">
            <v>Gerência Atendimento</v>
          </cell>
          <cell r="D2873" t="str">
            <v>4.05.0003</v>
          </cell>
          <cell r="E2873">
            <v>0</v>
          </cell>
          <cell r="F2873">
            <v>0</v>
          </cell>
          <cell r="G2873">
            <v>0</v>
          </cell>
          <cell r="H2873">
            <v>0</v>
          </cell>
          <cell r="I2873">
            <v>0</v>
          </cell>
          <cell r="J2873">
            <v>0</v>
          </cell>
          <cell r="K2873">
            <v>0</v>
          </cell>
          <cell r="L2873">
            <v>0</v>
          </cell>
          <cell r="M2873">
            <v>0</v>
          </cell>
          <cell r="N2873">
            <v>0</v>
          </cell>
          <cell r="O2873">
            <v>0</v>
          </cell>
          <cell r="P2873">
            <v>0</v>
          </cell>
        </row>
        <row r="2874">
          <cell r="A2874" t="str">
            <v>4.08.000410402</v>
          </cell>
          <cell r="B2874">
            <v>10402</v>
          </cell>
          <cell r="C2874" t="str">
            <v>Gerência Atendimento</v>
          </cell>
          <cell r="D2874" t="str">
            <v>4.08.0004</v>
          </cell>
          <cell r="E2874">
            <v>0</v>
          </cell>
          <cell r="F2874">
            <v>0</v>
          </cell>
          <cell r="G2874">
            <v>0</v>
          </cell>
          <cell r="H2874">
            <v>0</v>
          </cell>
          <cell r="I2874">
            <v>0</v>
          </cell>
          <cell r="J2874">
            <v>0</v>
          </cell>
          <cell r="K2874">
            <v>0</v>
          </cell>
          <cell r="L2874">
            <v>0</v>
          </cell>
          <cell r="M2874">
            <v>0</v>
          </cell>
          <cell r="N2874">
            <v>0</v>
          </cell>
          <cell r="O2874">
            <v>0</v>
          </cell>
          <cell r="P2874">
            <v>0</v>
          </cell>
        </row>
        <row r="2875">
          <cell r="A2875" t="str">
            <v>4.08.001010402</v>
          </cell>
          <cell r="B2875">
            <v>10402</v>
          </cell>
          <cell r="C2875" t="str">
            <v>Gerência Atendimento</v>
          </cell>
          <cell r="D2875" t="str">
            <v>4.08.0010</v>
          </cell>
          <cell r="E2875">
            <v>0</v>
          </cell>
          <cell r="F2875">
            <v>0</v>
          </cell>
          <cell r="G2875">
            <v>0</v>
          </cell>
          <cell r="H2875">
            <v>0</v>
          </cell>
          <cell r="I2875">
            <v>0</v>
          </cell>
          <cell r="J2875">
            <v>0</v>
          </cell>
          <cell r="K2875">
            <v>0</v>
          </cell>
          <cell r="L2875">
            <v>0</v>
          </cell>
          <cell r="M2875">
            <v>0</v>
          </cell>
          <cell r="N2875">
            <v>0</v>
          </cell>
          <cell r="O2875">
            <v>0</v>
          </cell>
          <cell r="P2875">
            <v>0</v>
          </cell>
        </row>
        <row r="2876">
          <cell r="A2876" t="str">
            <v>4.08.001610402</v>
          </cell>
          <cell r="B2876">
            <v>10402</v>
          </cell>
          <cell r="C2876" t="str">
            <v>Gerência Atendimento</v>
          </cell>
          <cell r="D2876" t="str">
            <v>4.08.0016</v>
          </cell>
          <cell r="E2876">
            <v>0</v>
          </cell>
          <cell r="F2876">
            <v>0</v>
          </cell>
          <cell r="G2876">
            <v>0</v>
          </cell>
          <cell r="H2876">
            <v>0</v>
          </cell>
          <cell r="I2876">
            <v>0</v>
          </cell>
          <cell r="J2876">
            <v>0</v>
          </cell>
          <cell r="K2876">
            <v>0</v>
          </cell>
          <cell r="L2876">
            <v>0</v>
          </cell>
          <cell r="M2876">
            <v>0</v>
          </cell>
          <cell r="N2876">
            <v>0</v>
          </cell>
          <cell r="O2876">
            <v>0</v>
          </cell>
          <cell r="P2876">
            <v>0</v>
          </cell>
        </row>
        <row r="2877">
          <cell r="A2877" t="str">
            <v>4.08.001710402</v>
          </cell>
          <cell r="B2877">
            <v>10402</v>
          </cell>
          <cell r="C2877" t="str">
            <v>Gerência Atendimento</v>
          </cell>
          <cell r="D2877" t="str">
            <v>4.08.0017</v>
          </cell>
          <cell r="E2877">
            <v>0</v>
          </cell>
          <cell r="F2877">
            <v>0</v>
          </cell>
          <cell r="G2877">
            <v>0</v>
          </cell>
          <cell r="H2877">
            <v>0</v>
          </cell>
          <cell r="I2877">
            <v>0</v>
          </cell>
          <cell r="J2877">
            <v>0</v>
          </cell>
          <cell r="K2877">
            <v>0</v>
          </cell>
          <cell r="L2877">
            <v>0</v>
          </cell>
          <cell r="M2877">
            <v>0</v>
          </cell>
          <cell r="N2877">
            <v>0</v>
          </cell>
          <cell r="O2877">
            <v>0</v>
          </cell>
          <cell r="P2877">
            <v>0</v>
          </cell>
        </row>
        <row r="2878">
          <cell r="A2878" t="str">
            <v>4.08.002010402</v>
          </cell>
          <cell r="B2878">
            <v>10402</v>
          </cell>
          <cell r="C2878" t="str">
            <v>Gerência Atendimento</v>
          </cell>
          <cell r="D2878" t="str">
            <v>4.08.0020</v>
          </cell>
          <cell r="E2878">
            <v>0</v>
          </cell>
          <cell r="F2878">
            <v>0</v>
          </cell>
          <cell r="G2878">
            <v>0</v>
          </cell>
          <cell r="H2878">
            <v>0</v>
          </cell>
          <cell r="I2878">
            <v>0</v>
          </cell>
          <cell r="J2878">
            <v>0</v>
          </cell>
          <cell r="K2878">
            <v>0</v>
          </cell>
          <cell r="L2878">
            <v>0</v>
          </cell>
          <cell r="M2878">
            <v>0</v>
          </cell>
          <cell r="N2878">
            <v>0</v>
          </cell>
          <cell r="O2878">
            <v>0</v>
          </cell>
          <cell r="P2878">
            <v>0</v>
          </cell>
        </row>
        <row r="2879">
          <cell r="A2879" t="str">
            <v>4.13.000410402</v>
          </cell>
          <cell r="B2879">
            <v>10402</v>
          </cell>
          <cell r="C2879" t="str">
            <v>Gerência Atendimento</v>
          </cell>
          <cell r="D2879" t="str">
            <v>4.13.0004</v>
          </cell>
          <cell r="E2879">
            <v>0</v>
          </cell>
          <cell r="F2879">
            <v>0</v>
          </cell>
          <cell r="G2879">
            <v>0</v>
          </cell>
          <cell r="H2879">
            <v>0</v>
          </cell>
          <cell r="I2879">
            <v>0</v>
          </cell>
          <cell r="J2879">
            <v>0</v>
          </cell>
          <cell r="K2879">
            <v>0</v>
          </cell>
          <cell r="L2879">
            <v>0</v>
          </cell>
          <cell r="M2879">
            <v>0</v>
          </cell>
          <cell r="N2879">
            <v>0</v>
          </cell>
          <cell r="O2879">
            <v>0</v>
          </cell>
          <cell r="P2879">
            <v>0</v>
          </cell>
        </row>
        <row r="2880">
          <cell r="A2880" t="str">
            <v>4.13.000510402</v>
          </cell>
          <cell r="B2880">
            <v>10402</v>
          </cell>
          <cell r="C2880" t="str">
            <v>Gerência Atendimento</v>
          </cell>
          <cell r="D2880" t="str">
            <v>4.13.0005</v>
          </cell>
          <cell r="E2880">
            <v>0</v>
          </cell>
          <cell r="F2880">
            <v>0</v>
          </cell>
          <cell r="G2880">
            <v>0</v>
          </cell>
          <cell r="H2880">
            <v>0</v>
          </cell>
          <cell r="I2880">
            <v>0</v>
          </cell>
          <cell r="J2880">
            <v>0</v>
          </cell>
          <cell r="K2880">
            <v>0</v>
          </cell>
          <cell r="L2880">
            <v>0</v>
          </cell>
          <cell r="M2880">
            <v>0</v>
          </cell>
          <cell r="N2880">
            <v>0</v>
          </cell>
          <cell r="O2880">
            <v>0</v>
          </cell>
          <cell r="P2880">
            <v>0</v>
          </cell>
        </row>
        <row r="2881">
          <cell r="A2881" t="str">
            <v>4.13.000610402</v>
          </cell>
          <cell r="B2881">
            <v>10402</v>
          </cell>
          <cell r="C2881" t="str">
            <v>Gerência Atendimento</v>
          </cell>
          <cell r="D2881" t="str">
            <v>4.13.0006</v>
          </cell>
          <cell r="E2881">
            <v>0</v>
          </cell>
          <cell r="F2881">
            <v>0</v>
          </cell>
          <cell r="G2881">
            <v>0</v>
          </cell>
          <cell r="H2881">
            <v>0</v>
          </cell>
          <cell r="I2881">
            <v>0</v>
          </cell>
          <cell r="J2881">
            <v>0</v>
          </cell>
          <cell r="K2881">
            <v>0</v>
          </cell>
          <cell r="L2881">
            <v>0</v>
          </cell>
          <cell r="M2881">
            <v>0</v>
          </cell>
          <cell r="N2881">
            <v>0</v>
          </cell>
          <cell r="O2881">
            <v>0</v>
          </cell>
          <cell r="P2881">
            <v>0</v>
          </cell>
        </row>
        <row r="2882">
          <cell r="A2882" t="str">
            <v>4.13.000710402</v>
          </cell>
          <cell r="B2882">
            <v>10402</v>
          </cell>
          <cell r="C2882" t="str">
            <v>Gerência Atendimento</v>
          </cell>
          <cell r="D2882" t="str">
            <v>4.13.0007</v>
          </cell>
          <cell r="E2882">
            <v>0</v>
          </cell>
          <cell r="F2882">
            <v>0</v>
          </cell>
          <cell r="G2882">
            <v>0</v>
          </cell>
          <cell r="H2882">
            <v>0</v>
          </cell>
          <cell r="I2882">
            <v>0</v>
          </cell>
          <cell r="J2882">
            <v>0</v>
          </cell>
          <cell r="K2882">
            <v>0</v>
          </cell>
          <cell r="L2882">
            <v>0</v>
          </cell>
          <cell r="M2882">
            <v>0</v>
          </cell>
          <cell r="N2882">
            <v>0</v>
          </cell>
          <cell r="O2882">
            <v>0</v>
          </cell>
          <cell r="P2882">
            <v>0</v>
          </cell>
        </row>
        <row r="2883">
          <cell r="A2883" t="str">
            <v>4.13.000810402</v>
          </cell>
          <cell r="B2883">
            <v>10402</v>
          </cell>
          <cell r="C2883" t="str">
            <v>Gerência Atendimento</v>
          </cell>
          <cell r="D2883" t="str">
            <v>4.13.0008</v>
          </cell>
          <cell r="E2883">
            <v>0</v>
          </cell>
          <cell r="F2883">
            <v>0</v>
          </cell>
          <cell r="G2883">
            <v>0</v>
          </cell>
          <cell r="H2883">
            <v>0</v>
          </cell>
          <cell r="I2883">
            <v>0</v>
          </cell>
          <cell r="J2883">
            <v>0</v>
          </cell>
          <cell r="K2883">
            <v>0</v>
          </cell>
          <cell r="L2883">
            <v>0</v>
          </cell>
          <cell r="M2883">
            <v>0</v>
          </cell>
          <cell r="N2883">
            <v>0</v>
          </cell>
          <cell r="O2883">
            <v>0</v>
          </cell>
          <cell r="P2883">
            <v>0</v>
          </cell>
        </row>
        <row r="2884">
          <cell r="A2884" t="str">
            <v>4.90.000110402</v>
          </cell>
          <cell r="B2884">
            <v>10402</v>
          </cell>
          <cell r="C2884" t="str">
            <v>Gerência Atendimento</v>
          </cell>
          <cell r="D2884" t="str">
            <v>4.90.0001</v>
          </cell>
          <cell r="E2884">
            <v>0</v>
          </cell>
          <cell r="F2884">
            <v>0</v>
          </cell>
          <cell r="G2884">
            <v>0</v>
          </cell>
          <cell r="H2884">
            <v>0</v>
          </cell>
          <cell r="I2884">
            <v>0</v>
          </cell>
          <cell r="J2884">
            <v>0</v>
          </cell>
          <cell r="K2884">
            <v>0</v>
          </cell>
          <cell r="L2884">
            <v>0</v>
          </cell>
          <cell r="M2884">
            <v>0</v>
          </cell>
          <cell r="N2884">
            <v>0</v>
          </cell>
          <cell r="O2884">
            <v>0</v>
          </cell>
          <cell r="P2884">
            <v>0</v>
          </cell>
        </row>
        <row r="2885">
          <cell r="A2885" t="str">
            <v>4.01.000110414</v>
          </cell>
          <cell r="B2885">
            <v>10414</v>
          </cell>
          <cell r="C2885" t="str">
            <v>Desevolvimento de Sistemas</v>
          </cell>
          <cell r="D2885" t="str">
            <v>4.01.0001</v>
          </cell>
          <cell r="E2885">
            <v>0</v>
          </cell>
          <cell r="F2885">
            <v>0</v>
          </cell>
          <cell r="G2885">
            <v>0</v>
          </cell>
          <cell r="H2885">
            <v>0</v>
          </cell>
          <cell r="I2885">
            <v>0</v>
          </cell>
          <cell r="J2885">
            <v>0</v>
          </cell>
          <cell r="K2885">
            <v>0</v>
          </cell>
          <cell r="L2885">
            <v>0</v>
          </cell>
          <cell r="M2885">
            <v>0</v>
          </cell>
          <cell r="N2885">
            <v>0</v>
          </cell>
          <cell r="O2885">
            <v>0</v>
          </cell>
          <cell r="P2885">
            <v>0</v>
          </cell>
        </row>
        <row r="2886">
          <cell r="A2886" t="str">
            <v>4.01.000210414</v>
          </cell>
          <cell r="B2886">
            <v>10414</v>
          </cell>
          <cell r="C2886" t="str">
            <v>Desevolvimento de Sistemas</v>
          </cell>
          <cell r="D2886" t="str">
            <v>4.01.0002</v>
          </cell>
          <cell r="E2886">
            <v>0</v>
          </cell>
          <cell r="F2886">
            <v>0</v>
          </cell>
          <cell r="G2886">
            <v>0</v>
          </cell>
          <cell r="H2886">
            <v>0</v>
          </cell>
          <cell r="I2886">
            <v>0</v>
          </cell>
          <cell r="J2886">
            <v>0</v>
          </cell>
          <cell r="K2886">
            <v>0</v>
          </cell>
          <cell r="L2886">
            <v>0</v>
          </cell>
          <cell r="M2886">
            <v>0</v>
          </cell>
          <cell r="N2886">
            <v>0</v>
          </cell>
          <cell r="O2886">
            <v>0</v>
          </cell>
          <cell r="P2886">
            <v>0</v>
          </cell>
        </row>
        <row r="2887">
          <cell r="A2887" t="str">
            <v>4.01.000310414</v>
          </cell>
          <cell r="B2887">
            <v>10414</v>
          </cell>
          <cell r="C2887" t="str">
            <v>Desevolvimento de Sistemas</v>
          </cell>
          <cell r="D2887" t="str">
            <v>4.01.0003</v>
          </cell>
          <cell r="E2887">
            <v>0</v>
          </cell>
          <cell r="F2887">
            <v>0</v>
          </cell>
          <cell r="G2887">
            <v>0</v>
          </cell>
          <cell r="H2887">
            <v>0</v>
          </cell>
          <cell r="I2887">
            <v>0</v>
          </cell>
          <cell r="J2887">
            <v>0</v>
          </cell>
          <cell r="K2887">
            <v>0</v>
          </cell>
          <cell r="L2887">
            <v>0</v>
          </cell>
          <cell r="M2887">
            <v>0</v>
          </cell>
          <cell r="N2887">
            <v>0</v>
          </cell>
          <cell r="O2887">
            <v>0</v>
          </cell>
          <cell r="P2887">
            <v>0</v>
          </cell>
        </row>
        <row r="2888">
          <cell r="A2888" t="str">
            <v>4.01.000410414</v>
          </cell>
          <cell r="B2888">
            <v>10414</v>
          </cell>
          <cell r="C2888" t="str">
            <v>Desevolvimento de Sistemas</v>
          </cell>
          <cell r="D2888" t="str">
            <v>4.01.0004</v>
          </cell>
          <cell r="E2888">
            <v>0</v>
          </cell>
          <cell r="F2888">
            <v>0</v>
          </cell>
          <cell r="G2888">
            <v>0</v>
          </cell>
          <cell r="H2888">
            <v>0</v>
          </cell>
          <cell r="I2888">
            <v>0</v>
          </cell>
          <cell r="J2888">
            <v>0</v>
          </cell>
          <cell r="K2888">
            <v>0</v>
          </cell>
          <cell r="L2888">
            <v>0</v>
          </cell>
          <cell r="M2888">
            <v>0</v>
          </cell>
          <cell r="N2888">
            <v>0</v>
          </cell>
          <cell r="O2888">
            <v>0</v>
          </cell>
          <cell r="P2888">
            <v>0</v>
          </cell>
        </row>
        <row r="2889">
          <cell r="A2889" t="str">
            <v>4.01.000510414</v>
          </cell>
          <cell r="B2889">
            <v>10414</v>
          </cell>
          <cell r="C2889" t="str">
            <v>Desevolvimento de Sistemas</v>
          </cell>
          <cell r="D2889" t="str">
            <v>4.01.0005</v>
          </cell>
          <cell r="E2889">
            <v>0</v>
          </cell>
          <cell r="F2889">
            <v>0</v>
          </cell>
          <cell r="G2889">
            <v>0</v>
          </cell>
          <cell r="H2889">
            <v>0</v>
          </cell>
          <cell r="I2889">
            <v>0</v>
          </cell>
          <cell r="J2889">
            <v>0</v>
          </cell>
          <cell r="K2889">
            <v>0</v>
          </cell>
          <cell r="L2889">
            <v>0</v>
          </cell>
          <cell r="M2889">
            <v>0</v>
          </cell>
          <cell r="N2889">
            <v>0</v>
          </cell>
          <cell r="O2889">
            <v>0</v>
          </cell>
          <cell r="P2889">
            <v>0</v>
          </cell>
        </row>
        <row r="2890">
          <cell r="A2890" t="str">
            <v>4.01.000610414</v>
          </cell>
          <cell r="B2890">
            <v>10414</v>
          </cell>
          <cell r="C2890" t="str">
            <v>Desevolvimento de Sistemas</v>
          </cell>
          <cell r="D2890" t="str">
            <v>4.01.0006</v>
          </cell>
          <cell r="E2890">
            <v>0</v>
          </cell>
          <cell r="F2890">
            <v>0</v>
          </cell>
          <cell r="G2890">
            <v>0</v>
          </cell>
          <cell r="H2890">
            <v>0</v>
          </cell>
          <cell r="I2890">
            <v>0</v>
          </cell>
          <cell r="J2890">
            <v>0</v>
          </cell>
          <cell r="K2890">
            <v>0</v>
          </cell>
          <cell r="L2890">
            <v>0</v>
          </cell>
          <cell r="M2890">
            <v>0</v>
          </cell>
          <cell r="N2890">
            <v>0</v>
          </cell>
          <cell r="O2890">
            <v>0</v>
          </cell>
          <cell r="P2890">
            <v>0</v>
          </cell>
        </row>
        <row r="2891">
          <cell r="A2891" t="str">
            <v>4.01.000710414</v>
          </cell>
          <cell r="B2891">
            <v>10414</v>
          </cell>
          <cell r="C2891" t="str">
            <v>Desevolvimento de Sistemas</v>
          </cell>
          <cell r="D2891" t="str">
            <v>4.01.0007</v>
          </cell>
          <cell r="E2891">
            <v>0</v>
          </cell>
          <cell r="F2891">
            <v>0</v>
          </cell>
          <cell r="G2891">
            <v>0</v>
          </cell>
          <cell r="H2891">
            <v>0</v>
          </cell>
          <cell r="I2891">
            <v>0</v>
          </cell>
          <cell r="J2891">
            <v>0</v>
          </cell>
          <cell r="K2891">
            <v>0</v>
          </cell>
          <cell r="L2891">
            <v>0</v>
          </cell>
          <cell r="M2891">
            <v>0</v>
          </cell>
          <cell r="N2891">
            <v>0</v>
          </cell>
          <cell r="O2891">
            <v>0</v>
          </cell>
          <cell r="P2891">
            <v>0</v>
          </cell>
        </row>
        <row r="2892">
          <cell r="A2892" t="str">
            <v>4.02.000110414</v>
          </cell>
          <cell r="B2892">
            <v>10414</v>
          </cell>
          <cell r="C2892" t="str">
            <v>Desevolvimento de Sistemas</v>
          </cell>
          <cell r="D2892" t="str">
            <v>4.02.0001</v>
          </cell>
          <cell r="E2892">
            <v>0</v>
          </cell>
          <cell r="F2892">
            <v>0</v>
          </cell>
          <cell r="G2892">
            <v>0</v>
          </cell>
          <cell r="H2892">
            <v>0</v>
          </cell>
          <cell r="I2892">
            <v>0</v>
          </cell>
          <cell r="J2892">
            <v>0</v>
          </cell>
          <cell r="K2892">
            <v>0</v>
          </cell>
          <cell r="L2892">
            <v>0</v>
          </cell>
          <cell r="M2892">
            <v>0</v>
          </cell>
          <cell r="N2892">
            <v>0</v>
          </cell>
          <cell r="O2892">
            <v>0</v>
          </cell>
          <cell r="P2892">
            <v>0</v>
          </cell>
        </row>
        <row r="2893">
          <cell r="A2893" t="str">
            <v>4.02.000210414</v>
          </cell>
          <cell r="B2893">
            <v>10414</v>
          </cell>
          <cell r="C2893" t="str">
            <v>Desevolvimento de Sistemas</v>
          </cell>
          <cell r="D2893" t="str">
            <v>4.02.0002</v>
          </cell>
          <cell r="E2893">
            <v>0</v>
          </cell>
          <cell r="F2893">
            <v>0</v>
          </cell>
          <cell r="G2893">
            <v>0</v>
          </cell>
          <cell r="H2893">
            <v>0</v>
          </cell>
          <cell r="I2893">
            <v>0</v>
          </cell>
          <cell r="J2893">
            <v>0</v>
          </cell>
          <cell r="K2893">
            <v>0</v>
          </cell>
          <cell r="L2893">
            <v>0</v>
          </cell>
          <cell r="M2893">
            <v>0</v>
          </cell>
          <cell r="N2893">
            <v>0</v>
          </cell>
          <cell r="O2893">
            <v>0</v>
          </cell>
          <cell r="P2893">
            <v>0</v>
          </cell>
        </row>
        <row r="2894">
          <cell r="A2894" t="str">
            <v>4.02.000310414</v>
          </cell>
          <cell r="B2894">
            <v>10414</v>
          </cell>
          <cell r="C2894" t="str">
            <v>Desevolvimento de Sistemas</v>
          </cell>
          <cell r="D2894" t="str">
            <v>4.02.0003</v>
          </cell>
          <cell r="E2894">
            <v>947.08037128125886</v>
          </cell>
          <cell r="F2894">
            <v>947.08037128125886</v>
          </cell>
          <cell r="G2894">
            <v>947.08037128125886</v>
          </cell>
          <cell r="H2894">
            <v>980.22818427610287</v>
          </cell>
          <cell r="I2894">
            <v>980.22818427610287</v>
          </cell>
          <cell r="J2894">
            <v>980.22818427610287</v>
          </cell>
          <cell r="K2894">
            <v>980.22818427610287</v>
          </cell>
          <cell r="L2894">
            <v>980.22818427610287</v>
          </cell>
          <cell r="M2894">
            <v>980.22818427610287</v>
          </cell>
          <cell r="N2894">
            <v>980.22818427610287</v>
          </cell>
          <cell r="O2894">
            <v>980.22818427610287</v>
          </cell>
          <cell r="P2894">
            <v>980.22818427610287</v>
          </cell>
        </row>
        <row r="2895">
          <cell r="A2895" t="str">
            <v>4.02.000410414</v>
          </cell>
          <cell r="B2895">
            <v>10414</v>
          </cell>
          <cell r="C2895" t="str">
            <v>Desevolvimento de Sistemas</v>
          </cell>
          <cell r="D2895" t="str">
            <v>4.02.0004</v>
          </cell>
          <cell r="E2895">
            <v>0</v>
          </cell>
          <cell r="F2895">
            <v>0</v>
          </cell>
          <cell r="G2895">
            <v>0</v>
          </cell>
          <cell r="H2895">
            <v>0</v>
          </cell>
          <cell r="I2895">
            <v>0</v>
          </cell>
          <cell r="J2895">
            <v>0</v>
          </cell>
          <cell r="K2895">
            <v>0</v>
          </cell>
          <cell r="L2895">
            <v>0</v>
          </cell>
          <cell r="M2895">
            <v>0</v>
          </cell>
          <cell r="N2895">
            <v>0</v>
          </cell>
          <cell r="O2895">
            <v>0</v>
          </cell>
          <cell r="P2895">
            <v>0</v>
          </cell>
        </row>
        <row r="2896">
          <cell r="A2896" t="str">
            <v>4.02.000510414</v>
          </cell>
          <cell r="B2896">
            <v>10414</v>
          </cell>
          <cell r="C2896" t="str">
            <v>Desevolvimento de Sistemas</v>
          </cell>
          <cell r="D2896" t="str">
            <v>4.02.0005</v>
          </cell>
          <cell r="E2896">
            <v>1200</v>
          </cell>
          <cell r="F2896">
            <v>500</v>
          </cell>
          <cell r="G2896">
            <v>800</v>
          </cell>
          <cell r="H2896">
            <v>800</v>
          </cell>
          <cell r="I2896">
            <v>800</v>
          </cell>
          <cell r="J2896">
            <v>600</v>
          </cell>
          <cell r="K2896">
            <v>600</v>
          </cell>
          <cell r="L2896">
            <v>800</v>
          </cell>
          <cell r="M2896">
            <v>700</v>
          </cell>
          <cell r="N2896">
            <v>600</v>
          </cell>
          <cell r="O2896">
            <v>700</v>
          </cell>
          <cell r="P2896">
            <v>700</v>
          </cell>
        </row>
        <row r="2897">
          <cell r="A2897" t="str">
            <v>4.02.000610414</v>
          </cell>
          <cell r="B2897">
            <v>10414</v>
          </cell>
          <cell r="C2897" t="str">
            <v>Desevolvimento de Sistemas</v>
          </cell>
          <cell r="D2897" t="str">
            <v>4.02.0006</v>
          </cell>
          <cell r="E2897">
            <v>0</v>
          </cell>
          <cell r="F2897">
            <v>0</v>
          </cell>
          <cell r="G2897">
            <v>0</v>
          </cell>
          <cell r="H2897">
            <v>0</v>
          </cell>
          <cell r="I2897">
            <v>0</v>
          </cell>
          <cell r="J2897">
            <v>0</v>
          </cell>
          <cell r="K2897">
            <v>0</v>
          </cell>
          <cell r="L2897">
            <v>0</v>
          </cell>
          <cell r="M2897">
            <v>0</v>
          </cell>
          <cell r="N2897">
            <v>0</v>
          </cell>
          <cell r="O2897">
            <v>0</v>
          </cell>
          <cell r="P2897">
            <v>0</v>
          </cell>
        </row>
        <row r="2898">
          <cell r="A2898" t="str">
            <v>4.02.000710414</v>
          </cell>
          <cell r="B2898">
            <v>10414</v>
          </cell>
          <cell r="C2898" t="str">
            <v>Desevolvimento de Sistemas</v>
          </cell>
          <cell r="D2898" t="str">
            <v>4.02.0007</v>
          </cell>
          <cell r="E2898">
            <v>0</v>
          </cell>
          <cell r="F2898">
            <v>0</v>
          </cell>
          <cell r="G2898">
            <v>0</v>
          </cell>
          <cell r="H2898">
            <v>0</v>
          </cell>
          <cell r="I2898">
            <v>0</v>
          </cell>
          <cell r="J2898">
            <v>0</v>
          </cell>
          <cell r="K2898">
            <v>2000</v>
          </cell>
          <cell r="L2898">
            <v>0</v>
          </cell>
          <cell r="M2898">
            <v>0</v>
          </cell>
          <cell r="N2898">
            <v>0</v>
          </cell>
          <cell r="O2898">
            <v>0</v>
          </cell>
          <cell r="P2898">
            <v>0</v>
          </cell>
        </row>
        <row r="2899">
          <cell r="A2899" t="str">
            <v>4.02.000810414</v>
          </cell>
          <cell r="B2899">
            <v>10414</v>
          </cell>
          <cell r="C2899" t="str">
            <v>Desevolvimento de Sistemas</v>
          </cell>
          <cell r="D2899" t="str">
            <v>4.02.0008</v>
          </cell>
          <cell r="E2899">
            <v>200</v>
          </cell>
          <cell r="F2899">
            <v>200</v>
          </cell>
          <cell r="G2899">
            <v>0</v>
          </cell>
          <cell r="H2899">
            <v>0</v>
          </cell>
          <cell r="I2899">
            <v>200</v>
          </cell>
          <cell r="J2899">
            <v>0</v>
          </cell>
          <cell r="K2899">
            <v>0</v>
          </cell>
          <cell r="L2899">
            <v>300</v>
          </cell>
          <cell r="M2899">
            <v>0</v>
          </cell>
          <cell r="N2899">
            <v>200</v>
          </cell>
          <cell r="O2899">
            <v>0</v>
          </cell>
          <cell r="P2899">
            <v>200</v>
          </cell>
        </row>
        <row r="2900">
          <cell r="A2900" t="str">
            <v>4.02.000910414</v>
          </cell>
          <cell r="B2900">
            <v>10414</v>
          </cell>
          <cell r="C2900" t="str">
            <v>Desevolvimento de Sistemas</v>
          </cell>
          <cell r="D2900" t="str">
            <v>4.02.0009</v>
          </cell>
          <cell r="E2900">
            <v>6.6738582208806143</v>
          </cell>
          <cell r="F2900">
            <v>6.6738582208806143</v>
          </cell>
          <cell r="G2900">
            <v>6.6738582208806143</v>
          </cell>
          <cell r="H2900">
            <v>6.6738582208806143</v>
          </cell>
          <cell r="I2900">
            <v>6.6738582208806143</v>
          </cell>
          <cell r="J2900">
            <v>6.6738582208806143</v>
          </cell>
          <cell r="K2900">
            <v>6.6738582208806143</v>
          </cell>
          <cell r="L2900">
            <v>6.6738582208806143</v>
          </cell>
          <cell r="M2900">
            <v>6.6738582208806143</v>
          </cell>
          <cell r="N2900">
            <v>6.6738582208806143</v>
          </cell>
          <cell r="O2900">
            <v>6.6738582208806143</v>
          </cell>
          <cell r="P2900">
            <v>6.6738582208806143</v>
          </cell>
        </row>
        <row r="2901">
          <cell r="A2901" t="str">
            <v>4.02.001010414</v>
          </cell>
          <cell r="B2901">
            <v>10414</v>
          </cell>
          <cell r="C2901" t="str">
            <v>Desevolvimento de Sistemas</v>
          </cell>
          <cell r="D2901" t="str">
            <v>4.02.0010</v>
          </cell>
          <cell r="E2901">
            <v>0</v>
          </cell>
          <cell r="F2901">
            <v>0</v>
          </cell>
          <cell r="G2901">
            <v>0</v>
          </cell>
          <cell r="H2901">
            <v>0</v>
          </cell>
          <cell r="I2901">
            <v>0</v>
          </cell>
          <cell r="J2901">
            <v>0</v>
          </cell>
          <cell r="K2901">
            <v>0</v>
          </cell>
          <cell r="L2901">
            <v>0</v>
          </cell>
          <cell r="M2901">
            <v>0</v>
          </cell>
          <cell r="N2901">
            <v>0</v>
          </cell>
          <cell r="O2901">
            <v>0</v>
          </cell>
          <cell r="P2901">
            <v>0</v>
          </cell>
        </row>
        <row r="2902">
          <cell r="A2902" t="str">
            <v>4.02.001110414</v>
          </cell>
          <cell r="B2902">
            <v>10414</v>
          </cell>
          <cell r="C2902" t="str">
            <v>Desevolvimento de Sistemas</v>
          </cell>
          <cell r="D2902" t="str">
            <v>4.02.0011</v>
          </cell>
          <cell r="E2902">
            <v>12.518993440314272</v>
          </cell>
          <cell r="F2902">
            <v>12.518993440314272</v>
          </cell>
          <cell r="G2902">
            <v>12.95715821072527</v>
          </cell>
          <cell r="H2902">
            <v>12.95715821072527</v>
          </cell>
          <cell r="I2902">
            <v>12.95715821072527</v>
          </cell>
          <cell r="J2902">
            <v>12.95715821072527</v>
          </cell>
          <cell r="K2902">
            <v>12.95715821072527</v>
          </cell>
          <cell r="L2902">
            <v>12.95715821072527</v>
          </cell>
          <cell r="M2902">
            <v>12.95715821072527</v>
          </cell>
          <cell r="N2902">
            <v>12.95715821072527</v>
          </cell>
          <cell r="O2902">
            <v>12.95715821072527</v>
          </cell>
          <cell r="P2902">
            <v>12.95715821072527</v>
          </cell>
        </row>
        <row r="2903">
          <cell r="A2903" t="str">
            <v>4.02.001210414</v>
          </cell>
          <cell r="B2903">
            <v>10414</v>
          </cell>
          <cell r="C2903" t="str">
            <v>Desevolvimento de Sistemas</v>
          </cell>
          <cell r="D2903" t="str">
            <v>4.02.0012</v>
          </cell>
          <cell r="E2903">
            <v>0</v>
          </cell>
          <cell r="F2903">
            <v>0</v>
          </cell>
          <cell r="G2903">
            <v>0</v>
          </cell>
          <cell r="H2903">
            <v>0</v>
          </cell>
          <cell r="I2903">
            <v>0</v>
          </cell>
          <cell r="J2903">
            <v>0</v>
          </cell>
          <cell r="K2903">
            <v>0</v>
          </cell>
          <cell r="L2903">
            <v>0</v>
          </cell>
          <cell r="M2903">
            <v>0</v>
          </cell>
          <cell r="N2903">
            <v>0</v>
          </cell>
          <cell r="O2903">
            <v>0</v>
          </cell>
          <cell r="P2903">
            <v>0</v>
          </cell>
        </row>
        <row r="2904">
          <cell r="A2904" t="str">
            <v>4.02.001310414</v>
          </cell>
          <cell r="B2904">
            <v>10414</v>
          </cell>
          <cell r="C2904" t="str">
            <v>Desevolvimento de Sistemas</v>
          </cell>
          <cell r="D2904" t="str">
            <v>4.02.0013</v>
          </cell>
          <cell r="E2904">
            <v>110</v>
          </cell>
          <cell r="F2904">
            <v>60</v>
          </cell>
          <cell r="G2904">
            <v>100</v>
          </cell>
          <cell r="H2904">
            <v>80</v>
          </cell>
          <cell r="I2904">
            <v>100</v>
          </cell>
          <cell r="J2904">
            <v>80</v>
          </cell>
          <cell r="K2904">
            <v>80</v>
          </cell>
          <cell r="L2904">
            <v>100</v>
          </cell>
          <cell r="M2904">
            <v>100</v>
          </cell>
          <cell r="N2904">
            <v>100</v>
          </cell>
          <cell r="O2904">
            <v>100</v>
          </cell>
          <cell r="P2904">
            <v>110</v>
          </cell>
        </row>
        <row r="2905">
          <cell r="A2905" t="str">
            <v>4.02.001410414</v>
          </cell>
          <cell r="B2905">
            <v>10414</v>
          </cell>
          <cell r="C2905" t="str">
            <v>Desevolvimento de Sistemas</v>
          </cell>
          <cell r="D2905" t="str">
            <v>4.02.0014</v>
          </cell>
          <cell r="E2905">
            <v>32.604372164360512</v>
          </cell>
          <cell r="F2905">
            <v>32.604372164360512</v>
          </cell>
          <cell r="G2905">
            <v>32.604372164360512</v>
          </cell>
          <cell r="H2905">
            <v>32.604372164360512</v>
          </cell>
          <cell r="I2905">
            <v>32.604372164360512</v>
          </cell>
          <cell r="J2905">
            <v>32.604372164360512</v>
          </cell>
          <cell r="K2905">
            <v>32.604372164360512</v>
          </cell>
          <cell r="L2905">
            <v>32.604372164360512</v>
          </cell>
          <cell r="M2905">
            <v>32.604372164360512</v>
          </cell>
          <cell r="N2905">
            <v>32.604372164360512</v>
          </cell>
          <cell r="O2905">
            <v>32.604372164360512</v>
          </cell>
          <cell r="P2905">
            <v>32.604372164360512</v>
          </cell>
        </row>
        <row r="2906">
          <cell r="A2906" t="str">
            <v>4.02.001510414</v>
          </cell>
          <cell r="B2906">
            <v>10414</v>
          </cell>
          <cell r="C2906" t="str">
            <v>Desevolvimento de Sistemas</v>
          </cell>
          <cell r="D2906" t="str">
            <v>4.02.0015</v>
          </cell>
          <cell r="E2906">
            <v>0</v>
          </cell>
          <cell r="F2906">
            <v>0</v>
          </cell>
          <cell r="G2906">
            <v>320</v>
          </cell>
          <cell r="H2906">
            <v>0</v>
          </cell>
          <cell r="I2906">
            <v>0</v>
          </cell>
          <cell r="J2906">
            <v>0</v>
          </cell>
          <cell r="K2906">
            <v>0</v>
          </cell>
          <cell r="L2906">
            <v>0</v>
          </cell>
          <cell r="M2906">
            <v>0</v>
          </cell>
          <cell r="N2906">
            <v>0</v>
          </cell>
          <cell r="O2906">
            <v>0</v>
          </cell>
          <cell r="P2906">
            <v>0</v>
          </cell>
        </row>
        <row r="2907">
          <cell r="A2907" t="str">
            <v>4.02.001610414</v>
          </cell>
          <cell r="B2907">
            <v>10414</v>
          </cell>
          <cell r="C2907" t="str">
            <v>Desevolvimento de Sistemas</v>
          </cell>
          <cell r="D2907" t="str">
            <v>4.02.0016</v>
          </cell>
          <cell r="E2907">
            <v>4351.7081951504297</v>
          </cell>
          <cell r="F2907">
            <v>4351.7081951504297</v>
          </cell>
          <cell r="G2907">
            <v>4351.7081951504297</v>
          </cell>
          <cell r="H2907">
            <v>4504.0179819806935</v>
          </cell>
          <cell r="I2907">
            <v>4504.0179819806935</v>
          </cell>
          <cell r="J2907">
            <v>4504.0179819806935</v>
          </cell>
          <cell r="K2907">
            <v>4504.0179819806935</v>
          </cell>
          <cell r="L2907">
            <v>4504.0179819806935</v>
          </cell>
          <cell r="M2907">
            <v>4504.0179819806935</v>
          </cell>
          <cell r="N2907">
            <v>4504.0179819806935</v>
          </cell>
          <cell r="O2907">
            <v>4504.0179819806935</v>
          </cell>
          <cell r="P2907">
            <v>4504.0179819806935</v>
          </cell>
        </row>
        <row r="2908">
          <cell r="A2908" t="str">
            <v>4.02.001710414</v>
          </cell>
          <cell r="B2908">
            <v>10414</v>
          </cell>
          <cell r="C2908" t="str">
            <v>Desevolvimento de Sistemas</v>
          </cell>
          <cell r="D2908" t="str">
            <v>4.02.0017</v>
          </cell>
          <cell r="E2908">
            <v>1983.8979322900036</v>
          </cell>
          <cell r="F2908">
            <v>1983.8979322900036</v>
          </cell>
          <cell r="G2908">
            <v>1983.8979322900036</v>
          </cell>
          <cell r="H2908">
            <v>2053.3343599201535</v>
          </cell>
          <cell r="I2908">
            <v>2053.3343599201535</v>
          </cell>
          <cell r="J2908">
            <v>2053.3343599201535</v>
          </cell>
          <cell r="K2908">
            <v>2053.3343599201535</v>
          </cell>
          <cell r="L2908">
            <v>2053.3343599201535</v>
          </cell>
          <cell r="M2908">
            <v>2053.3343599201535</v>
          </cell>
          <cell r="N2908">
            <v>2053.3343599201535</v>
          </cell>
          <cell r="O2908">
            <v>2053.3343599201535</v>
          </cell>
          <cell r="P2908">
            <v>2053.3343599201535</v>
          </cell>
        </row>
        <row r="2909">
          <cell r="A2909" t="str">
            <v>4.02.001810414</v>
          </cell>
          <cell r="B2909">
            <v>10414</v>
          </cell>
          <cell r="C2909" t="str">
            <v>Desevolvimento de Sistemas</v>
          </cell>
          <cell r="D2909" t="str">
            <v>4.02.0018</v>
          </cell>
          <cell r="E2909">
            <v>0</v>
          </cell>
          <cell r="F2909">
            <v>0</v>
          </cell>
          <cell r="G2909">
            <v>0</v>
          </cell>
          <cell r="H2909">
            <v>0</v>
          </cell>
          <cell r="I2909">
            <v>0</v>
          </cell>
          <cell r="J2909">
            <v>0</v>
          </cell>
          <cell r="K2909">
            <v>0</v>
          </cell>
          <cell r="L2909">
            <v>0</v>
          </cell>
          <cell r="M2909">
            <v>0</v>
          </cell>
          <cell r="N2909">
            <v>0</v>
          </cell>
          <cell r="O2909">
            <v>0</v>
          </cell>
          <cell r="P2909">
            <v>0</v>
          </cell>
        </row>
        <row r="2910">
          <cell r="A2910" t="str">
            <v>4.02.001910414</v>
          </cell>
          <cell r="B2910">
            <v>10414</v>
          </cell>
          <cell r="C2910" t="str">
            <v>Desevolvimento de Sistemas</v>
          </cell>
          <cell r="D2910" t="str">
            <v>4.02.0019</v>
          </cell>
          <cell r="E2910">
            <v>0</v>
          </cell>
          <cell r="F2910">
            <v>0</v>
          </cell>
          <cell r="G2910">
            <v>0</v>
          </cell>
          <cell r="H2910">
            <v>0</v>
          </cell>
          <cell r="I2910">
            <v>0</v>
          </cell>
          <cell r="J2910">
            <v>0</v>
          </cell>
          <cell r="K2910">
            <v>0</v>
          </cell>
          <cell r="L2910">
            <v>0</v>
          </cell>
          <cell r="M2910">
            <v>0</v>
          </cell>
          <cell r="N2910">
            <v>0</v>
          </cell>
          <cell r="O2910">
            <v>0</v>
          </cell>
          <cell r="P2910">
            <v>0</v>
          </cell>
        </row>
        <row r="2911">
          <cell r="A2911" t="str">
            <v>4.02.002010414</v>
          </cell>
          <cell r="B2911">
            <v>10414</v>
          </cell>
          <cell r="C2911" t="str">
            <v>Desevolvimento de Sistemas</v>
          </cell>
          <cell r="D2911" t="str">
            <v>4.02.0020</v>
          </cell>
          <cell r="E2911">
            <v>0</v>
          </cell>
          <cell r="F2911">
            <v>0</v>
          </cell>
          <cell r="G2911">
            <v>0</v>
          </cell>
          <cell r="H2911">
            <v>0</v>
          </cell>
          <cell r="I2911">
            <v>0</v>
          </cell>
          <cell r="J2911">
            <v>0</v>
          </cell>
          <cell r="K2911">
            <v>0</v>
          </cell>
          <cell r="L2911">
            <v>0</v>
          </cell>
          <cell r="M2911">
            <v>0</v>
          </cell>
          <cell r="N2911">
            <v>0</v>
          </cell>
          <cell r="O2911">
            <v>0</v>
          </cell>
          <cell r="P2911">
            <v>0</v>
          </cell>
        </row>
        <row r="2912">
          <cell r="A2912" t="str">
            <v>4.02.002110414</v>
          </cell>
          <cell r="B2912">
            <v>10414</v>
          </cell>
          <cell r="C2912" t="str">
            <v>Desevolvimento de Sistemas</v>
          </cell>
          <cell r="D2912" t="str">
            <v>4.02.0021</v>
          </cell>
          <cell r="E2912">
            <v>0</v>
          </cell>
          <cell r="F2912">
            <v>2700</v>
          </cell>
          <cell r="G2912">
            <v>2700</v>
          </cell>
          <cell r="H2912">
            <v>0</v>
          </cell>
          <cell r="I2912">
            <v>2700</v>
          </cell>
          <cell r="J2912">
            <v>2700</v>
          </cell>
          <cell r="K2912">
            <v>0</v>
          </cell>
          <cell r="L2912">
            <v>0</v>
          </cell>
          <cell r="M2912">
            <v>0</v>
          </cell>
          <cell r="N2912">
            <v>0</v>
          </cell>
          <cell r="O2912">
            <v>0</v>
          </cell>
          <cell r="P2912">
            <v>0</v>
          </cell>
        </row>
        <row r="2913">
          <cell r="A2913" t="str">
            <v>4.02.002210414</v>
          </cell>
          <cell r="B2913">
            <v>10414</v>
          </cell>
          <cell r="C2913" t="str">
            <v>Desevolvimento de Sistemas</v>
          </cell>
          <cell r="D2913" t="str">
            <v>4.02.0022</v>
          </cell>
          <cell r="E2913">
            <v>100</v>
          </cell>
          <cell r="F2913">
            <v>0</v>
          </cell>
          <cell r="G2913">
            <v>100</v>
          </cell>
          <cell r="H2913">
            <v>0</v>
          </cell>
          <cell r="I2913">
            <v>100</v>
          </cell>
          <cell r="J2913">
            <v>0</v>
          </cell>
          <cell r="K2913">
            <v>100</v>
          </cell>
          <cell r="L2913">
            <v>0</v>
          </cell>
          <cell r="M2913">
            <v>100</v>
          </cell>
          <cell r="N2913">
            <v>0</v>
          </cell>
          <cell r="O2913">
            <v>100</v>
          </cell>
          <cell r="P2913">
            <v>100</v>
          </cell>
        </row>
        <row r="2914">
          <cell r="A2914" t="str">
            <v>4.02.002310414</v>
          </cell>
          <cell r="B2914">
            <v>10414</v>
          </cell>
          <cell r="C2914" t="str">
            <v>Desevolvimento de Sistemas</v>
          </cell>
          <cell r="D2914" t="str">
            <v>4.02.0023</v>
          </cell>
          <cell r="E2914">
            <v>119.2910066913218</v>
          </cell>
          <cell r="F2914">
            <v>119.2910066913218</v>
          </cell>
          <cell r="G2914">
            <v>120.53247354081961</v>
          </cell>
          <cell r="H2914">
            <v>120.53247354081961</v>
          </cell>
          <cell r="I2914">
            <v>120.53247354081961</v>
          </cell>
          <cell r="J2914">
            <v>120.53247354081961</v>
          </cell>
          <cell r="K2914">
            <v>120.53247354081961</v>
          </cell>
          <cell r="L2914">
            <v>121.19878716147983</v>
          </cell>
          <cell r="M2914">
            <v>121.19878716147983</v>
          </cell>
          <cell r="N2914">
            <v>121.19878716147983</v>
          </cell>
          <cell r="O2914">
            <v>121.19878716147983</v>
          </cell>
          <cell r="P2914">
            <v>121.19878716147983</v>
          </cell>
        </row>
        <row r="2915">
          <cell r="A2915" t="str">
            <v>4.02.002410414</v>
          </cell>
          <cell r="B2915">
            <v>10414</v>
          </cell>
          <cell r="C2915" t="str">
            <v>Desevolvimento de Sistemas</v>
          </cell>
          <cell r="D2915" t="str">
            <v>4.02.0024</v>
          </cell>
          <cell r="E2915">
            <v>0</v>
          </cell>
          <cell r="F2915">
            <v>0</v>
          </cell>
          <cell r="G2915">
            <v>0</v>
          </cell>
          <cell r="H2915">
            <v>0</v>
          </cell>
          <cell r="I2915">
            <v>0</v>
          </cell>
          <cell r="J2915">
            <v>0</v>
          </cell>
          <cell r="K2915">
            <v>0</v>
          </cell>
          <cell r="L2915">
            <v>0</v>
          </cell>
          <cell r="M2915">
            <v>0</v>
          </cell>
          <cell r="N2915">
            <v>0</v>
          </cell>
          <cell r="O2915">
            <v>0</v>
          </cell>
          <cell r="P2915">
            <v>0</v>
          </cell>
        </row>
        <row r="2916">
          <cell r="A2916" t="str">
            <v>4.02.002510414</v>
          </cell>
          <cell r="B2916">
            <v>10414</v>
          </cell>
          <cell r="C2916" t="str">
            <v>Desevolvimento de Sistemas</v>
          </cell>
          <cell r="D2916" t="str">
            <v>4.02.0025</v>
          </cell>
          <cell r="E2916">
            <v>0</v>
          </cell>
          <cell r="F2916">
            <v>0</v>
          </cell>
          <cell r="G2916">
            <v>0</v>
          </cell>
          <cell r="H2916">
            <v>0</v>
          </cell>
          <cell r="I2916">
            <v>0</v>
          </cell>
          <cell r="J2916">
            <v>0</v>
          </cell>
          <cell r="K2916">
            <v>0</v>
          </cell>
          <cell r="L2916">
            <v>0</v>
          </cell>
          <cell r="M2916">
            <v>0</v>
          </cell>
          <cell r="N2916">
            <v>0</v>
          </cell>
          <cell r="O2916">
            <v>0</v>
          </cell>
          <cell r="P2916">
            <v>0</v>
          </cell>
        </row>
        <row r="2917">
          <cell r="A2917" t="str">
            <v>4.02.002610414</v>
          </cell>
          <cell r="B2917">
            <v>10414</v>
          </cell>
          <cell r="C2917" t="str">
            <v>Desevolvimento de Sistemas</v>
          </cell>
          <cell r="D2917" t="str">
            <v>4.02.0026</v>
          </cell>
          <cell r="E2917">
            <v>0</v>
          </cell>
          <cell r="F2917">
            <v>0</v>
          </cell>
          <cell r="G2917">
            <v>0</v>
          </cell>
          <cell r="H2917">
            <v>0</v>
          </cell>
          <cell r="I2917">
            <v>0</v>
          </cell>
          <cell r="J2917">
            <v>0</v>
          </cell>
          <cell r="K2917">
            <v>0</v>
          </cell>
          <cell r="L2917">
            <v>0</v>
          </cell>
          <cell r="M2917">
            <v>0</v>
          </cell>
          <cell r="N2917">
            <v>0</v>
          </cell>
          <cell r="O2917">
            <v>0</v>
          </cell>
          <cell r="P2917">
            <v>0</v>
          </cell>
        </row>
        <row r="2918">
          <cell r="A2918" t="str">
            <v>4.02.002710414</v>
          </cell>
          <cell r="B2918">
            <v>10414</v>
          </cell>
          <cell r="C2918" t="str">
            <v>Desevolvimento de Sistemas</v>
          </cell>
          <cell r="D2918" t="str">
            <v>4.02.0027</v>
          </cell>
          <cell r="E2918">
            <v>0</v>
          </cell>
          <cell r="F2918">
            <v>0</v>
          </cell>
          <cell r="G2918">
            <v>0</v>
          </cell>
          <cell r="H2918">
            <v>0</v>
          </cell>
          <cell r="I2918">
            <v>220</v>
          </cell>
          <cell r="J2918">
            <v>0</v>
          </cell>
          <cell r="K2918">
            <v>0</v>
          </cell>
          <cell r="L2918">
            <v>0</v>
          </cell>
          <cell r="M2918">
            <v>0</v>
          </cell>
          <cell r="N2918">
            <v>300</v>
          </cell>
          <cell r="O2918">
            <v>0</v>
          </cell>
          <cell r="P2918">
            <v>0</v>
          </cell>
        </row>
        <row r="2919">
          <cell r="A2919" t="str">
            <v>4.02.002810414</v>
          </cell>
          <cell r="B2919">
            <v>10414</v>
          </cell>
          <cell r="C2919" t="str">
            <v>Desevolvimento de Sistemas</v>
          </cell>
          <cell r="D2919" t="str">
            <v>4.02.0028</v>
          </cell>
          <cell r="E2919">
            <v>0</v>
          </cell>
          <cell r="F2919">
            <v>0</v>
          </cell>
          <cell r="G2919">
            <v>0</v>
          </cell>
          <cell r="H2919">
            <v>3129.42</v>
          </cell>
          <cell r="I2919">
            <v>0</v>
          </cell>
          <cell r="J2919">
            <v>0</v>
          </cell>
          <cell r="K2919">
            <v>0</v>
          </cell>
          <cell r="L2919">
            <v>0</v>
          </cell>
          <cell r="M2919">
            <v>0</v>
          </cell>
          <cell r="N2919">
            <v>0</v>
          </cell>
          <cell r="O2919">
            <v>0</v>
          </cell>
          <cell r="P2919">
            <v>0</v>
          </cell>
        </row>
        <row r="2920">
          <cell r="A2920" t="str">
            <v>4.02.002910414</v>
          </cell>
          <cell r="B2920">
            <v>10414</v>
          </cell>
          <cell r="C2920" t="str">
            <v>Desevolvimento de Sistemas</v>
          </cell>
          <cell r="D2920" t="str">
            <v>4.02.0029</v>
          </cell>
          <cell r="E2920">
            <v>0</v>
          </cell>
          <cell r="F2920">
            <v>1486.94</v>
          </cell>
          <cell r="G2920">
            <v>0</v>
          </cell>
          <cell r="H2920">
            <v>0</v>
          </cell>
          <cell r="I2920">
            <v>0</v>
          </cell>
          <cell r="J2920">
            <v>0</v>
          </cell>
          <cell r="K2920">
            <v>0</v>
          </cell>
          <cell r="L2920">
            <v>0</v>
          </cell>
          <cell r="M2920">
            <v>0</v>
          </cell>
          <cell r="N2920">
            <v>0</v>
          </cell>
          <cell r="O2920">
            <v>0</v>
          </cell>
          <cell r="P2920">
            <v>0</v>
          </cell>
        </row>
        <row r="2921">
          <cell r="A2921" t="str">
            <v>4.02.003010414</v>
          </cell>
          <cell r="B2921">
            <v>10414</v>
          </cell>
          <cell r="C2921" t="str">
            <v>Desevolvimento de Sistemas</v>
          </cell>
          <cell r="D2921" t="str">
            <v>4.02.0030</v>
          </cell>
          <cell r="E2921">
            <v>0</v>
          </cell>
          <cell r="F2921">
            <v>0</v>
          </cell>
          <cell r="G2921">
            <v>0</v>
          </cell>
          <cell r="H2921">
            <v>0</v>
          </cell>
          <cell r="I2921">
            <v>0</v>
          </cell>
          <cell r="J2921">
            <v>0</v>
          </cell>
          <cell r="K2921">
            <v>0</v>
          </cell>
          <cell r="L2921">
            <v>0</v>
          </cell>
          <cell r="M2921">
            <v>0</v>
          </cell>
          <cell r="N2921">
            <v>0</v>
          </cell>
          <cell r="O2921">
            <v>0</v>
          </cell>
          <cell r="P2921">
            <v>0</v>
          </cell>
        </row>
        <row r="2922">
          <cell r="A2922" t="str">
            <v>4.02.003510414</v>
          </cell>
          <cell r="B2922">
            <v>10414</v>
          </cell>
          <cell r="C2922" t="str">
            <v>Desevolvimento de Sistemas</v>
          </cell>
          <cell r="D2922" t="str">
            <v>4.02.0035</v>
          </cell>
          <cell r="E2922">
            <v>0</v>
          </cell>
          <cell r="F2922">
            <v>0</v>
          </cell>
          <cell r="G2922">
            <v>0</v>
          </cell>
          <cell r="H2922">
            <v>0</v>
          </cell>
          <cell r="I2922">
            <v>0</v>
          </cell>
          <cell r="J2922">
            <v>0</v>
          </cell>
          <cell r="K2922">
            <v>0</v>
          </cell>
          <cell r="L2922">
            <v>0</v>
          </cell>
          <cell r="M2922">
            <v>0</v>
          </cell>
          <cell r="N2922">
            <v>0</v>
          </cell>
          <cell r="O2922">
            <v>0</v>
          </cell>
          <cell r="P2922">
            <v>0</v>
          </cell>
        </row>
        <row r="2923">
          <cell r="A2923" t="str">
            <v>4.02.003610414</v>
          </cell>
          <cell r="B2923">
            <v>10414</v>
          </cell>
          <cell r="C2923" t="str">
            <v>Desevolvimento de Sistemas</v>
          </cell>
          <cell r="D2923" t="str">
            <v>4.02.0036</v>
          </cell>
          <cell r="E2923">
            <v>0</v>
          </cell>
          <cell r="F2923">
            <v>0</v>
          </cell>
          <cell r="G2923">
            <v>0</v>
          </cell>
          <cell r="H2923">
            <v>0</v>
          </cell>
          <cell r="I2923">
            <v>0</v>
          </cell>
          <cell r="J2923">
            <v>0</v>
          </cell>
          <cell r="K2923">
            <v>0</v>
          </cell>
          <cell r="L2923">
            <v>0</v>
          </cell>
          <cell r="M2923">
            <v>0</v>
          </cell>
          <cell r="N2923">
            <v>0</v>
          </cell>
          <cell r="O2923">
            <v>0</v>
          </cell>
          <cell r="P2923">
            <v>0</v>
          </cell>
        </row>
        <row r="2924">
          <cell r="A2924" t="str">
            <v>4.02.003710414</v>
          </cell>
          <cell r="B2924">
            <v>10414</v>
          </cell>
          <cell r="C2924" t="str">
            <v>Desevolvimento de Sistemas</v>
          </cell>
          <cell r="D2924" t="str">
            <v>4.02.0037</v>
          </cell>
          <cell r="E2924">
            <v>0</v>
          </cell>
          <cell r="F2924">
            <v>0</v>
          </cell>
          <cell r="G2924">
            <v>0</v>
          </cell>
          <cell r="H2924">
            <v>0</v>
          </cell>
          <cell r="I2924">
            <v>0</v>
          </cell>
          <cell r="J2924">
            <v>0</v>
          </cell>
          <cell r="K2924">
            <v>0</v>
          </cell>
          <cell r="L2924">
            <v>0</v>
          </cell>
          <cell r="M2924">
            <v>0</v>
          </cell>
          <cell r="N2924">
            <v>0</v>
          </cell>
          <cell r="O2924">
            <v>0</v>
          </cell>
          <cell r="P2924">
            <v>0</v>
          </cell>
        </row>
        <row r="2925">
          <cell r="A2925" t="str">
            <v>4.02.003810414</v>
          </cell>
          <cell r="B2925">
            <v>10414</v>
          </cell>
          <cell r="C2925" t="str">
            <v>Desevolvimento de Sistemas</v>
          </cell>
          <cell r="D2925" t="str">
            <v>4.02.0038</v>
          </cell>
          <cell r="E2925">
            <v>0</v>
          </cell>
          <cell r="F2925">
            <v>0</v>
          </cell>
          <cell r="G2925">
            <v>0</v>
          </cell>
          <cell r="H2925">
            <v>0</v>
          </cell>
          <cell r="I2925">
            <v>0</v>
          </cell>
          <cell r="J2925">
            <v>0</v>
          </cell>
          <cell r="K2925">
            <v>0</v>
          </cell>
          <cell r="L2925">
            <v>0</v>
          </cell>
          <cell r="M2925">
            <v>0</v>
          </cell>
          <cell r="N2925">
            <v>0</v>
          </cell>
          <cell r="O2925">
            <v>0</v>
          </cell>
          <cell r="P2925">
            <v>0</v>
          </cell>
        </row>
        <row r="2926">
          <cell r="A2926" t="str">
            <v>4.02.003910414</v>
          </cell>
          <cell r="B2926">
            <v>10414</v>
          </cell>
          <cell r="C2926" t="str">
            <v>Desevolvimento de Sistemas</v>
          </cell>
          <cell r="D2926" t="str">
            <v>4.02.0039</v>
          </cell>
          <cell r="E2926">
            <v>0</v>
          </cell>
          <cell r="F2926">
            <v>0</v>
          </cell>
          <cell r="G2926">
            <v>0</v>
          </cell>
          <cell r="H2926">
            <v>0</v>
          </cell>
          <cell r="I2926">
            <v>0</v>
          </cell>
          <cell r="J2926">
            <v>0</v>
          </cell>
          <cell r="K2926">
            <v>0</v>
          </cell>
          <cell r="L2926">
            <v>0</v>
          </cell>
          <cell r="M2926">
            <v>0</v>
          </cell>
          <cell r="N2926">
            <v>0</v>
          </cell>
          <cell r="O2926">
            <v>0</v>
          </cell>
          <cell r="P2926">
            <v>0</v>
          </cell>
        </row>
        <row r="2927">
          <cell r="A2927" t="str">
            <v>4.02.004110414</v>
          </cell>
          <cell r="B2927">
            <v>10414</v>
          </cell>
          <cell r="C2927" t="str">
            <v>Desevolvimento de Sistemas</v>
          </cell>
          <cell r="D2927" t="str">
            <v>4.02.0041</v>
          </cell>
          <cell r="E2927">
            <v>19.877251798512766</v>
          </cell>
          <cell r="F2927">
            <v>19.877251798512766</v>
          </cell>
          <cell r="G2927">
            <v>19.877251798512766</v>
          </cell>
          <cell r="H2927">
            <v>19.877251798512766</v>
          </cell>
          <cell r="I2927">
            <v>19.877251798512766</v>
          </cell>
          <cell r="J2927">
            <v>19.877251798512766</v>
          </cell>
          <cell r="K2927">
            <v>19.877251798512766</v>
          </cell>
          <cell r="L2927">
            <v>19.877251798512766</v>
          </cell>
          <cell r="M2927">
            <v>19.877251798512766</v>
          </cell>
          <cell r="N2927">
            <v>19.877251798512766</v>
          </cell>
          <cell r="O2927">
            <v>19.877251798512766</v>
          </cell>
          <cell r="P2927">
            <v>19.877251798512766</v>
          </cell>
        </row>
        <row r="2928">
          <cell r="A2928" t="str">
            <v>4.02.004210414</v>
          </cell>
          <cell r="B2928">
            <v>10414</v>
          </cell>
          <cell r="C2928" t="str">
            <v>Desevolvimento de Sistemas</v>
          </cell>
          <cell r="D2928" t="str">
            <v>4.02.0042</v>
          </cell>
          <cell r="E2928">
            <v>0</v>
          </cell>
          <cell r="F2928">
            <v>0</v>
          </cell>
          <cell r="G2928">
            <v>0</v>
          </cell>
          <cell r="H2928">
            <v>0</v>
          </cell>
          <cell r="I2928">
            <v>0</v>
          </cell>
          <cell r="J2928">
            <v>0</v>
          </cell>
          <cell r="K2928">
            <v>0</v>
          </cell>
          <cell r="L2928">
            <v>0</v>
          </cell>
          <cell r="M2928">
            <v>0</v>
          </cell>
          <cell r="N2928">
            <v>0</v>
          </cell>
          <cell r="O2928">
            <v>0</v>
          </cell>
          <cell r="P2928">
            <v>0</v>
          </cell>
        </row>
        <row r="2929">
          <cell r="A2929" t="str">
            <v>4.02.004310414</v>
          </cell>
          <cell r="B2929">
            <v>10414</v>
          </cell>
          <cell r="C2929" t="str">
            <v>Desevolvimento de Sistemas</v>
          </cell>
          <cell r="D2929" t="str">
            <v>4.02.0043</v>
          </cell>
          <cell r="E2929">
            <v>0</v>
          </cell>
          <cell r="F2929">
            <v>0</v>
          </cell>
          <cell r="G2929">
            <v>0</v>
          </cell>
          <cell r="H2929">
            <v>0</v>
          </cell>
          <cell r="I2929">
            <v>0</v>
          </cell>
          <cell r="J2929">
            <v>0</v>
          </cell>
          <cell r="K2929">
            <v>0</v>
          </cell>
          <cell r="L2929">
            <v>0</v>
          </cell>
          <cell r="M2929">
            <v>0</v>
          </cell>
          <cell r="N2929">
            <v>0</v>
          </cell>
          <cell r="O2929">
            <v>0</v>
          </cell>
          <cell r="P2929">
            <v>0</v>
          </cell>
        </row>
        <row r="2930">
          <cell r="A2930" t="str">
            <v>4.02.004410414</v>
          </cell>
          <cell r="B2930">
            <v>10414</v>
          </cell>
          <cell r="C2930" t="str">
            <v>Desevolvimento de Sistemas</v>
          </cell>
          <cell r="D2930" t="str">
            <v>4.02.0044</v>
          </cell>
          <cell r="E2930">
            <v>0</v>
          </cell>
          <cell r="F2930">
            <v>0</v>
          </cell>
          <cell r="G2930">
            <v>0</v>
          </cell>
          <cell r="H2930">
            <v>0</v>
          </cell>
          <cell r="I2930">
            <v>0</v>
          </cell>
          <cell r="J2930">
            <v>0</v>
          </cell>
          <cell r="K2930">
            <v>0</v>
          </cell>
          <cell r="L2930">
            <v>0</v>
          </cell>
          <cell r="M2930">
            <v>0</v>
          </cell>
          <cell r="N2930">
            <v>0</v>
          </cell>
          <cell r="O2930">
            <v>0</v>
          </cell>
          <cell r="P2930">
            <v>0</v>
          </cell>
        </row>
        <row r="2931">
          <cell r="A2931" t="str">
            <v>4.03.000110414</v>
          </cell>
          <cell r="B2931">
            <v>10414</v>
          </cell>
          <cell r="C2931" t="str">
            <v>Desevolvimento de Sistemas</v>
          </cell>
          <cell r="D2931" t="str">
            <v>4.03.0001</v>
          </cell>
          <cell r="E2931">
            <v>0</v>
          </cell>
          <cell r="F2931">
            <v>0</v>
          </cell>
          <cell r="G2931">
            <v>0</v>
          </cell>
          <cell r="H2931">
            <v>0</v>
          </cell>
          <cell r="I2931">
            <v>0</v>
          </cell>
          <cell r="J2931">
            <v>0</v>
          </cell>
          <cell r="K2931">
            <v>0</v>
          </cell>
          <cell r="L2931">
            <v>0</v>
          </cell>
          <cell r="M2931">
            <v>0</v>
          </cell>
          <cell r="N2931">
            <v>0</v>
          </cell>
          <cell r="O2931">
            <v>0</v>
          </cell>
          <cell r="P2931">
            <v>0</v>
          </cell>
        </row>
        <row r="2932">
          <cell r="A2932" t="str">
            <v>4.03.000210414</v>
          </cell>
          <cell r="B2932">
            <v>10414</v>
          </cell>
          <cell r="C2932" t="str">
            <v>Desevolvimento de Sistemas</v>
          </cell>
          <cell r="D2932" t="str">
            <v>4.03.0002</v>
          </cell>
          <cell r="E2932">
            <v>45480.66</v>
          </cell>
          <cell r="F2932">
            <v>50980.66</v>
          </cell>
          <cell r="G2932">
            <v>50980.66</v>
          </cell>
          <cell r="H2932">
            <v>50980.66</v>
          </cell>
          <cell r="I2932">
            <v>50980.66</v>
          </cell>
          <cell r="J2932">
            <v>50980.66</v>
          </cell>
          <cell r="K2932">
            <v>55980.66</v>
          </cell>
          <cell r="L2932">
            <v>60459.112800000003</v>
          </cell>
          <cell r="M2932">
            <v>60459.112800000003</v>
          </cell>
          <cell r="N2932">
            <v>60459.112800000003</v>
          </cell>
          <cell r="O2932">
            <v>60459.112800000003</v>
          </cell>
          <cell r="P2932">
            <v>60459.112800000003</v>
          </cell>
        </row>
        <row r="2933">
          <cell r="A2933" t="str">
            <v>4.03.000310414</v>
          </cell>
          <cell r="B2933">
            <v>10414</v>
          </cell>
          <cell r="C2933" t="str">
            <v>Desevolvimento de Sistemas</v>
          </cell>
          <cell r="D2933" t="str">
            <v>4.03.0003</v>
          </cell>
          <cell r="E2933">
            <v>3790.0550000000003</v>
          </cell>
          <cell r="F2933">
            <v>4706.7216666666664</v>
          </cell>
          <cell r="G2933">
            <v>4248.3883333333342</v>
          </cell>
          <cell r="H2933">
            <v>4248.3883333333324</v>
          </cell>
          <cell r="I2933">
            <v>4248.3883333333324</v>
          </cell>
          <cell r="J2933">
            <v>4248.3883333333351</v>
          </cell>
          <cell r="K2933">
            <v>7165.0549999999967</v>
          </cell>
          <cell r="L2933">
            <v>7650.6902000000046</v>
          </cell>
          <cell r="M2933">
            <v>5038.259399999999</v>
          </cell>
          <cell r="N2933">
            <v>5038.2594000000026</v>
          </cell>
          <cell r="O2933">
            <v>5038.2594000000026</v>
          </cell>
          <cell r="P2933">
            <v>5038.2593999999954</v>
          </cell>
        </row>
        <row r="2934">
          <cell r="A2934" t="str">
            <v>4.03.000410414</v>
          </cell>
          <cell r="B2934">
            <v>10414</v>
          </cell>
          <cell r="C2934" t="str">
            <v>Desevolvimento de Sistemas</v>
          </cell>
          <cell r="D2934" t="str">
            <v>4.03.0004</v>
          </cell>
          <cell r="E2934">
            <v>9871.3333333333339</v>
          </cell>
          <cell r="F2934">
            <v>9871.3333333333339</v>
          </cell>
          <cell r="G2934">
            <v>9871.3333333333339</v>
          </cell>
          <cell r="H2934">
            <v>9871.3333333333339</v>
          </cell>
          <cell r="I2934">
            <v>9871.3333333333339</v>
          </cell>
          <cell r="J2934">
            <v>9871.3333333333321</v>
          </cell>
          <cell r="K2934">
            <v>9871.3333333333339</v>
          </cell>
          <cell r="L2934">
            <v>11086.266666666666</v>
          </cell>
          <cell r="M2934">
            <v>10661.04</v>
          </cell>
          <cell r="N2934">
            <v>10661.04</v>
          </cell>
          <cell r="O2934">
            <v>10661.04</v>
          </cell>
          <cell r="P2934">
            <v>20502</v>
          </cell>
        </row>
        <row r="2935">
          <cell r="A2935" t="str">
            <v>4.03.000510414</v>
          </cell>
          <cell r="B2935">
            <v>10414</v>
          </cell>
          <cell r="C2935" t="str">
            <v>Desevolvimento de Sistemas</v>
          </cell>
          <cell r="D2935" t="str">
            <v>4.03.0005</v>
          </cell>
          <cell r="E2935">
            <v>0</v>
          </cell>
          <cell r="F2935">
            <v>0</v>
          </cell>
          <cell r="G2935">
            <v>0</v>
          </cell>
          <cell r="H2935">
            <v>0</v>
          </cell>
          <cell r="I2935">
            <v>0</v>
          </cell>
          <cell r="J2935">
            <v>0</v>
          </cell>
          <cell r="K2935">
            <v>0</v>
          </cell>
          <cell r="L2935">
            <v>0</v>
          </cell>
          <cell r="M2935">
            <v>0</v>
          </cell>
          <cell r="N2935">
            <v>0</v>
          </cell>
          <cell r="O2935">
            <v>0</v>
          </cell>
          <cell r="P2935">
            <v>0</v>
          </cell>
        </row>
        <row r="2936">
          <cell r="A2936" t="str">
            <v>4.03.000610414</v>
          </cell>
          <cell r="B2936">
            <v>10414</v>
          </cell>
          <cell r="C2936" t="str">
            <v>Desevolvimento de Sistemas</v>
          </cell>
          <cell r="D2936" t="str">
            <v>4.03.0006</v>
          </cell>
          <cell r="E2936">
            <v>3790.0550000000003</v>
          </cell>
          <cell r="F2936">
            <v>4706.7216666666664</v>
          </cell>
          <cell r="G2936">
            <v>4248.3883333333342</v>
          </cell>
          <cell r="H2936">
            <v>4248.3883333333324</v>
          </cell>
          <cell r="I2936">
            <v>4248.3883333333324</v>
          </cell>
          <cell r="J2936">
            <v>4248.3883333333351</v>
          </cell>
          <cell r="K2936">
            <v>7165.0549999999967</v>
          </cell>
          <cell r="L2936">
            <v>7650.6902000000046</v>
          </cell>
          <cell r="M2936">
            <v>5038.259399999999</v>
          </cell>
          <cell r="N2936">
            <v>5038.2594000000026</v>
          </cell>
          <cell r="O2936">
            <v>5038.2594000000026</v>
          </cell>
          <cell r="P2936">
            <v>5038.2593999999954</v>
          </cell>
        </row>
        <row r="2937">
          <cell r="A2937" t="str">
            <v>4.03.000710414</v>
          </cell>
          <cell r="B2937">
            <v>10414</v>
          </cell>
          <cell r="C2937" t="str">
            <v>Desevolvimento de Sistemas</v>
          </cell>
          <cell r="D2937" t="str">
            <v>4.03.0007</v>
          </cell>
          <cell r="E2937">
            <v>0</v>
          </cell>
          <cell r="F2937">
            <v>0</v>
          </cell>
          <cell r="G2937">
            <v>0</v>
          </cell>
          <cell r="H2937">
            <v>0</v>
          </cell>
          <cell r="I2937">
            <v>0</v>
          </cell>
          <cell r="J2937">
            <v>0</v>
          </cell>
          <cell r="K2937">
            <v>0</v>
          </cell>
          <cell r="L2937">
            <v>0</v>
          </cell>
          <cell r="M2937">
            <v>0</v>
          </cell>
          <cell r="N2937">
            <v>0</v>
          </cell>
          <cell r="O2937">
            <v>0</v>
          </cell>
          <cell r="P2937">
            <v>0</v>
          </cell>
        </row>
        <row r="2938">
          <cell r="A2938" t="str">
            <v>4.03.000810414</v>
          </cell>
          <cell r="B2938">
            <v>10414</v>
          </cell>
          <cell r="C2938" t="str">
            <v>Desevolvimento de Sistemas</v>
          </cell>
          <cell r="D2938" t="str">
            <v>4.03.0008</v>
          </cell>
          <cell r="E2938">
            <v>2865.17</v>
          </cell>
          <cell r="F2938">
            <v>2865.17</v>
          </cell>
          <cell r="G2938">
            <v>2865.17</v>
          </cell>
          <cell r="H2938">
            <v>2865.17</v>
          </cell>
          <cell r="I2938">
            <v>2865.17</v>
          </cell>
          <cell r="J2938">
            <v>2865.17</v>
          </cell>
          <cell r="K2938">
            <v>2865.17</v>
          </cell>
          <cell r="L2938">
            <v>2865.17</v>
          </cell>
          <cell r="M2938">
            <v>2865.17</v>
          </cell>
          <cell r="N2938">
            <v>2865.17</v>
          </cell>
          <cell r="O2938">
            <v>2865.17</v>
          </cell>
          <cell r="P2938">
            <v>2865.17</v>
          </cell>
        </row>
        <row r="2939">
          <cell r="A2939" t="str">
            <v>4.03.000910414</v>
          </cell>
          <cell r="B2939">
            <v>10414</v>
          </cell>
          <cell r="C2939" t="str">
            <v>Desevolvimento de Sistemas</v>
          </cell>
          <cell r="D2939" t="str">
            <v>4.03.0009</v>
          </cell>
          <cell r="E2939">
            <v>3528</v>
          </cell>
          <cell r="F2939">
            <v>2772</v>
          </cell>
          <cell r="G2939">
            <v>2772</v>
          </cell>
          <cell r="H2939">
            <v>2772</v>
          </cell>
          <cell r="I2939">
            <v>2772</v>
          </cell>
          <cell r="J2939">
            <v>2772</v>
          </cell>
          <cell r="K2939">
            <v>2772</v>
          </cell>
          <cell r="L2939">
            <v>2772</v>
          </cell>
          <cell r="M2939">
            <v>2772</v>
          </cell>
          <cell r="N2939">
            <v>2772</v>
          </cell>
          <cell r="O2939">
            <v>2772</v>
          </cell>
          <cell r="P2939">
            <v>2772</v>
          </cell>
        </row>
        <row r="2940">
          <cell r="A2940" t="str">
            <v>4.03.001010414</v>
          </cell>
          <cell r="B2940">
            <v>10414</v>
          </cell>
          <cell r="C2940" t="str">
            <v>Desevolvimento de Sistemas</v>
          </cell>
          <cell r="D2940" t="str">
            <v>4.03.0010</v>
          </cell>
          <cell r="E2940">
            <v>828.4375</v>
          </cell>
          <cell r="F2940">
            <v>828.4375</v>
          </cell>
          <cell r="G2940">
            <v>828.4375</v>
          </cell>
          <cell r="H2940">
            <v>828.4375</v>
          </cell>
          <cell r="I2940">
            <v>828.4375</v>
          </cell>
          <cell r="J2940">
            <v>828.4375</v>
          </cell>
          <cell r="K2940">
            <v>828.4375</v>
          </cell>
          <cell r="L2940">
            <v>828.4375</v>
          </cell>
          <cell r="M2940">
            <v>828.4375</v>
          </cell>
          <cell r="N2940">
            <v>828.4375</v>
          </cell>
          <cell r="O2940">
            <v>828.4375</v>
          </cell>
          <cell r="P2940">
            <v>828.4375</v>
          </cell>
        </row>
        <row r="2941">
          <cell r="A2941" t="str">
            <v>4.03.001110414</v>
          </cell>
          <cell r="B2941">
            <v>10414</v>
          </cell>
          <cell r="C2941" t="str">
            <v>Desevolvimento de Sistemas</v>
          </cell>
          <cell r="D2941" t="str">
            <v>4.03.0011</v>
          </cell>
          <cell r="E2941">
            <v>12819.229361666668</v>
          </cell>
          <cell r="F2941">
            <v>14433.173806111114</v>
          </cell>
          <cell r="G2941">
            <v>14326.993250555557</v>
          </cell>
          <cell r="H2941">
            <v>14369.46547277778</v>
          </cell>
          <cell r="I2941">
            <v>14369.46547277778</v>
          </cell>
          <cell r="J2941">
            <v>14369.465472777782</v>
          </cell>
          <cell r="K2941">
            <v>16705.437695000001</v>
          </cell>
          <cell r="L2941">
            <v>17319.623020866671</v>
          </cell>
          <cell r="M2941">
            <v>16072.731694066668</v>
          </cell>
          <cell r="N2941">
            <v>17041.072710600005</v>
          </cell>
          <cell r="O2941">
            <v>17041.072710600001</v>
          </cell>
          <cell r="P2941">
            <v>17041.072710599998</v>
          </cell>
        </row>
        <row r="2942">
          <cell r="A2942" t="str">
            <v>4.03.001210414</v>
          </cell>
          <cell r="B2942">
            <v>10414</v>
          </cell>
          <cell r="C2942" t="str">
            <v>Desevolvimento de Sistemas</v>
          </cell>
          <cell r="D2942" t="str">
            <v>4.03.0012</v>
          </cell>
          <cell r="E2942">
            <v>3688.9868666666671</v>
          </cell>
          <cell r="F2942">
            <v>4153.4313111111114</v>
          </cell>
          <cell r="G2942">
            <v>4122.8757555555558</v>
          </cell>
          <cell r="H2942">
            <v>4135.0979777777784</v>
          </cell>
          <cell r="I2942">
            <v>4135.0979777777784</v>
          </cell>
          <cell r="J2942">
            <v>4135.0979777777784</v>
          </cell>
          <cell r="K2942">
            <v>4807.3202000000001</v>
          </cell>
          <cell r="L2942">
            <v>4984.0641786666683</v>
          </cell>
          <cell r="M2942">
            <v>4625.2465306666663</v>
          </cell>
          <cell r="N2942">
            <v>4903.9058160000004</v>
          </cell>
          <cell r="O2942">
            <v>4903.9058160000004</v>
          </cell>
          <cell r="P2942">
            <v>4903.9058159999995</v>
          </cell>
        </row>
        <row r="2943">
          <cell r="A2943" t="str">
            <v>4.03.001310414</v>
          </cell>
          <cell r="B2943">
            <v>10414</v>
          </cell>
          <cell r="C2943" t="str">
            <v>Desevolvimento de Sistemas</v>
          </cell>
          <cell r="D2943" t="str">
            <v>4.03.0013</v>
          </cell>
          <cell r="E2943">
            <v>0</v>
          </cell>
          <cell r="F2943">
            <v>0</v>
          </cell>
          <cell r="G2943">
            <v>0</v>
          </cell>
          <cell r="H2943">
            <v>0</v>
          </cell>
          <cell r="I2943">
            <v>0</v>
          </cell>
          <cell r="J2943">
            <v>0</v>
          </cell>
          <cell r="K2943">
            <v>0</v>
          </cell>
          <cell r="L2943">
            <v>0</v>
          </cell>
          <cell r="M2943">
            <v>0</v>
          </cell>
          <cell r="N2943">
            <v>0</v>
          </cell>
          <cell r="O2943">
            <v>0</v>
          </cell>
          <cell r="P2943">
            <v>0</v>
          </cell>
        </row>
        <row r="2944">
          <cell r="A2944" t="str">
            <v>4.03.001410414</v>
          </cell>
          <cell r="B2944">
            <v>10414</v>
          </cell>
          <cell r="C2944" t="str">
            <v>Desevolvimento de Sistemas</v>
          </cell>
          <cell r="D2944" t="str">
            <v>4.03.0014</v>
          </cell>
          <cell r="E2944">
            <v>0</v>
          </cell>
          <cell r="F2944">
            <v>0</v>
          </cell>
          <cell r="G2944">
            <v>0</v>
          </cell>
          <cell r="H2944">
            <v>0</v>
          </cell>
          <cell r="I2944">
            <v>0</v>
          </cell>
          <cell r="J2944">
            <v>0</v>
          </cell>
          <cell r="K2944">
            <v>0</v>
          </cell>
          <cell r="L2944">
            <v>0</v>
          </cell>
          <cell r="M2944">
            <v>0</v>
          </cell>
          <cell r="N2944">
            <v>0</v>
          </cell>
          <cell r="O2944">
            <v>0</v>
          </cell>
          <cell r="P2944">
            <v>0</v>
          </cell>
        </row>
        <row r="2945">
          <cell r="A2945" t="str">
            <v>4.03.001510414</v>
          </cell>
          <cell r="B2945">
            <v>10414</v>
          </cell>
          <cell r="C2945" t="str">
            <v>Desevolvimento de Sistemas</v>
          </cell>
          <cell r="D2945" t="str">
            <v>4.03.0015</v>
          </cell>
          <cell r="E2945">
            <v>0</v>
          </cell>
          <cell r="F2945">
            <v>0</v>
          </cell>
          <cell r="G2945">
            <v>0</v>
          </cell>
          <cell r="H2945">
            <v>0</v>
          </cell>
          <cell r="I2945">
            <v>0</v>
          </cell>
          <cell r="J2945">
            <v>0</v>
          </cell>
          <cell r="K2945">
            <v>0</v>
          </cell>
          <cell r="L2945">
            <v>0</v>
          </cell>
          <cell r="M2945">
            <v>0</v>
          </cell>
          <cell r="N2945">
            <v>0</v>
          </cell>
          <cell r="O2945">
            <v>0</v>
          </cell>
          <cell r="P2945">
            <v>0</v>
          </cell>
        </row>
        <row r="2946">
          <cell r="A2946" t="str">
            <v>4.03.001610414</v>
          </cell>
          <cell r="B2946">
            <v>10414</v>
          </cell>
          <cell r="C2946" t="str">
            <v>Desevolvimento de Sistemas</v>
          </cell>
          <cell r="D2946" t="str">
            <v>4.03.0016</v>
          </cell>
          <cell r="E2946">
            <v>0</v>
          </cell>
          <cell r="F2946">
            <v>0</v>
          </cell>
          <cell r="G2946">
            <v>0</v>
          </cell>
          <cell r="H2946">
            <v>0</v>
          </cell>
          <cell r="I2946">
            <v>0</v>
          </cell>
          <cell r="J2946">
            <v>0</v>
          </cell>
          <cell r="K2946">
            <v>0</v>
          </cell>
          <cell r="L2946">
            <v>0</v>
          </cell>
          <cell r="M2946">
            <v>0</v>
          </cell>
          <cell r="N2946">
            <v>0</v>
          </cell>
          <cell r="O2946">
            <v>0</v>
          </cell>
          <cell r="P2946">
            <v>0</v>
          </cell>
        </row>
        <row r="2947">
          <cell r="A2947" t="str">
            <v>4.03.001710414</v>
          </cell>
          <cell r="B2947">
            <v>10414</v>
          </cell>
          <cell r="C2947" t="str">
            <v>Desevolvimento de Sistemas</v>
          </cell>
          <cell r="D2947" t="str">
            <v>4.03.0017</v>
          </cell>
          <cell r="E2947">
            <v>101.5</v>
          </cell>
          <cell r="F2947">
            <v>101.5</v>
          </cell>
          <cell r="G2947">
            <v>101.5</v>
          </cell>
          <cell r="H2947">
            <v>101.5</v>
          </cell>
          <cell r="I2947">
            <v>101.5</v>
          </cell>
          <cell r="J2947">
            <v>101.5</v>
          </cell>
          <cell r="K2947">
            <v>101.5</v>
          </cell>
          <cell r="L2947">
            <v>101.5</v>
          </cell>
          <cell r="M2947">
            <v>101.5</v>
          </cell>
          <cell r="N2947">
            <v>101.5</v>
          </cell>
          <cell r="O2947">
            <v>101.5</v>
          </cell>
          <cell r="P2947">
            <v>101.5</v>
          </cell>
        </row>
        <row r="2948">
          <cell r="A2948" t="str">
            <v>4.03.001810414</v>
          </cell>
          <cell r="B2948">
            <v>10414</v>
          </cell>
          <cell r="C2948" t="str">
            <v>Desevolvimento de Sistemas</v>
          </cell>
          <cell r="D2948" t="str">
            <v>4.03.0018</v>
          </cell>
          <cell r="E2948">
            <v>0</v>
          </cell>
          <cell r="F2948">
            <v>0</v>
          </cell>
          <cell r="G2948">
            <v>0</v>
          </cell>
          <cell r="H2948">
            <v>0</v>
          </cell>
          <cell r="I2948">
            <v>0</v>
          </cell>
          <cell r="J2948">
            <v>0</v>
          </cell>
          <cell r="K2948">
            <v>0</v>
          </cell>
          <cell r="L2948">
            <v>0</v>
          </cell>
          <cell r="M2948">
            <v>0</v>
          </cell>
          <cell r="N2948">
            <v>0</v>
          </cell>
          <cell r="O2948">
            <v>0</v>
          </cell>
          <cell r="P2948">
            <v>0</v>
          </cell>
        </row>
        <row r="2949">
          <cell r="A2949" t="str">
            <v>4.03.001910414</v>
          </cell>
          <cell r="B2949">
            <v>10414</v>
          </cell>
          <cell r="C2949" t="str">
            <v>Desevolvimento de Sistemas</v>
          </cell>
          <cell r="D2949" t="str">
            <v>4.03.0019</v>
          </cell>
          <cell r="E2949">
            <v>0</v>
          </cell>
          <cell r="F2949">
            <v>0</v>
          </cell>
          <cell r="G2949">
            <v>0</v>
          </cell>
          <cell r="H2949">
            <v>0</v>
          </cell>
          <cell r="I2949">
            <v>0</v>
          </cell>
          <cell r="J2949">
            <v>0</v>
          </cell>
          <cell r="K2949">
            <v>0</v>
          </cell>
          <cell r="L2949">
            <v>0</v>
          </cell>
          <cell r="M2949">
            <v>0</v>
          </cell>
          <cell r="N2949">
            <v>0</v>
          </cell>
          <cell r="O2949">
            <v>0</v>
          </cell>
          <cell r="P2949">
            <v>0</v>
          </cell>
        </row>
        <row r="2950">
          <cell r="A2950" t="str">
            <v>4.03.002010414</v>
          </cell>
          <cell r="B2950">
            <v>10414</v>
          </cell>
          <cell r="C2950" t="str">
            <v>Desevolvimento de Sistemas</v>
          </cell>
          <cell r="D2950" t="str">
            <v>4.03.0020</v>
          </cell>
          <cell r="E2950">
            <v>0</v>
          </cell>
          <cell r="F2950">
            <v>0</v>
          </cell>
          <cell r="G2950">
            <v>0</v>
          </cell>
          <cell r="H2950">
            <v>0</v>
          </cell>
          <cell r="I2950">
            <v>0</v>
          </cell>
          <cell r="J2950">
            <v>0</v>
          </cell>
          <cell r="K2950">
            <v>0</v>
          </cell>
          <cell r="L2950">
            <v>0</v>
          </cell>
          <cell r="M2950">
            <v>0</v>
          </cell>
          <cell r="N2950">
            <v>0</v>
          </cell>
          <cell r="O2950">
            <v>0</v>
          </cell>
          <cell r="P2950">
            <v>0</v>
          </cell>
        </row>
        <row r="2951">
          <cell r="A2951" t="str">
            <v>4.03.002110414</v>
          </cell>
          <cell r="B2951">
            <v>10414</v>
          </cell>
          <cell r="C2951" t="str">
            <v>Desevolvimento de Sistemas</v>
          </cell>
          <cell r="D2951" t="str">
            <v>4.03.0021</v>
          </cell>
          <cell r="E2951">
            <v>0</v>
          </cell>
          <cell r="F2951">
            <v>0</v>
          </cell>
          <cell r="G2951">
            <v>0</v>
          </cell>
          <cell r="H2951">
            <v>0</v>
          </cell>
          <cell r="I2951">
            <v>0</v>
          </cell>
          <cell r="J2951">
            <v>0</v>
          </cell>
          <cell r="K2951">
            <v>0</v>
          </cell>
          <cell r="L2951">
            <v>0</v>
          </cell>
          <cell r="M2951">
            <v>0</v>
          </cell>
          <cell r="N2951">
            <v>0</v>
          </cell>
          <cell r="O2951">
            <v>0</v>
          </cell>
          <cell r="P2951">
            <v>0</v>
          </cell>
        </row>
        <row r="2952">
          <cell r="A2952" t="str">
            <v>4.03.002210414</v>
          </cell>
          <cell r="B2952">
            <v>10414</v>
          </cell>
          <cell r="C2952" t="str">
            <v>Desevolvimento de Sistemas</v>
          </cell>
          <cell r="D2952" t="str">
            <v>4.03.0022</v>
          </cell>
          <cell r="E2952">
            <v>0</v>
          </cell>
          <cell r="F2952">
            <v>0</v>
          </cell>
          <cell r="G2952">
            <v>0</v>
          </cell>
          <cell r="H2952">
            <v>0</v>
          </cell>
          <cell r="I2952">
            <v>0</v>
          </cell>
          <cell r="J2952">
            <v>0</v>
          </cell>
          <cell r="K2952">
            <v>0</v>
          </cell>
          <cell r="L2952">
            <v>0</v>
          </cell>
          <cell r="M2952">
            <v>0</v>
          </cell>
          <cell r="N2952">
            <v>0</v>
          </cell>
          <cell r="O2952">
            <v>0</v>
          </cell>
          <cell r="P2952">
            <v>0</v>
          </cell>
        </row>
        <row r="2953">
          <cell r="A2953" t="str">
            <v>4.03.002410414</v>
          </cell>
          <cell r="B2953">
            <v>10414</v>
          </cell>
          <cell r="C2953" t="str">
            <v>Desevolvimento de Sistemas</v>
          </cell>
          <cell r="D2953" t="str">
            <v>4.03.0024</v>
          </cell>
          <cell r="E2953">
            <v>0</v>
          </cell>
          <cell r="F2953">
            <v>0</v>
          </cell>
          <cell r="G2953">
            <v>0</v>
          </cell>
          <cell r="H2953">
            <v>0</v>
          </cell>
          <cell r="I2953">
            <v>0</v>
          </cell>
          <cell r="J2953">
            <v>0</v>
          </cell>
          <cell r="K2953">
            <v>0</v>
          </cell>
          <cell r="L2953">
            <v>0</v>
          </cell>
          <cell r="M2953">
            <v>0</v>
          </cell>
          <cell r="N2953">
            <v>0</v>
          </cell>
          <cell r="O2953">
            <v>0</v>
          </cell>
          <cell r="P2953">
            <v>0</v>
          </cell>
        </row>
        <row r="2954">
          <cell r="A2954" t="str">
            <v>4.04.000110414</v>
          </cell>
          <cell r="B2954">
            <v>10414</v>
          </cell>
          <cell r="C2954" t="str">
            <v>Desevolvimento de Sistemas</v>
          </cell>
          <cell r="D2954" t="str">
            <v>4.04.0001</v>
          </cell>
          <cell r="E2954">
            <v>0</v>
          </cell>
          <cell r="F2954">
            <v>0</v>
          </cell>
          <cell r="G2954">
            <v>0</v>
          </cell>
          <cell r="H2954">
            <v>0</v>
          </cell>
          <cell r="I2954">
            <v>0</v>
          </cell>
          <cell r="J2954">
            <v>0</v>
          </cell>
          <cell r="K2954">
            <v>0</v>
          </cell>
          <cell r="L2954">
            <v>0</v>
          </cell>
          <cell r="M2954">
            <v>0</v>
          </cell>
          <cell r="N2954">
            <v>0</v>
          </cell>
          <cell r="O2954">
            <v>0</v>
          </cell>
          <cell r="P2954">
            <v>0</v>
          </cell>
        </row>
        <row r="2955">
          <cell r="A2955" t="str">
            <v>4.04.000210414</v>
          </cell>
          <cell r="B2955">
            <v>10414</v>
          </cell>
          <cell r="C2955" t="str">
            <v>Desevolvimento de Sistemas</v>
          </cell>
          <cell r="D2955" t="str">
            <v>4.04.0002</v>
          </cell>
          <cell r="E2955">
            <v>0</v>
          </cell>
          <cell r="F2955">
            <v>0</v>
          </cell>
          <cell r="G2955">
            <v>0</v>
          </cell>
          <cell r="H2955">
            <v>0</v>
          </cell>
          <cell r="I2955">
            <v>0</v>
          </cell>
          <cell r="J2955">
            <v>0</v>
          </cell>
          <cell r="K2955">
            <v>0</v>
          </cell>
          <cell r="L2955">
            <v>0</v>
          </cell>
          <cell r="M2955">
            <v>0</v>
          </cell>
          <cell r="N2955">
            <v>0</v>
          </cell>
          <cell r="O2955">
            <v>0</v>
          </cell>
          <cell r="P2955">
            <v>0</v>
          </cell>
        </row>
        <row r="2956">
          <cell r="A2956" t="str">
            <v>4.04.000310414</v>
          </cell>
          <cell r="B2956">
            <v>10414</v>
          </cell>
          <cell r="C2956" t="str">
            <v>Desevolvimento de Sistemas</v>
          </cell>
          <cell r="D2956" t="str">
            <v>4.04.0003</v>
          </cell>
          <cell r="E2956">
            <v>0</v>
          </cell>
          <cell r="F2956">
            <v>0</v>
          </cell>
          <cell r="G2956">
            <v>0</v>
          </cell>
          <cell r="H2956">
            <v>0</v>
          </cell>
          <cell r="I2956">
            <v>0</v>
          </cell>
          <cell r="J2956">
            <v>0</v>
          </cell>
          <cell r="K2956">
            <v>0</v>
          </cell>
          <cell r="L2956">
            <v>0</v>
          </cell>
          <cell r="M2956">
            <v>0</v>
          </cell>
          <cell r="N2956">
            <v>0</v>
          </cell>
          <cell r="O2956">
            <v>0</v>
          </cell>
          <cell r="P2956">
            <v>0</v>
          </cell>
        </row>
        <row r="2957">
          <cell r="A2957" t="str">
            <v>4.04.000410414</v>
          </cell>
          <cell r="B2957">
            <v>10414</v>
          </cell>
          <cell r="C2957" t="str">
            <v>Desevolvimento de Sistemas</v>
          </cell>
          <cell r="D2957" t="str">
            <v>4.04.0004</v>
          </cell>
          <cell r="E2957">
            <v>0</v>
          </cell>
          <cell r="F2957">
            <v>0</v>
          </cell>
          <cell r="G2957">
            <v>0</v>
          </cell>
          <cell r="H2957">
            <v>0</v>
          </cell>
          <cell r="I2957">
            <v>0</v>
          </cell>
          <cell r="J2957">
            <v>0</v>
          </cell>
          <cell r="K2957">
            <v>0</v>
          </cell>
          <cell r="L2957">
            <v>0</v>
          </cell>
          <cell r="M2957">
            <v>0</v>
          </cell>
          <cell r="N2957">
            <v>0</v>
          </cell>
          <cell r="O2957">
            <v>0</v>
          </cell>
          <cell r="P2957">
            <v>0</v>
          </cell>
        </row>
        <row r="2958">
          <cell r="A2958" t="str">
            <v>4.04.000510414</v>
          </cell>
          <cell r="B2958">
            <v>10414</v>
          </cell>
          <cell r="C2958" t="str">
            <v>Desevolvimento de Sistemas</v>
          </cell>
          <cell r="D2958" t="str">
            <v>4.04.0005</v>
          </cell>
          <cell r="E2958">
            <v>0</v>
          </cell>
          <cell r="F2958">
            <v>15000</v>
          </cell>
          <cell r="G2958">
            <v>15000</v>
          </cell>
          <cell r="H2958">
            <v>15000</v>
          </cell>
          <cell r="I2958">
            <v>15000</v>
          </cell>
          <cell r="J2958">
            <v>0</v>
          </cell>
          <cell r="K2958">
            <v>0</v>
          </cell>
          <cell r="L2958">
            <v>0</v>
          </cell>
          <cell r="M2958">
            <v>0</v>
          </cell>
          <cell r="N2958">
            <v>0</v>
          </cell>
          <cell r="O2958">
            <v>0</v>
          </cell>
          <cell r="P2958">
            <v>0</v>
          </cell>
        </row>
        <row r="2959">
          <cell r="A2959" t="str">
            <v>4.04.000610414</v>
          </cell>
          <cell r="B2959">
            <v>10414</v>
          </cell>
          <cell r="C2959" t="str">
            <v>Desevolvimento de Sistemas</v>
          </cell>
          <cell r="D2959" t="str">
            <v>4.04.0006</v>
          </cell>
          <cell r="E2959">
            <v>0</v>
          </cell>
          <cell r="F2959">
            <v>0</v>
          </cell>
          <cell r="G2959">
            <v>0</v>
          </cell>
          <cell r="H2959">
            <v>0</v>
          </cell>
          <cell r="I2959">
            <v>0</v>
          </cell>
          <cell r="J2959">
            <v>0</v>
          </cell>
          <cell r="K2959">
            <v>0</v>
          </cell>
          <cell r="L2959">
            <v>0</v>
          </cell>
          <cell r="M2959">
            <v>0</v>
          </cell>
          <cell r="N2959">
            <v>0</v>
          </cell>
          <cell r="O2959">
            <v>0</v>
          </cell>
          <cell r="P2959">
            <v>0</v>
          </cell>
        </row>
        <row r="2960">
          <cell r="A2960" t="str">
            <v>4.04.000710414</v>
          </cell>
          <cell r="B2960">
            <v>10414</v>
          </cell>
          <cell r="C2960" t="str">
            <v>Desevolvimento de Sistemas</v>
          </cell>
          <cell r="D2960" t="str">
            <v>4.04.0007</v>
          </cell>
          <cell r="E2960">
            <v>14.907938848884575</v>
          </cell>
          <cell r="F2960">
            <v>14.907938848884575</v>
          </cell>
          <cell r="G2960">
            <v>14.907938848884575</v>
          </cell>
          <cell r="H2960">
            <v>14.907938848884575</v>
          </cell>
          <cell r="I2960">
            <v>14.907938848884575</v>
          </cell>
          <cell r="J2960">
            <v>14.907938848884575</v>
          </cell>
          <cell r="K2960">
            <v>14.907938848884575</v>
          </cell>
          <cell r="L2960">
            <v>14.907938848884575</v>
          </cell>
          <cell r="M2960">
            <v>14.907938848884575</v>
          </cell>
          <cell r="N2960">
            <v>14.907938848884575</v>
          </cell>
          <cell r="O2960">
            <v>14.907938848884575</v>
          </cell>
          <cell r="P2960">
            <v>14.907938848884575</v>
          </cell>
        </row>
        <row r="2961">
          <cell r="A2961" t="str">
            <v>4.04.000810414</v>
          </cell>
          <cell r="B2961">
            <v>10414</v>
          </cell>
          <cell r="C2961" t="str">
            <v>Desevolvimento de Sistemas</v>
          </cell>
          <cell r="D2961" t="str">
            <v>4.04.0008</v>
          </cell>
          <cell r="E2961">
            <v>300</v>
          </cell>
          <cell r="F2961">
            <v>300</v>
          </cell>
          <cell r="G2961">
            <v>300</v>
          </cell>
          <cell r="H2961">
            <v>300</v>
          </cell>
          <cell r="I2961">
            <v>300</v>
          </cell>
          <cell r="J2961">
            <v>300</v>
          </cell>
          <cell r="K2961">
            <v>300</v>
          </cell>
          <cell r="L2961">
            <v>300</v>
          </cell>
          <cell r="M2961">
            <v>300</v>
          </cell>
          <cell r="N2961">
            <v>400</v>
          </cell>
          <cell r="O2961">
            <v>400</v>
          </cell>
          <cell r="P2961">
            <v>400</v>
          </cell>
        </row>
        <row r="2962">
          <cell r="A2962" t="str">
            <v>4.04.000910414</v>
          </cell>
          <cell r="B2962">
            <v>10414</v>
          </cell>
          <cell r="C2962" t="str">
            <v>Desevolvimento de Sistemas</v>
          </cell>
          <cell r="D2962" t="str">
            <v>4.04.0009</v>
          </cell>
          <cell r="E2962">
            <v>0</v>
          </cell>
          <cell r="F2962">
            <v>0</v>
          </cell>
          <cell r="G2962">
            <v>0</v>
          </cell>
          <cell r="H2962">
            <v>0</v>
          </cell>
          <cell r="I2962">
            <v>0</v>
          </cell>
          <cell r="J2962">
            <v>0</v>
          </cell>
          <cell r="K2962">
            <v>0</v>
          </cell>
          <cell r="L2962">
            <v>0</v>
          </cell>
          <cell r="M2962">
            <v>0</v>
          </cell>
          <cell r="N2962">
            <v>0</v>
          </cell>
          <cell r="O2962">
            <v>0</v>
          </cell>
          <cell r="P2962">
            <v>0</v>
          </cell>
        </row>
        <row r="2963">
          <cell r="A2963" t="str">
            <v>4.04.001010414</v>
          </cell>
          <cell r="B2963">
            <v>10414</v>
          </cell>
          <cell r="C2963" t="str">
            <v>Desevolvimento de Sistemas</v>
          </cell>
          <cell r="D2963" t="str">
            <v>4.04.0010</v>
          </cell>
          <cell r="E2963">
            <v>0</v>
          </cell>
          <cell r="F2963">
            <v>0</v>
          </cell>
          <cell r="G2963">
            <v>0</v>
          </cell>
          <cell r="H2963">
            <v>0</v>
          </cell>
          <cell r="I2963">
            <v>0</v>
          </cell>
          <cell r="J2963">
            <v>0</v>
          </cell>
          <cell r="K2963">
            <v>0</v>
          </cell>
          <cell r="L2963">
            <v>0</v>
          </cell>
          <cell r="M2963">
            <v>0</v>
          </cell>
          <cell r="N2963">
            <v>0</v>
          </cell>
          <cell r="O2963">
            <v>0</v>
          </cell>
          <cell r="P2963">
            <v>0</v>
          </cell>
        </row>
        <row r="2964">
          <cell r="A2964" t="str">
            <v>4.04.001110414</v>
          </cell>
          <cell r="B2964">
            <v>10414</v>
          </cell>
          <cell r="C2964" t="str">
            <v>Desevolvimento de Sistemas</v>
          </cell>
          <cell r="D2964" t="str">
            <v>4.04.0011</v>
          </cell>
          <cell r="E2964">
            <v>8150</v>
          </cell>
          <cell r="F2964">
            <v>8150</v>
          </cell>
          <cell r="G2964">
            <v>8150</v>
          </cell>
          <cell r="H2964">
            <v>8150</v>
          </cell>
          <cell r="I2964">
            <v>8150</v>
          </cell>
          <cell r="J2964">
            <v>8150</v>
          </cell>
          <cell r="K2964">
            <v>8150</v>
          </cell>
          <cell r="L2964">
            <v>8150</v>
          </cell>
          <cell r="M2964">
            <v>8150</v>
          </cell>
          <cell r="N2964">
            <v>8150</v>
          </cell>
          <cell r="O2964">
            <v>8150</v>
          </cell>
          <cell r="P2964">
            <v>8150</v>
          </cell>
        </row>
        <row r="2965">
          <cell r="A2965" t="str">
            <v>4.04.001210414</v>
          </cell>
          <cell r="B2965">
            <v>10414</v>
          </cell>
          <cell r="C2965" t="str">
            <v>Desevolvimento de Sistemas</v>
          </cell>
          <cell r="D2965" t="str">
            <v>4.04.0012</v>
          </cell>
          <cell r="E2965">
            <v>0</v>
          </cell>
          <cell r="F2965">
            <v>0</v>
          </cell>
          <cell r="G2965">
            <v>0</v>
          </cell>
          <cell r="H2965">
            <v>0</v>
          </cell>
          <cell r="I2965">
            <v>0</v>
          </cell>
          <cell r="J2965">
            <v>0</v>
          </cell>
          <cell r="K2965">
            <v>0</v>
          </cell>
          <cell r="L2965">
            <v>0</v>
          </cell>
          <cell r="M2965">
            <v>0</v>
          </cell>
          <cell r="N2965">
            <v>0</v>
          </cell>
          <cell r="O2965">
            <v>0</v>
          </cell>
          <cell r="P2965">
            <v>0</v>
          </cell>
        </row>
        <row r="2966">
          <cell r="A2966" t="str">
            <v>4.05.000310414</v>
          </cell>
          <cell r="B2966">
            <v>10414</v>
          </cell>
          <cell r="C2966" t="str">
            <v>Desevolvimento de Sistemas</v>
          </cell>
          <cell r="D2966" t="str">
            <v>4.05.0003</v>
          </cell>
          <cell r="E2966">
            <v>0</v>
          </cell>
          <cell r="F2966">
            <v>0</v>
          </cell>
          <cell r="G2966">
            <v>0</v>
          </cell>
          <cell r="H2966">
            <v>0</v>
          </cell>
          <cell r="I2966">
            <v>0</v>
          </cell>
          <cell r="J2966">
            <v>0</v>
          </cell>
          <cell r="K2966">
            <v>0</v>
          </cell>
          <cell r="L2966">
            <v>0</v>
          </cell>
          <cell r="M2966">
            <v>0</v>
          </cell>
          <cell r="N2966">
            <v>0</v>
          </cell>
          <cell r="O2966">
            <v>0</v>
          </cell>
          <cell r="P2966">
            <v>0</v>
          </cell>
        </row>
        <row r="2967">
          <cell r="A2967" t="str">
            <v>4.08.000410414</v>
          </cell>
          <cell r="B2967">
            <v>10414</v>
          </cell>
          <cell r="C2967" t="str">
            <v>Desevolvimento de Sistemas</v>
          </cell>
          <cell r="D2967" t="str">
            <v>4.08.0004</v>
          </cell>
          <cell r="E2967">
            <v>0</v>
          </cell>
          <cell r="F2967">
            <v>0</v>
          </cell>
          <cell r="G2967">
            <v>0</v>
          </cell>
          <cell r="H2967">
            <v>0</v>
          </cell>
          <cell r="I2967">
            <v>0</v>
          </cell>
          <cell r="J2967">
            <v>0</v>
          </cell>
          <cell r="K2967">
            <v>0</v>
          </cell>
          <cell r="L2967">
            <v>0</v>
          </cell>
          <cell r="M2967">
            <v>0</v>
          </cell>
          <cell r="N2967">
            <v>0</v>
          </cell>
          <cell r="O2967">
            <v>0</v>
          </cell>
          <cell r="P2967">
            <v>0</v>
          </cell>
        </row>
        <row r="2968">
          <cell r="A2968" t="str">
            <v>4.08.001010414</v>
          </cell>
          <cell r="B2968">
            <v>10414</v>
          </cell>
          <cell r="C2968" t="str">
            <v>Desevolvimento de Sistemas</v>
          </cell>
          <cell r="D2968" t="str">
            <v>4.08.0010</v>
          </cell>
          <cell r="E2968">
            <v>0</v>
          </cell>
          <cell r="F2968">
            <v>0</v>
          </cell>
          <cell r="G2968">
            <v>0</v>
          </cell>
          <cell r="H2968">
            <v>0</v>
          </cell>
          <cell r="I2968">
            <v>0</v>
          </cell>
          <cell r="J2968">
            <v>0</v>
          </cell>
          <cell r="K2968">
            <v>0</v>
          </cell>
          <cell r="L2968">
            <v>0</v>
          </cell>
          <cell r="M2968">
            <v>0</v>
          </cell>
          <cell r="N2968">
            <v>0</v>
          </cell>
          <cell r="O2968">
            <v>0</v>
          </cell>
          <cell r="P2968">
            <v>0</v>
          </cell>
        </row>
        <row r="2969">
          <cell r="A2969" t="str">
            <v>4.08.001610414</v>
          </cell>
          <cell r="B2969">
            <v>10414</v>
          </cell>
          <cell r="C2969" t="str">
            <v>Desevolvimento de Sistemas</v>
          </cell>
          <cell r="D2969" t="str">
            <v>4.08.0016</v>
          </cell>
          <cell r="E2969">
            <v>0</v>
          </cell>
          <cell r="F2969">
            <v>0</v>
          </cell>
          <cell r="G2969">
            <v>0</v>
          </cell>
          <cell r="H2969">
            <v>0</v>
          </cell>
          <cell r="I2969">
            <v>0</v>
          </cell>
          <cell r="J2969">
            <v>0</v>
          </cell>
          <cell r="K2969">
            <v>0</v>
          </cell>
          <cell r="L2969">
            <v>0</v>
          </cell>
          <cell r="M2969">
            <v>0</v>
          </cell>
          <cell r="N2969">
            <v>0</v>
          </cell>
          <cell r="O2969">
            <v>0</v>
          </cell>
          <cell r="P2969">
            <v>0</v>
          </cell>
        </row>
        <row r="2970">
          <cell r="A2970" t="str">
            <v>4.08.001710414</v>
          </cell>
          <cell r="B2970">
            <v>10414</v>
          </cell>
          <cell r="C2970" t="str">
            <v>Desevolvimento de Sistemas</v>
          </cell>
          <cell r="D2970" t="str">
            <v>4.08.0017</v>
          </cell>
          <cell r="E2970">
            <v>0</v>
          </cell>
          <cell r="F2970">
            <v>0</v>
          </cell>
          <cell r="G2970">
            <v>0</v>
          </cell>
          <cell r="H2970">
            <v>0</v>
          </cell>
          <cell r="I2970">
            <v>0</v>
          </cell>
          <cell r="J2970">
            <v>0</v>
          </cell>
          <cell r="K2970">
            <v>0</v>
          </cell>
          <cell r="L2970">
            <v>0</v>
          </cell>
          <cell r="M2970">
            <v>0</v>
          </cell>
          <cell r="N2970">
            <v>0</v>
          </cell>
          <cell r="O2970">
            <v>0</v>
          </cell>
          <cell r="P2970">
            <v>0</v>
          </cell>
        </row>
        <row r="2971">
          <cell r="A2971" t="str">
            <v>4.08.002010414</v>
          </cell>
          <cell r="B2971">
            <v>10414</v>
          </cell>
          <cell r="C2971" t="str">
            <v>Desevolvimento de Sistemas</v>
          </cell>
          <cell r="D2971" t="str">
            <v>4.08.0020</v>
          </cell>
          <cell r="E2971">
            <v>0</v>
          </cell>
          <cell r="F2971">
            <v>0</v>
          </cell>
          <cell r="G2971">
            <v>0</v>
          </cell>
          <cell r="H2971">
            <v>0</v>
          </cell>
          <cell r="I2971">
            <v>0</v>
          </cell>
          <cell r="J2971">
            <v>0</v>
          </cell>
          <cell r="K2971">
            <v>0</v>
          </cell>
          <cell r="L2971">
            <v>0</v>
          </cell>
          <cell r="M2971">
            <v>0</v>
          </cell>
          <cell r="N2971">
            <v>0</v>
          </cell>
          <cell r="O2971">
            <v>0</v>
          </cell>
          <cell r="P2971">
            <v>0</v>
          </cell>
        </row>
        <row r="2972">
          <cell r="A2972" t="str">
            <v>4.13.000410414</v>
          </cell>
          <cell r="B2972">
            <v>10414</v>
          </cell>
          <cell r="C2972" t="str">
            <v>Desevolvimento de Sistemas</v>
          </cell>
          <cell r="D2972" t="str">
            <v>4.13.0004</v>
          </cell>
          <cell r="E2972">
            <v>0</v>
          </cell>
          <cell r="F2972">
            <v>0</v>
          </cell>
          <cell r="G2972">
            <v>0</v>
          </cell>
          <cell r="H2972">
            <v>0</v>
          </cell>
          <cell r="I2972">
            <v>0</v>
          </cell>
          <cell r="J2972">
            <v>0</v>
          </cell>
          <cell r="K2972">
            <v>0</v>
          </cell>
          <cell r="L2972">
            <v>0</v>
          </cell>
          <cell r="M2972">
            <v>0</v>
          </cell>
          <cell r="N2972">
            <v>0</v>
          </cell>
          <cell r="O2972">
            <v>0</v>
          </cell>
          <cell r="P2972">
            <v>0</v>
          </cell>
        </row>
        <row r="2973">
          <cell r="A2973" t="str">
            <v>4.13.000510414</v>
          </cell>
          <cell r="B2973">
            <v>10414</v>
          </cell>
          <cell r="C2973" t="str">
            <v>Desevolvimento de Sistemas</v>
          </cell>
          <cell r="D2973" t="str">
            <v>4.13.0005</v>
          </cell>
          <cell r="E2973">
            <v>0</v>
          </cell>
          <cell r="F2973">
            <v>0</v>
          </cell>
          <cell r="G2973">
            <v>0</v>
          </cell>
          <cell r="H2973">
            <v>0</v>
          </cell>
          <cell r="I2973">
            <v>0</v>
          </cell>
          <cell r="J2973">
            <v>0</v>
          </cell>
          <cell r="K2973">
            <v>0</v>
          </cell>
          <cell r="L2973">
            <v>0</v>
          </cell>
          <cell r="M2973">
            <v>0</v>
          </cell>
          <cell r="N2973">
            <v>0</v>
          </cell>
          <cell r="O2973">
            <v>0</v>
          </cell>
          <cell r="P2973">
            <v>0</v>
          </cell>
        </row>
        <row r="2974">
          <cell r="A2974" t="str">
            <v>4.13.000610414</v>
          </cell>
          <cell r="B2974">
            <v>10414</v>
          </cell>
          <cell r="C2974" t="str">
            <v>Desevolvimento de Sistemas</v>
          </cell>
          <cell r="D2974" t="str">
            <v>4.13.0006</v>
          </cell>
          <cell r="E2974">
            <v>0</v>
          </cell>
          <cell r="F2974">
            <v>0</v>
          </cell>
          <cell r="G2974">
            <v>0</v>
          </cell>
          <cell r="H2974">
            <v>0</v>
          </cell>
          <cell r="I2974">
            <v>0</v>
          </cell>
          <cell r="J2974">
            <v>0</v>
          </cell>
          <cell r="K2974">
            <v>0</v>
          </cell>
          <cell r="L2974">
            <v>0</v>
          </cell>
          <cell r="M2974">
            <v>0</v>
          </cell>
          <cell r="N2974">
            <v>0</v>
          </cell>
          <cell r="O2974">
            <v>0</v>
          </cell>
          <cell r="P2974">
            <v>0</v>
          </cell>
        </row>
        <row r="2975">
          <cell r="A2975" t="str">
            <v>4.13.000710414</v>
          </cell>
          <cell r="B2975">
            <v>10414</v>
          </cell>
          <cell r="C2975" t="str">
            <v>Desevolvimento de Sistemas</v>
          </cell>
          <cell r="D2975" t="str">
            <v>4.13.0007</v>
          </cell>
          <cell r="E2975">
            <v>0</v>
          </cell>
          <cell r="F2975">
            <v>0</v>
          </cell>
          <cell r="G2975">
            <v>0</v>
          </cell>
          <cell r="H2975">
            <v>0</v>
          </cell>
          <cell r="I2975">
            <v>0</v>
          </cell>
          <cell r="J2975">
            <v>0</v>
          </cell>
          <cell r="K2975">
            <v>0</v>
          </cell>
          <cell r="L2975">
            <v>0</v>
          </cell>
          <cell r="M2975">
            <v>0</v>
          </cell>
          <cell r="N2975">
            <v>0</v>
          </cell>
          <cell r="O2975">
            <v>0</v>
          </cell>
          <cell r="P2975">
            <v>0</v>
          </cell>
        </row>
        <row r="2976">
          <cell r="A2976" t="str">
            <v>4.13.000810414</v>
          </cell>
          <cell r="B2976">
            <v>10414</v>
          </cell>
          <cell r="C2976" t="str">
            <v>Desevolvimento de Sistemas</v>
          </cell>
          <cell r="D2976" t="str">
            <v>4.13.0008</v>
          </cell>
          <cell r="E2976">
            <v>0</v>
          </cell>
          <cell r="F2976">
            <v>0</v>
          </cell>
          <cell r="G2976">
            <v>0</v>
          </cell>
          <cell r="H2976">
            <v>0</v>
          </cell>
          <cell r="I2976">
            <v>0</v>
          </cell>
          <cell r="J2976">
            <v>0</v>
          </cell>
          <cell r="K2976">
            <v>0</v>
          </cell>
          <cell r="L2976">
            <v>0</v>
          </cell>
          <cell r="M2976">
            <v>0</v>
          </cell>
          <cell r="N2976">
            <v>0</v>
          </cell>
          <cell r="O2976">
            <v>0</v>
          </cell>
          <cell r="P2976">
            <v>0</v>
          </cell>
        </row>
        <row r="2977">
          <cell r="A2977" t="str">
            <v>4.90.000110414</v>
          </cell>
          <cell r="B2977">
            <v>10414</v>
          </cell>
          <cell r="C2977" t="str">
            <v>Desevolvimento de Sistemas</v>
          </cell>
          <cell r="D2977" t="str">
            <v>4.90.0001</v>
          </cell>
          <cell r="E2977">
            <v>0</v>
          </cell>
          <cell r="F2977">
            <v>0</v>
          </cell>
          <cell r="G2977">
            <v>0</v>
          </cell>
          <cell r="H2977">
            <v>0</v>
          </cell>
          <cell r="I2977">
            <v>0</v>
          </cell>
          <cell r="J2977">
            <v>0</v>
          </cell>
          <cell r="K2977">
            <v>0</v>
          </cell>
          <cell r="L2977">
            <v>0</v>
          </cell>
          <cell r="M2977">
            <v>0</v>
          </cell>
          <cell r="N2977">
            <v>0</v>
          </cell>
          <cell r="O2977">
            <v>0</v>
          </cell>
          <cell r="P2977">
            <v>0</v>
          </cell>
        </row>
        <row r="2978">
          <cell r="A2978" t="str">
            <v>4.01.000110415</v>
          </cell>
          <cell r="B2978">
            <v>10415</v>
          </cell>
          <cell r="C2978" t="str">
            <v>Infra-Estrutura TI</v>
          </cell>
          <cell r="D2978" t="str">
            <v>4.01.0001</v>
          </cell>
          <cell r="E2978">
            <v>0</v>
          </cell>
          <cell r="F2978">
            <v>0</v>
          </cell>
          <cell r="G2978">
            <v>0</v>
          </cell>
          <cell r="H2978">
            <v>0</v>
          </cell>
          <cell r="I2978">
            <v>0</v>
          </cell>
          <cell r="J2978">
            <v>0</v>
          </cell>
          <cell r="K2978">
            <v>0</v>
          </cell>
          <cell r="L2978">
            <v>0</v>
          </cell>
          <cell r="M2978">
            <v>0</v>
          </cell>
          <cell r="N2978">
            <v>0</v>
          </cell>
          <cell r="O2978">
            <v>0</v>
          </cell>
          <cell r="P2978">
            <v>0</v>
          </cell>
        </row>
        <row r="2979">
          <cell r="A2979" t="str">
            <v>4.01.000210415</v>
          </cell>
          <cell r="B2979">
            <v>10415</v>
          </cell>
          <cell r="C2979" t="str">
            <v>Infra-Estrutura TI</v>
          </cell>
          <cell r="D2979" t="str">
            <v>4.01.0002</v>
          </cell>
          <cell r="E2979">
            <v>0</v>
          </cell>
          <cell r="F2979">
            <v>0</v>
          </cell>
          <cell r="G2979">
            <v>0</v>
          </cell>
          <cell r="H2979">
            <v>0</v>
          </cell>
          <cell r="I2979">
            <v>0</v>
          </cell>
          <cell r="J2979">
            <v>0</v>
          </cell>
          <cell r="K2979">
            <v>0</v>
          </cell>
          <cell r="L2979">
            <v>0</v>
          </cell>
          <cell r="M2979">
            <v>0</v>
          </cell>
          <cell r="N2979">
            <v>0</v>
          </cell>
          <cell r="O2979">
            <v>0</v>
          </cell>
          <cell r="P2979">
            <v>0</v>
          </cell>
        </row>
        <row r="2980">
          <cell r="A2980" t="str">
            <v>4.01.000310415</v>
          </cell>
          <cell r="B2980">
            <v>10415</v>
          </cell>
          <cell r="C2980" t="str">
            <v>Infra-Estrutura TI</v>
          </cell>
          <cell r="D2980" t="str">
            <v>4.01.0003</v>
          </cell>
          <cell r="E2980">
            <v>0</v>
          </cell>
          <cell r="F2980">
            <v>0</v>
          </cell>
          <cell r="G2980">
            <v>0</v>
          </cell>
          <cell r="H2980">
            <v>0</v>
          </cell>
          <cell r="I2980">
            <v>0</v>
          </cell>
          <cell r="J2980">
            <v>0</v>
          </cell>
          <cell r="K2980">
            <v>0</v>
          </cell>
          <cell r="L2980">
            <v>0</v>
          </cell>
          <cell r="M2980">
            <v>0</v>
          </cell>
          <cell r="N2980">
            <v>0</v>
          </cell>
          <cell r="O2980">
            <v>0</v>
          </cell>
          <cell r="P2980">
            <v>0</v>
          </cell>
        </row>
        <row r="2981">
          <cell r="A2981" t="str">
            <v>4.01.000410415</v>
          </cell>
          <cell r="B2981">
            <v>10415</v>
          </cell>
          <cell r="C2981" t="str">
            <v>Infra-Estrutura TI</v>
          </cell>
          <cell r="D2981" t="str">
            <v>4.01.0004</v>
          </cell>
          <cell r="E2981">
            <v>0</v>
          </cell>
          <cell r="F2981">
            <v>0</v>
          </cell>
          <cell r="G2981">
            <v>0</v>
          </cell>
          <cell r="H2981">
            <v>0</v>
          </cell>
          <cell r="I2981">
            <v>0</v>
          </cell>
          <cell r="J2981">
            <v>0</v>
          </cell>
          <cell r="K2981">
            <v>0</v>
          </cell>
          <cell r="L2981">
            <v>0</v>
          </cell>
          <cell r="M2981">
            <v>0</v>
          </cell>
          <cell r="N2981">
            <v>0</v>
          </cell>
          <cell r="O2981">
            <v>0</v>
          </cell>
          <cell r="P2981">
            <v>0</v>
          </cell>
        </row>
        <row r="2982">
          <cell r="A2982" t="str">
            <v>4.01.000510415</v>
          </cell>
          <cell r="B2982">
            <v>10415</v>
          </cell>
          <cell r="C2982" t="str">
            <v>Infra-Estrutura TI</v>
          </cell>
          <cell r="D2982" t="str">
            <v>4.01.0005</v>
          </cell>
          <cell r="E2982">
            <v>0</v>
          </cell>
          <cell r="F2982">
            <v>0</v>
          </cell>
          <cell r="G2982">
            <v>0</v>
          </cell>
          <cell r="H2982">
            <v>0</v>
          </cell>
          <cell r="I2982">
            <v>0</v>
          </cell>
          <cell r="J2982">
            <v>0</v>
          </cell>
          <cell r="K2982">
            <v>0</v>
          </cell>
          <cell r="L2982">
            <v>0</v>
          </cell>
          <cell r="M2982">
            <v>0</v>
          </cell>
          <cell r="N2982">
            <v>0</v>
          </cell>
          <cell r="O2982">
            <v>0</v>
          </cell>
          <cell r="P2982">
            <v>0</v>
          </cell>
        </row>
        <row r="2983">
          <cell r="A2983" t="str">
            <v>4.01.000610415</v>
          </cell>
          <cell r="B2983">
            <v>10415</v>
          </cell>
          <cell r="C2983" t="str">
            <v>Infra-Estrutura TI</v>
          </cell>
          <cell r="D2983" t="str">
            <v>4.01.0006</v>
          </cell>
          <cell r="E2983">
            <v>0</v>
          </cell>
          <cell r="F2983">
            <v>0</v>
          </cell>
          <cell r="G2983">
            <v>0</v>
          </cell>
          <cell r="H2983">
            <v>0</v>
          </cell>
          <cell r="I2983">
            <v>0</v>
          </cell>
          <cell r="J2983">
            <v>0</v>
          </cell>
          <cell r="K2983">
            <v>0</v>
          </cell>
          <cell r="L2983">
            <v>0</v>
          </cell>
          <cell r="M2983">
            <v>0</v>
          </cell>
          <cell r="N2983">
            <v>0</v>
          </cell>
          <cell r="O2983">
            <v>0</v>
          </cell>
          <cell r="P2983">
            <v>0</v>
          </cell>
        </row>
        <row r="2984">
          <cell r="A2984" t="str">
            <v>4.01.000710415</v>
          </cell>
          <cell r="B2984">
            <v>10415</v>
          </cell>
          <cell r="C2984" t="str">
            <v>Infra-Estrutura TI</v>
          </cell>
          <cell r="D2984" t="str">
            <v>4.01.0007</v>
          </cell>
          <cell r="E2984">
            <v>0</v>
          </cell>
          <cell r="F2984">
            <v>0</v>
          </cell>
          <cell r="G2984">
            <v>0</v>
          </cell>
          <cell r="H2984">
            <v>0</v>
          </cell>
          <cell r="I2984">
            <v>0</v>
          </cell>
          <cell r="J2984">
            <v>0</v>
          </cell>
          <cell r="K2984">
            <v>0</v>
          </cell>
          <cell r="L2984">
            <v>0</v>
          </cell>
          <cell r="M2984">
            <v>0</v>
          </cell>
          <cell r="N2984">
            <v>0</v>
          </cell>
          <cell r="O2984">
            <v>0</v>
          </cell>
          <cell r="P2984">
            <v>0</v>
          </cell>
        </row>
        <row r="2985">
          <cell r="A2985" t="str">
            <v>4.02.000110415</v>
          </cell>
          <cell r="B2985">
            <v>10415</v>
          </cell>
          <cell r="C2985" t="str">
            <v>Infra-Estrutura TI</v>
          </cell>
          <cell r="D2985" t="str">
            <v>4.02.0001</v>
          </cell>
          <cell r="E2985">
            <v>0</v>
          </cell>
          <cell r="F2985">
            <v>0</v>
          </cell>
          <cell r="G2985">
            <v>0</v>
          </cell>
          <cell r="H2985">
            <v>0</v>
          </cell>
          <cell r="I2985">
            <v>0</v>
          </cell>
          <cell r="J2985">
            <v>0</v>
          </cell>
          <cell r="K2985">
            <v>0</v>
          </cell>
          <cell r="L2985">
            <v>0</v>
          </cell>
          <cell r="M2985">
            <v>0</v>
          </cell>
          <cell r="N2985">
            <v>0</v>
          </cell>
          <cell r="O2985">
            <v>0</v>
          </cell>
          <cell r="P2985">
            <v>0</v>
          </cell>
        </row>
        <row r="2986">
          <cell r="A2986" t="str">
            <v>4.02.000210415</v>
          </cell>
          <cell r="B2986">
            <v>10415</v>
          </cell>
          <cell r="C2986" t="str">
            <v>Infra-Estrutura TI</v>
          </cell>
          <cell r="D2986" t="str">
            <v>4.02.0002</v>
          </cell>
          <cell r="E2986">
            <v>0</v>
          </cell>
          <cell r="F2986">
            <v>0</v>
          </cell>
          <cell r="G2986">
            <v>0</v>
          </cell>
          <cell r="H2986">
            <v>0</v>
          </cell>
          <cell r="I2986">
            <v>0</v>
          </cell>
          <cell r="J2986">
            <v>0</v>
          </cell>
          <cell r="K2986">
            <v>0</v>
          </cell>
          <cell r="L2986">
            <v>0</v>
          </cell>
          <cell r="M2986">
            <v>0</v>
          </cell>
          <cell r="N2986">
            <v>0</v>
          </cell>
          <cell r="O2986">
            <v>0</v>
          </cell>
          <cell r="P2986">
            <v>0</v>
          </cell>
        </row>
        <row r="2987">
          <cell r="A2987" t="str">
            <v>4.02.000310415</v>
          </cell>
          <cell r="B2987">
            <v>10415</v>
          </cell>
          <cell r="C2987" t="str">
            <v>Infra-Estrutura TI</v>
          </cell>
          <cell r="D2987" t="str">
            <v>4.02.0003</v>
          </cell>
          <cell r="E2987">
            <v>1249.9689692958452</v>
          </cell>
          <cell r="F2987">
            <v>1249.9689692958452</v>
          </cell>
          <cell r="G2987">
            <v>1249.9689692958452</v>
          </cell>
          <cell r="H2987">
            <v>1293.7178832211996</v>
          </cell>
          <cell r="I2987">
            <v>1293.7178832211996</v>
          </cell>
          <cell r="J2987">
            <v>1293.7178832211996</v>
          </cell>
          <cell r="K2987">
            <v>1293.7178832211996</v>
          </cell>
          <cell r="L2987">
            <v>1293.7178832211996</v>
          </cell>
          <cell r="M2987">
            <v>1293.7178832211996</v>
          </cell>
          <cell r="N2987">
            <v>1293.7178832211996</v>
          </cell>
          <cell r="O2987">
            <v>1293.7178832211996</v>
          </cell>
          <cell r="P2987">
            <v>1293.7178832211996</v>
          </cell>
        </row>
        <row r="2988">
          <cell r="A2988" t="str">
            <v>4.02.000410415</v>
          </cell>
          <cell r="B2988">
            <v>10415</v>
          </cell>
          <cell r="C2988" t="str">
            <v>Infra-Estrutura TI</v>
          </cell>
          <cell r="D2988" t="str">
            <v>4.02.0004</v>
          </cell>
          <cell r="E2988">
            <v>70</v>
          </cell>
          <cell r="F2988">
            <v>70</v>
          </cell>
          <cell r="G2988">
            <v>70</v>
          </cell>
          <cell r="H2988">
            <v>70</v>
          </cell>
          <cell r="I2988">
            <v>70</v>
          </cell>
          <cell r="J2988">
            <v>70</v>
          </cell>
          <cell r="K2988">
            <v>70</v>
          </cell>
          <cell r="L2988">
            <v>70</v>
          </cell>
          <cell r="M2988">
            <v>70</v>
          </cell>
          <cell r="N2988">
            <v>70</v>
          </cell>
          <cell r="O2988">
            <v>70</v>
          </cell>
          <cell r="P2988">
            <v>70</v>
          </cell>
        </row>
        <row r="2989">
          <cell r="A2989" t="str">
            <v>4.02.000510415</v>
          </cell>
          <cell r="B2989">
            <v>10415</v>
          </cell>
          <cell r="C2989" t="str">
            <v>Infra-Estrutura TI</v>
          </cell>
          <cell r="D2989" t="str">
            <v>4.02.0005</v>
          </cell>
          <cell r="E2989">
            <v>1200</v>
          </cell>
          <cell r="F2989">
            <v>1200</v>
          </cell>
          <cell r="G2989">
            <v>1200</v>
          </cell>
          <cell r="H2989">
            <v>1200</v>
          </cell>
          <cell r="I2989">
            <v>1200</v>
          </cell>
          <cell r="J2989">
            <v>1200</v>
          </cell>
          <cell r="K2989">
            <v>1200</v>
          </cell>
          <cell r="L2989">
            <v>1200</v>
          </cell>
          <cell r="M2989">
            <v>1200</v>
          </cell>
          <cell r="N2989">
            <v>1200</v>
          </cell>
          <cell r="O2989">
            <v>1200</v>
          </cell>
          <cell r="P2989">
            <v>1200</v>
          </cell>
        </row>
        <row r="2990">
          <cell r="A2990" t="str">
            <v>4.02.000610415</v>
          </cell>
          <cell r="B2990">
            <v>10415</v>
          </cell>
          <cell r="C2990" t="str">
            <v>Infra-Estrutura TI</v>
          </cell>
          <cell r="D2990" t="str">
            <v>4.02.0006</v>
          </cell>
          <cell r="E2990">
            <v>0</v>
          </cell>
          <cell r="F2990">
            <v>0</v>
          </cell>
          <cell r="G2990">
            <v>0</v>
          </cell>
          <cell r="H2990">
            <v>0</v>
          </cell>
          <cell r="I2990">
            <v>0</v>
          </cell>
          <cell r="J2990">
            <v>0</v>
          </cell>
          <cell r="K2990">
            <v>0</v>
          </cell>
          <cell r="L2990">
            <v>0</v>
          </cell>
          <cell r="M2990">
            <v>0</v>
          </cell>
          <cell r="N2990">
            <v>0</v>
          </cell>
          <cell r="O2990">
            <v>0</v>
          </cell>
          <cell r="P2990">
            <v>0</v>
          </cell>
        </row>
        <row r="2991">
          <cell r="A2991" t="str">
            <v>4.02.000710415</v>
          </cell>
          <cell r="B2991">
            <v>10415</v>
          </cell>
          <cell r="C2991" t="str">
            <v>Infra-Estrutura TI</v>
          </cell>
          <cell r="D2991" t="str">
            <v>4.02.0007</v>
          </cell>
          <cell r="E2991">
            <v>3000</v>
          </cell>
          <cell r="F2991">
            <v>5795</v>
          </cell>
          <cell r="G2991">
            <v>5765</v>
          </cell>
          <cell r="H2991">
            <v>5645</v>
          </cell>
          <cell r="I2991">
            <v>5705</v>
          </cell>
          <cell r="J2991">
            <v>6095</v>
          </cell>
          <cell r="K2991">
            <v>5855</v>
          </cell>
          <cell r="L2991">
            <v>5915</v>
          </cell>
          <cell r="M2991">
            <v>5915</v>
          </cell>
          <cell r="N2991">
            <v>5765</v>
          </cell>
          <cell r="O2991">
            <v>5915</v>
          </cell>
          <cell r="P2991">
            <v>5645</v>
          </cell>
        </row>
        <row r="2992">
          <cell r="A2992" t="str">
            <v>4.02.000810415</v>
          </cell>
          <cell r="B2992">
            <v>10415</v>
          </cell>
          <cell r="C2992" t="str">
            <v>Infra-Estrutura TI</v>
          </cell>
          <cell r="D2992" t="str">
            <v>4.02.0008</v>
          </cell>
          <cell r="E2992">
            <v>400</v>
          </cell>
          <cell r="F2992">
            <v>400</v>
          </cell>
          <cell r="G2992">
            <v>400</v>
          </cell>
          <cell r="H2992">
            <v>400</v>
          </cell>
          <cell r="I2992">
            <v>400</v>
          </cell>
          <cell r="J2992">
            <v>400</v>
          </cell>
          <cell r="K2992">
            <v>400</v>
          </cell>
          <cell r="L2992">
            <v>400</v>
          </cell>
          <cell r="M2992">
            <v>400</v>
          </cell>
          <cell r="N2992">
            <v>400</v>
          </cell>
          <cell r="O2992">
            <v>400</v>
          </cell>
          <cell r="P2992">
            <v>400</v>
          </cell>
        </row>
        <row r="2993">
          <cell r="A2993" t="str">
            <v>4.02.000910415</v>
          </cell>
          <cell r="B2993">
            <v>10415</v>
          </cell>
          <cell r="C2993" t="str">
            <v>Infra-Estrutura TI</v>
          </cell>
          <cell r="D2993" t="str">
            <v>4.02.0009</v>
          </cell>
          <cell r="E2993">
            <v>11.447053320589271</v>
          </cell>
          <cell r="F2993">
            <v>11.447053320589271</v>
          </cell>
          <cell r="G2993">
            <v>11.447053320589271</v>
          </cell>
          <cell r="H2993">
            <v>11.447053320589271</v>
          </cell>
          <cell r="I2993">
            <v>11.447053320589271</v>
          </cell>
          <cell r="J2993">
            <v>11.447053320589271</v>
          </cell>
          <cell r="K2993">
            <v>11.447053320589271</v>
          </cell>
          <cell r="L2993">
            <v>11.447053320589271</v>
          </cell>
          <cell r="M2993">
            <v>11.447053320589271</v>
          </cell>
          <cell r="N2993">
            <v>11.447053320589271</v>
          </cell>
          <cell r="O2993">
            <v>11.447053320589271</v>
          </cell>
          <cell r="P2993">
            <v>11.447053320589271</v>
          </cell>
        </row>
        <row r="2994">
          <cell r="A2994" t="str">
            <v>4.02.001010415</v>
          </cell>
          <cell r="B2994">
            <v>10415</v>
          </cell>
          <cell r="C2994" t="str">
            <v>Infra-Estrutura TI</v>
          </cell>
          <cell r="D2994" t="str">
            <v>4.02.0010</v>
          </cell>
          <cell r="E2994">
            <v>0</v>
          </cell>
          <cell r="F2994">
            <v>0</v>
          </cell>
          <cell r="G2994">
            <v>0</v>
          </cell>
          <cell r="H2994">
            <v>0</v>
          </cell>
          <cell r="I2994">
            <v>0</v>
          </cell>
          <cell r="J2994">
            <v>0</v>
          </cell>
          <cell r="K2994">
            <v>0</v>
          </cell>
          <cell r="L2994">
            <v>0</v>
          </cell>
          <cell r="M2994">
            <v>0</v>
          </cell>
          <cell r="N2994">
            <v>0</v>
          </cell>
          <cell r="O2994">
            <v>0</v>
          </cell>
          <cell r="P2994">
            <v>0</v>
          </cell>
        </row>
        <row r="2995">
          <cell r="A2995" t="str">
            <v>4.02.001110415</v>
          </cell>
          <cell r="B2995">
            <v>10415</v>
          </cell>
          <cell r="C2995" t="str">
            <v>Infra-Estrutura TI</v>
          </cell>
          <cell r="D2995" t="str">
            <v>4.02.0011</v>
          </cell>
          <cell r="E2995">
            <v>16.2991513174962</v>
          </cell>
          <cell r="F2995">
            <v>16.2991513174962</v>
          </cell>
          <cell r="G2995">
            <v>16.869621613608565</v>
          </cell>
          <cell r="H2995">
            <v>16.869621613608565</v>
          </cell>
          <cell r="I2995">
            <v>16.869621613608565</v>
          </cell>
          <cell r="J2995">
            <v>16.869621613608565</v>
          </cell>
          <cell r="K2995">
            <v>16.869621613608565</v>
          </cell>
          <cell r="L2995">
            <v>16.869621613608565</v>
          </cell>
          <cell r="M2995">
            <v>16.869621613608565</v>
          </cell>
          <cell r="N2995">
            <v>16.869621613608565</v>
          </cell>
          <cell r="O2995">
            <v>16.869621613608565</v>
          </cell>
          <cell r="P2995">
            <v>16.869621613608565</v>
          </cell>
        </row>
        <row r="2996">
          <cell r="A2996" t="str">
            <v>4.02.001210415</v>
          </cell>
          <cell r="B2996">
            <v>10415</v>
          </cell>
          <cell r="C2996" t="str">
            <v>Infra-Estrutura TI</v>
          </cell>
          <cell r="D2996" t="str">
            <v>4.02.0012</v>
          </cell>
          <cell r="E2996">
            <v>600</v>
          </cell>
          <cell r="F2996">
            <v>600</v>
          </cell>
          <cell r="G2996">
            <v>600</v>
          </cell>
          <cell r="H2996">
            <v>600</v>
          </cell>
          <cell r="I2996">
            <v>600</v>
          </cell>
          <cell r="J2996">
            <v>600</v>
          </cell>
          <cell r="K2996">
            <v>600</v>
          </cell>
          <cell r="L2996">
            <v>600</v>
          </cell>
          <cell r="M2996">
            <v>600</v>
          </cell>
          <cell r="N2996">
            <v>600</v>
          </cell>
          <cell r="O2996">
            <v>600</v>
          </cell>
          <cell r="P2996">
            <v>600</v>
          </cell>
        </row>
        <row r="2997">
          <cell r="A2997" t="str">
            <v>4.02.001310415</v>
          </cell>
          <cell r="B2997">
            <v>10415</v>
          </cell>
          <cell r="C2997" t="str">
            <v>Infra-Estrutura TI</v>
          </cell>
          <cell r="D2997" t="str">
            <v>4.02.0013</v>
          </cell>
          <cell r="E2997">
            <v>100</v>
          </cell>
          <cell r="F2997">
            <v>100</v>
          </cell>
          <cell r="G2997">
            <v>100</v>
          </cell>
          <cell r="H2997">
            <v>100</v>
          </cell>
          <cell r="I2997">
            <v>100</v>
          </cell>
          <cell r="J2997">
            <v>100</v>
          </cell>
          <cell r="K2997">
            <v>100</v>
          </cell>
          <cell r="L2997">
            <v>100</v>
          </cell>
          <cell r="M2997">
            <v>100</v>
          </cell>
          <cell r="N2997">
            <v>100</v>
          </cell>
          <cell r="O2997">
            <v>100</v>
          </cell>
          <cell r="P2997">
            <v>100</v>
          </cell>
        </row>
        <row r="2998">
          <cell r="A2998" t="str">
            <v>4.02.001410415</v>
          </cell>
          <cell r="B2998">
            <v>10415</v>
          </cell>
          <cell r="C2998" t="str">
            <v>Infra-Estrutura TI</v>
          </cell>
          <cell r="D2998" t="str">
            <v>4.02.0014</v>
          </cell>
          <cell r="E2998">
            <v>45.434116943036621</v>
          </cell>
          <cell r="F2998">
            <v>45.434116943036621</v>
          </cell>
          <cell r="G2998">
            <v>45.434116943036621</v>
          </cell>
          <cell r="H2998">
            <v>45.434116943036621</v>
          </cell>
          <cell r="I2998">
            <v>45.434116943036621</v>
          </cell>
          <cell r="J2998">
            <v>48.198092098316124</v>
          </cell>
          <cell r="K2998">
            <v>45.434116943036621</v>
          </cell>
          <cell r="L2998">
            <v>45.434116943036621</v>
          </cell>
          <cell r="M2998">
            <v>45.434116943036621</v>
          </cell>
          <cell r="N2998">
            <v>45.434116943036621</v>
          </cell>
          <cell r="O2998">
            <v>45.434116943036621</v>
          </cell>
          <cell r="P2998">
            <v>45.434116943036621</v>
          </cell>
        </row>
        <row r="2999">
          <cell r="A2999" t="str">
            <v>4.02.001510415</v>
          </cell>
          <cell r="B2999">
            <v>10415</v>
          </cell>
          <cell r="C2999" t="str">
            <v>Infra-Estrutura TI</v>
          </cell>
          <cell r="D2999" t="str">
            <v>4.02.0015</v>
          </cell>
          <cell r="E2999">
            <v>0</v>
          </cell>
          <cell r="F2999">
            <v>0</v>
          </cell>
          <cell r="G2999">
            <v>0</v>
          </cell>
          <cell r="H2999">
            <v>0</v>
          </cell>
          <cell r="I2999">
            <v>0</v>
          </cell>
          <cell r="J2999">
            <v>0</v>
          </cell>
          <cell r="K2999">
            <v>0</v>
          </cell>
          <cell r="L2999">
            <v>0</v>
          </cell>
          <cell r="M2999">
            <v>0</v>
          </cell>
          <cell r="N2999">
            <v>0</v>
          </cell>
          <cell r="O2999">
            <v>0</v>
          </cell>
          <cell r="P2999">
            <v>0</v>
          </cell>
        </row>
        <row r="3000">
          <cell r="A3000" t="str">
            <v>4.02.001610415</v>
          </cell>
          <cell r="B3000">
            <v>10415</v>
          </cell>
          <cell r="C3000" t="str">
            <v>Infra-Estrutura TI</v>
          </cell>
          <cell r="D3000" t="str">
            <v>4.02.0016</v>
          </cell>
          <cell r="E3000">
            <v>5753.0144465998237</v>
          </cell>
          <cell r="F3000">
            <v>5753.0144465998237</v>
          </cell>
          <cell r="G3000">
            <v>5753.0144465998237</v>
          </cell>
          <cell r="H3000">
            <v>5954.369952230817</v>
          </cell>
          <cell r="I3000">
            <v>5954.369952230817</v>
          </cell>
          <cell r="J3000">
            <v>5954.369952230817</v>
          </cell>
          <cell r="K3000">
            <v>5954.369952230817</v>
          </cell>
          <cell r="L3000">
            <v>5954.369952230817</v>
          </cell>
          <cell r="M3000">
            <v>5954.369952230817</v>
          </cell>
          <cell r="N3000">
            <v>5954.369952230817</v>
          </cell>
          <cell r="O3000">
            <v>5954.369952230817</v>
          </cell>
          <cell r="P3000">
            <v>5954.369952230817</v>
          </cell>
        </row>
        <row r="3001">
          <cell r="A3001" t="str">
            <v>4.02.001710415</v>
          </cell>
          <cell r="B3001">
            <v>10415</v>
          </cell>
          <cell r="C3001" t="str">
            <v>Infra-Estrutura TI</v>
          </cell>
          <cell r="D3001" t="str">
            <v>4.02.0017</v>
          </cell>
          <cell r="E3001">
            <v>3127.631332669886</v>
          </cell>
          <cell r="F3001">
            <v>3127.631332669886</v>
          </cell>
          <cell r="G3001">
            <v>3127.631332669886</v>
          </cell>
          <cell r="H3001">
            <v>3237.0984293133311</v>
          </cell>
          <cell r="I3001">
            <v>3237.0984293133311</v>
          </cell>
          <cell r="J3001">
            <v>3237.0984293133311</v>
          </cell>
          <cell r="K3001">
            <v>3237.0984293133311</v>
          </cell>
          <cell r="L3001">
            <v>3237.0984293133311</v>
          </cell>
          <cell r="M3001">
            <v>3237.0984293133311</v>
          </cell>
          <cell r="N3001">
            <v>3237.0984293133311</v>
          </cell>
          <cell r="O3001">
            <v>3237.0984293133311</v>
          </cell>
          <cell r="P3001">
            <v>3237.0984293133311</v>
          </cell>
        </row>
        <row r="3002">
          <cell r="A3002" t="str">
            <v>4.02.001810415</v>
          </cell>
          <cell r="B3002">
            <v>10415</v>
          </cell>
          <cell r="C3002" t="str">
            <v>Infra-Estrutura TI</v>
          </cell>
          <cell r="D3002" t="str">
            <v>4.02.0018</v>
          </cell>
          <cell r="E3002">
            <v>0</v>
          </cell>
          <cell r="F3002">
            <v>0</v>
          </cell>
          <cell r="G3002">
            <v>0</v>
          </cell>
          <cell r="H3002">
            <v>0</v>
          </cell>
          <cell r="I3002">
            <v>0</v>
          </cell>
          <cell r="J3002">
            <v>0</v>
          </cell>
          <cell r="K3002">
            <v>0</v>
          </cell>
          <cell r="L3002">
            <v>0</v>
          </cell>
          <cell r="M3002">
            <v>0</v>
          </cell>
          <cell r="N3002">
            <v>0</v>
          </cell>
          <cell r="O3002">
            <v>0</v>
          </cell>
          <cell r="P3002">
            <v>0</v>
          </cell>
        </row>
        <row r="3003">
          <cell r="A3003" t="str">
            <v>4.02.001910415</v>
          </cell>
          <cell r="B3003">
            <v>10415</v>
          </cell>
          <cell r="C3003" t="str">
            <v>Infra-Estrutura TI</v>
          </cell>
          <cell r="D3003" t="str">
            <v>4.02.0019</v>
          </cell>
          <cell r="E3003">
            <v>0</v>
          </cell>
          <cell r="F3003">
            <v>0</v>
          </cell>
          <cell r="G3003">
            <v>0</v>
          </cell>
          <cell r="H3003">
            <v>0</v>
          </cell>
          <cell r="I3003">
            <v>0</v>
          </cell>
          <cell r="J3003">
            <v>0</v>
          </cell>
          <cell r="K3003">
            <v>0</v>
          </cell>
          <cell r="L3003">
            <v>0</v>
          </cell>
          <cell r="M3003">
            <v>0</v>
          </cell>
          <cell r="N3003">
            <v>0</v>
          </cell>
          <cell r="O3003">
            <v>0</v>
          </cell>
          <cell r="P3003">
            <v>0</v>
          </cell>
        </row>
        <row r="3004">
          <cell r="A3004" t="str">
            <v>4.02.002010415</v>
          </cell>
          <cell r="B3004">
            <v>10415</v>
          </cell>
          <cell r="C3004" t="str">
            <v>Infra-Estrutura TI</v>
          </cell>
          <cell r="D3004" t="str">
            <v>4.02.0020</v>
          </cell>
          <cell r="E3004">
            <v>0</v>
          </cell>
          <cell r="F3004">
            <v>0</v>
          </cell>
          <cell r="G3004">
            <v>0</v>
          </cell>
          <cell r="H3004">
            <v>0</v>
          </cell>
          <cell r="I3004">
            <v>0</v>
          </cell>
          <cell r="J3004">
            <v>0</v>
          </cell>
          <cell r="K3004">
            <v>0</v>
          </cell>
          <cell r="L3004">
            <v>0</v>
          </cell>
          <cell r="M3004">
            <v>0</v>
          </cell>
          <cell r="N3004">
            <v>0</v>
          </cell>
          <cell r="O3004">
            <v>0</v>
          </cell>
          <cell r="P3004">
            <v>0</v>
          </cell>
        </row>
        <row r="3005">
          <cell r="A3005" t="str">
            <v>4.02.002110415</v>
          </cell>
          <cell r="B3005">
            <v>10415</v>
          </cell>
          <cell r="C3005" t="str">
            <v>Infra-Estrutura TI</v>
          </cell>
          <cell r="D3005" t="str">
            <v>4.02.0021</v>
          </cell>
          <cell r="E3005">
            <v>1500</v>
          </cell>
          <cell r="F3005">
            <v>1500</v>
          </cell>
          <cell r="G3005">
            <v>1500</v>
          </cell>
          <cell r="H3005">
            <v>1500</v>
          </cell>
          <cell r="I3005">
            <v>1500</v>
          </cell>
          <cell r="J3005">
            <v>1500</v>
          </cell>
          <cell r="K3005">
            <v>1500</v>
          </cell>
          <cell r="L3005">
            <v>1500</v>
          </cell>
          <cell r="M3005">
            <v>1500</v>
          </cell>
          <cell r="N3005">
            <v>1500</v>
          </cell>
          <cell r="O3005">
            <v>1500</v>
          </cell>
          <cell r="P3005">
            <v>1500</v>
          </cell>
        </row>
        <row r="3006">
          <cell r="A3006" t="str">
            <v>4.02.002210415</v>
          </cell>
          <cell r="B3006">
            <v>10415</v>
          </cell>
          <cell r="C3006" t="str">
            <v>Infra-Estrutura TI</v>
          </cell>
          <cell r="D3006" t="str">
            <v>4.02.0022</v>
          </cell>
          <cell r="E3006">
            <v>50</v>
          </cell>
          <cell r="F3006">
            <v>50</v>
          </cell>
          <cell r="G3006">
            <v>50</v>
          </cell>
          <cell r="H3006">
            <v>50</v>
          </cell>
          <cell r="I3006">
            <v>50</v>
          </cell>
          <cell r="J3006">
            <v>50</v>
          </cell>
          <cell r="K3006">
            <v>50</v>
          </cell>
          <cell r="L3006">
            <v>50</v>
          </cell>
          <cell r="M3006">
            <v>50</v>
          </cell>
          <cell r="N3006">
            <v>50</v>
          </cell>
          <cell r="O3006">
            <v>50</v>
          </cell>
          <cell r="P3006">
            <v>50</v>
          </cell>
        </row>
        <row r="3007">
          <cell r="A3007" t="str">
            <v>4.02.002310415</v>
          </cell>
          <cell r="B3007">
            <v>10415</v>
          </cell>
          <cell r="C3007" t="str">
            <v>Infra-Estrutura TI</v>
          </cell>
          <cell r="D3007" t="str">
            <v>4.02.0023</v>
          </cell>
          <cell r="E3007">
            <v>154.47344914002588</v>
          </cell>
          <cell r="F3007">
            <v>154.47344914002588</v>
          </cell>
          <cell r="G3007">
            <v>156.08978164567759</v>
          </cell>
          <cell r="H3007">
            <v>156.08978164567759</v>
          </cell>
          <cell r="I3007">
            <v>156.08978164567759</v>
          </cell>
          <cell r="J3007">
            <v>156.08978164567759</v>
          </cell>
          <cell r="K3007">
            <v>156.08978164567759</v>
          </cell>
          <cell r="L3007">
            <v>157.07100216133759</v>
          </cell>
          <cell r="M3007">
            <v>157.07100216133759</v>
          </cell>
          <cell r="N3007">
            <v>157.07100216133759</v>
          </cell>
          <cell r="O3007">
            <v>157.07100216133759</v>
          </cell>
          <cell r="P3007">
            <v>157.07100216133759</v>
          </cell>
        </row>
        <row r="3008">
          <cell r="A3008" t="str">
            <v>4.02.002410415</v>
          </cell>
          <cell r="B3008">
            <v>10415</v>
          </cell>
          <cell r="C3008" t="str">
            <v>Infra-Estrutura TI</v>
          </cell>
          <cell r="D3008" t="str">
            <v>4.02.0024</v>
          </cell>
          <cell r="E3008">
            <v>0</v>
          </cell>
          <cell r="F3008">
            <v>0</v>
          </cell>
          <cell r="G3008">
            <v>0</v>
          </cell>
          <cell r="H3008">
            <v>0</v>
          </cell>
          <cell r="I3008">
            <v>0</v>
          </cell>
          <cell r="J3008">
            <v>0</v>
          </cell>
          <cell r="K3008">
            <v>0</v>
          </cell>
          <cell r="L3008">
            <v>0</v>
          </cell>
          <cell r="M3008">
            <v>0</v>
          </cell>
          <cell r="N3008">
            <v>0</v>
          </cell>
          <cell r="O3008">
            <v>0</v>
          </cell>
          <cell r="P3008">
            <v>0</v>
          </cell>
        </row>
        <row r="3009">
          <cell r="A3009" t="str">
            <v>4.02.002510415</v>
          </cell>
          <cell r="B3009">
            <v>10415</v>
          </cell>
          <cell r="C3009" t="str">
            <v>Infra-Estrutura TI</v>
          </cell>
          <cell r="D3009" t="str">
            <v>4.02.0025</v>
          </cell>
          <cell r="E3009">
            <v>50</v>
          </cell>
          <cell r="F3009">
            <v>50</v>
          </cell>
          <cell r="G3009">
            <v>50</v>
          </cell>
          <cell r="H3009">
            <v>50</v>
          </cell>
          <cell r="I3009">
            <v>50</v>
          </cell>
          <cell r="J3009">
            <v>50</v>
          </cell>
          <cell r="K3009">
            <v>50</v>
          </cell>
          <cell r="L3009">
            <v>50</v>
          </cell>
          <cell r="M3009">
            <v>50</v>
          </cell>
          <cell r="N3009">
            <v>50</v>
          </cell>
          <cell r="O3009">
            <v>50</v>
          </cell>
          <cell r="P3009">
            <v>50</v>
          </cell>
        </row>
        <row r="3010">
          <cell r="A3010" t="str">
            <v>4.02.002610415</v>
          </cell>
          <cell r="B3010">
            <v>10415</v>
          </cell>
          <cell r="C3010" t="str">
            <v>Infra-Estrutura TI</v>
          </cell>
          <cell r="D3010" t="str">
            <v>4.02.0026</v>
          </cell>
          <cell r="E3010">
            <v>50</v>
          </cell>
          <cell r="F3010">
            <v>50</v>
          </cell>
          <cell r="G3010">
            <v>50</v>
          </cell>
          <cell r="H3010">
            <v>50</v>
          </cell>
          <cell r="I3010">
            <v>50</v>
          </cell>
          <cell r="J3010">
            <v>50</v>
          </cell>
          <cell r="K3010">
            <v>50</v>
          </cell>
          <cell r="L3010">
            <v>50</v>
          </cell>
          <cell r="M3010">
            <v>50</v>
          </cell>
          <cell r="N3010">
            <v>50</v>
          </cell>
          <cell r="O3010">
            <v>50</v>
          </cell>
          <cell r="P3010">
            <v>50</v>
          </cell>
        </row>
        <row r="3011">
          <cell r="A3011" t="str">
            <v>4.02.002710415</v>
          </cell>
          <cell r="B3011">
            <v>10415</v>
          </cell>
          <cell r="C3011" t="str">
            <v>Infra-Estrutura TI</v>
          </cell>
          <cell r="D3011" t="str">
            <v>4.02.0027</v>
          </cell>
          <cell r="E3011">
            <v>0</v>
          </cell>
          <cell r="F3011">
            <v>400</v>
          </cell>
          <cell r="G3011">
            <v>0</v>
          </cell>
          <cell r="H3011">
            <v>0</v>
          </cell>
          <cell r="I3011">
            <v>0</v>
          </cell>
          <cell r="J3011">
            <v>0</v>
          </cell>
          <cell r="K3011">
            <v>0</v>
          </cell>
          <cell r="L3011">
            <v>0</v>
          </cell>
          <cell r="M3011">
            <v>0</v>
          </cell>
          <cell r="N3011">
            <v>0</v>
          </cell>
          <cell r="O3011">
            <v>0</v>
          </cell>
          <cell r="P3011">
            <v>0</v>
          </cell>
        </row>
        <row r="3012">
          <cell r="A3012" t="str">
            <v>4.02.002810415</v>
          </cell>
          <cell r="B3012">
            <v>10415</v>
          </cell>
          <cell r="C3012" t="str">
            <v>Infra-Estrutura TI</v>
          </cell>
          <cell r="D3012" t="str">
            <v>4.02.0028</v>
          </cell>
          <cell r="E3012">
            <v>0</v>
          </cell>
          <cell r="F3012">
            <v>0</v>
          </cell>
          <cell r="G3012">
            <v>0</v>
          </cell>
          <cell r="H3012">
            <v>3129.42</v>
          </cell>
          <cell r="I3012">
            <v>0</v>
          </cell>
          <cell r="J3012">
            <v>0</v>
          </cell>
          <cell r="K3012">
            <v>0</v>
          </cell>
          <cell r="L3012">
            <v>0</v>
          </cell>
          <cell r="M3012">
            <v>0</v>
          </cell>
          <cell r="N3012">
            <v>0</v>
          </cell>
          <cell r="O3012">
            <v>0</v>
          </cell>
          <cell r="P3012">
            <v>0</v>
          </cell>
        </row>
        <row r="3013">
          <cell r="A3013" t="str">
            <v>4.02.002910415</v>
          </cell>
          <cell r="B3013">
            <v>10415</v>
          </cell>
          <cell r="C3013" t="str">
            <v>Infra-Estrutura TI</v>
          </cell>
          <cell r="D3013" t="str">
            <v>4.02.0029</v>
          </cell>
          <cell r="E3013">
            <v>0</v>
          </cell>
          <cell r="F3013">
            <v>1486.94</v>
          </cell>
          <cell r="G3013">
            <v>0</v>
          </cell>
          <cell r="H3013">
            <v>0</v>
          </cell>
          <cell r="I3013">
            <v>0</v>
          </cell>
          <cell r="J3013">
            <v>0</v>
          </cell>
          <cell r="K3013">
            <v>0</v>
          </cell>
          <cell r="L3013">
            <v>0</v>
          </cell>
          <cell r="M3013">
            <v>0</v>
          </cell>
          <cell r="N3013">
            <v>0</v>
          </cell>
          <cell r="O3013">
            <v>0</v>
          </cell>
          <cell r="P3013">
            <v>0</v>
          </cell>
        </row>
        <row r="3014">
          <cell r="A3014" t="str">
            <v>4.02.003010415</v>
          </cell>
          <cell r="B3014">
            <v>10415</v>
          </cell>
          <cell r="C3014" t="str">
            <v>Infra-Estrutura TI</v>
          </cell>
          <cell r="D3014" t="str">
            <v>4.02.0030</v>
          </cell>
          <cell r="E3014">
            <v>0</v>
          </cell>
          <cell r="F3014">
            <v>0</v>
          </cell>
          <cell r="G3014">
            <v>0</v>
          </cell>
          <cell r="H3014">
            <v>0</v>
          </cell>
          <cell r="I3014">
            <v>0</v>
          </cell>
          <cell r="J3014">
            <v>0</v>
          </cell>
          <cell r="K3014">
            <v>0</v>
          </cell>
          <cell r="L3014">
            <v>0</v>
          </cell>
          <cell r="M3014">
            <v>0</v>
          </cell>
          <cell r="N3014">
            <v>0</v>
          </cell>
          <cell r="O3014">
            <v>0</v>
          </cell>
          <cell r="P3014">
            <v>0</v>
          </cell>
        </row>
        <row r="3015">
          <cell r="A3015" t="str">
            <v>4.02.003510415</v>
          </cell>
          <cell r="B3015">
            <v>10415</v>
          </cell>
          <cell r="C3015" t="str">
            <v>Infra-Estrutura TI</v>
          </cell>
          <cell r="D3015" t="str">
            <v>4.02.0035</v>
          </cell>
          <cell r="E3015">
            <v>0</v>
          </cell>
          <cell r="F3015">
            <v>0</v>
          </cell>
          <cell r="G3015">
            <v>0</v>
          </cell>
          <cell r="H3015">
            <v>0</v>
          </cell>
          <cell r="I3015">
            <v>0</v>
          </cell>
          <cell r="J3015">
            <v>0</v>
          </cell>
          <cell r="K3015">
            <v>0</v>
          </cell>
          <cell r="L3015">
            <v>0</v>
          </cell>
          <cell r="M3015">
            <v>0</v>
          </cell>
          <cell r="N3015">
            <v>0</v>
          </cell>
          <cell r="O3015">
            <v>0</v>
          </cell>
          <cell r="P3015">
            <v>0</v>
          </cell>
        </row>
        <row r="3016">
          <cell r="A3016" t="str">
            <v>4.02.003610415</v>
          </cell>
          <cell r="B3016">
            <v>10415</v>
          </cell>
          <cell r="C3016" t="str">
            <v>Infra-Estrutura TI</v>
          </cell>
          <cell r="D3016" t="str">
            <v>4.02.0036</v>
          </cell>
          <cell r="E3016">
            <v>0</v>
          </cell>
          <cell r="F3016">
            <v>0</v>
          </cell>
          <cell r="G3016">
            <v>0</v>
          </cell>
          <cell r="H3016">
            <v>0</v>
          </cell>
          <cell r="I3016">
            <v>0</v>
          </cell>
          <cell r="J3016">
            <v>0</v>
          </cell>
          <cell r="K3016">
            <v>0</v>
          </cell>
          <cell r="L3016">
            <v>0</v>
          </cell>
          <cell r="M3016">
            <v>0</v>
          </cell>
          <cell r="N3016">
            <v>0</v>
          </cell>
          <cell r="O3016">
            <v>0</v>
          </cell>
          <cell r="P3016">
            <v>0</v>
          </cell>
        </row>
        <row r="3017">
          <cell r="A3017" t="str">
            <v>4.02.003710415</v>
          </cell>
          <cell r="B3017">
            <v>10415</v>
          </cell>
          <cell r="C3017" t="str">
            <v>Infra-Estrutura TI</v>
          </cell>
          <cell r="D3017" t="str">
            <v>4.02.0037</v>
          </cell>
          <cell r="E3017">
            <v>0</v>
          </cell>
          <cell r="F3017">
            <v>0</v>
          </cell>
          <cell r="G3017">
            <v>0</v>
          </cell>
          <cell r="H3017">
            <v>0</v>
          </cell>
          <cell r="I3017">
            <v>0</v>
          </cell>
          <cell r="J3017">
            <v>0</v>
          </cell>
          <cell r="K3017">
            <v>0</v>
          </cell>
          <cell r="L3017">
            <v>0</v>
          </cell>
          <cell r="M3017">
            <v>0</v>
          </cell>
          <cell r="N3017">
            <v>0</v>
          </cell>
          <cell r="O3017">
            <v>0</v>
          </cell>
          <cell r="P3017">
            <v>0</v>
          </cell>
        </row>
        <row r="3018">
          <cell r="A3018" t="str">
            <v>4.02.003810415</v>
          </cell>
          <cell r="B3018">
            <v>10415</v>
          </cell>
          <cell r="C3018" t="str">
            <v>Infra-Estrutura TI</v>
          </cell>
          <cell r="D3018" t="str">
            <v>4.02.0038</v>
          </cell>
          <cell r="E3018">
            <v>0</v>
          </cell>
          <cell r="F3018">
            <v>0</v>
          </cell>
          <cell r="G3018">
            <v>0</v>
          </cell>
          <cell r="H3018">
            <v>0</v>
          </cell>
          <cell r="I3018">
            <v>0</v>
          </cell>
          <cell r="J3018">
            <v>0</v>
          </cell>
          <cell r="K3018">
            <v>0</v>
          </cell>
          <cell r="L3018">
            <v>0</v>
          </cell>
          <cell r="M3018">
            <v>0</v>
          </cell>
          <cell r="N3018">
            <v>0</v>
          </cell>
          <cell r="O3018">
            <v>0</v>
          </cell>
          <cell r="P3018">
            <v>0</v>
          </cell>
        </row>
        <row r="3019">
          <cell r="A3019" t="str">
            <v>4.02.003910415</v>
          </cell>
          <cell r="B3019">
            <v>10415</v>
          </cell>
          <cell r="C3019" t="str">
            <v>Infra-Estrutura TI</v>
          </cell>
          <cell r="D3019" t="str">
            <v>4.02.0039</v>
          </cell>
          <cell r="E3019">
            <v>0</v>
          </cell>
          <cell r="F3019">
            <v>0</v>
          </cell>
          <cell r="G3019">
            <v>0</v>
          </cell>
          <cell r="H3019">
            <v>0</v>
          </cell>
          <cell r="I3019">
            <v>0</v>
          </cell>
          <cell r="J3019">
            <v>0</v>
          </cell>
          <cell r="K3019">
            <v>0</v>
          </cell>
          <cell r="L3019">
            <v>0</v>
          </cell>
          <cell r="M3019">
            <v>0</v>
          </cell>
          <cell r="N3019">
            <v>0</v>
          </cell>
          <cell r="O3019">
            <v>0</v>
          </cell>
          <cell r="P3019">
            <v>0</v>
          </cell>
        </row>
        <row r="3020">
          <cell r="A3020" t="str">
            <v>4.02.004110415</v>
          </cell>
          <cell r="B3020">
            <v>10415</v>
          </cell>
          <cell r="C3020" t="str">
            <v>Infra-Estrutura TI</v>
          </cell>
          <cell r="D3020" t="str">
            <v>4.02.0041</v>
          </cell>
          <cell r="E3020">
            <v>24.244537112262275</v>
          </cell>
          <cell r="F3020">
            <v>24.244537112262275</v>
          </cell>
          <cell r="G3020">
            <v>24.244537112262275</v>
          </cell>
          <cell r="H3020">
            <v>24.244537112262275</v>
          </cell>
          <cell r="I3020">
            <v>24.244537112262275</v>
          </cell>
          <cell r="J3020">
            <v>24.244537112262275</v>
          </cell>
          <cell r="K3020">
            <v>24.244537112262275</v>
          </cell>
          <cell r="L3020">
            <v>24.244537112262275</v>
          </cell>
          <cell r="M3020">
            <v>24.244537112262275</v>
          </cell>
          <cell r="N3020">
            <v>24.244537112262275</v>
          </cell>
          <cell r="O3020">
            <v>24.244537112262275</v>
          </cell>
          <cell r="P3020">
            <v>24.244537112262275</v>
          </cell>
        </row>
        <row r="3021">
          <cell r="A3021" t="str">
            <v>4.02.004210415</v>
          </cell>
          <cell r="B3021">
            <v>10415</v>
          </cell>
          <cell r="C3021" t="str">
            <v>Infra-Estrutura TI</v>
          </cell>
          <cell r="D3021" t="str">
            <v>4.02.0042</v>
          </cell>
          <cell r="E3021">
            <v>0</v>
          </cell>
          <cell r="F3021">
            <v>0</v>
          </cell>
          <cell r="G3021">
            <v>0</v>
          </cell>
          <cell r="H3021">
            <v>0</v>
          </cell>
          <cell r="I3021">
            <v>0</v>
          </cell>
          <cell r="J3021">
            <v>0</v>
          </cell>
          <cell r="K3021">
            <v>0</v>
          </cell>
          <cell r="L3021">
            <v>0</v>
          </cell>
          <cell r="M3021">
            <v>0</v>
          </cell>
          <cell r="N3021">
            <v>0</v>
          </cell>
          <cell r="O3021">
            <v>0</v>
          </cell>
          <cell r="P3021">
            <v>0</v>
          </cell>
        </row>
        <row r="3022">
          <cell r="A3022" t="str">
            <v>4.02.004310415</v>
          </cell>
          <cell r="B3022">
            <v>10415</v>
          </cell>
          <cell r="C3022" t="str">
            <v>Infra-Estrutura TI</v>
          </cell>
          <cell r="D3022" t="str">
            <v>4.02.0043</v>
          </cell>
          <cell r="E3022">
            <v>0</v>
          </cell>
          <cell r="F3022">
            <v>0</v>
          </cell>
          <cell r="G3022">
            <v>0</v>
          </cell>
          <cell r="H3022">
            <v>0</v>
          </cell>
          <cell r="I3022">
            <v>0</v>
          </cell>
          <cell r="J3022">
            <v>0</v>
          </cell>
          <cell r="K3022">
            <v>0</v>
          </cell>
          <cell r="L3022">
            <v>0</v>
          </cell>
          <cell r="M3022">
            <v>0</v>
          </cell>
          <cell r="N3022">
            <v>0</v>
          </cell>
          <cell r="O3022">
            <v>0</v>
          </cell>
          <cell r="P3022">
            <v>0</v>
          </cell>
        </row>
        <row r="3023">
          <cell r="A3023" t="str">
            <v>4.02.004410415</v>
          </cell>
          <cell r="B3023">
            <v>10415</v>
          </cell>
          <cell r="C3023" t="str">
            <v>Infra-Estrutura TI</v>
          </cell>
          <cell r="D3023" t="str">
            <v>4.02.0044</v>
          </cell>
          <cell r="E3023">
            <v>0</v>
          </cell>
          <cell r="F3023">
            <v>0</v>
          </cell>
          <cell r="G3023">
            <v>0</v>
          </cell>
          <cell r="H3023">
            <v>0</v>
          </cell>
          <cell r="I3023">
            <v>0</v>
          </cell>
          <cell r="J3023">
            <v>0</v>
          </cell>
          <cell r="K3023">
            <v>0</v>
          </cell>
          <cell r="L3023">
            <v>0</v>
          </cell>
          <cell r="M3023">
            <v>0</v>
          </cell>
          <cell r="N3023">
            <v>0</v>
          </cell>
          <cell r="O3023">
            <v>0</v>
          </cell>
          <cell r="P3023">
            <v>0</v>
          </cell>
        </row>
        <row r="3024">
          <cell r="A3024" t="str">
            <v>4.03.000110415</v>
          </cell>
          <cell r="B3024">
            <v>10415</v>
          </cell>
          <cell r="C3024" t="str">
            <v>Infra-Estrutura TI</v>
          </cell>
          <cell r="D3024" t="str">
            <v>4.03.0001</v>
          </cell>
          <cell r="E3024">
            <v>0</v>
          </cell>
          <cell r="F3024">
            <v>0</v>
          </cell>
          <cell r="G3024">
            <v>0</v>
          </cell>
          <cell r="H3024">
            <v>0</v>
          </cell>
          <cell r="I3024">
            <v>0</v>
          </cell>
          <cell r="J3024">
            <v>0</v>
          </cell>
          <cell r="K3024">
            <v>0</v>
          </cell>
          <cell r="L3024">
            <v>0</v>
          </cell>
          <cell r="M3024">
            <v>0</v>
          </cell>
          <cell r="N3024">
            <v>0</v>
          </cell>
          <cell r="O3024">
            <v>0</v>
          </cell>
          <cell r="P3024">
            <v>0</v>
          </cell>
        </row>
        <row r="3025">
          <cell r="A3025" t="str">
            <v>4.03.000210415</v>
          </cell>
          <cell r="B3025">
            <v>10415</v>
          </cell>
          <cell r="C3025" t="str">
            <v>Infra-Estrutura TI</v>
          </cell>
          <cell r="D3025" t="str">
            <v>4.03.0002</v>
          </cell>
          <cell r="E3025">
            <v>12440.68</v>
          </cell>
          <cell r="F3025">
            <v>13340.68</v>
          </cell>
          <cell r="G3025">
            <v>16040.68</v>
          </cell>
          <cell r="H3025">
            <v>16040.68</v>
          </cell>
          <cell r="I3025">
            <v>16040.68</v>
          </cell>
          <cell r="J3025">
            <v>16040.68</v>
          </cell>
          <cell r="K3025">
            <v>16976.68</v>
          </cell>
          <cell r="L3025">
            <v>18334.814400000003</v>
          </cell>
          <cell r="M3025">
            <v>18334.814400000003</v>
          </cell>
          <cell r="N3025">
            <v>18334.814400000003</v>
          </cell>
          <cell r="O3025">
            <v>18334.814400000003</v>
          </cell>
          <cell r="P3025">
            <v>18334.814400000003</v>
          </cell>
        </row>
        <row r="3026">
          <cell r="A3026" t="str">
            <v>4.03.000310415</v>
          </cell>
          <cell r="B3026">
            <v>10415</v>
          </cell>
          <cell r="C3026" t="str">
            <v>Infra-Estrutura TI</v>
          </cell>
          <cell r="D3026" t="str">
            <v>4.03.0003</v>
          </cell>
          <cell r="E3026">
            <v>1036.7233333333334</v>
          </cell>
          <cell r="F3026">
            <v>1186.7233333333334</v>
          </cell>
          <cell r="G3026">
            <v>1786.7233333333334</v>
          </cell>
          <cell r="H3026">
            <v>1336.7233333333334</v>
          </cell>
          <cell r="I3026">
            <v>1336.7233333333334</v>
          </cell>
          <cell r="J3026">
            <v>1336.7233333333334</v>
          </cell>
          <cell r="K3026">
            <v>1882.7233333333334</v>
          </cell>
          <cell r="L3026">
            <v>2320.1462666666685</v>
          </cell>
          <cell r="M3026">
            <v>1527.9012000000002</v>
          </cell>
          <cell r="N3026">
            <v>1527.9012000000002</v>
          </cell>
          <cell r="O3026">
            <v>1527.9012000000012</v>
          </cell>
          <cell r="P3026">
            <v>1527.9011999999993</v>
          </cell>
        </row>
        <row r="3027">
          <cell r="A3027" t="str">
            <v>4.03.000410415</v>
          </cell>
          <cell r="B3027">
            <v>10415</v>
          </cell>
          <cell r="C3027" t="str">
            <v>Infra-Estrutura TI</v>
          </cell>
          <cell r="D3027" t="str">
            <v>4.03.0004</v>
          </cell>
          <cell r="E3027">
            <v>9056.6666666666661</v>
          </cell>
          <cell r="F3027">
            <v>9056.6666666666661</v>
          </cell>
          <cell r="G3027">
            <v>9056.6666666666661</v>
          </cell>
          <cell r="H3027">
            <v>9056.6666666666661</v>
          </cell>
          <cell r="I3027">
            <v>9056.6666666666661</v>
          </cell>
          <cell r="J3027">
            <v>9056.6666666666679</v>
          </cell>
          <cell r="K3027">
            <v>9056.6666666666661</v>
          </cell>
          <cell r="L3027">
            <v>10171.333333333336</v>
          </cell>
          <cell r="M3027">
            <v>9781.2000000000007</v>
          </cell>
          <cell r="N3027">
            <v>9781.2000000000007</v>
          </cell>
          <cell r="O3027">
            <v>9781.2000000000007</v>
          </cell>
          <cell r="P3027">
            <v>18810</v>
          </cell>
        </row>
        <row r="3028">
          <cell r="A3028" t="str">
            <v>4.03.000510415</v>
          </cell>
          <cell r="B3028">
            <v>10415</v>
          </cell>
          <cell r="C3028" t="str">
            <v>Infra-Estrutura TI</v>
          </cell>
          <cell r="D3028" t="str">
            <v>4.03.0005</v>
          </cell>
          <cell r="E3028">
            <v>0</v>
          </cell>
          <cell r="F3028">
            <v>0</v>
          </cell>
          <cell r="G3028">
            <v>0</v>
          </cell>
          <cell r="H3028">
            <v>0</v>
          </cell>
          <cell r="I3028">
            <v>0</v>
          </cell>
          <cell r="J3028">
            <v>0</v>
          </cell>
          <cell r="K3028">
            <v>0</v>
          </cell>
          <cell r="L3028">
            <v>0</v>
          </cell>
          <cell r="M3028">
            <v>0</v>
          </cell>
          <cell r="N3028">
            <v>0</v>
          </cell>
          <cell r="O3028">
            <v>0</v>
          </cell>
          <cell r="P3028">
            <v>0</v>
          </cell>
        </row>
        <row r="3029">
          <cell r="A3029" t="str">
            <v>4.03.000610415</v>
          </cell>
          <cell r="B3029">
            <v>10415</v>
          </cell>
          <cell r="C3029" t="str">
            <v>Infra-Estrutura TI</v>
          </cell>
          <cell r="D3029" t="str">
            <v>4.03.0006</v>
          </cell>
          <cell r="E3029">
            <v>1036.7233333333334</v>
          </cell>
          <cell r="F3029">
            <v>1186.7233333333334</v>
          </cell>
          <cell r="G3029">
            <v>1786.7233333333334</v>
          </cell>
          <cell r="H3029">
            <v>1336.7233333333334</v>
          </cell>
          <cell r="I3029">
            <v>1336.7233333333334</v>
          </cell>
          <cell r="J3029">
            <v>1336.7233333333334</v>
          </cell>
          <cell r="K3029">
            <v>1882.7233333333334</v>
          </cell>
          <cell r="L3029">
            <v>2320.1462666666685</v>
          </cell>
          <cell r="M3029">
            <v>1527.9012000000002</v>
          </cell>
          <cell r="N3029">
            <v>1527.9012000000002</v>
          </cell>
          <cell r="O3029">
            <v>1527.9012000000012</v>
          </cell>
          <cell r="P3029">
            <v>1527.9011999999993</v>
          </cell>
        </row>
        <row r="3030">
          <cell r="A3030" t="str">
            <v>4.03.000710415</v>
          </cell>
          <cell r="B3030">
            <v>10415</v>
          </cell>
          <cell r="C3030" t="str">
            <v>Infra-Estrutura TI</v>
          </cell>
          <cell r="D3030" t="str">
            <v>4.03.0007</v>
          </cell>
          <cell r="E3030">
            <v>0</v>
          </cell>
          <cell r="F3030">
            <v>0</v>
          </cell>
          <cell r="G3030">
            <v>0</v>
          </cell>
          <cell r="H3030">
            <v>0</v>
          </cell>
          <cell r="I3030">
            <v>0</v>
          </cell>
          <cell r="J3030">
            <v>0</v>
          </cell>
          <cell r="K3030">
            <v>0</v>
          </cell>
          <cell r="L3030">
            <v>0</v>
          </cell>
          <cell r="M3030">
            <v>0</v>
          </cell>
          <cell r="N3030">
            <v>0</v>
          </cell>
          <cell r="O3030">
            <v>0</v>
          </cell>
          <cell r="P3030">
            <v>0</v>
          </cell>
        </row>
        <row r="3031">
          <cell r="A3031" t="str">
            <v>4.03.000810415</v>
          </cell>
          <cell r="B3031">
            <v>10415</v>
          </cell>
          <cell r="C3031" t="str">
            <v>Infra-Estrutura TI</v>
          </cell>
          <cell r="D3031" t="str">
            <v>4.03.0008</v>
          </cell>
          <cell r="E3031">
            <v>1437.1185714285714</v>
          </cell>
          <cell r="F3031">
            <v>1437.1185714285714</v>
          </cell>
          <cell r="G3031">
            <v>1437.1185714285714</v>
          </cell>
          <cell r="H3031">
            <v>1437.1185714285714</v>
          </cell>
          <cell r="I3031">
            <v>1437.1185714285714</v>
          </cell>
          <cell r="J3031">
            <v>1437.1185714285714</v>
          </cell>
          <cell r="K3031">
            <v>1437.1185714285714</v>
          </cell>
          <cell r="L3031">
            <v>1437.1185714285714</v>
          </cell>
          <cell r="M3031">
            <v>1437.1185714285714</v>
          </cell>
          <cell r="N3031">
            <v>1437.1185714285714</v>
          </cell>
          <cell r="O3031">
            <v>1437.1185714285714</v>
          </cell>
          <cell r="P3031">
            <v>1437.1185714285714</v>
          </cell>
        </row>
        <row r="3032">
          <cell r="A3032" t="str">
            <v>4.03.000910415</v>
          </cell>
          <cell r="B3032">
            <v>10415</v>
          </cell>
          <cell r="C3032" t="str">
            <v>Infra-Estrutura TI</v>
          </cell>
          <cell r="D3032" t="str">
            <v>4.03.0009</v>
          </cell>
          <cell r="E3032">
            <v>2772</v>
          </cell>
          <cell r="F3032">
            <v>1764</v>
          </cell>
          <cell r="G3032">
            <v>1764</v>
          </cell>
          <cell r="H3032">
            <v>1764</v>
          </cell>
          <cell r="I3032">
            <v>1764</v>
          </cell>
          <cell r="J3032">
            <v>1764</v>
          </cell>
          <cell r="K3032">
            <v>1764</v>
          </cell>
          <cell r="L3032">
            <v>1764</v>
          </cell>
          <cell r="M3032">
            <v>1764</v>
          </cell>
          <cell r="N3032">
            <v>1764</v>
          </cell>
          <cell r="O3032">
            <v>1764</v>
          </cell>
          <cell r="P3032">
            <v>1764</v>
          </cell>
        </row>
        <row r="3033">
          <cell r="A3033" t="str">
            <v>4.03.001010415</v>
          </cell>
          <cell r="B3033">
            <v>10415</v>
          </cell>
          <cell r="C3033" t="str">
            <v>Infra-Estrutura TI</v>
          </cell>
          <cell r="D3033" t="str">
            <v>4.03.0010</v>
          </cell>
          <cell r="E3033">
            <v>766.37</v>
          </cell>
          <cell r="F3033">
            <v>766.37</v>
          </cell>
          <cell r="G3033">
            <v>766.37</v>
          </cell>
          <cell r="H3033">
            <v>766.37</v>
          </cell>
          <cell r="I3033">
            <v>766.37</v>
          </cell>
          <cell r="J3033">
            <v>766.37</v>
          </cell>
          <cell r="K3033">
            <v>766.37</v>
          </cell>
          <cell r="L3033">
            <v>766.37</v>
          </cell>
          <cell r="M3033">
            <v>766.37</v>
          </cell>
          <cell r="N3033">
            <v>766.37</v>
          </cell>
          <cell r="O3033">
            <v>766.37</v>
          </cell>
          <cell r="P3033">
            <v>766.37</v>
          </cell>
        </row>
        <row r="3034">
          <cell r="A3034" t="str">
            <v>4.03.001110415</v>
          </cell>
          <cell r="B3034">
            <v>10415</v>
          </cell>
          <cell r="C3034" t="str">
            <v>Infra-Estrutura TI</v>
          </cell>
          <cell r="D3034" t="str">
            <v>4.03.0011</v>
          </cell>
          <cell r="E3034">
            <v>3506.5438877777783</v>
          </cell>
          <cell r="F3034">
            <v>3770.6438877777782</v>
          </cell>
          <cell r="G3034">
            <v>4597.6938877777784</v>
          </cell>
          <cell r="H3034">
            <v>4458.6938877777784</v>
          </cell>
          <cell r="I3034">
            <v>4521.2438877777786</v>
          </cell>
          <cell r="J3034">
            <v>4521.2438877777786</v>
          </cell>
          <cell r="K3034">
            <v>4958.5378877777785</v>
          </cell>
          <cell r="L3034">
            <v>5346.449351600002</v>
          </cell>
          <cell r="M3034">
            <v>4874.212320755556</v>
          </cell>
          <cell r="N3034">
            <v>5167.8711588000015</v>
          </cell>
          <cell r="O3034">
            <v>5167.8711588000024</v>
          </cell>
          <cell r="P3034">
            <v>5167.8711588000006</v>
          </cell>
        </row>
        <row r="3035">
          <cell r="A3035" t="str">
            <v>4.03.001210415</v>
          </cell>
          <cell r="B3035">
            <v>10415</v>
          </cell>
          <cell r="C3035" t="str">
            <v>Infra-Estrutura TI</v>
          </cell>
          <cell r="D3035" t="str">
            <v>4.03.0012</v>
          </cell>
          <cell r="E3035">
            <v>1009.0773777777778</v>
          </cell>
          <cell r="F3035">
            <v>1085.0773777777779</v>
          </cell>
          <cell r="G3035">
            <v>1323.0773777777781</v>
          </cell>
          <cell r="H3035">
            <v>1283.0773777777779</v>
          </cell>
          <cell r="I3035">
            <v>1301.0773777777779</v>
          </cell>
          <cell r="J3035">
            <v>1301.0773777777779</v>
          </cell>
          <cell r="K3035">
            <v>1426.9173777777778</v>
          </cell>
          <cell r="L3035">
            <v>1538.5465760000006</v>
          </cell>
          <cell r="M3035">
            <v>1402.6510275555556</v>
          </cell>
          <cell r="N3035">
            <v>1487.1571680000004</v>
          </cell>
          <cell r="O3035">
            <v>1487.1571680000004</v>
          </cell>
          <cell r="P3035">
            <v>1487.157168</v>
          </cell>
        </row>
        <row r="3036">
          <cell r="A3036" t="str">
            <v>4.03.001310415</v>
          </cell>
          <cell r="B3036">
            <v>10415</v>
          </cell>
          <cell r="C3036" t="str">
            <v>Infra-Estrutura TI</v>
          </cell>
          <cell r="D3036" t="str">
            <v>4.03.0013</v>
          </cell>
          <cell r="E3036">
            <v>0</v>
          </cell>
          <cell r="F3036">
            <v>0</v>
          </cell>
          <cell r="G3036">
            <v>0</v>
          </cell>
          <cell r="H3036">
            <v>0</v>
          </cell>
          <cell r="I3036">
            <v>0</v>
          </cell>
          <cell r="J3036">
            <v>0</v>
          </cell>
          <cell r="K3036">
            <v>0</v>
          </cell>
          <cell r="L3036">
            <v>0</v>
          </cell>
          <cell r="M3036">
            <v>0</v>
          </cell>
          <cell r="N3036">
            <v>0</v>
          </cell>
          <cell r="O3036">
            <v>0</v>
          </cell>
          <cell r="P3036">
            <v>0</v>
          </cell>
        </row>
        <row r="3037">
          <cell r="A3037" t="str">
            <v>4.03.001410415</v>
          </cell>
          <cell r="B3037">
            <v>10415</v>
          </cell>
          <cell r="C3037" t="str">
            <v>Infra-Estrutura TI</v>
          </cell>
          <cell r="D3037" t="str">
            <v>4.03.0014</v>
          </cell>
          <cell r="E3037">
            <v>0</v>
          </cell>
          <cell r="F3037">
            <v>0</v>
          </cell>
          <cell r="G3037">
            <v>0</v>
          </cell>
          <cell r="H3037">
            <v>0</v>
          </cell>
          <cell r="I3037">
            <v>0</v>
          </cell>
          <cell r="J3037">
            <v>0</v>
          </cell>
          <cell r="K3037">
            <v>0</v>
          </cell>
          <cell r="L3037">
            <v>0</v>
          </cell>
          <cell r="M3037">
            <v>0</v>
          </cell>
          <cell r="N3037">
            <v>0</v>
          </cell>
          <cell r="O3037">
            <v>0</v>
          </cell>
          <cell r="P3037">
            <v>0</v>
          </cell>
        </row>
        <row r="3038">
          <cell r="A3038" t="str">
            <v>4.03.001510415</v>
          </cell>
          <cell r="B3038">
            <v>10415</v>
          </cell>
          <cell r="C3038" t="str">
            <v>Infra-Estrutura TI</v>
          </cell>
          <cell r="D3038" t="str">
            <v>4.03.0015</v>
          </cell>
          <cell r="E3038">
            <v>0</v>
          </cell>
          <cell r="F3038">
            <v>0</v>
          </cell>
          <cell r="G3038">
            <v>0</v>
          </cell>
          <cell r="H3038">
            <v>0</v>
          </cell>
          <cell r="I3038">
            <v>0</v>
          </cell>
          <cell r="J3038">
            <v>0</v>
          </cell>
          <cell r="K3038">
            <v>0</v>
          </cell>
          <cell r="L3038">
            <v>0</v>
          </cell>
          <cell r="M3038">
            <v>0</v>
          </cell>
          <cell r="N3038">
            <v>0</v>
          </cell>
          <cell r="O3038">
            <v>0</v>
          </cell>
          <cell r="P3038">
            <v>0</v>
          </cell>
        </row>
        <row r="3039">
          <cell r="A3039" t="str">
            <v>4.03.001610415</v>
          </cell>
          <cell r="B3039">
            <v>10415</v>
          </cell>
          <cell r="C3039" t="str">
            <v>Infra-Estrutura TI</v>
          </cell>
          <cell r="D3039" t="str">
            <v>4.03.0016</v>
          </cell>
          <cell r="E3039">
            <v>0</v>
          </cell>
          <cell r="F3039">
            <v>0</v>
          </cell>
          <cell r="G3039">
            <v>0</v>
          </cell>
          <cell r="H3039">
            <v>0</v>
          </cell>
          <cell r="I3039">
            <v>0</v>
          </cell>
          <cell r="J3039">
            <v>0</v>
          </cell>
          <cell r="K3039">
            <v>0</v>
          </cell>
          <cell r="L3039">
            <v>0</v>
          </cell>
          <cell r="M3039">
            <v>0</v>
          </cell>
          <cell r="N3039">
            <v>0</v>
          </cell>
          <cell r="O3039">
            <v>0</v>
          </cell>
          <cell r="P3039">
            <v>0</v>
          </cell>
        </row>
        <row r="3040">
          <cell r="A3040" t="str">
            <v>4.03.001710415</v>
          </cell>
          <cell r="B3040">
            <v>10415</v>
          </cell>
          <cell r="C3040" t="str">
            <v>Infra-Estrutura TI</v>
          </cell>
          <cell r="D3040" t="str">
            <v>4.03.0017</v>
          </cell>
          <cell r="E3040">
            <v>60.9</v>
          </cell>
          <cell r="F3040">
            <v>60.9</v>
          </cell>
          <cell r="G3040">
            <v>60.9</v>
          </cell>
          <cell r="H3040">
            <v>60.9</v>
          </cell>
          <cell r="I3040">
            <v>60.9</v>
          </cell>
          <cell r="J3040">
            <v>60.9</v>
          </cell>
          <cell r="K3040">
            <v>60.9</v>
          </cell>
          <cell r="L3040">
            <v>60.9</v>
          </cell>
          <cell r="M3040">
            <v>60.9</v>
          </cell>
          <cell r="N3040">
            <v>60.9</v>
          </cell>
          <cell r="O3040">
            <v>60.9</v>
          </cell>
          <cell r="P3040">
            <v>60.9</v>
          </cell>
        </row>
        <row r="3041">
          <cell r="A3041" t="str">
            <v>4.03.001810415</v>
          </cell>
          <cell r="B3041">
            <v>10415</v>
          </cell>
          <cell r="C3041" t="str">
            <v>Infra-Estrutura TI</v>
          </cell>
          <cell r="D3041" t="str">
            <v>4.03.0018</v>
          </cell>
          <cell r="E3041">
            <v>0</v>
          </cell>
          <cell r="F3041">
            <v>0</v>
          </cell>
          <cell r="G3041">
            <v>0</v>
          </cell>
          <cell r="H3041">
            <v>0</v>
          </cell>
          <cell r="I3041">
            <v>0</v>
          </cell>
          <cell r="J3041">
            <v>0</v>
          </cell>
          <cell r="K3041">
            <v>0</v>
          </cell>
          <cell r="L3041">
            <v>0</v>
          </cell>
          <cell r="M3041">
            <v>0</v>
          </cell>
          <cell r="N3041">
            <v>0</v>
          </cell>
          <cell r="O3041">
            <v>0</v>
          </cell>
          <cell r="P3041">
            <v>0</v>
          </cell>
        </row>
        <row r="3042">
          <cell r="A3042" t="str">
            <v>4.03.001910415</v>
          </cell>
          <cell r="B3042">
            <v>10415</v>
          </cell>
          <cell r="C3042" t="str">
            <v>Infra-Estrutura TI</v>
          </cell>
          <cell r="D3042" t="str">
            <v>4.03.0019</v>
          </cell>
          <cell r="E3042">
            <v>0</v>
          </cell>
          <cell r="F3042">
            <v>0</v>
          </cell>
          <cell r="G3042">
            <v>0</v>
          </cell>
          <cell r="H3042">
            <v>0</v>
          </cell>
          <cell r="I3042">
            <v>0</v>
          </cell>
          <cell r="J3042">
            <v>0</v>
          </cell>
          <cell r="K3042">
            <v>0</v>
          </cell>
          <cell r="L3042">
            <v>0</v>
          </cell>
          <cell r="M3042">
            <v>0</v>
          </cell>
          <cell r="N3042">
            <v>0</v>
          </cell>
          <cell r="O3042">
            <v>0</v>
          </cell>
          <cell r="P3042">
            <v>0</v>
          </cell>
        </row>
        <row r="3043">
          <cell r="A3043" t="str">
            <v>4.03.002010415</v>
          </cell>
          <cell r="B3043">
            <v>10415</v>
          </cell>
          <cell r="C3043" t="str">
            <v>Infra-Estrutura TI</v>
          </cell>
          <cell r="D3043" t="str">
            <v>4.03.0020</v>
          </cell>
          <cell r="E3043">
            <v>0</v>
          </cell>
          <cell r="F3043">
            <v>0</v>
          </cell>
          <cell r="G3043">
            <v>0</v>
          </cell>
          <cell r="H3043">
            <v>0</v>
          </cell>
          <cell r="I3043">
            <v>0</v>
          </cell>
          <cell r="J3043">
            <v>0</v>
          </cell>
          <cell r="K3043">
            <v>0</v>
          </cell>
          <cell r="L3043">
            <v>0</v>
          </cell>
          <cell r="M3043">
            <v>0</v>
          </cell>
          <cell r="N3043">
            <v>0</v>
          </cell>
          <cell r="O3043">
            <v>0</v>
          </cell>
          <cell r="P3043">
            <v>0</v>
          </cell>
        </row>
        <row r="3044">
          <cell r="A3044" t="str">
            <v>4.03.002110415</v>
          </cell>
          <cell r="B3044">
            <v>10415</v>
          </cell>
          <cell r="C3044" t="str">
            <v>Infra-Estrutura TI</v>
          </cell>
          <cell r="D3044" t="str">
            <v>4.03.0021</v>
          </cell>
          <cell r="E3044">
            <v>0</v>
          </cell>
          <cell r="F3044">
            <v>0</v>
          </cell>
          <cell r="G3044">
            <v>0</v>
          </cell>
          <cell r="H3044">
            <v>0</v>
          </cell>
          <cell r="I3044">
            <v>0</v>
          </cell>
          <cell r="J3044">
            <v>0</v>
          </cell>
          <cell r="K3044">
            <v>0</v>
          </cell>
          <cell r="L3044">
            <v>0</v>
          </cell>
          <cell r="M3044">
            <v>0</v>
          </cell>
          <cell r="N3044">
            <v>0</v>
          </cell>
          <cell r="O3044">
            <v>0</v>
          </cell>
          <cell r="P3044">
            <v>0</v>
          </cell>
        </row>
        <row r="3045">
          <cell r="A3045" t="str">
            <v>4.03.002210415</v>
          </cell>
          <cell r="B3045">
            <v>10415</v>
          </cell>
          <cell r="C3045" t="str">
            <v>Infra-Estrutura TI</v>
          </cell>
          <cell r="D3045" t="str">
            <v>4.03.0022</v>
          </cell>
          <cell r="E3045">
            <v>0</v>
          </cell>
          <cell r="F3045">
            <v>0</v>
          </cell>
          <cell r="G3045">
            <v>0</v>
          </cell>
          <cell r="H3045">
            <v>0</v>
          </cell>
          <cell r="I3045">
            <v>0</v>
          </cell>
          <cell r="J3045">
            <v>0</v>
          </cell>
          <cell r="K3045">
            <v>0</v>
          </cell>
          <cell r="L3045">
            <v>0</v>
          </cell>
          <cell r="M3045">
            <v>0</v>
          </cell>
          <cell r="N3045">
            <v>0</v>
          </cell>
          <cell r="O3045">
            <v>0</v>
          </cell>
          <cell r="P3045">
            <v>0</v>
          </cell>
        </row>
        <row r="3046">
          <cell r="A3046" t="str">
            <v>4.03.002410415</v>
          </cell>
          <cell r="B3046">
            <v>10415</v>
          </cell>
          <cell r="C3046" t="str">
            <v>Infra-Estrutura TI</v>
          </cell>
          <cell r="D3046" t="str">
            <v>4.03.0024</v>
          </cell>
          <cell r="E3046">
            <v>0</v>
          </cell>
          <cell r="F3046">
            <v>0</v>
          </cell>
          <cell r="G3046">
            <v>0</v>
          </cell>
          <cell r="H3046">
            <v>0</v>
          </cell>
          <cell r="I3046">
            <v>0</v>
          </cell>
          <cell r="J3046">
            <v>0</v>
          </cell>
          <cell r="K3046">
            <v>0</v>
          </cell>
          <cell r="L3046">
            <v>0</v>
          </cell>
          <cell r="M3046">
            <v>0</v>
          </cell>
          <cell r="N3046">
            <v>0</v>
          </cell>
          <cell r="O3046">
            <v>0</v>
          </cell>
          <cell r="P3046">
            <v>0</v>
          </cell>
        </row>
        <row r="3047">
          <cell r="A3047" t="str">
            <v>4.04.000110415</v>
          </cell>
          <cell r="B3047">
            <v>10415</v>
          </cell>
          <cell r="C3047" t="str">
            <v>Infra-Estrutura TI</v>
          </cell>
          <cell r="D3047" t="str">
            <v>4.04.0001</v>
          </cell>
          <cell r="E3047">
            <v>0</v>
          </cell>
          <cell r="F3047">
            <v>0</v>
          </cell>
          <cell r="G3047">
            <v>0</v>
          </cell>
          <cell r="H3047">
            <v>0</v>
          </cell>
          <cell r="I3047">
            <v>0</v>
          </cell>
          <cell r="J3047">
            <v>0</v>
          </cell>
          <cell r="K3047">
            <v>0</v>
          </cell>
          <cell r="L3047">
            <v>0</v>
          </cell>
          <cell r="M3047">
            <v>0</v>
          </cell>
          <cell r="N3047">
            <v>0</v>
          </cell>
          <cell r="O3047">
            <v>0</v>
          </cell>
          <cell r="P3047">
            <v>0</v>
          </cell>
        </row>
        <row r="3048">
          <cell r="A3048" t="str">
            <v>4.04.000210415</v>
          </cell>
          <cell r="B3048">
            <v>10415</v>
          </cell>
          <cell r="C3048" t="str">
            <v>Infra-Estrutura TI</v>
          </cell>
          <cell r="D3048" t="str">
            <v>4.04.0002</v>
          </cell>
          <cell r="E3048">
            <v>0</v>
          </cell>
          <cell r="F3048">
            <v>0</v>
          </cell>
          <cell r="G3048">
            <v>0</v>
          </cell>
          <cell r="H3048">
            <v>0</v>
          </cell>
          <cell r="I3048">
            <v>0</v>
          </cell>
          <cell r="J3048">
            <v>0</v>
          </cell>
          <cell r="K3048">
            <v>0</v>
          </cell>
          <cell r="L3048">
            <v>0</v>
          </cell>
          <cell r="M3048">
            <v>0</v>
          </cell>
          <cell r="N3048">
            <v>0</v>
          </cell>
          <cell r="O3048">
            <v>0</v>
          </cell>
          <cell r="P3048">
            <v>0</v>
          </cell>
        </row>
        <row r="3049">
          <cell r="A3049" t="str">
            <v>4.04.000310415</v>
          </cell>
          <cell r="B3049">
            <v>10415</v>
          </cell>
          <cell r="C3049" t="str">
            <v>Infra-Estrutura TI</v>
          </cell>
          <cell r="D3049" t="str">
            <v>4.04.0003</v>
          </cell>
          <cell r="E3049">
            <v>14500</v>
          </cell>
          <cell r="F3049">
            <v>14500</v>
          </cell>
          <cell r="G3049">
            <v>14500</v>
          </cell>
          <cell r="H3049">
            <v>14500</v>
          </cell>
          <cell r="I3049">
            <v>14500</v>
          </cell>
          <cell r="J3049">
            <v>14500</v>
          </cell>
          <cell r="K3049">
            <v>14500</v>
          </cell>
          <cell r="L3049">
            <v>14500</v>
          </cell>
          <cell r="M3049">
            <v>14500</v>
          </cell>
          <cell r="N3049">
            <v>14500</v>
          </cell>
          <cell r="O3049">
            <v>14500</v>
          </cell>
          <cell r="P3049">
            <v>14500</v>
          </cell>
        </row>
        <row r="3050">
          <cell r="A3050" t="str">
            <v>4.04.000410415</v>
          </cell>
          <cell r="B3050">
            <v>10415</v>
          </cell>
          <cell r="C3050" t="str">
            <v>Infra-Estrutura TI</v>
          </cell>
          <cell r="D3050" t="str">
            <v>4.04.0004</v>
          </cell>
          <cell r="E3050">
            <v>3500</v>
          </cell>
          <cell r="F3050">
            <v>3500</v>
          </cell>
          <cell r="G3050">
            <v>3500</v>
          </cell>
          <cell r="H3050">
            <v>3500</v>
          </cell>
          <cell r="I3050">
            <v>3500</v>
          </cell>
          <cell r="J3050">
            <v>3500</v>
          </cell>
          <cell r="K3050">
            <v>3500</v>
          </cell>
          <cell r="L3050">
            <v>3500</v>
          </cell>
          <cell r="M3050">
            <v>3500</v>
          </cell>
          <cell r="N3050">
            <v>3500</v>
          </cell>
          <cell r="O3050">
            <v>3500</v>
          </cell>
          <cell r="P3050">
            <v>3500</v>
          </cell>
        </row>
        <row r="3051">
          <cell r="A3051" t="str">
            <v>4.04.000510415</v>
          </cell>
          <cell r="B3051">
            <v>10415</v>
          </cell>
          <cell r="C3051" t="str">
            <v>Infra-Estrutura TI</v>
          </cell>
          <cell r="D3051" t="str">
            <v>4.04.0005</v>
          </cell>
          <cell r="E3051">
            <v>0</v>
          </cell>
          <cell r="F3051">
            <v>0</v>
          </cell>
          <cell r="G3051">
            <v>0</v>
          </cell>
          <cell r="H3051">
            <v>0</v>
          </cell>
          <cell r="I3051">
            <v>0</v>
          </cell>
          <cell r="J3051">
            <v>0</v>
          </cell>
          <cell r="K3051">
            <v>0</v>
          </cell>
          <cell r="L3051">
            <v>0</v>
          </cell>
          <cell r="M3051">
            <v>0</v>
          </cell>
          <cell r="N3051">
            <v>0</v>
          </cell>
          <cell r="O3051">
            <v>0</v>
          </cell>
          <cell r="P3051">
            <v>0</v>
          </cell>
        </row>
        <row r="3052">
          <cell r="A3052" t="str">
            <v>4.04.000610415</v>
          </cell>
          <cell r="B3052">
            <v>10415</v>
          </cell>
          <cell r="C3052" t="str">
            <v>Infra-Estrutura TI</v>
          </cell>
          <cell r="D3052" t="str">
            <v>4.04.0006</v>
          </cell>
          <cell r="E3052">
            <v>30</v>
          </cell>
          <cell r="F3052">
            <v>30</v>
          </cell>
          <cell r="G3052">
            <v>30</v>
          </cell>
          <cell r="H3052">
            <v>30</v>
          </cell>
          <cell r="I3052">
            <v>30</v>
          </cell>
          <cell r="J3052">
            <v>30</v>
          </cell>
          <cell r="K3052">
            <v>30</v>
          </cell>
          <cell r="L3052">
            <v>30</v>
          </cell>
          <cell r="M3052">
            <v>30</v>
          </cell>
          <cell r="N3052">
            <v>30</v>
          </cell>
          <cell r="O3052">
            <v>30</v>
          </cell>
          <cell r="P3052">
            <v>30</v>
          </cell>
        </row>
        <row r="3053">
          <cell r="A3053" t="str">
            <v>4.04.000710415</v>
          </cell>
          <cell r="B3053">
            <v>10415</v>
          </cell>
          <cell r="C3053" t="str">
            <v>Infra-Estrutura TI</v>
          </cell>
          <cell r="D3053" t="str">
            <v>4.04.0007</v>
          </cell>
          <cell r="E3053">
            <v>18.183402834196706</v>
          </cell>
          <cell r="F3053">
            <v>18.183402834196706</v>
          </cell>
          <cell r="G3053">
            <v>18.183402834196706</v>
          </cell>
          <cell r="H3053">
            <v>18.183402834196706</v>
          </cell>
          <cell r="I3053">
            <v>18.183402834196706</v>
          </cell>
          <cell r="J3053">
            <v>18.183402834196706</v>
          </cell>
          <cell r="K3053">
            <v>18.183402834196706</v>
          </cell>
          <cell r="L3053">
            <v>18.183402834196706</v>
          </cell>
          <cell r="M3053">
            <v>18.183402834196706</v>
          </cell>
          <cell r="N3053">
            <v>18.183402834196706</v>
          </cell>
          <cell r="O3053">
            <v>18.183402834196706</v>
          </cell>
          <cell r="P3053">
            <v>18.183402834196706</v>
          </cell>
        </row>
        <row r="3054">
          <cell r="A3054" t="str">
            <v>4.04.000810415</v>
          </cell>
          <cell r="B3054">
            <v>10415</v>
          </cell>
          <cell r="C3054" t="str">
            <v>Infra-Estrutura TI</v>
          </cell>
          <cell r="D3054" t="str">
            <v>4.04.0008</v>
          </cell>
          <cell r="E3054">
            <v>600</v>
          </cell>
          <cell r="F3054">
            <v>600</v>
          </cell>
          <cell r="G3054">
            <v>600</v>
          </cell>
          <cell r="H3054">
            <v>600</v>
          </cell>
          <cell r="I3054">
            <v>600</v>
          </cell>
          <cell r="J3054">
            <v>600</v>
          </cell>
          <cell r="K3054">
            <v>600</v>
          </cell>
          <cell r="L3054">
            <v>600</v>
          </cell>
          <cell r="M3054">
            <v>600</v>
          </cell>
          <cell r="N3054">
            <v>600</v>
          </cell>
          <cell r="O3054">
            <v>600</v>
          </cell>
          <cell r="P3054">
            <v>600</v>
          </cell>
        </row>
        <row r="3055">
          <cell r="A3055" t="str">
            <v>4.04.000910415</v>
          </cell>
          <cell r="B3055">
            <v>10415</v>
          </cell>
          <cell r="C3055" t="str">
            <v>Infra-Estrutura TI</v>
          </cell>
          <cell r="D3055" t="str">
            <v>4.04.0009</v>
          </cell>
          <cell r="E3055">
            <v>40</v>
          </cell>
          <cell r="F3055">
            <v>40</v>
          </cell>
          <cell r="G3055">
            <v>40</v>
          </cell>
          <cell r="H3055">
            <v>40</v>
          </cell>
          <cell r="I3055">
            <v>40</v>
          </cell>
          <cell r="J3055">
            <v>40</v>
          </cell>
          <cell r="K3055">
            <v>40</v>
          </cell>
          <cell r="L3055">
            <v>40</v>
          </cell>
          <cell r="M3055">
            <v>40</v>
          </cell>
          <cell r="N3055">
            <v>40</v>
          </cell>
          <cell r="O3055">
            <v>40</v>
          </cell>
          <cell r="P3055">
            <v>40</v>
          </cell>
        </row>
        <row r="3056">
          <cell r="A3056" t="str">
            <v>4.04.001010415</v>
          </cell>
          <cell r="B3056">
            <v>10415</v>
          </cell>
          <cell r="C3056" t="str">
            <v>Infra-Estrutura TI</v>
          </cell>
          <cell r="D3056" t="str">
            <v>4.04.0010</v>
          </cell>
          <cell r="E3056">
            <v>300</v>
          </cell>
          <cell r="F3056">
            <v>300</v>
          </cell>
          <cell r="G3056">
            <v>300</v>
          </cell>
          <cell r="H3056">
            <v>300</v>
          </cell>
          <cell r="I3056">
            <v>300</v>
          </cell>
          <cell r="J3056">
            <v>300</v>
          </cell>
          <cell r="K3056">
            <v>300</v>
          </cell>
          <cell r="L3056">
            <v>300</v>
          </cell>
          <cell r="M3056">
            <v>300</v>
          </cell>
          <cell r="N3056">
            <v>300</v>
          </cell>
          <cell r="O3056">
            <v>300</v>
          </cell>
          <cell r="P3056">
            <v>300</v>
          </cell>
        </row>
        <row r="3057">
          <cell r="A3057" t="str">
            <v>4.04.001110415</v>
          </cell>
          <cell r="B3057">
            <v>10415</v>
          </cell>
          <cell r="C3057" t="str">
            <v>Infra-Estrutura TI</v>
          </cell>
          <cell r="D3057" t="str">
            <v>4.04.0011</v>
          </cell>
          <cell r="E3057">
            <v>0</v>
          </cell>
          <cell r="F3057">
            <v>0</v>
          </cell>
          <cell r="G3057">
            <v>4000</v>
          </cell>
          <cell r="H3057">
            <v>0</v>
          </cell>
          <cell r="I3057">
            <v>0</v>
          </cell>
          <cell r="J3057">
            <v>0</v>
          </cell>
          <cell r="K3057">
            <v>0</v>
          </cell>
          <cell r="L3057">
            <v>0</v>
          </cell>
          <cell r="M3057">
            <v>0</v>
          </cell>
          <cell r="N3057">
            <v>0</v>
          </cell>
          <cell r="O3057">
            <v>0</v>
          </cell>
          <cell r="P3057">
            <v>0</v>
          </cell>
        </row>
        <row r="3058">
          <cell r="A3058" t="str">
            <v>4.04.001210415</v>
          </cell>
          <cell r="B3058">
            <v>10415</v>
          </cell>
          <cell r="C3058" t="str">
            <v>Infra-Estrutura TI</v>
          </cell>
          <cell r="D3058" t="str">
            <v>4.04.0012</v>
          </cell>
          <cell r="E3058">
            <v>0</v>
          </cell>
          <cell r="F3058">
            <v>0</v>
          </cell>
          <cell r="G3058">
            <v>0</v>
          </cell>
          <cell r="H3058">
            <v>0</v>
          </cell>
          <cell r="I3058">
            <v>0</v>
          </cell>
          <cell r="J3058">
            <v>0</v>
          </cell>
          <cell r="K3058">
            <v>0</v>
          </cell>
          <cell r="L3058">
            <v>0</v>
          </cell>
          <cell r="M3058">
            <v>0</v>
          </cell>
          <cell r="N3058">
            <v>0</v>
          </cell>
          <cell r="O3058">
            <v>0</v>
          </cell>
          <cell r="P3058">
            <v>0</v>
          </cell>
        </row>
        <row r="3059">
          <cell r="A3059" t="str">
            <v>4.05.000310415</v>
          </cell>
          <cell r="B3059">
            <v>10415</v>
          </cell>
          <cell r="C3059" t="str">
            <v>Infra-Estrutura TI</v>
          </cell>
          <cell r="D3059" t="str">
            <v>4.05.0003</v>
          </cell>
          <cell r="E3059">
            <v>0</v>
          </cell>
          <cell r="F3059">
            <v>0</v>
          </cell>
          <cell r="G3059">
            <v>0</v>
          </cell>
          <cell r="H3059">
            <v>0</v>
          </cell>
          <cell r="I3059">
            <v>0</v>
          </cell>
          <cell r="J3059">
            <v>0</v>
          </cell>
          <cell r="K3059">
            <v>0</v>
          </cell>
          <cell r="L3059">
            <v>0</v>
          </cell>
          <cell r="M3059">
            <v>0</v>
          </cell>
          <cell r="N3059">
            <v>0</v>
          </cell>
          <cell r="O3059">
            <v>0</v>
          </cell>
          <cell r="P3059">
            <v>0</v>
          </cell>
        </row>
        <row r="3060">
          <cell r="A3060" t="str">
            <v>4.08.000410415</v>
          </cell>
          <cell r="B3060">
            <v>10415</v>
          </cell>
          <cell r="C3060" t="str">
            <v>Infra-Estrutura TI</v>
          </cell>
          <cell r="D3060" t="str">
            <v>4.08.0004</v>
          </cell>
          <cell r="E3060">
            <v>0</v>
          </cell>
          <cell r="F3060">
            <v>0</v>
          </cell>
          <cell r="G3060">
            <v>0</v>
          </cell>
          <cell r="H3060">
            <v>0</v>
          </cell>
          <cell r="I3060">
            <v>0</v>
          </cell>
          <cell r="J3060">
            <v>0</v>
          </cell>
          <cell r="K3060">
            <v>0</v>
          </cell>
          <cell r="L3060">
            <v>0</v>
          </cell>
          <cell r="M3060">
            <v>0</v>
          </cell>
          <cell r="N3060">
            <v>0</v>
          </cell>
          <cell r="O3060">
            <v>0</v>
          </cell>
          <cell r="P3060">
            <v>0</v>
          </cell>
        </row>
        <row r="3061">
          <cell r="A3061" t="str">
            <v>4.08.001010415</v>
          </cell>
          <cell r="B3061">
            <v>10415</v>
          </cell>
          <cell r="C3061" t="str">
            <v>Infra-Estrutura TI</v>
          </cell>
          <cell r="D3061" t="str">
            <v>4.08.0010</v>
          </cell>
          <cell r="E3061">
            <v>0</v>
          </cell>
          <cell r="F3061">
            <v>0</v>
          </cell>
          <cell r="G3061">
            <v>0</v>
          </cell>
          <cell r="H3061">
            <v>0</v>
          </cell>
          <cell r="I3061">
            <v>0</v>
          </cell>
          <cell r="J3061">
            <v>0</v>
          </cell>
          <cell r="K3061">
            <v>0</v>
          </cell>
          <cell r="L3061">
            <v>0</v>
          </cell>
          <cell r="M3061">
            <v>0</v>
          </cell>
          <cell r="N3061">
            <v>0</v>
          </cell>
          <cell r="O3061">
            <v>0</v>
          </cell>
          <cell r="P3061">
            <v>0</v>
          </cell>
        </row>
        <row r="3062">
          <cell r="A3062" t="str">
            <v>4.08.001610415</v>
          </cell>
          <cell r="B3062">
            <v>10415</v>
          </cell>
          <cell r="C3062" t="str">
            <v>Infra-Estrutura TI</v>
          </cell>
          <cell r="D3062" t="str">
            <v>4.08.0016</v>
          </cell>
          <cell r="E3062">
            <v>0</v>
          </cell>
          <cell r="F3062">
            <v>0</v>
          </cell>
          <cell r="G3062">
            <v>0</v>
          </cell>
          <cell r="H3062">
            <v>0</v>
          </cell>
          <cell r="I3062">
            <v>0</v>
          </cell>
          <cell r="J3062">
            <v>0</v>
          </cell>
          <cell r="K3062">
            <v>0</v>
          </cell>
          <cell r="L3062">
            <v>0</v>
          </cell>
          <cell r="M3062">
            <v>0</v>
          </cell>
          <cell r="N3062">
            <v>0</v>
          </cell>
          <cell r="O3062">
            <v>0</v>
          </cell>
          <cell r="P3062">
            <v>0</v>
          </cell>
        </row>
        <row r="3063">
          <cell r="A3063" t="str">
            <v>4.08.001710415</v>
          </cell>
          <cell r="B3063">
            <v>10415</v>
          </cell>
          <cell r="C3063" t="str">
            <v>Infra-Estrutura TI</v>
          </cell>
          <cell r="D3063" t="str">
            <v>4.08.0017</v>
          </cell>
          <cell r="E3063">
            <v>0</v>
          </cell>
          <cell r="F3063">
            <v>0</v>
          </cell>
          <cell r="G3063">
            <v>0</v>
          </cell>
          <cell r="H3063">
            <v>0</v>
          </cell>
          <cell r="I3063">
            <v>0</v>
          </cell>
          <cell r="J3063">
            <v>0</v>
          </cell>
          <cell r="K3063">
            <v>0</v>
          </cell>
          <cell r="L3063">
            <v>0</v>
          </cell>
          <cell r="M3063">
            <v>0</v>
          </cell>
          <cell r="N3063">
            <v>0</v>
          </cell>
          <cell r="O3063">
            <v>0</v>
          </cell>
          <cell r="P3063">
            <v>0</v>
          </cell>
        </row>
        <row r="3064">
          <cell r="A3064" t="str">
            <v>4.08.002010415</v>
          </cell>
          <cell r="B3064">
            <v>10415</v>
          </cell>
          <cell r="C3064" t="str">
            <v>Infra-Estrutura TI</v>
          </cell>
          <cell r="D3064" t="str">
            <v>4.08.0020</v>
          </cell>
          <cell r="E3064">
            <v>0</v>
          </cell>
          <cell r="F3064">
            <v>0</v>
          </cell>
          <cell r="G3064">
            <v>0</v>
          </cell>
          <cell r="H3064">
            <v>0</v>
          </cell>
          <cell r="I3064">
            <v>0</v>
          </cell>
          <cell r="J3064">
            <v>0</v>
          </cell>
          <cell r="K3064">
            <v>0</v>
          </cell>
          <cell r="L3064">
            <v>0</v>
          </cell>
          <cell r="M3064">
            <v>0</v>
          </cell>
          <cell r="N3064">
            <v>0</v>
          </cell>
          <cell r="O3064">
            <v>0</v>
          </cell>
          <cell r="P3064">
            <v>0</v>
          </cell>
        </row>
        <row r="3065">
          <cell r="A3065" t="str">
            <v>4.13.000410415</v>
          </cell>
          <cell r="B3065">
            <v>10415</v>
          </cell>
          <cell r="C3065" t="str">
            <v>Infra-Estrutura TI</v>
          </cell>
          <cell r="D3065" t="str">
            <v>4.13.0004</v>
          </cell>
          <cell r="E3065">
            <v>0</v>
          </cell>
          <cell r="F3065">
            <v>0</v>
          </cell>
          <cell r="G3065">
            <v>0</v>
          </cell>
          <cell r="H3065">
            <v>0</v>
          </cell>
          <cell r="I3065">
            <v>0</v>
          </cell>
          <cell r="J3065">
            <v>0</v>
          </cell>
          <cell r="K3065">
            <v>0</v>
          </cell>
          <cell r="L3065">
            <v>0</v>
          </cell>
          <cell r="M3065">
            <v>0</v>
          </cell>
          <cell r="N3065">
            <v>0</v>
          </cell>
          <cell r="O3065">
            <v>0</v>
          </cell>
          <cell r="P3065">
            <v>0</v>
          </cell>
        </row>
        <row r="3066">
          <cell r="A3066" t="str">
            <v>4.13.000510415</v>
          </cell>
          <cell r="B3066">
            <v>10415</v>
          </cell>
          <cell r="C3066" t="str">
            <v>Infra-Estrutura TI</v>
          </cell>
          <cell r="D3066" t="str">
            <v>4.13.0005</v>
          </cell>
          <cell r="E3066">
            <v>0</v>
          </cell>
          <cell r="F3066">
            <v>0</v>
          </cell>
          <cell r="G3066">
            <v>0</v>
          </cell>
          <cell r="H3066">
            <v>0</v>
          </cell>
          <cell r="I3066">
            <v>0</v>
          </cell>
          <cell r="J3066">
            <v>0</v>
          </cell>
          <cell r="K3066">
            <v>0</v>
          </cell>
          <cell r="L3066">
            <v>0</v>
          </cell>
          <cell r="M3066">
            <v>0</v>
          </cell>
          <cell r="N3066">
            <v>0</v>
          </cell>
          <cell r="O3066">
            <v>0</v>
          </cell>
          <cell r="P3066">
            <v>0</v>
          </cell>
        </row>
        <row r="3067">
          <cell r="A3067" t="str">
            <v>4.13.000610415</v>
          </cell>
          <cell r="B3067">
            <v>10415</v>
          </cell>
          <cell r="C3067" t="str">
            <v>Infra-Estrutura TI</v>
          </cell>
          <cell r="D3067" t="str">
            <v>4.13.0006</v>
          </cell>
          <cell r="E3067">
            <v>0</v>
          </cell>
          <cell r="F3067">
            <v>0</v>
          </cell>
          <cell r="G3067">
            <v>0</v>
          </cell>
          <cell r="H3067">
            <v>0</v>
          </cell>
          <cell r="I3067">
            <v>0</v>
          </cell>
          <cell r="J3067">
            <v>0</v>
          </cell>
          <cell r="K3067">
            <v>0</v>
          </cell>
          <cell r="L3067">
            <v>0</v>
          </cell>
          <cell r="M3067">
            <v>0</v>
          </cell>
          <cell r="N3067">
            <v>0</v>
          </cell>
          <cell r="O3067">
            <v>0</v>
          </cell>
          <cell r="P3067">
            <v>0</v>
          </cell>
        </row>
        <row r="3068">
          <cell r="A3068" t="str">
            <v>4.13.000710415</v>
          </cell>
          <cell r="B3068">
            <v>10415</v>
          </cell>
          <cell r="C3068" t="str">
            <v>Infra-Estrutura TI</v>
          </cell>
          <cell r="D3068" t="str">
            <v>4.13.0007</v>
          </cell>
          <cell r="E3068">
            <v>0</v>
          </cell>
          <cell r="F3068">
            <v>0</v>
          </cell>
          <cell r="G3068">
            <v>0</v>
          </cell>
          <cell r="H3068">
            <v>0</v>
          </cell>
          <cell r="I3068">
            <v>0</v>
          </cell>
          <cell r="J3068">
            <v>0</v>
          </cell>
          <cell r="K3068">
            <v>0</v>
          </cell>
          <cell r="L3068">
            <v>0</v>
          </cell>
          <cell r="M3068">
            <v>0</v>
          </cell>
          <cell r="N3068">
            <v>0</v>
          </cell>
          <cell r="O3068">
            <v>0</v>
          </cell>
          <cell r="P3068">
            <v>0</v>
          </cell>
        </row>
        <row r="3069">
          <cell r="A3069" t="str">
            <v>4.13.000810415</v>
          </cell>
          <cell r="B3069">
            <v>10415</v>
          </cell>
          <cell r="C3069" t="str">
            <v>Infra-Estrutura TI</v>
          </cell>
          <cell r="D3069" t="str">
            <v>4.13.0008</v>
          </cell>
          <cell r="E3069">
            <v>0</v>
          </cell>
          <cell r="F3069">
            <v>0</v>
          </cell>
          <cell r="G3069">
            <v>0</v>
          </cell>
          <cell r="H3069">
            <v>0</v>
          </cell>
          <cell r="I3069">
            <v>0</v>
          </cell>
          <cell r="J3069">
            <v>0</v>
          </cell>
          <cell r="K3069">
            <v>0</v>
          </cell>
          <cell r="L3069">
            <v>0</v>
          </cell>
          <cell r="M3069">
            <v>0</v>
          </cell>
          <cell r="N3069">
            <v>0</v>
          </cell>
          <cell r="O3069">
            <v>0</v>
          </cell>
          <cell r="P3069">
            <v>0</v>
          </cell>
        </row>
        <row r="3070">
          <cell r="A3070" t="str">
            <v>4.90.000110415</v>
          </cell>
          <cell r="B3070">
            <v>10415</v>
          </cell>
          <cell r="C3070" t="str">
            <v>Infra-Estrutura TI</v>
          </cell>
          <cell r="D3070" t="str">
            <v>4.90.0001</v>
          </cell>
          <cell r="E3070">
            <v>0</v>
          </cell>
          <cell r="F3070">
            <v>0</v>
          </cell>
          <cell r="G3070">
            <v>0</v>
          </cell>
          <cell r="H3070">
            <v>0</v>
          </cell>
          <cell r="I3070">
            <v>0</v>
          </cell>
          <cell r="J3070">
            <v>0</v>
          </cell>
          <cell r="K3070">
            <v>0</v>
          </cell>
          <cell r="L3070">
            <v>0</v>
          </cell>
          <cell r="M3070">
            <v>0</v>
          </cell>
          <cell r="N3070">
            <v>0</v>
          </cell>
          <cell r="O3070">
            <v>0</v>
          </cell>
          <cell r="P3070">
            <v>0</v>
          </cell>
        </row>
        <row r="3071">
          <cell r="A3071" t="str">
            <v>4.01.000110420</v>
          </cell>
          <cell r="B3071">
            <v>10420</v>
          </cell>
          <cell r="C3071" t="str">
            <v>Gerencia de Processos</v>
          </cell>
          <cell r="D3071" t="str">
            <v>4.01.0001</v>
          </cell>
          <cell r="E3071">
            <v>0</v>
          </cell>
          <cell r="F3071">
            <v>0</v>
          </cell>
          <cell r="G3071">
            <v>0</v>
          </cell>
          <cell r="H3071">
            <v>0</v>
          </cell>
          <cell r="I3071">
            <v>0</v>
          </cell>
          <cell r="J3071">
            <v>0</v>
          </cell>
          <cell r="K3071">
            <v>0</v>
          </cell>
          <cell r="L3071">
            <v>0</v>
          </cell>
          <cell r="M3071">
            <v>0</v>
          </cell>
          <cell r="N3071">
            <v>0</v>
          </cell>
          <cell r="O3071">
            <v>0</v>
          </cell>
          <cell r="P3071">
            <v>0</v>
          </cell>
        </row>
        <row r="3072">
          <cell r="A3072" t="str">
            <v>4.01.000210420</v>
          </cell>
          <cell r="B3072">
            <v>10420</v>
          </cell>
          <cell r="C3072" t="str">
            <v>Gerencia de Processos</v>
          </cell>
          <cell r="D3072" t="str">
            <v>4.01.0002</v>
          </cell>
          <cell r="E3072">
            <v>0</v>
          </cell>
          <cell r="F3072">
            <v>0</v>
          </cell>
          <cell r="G3072">
            <v>0</v>
          </cell>
          <cell r="H3072">
            <v>0</v>
          </cell>
          <cell r="I3072">
            <v>0</v>
          </cell>
          <cell r="J3072">
            <v>0</v>
          </cell>
          <cell r="K3072">
            <v>0</v>
          </cell>
          <cell r="L3072">
            <v>0</v>
          </cell>
          <cell r="M3072">
            <v>0</v>
          </cell>
          <cell r="N3072">
            <v>0</v>
          </cell>
          <cell r="O3072">
            <v>0</v>
          </cell>
          <cell r="P3072">
            <v>0</v>
          </cell>
        </row>
        <row r="3073">
          <cell r="A3073" t="str">
            <v>4.01.000310420</v>
          </cell>
          <cell r="B3073">
            <v>10420</v>
          </cell>
          <cell r="C3073" t="str">
            <v>Gerencia de Processos</v>
          </cell>
          <cell r="D3073" t="str">
            <v>4.01.0003</v>
          </cell>
          <cell r="E3073">
            <v>0</v>
          </cell>
          <cell r="F3073">
            <v>0</v>
          </cell>
          <cell r="G3073">
            <v>0</v>
          </cell>
          <cell r="H3073">
            <v>0</v>
          </cell>
          <cell r="I3073">
            <v>0</v>
          </cell>
          <cell r="J3073">
            <v>0</v>
          </cell>
          <cell r="K3073">
            <v>0</v>
          </cell>
          <cell r="L3073">
            <v>0</v>
          </cell>
          <cell r="M3073">
            <v>0</v>
          </cell>
          <cell r="N3073">
            <v>0</v>
          </cell>
          <cell r="O3073">
            <v>0</v>
          </cell>
          <cell r="P3073">
            <v>0</v>
          </cell>
        </row>
        <row r="3074">
          <cell r="A3074" t="str">
            <v>4.01.000410420</v>
          </cell>
          <cell r="B3074">
            <v>10420</v>
          </cell>
          <cell r="C3074" t="str">
            <v>Gerencia de Processos</v>
          </cell>
          <cell r="D3074" t="str">
            <v>4.01.0004</v>
          </cell>
          <cell r="E3074">
            <v>0</v>
          </cell>
          <cell r="F3074">
            <v>0</v>
          </cell>
          <cell r="G3074">
            <v>0</v>
          </cell>
          <cell r="H3074">
            <v>0</v>
          </cell>
          <cell r="I3074">
            <v>0</v>
          </cell>
          <cell r="J3074">
            <v>0</v>
          </cell>
          <cell r="K3074">
            <v>0</v>
          </cell>
          <cell r="L3074">
            <v>0</v>
          </cell>
          <cell r="M3074">
            <v>0</v>
          </cell>
          <cell r="N3074">
            <v>0</v>
          </cell>
          <cell r="O3074">
            <v>0</v>
          </cell>
          <cell r="P3074">
            <v>0</v>
          </cell>
        </row>
        <row r="3075">
          <cell r="A3075" t="str">
            <v>4.01.000510420</v>
          </cell>
          <cell r="B3075">
            <v>10420</v>
          </cell>
          <cell r="C3075" t="str">
            <v>Gerencia de Processos</v>
          </cell>
          <cell r="D3075" t="str">
            <v>4.01.0005</v>
          </cell>
          <cell r="E3075">
            <v>0</v>
          </cell>
          <cell r="F3075">
            <v>0</v>
          </cell>
          <cell r="G3075">
            <v>0</v>
          </cell>
          <cell r="H3075">
            <v>0</v>
          </cell>
          <cell r="I3075">
            <v>0</v>
          </cell>
          <cell r="J3075">
            <v>0</v>
          </cell>
          <cell r="K3075">
            <v>0</v>
          </cell>
          <cell r="L3075">
            <v>0</v>
          </cell>
          <cell r="M3075">
            <v>0</v>
          </cell>
          <cell r="N3075">
            <v>0</v>
          </cell>
          <cell r="O3075">
            <v>0</v>
          </cell>
          <cell r="P3075">
            <v>0</v>
          </cell>
        </row>
        <row r="3076">
          <cell r="A3076" t="str">
            <v>4.01.000610420</v>
          </cell>
          <cell r="B3076">
            <v>10420</v>
          </cell>
          <cell r="C3076" t="str">
            <v>Gerencia de Processos</v>
          </cell>
          <cell r="D3076" t="str">
            <v>4.01.0006</v>
          </cell>
          <cell r="E3076">
            <v>0</v>
          </cell>
          <cell r="F3076">
            <v>0</v>
          </cell>
          <cell r="G3076">
            <v>0</v>
          </cell>
          <cell r="H3076">
            <v>0</v>
          </cell>
          <cell r="I3076">
            <v>0</v>
          </cell>
          <cell r="J3076">
            <v>0</v>
          </cell>
          <cell r="K3076">
            <v>0</v>
          </cell>
          <cell r="L3076">
            <v>0</v>
          </cell>
          <cell r="M3076">
            <v>0</v>
          </cell>
          <cell r="N3076">
            <v>0</v>
          </cell>
          <cell r="O3076">
            <v>0</v>
          </cell>
          <cell r="P3076">
            <v>0</v>
          </cell>
        </row>
        <row r="3077">
          <cell r="A3077" t="str">
            <v>4.01.000710420</v>
          </cell>
          <cell r="B3077">
            <v>10420</v>
          </cell>
          <cell r="C3077" t="str">
            <v>Gerencia de Processos</v>
          </cell>
          <cell r="D3077" t="str">
            <v>4.01.0007</v>
          </cell>
          <cell r="E3077">
            <v>0</v>
          </cell>
          <cell r="F3077">
            <v>0</v>
          </cell>
          <cell r="G3077">
            <v>0</v>
          </cell>
          <cell r="H3077">
            <v>0</v>
          </cell>
          <cell r="I3077">
            <v>0</v>
          </cell>
          <cell r="J3077">
            <v>0</v>
          </cell>
          <cell r="K3077">
            <v>0</v>
          </cell>
          <cell r="L3077">
            <v>0</v>
          </cell>
          <cell r="M3077">
            <v>0</v>
          </cell>
          <cell r="N3077">
            <v>0</v>
          </cell>
          <cell r="O3077">
            <v>0</v>
          </cell>
          <cell r="P3077">
            <v>0</v>
          </cell>
        </row>
        <row r="3078">
          <cell r="A3078" t="str">
            <v>4.02.000110420</v>
          </cell>
          <cell r="B3078">
            <v>10420</v>
          </cell>
          <cell r="C3078" t="str">
            <v>Gerencia de Processos</v>
          </cell>
          <cell r="D3078" t="str">
            <v>4.02.0001</v>
          </cell>
          <cell r="E3078">
            <v>0</v>
          </cell>
          <cell r="F3078">
            <v>0</v>
          </cell>
          <cell r="G3078">
            <v>0</v>
          </cell>
          <cell r="H3078">
            <v>0</v>
          </cell>
          <cell r="I3078">
            <v>0</v>
          </cell>
          <cell r="J3078">
            <v>0</v>
          </cell>
          <cell r="K3078">
            <v>0</v>
          </cell>
          <cell r="L3078">
            <v>0</v>
          </cell>
          <cell r="M3078">
            <v>0</v>
          </cell>
          <cell r="N3078">
            <v>0</v>
          </cell>
          <cell r="O3078">
            <v>0</v>
          </cell>
          <cell r="P3078">
            <v>0</v>
          </cell>
        </row>
        <row r="3079">
          <cell r="A3079" t="str">
            <v>4.02.000210420</v>
          </cell>
          <cell r="B3079">
            <v>10420</v>
          </cell>
          <cell r="C3079" t="str">
            <v>Gerencia de Processos</v>
          </cell>
          <cell r="D3079" t="str">
            <v>4.02.0002</v>
          </cell>
          <cell r="E3079">
            <v>0</v>
          </cell>
          <cell r="F3079">
            <v>0</v>
          </cell>
          <cell r="G3079">
            <v>0</v>
          </cell>
          <cell r="H3079">
            <v>0</v>
          </cell>
          <cell r="I3079">
            <v>0</v>
          </cell>
          <cell r="J3079">
            <v>0</v>
          </cell>
          <cell r="K3079">
            <v>0</v>
          </cell>
          <cell r="L3079">
            <v>0</v>
          </cell>
          <cell r="M3079">
            <v>0</v>
          </cell>
          <cell r="N3079">
            <v>0</v>
          </cell>
          <cell r="O3079">
            <v>0</v>
          </cell>
          <cell r="P3079">
            <v>0</v>
          </cell>
        </row>
        <row r="3080">
          <cell r="A3080" t="str">
            <v>4.02.000310420</v>
          </cell>
          <cell r="B3080">
            <v>10420</v>
          </cell>
          <cell r="C3080" t="str">
            <v>Gerencia de Processos</v>
          </cell>
          <cell r="D3080" t="str">
            <v>4.02.0003</v>
          </cell>
          <cell r="E3080">
            <v>130</v>
          </cell>
          <cell r="F3080">
            <v>130</v>
          </cell>
          <cell r="G3080">
            <v>130</v>
          </cell>
          <cell r="H3080">
            <v>130</v>
          </cell>
          <cell r="I3080">
            <v>130</v>
          </cell>
          <cell r="J3080">
            <v>130</v>
          </cell>
          <cell r="K3080">
            <v>130</v>
          </cell>
          <cell r="L3080">
            <v>130</v>
          </cell>
          <cell r="M3080">
            <v>130</v>
          </cell>
          <cell r="N3080">
            <v>130</v>
          </cell>
          <cell r="O3080">
            <v>130</v>
          </cell>
          <cell r="P3080">
            <v>130</v>
          </cell>
        </row>
        <row r="3081">
          <cell r="A3081" t="str">
            <v>4.02.000410420</v>
          </cell>
          <cell r="B3081">
            <v>10420</v>
          </cell>
          <cell r="C3081" t="str">
            <v>Gerencia de Processos</v>
          </cell>
          <cell r="D3081" t="str">
            <v>4.02.0004</v>
          </cell>
          <cell r="E3081">
            <v>0</v>
          </cell>
          <cell r="F3081">
            <v>0</v>
          </cell>
          <cell r="G3081">
            <v>0</v>
          </cell>
          <cell r="H3081">
            <v>0</v>
          </cell>
          <cell r="I3081">
            <v>0</v>
          </cell>
          <cell r="J3081">
            <v>0</v>
          </cell>
          <cell r="K3081">
            <v>0</v>
          </cell>
          <cell r="L3081">
            <v>0</v>
          </cell>
          <cell r="M3081">
            <v>0</v>
          </cell>
          <cell r="N3081">
            <v>0</v>
          </cell>
          <cell r="O3081">
            <v>0</v>
          </cell>
          <cell r="P3081">
            <v>0</v>
          </cell>
        </row>
        <row r="3082">
          <cell r="A3082" t="str">
            <v>4.02.000510420</v>
          </cell>
          <cell r="B3082">
            <v>10420</v>
          </cell>
          <cell r="C3082" t="str">
            <v>Gerencia de Processos</v>
          </cell>
          <cell r="D3082" t="str">
            <v>4.02.0005</v>
          </cell>
          <cell r="E3082">
            <v>0</v>
          </cell>
          <cell r="F3082">
            <v>0</v>
          </cell>
          <cell r="G3082">
            <v>0</v>
          </cell>
          <cell r="H3082">
            <v>0</v>
          </cell>
          <cell r="I3082">
            <v>0</v>
          </cell>
          <cell r="J3082">
            <v>0</v>
          </cell>
          <cell r="K3082">
            <v>0</v>
          </cell>
          <cell r="L3082">
            <v>0</v>
          </cell>
          <cell r="M3082">
            <v>0</v>
          </cell>
          <cell r="N3082">
            <v>0</v>
          </cell>
          <cell r="O3082">
            <v>0</v>
          </cell>
          <cell r="P3082">
            <v>0</v>
          </cell>
        </row>
        <row r="3083">
          <cell r="A3083" t="str">
            <v>4.02.000610420</v>
          </cell>
          <cell r="B3083">
            <v>10420</v>
          </cell>
          <cell r="C3083" t="str">
            <v>Gerencia de Processos</v>
          </cell>
          <cell r="D3083" t="str">
            <v>4.02.0006</v>
          </cell>
          <cell r="E3083">
            <v>0</v>
          </cell>
          <cell r="F3083">
            <v>0</v>
          </cell>
          <cell r="G3083">
            <v>0</v>
          </cell>
          <cell r="H3083">
            <v>0</v>
          </cell>
          <cell r="I3083">
            <v>0</v>
          </cell>
          <cell r="J3083">
            <v>0</v>
          </cell>
          <cell r="K3083">
            <v>0</v>
          </cell>
          <cell r="L3083">
            <v>0</v>
          </cell>
          <cell r="M3083">
            <v>0</v>
          </cell>
          <cell r="N3083">
            <v>0</v>
          </cell>
          <cell r="O3083">
            <v>0</v>
          </cell>
          <cell r="P3083">
            <v>0</v>
          </cell>
        </row>
        <row r="3084">
          <cell r="A3084" t="str">
            <v>4.02.000710420</v>
          </cell>
          <cell r="B3084">
            <v>10420</v>
          </cell>
          <cell r="C3084" t="str">
            <v>Gerencia de Processos</v>
          </cell>
          <cell r="D3084" t="str">
            <v>4.02.0007</v>
          </cell>
          <cell r="E3084">
            <v>0</v>
          </cell>
          <cell r="F3084">
            <v>0</v>
          </cell>
          <cell r="G3084">
            <v>0</v>
          </cell>
          <cell r="H3084">
            <v>0</v>
          </cell>
          <cell r="I3084">
            <v>0</v>
          </cell>
          <cell r="J3084">
            <v>0</v>
          </cell>
          <cell r="K3084">
            <v>0</v>
          </cell>
          <cell r="L3084">
            <v>0</v>
          </cell>
          <cell r="M3084">
            <v>0</v>
          </cell>
          <cell r="N3084">
            <v>0</v>
          </cell>
          <cell r="O3084">
            <v>0</v>
          </cell>
          <cell r="P3084">
            <v>0</v>
          </cell>
        </row>
        <row r="3085">
          <cell r="A3085" t="str">
            <v>4.02.000810420</v>
          </cell>
          <cell r="B3085">
            <v>10420</v>
          </cell>
          <cell r="C3085" t="str">
            <v>Gerencia de Processos</v>
          </cell>
          <cell r="D3085" t="str">
            <v>4.02.0008</v>
          </cell>
          <cell r="E3085">
            <v>0</v>
          </cell>
          <cell r="F3085">
            <v>0</v>
          </cell>
          <cell r="G3085">
            <v>0</v>
          </cell>
          <cell r="H3085">
            <v>0</v>
          </cell>
          <cell r="I3085">
            <v>0</v>
          </cell>
          <cell r="J3085">
            <v>0</v>
          </cell>
          <cell r="K3085">
            <v>0</v>
          </cell>
          <cell r="L3085">
            <v>0</v>
          </cell>
          <cell r="M3085">
            <v>0</v>
          </cell>
          <cell r="N3085">
            <v>0</v>
          </cell>
          <cell r="O3085">
            <v>0</v>
          </cell>
          <cell r="P3085">
            <v>0</v>
          </cell>
        </row>
        <row r="3086">
          <cell r="A3086" t="str">
            <v>4.02.000910420</v>
          </cell>
          <cell r="B3086">
            <v>10420</v>
          </cell>
          <cell r="C3086" t="str">
            <v>Gerencia de Processos</v>
          </cell>
          <cell r="D3086" t="str">
            <v>4.02.0009</v>
          </cell>
          <cell r="E3086">
            <v>0</v>
          </cell>
          <cell r="F3086">
            <v>0</v>
          </cell>
          <cell r="G3086">
            <v>0</v>
          </cell>
          <cell r="H3086">
            <v>0</v>
          </cell>
          <cell r="I3086">
            <v>0</v>
          </cell>
          <cell r="J3086">
            <v>0</v>
          </cell>
          <cell r="K3086">
            <v>0</v>
          </cell>
          <cell r="L3086">
            <v>0</v>
          </cell>
          <cell r="M3086">
            <v>0</v>
          </cell>
          <cell r="N3086">
            <v>0</v>
          </cell>
          <cell r="O3086">
            <v>0</v>
          </cell>
          <cell r="P3086">
            <v>0</v>
          </cell>
        </row>
        <row r="3087">
          <cell r="A3087" t="str">
            <v>4.02.001010420</v>
          </cell>
          <cell r="B3087">
            <v>10420</v>
          </cell>
          <cell r="C3087" t="str">
            <v>Gerencia de Processos</v>
          </cell>
          <cell r="D3087" t="str">
            <v>4.02.0010</v>
          </cell>
          <cell r="E3087">
            <v>0</v>
          </cell>
          <cell r="F3087">
            <v>0</v>
          </cell>
          <cell r="G3087">
            <v>0</v>
          </cell>
          <cell r="H3087">
            <v>0</v>
          </cell>
          <cell r="I3087">
            <v>0</v>
          </cell>
          <cell r="J3087">
            <v>0</v>
          </cell>
          <cell r="K3087">
            <v>0</v>
          </cell>
          <cell r="L3087">
            <v>0</v>
          </cell>
          <cell r="M3087">
            <v>0</v>
          </cell>
          <cell r="N3087">
            <v>0</v>
          </cell>
          <cell r="O3087">
            <v>0</v>
          </cell>
          <cell r="P3087">
            <v>0</v>
          </cell>
        </row>
        <row r="3088">
          <cell r="A3088" t="str">
            <v>4.02.001110420</v>
          </cell>
          <cell r="B3088">
            <v>10420</v>
          </cell>
          <cell r="C3088" t="str">
            <v>Gerencia de Processos</v>
          </cell>
          <cell r="D3088" t="str">
            <v>4.02.0011</v>
          </cell>
          <cell r="E3088">
            <v>0</v>
          </cell>
          <cell r="F3088">
            <v>0</v>
          </cell>
          <cell r="G3088">
            <v>0</v>
          </cell>
          <cell r="H3088">
            <v>0</v>
          </cell>
          <cell r="I3088">
            <v>0</v>
          </cell>
          <cell r="J3088">
            <v>0</v>
          </cell>
          <cell r="K3088">
            <v>0</v>
          </cell>
          <cell r="L3088">
            <v>0</v>
          </cell>
          <cell r="M3088">
            <v>0</v>
          </cell>
          <cell r="N3088">
            <v>0</v>
          </cell>
          <cell r="O3088">
            <v>0</v>
          </cell>
          <cell r="P3088">
            <v>0</v>
          </cell>
        </row>
        <row r="3089">
          <cell r="A3089" t="str">
            <v>4.02.001210420</v>
          </cell>
          <cell r="B3089">
            <v>10420</v>
          </cell>
          <cell r="C3089" t="str">
            <v>Gerencia de Processos</v>
          </cell>
          <cell r="D3089" t="str">
            <v>4.02.0012</v>
          </cell>
          <cell r="E3089">
            <v>0</v>
          </cell>
          <cell r="F3089">
            <v>0</v>
          </cell>
          <cell r="G3089">
            <v>0</v>
          </cell>
          <cell r="H3089">
            <v>0</v>
          </cell>
          <cell r="I3089">
            <v>0</v>
          </cell>
          <cell r="J3089">
            <v>0</v>
          </cell>
          <cell r="K3089">
            <v>0</v>
          </cell>
          <cell r="L3089">
            <v>0</v>
          </cell>
          <cell r="M3089">
            <v>0</v>
          </cell>
          <cell r="N3089">
            <v>0</v>
          </cell>
          <cell r="O3089">
            <v>0</v>
          </cell>
          <cell r="P3089">
            <v>0</v>
          </cell>
        </row>
        <row r="3090">
          <cell r="A3090" t="str">
            <v>4.02.001310420</v>
          </cell>
          <cell r="B3090">
            <v>10420</v>
          </cell>
          <cell r="C3090" t="str">
            <v>Gerencia de Processos</v>
          </cell>
          <cell r="D3090" t="str">
            <v>4.02.0013</v>
          </cell>
          <cell r="E3090">
            <v>0</v>
          </cell>
          <cell r="F3090">
            <v>0</v>
          </cell>
          <cell r="G3090">
            <v>0</v>
          </cell>
          <cell r="H3090">
            <v>0</v>
          </cell>
          <cell r="I3090">
            <v>0</v>
          </cell>
          <cell r="J3090">
            <v>0</v>
          </cell>
          <cell r="K3090">
            <v>0</v>
          </cell>
          <cell r="L3090">
            <v>0</v>
          </cell>
          <cell r="M3090">
            <v>0</v>
          </cell>
          <cell r="N3090">
            <v>0</v>
          </cell>
          <cell r="O3090">
            <v>0</v>
          </cell>
          <cell r="P3090">
            <v>0</v>
          </cell>
        </row>
        <row r="3091">
          <cell r="A3091" t="str">
            <v>4.02.001410420</v>
          </cell>
          <cell r="B3091">
            <v>10420</v>
          </cell>
          <cell r="C3091" t="str">
            <v>Gerencia de Processos</v>
          </cell>
          <cell r="D3091" t="str">
            <v>4.02.0014</v>
          </cell>
          <cell r="E3091">
            <v>0</v>
          </cell>
          <cell r="F3091">
            <v>0</v>
          </cell>
          <cell r="G3091">
            <v>0</v>
          </cell>
          <cell r="H3091">
            <v>0</v>
          </cell>
          <cell r="I3091">
            <v>0</v>
          </cell>
          <cell r="J3091">
            <v>0</v>
          </cell>
          <cell r="K3091">
            <v>0</v>
          </cell>
          <cell r="L3091">
            <v>0</v>
          </cell>
          <cell r="M3091">
            <v>0</v>
          </cell>
          <cell r="N3091">
            <v>0</v>
          </cell>
          <cell r="O3091">
            <v>0</v>
          </cell>
          <cell r="P3091">
            <v>0</v>
          </cell>
        </row>
        <row r="3092">
          <cell r="A3092" t="str">
            <v>4.02.001510420</v>
          </cell>
          <cell r="B3092">
            <v>10420</v>
          </cell>
          <cell r="C3092" t="str">
            <v>Gerencia de Processos</v>
          </cell>
          <cell r="D3092" t="str">
            <v>4.02.0015</v>
          </cell>
          <cell r="E3092">
            <v>0</v>
          </cell>
          <cell r="F3092">
            <v>0</v>
          </cell>
          <cell r="G3092">
            <v>0</v>
          </cell>
          <cell r="H3092">
            <v>0</v>
          </cell>
          <cell r="I3092">
            <v>0</v>
          </cell>
          <cell r="J3092">
            <v>0</v>
          </cell>
          <cell r="K3092">
            <v>0</v>
          </cell>
          <cell r="L3092">
            <v>0</v>
          </cell>
          <cell r="M3092">
            <v>0</v>
          </cell>
          <cell r="N3092">
            <v>0</v>
          </cell>
          <cell r="O3092">
            <v>0</v>
          </cell>
          <cell r="P3092">
            <v>0</v>
          </cell>
        </row>
        <row r="3093">
          <cell r="A3093" t="str">
            <v>4.02.001610420</v>
          </cell>
          <cell r="B3093">
            <v>10420</v>
          </cell>
          <cell r="C3093" t="str">
            <v>Gerencia de Processos</v>
          </cell>
          <cell r="D3093" t="str">
            <v>4.02.0016</v>
          </cell>
          <cell r="E3093">
            <v>0</v>
          </cell>
          <cell r="F3093">
            <v>0</v>
          </cell>
          <cell r="G3093">
            <v>0</v>
          </cell>
          <cell r="H3093">
            <v>0</v>
          </cell>
          <cell r="I3093">
            <v>0</v>
          </cell>
          <cell r="J3093">
            <v>0</v>
          </cell>
          <cell r="K3093">
            <v>0</v>
          </cell>
          <cell r="L3093">
            <v>0</v>
          </cell>
          <cell r="M3093">
            <v>0</v>
          </cell>
          <cell r="N3093">
            <v>0</v>
          </cell>
          <cell r="O3093">
            <v>0</v>
          </cell>
          <cell r="P3093">
            <v>0</v>
          </cell>
        </row>
        <row r="3094">
          <cell r="A3094" t="str">
            <v>4.02.001710420</v>
          </cell>
          <cell r="B3094">
            <v>10420</v>
          </cell>
          <cell r="C3094" t="str">
            <v>Gerencia de Processos</v>
          </cell>
          <cell r="D3094" t="str">
            <v>4.02.0017</v>
          </cell>
          <cell r="E3094">
            <v>0</v>
          </cell>
          <cell r="F3094">
            <v>0</v>
          </cell>
          <cell r="G3094">
            <v>0</v>
          </cell>
          <cell r="H3094">
            <v>0</v>
          </cell>
          <cell r="I3094">
            <v>0</v>
          </cell>
          <cell r="J3094">
            <v>0</v>
          </cell>
          <cell r="K3094">
            <v>0</v>
          </cell>
          <cell r="L3094">
            <v>0</v>
          </cell>
          <cell r="M3094">
            <v>0</v>
          </cell>
          <cell r="N3094">
            <v>0</v>
          </cell>
          <cell r="O3094">
            <v>0</v>
          </cell>
          <cell r="P3094">
            <v>0</v>
          </cell>
        </row>
        <row r="3095">
          <cell r="A3095" t="str">
            <v>4.02.001810420</v>
          </cell>
          <cell r="B3095">
            <v>10420</v>
          </cell>
          <cell r="C3095" t="str">
            <v>Gerencia de Processos</v>
          </cell>
          <cell r="D3095" t="str">
            <v>4.02.0018</v>
          </cell>
          <cell r="E3095">
            <v>0</v>
          </cell>
          <cell r="F3095">
            <v>0</v>
          </cell>
          <cell r="G3095">
            <v>0</v>
          </cell>
          <cell r="H3095">
            <v>0</v>
          </cell>
          <cell r="I3095">
            <v>0</v>
          </cell>
          <cell r="J3095">
            <v>0</v>
          </cell>
          <cell r="K3095">
            <v>0</v>
          </cell>
          <cell r="L3095">
            <v>0</v>
          </cell>
          <cell r="M3095">
            <v>0</v>
          </cell>
          <cell r="N3095">
            <v>0</v>
          </cell>
          <cell r="O3095">
            <v>0</v>
          </cell>
          <cell r="P3095">
            <v>0</v>
          </cell>
        </row>
        <row r="3096">
          <cell r="A3096" t="str">
            <v>4.02.001910420</v>
          </cell>
          <cell r="B3096">
            <v>10420</v>
          </cell>
          <cell r="C3096" t="str">
            <v>Gerencia de Processos</v>
          </cell>
          <cell r="D3096" t="str">
            <v>4.02.0019</v>
          </cell>
          <cell r="E3096">
            <v>0</v>
          </cell>
          <cell r="F3096">
            <v>0</v>
          </cell>
          <cell r="G3096">
            <v>0</v>
          </cell>
          <cell r="H3096">
            <v>0</v>
          </cell>
          <cell r="I3096">
            <v>0</v>
          </cell>
          <cell r="J3096">
            <v>0</v>
          </cell>
          <cell r="K3096">
            <v>0</v>
          </cell>
          <cell r="L3096">
            <v>0</v>
          </cell>
          <cell r="M3096">
            <v>0</v>
          </cell>
          <cell r="N3096">
            <v>0</v>
          </cell>
          <cell r="O3096">
            <v>0</v>
          </cell>
          <cell r="P3096">
            <v>0</v>
          </cell>
        </row>
        <row r="3097">
          <cell r="A3097" t="str">
            <v>4.02.002010420</v>
          </cell>
          <cell r="B3097">
            <v>10420</v>
          </cell>
          <cell r="C3097" t="str">
            <v>Gerencia de Processos</v>
          </cell>
          <cell r="D3097" t="str">
            <v>4.02.0020</v>
          </cell>
          <cell r="E3097">
            <v>0</v>
          </cell>
          <cell r="F3097">
            <v>0</v>
          </cell>
          <cell r="G3097">
            <v>0</v>
          </cell>
          <cell r="H3097">
            <v>0</v>
          </cell>
          <cell r="I3097">
            <v>0</v>
          </cell>
          <cell r="J3097">
            <v>0</v>
          </cell>
          <cell r="K3097">
            <v>0</v>
          </cell>
          <cell r="L3097">
            <v>0</v>
          </cell>
          <cell r="M3097">
            <v>0</v>
          </cell>
          <cell r="N3097">
            <v>0</v>
          </cell>
          <cell r="O3097">
            <v>0</v>
          </cell>
          <cell r="P3097">
            <v>0</v>
          </cell>
        </row>
        <row r="3098">
          <cell r="A3098" t="str">
            <v>4.02.002110420</v>
          </cell>
          <cell r="B3098">
            <v>10420</v>
          </cell>
          <cell r="C3098" t="str">
            <v>Gerencia de Processos</v>
          </cell>
          <cell r="D3098" t="str">
            <v>4.02.0021</v>
          </cell>
          <cell r="E3098">
            <v>0</v>
          </cell>
          <cell r="F3098">
            <v>0</v>
          </cell>
          <cell r="G3098">
            <v>0</v>
          </cell>
          <cell r="H3098">
            <v>0</v>
          </cell>
          <cell r="I3098">
            <v>0</v>
          </cell>
          <cell r="J3098">
            <v>0</v>
          </cell>
          <cell r="K3098">
            <v>0</v>
          </cell>
          <cell r="L3098">
            <v>0</v>
          </cell>
          <cell r="M3098">
            <v>0</v>
          </cell>
          <cell r="N3098">
            <v>0</v>
          </cell>
          <cell r="O3098">
            <v>0</v>
          </cell>
          <cell r="P3098">
            <v>0</v>
          </cell>
        </row>
        <row r="3099">
          <cell r="A3099" t="str">
            <v>4.02.002210420</v>
          </cell>
          <cell r="B3099">
            <v>10420</v>
          </cell>
          <cell r="C3099" t="str">
            <v>Gerencia de Processos</v>
          </cell>
          <cell r="D3099" t="str">
            <v>4.02.0022</v>
          </cell>
          <cell r="E3099">
            <v>0</v>
          </cell>
          <cell r="F3099">
            <v>0</v>
          </cell>
          <cell r="G3099">
            <v>0</v>
          </cell>
          <cell r="H3099">
            <v>0</v>
          </cell>
          <cell r="I3099">
            <v>0</v>
          </cell>
          <cell r="J3099">
            <v>0</v>
          </cell>
          <cell r="K3099">
            <v>0</v>
          </cell>
          <cell r="L3099">
            <v>0</v>
          </cell>
          <cell r="M3099">
            <v>0</v>
          </cell>
          <cell r="N3099">
            <v>0</v>
          </cell>
          <cell r="O3099">
            <v>0</v>
          </cell>
          <cell r="P3099">
            <v>0</v>
          </cell>
        </row>
        <row r="3100">
          <cell r="A3100" t="str">
            <v>4.02.002310420</v>
          </cell>
          <cell r="B3100">
            <v>10420</v>
          </cell>
          <cell r="C3100" t="str">
            <v>Gerencia de Processos</v>
          </cell>
          <cell r="D3100" t="str">
            <v>4.02.0023</v>
          </cell>
          <cell r="E3100">
            <v>0</v>
          </cell>
          <cell r="F3100">
            <v>0</v>
          </cell>
          <cell r="G3100">
            <v>0</v>
          </cell>
          <cell r="H3100">
            <v>0</v>
          </cell>
          <cell r="I3100">
            <v>0</v>
          </cell>
          <cell r="J3100">
            <v>0</v>
          </cell>
          <cell r="K3100">
            <v>0</v>
          </cell>
          <cell r="L3100">
            <v>0</v>
          </cell>
          <cell r="M3100">
            <v>0</v>
          </cell>
          <cell r="N3100">
            <v>0</v>
          </cell>
          <cell r="O3100">
            <v>0</v>
          </cell>
          <cell r="P3100">
            <v>0</v>
          </cell>
        </row>
        <row r="3101">
          <cell r="A3101" t="str">
            <v>4.02.002410420</v>
          </cell>
          <cell r="B3101">
            <v>10420</v>
          </cell>
          <cell r="C3101" t="str">
            <v>Gerencia de Processos</v>
          </cell>
          <cell r="D3101" t="str">
            <v>4.02.0024</v>
          </cell>
          <cell r="E3101">
            <v>0</v>
          </cell>
          <cell r="F3101">
            <v>0</v>
          </cell>
          <cell r="G3101">
            <v>0</v>
          </cell>
          <cell r="H3101">
            <v>0</v>
          </cell>
          <cell r="I3101">
            <v>0</v>
          </cell>
          <cell r="J3101">
            <v>0</v>
          </cell>
          <cell r="K3101">
            <v>0</v>
          </cell>
          <cell r="L3101">
            <v>0</v>
          </cell>
          <cell r="M3101">
            <v>0</v>
          </cell>
          <cell r="N3101">
            <v>0</v>
          </cell>
          <cell r="O3101">
            <v>0</v>
          </cell>
          <cell r="P3101">
            <v>0</v>
          </cell>
        </row>
        <row r="3102">
          <cell r="A3102" t="str">
            <v>4.02.002510420</v>
          </cell>
          <cell r="B3102">
            <v>10420</v>
          </cell>
          <cell r="C3102" t="str">
            <v>Gerencia de Processos</v>
          </cell>
          <cell r="D3102" t="str">
            <v>4.02.0025</v>
          </cell>
          <cell r="E3102">
            <v>0</v>
          </cell>
          <cell r="F3102">
            <v>0</v>
          </cell>
          <cell r="G3102">
            <v>0</v>
          </cell>
          <cell r="H3102">
            <v>0</v>
          </cell>
          <cell r="I3102">
            <v>0</v>
          </cell>
          <cell r="J3102">
            <v>0</v>
          </cell>
          <cell r="K3102">
            <v>0</v>
          </cell>
          <cell r="L3102">
            <v>0</v>
          </cell>
          <cell r="M3102">
            <v>0</v>
          </cell>
          <cell r="N3102">
            <v>0</v>
          </cell>
          <cell r="O3102">
            <v>0</v>
          </cell>
          <cell r="P3102">
            <v>0</v>
          </cell>
        </row>
        <row r="3103">
          <cell r="A3103" t="str">
            <v>4.02.002610420</v>
          </cell>
          <cell r="B3103">
            <v>10420</v>
          </cell>
          <cell r="C3103" t="str">
            <v>Gerencia de Processos</v>
          </cell>
          <cell r="D3103" t="str">
            <v>4.02.0026</v>
          </cell>
          <cell r="E3103">
            <v>350</v>
          </cell>
          <cell r="F3103">
            <v>350</v>
          </cell>
          <cell r="G3103">
            <v>350</v>
          </cell>
          <cell r="H3103">
            <v>350</v>
          </cell>
          <cell r="I3103">
            <v>350</v>
          </cell>
          <cell r="J3103">
            <v>350</v>
          </cell>
          <cell r="K3103">
            <v>350</v>
          </cell>
          <cell r="L3103">
            <v>350</v>
          </cell>
          <cell r="M3103">
            <v>350</v>
          </cell>
          <cell r="N3103">
            <v>350</v>
          </cell>
          <cell r="O3103">
            <v>350</v>
          </cell>
          <cell r="P3103">
            <v>350</v>
          </cell>
        </row>
        <row r="3104">
          <cell r="A3104" t="str">
            <v>4.02.002710420</v>
          </cell>
          <cell r="B3104">
            <v>10420</v>
          </cell>
          <cell r="C3104" t="str">
            <v>Gerencia de Processos</v>
          </cell>
          <cell r="D3104" t="str">
            <v>4.02.0027</v>
          </cell>
          <cell r="E3104">
            <v>0</v>
          </cell>
          <cell r="F3104">
            <v>0</v>
          </cell>
          <cell r="G3104">
            <v>0</v>
          </cell>
          <cell r="H3104">
            <v>0</v>
          </cell>
          <cell r="I3104">
            <v>0</v>
          </cell>
          <cell r="J3104">
            <v>0</v>
          </cell>
          <cell r="K3104">
            <v>0</v>
          </cell>
          <cell r="L3104">
            <v>0</v>
          </cell>
          <cell r="M3104">
            <v>0</v>
          </cell>
          <cell r="N3104">
            <v>0</v>
          </cell>
          <cell r="O3104">
            <v>0</v>
          </cell>
          <cell r="P3104">
            <v>0</v>
          </cell>
        </row>
        <row r="3105">
          <cell r="A3105" t="str">
            <v>4.02.002810420</v>
          </cell>
          <cell r="B3105">
            <v>10420</v>
          </cell>
          <cell r="C3105" t="str">
            <v>Gerencia de Processos</v>
          </cell>
          <cell r="D3105" t="str">
            <v>4.02.0028</v>
          </cell>
          <cell r="E3105">
            <v>0</v>
          </cell>
          <cell r="F3105">
            <v>0</v>
          </cell>
          <cell r="G3105">
            <v>0</v>
          </cell>
          <cell r="H3105">
            <v>0</v>
          </cell>
          <cell r="I3105">
            <v>0</v>
          </cell>
          <cell r="J3105">
            <v>0</v>
          </cell>
          <cell r="K3105">
            <v>0</v>
          </cell>
          <cell r="L3105">
            <v>0</v>
          </cell>
          <cell r="M3105">
            <v>0</v>
          </cell>
          <cell r="N3105">
            <v>0</v>
          </cell>
          <cell r="O3105">
            <v>0</v>
          </cell>
          <cell r="P3105">
            <v>0</v>
          </cell>
        </row>
        <row r="3106">
          <cell r="A3106" t="str">
            <v>4.02.002910420</v>
          </cell>
          <cell r="B3106">
            <v>10420</v>
          </cell>
          <cell r="C3106" t="str">
            <v>Gerencia de Processos</v>
          </cell>
          <cell r="D3106" t="str">
            <v>4.02.0029</v>
          </cell>
          <cell r="E3106">
            <v>0</v>
          </cell>
          <cell r="F3106">
            <v>0</v>
          </cell>
          <cell r="G3106">
            <v>0</v>
          </cell>
          <cell r="H3106">
            <v>0</v>
          </cell>
          <cell r="I3106">
            <v>0</v>
          </cell>
          <cell r="J3106">
            <v>0</v>
          </cell>
          <cell r="K3106">
            <v>0</v>
          </cell>
          <cell r="L3106">
            <v>0</v>
          </cell>
          <cell r="M3106">
            <v>0</v>
          </cell>
          <cell r="N3106">
            <v>0</v>
          </cell>
          <cell r="O3106">
            <v>0</v>
          </cell>
          <cell r="P3106">
            <v>0</v>
          </cell>
        </row>
        <row r="3107">
          <cell r="A3107" t="str">
            <v>4.02.003010420</v>
          </cell>
          <cell r="B3107">
            <v>10420</v>
          </cell>
          <cell r="C3107" t="str">
            <v>Gerencia de Processos</v>
          </cell>
          <cell r="D3107" t="str">
            <v>4.02.0030</v>
          </cell>
          <cell r="E3107">
            <v>0</v>
          </cell>
          <cell r="F3107">
            <v>0</v>
          </cell>
          <cell r="G3107">
            <v>0</v>
          </cell>
          <cell r="H3107">
            <v>0</v>
          </cell>
          <cell r="I3107">
            <v>0</v>
          </cell>
          <cell r="J3107">
            <v>0</v>
          </cell>
          <cell r="K3107">
            <v>0</v>
          </cell>
          <cell r="L3107">
            <v>0</v>
          </cell>
          <cell r="M3107">
            <v>0</v>
          </cell>
          <cell r="N3107">
            <v>0</v>
          </cell>
          <cell r="O3107">
            <v>0</v>
          </cell>
          <cell r="P3107">
            <v>0</v>
          </cell>
        </row>
        <row r="3108">
          <cell r="A3108" t="str">
            <v>4.02.003510420</v>
          </cell>
          <cell r="B3108">
            <v>10420</v>
          </cell>
          <cell r="C3108" t="str">
            <v>Gerencia de Processos</v>
          </cell>
          <cell r="D3108" t="str">
            <v>4.02.0035</v>
          </cell>
          <cell r="E3108">
            <v>0</v>
          </cell>
          <cell r="F3108">
            <v>0</v>
          </cell>
          <cell r="G3108">
            <v>0</v>
          </cell>
          <cell r="H3108">
            <v>0</v>
          </cell>
          <cell r="I3108">
            <v>0</v>
          </cell>
          <cell r="J3108">
            <v>0</v>
          </cell>
          <cell r="K3108">
            <v>0</v>
          </cell>
          <cell r="L3108">
            <v>0</v>
          </cell>
          <cell r="M3108">
            <v>0</v>
          </cell>
          <cell r="N3108">
            <v>0</v>
          </cell>
          <cell r="O3108">
            <v>0</v>
          </cell>
          <cell r="P3108">
            <v>0</v>
          </cell>
        </row>
        <row r="3109">
          <cell r="A3109" t="str">
            <v>4.02.003610420</v>
          </cell>
          <cell r="B3109">
            <v>10420</v>
          </cell>
          <cell r="C3109" t="str">
            <v>Gerencia de Processos</v>
          </cell>
          <cell r="D3109" t="str">
            <v>4.02.0036</v>
          </cell>
          <cell r="E3109">
            <v>0</v>
          </cell>
          <cell r="F3109">
            <v>0</v>
          </cell>
          <cell r="G3109">
            <v>0</v>
          </cell>
          <cell r="H3109">
            <v>0</v>
          </cell>
          <cell r="I3109">
            <v>0</v>
          </cell>
          <cell r="J3109">
            <v>0</v>
          </cell>
          <cell r="K3109">
            <v>0</v>
          </cell>
          <cell r="L3109">
            <v>0</v>
          </cell>
          <cell r="M3109">
            <v>0</v>
          </cell>
          <cell r="N3109">
            <v>0</v>
          </cell>
          <cell r="O3109">
            <v>0</v>
          </cell>
          <cell r="P3109">
            <v>0</v>
          </cell>
        </row>
        <row r="3110">
          <cell r="A3110" t="str">
            <v>4.02.003710420</v>
          </cell>
          <cell r="B3110">
            <v>10420</v>
          </cell>
          <cell r="C3110" t="str">
            <v>Gerencia de Processos</v>
          </cell>
          <cell r="D3110" t="str">
            <v>4.02.0037</v>
          </cell>
          <cell r="E3110">
            <v>0</v>
          </cell>
          <cell r="F3110">
            <v>0</v>
          </cell>
          <cell r="G3110">
            <v>0</v>
          </cell>
          <cell r="H3110">
            <v>0</v>
          </cell>
          <cell r="I3110">
            <v>0</v>
          </cell>
          <cell r="J3110">
            <v>0</v>
          </cell>
          <cell r="K3110">
            <v>0</v>
          </cell>
          <cell r="L3110">
            <v>0</v>
          </cell>
          <cell r="M3110">
            <v>0</v>
          </cell>
          <cell r="N3110">
            <v>0</v>
          </cell>
          <cell r="O3110">
            <v>0</v>
          </cell>
          <cell r="P3110">
            <v>0</v>
          </cell>
        </row>
        <row r="3111">
          <cell r="A3111" t="str">
            <v>4.02.003810420</v>
          </cell>
          <cell r="B3111">
            <v>10420</v>
          </cell>
          <cell r="C3111" t="str">
            <v>Gerencia de Processos</v>
          </cell>
          <cell r="D3111" t="str">
            <v>4.02.0038</v>
          </cell>
          <cell r="E3111">
            <v>0</v>
          </cell>
          <cell r="F3111">
            <v>0</v>
          </cell>
          <cell r="G3111">
            <v>0</v>
          </cell>
          <cell r="H3111">
            <v>0</v>
          </cell>
          <cell r="I3111">
            <v>0</v>
          </cell>
          <cell r="J3111">
            <v>0</v>
          </cell>
          <cell r="K3111">
            <v>0</v>
          </cell>
          <cell r="L3111">
            <v>0</v>
          </cell>
          <cell r="M3111">
            <v>0</v>
          </cell>
          <cell r="N3111">
            <v>0</v>
          </cell>
          <cell r="O3111">
            <v>0</v>
          </cell>
          <cell r="P3111">
            <v>0</v>
          </cell>
        </row>
        <row r="3112">
          <cell r="A3112" t="str">
            <v>4.02.003910420</v>
          </cell>
          <cell r="B3112">
            <v>10420</v>
          </cell>
          <cell r="C3112" t="str">
            <v>Gerencia de Processos</v>
          </cell>
          <cell r="D3112" t="str">
            <v>4.02.0039</v>
          </cell>
          <cell r="E3112">
            <v>0</v>
          </cell>
          <cell r="F3112">
            <v>0</v>
          </cell>
          <cell r="G3112">
            <v>0</v>
          </cell>
          <cell r="H3112">
            <v>0</v>
          </cell>
          <cell r="I3112">
            <v>0</v>
          </cell>
          <cell r="J3112">
            <v>0</v>
          </cell>
          <cell r="K3112">
            <v>0</v>
          </cell>
          <cell r="L3112">
            <v>0</v>
          </cell>
          <cell r="M3112">
            <v>0</v>
          </cell>
          <cell r="N3112">
            <v>0</v>
          </cell>
          <cell r="O3112">
            <v>0</v>
          </cell>
          <cell r="P3112">
            <v>0</v>
          </cell>
        </row>
        <row r="3113">
          <cell r="A3113" t="str">
            <v>4.02.004110420</v>
          </cell>
          <cell r="B3113">
            <v>10420</v>
          </cell>
          <cell r="C3113" t="str">
            <v>Gerencia de Processos</v>
          </cell>
          <cell r="D3113" t="str">
            <v>4.02.0041</v>
          </cell>
          <cell r="E3113">
            <v>0</v>
          </cell>
          <cell r="F3113">
            <v>0</v>
          </cell>
          <cell r="G3113">
            <v>0</v>
          </cell>
          <cell r="H3113">
            <v>0</v>
          </cell>
          <cell r="I3113">
            <v>0</v>
          </cell>
          <cell r="J3113">
            <v>0</v>
          </cell>
          <cell r="K3113">
            <v>0</v>
          </cell>
          <cell r="L3113">
            <v>0</v>
          </cell>
          <cell r="M3113">
            <v>0</v>
          </cell>
          <cell r="N3113">
            <v>0</v>
          </cell>
          <cell r="O3113">
            <v>0</v>
          </cell>
          <cell r="P3113">
            <v>0</v>
          </cell>
        </row>
        <row r="3114">
          <cell r="A3114" t="str">
            <v>4.02.004210420</v>
          </cell>
          <cell r="B3114">
            <v>10420</v>
          </cell>
          <cell r="C3114" t="str">
            <v>Gerencia de Processos</v>
          </cell>
          <cell r="D3114" t="str">
            <v>4.02.0042</v>
          </cell>
          <cell r="E3114">
            <v>0</v>
          </cell>
          <cell r="F3114">
            <v>0</v>
          </cell>
          <cell r="G3114">
            <v>0</v>
          </cell>
          <cell r="H3114">
            <v>0</v>
          </cell>
          <cell r="I3114">
            <v>0</v>
          </cell>
          <cell r="J3114">
            <v>0</v>
          </cell>
          <cell r="K3114">
            <v>0</v>
          </cell>
          <cell r="L3114">
            <v>0</v>
          </cell>
          <cell r="M3114">
            <v>0</v>
          </cell>
          <cell r="N3114">
            <v>0</v>
          </cell>
          <cell r="O3114">
            <v>0</v>
          </cell>
          <cell r="P3114">
            <v>0</v>
          </cell>
        </row>
        <row r="3115">
          <cell r="A3115" t="str">
            <v>4.02.004310420</v>
          </cell>
          <cell r="B3115">
            <v>10420</v>
          </cell>
          <cell r="C3115" t="str">
            <v>Gerencia de Processos</v>
          </cell>
          <cell r="D3115" t="str">
            <v>4.02.0043</v>
          </cell>
          <cell r="E3115">
            <v>0</v>
          </cell>
          <cell r="F3115">
            <v>0</v>
          </cell>
          <cell r="G3115">
            <v>0</v>
          </cell>
          <cell r="H3115">
            <v>0</v>
          </cell>
          <cell r="I3115">
            <v>0</v>
          </cell>
          <cell r="J3115">
            <v>0</v>
          </cell>
          <cell r="K3115">
            <v>0</v>
          </cell>
          <cell r="L3115">
            <v>0</v>
          </cell>
          <cell r="M3115">
            <v>0</v>
          </cell>
          <cell r="N3115">
            <v>0</v>
          </cell>
          <cell r="O3115">
            <v>0</v>
          </cell>
          <cell r="P3115">
            <v>0</v>
          </cell>
        </row>
        <row r="3116">
          <cell r="A3116" t="str">
            <v>4.02.004410420</v>
          </cell>
          <cell r="B3116">
            <v>10420</v>
          </cell>
          <cell r="C3116" t="str">
            <v>Gerencia de Processos</v>
          </cell>
          <cell r="D3116" t="str">
            <v>4.02.0044</v>
          </cell>
          <cell r="E3116">
            <v>0</v>
          </cell>
          <cell r="F3116">
            <v>0</v>
          </cell>
          <cell r="G3116">
            <v>0</v>
          </cell>
          <cell r="H3116">
            <v>0</v>
          </cell>
          <cell r="I3116">
            <v>0</v>
          </cell>
          <cell r="J3116">
            <v>0</v>
          </cell>
          <cell r="K3116">
            <v>0</v>
          </cell>
          <cell r="L3116">
            <v>0</v>
          </cell>
          <cell r="M3116">
            <v>0</v>
          </cell>
          <cell r="N3116">
            <v>0</v>
          </cell>
          <cell r="O3116">
            <v>0</v>
          </cell>
          <cell r="P3116">
            <v>0</v>
          </cell>
        </row>
        <row r="3117">
          <cell r="A3117" t="str">
            <v>4.03.000110420</v>
          </cell>
          <cell r="B3117">
            <v>10420</v>
          </cell>
          <cell r="C3117" t="str">
            <v>Gerencia de Processos</v>
          </cell>
          <cell r="D3117" t="str">
            <v>4.03.0001</v>
          </cell>
          <cell r="E3117">
            <v>0</v>
          </cell>
          <cell r="F3117">
            <v>0</v>
          </cell>
          <cell r="G3117">
            <v>0</v>
          </cell>
          <cell r="H3117">
            <v>0</v>
          </cell>
          <cell r="I3117">
            <v>0</v>
          </cell>
          <cell r="J3117">
            <v>0</v>
          </cell>
          <cell r="K3117">
            <v>0</v>
          </cell>
          <cell r="L3117">
            <v>0</v>
          </cell>
          <cell r="M3117">
            <v>0</v>
          </cell>
          <cell r="N3117">
            <v>0</v>
          </cell>
          <cell r="O3117">
            <v>0</v>
          </cell>
          <cell r="P3117">
            <v>0</v>
          </cell>
        </row>
        <row r="3118">
          <cell r="A3118" t="str">
            <v>4.03.000210420</v>
          </cell>
          <cell r="B3118">
            <v>10420</v>
          </cell>
          <cell r="C3118" t="str">
            <v>Gerencia de Processos</v>
          </cell>
          <cell r="D3118" t="str">
            <v>4.03.0002</v>
          </cell>
          <cell r="E3118">
            <v>8944.18</v>
          </cell>
          <cell r="F3118">
            <v>8944.18</v>
          </cell>
          <cell r="G3118">
            <v>8944.18</v>
          </cell>
          <cell r="H3118">
            <v>8944.18</v>
          </cell>
          <cell r="I3118">
            <v>8944.18</v>
          </cell>
          <cell r="J3118">
            <v>8944.18</v>
          </cell>
          <cell r="K3118">
            <v>8944.18</v>
          </cell>
          <cell r="L3118">
            <v>8944.18</v>
          </cell>
          <cell r="M3118">
            <v>8944.18</v>
          </cell>
          <cell r="N3118">
            <v>8944.18</v>
          </cell>
          <cell r="O3118">
            <v>8944.18</v>
          </cell>
          <cell r="P3118">
            <v>8944.18</v>
          </cell>
        </row>
        <row r="3119">
          <cell r="A3119" t="str">
            <v>4.03.000310420</v>
          </cell>
          <cell r="B3119">
            <v>10420</v>
          </cell>
          <cell r="C3119" t="str">
            <v>Gerencia de Processos</v>
          </cell>
          <cell r="D3119" t="str">
            <v>4.03.0003</v>
          </cell>
          <cell r="E3119">
            <v>0</v>
          </cell>
          <cell r="F3119">
            <v>0</v>
          </cell>
          <cell r="G3119">
            <v>0</v>
          </cell>
          <cell r="H3119">
            <v>0</v>
          </cell>
          <cell r="I3119">
            <v>0</v>
          </cell>
          <cell r="J3119">
            <v>0</v>
          </cell>
          <cell r="K3119">
            <v>0</v>
          </cell>
          <cell r="L3119">
            <v>0</v>
          </cell>
          <cell r="M3119">
            <v>0</v>
          </cell>
          <cell r="N3119">
            <v>0</v>
          </cell>
          <cell r="O3119">
            <v>0</v>
          </cell>
          <cell r="P3119">
            <v>0</v>
          </cell>
        </row>
        <row r="3120">
          <cell r="A3120" t="str">
            <v>4.03.000410420</v>
          </cell>
          <cell r="B3120">
            <v>10420</v>
          </cell>
          <cell r="C3120" t="str">
            <v>Gerencia de Processos</v>
          </cell>
          <cell r="D3120" t="str">
            <v>4.03.0004</v>
          </cell>
          <cell r="E3120">
            <v>7500</v>
          </cell>
          <cell r="F3120">
            <v>7500</v>
          </cell>
          <cell r="G3120">
            <v>7500</v>
          </cell>
          <cell r="H3120">
            <v>7500</v>
          </cell>
          <cell r="I3120">
            <v>7500</v>
          </cell>
          <cell r="J3120">
            <v>7500</v>
          </cell>
          <cell r="K3120">
            <v>7500</v>
          </cell>
          <cell r="L3120">
            <v>7500</v>
          </cell>
          <cell r="M3120">
            <v>7500</v>
          </cell>
          <cell r="N3120">
            <v>7500</v>
          </cell>
          <cell r="O3120">
            <v>7500</v>
          </cell>
          <cell r="P3120">
            <v>7500</v>
          </cell>
        </row>
        <row r="3121">
          <cell r="A3121" t="str">
            <v>4.03.000510420</v>
          </cell>
          <cell r="B3121">
            <v>10420</v>
          </cell>
          <cell r="C3121" t="str">
            <v>Gerencia de Processos</v>
          </cell>
          <cell r="D3121" t="str">
            <v>4.03.0005</v>
          </cell>
          <cell r="E3121">
            <v>0</v>
          </cell>
          <cell r="F3121">
            <v>0</v>
          </cell>
          <cell r="G3121">
            <v>0</v>
          </cell>
          <cell r="H3121">
            <v>0</v>
          </cell>
          <cell r="I3121">
            <v>0</v>
          </cell>
          <cell r="J3121">
            <v>0</v>
          </cell>
          <cell r="K3121">
            <v>0</v>
          </cell>
          <cell r="L3121">
            <v>0</v>
          </cell>
          <cell r="M3121">
            <v>0</v>
          </cell>
          <cell r="N3121">
            <v>0</v>
          </cell>
          <cell r="O3121">
            <v>0</v>
          </cell>
          <cell r="P3121">
            <v>0</v>
          </cell>
        </row>
        <row r="3122">
          <cell r="A3122" t="str">
            <v>4.03.000610420</v>
          </cell>
          <cell r="B3122">
            <v>10420</v>
          </cell>
          <cell r="C3122" t="str">
            <v>Gerencia de Processos</v>
          </cell>
          <cell r="D3122" t="str">
            <v>4.03.0006</v>
          </cell>
          <cell r="E3122">
            <v>0</v>
          </cell>
          <cell r="F3122">
            <v>0</v>
          </cell>
          <cell r="G3122">
            <v>0</v>
          </cell>
          <cell r="H3122">
            <v>0</v>
          </cell>
          <cell r="I3122">
            <v>0</v>
          </cell>
          <cell r="J3122">
            <v>0</v>
          </cell>
          <cell r="K3122">
            <v>0</v>
          </cell>
          <cell r="L3122">
            <v>0</v>
          </cell>
          <cell r="M3122">
            <v>0</v>
          </cell>
          <cell r="N3122">
            <v>0</v>
          </cell>
          <cell r="O3122">
            <v>0</v>
          </cell>
          <cell r="P3122">
            <v>0</v>
          </cell>
        </row>
        <row r="3123">
          <cell r="A3123" t="str">
            <v>4.03.000710420</v>
          </cell>
          <cell r="B3123">
            <v>10420</v>
          </cell>
          <cell r="C3123" t="str">
            <v>Gerencia de Processos</v>
          </cell>
          <cell r="D3123" t="str">
            <v>4.03.0007</v>
          </cell>
          <cell r="E3123">
            <v>0</v>
          </cell>
          <cell r="F3123">
            <v>0</v>
          </cell>
          <cell r="G3123">
            <v>0</v>
          </cell>
          <cell r="H3123">
            <v>0</v>
          </cell>
          <cell r="I3123">
            <v>0</v>
          </cell>
          <cell r="J3123">
            <v>0</v>
          </cell>
          <cell r="K3123">
            <v>0</v>
          </cell>
          <cell r="L3123">
            <v>0</v>
          </cell>
          <cell r="M3123">
            <v>0</v>
          </cell>
          <cell r="N3123">
            <v>0</v>
          </cell>
          <cell r="O3123">
            <v>0</v>
          </cell>
          <cell r="P3123">
            <v>0</v>
          </cell>
        </row>
        <row r="3124">
          <cell r="A3124" t="str">
            <v>4.03.000810420</v>
          </cell>
          <cell r="B3124">
            <v>10420</v>
          </cell>
          <cell r="C3124" t="str">
            <v>Gerencia de Processos</v>
          </cell>
          <cell r="D3124" t="str">
            <v>4.03.0008</v>
          </cell>
          <cell r="E3124">
            <v>0</v>
          </cell>
          <cell r="F3124">
            <v>0</v>
          </cell>
          <cell r="G3124">
            <v>0</v>
          </cell>
          <cell r="H3124">
            <v>0</v>
          </cell>
          <cell r="I3124">
            <v>0</v>
          </cell>
          <cell r="J3124">
            <v>0</v>
          </cell>
          <cell r="K3124">
            <v>0</v>
          </cell>
          <cell r="L3124">
            <v>0</v>
          </cell>
          <cell r="M3124">
            <v>0</v>
          </cell>
          <cell r="N3124">
            <v>0</v>
          </cell>
          <cell r="O3124">
            <v>0</v>
          </cell>
          <cell r="P3124">
            <v>0</v>
          </cell>
        </row>
        <row r="3125">
          <cell r="A3125" t="str">
            <v>4.03.000910420</v>
          </cell>
          <cell r="B3125">
            <v>10420</v>
          </cell>
          <cell r="C3125" t="str">
            <v>Gerencia de Processos</v>
          </cell>
          <cell r="D3125" t="str">
            <v>4.03.0009</v>
          </cell>
          <cell r="E3125">
            <v>0</v>
          </cell>
          <cell r="F3125">
            <v>0</v>
          </cell>
          <cell r="G3125">
            <v>0</v>
          </cell>
          <cell r="H3125">
            <v>0</v>
          </cell>
          <cell r="I3125">
            <v>0</v>
          </cell>
          <cell r="J3125">
            <v>0</v>
          </cell>
          <cell r="K3125">
            <v>0</v>
          </cell>
          <cell r="L3125">
            <v>0</v>
          </cell>
          <cell r="M3125">
            <v>0</v>
          </cell>
          <cell r="N3125">
            <v>0</v>
          </cell>
          <cell r="O3125">
            <v>0</v>
          </cell>
          <cell r="P3125">
            <v>0</v>
          </cell>
        </row>
        <row r="3126">
          <cell r="A3126" t="str">
            <v>4.03.001010420</v>
          </cell>
          <cell r="B3126">
            <v>10420</v>
          </cell>
          <cell r="C3126" t="str">
            <v>Gerencia de Processos</v>
          </cell>
          <cell r="D3126" t="str">
            <v>4.03.0010</v>
          </cell>
          <cell r="E3126">
            <v>0</v>
          </cell>
          <cell r="F3126">
            <v>0</v>
          </cell>
          <cell r="G3126">
            <v>0</v>
          </cell>
          <cell r="H3126">
            <v>0</v>
          </cell>
          <cell r="I3126">
            <v>0</v>
          </cell>
          <cell r="J3126">
            <v>0</v>
          </cell>
          <cell r="K3126">
            <v>0</v>
          </cell>
          <cell r="L3126">
            <v>0</v>
          </cell>
          <cell r="M3126">
            <v>0</v>
          </cell>
          <cell r="N3126">
            <v>0</v>
          </cell>
          <cell r="O3126">
            <v>0</v>
          </cell>
          <cell r="P3126">
            <v>0</v>
          </cell>
        </row>
        <row r="3127">
          <cell r="A3127" t="str">
            <v>4.03.001110420</v>
          </cell>
          <cell r="B3127">
            <v>10420</v>
          </cell>
          <cell r="C3127" t="str">
            <v>Gerencia de Processos</v>
          </cell>
          <cell r="D3127" t="str">
            <v>4.03.0011</v>
          </cell>
          <cell r="E3127">
            <v>0</v>
          </cell>
          <cell r="F3127">
            <v>0</v>
          </cell>
          <cell r="G3127">
            <v>0</v>
          </cell>
          <cell r="H3127">
            <v>0</v>
          </cell>
          <cell r="I3127">
            <v>0</v>
          </cell>
          <cell r="J3127">
            <v>0</v>
          </cell>
          <cell r="K3127">
            <v>0</v>
          </cell>
          <cell r="L3127">
            <v>0</v>
          </cell>
          <cell r="M3127">
            <v>0</v>
          </cell>
          <cell r="N3127">
            <v>0</v>
          </cell>
          <cell r="O3127">
            <v>0</v>
          </cell>
          <cell r="P3127">
            <v>0</v>
          </cell>
        </row>
        <row r="3128">
          <cell r="A3128" t="str">
            <v>4.03.001210420</v>
          </cell>
          <cell r="B3128">
            <v>10420</v>
          </cell>
          <cell r="C3128" t="str">
            <v>Gerencia de Processos</v>
          </cell>
          <cell r="D3128" t="str">
            <v>4.03.0012</v>
          </cell>
          <cell r="E3128">
            <v>0</v>
          </cell>
          <cell r="F3128">
            <v>0</v>
          </cell>
          <cell r="G3128">
            <v>0</v>
          </cell>
          <cell r="H3128">
            <v>0</v>
          </cell>
          <cell r="I3128">
            <v>0</v>
          </cell>
          <cell r="J3128">
            <v>0</v>
          </cell>
          <cell r="K3128">
            <v>0</v>
          </cell>
          <cell r="L3128">
            <v>0</v>
          </cell>
          <cell r="M3128">
            <v>0</v>
          </cell>
          <cell r="N3128">
            <v>0</v>
          </cell>
          <cell r="O3128">
            <v>0</v>
          </cell>
          <cell r="P3128">
            <v>0</v>
          </cell>
        </row>
        <row r="3129">
          <cell r="A3129" t="str">
            <v>4.03.001310420</v>
          </cell>
          <cell r="B3129">
            <v>10420</v>
          </cell>
          <cell r="C3129" t="str">
            <v>Gerencia de Processos</v>
          </cell>
          <cell r="D3129" t="str">
            <v>4.03.0013</v>
          </cell>
          <cell r="E3129">
            <v>0</v>
          </cell>
          <cell r="F3129">
            <v>0</v>
          </cell>
          <cell r="G3129">
            <v>0</v>
          </cell>
          <cell r="H3129">
            <v>0</v>
          </cell>
          <cell r="I3129">
            <v>0</v>
          </cell>
          <cell r="J3129">
            <v>0</v>
          </cell>
          <cell r="K3129">
            <v>0</v>
          </cell>
          <cell r="L3129">
            <v>0</v>
          </cell>
          <cell r="M3129">
            <v>0</v>
          </cell>
          <cell r="N3129">
            <v>0</v>
          </cell>
          <cell r="O3129">
            <v>0</v>
          </cell>
          <cell r="P3129">
            <v>0</v>
          </cell>
        </row>
        <row r="3130">
          <cell r="A3130" t="str">
            <v>4.03.001410420</v>
          </cell>
          <cell r="B3130">
            <v>10420</v>
          </cell>
          <cell r="C3130" t="str">
            <v>Gerencia de Processos</v>
          </cell>
          <cell r="D3130" t="str">
            <v>4.03.0014</v>
          </cell>
          <cell r="E3130">
            <v>0</v>
          </cell>
          <cell r="F3130">
            <v>0</v>
          </cell>
          <cell r="G3130">
            <v>0</v>
          </cell>
          <cell r="H3130">
            <v>0</v>
          </cell>
          <cell r="I3130">
            <v>0</v>
          </cell>
          <cell r="J3130">
            <v>0</v>
          </cell>
          <cell r="K3130">
            <v>0</v>
          </cell>
          <cell r="L3130">
            <v>0</v>
          </cell>
          <cell r="M3130">
            <v>0</v>
          </cell>
          <cell r="N3130">
            <v>0</v>
          </cell>
          <cell r="O3130">
            <v>0</v>
          </cell>
          <cell r="P3130">
            <v>0</v>
          </cell>
        </row>
        <row r="3131">
          <cell r="A3131" t="str">
            <v>4.03.001510420</v>
          </cell>
          <cell r="B3131">
            <v>10420</v>
          </cell>
          <cell r="C3131" t="str">
            <v>Gerencia de Processos</v>
          </cell>
          <cell r="D3131" t="str">
            <v>4.03.0015</v>
          </cell>
          <cell r="E3131">
            <v>0</v>
          </cell>
          <cell r="F3131">
            <v>0</v>
          </cell>
          <cell r="G3131">
            <v>0</v>
          </cell>
          <cell r="H3131">
            <v>0</v>
          </cell>
          <cell r="I3131">
            <v>0</v>
          </cell>
          <cell r="J3131">
            <v>0</v>
          </cell>
          <cell r="K3131">
            <v>0</v>
          </cell>
          <cell r="L3131">
            <v>0</v>
          </cell>
          <cell r="M3131">
            <v>0</v>
          </cell>
          <cell r="N3131">
            <v>0</v>
          </cell>
          <cell r="O3131">
            <v>0</v>
          </cell>
          <cell r="P3131">
            <v>0</v>
          </cell>
        </row>
        <row r="3132">
          <cell r="A3132" t="str">
            <v>4.03.001610420</v>
          </cell>
          <cell r="B3132">
            <v>10420</v>
          </cell>
          <cell r="C3132" t="str">
            <v>Gerencia de Processos</v>
          </cell>
          <cell r="D3132" t="str">
            <v>4.03.0016</v>
          </cell>
          <cell r="E3132">
            <v>0</v>
          </cell>
          <cell r="F3132">
            <v>0</v>
          </cell>
          <cell r="G3132">
            <v>0</v>
          </cell>
          <cell r="H3132">
            <v>0</v>
          </cell>
          <cell r="I3132">
            <v>0</v>
          </cell>
          <cell r="J3132">
            <v>0</v>
          </cell>
          <cell r="K3132">
            <v>0</v>
          </cell>
          <cell r="L3132">
            <v>0</v>
          </cell>
          <cell r="M3132">
            <v>0</v>
          </cell>
          <cell r="N3132">
            <v>0</v>
          </cell>
          <cell r="O3132">
            <v>0</v>
          </cell>
          <cell r="P3132">
            <v>0</v>
          </cell>
        </row>
        <row r="3133">
          <cell r="A3133" t="str">
            <v>4.03.001710420</v>
          </cell>
          <cell r="B3133">
            <v>10420</v>
          </cell>
          <cell r="C3133" t="str">
            <v>Gerencia de Processos</v>
          </cell>
          <cell r="D3133" t="str">
            <v>4.03.0017</v>
          </cell>
          <cell r="E3133">
            <v>0</v>
          </cell>
          <cell r="F3133">
            <v>0</v>
          </cell>
          <cell r="G3133">
            <v>0</v>
          </cell>
          <cell r="H3133">
            <v>0</v>
          </cell>
          <cell r="I3133">
            <v>0</v>
          </cell>
          <cell r="J3133">
            <v>0</v>
          </cell>
          <cell r="K3133">
            <v>0</v>
          </cell>
          <cell r="L3133">
            <v>0</v>
          </cell>
          <cell r="M3133">
            <v>0</v>
          </cell>
          <cell r="N3133">
            <v>0</v>
          </cell>
          <cell r="O3133">
            <v>0</v>
          </cell>
          <cell r="P3133">
            <v>0</v>
          </cell>
        </row>
        <row r="3134">
          <cell r="A3134" t="str">
            <v>4.03.001810420</v>
          </cell>
          <cell r="B3134">
            <v>10420</v>
          </cell>
          <cell r="C3134" t="str">
            <v>Gerencia de Processos</v>
          </cell>
          <cell r="D3134" t="str">
            <v>4.03.0018</v>
          </cell>
          <cell r="E3134">
            <v>0</v>
          </cell>
          <cell r="F3134">
            <v>0</v>
          </cell>
          <cell r="G3134">
            <v>0</v>
          </cell>
          <cell r="H3134">
            <v>0</v>
          </cell>
          <cell r="I3134">
            <v>0</v>
          </cell>
          <cell r="J3134">
            <v>0</v>
          </cell>
          <cell r="K3134">
            <v>0</v>
          </cell>
          <cell r="L3134">
            <v>0</v>
          </cell>
          <cell r="M3134">
            <v>0</v>
          </cell>
          <cell r="N3134">
            <v>0</v>
          </cell>
          <cell r="O3134">
            <v>0</v>
          </cell>
          <cell r="P3134">
            <v>0</v>
          </cell>
        </row>
        <row r="3135">
          <cell r="A3135" t="str">
            <v>4.03.001910420</v>
          </cell>
          <cell r="B3135">
            <v>10420</v>
          </cell>
          <cell r="C3135" t="str">
            <v>Gerencia de Processos</v>
          </cell>
          <cell r="D3135" t="str">
            <v>4.03.0019</v>
          </cell>
          <cell r="E3135">
            <v>0</v>
          </cell>
          <cell r="F3135">
            <v>0</v>
          </cell>
          <cell r="G3135">
            <v>0</v>
          </cell>
          <cell r="H3135">
            <v>0</v>
          </cell>
          <cell r="I3135">
            <v>0</v>
          </cell>
          <cell r="J3135">
            <v>0</v>
          </cell>
          <cell r="K3135">
            <v>0</v>
          </cell>
          <cell r="L3135">
            <v>0</v>
          </cell>
          <cell r="M3135">
            <v>0</v>
          </cell>
          <cell r="N3135">
            <v>0</v>
          </cell>
          <cell r="O3135">
            <v>0</v>
          </cell>
          <cell r="P3135">
            <v>0</v>
          </cell>
        </row>
        <row r="3136">
          <cell r="A3136" t="str">
            <v>4.03.002010420</v>
          </cell>
          <cell r="B3136">
            <v>10420</v>
          </cell>
          <cell r="C3136" t="str">
            <v>Gerencia de Processos</v>
          </cell>
          <cell r="D3136" t="str">
            <v>4.03.0020</v>
          </cell>
          <cell r="E3136">
            <v>0</v>
          </cell>
          <cell r="F3136">
            <v>0</v>
          </cell>
          <cell r="G3136">
            <v>0</v>
          </cell>
          <cell r="H3136">
            <v>0</v>
          </cell>
          <cell r="I3136">
            <v>0</v>
          </cell>
          <cell r="J3136">
            <v>0</v>
          </cell>
          <cell r="K3136">
            <v>0</v>
          </cell>
          <cell r="L3136">
            <v>0</v>
          </cell>
          <cell r="M3136">
            <v>0</v>
          </cell>
          <cell r="N3136">
            <v>0</v>
          </cell>
          <cell r="O3136">
            <v>0</v>
          </cell>
          <cell r="P3136">
            <v>0</v>
          </cell>
        </row>
        <row r="3137">
          <cell r="A3137" t="str">
            <v>4.03.002110420</v>
          </cell>
          <cell r="B3137">
            <v>10420</v>
          </cell>
          <cell r="C3137" t="str">
            <v>Gerencia de Processos</v>
          </cell>
          <cell r="D3137" t="str">
            <v>4.03.0021</v>
          </cell>
          <cell r="E3137">
            <v>0</v>
          </cell>
          <cell r="F3137">
            <v>0</v>
          </cell>
          <cell r="G3137">
            <v>0</v>
          </cell>
          <cell r="H3137">
            <v>0</v>
          </cell>
          <cell r="I3137">
            <v>0</v>
          </cell>
          <cell r="J3137">
            <v>0</v>
          </cell>
          <cell r="K3137">
            <v>0</v>
          </cell>
          <cell r="L3137">
            <v>0</v>
          </cell>
          <cell r="M3137">
            <v>0</v>
          </cell>
          <cell r="N3137">
            <v>0</v>
          </cell>
          <cell r="O3137">
            <v>0</v>
          </cell>
          <cell r="P3137">
            <v>0</v>
          </cell>
        </row>
        <row r="3138">
          <cell r="A3138" t="str">
            <v>4.03.002210420</v>
          </cell>
          <cell r="B3138">
            <v>10420</v>
          </cell>
          <cell r="C3138" t="str">
            <v>Gerencia de Processos</v>
          </cell>
          <cell r="D3138" t="str">
            <v>4.03.0022</v>
          </cell>
          <cell r="E3138">
            <v>0</v>
          </cell>
          <cell r="F3138">
            <v>0</v>
          </cell>
          <cell r="G3138">
            <v>0</v>
          </cell>
          <cell r="H3138">
            <v>0</v>
          </cell>
          <cell r="I3138">
            <v>0</v>
          </cell>
          <cell r="J3138">
            <v>0</v>
          </cell>
          <cell r="K3138">
            <v>0</v>
          </cell>
          <cell r="L3138">
            <v>0</v>
          </cell>
          <cell r="M3138">
            <v>0</v>
          </cell>
          <cell r="N3138">
            <v>0</v>
          </cell>
          <cell r="O3138">
            <v>0</v>
          </cell>
          <cell r="P3138">
            <v>0</v>
          </cell>
        </row>
        <row r="3139">
          <cell r="A3139" t="str">
            <v>4.03.002410420</v>
          </cell>
          <cell r="B3139">
            <v>10420</v>
          </cell>
          <cell r="C3139" t="str">
            <v>Gerencia de Processos</v>
          </cell>
          <cell r="D3139" t="str">
            <v>4.03.0024</v>
          </cell>
          <cell r="E3139">
            <v>0</v>
          </cell>
          <cell r="F3139">
            <v>0</v>
          </cell>
          <cell r="G3139">
            <v>0</v>
          </cell>
          <cell r="H3139">
            <v>0</v>
          </cell>
          <cell r="I3139">
            <v>0</v>
          </cell>
          <cell r="J3139">
            <v>0</v>
          </cell>
          <cell r="K3139">
            <v>0</v>
          </cell>
          <cell r="L3139">
            <v>0</v>
          </cell>
          <cell r="M3139">
            <v>0</v>
          </cell>
          <cell r="N3139">
            <v>0</v>
          </cell>
          <cell r="O3139">
            <v>0</v>
          </cell>
          <cell r="P3139">
            <v>0</v>
          </cell>
        </row>
        <row r="3140">
          <cell r="A3140" t="str">
            <v>4.04.000110420</v>
          </cell>
          <cell r="B3140">
            <v>10420</v>
          </cell>
          <cell r="C3140" t="str">
            <v>Gerencia de Processos</v>
          </cell>
          <cell r="D3140" t="str">
            <v>4.04.0001</v>
          </cell>
          <cell r="E3140">
            <v>0</v>
          </cell>
          <cell r="F3140">
            <v>0</v>
          </cell>
          <cell r="G3140">
            <v>0</v>
          </cell>
          <cell r="H3140">
            <v>0</v>
          </cell>
          <cell r="I3140">
            <v>0</v>
          </cell>
          <cell r="J3140">
            <v>0</v>
          </cell>
          <cell r="K3140">
            <v>0</v>
          </cell>
          <cell r="L3140">
            <v>0</v>
          </cell>
          <cell r="M3140">
            <v>0</v>
          </cell>
          <cell r="N3140">
            <v>0</v>
          </cell>
          <cell r="O3140">
            <v>0</v>
          </cell>
          <cell r="P3140">
            <v>0</v>
          </cell>
        </row>
        <row r="3141">
          <cell r="A3141" t="str">
            <v>4.04.000210420</v>
          </cell>
          <cell r="B3141">
            <v>10420</v>
          </cell>
          <cell r="C3141" t="str">
            <v>Gerencia de Processos</v>
          </cell>
          <cell r="D3141" t="str">
            <v>4.04.0002</v>
          </cell>
          <cell r="E3141">
            <v>0</v>
          </cell>
          <cell r="F3141">
            <v>0</v>
          </cell>
          <cell r="G3141">
            <v>0</v>
          </cell>
          <cell r="H3141">
            <v>0</v>
          </cell>
          <cell r="I3141">
            <v>0</v>
          </cell>
          <cell r="J3141">
            <v>0</v>
          </cell>
          <cell r="K3141">
            <v>0</v>
          </cell>
          <cell r="L3141">
            <v>0</v>
          </cell>
          <cell r="M3141">
            <v>0</v>
          </cell>
          <cell r="N3141">
            <v>0</v>
          </cell>
          <cell r="O3141">
            <v>0</v>
          </cell>
          <cell r="P3141">
            <v>0</v>
          </cell>
        </row>
        <row r="3142">
          <cell r="A3142" t="str">
            <v>4.04.000310420</v>
          </cell>
          <cell r="B3142">
            <v>10420</v>
          </cell>
          <cell r="C3142" t="str">
            <v>Gerencia de Processos</v>
          </cell>
          <cell r="D3142" t="str">
            <v>4.04.0003</v>
          </cell>
          <cell r="E3142">
            <v>0</v>
          </cell>
          <cell r="F3142">
            <v>0</v>
          </cell>
          <cell r="G3142">
            <v>0</v>
          </cell>
          <cell r="H3142">
            <v>0</v>
          </cell>
          <cell r="I3142">
            <v>0</v>
          </cell>
          <cell r="J3142">
            <v>0</v>
          </cell>
          <cell r="K3142">
            <v>0</v>
          </cell>
          <cell r="L3142">
            <v>0</v>
          </cell>
          <cell r="M3142">
            <v>0</v>
          </cell>
          <cell r="N3142">
            <v>0</v>
          </cell>
          <cell r="O3142">
            <v>0</v>
          </cell>
          <cell r="P3142">
            <v>0</v>
          </cell>
        </row>
        <row r="3143">
          <cell r="A3143" t="str">
            <v>4.04.000410420</v>
          </cell>
          <cell r="B3143">
            <v>10420</v>
          </cell>
          <cell r="C3143" t="str">
            <v>Gerencia de Processos</v>
          </cell>
          <cell r="D3143" t="str">
            <v>4.04.0004</v>
          </cell>
          <cell r="E3143">
            <v>0</v>
          </cell>
          <cell r="F3143">
            <v>0</v>
          </cell>
          <cell r="G3143">
            <v>0</v>
          </cell>
          <cell r="H3143">
            <v>0</v>
          </cell>
          <cell r="I3143">
            <v>0</v>
          </cell>
          <cell r="J3143">
            <v>0</v>
          </cell>
          <cell r="K3143">
            <v>0</v>
          </cell>
          <cell r="L3143">
            <v>0</v>
          </cell>
          <cell r="M3143">
            <v>0</v>
          </cell>
          <cell r="N3143">
            <v>0</v>
          </cell>
          <cell r="O3143">
            <v>0</v>
          </cell>
          <cell r="P3143">
            <v>0</v>
          </cell>
        </row>
        <row r="3144">
          <cell r="A3144" t="str">
            <v>4.04.000510420</v>
          </cell>
          <cell r="B3144">
            <v>10420</v>
          </cell>
          <cell r="C3144" t="str">
            <v>Gerencia de Processos</v>
          </cell>
          <cell r="D3144" t="str">
            <v>4.04.0005</v>
          </cell>
          <cell r="E3144">
            <v>0</v>
          </cell>
          <cell r="F3144">
            <v>0</v>
          </cell>
          <cell r="G3144">
            <v>0</v>
          </cell>
          <cell r="H3144">
            <v>0</v>
          </cell>
          <cell r="I3144">
            <v>0</v>
          </cell>
          <cell r="J3144">
            <v>0</v>
          </cell>
          <cell r="K3144">
            <v>0</v>
          </cell>
          <cell r="L3144">
            <v>0</v>
          </cell>
          <cell r="M3144">
            <v>0</v>
          </cell>
          <cell r="N3144">
            <v>0</v>
          </cell>
          <cell r="O3144">
            <v>0</v>
          </cell>
          <cell r="P3144">
            <v>0</v>
          </cell>
        </row>
        <row r="3145">
          <cell r="A3145" t="str">
            <v>4.04.000610420</v>
          </cell>
          <cell r="B3145">
            <v>10420</v>
          </cell>
          <cell r="C3145" t="str">
            <v>Gerencia de Processos</v>
          </cell>
          <cell r="D3145" t="str">
            <v>4.04.0006</v>
          </cell>
          <cell r="E3145">
            <v>0</v>
          </cell>
          <cell r="F3145">
            <v>0</v>
          </cell>
          <cell r="G3145">
            <v>0</v>
          </cell>
          <cell r="H3145">
            <v>0</v>
          </cell>
          <cell r="I3145">
            <v>0</v>
          </cell>
          <cell r="J3145">
            <v>0</v>
          </cell>
          <cell r="K3145">
            <v>0</v>
          </cell>
          <cell r="L3145">
            <v>0</v>
          </cell>
          <cell r="M3145">
            <v>0</v>
          </cell>
          <cell r="N3145">
            <v>0</v>
          </cell>
          <cell r="O3145">
            <v>0</v>
          </cell>
          <cell r="P3145">
            <v>0</v>
          </cell>
        </row>
        <row r="3146">
          <cell r="A3146" t="str">
            <v>4.04.000710420</v>
          </cell>
          <cell r="B3146">
            <v>10420</v>
          </cell>
          <cell r="C3146" t="str">
            <v>Gerencia de Processos</v>
          </cell>
          <cell r="D3146" t="str">
            <v>4.04.0007</v>
          </cell>
          <cell r="E3146">
            <v>0</v>
          </cell>
          <cell r="F3146">
            <v>0</v>
          </cell>
          <cell r="G3146">
            <v>0</v>
          </cell>
          <cell r="H3146">
            <v>0</v>
          </cell>
          <cell r="I3146">
            <v>0</v>
          </cell>
          <cell r="J3146">
            <v>0</v>
          </cell>
          <cell r="K3146">
            <v>0</v>
          </cell>
          <cell r="L3146">
            <v>0</v>
          </cell>
          <cell r="M3146">
            <v>0</v>
          </cell>
          <cell r="N3146">
            <v>0</v>
          </cell>
          <cell r="O3146">
            <v>0</v>
          </cell>
          <cell r="P3146">
            <v>0</v>
          </cell>
        </row>
        <row r="3147">
          <cell r="A3147" t="str">
            <v>4.04.000810420</v>
          </cell>
          <cell r="B3147">
            <v>10420</v>
          </cell>
          <cell r="C3147" t="str">
            <v>Gerencia de Processos</v>
          </cell>
          <cell r="D3147" t="str">
            <v>4.04.0008</v>
          </cell>
          <cell r="E3147">
            <v>0</v>
          </cell>
          <cell r="F3147">
            <v>0</v>
          </cell>
          <cell r="G3147">
            <v>0</v>
          </cell>
          <cell r="H3147">
            <v>0</v>
          </cell>
          <cell r="I3147">
            <v>0</v>
          </cell>
          <cell r="J3147">
            <v>0</v>
          </cell>
          <cell r="K3147">
            <v>0</v>
          </cell>
          <cell r="L3147">
            <v>0</v>
          </cell>
          <cell r="M3147">
            <v>0</v>
          </cell>
          <cell r="N3147">
            <v>0</v>
          </cell>
          <cell r="O3147">
            <v>0</v>
          </cell>
          <cell r="P3147">
            <v>0</v>
          </cell>
        </row>
        <row r="3148">
          <cell r="A3148" t="str">
            <v>4.04.000910420</v>
          </cell>
          <cell r="B3148">
            <v>10420</v>
          </cell>
          <cell r="C3148" t="str">
            <v>Gerencia de Processos</v>
          </cell>
          <cell r="D3148" t="str">
            <v>4.04.0009</v>
          </cell>
          <cell r="E3148">
            <v>0</v>
          </cell>
          <cell r="F3148">
            <v>0</v>
          </cell>
          <cell r="G3148">
            <v>0</v>
          </cell>
          <cell r="H3148">
            <v>0</v>
          </cell>
          <cell r="I3148">
            <v>0</v>
          </cell>
          <cell r="J3148">
            <v>0</v>
          </cell>
          <cell r="K3148">
            <v>0</v>
          </cell>
          <cell r="L3148">
            <v>0</v>
          </cell>
          <cell r="M3148">
            <v>0</v>
          </cell>
          <cell r="N3148">
            <v>0</v>
          </cell>
          <cell r="O3148">
            <v>0</v>
          </cell>
          <cell r="P3148">
            <v>0</v>
          </cell>
        </row>
        <row r="3149">
          <cell r="A3149" t="str">
            <v>4.04.001010420</v>
          </cell>
          <cell r="B3149">
            <v>10420</v>
          </cell>
          <cell r="C3149" t="str">
            <v>Gerencia de Processos</v>
          </cell>
          <cell r="D3149" t="str">
            <v>4.04.0010</v>
          </cell>
          <cell r="E3149">
            <v>0</v>
          </cell>
          <cell r="F3149">
            <v>0</v>
          </cell>
          <cell r="G3149">
            <v>0</v>
          </cell>
          <cell r="H3149">
            <v>0</v>
          </cell>
          <cell r="I3149">
            <v>0</v>
          </cell>
          <cell r="J3149">
            <v>0</v>
          </cell>
          <cell r="K3149">
            <v>0</v>
          </cell>
          <cell r="L3149">
            <v>0</v>
          </cell>
          <cell r="M3149">
            <v>0</v>
          </cell>
          <cell r="N3149">
            <v>0</v>
          </cell>
          <cell r="O3149">
            <v>0</v>
          </cell>
          <cell r="P3149">
            <v>0</v>
          </cell>
        </row>
        <row r="3150">
          <cell r="A3150" t="str">
            <v>4.04.001110420</v>
          </cell>
          <cell r="B3150">
            <v>10420</v>
          </cell>
          <cell r="C3150" t="str">
            <v>Gerencia de Processos</v>
          </cell>
          <cell r="D3150" t="str">
            <v>4.04.0011</v>
          </cell>
          <cell r="E3150">
            <v>0</v>
          </cell>
          <cell r="F3150">
            <v>0</v>
          </cell>
          <cell r="G3150">
            <v>0</v>
          </cell>
          <cell r="H3150">
            <v>0</v>
          </cell>
          <cell r="I3150">
            <v>0</v>
          </cell>
          <cell r="J3150">
            <v>0</v>
          </cell>
          <cell r="K3150">
            <v>0</v>
          </cell>
          <cell r="L3150">
            <v>0</v>
          </cell>
          <cell r="M3150">
            <v>0</v>
          </cell>
          <cell r="N3150">
            <v>0</v>
          </cell>
          <cell r="O3150">
            <v>0</v>
          </cell>
          <cell r="P3150">
            <v>0</v>
          </cell>
        </row>
        <row r="3151">
          <cell r="A3151" t="str">
            <v>4.04.001210420</v>
          </cell>
          <cell r="B3151">
            <v>10420</v>
          </cell>
          <cell r="C3151" t="str">
            <v>Gerencia de Processos</v>
          </cell>
          <cell r="D3151" t="str">
            <v>4.04.0012</v>
          </cell>
          <cell r="E3151">
            <v>0</v>
          </cell>
          <cell r="F3151">
            <v>0</v>
          </cell>
          <cell r="G3151">
            <v>0</v>
          </cell>
          <cell r="H3151">
            <v>0</v>
          </cell>
          <cell r="I3151">
            <v>0</v>
          </cell>
          <cell r="J3151">
            <v>0</v>
          </cell>
          <cell r="K3151">
            <v>0</v>
          </cell>
          <cell r="L3151">
            <v>0</v>
          </cell>
          <cell r="M3151">
            <v>0</v>
          </cell>
          <cell r="N3151">
            <v>0</v>
          </cell>
          <cell r="O3151">
            <v>0</v>
          </cell>
          <cell r="P3151">
            <v>0</v>
          </cell>
        </row>
        <row r="3152">
          <cell r="A3152" t="str">
            <v>4.05.000310420</v>
          </cell>
          <cell r="B3152">
            <v>10420</v>
          </cell>
          <cell r="C3152" t="str">
            <v>Gerencia de Processos</v>
          </cell>
          <cell r="D3152" t="str">
            <v>4.05.0003</v>
          </cell>
          <cell r="E3152">
            <v>0</v>
          </cell>
          <cell r="F3152">
            <v>0</v>
          </cell>
          <cell r="G3152">
            <v>0</v>
          </cell>
          <cell r="H3152">
            <v>0</v>
          </cell>
          <cell r="I3152">
            <v>0</v>
          </cell>
          <cell r="J3152">
            <v>0</v>
          </cell>
          <cell r="K3152">
            <v>0</v>
          </cell>
          <cell r="L3152">
            <v>0</v>
          </cell>
          <cell r="M3152">
            <v>0</v>
          </cell>
          <cell r="N3152">
            <v>0</v>
          </cell>
          <cell r="O3152">
            <v>0</v>
          </cell>
          <cell r="P3152">
            <v>0</v>
          </cell>
        </row>
        <row r="3153">
          <cell r="A3153" t="str">
            <v>4.08.000410420</v>
          </cell>
          <cell r="B3153">
            <v>10420</v>
          </cell>
          <cell r="C3153" t="str">
            <v>Gerencia de Processos</v>
          </cell>
          <cell r="D3153" t="str">
            <v>4.08.0004</v>
          </cell>
          <cell r="E3153">
            <v>0</v>
          </cell>
          <cell r="F3153">
            <v>0</v>
          </cell>
          <cell r="G3153">
            <v>0</v>
          </cell>
          <cell r="H3153">
            <v>0</v>
          </cell>
          <cell r="I3153">
            <v>0</v>
          </cell>
          <cell r="J3153">
            <v>0</v>
          </cell>
          <cell r="K3153">
            <v>0</v>
          </cell>
          <cell r="L3153">
            <v>0</v>
          </cell>
          <cell r="M3153">
            <v>0</v>
          </cell>
          <cell r="N3153">
            <v>0</v>
          </cell>
          <cell r="O3153">
            <v>0</v>
          </cell>
          <cell r="P3153">
            <v>0</v>
          </cell>
        </row>
        <row r="3154">
          <cell r="A3154" t="str">
            <v>4.08.001010420</v>
          </cell>
          <cell r="B3154">
            <v>10420</v>
          </cell>
          <cell r="C3154" t="str">
            <v>Gerencia de Processos</v>
          </cell>
          <cell r="D3154" t="str">
            <v>4.08.0010</v>
          </cell>
          <cell r="E3154">
            <v>0</v>
          </cell>
          <cell r="F3154">
            <v>0</v>
          </cell>
          <cell r="G3154">
            <v>0</v>
          </cell>
          <cell r="H3154">
            <v>0</v>
          </cell>
          <cell r="I3154">
            <v>0</v>
          </cell>
          <cell r="J3154">
            <v>0</v>
          </cell>
          <cell r="K3154">
            <v>0</v>
          </cell>
          <cell r="L3154">
            <v>0</v>
          </cell>
          <cell r="M3154">
            <v>0</v>
          </cell>
          <cell r="N3154">
            <v>0</v>
          </cell>
          <cell r="O3154">
            <v>0</v>
          </cell>
          <cell r="P3154">
            <v>0</v>
          </cell>
        </row>
        <row r="3155">
          <cell r="A3155" t="str">
            <v>4.08.001610420</v>
          </cell>
          <cell r="B3155">
            <v>10420</v>
          </cell>
          <cell r="C3155" t="str">
            <v>Gerencia de Processos</v>
          </cell>
          <cell r="D3155" t="str">
            <v>4.08.0016</v>
          </cell>
          <cell r="E3155">
            <v>0</v>
          </cell>
          <cell r="F3155">
            <v>0</v>
          </cell>
          <cell r="G3155">
            <v>0</v>
          </cell>
          <cell r="H3155">
            <v>0</v>
          </cell>
          <cell r="I3155">
            <v>0</v>
          </cell>
          <cell r="J3155">
            <v>0</v>
          </cell>
          <cell r="K3155">
            <v>0</v>
          </cell>
          <cell r="L3155">
            <v>0</v>
          </cell>
          <cell r="M3155">
            <v>0</v>
          </cell>
          <cell r="N3155">
            <v>0</v>
          </cell>
          <cell r="O3155">
            <v>0</v>
          </cell>
          <cell r="P3155">
            <v>0</v>
          </cell>
        </row>
        <row r="3156">
          <cell r="A3156" t="str">
            <v>4.08.001710420</v>
          </cell>
          <cell r="B3156">
            <v>10420</v>
          </cell>
          <cell r="C3156" t="str">
            <v>Gerencia de Processos</v>
          </cell>
          <cell r="D3156" t="str">
            <v>4.08.0017</v>
          </cell>
          <cell r="E3156">
            <v>0</v>
          </cell>
          <cell r="F3156">
            <v>0</v>
          </cell>
          <cell r="G3156">
            <v>0</v>
          </cell>
          <cell r="H3156">
            <v>0</v>
          </cell>
          <cell r="I3156">
            <v>0</v>
          </cell>
          <cell r="J3156">
            <v>0</v>
          </cell>
          <cell r="K3156">
            <v>0</v>
          </cell>
          <cell r="L3156">
            <v>0</v>
          </cell>
          <cell r="M3156">
            <v>0</v>
          </cell>
          <cell r="N3156">
            <v>0</v>
          </cell>
          <cell r="O3156">
            <v>0</v>
          </cell>
          <cell r="P3156">
            <v>0</v>
          </cell>
        </row>
        <row r="3157">
          <cell r="A3157" t="str">
            <v>4.08.002010420</v>
          </cell>
          <cell r="B3157">
            <v>10420</v>
          </cell>
          <cell r="C3157" t="str">
            <v>Gerencia de Processos</v>
          </cell>
          <cell r="D3157" t="str">
            <v>4.08.0020</v>
          </cell>
          <cell r="E3157">
            <v>0</v>
          </cell>
          <cell r="F3157">
            <v>0</v>
          </cell>
          <cell r="G3157">
            <v>0</v>
          </cell>
          <cell r="H3157">
            <v>0</v>
          </cell>
          <cell r="I3157">
            <v>0</v>
          </cell>
          <cell r="J3157">
            <v>0</v>
          </cell>
          <cell r="K3157">
            <v>0</v>
          </cell>
          <cell r="L3157">
            <v>0</v>
          </cell>
          <cell r="M3157">
            <v>0</v>
          </cell>
          <cell r="N3157">
            <v>0</v>
          </cell>
          <cell r="O3157">
            <v>0</v>
          </cell>
          <cell r="P3157">
            <v>0</v>
          </cell>
        </row>
        <row r="3158">
          <cell r="A3158" t="str">
            <v>4.13.000410420</v>
          </cell>
          <cell r="B3158">
            <v>10420</v>
          </cell>
          <cell r="C3158" t="str">
            <v>Gerencia de Processos</v>
          </cell>
          <cell r="D3158" t="str">
            <v>4.13.0004</v>
          </cell>
          <cell r="E3158">
            <v>0</v>
          </cell>
          <cell r="F3158">
            <v>0</v>
          </cell>
          <cell r="G3158">
            <v>0</v>
          </cell>
          <cell r="H3158">
            <v>0</v>
          </cell>
          <cell r="I3158">
            <v>0</v>
          </cell>
          <cell r="J3158">
            <v>0</v>
          </cell>
          <cell r="K3158">
            <v>0</v>
          </cell>
          <cell r="L3158">
            <v>0</v>
          </cell>
          <cell r="M3158">
            <v>0</v>
          </cell>
          <cell r="N3158">
            <v>0</v>
          </cell>
          <cell r="O3158">
            <v>0</v>
          </cell>
          <cell r="P3158">
            <v>0</v>
          </cell>
        </row>
        <row r="3159">
          <cell r="A3159" t="str">
            <v>4.13.000510420</v>
          </cell>
          <cell r="B3159">
            <v>10420</v>
          </cell>
          <cell r="C3159" t="str">
            <v>Gerencia de Processos</v>
          </cell>
          <cell r="D3159" t="str">
            <v>4.13.0005</v>
          </cell>
          <cell r="E3159">
            <v>0</v>
          </cell>
          <cell r="F3159">
            <v>0</v>
          </cell>
          <cell r="G3159">
            <v>0</v>
          </cell>
          <cell r="H3159">
            <v>0</v>
          </cell>
          <cell r="I3159">
            <v>0</v>
          </cell>
          <cell r="J3159">
            <v>0</v>
          </cell>
          <cell r="K3159">
            <v>0</v>
          </cell>
          <cell r="L3159">
            <v>0</v>
          </cell>
          <cell r="M3159">
            <v>0</v>
          </cell>
          <cell r="N3159">
            <v>0</v>
          </cell>
          <cell r="O3159">
            <v>0</v>
          </cell>
          <cell r="P3159">
            <v>0</v>
          </cell>
        </row>
        <row r="3160">
          <cell r="A3160" t="str">
            <v>4.13.000610420</v>
          </cell>
          <cell r="B3160">
            <v>10420</v>
          </cell>
          <cell r="C3160" t="str">
            <v>Gerencia de Processos</v>
          </cell>
          <cell r="D3160" t="str">
            <v>4.13.0006</v>
          </cell>
          <cell r="E3160">
            <v>0</v>
          </cell>
          <cell r="F3160">
            <v>0</v>
          </cell>
          <cell r="G3160">
            <v>0</v>
          </cell>
          <cell r="H3160">
            <v>0</v>
          </cell>
          <cell r="I3160">
            <v>0</v>
          </cell>
          <cell r="J3160">
            <v>0</v>
          </cell>
          <cell r="K3160">
            <v>0</v>
          </cell>
          <cell r="L3160">
            <v>0</v>
          </cell>
          <cell r="M3160">
            <v>0</v>
          </cell>
          <cell r="N3160">
            <v>0</v>
          </cell>
          <cell r="O3160">
            <v>0</v>
          </cell>
          <cell r="P3160">
            <v>0</v>
          </cell>
        </row>
        <row r="3161">
          <cell r="A3161" t="str">
            <v>4.13.000710420</v>
          </cell>
          <cell r="B3161">
            <v>10420</v>
          </cell>
          <cell r="C3161" t="str">
            <v>Gerencia de Processos</v>
          </cell>
          <cell r="D3161" t="str">
            <v>4.13.0007</v>
          </cell>
          <cell r="E3161">
            <v>0</v>
          </cell>
          <cell r="F3161">
            <v>0</v>
          </cell>
          <cell r="G3161">
            <v>0</v>
          </cell>
          <cell r="H3161">
            <v>0</v>
          </cell>
          <cell r="I3161">
            <v>0</v>
          </cell>
          <cell r="J3161">
            <v>0</v>
          </cell>
          <cell r="K3161">
            <v>0</v>
          </cell>
          <cell r="L3161">
            <v>0</v>
          </cell>
          <cell r="M3161">
            <v>0</v>
          </cell>
          <cell r="N3161">
            <v>0</v>
          </cell>
          <cell r="O3161">
            <v>0</v>
          </cell>
          <cell r="P3161">
            <v>0</v>
          </cell>
        </row>
        <row r="3162">
          <cell r="A3162" t="str">
            <v>4.13.000810420</v>
          </cell>
          <cell r="B3162">
            <v>10420</v>
          </cell>
          <cell r="C3162" t="str">
            <v>Gerencia de Processos</v>
          </cell>
          <cell r="D3162" t="str">
            <v>4.13.0008</v>
          </cell>
          <cell r="E3162">
            <v>0</v>
          </cell>
          <cell r="F3162">
            <v>0</v>
          </cell>
          <cell r="G3162">
            <v>0</v>
          </cell>
          <cell r="H3162">
            <v>0</v>
          </cell>
          <cell r="I3162">
            <v>0</v>
          </cell>
          <cell r="J3162">
            <v>0</v>
          </cell>
          <cell r="K3162">
            <v>0</v>
          </cell>
          <cell r="L3162">
            <v>0</v>
          </cell>
          <cell r="M3162">
            <v>0</v>
          </cell>
          <cell r="N3162">
            <v>0</v>
          </cell>
          <cell r="O3162">
            <v>0</v>
          </cell>
          <cell r="P3162">
            <v>0</v>
          </cell>
        </row>
        <row r="3163">
          <cell r="A3163" t="str">
            <v>4.90.000142</v>
          </cell>
          <cell r="B3163">
            <v>42</v>
          </cell>
          <cell r="C3163" t="str">
            <v>Total Superintendência Operacional</v>
          </cell>
          <cell r="D3163" t="str">
            <v>4.90.0001</v>
          </cell>
          <cell r="E3163">
            <v>0</v>
          </cell>
          <cell r="F3163">
            <v>0</v>
          </cell>
          <cell r="G3163">
            <v>0</v>
          </cell>
          <cell r="H3163">
            <v>0</v>
          </cell>
          <cell r="I3163">
            <v>0</v>
          </cell>
          <cell r="J3163">
            <v>0</v>
          </cell>
          <cell r="K3163">
            <v>0</v>
          </cell>
          <cell r="L3163">
            <v>0</v>
          </cell>
          <cell r="M3163">
            <v>0</v>
          </cell>
          <cell r="N3163">
            <v>0</v>
          </cell>
          <cell r="O3163">
            <v>0</v>
          </cell>
          <cell r="P3163">
            <v>0</v>
          </cell>
        </row>
        <row r="3164">
          <cell r="A3164" t="str">
            <v>4.01.000242</v>
          </cell>
          <cell r="B3164">
            <v>42</v>
          </cell>
          <cell r="C3164" t="str">
            <v>Total Superintendência Operacional</v>
          </cell>
          <cell r="D3164" t="str">
            <v>4.01.0002</v>
          </cell>
          <cell r="E3164">
            <v>0</v>
          </cell>
          <cell r="F3164">
            <v>0</v>
          </cell>
          <cell r="G3164">
            <v>0</v>
          </cell>
          <cell r="H3164">
            <v>0</v>
          </cell>
          <cell r="I3164">
            <v>0</v>
          </cell>
          <cell r="J3164">
            <v>0</v>
          </cell>
          <cell r="K3164">
            <v>0</v>
          </cell>
          <cell r="L3164">
            <v>0</v>
          </cell>
          <cell r="M3164">
            <v>0</v>
          </cell>
          <cell r="N3164">
            <v>0</v>
          </cell>
          <cell r="O3164">
            <v>0</v>
          </cell>
          <cell r="P3164">
            <v>0</v>
          </cell>
        </row>
        <row r="3165">
          <cell r="A3165" t="str">
            <v>4.01.000342</v>
          </cell>
          <cell r="B3165">
            <v>42</v>
          </cell>
          <cell r="C3165" t="str">
            <v>Total Superintendência Operacional</v>
          </cell>
          <cell r="D3165" t="str">
            <v>4.01.0003</v>
          </cell>
          <cell r="E3165">
            <v>0</v>
          </cell>
          <cell r="F3165">
            <v>0</v>
          </cell>
          <cell r="G3165">
            <v>0</v>
          </cell>
          <cell r="H3165">
            <v>0</v>
          </cell>
          <cell r="I3165">
            <v>0</v>
          </cell>
          <cell r="J3165">
            <v>0</v>
          </cell>
          <cell r="K3165">
            <v>0</v>
          </cell>
          <cell r="L3165">
            <v>0</v>
          </cell>
          <cell r="M3165">
            <v>0</v>
          </cell>
          <cell r="N3165">
            <v>0</v>
          </cell>
          <cell r="O3165">
            <v>0</v>
          </cell>
          <cell r="P3165">
            <v>0</v>
          </cell>
        </row>
        <row r="3166">
          <cell r="A3166" t="str">
            <v>4.01.000442</v>
          </cell>
          <cell r="B3166">
            <v>42</v>
          </cell>
          <cell r="C3166" t="str">
            <v>Total Superintendência Operacional</v>
          </cell>
          <cell r="D3166" t="str">
            <v>4.01.0004</v>
          </cell>
          <cell r="E3166">
            <v>900</v>
          </cell>
          <cell r="F3166">
            <v>900</v>
          </cell>
          <cell r="G3166">
            <v>900</v>
          </cell>
          <cell r="H3166">
            <v>900</v>
          </cell>
          <cell r="I3166">
            <v>900</v>
          </cell>
          <cell r="J3166">
            <v>900</v>
          </cell>
          <cell r="K3166">
            <v>900</v>
          </cell>
          <cell r="L3166">
            <v>900</v>
          </cell>
          <cell r="M3166">
            <v>900</v>
          </cell>
          <cell r="N3166">
            <v>900</v>
          </cell>
          <cell r="O3166">
            <v>900</v>
          </cell>
          <cell r="P3166">
            <v>900</v>
          </cell>
        </row>
        <row r="3167">
          <cell r="A3167" t="str">
            <v>4.01.000542</v>
          </cell>
          <cell r="B3167">
            <v>42</v>
          </cell>
          <cell r="C3167" t="str">
            <v>Total Superintendência Operacional</v>
          </cell>
          <cell r="D3167" t="str">
            <v>4.01.0005</v>
          </cell>
          <cell r="E3167">
            <v>2150</v>
          </cell>
          <cell r="F3167">
            <v>2150</v>
          </cell>
          <cell r="G3167">
            <v>2150</v>
          </cell>
          <cell r="H3167">
            <v>2150</v>
          </cell>
          <cell r="I3167">
            <v>2150</v>
          </cell>
          <cell r="J3167">
            <v>2150</v>
          </cell>
          <cell r="K3167">
            <v>2150</v>
          </cell>
          <cell r="L3167">
            <v>2150</v>
          </cell>
          <cell r="M3167">
            <v>2150</v>
          </cell>
          <cell r="N3167">
            <v>2150</v>
          </cell>
          <cell r="O3167">
            <v>2150</v>
          </cell>
          <cell r="P3167">
            <v>2150</v>
          </cell>
        </row>
        <row r="3168">
          <cell r="A3168" t="str">
            <v>4.01.000642</v>
          </cell>
          <cell r="B3168">
            <v>42</v>
          </cell>
          <cell r="C3168" t="str">
            <v>Total Superintendência Operacional</v>
          </cell>
          <cell r="D3168" t="str">
            <v>4.01.0006</v>
          </cell>
          <cell r="E3168">
            <v>850</v>
          </cell>
          <cell r="F3168">
            <v>850</v>
          </cell>
          <cell r="G3168">
            <v>850</v>
          </cell>
          <cell r="H3168">
            <v>850</v>
          </cell>
          <cell r="I3168">
            <v>850</v>
          </cell>
          <cell r="J3168">
            <v>850</v>
          </cell>
          <cell r="K3168">
            <v>850</v>
          </cell>
          <cell r="L3168">
            <v>850</v>
          </cell>
          <cell r="M3168">
            <v>850</v>
          </cell>
          <cell r="N3168">
            <v>850</v>
          </cell>
          <cell r="O3168">
            <v>850</v>
          </cell>
          <cell r="P3168">
            <v>850</v>
          </cell>
        </row>
        <row r="3169">
          <cell r="A3169" t="str">
            <v>4.01.000742</v>
          </cell>
          <cell r="B3169">
            <v>42</v>
          </cell>
          <cell r="C3169" t="str">
            <v>Total Superintendência Operacional</v>
          </cell>
          <cell r="D3169" t="str">
            <v>4.01.0007</v>
          </cell>
          <cell r="E3169">
            <v>0</v>
          </cell>
          <cell r="F3169">
            <v>0</v>
          </cell>
          <cell r="G3169">
            <v>0</v>
          </cell>
          <cell r="H3169">
            <v>0</v>
          </cell>
          <cell r="I3169">
            <v>0</v>
          </cell>
          <cell r="J3169">
            <v>0</v>
          </cell>
          <cell r="K3169">
            <v>0</v>
          </cell>
          <cell r="L3169">
            <v>0</v>
          </cell>
          <cell r="M3169">
            <v>0</v>
          </cell>
          <cell r="N3169">
            <v>0</v>
          </cell>
          <cell r="O3169">
            <v>0</v>
          </cell>
          <cell r="P3169">
            <v>0</v>
          </cell>
        </row>
        <row r="3170">
          <cell r="A3170" t="str">
            <v>4.02.000142</v>
          </cell>
          <cell r="B3170">
            <v>42</v>
          </cell>
          <cell r="C3170" t="str">
            <v>Total Superintendência Operacional</v>
          </cell>
          <cell r="D3170" t="str">
            <v>4.02.0001</v>
          </cell>
          <cell r="E3170">
            <v>0</v>
          </cell>
          <cell r="F3170">
            <v>0</v>
          </cell>
          <cell r="G3170">
            <v>0</v>
          </cell>
          <cell r="H3170">
            <v>0</v>
          </cell>
          <cell r="I3170">
            <v>0</v>
          </cell>
          <cell r="J3170">
            <v>0</v>
          </cell>
          <cell r="K3170">
            <v>0</v>
          </cell>
          <cell r="L3170">
            <v>0</v>
          </cell>
          <cell r="M3170">
            <v>0</v>
          </cell>
          <cell r="N3170">
            <v>0</v>
          </cell>
          <cell r="O3170">
            <v>0</v>
          </cell>
          <cell r="P3170">
            <v>0</v>
          </cell>
        </row>
        <row r="3171">
          <cell r="A3171" t="str">
            <v>4.02.000242</v>
          </cell>
          <cell r="B3171">
            <v>42</v>
          </cell>
          <cell r="C3171" t="str">
            <v>Total Superintendência Operacional</v>
          </cell>
          <cell r="D3171" t="str">
            <v>4.02.0002</v>
          </cell>
          <cell r="E3171">
            <v>0</v>
          </cell>
          <cell r="F3171">
            <v>0</v>
          </cell>
          <cell r="G3171">
            <v>0</v>
          </cell>
          <cell r="H3171">
            <v>0</v>
          </cell>
          <cell r="I3171">
            <v>0</v>
          </cell>
          <cell r="J3171">
            <v>0</v>
          </cell>
          <cell r="K3171">
            <v>0</v>
          </cell>
          <cell r="L3171">
            <v>0</v>
          </cell>
          <cell r="M3171">
            <v>0</v>
          </cell>
          <cell r="N3171">
            <v>0</v>
          </cell>
          <cell r="O3171">
            <v>0</v>
          </cell>
          <cell r="P3171">
            <v>0</v>
          </cell>
        </row>
        <row r="3172">
          <cell r="A3172" t="str">
            <v>4.02.000342</v>
          </cell>
          <cell r="B3172">
            <v>42</v>
          </cell>
          <cell r="C3172" t="str">
            <v>Total Superintendência Operacional</v>
          </cell>
          <cell r="D3172" t="str">
            <v>4.02.0003</v>
          </cell>
          <cell r="E3172">
            <v>6683.2092524230902</v>
          </cell>
          <cell r="F3172">
            <v>6683.2092524230902</v>
          </cell>
          <cell r="G3172">
            <v>6683.2092524230902</v>
          </cell>
          <cell r="H3172">
            <v>6846.0715762578975</v>
          </cell>
          <cell r="I3172">
            <v>6846.0715762578975</v>
          </cell>
          <cell r="J3172">
            <v>6846.0715762578975</v>
          </cell>
          <cell r="K3172">
            <v>6846.0715762578975</v>
          </cell>
          <cell r="L3172">
            <v>6846.0715762578975</v>
          </cell>
          <cell r="M3172">
            <v>6846.0715762578975</v>
          </cell>
          <cell r="N3172">
            <v>6846.0715762578975</v>
          </cell>
          <cell r="O3172">
            <v>6846.0715762578975</v>
          </cell>
          <cell r="P3172">
            <v>6846.0715762578975</v>
          </cell>
        </row>
        <row r="3173">
          <cell r="A3173" t="str">
            <v>4.02.000442</v>
          </cell>
          <cell r="B3173">
            <v>42</v>
          </cell>
          <cell r="C3173" t="str">
            <v>Total Superintendência Operacional</v>
          </cell>
          <cell r="D3173" t="str">
            <v>4.02.0004</v>
          </cell>
          <cell r="E3173">
            <v>720</v>
          </cell>
          <cell r="F3173">
            <v>720</v>
          </cell>
          <cell r="G3173">
            <v>720</v>
          </cell>
          <cell r="H3173">
            <v>720</v>
          </cell>
          <cell r="I3173">
            <v>720</v>
          </cell>
          <cell r="J3173">
            <v>720</v>
          </cell>
          <cell r="K3173">
            <v>720</v>
          </cell>
          <cell r="L3173">
            <v>720</v>
          </cell>
          <cell r="M3173">
            <v>720</v>
          </cell>
          <cell r="N3173">
            <v>720</v>
          </cell>
          <cell r="O3173">
            <v>720</v>
          </cell>
          <cell r="P3173">
            <v>720</v>
          </cell>
        </row>
        <row r="3174">
          <cell r="A3174" t="str">
            <v>4.02.000542</v>
          </cell>
          <cell r="B3174">
            <v>42</v>
          </cell>
          <cell r="C3174" t="str">
            <v>Total Superintendência Operacional</v>
          </cell>
          <cell r="D3174" t="str">
            <v>4.02.0005</v>
          </cell>
          <cell r="E3174">
            <v>26693.184444444443</v>
          </cell>
          <cell r="F3174">
            <v>23993.184444444443</v>
          </cell>
          <cell r="G3174">
            <v>24293.184444444443</v>
          </cell>
          <cell r="H3174">
            <v>24293.184444444443</v>
          </cell>
          <cell r="I3174">
            <v>24293.184444444443</v>
          </cell>
          <cell r="J3174">
            <v>24093.184444444443</v>
          </cell>
          <cell r="K3174">
            <v>24093.184444444443</v>
          </cell>
          <cell r="L3174">
            <v>24293.184444444443</v>
          </cell>
          <cell r="M3174">
            <v>24193.184444444443</v>
          </cell>
          <cell r="N3174">
            <v>24093.184444444443</v>
          </cell>
          <cell r="O3174">
            <v>24193.184444444443</v>
          </cell>
          <cell r="P3174">
            <v>24193.184444444443</v>
          </cell>
        </row>
        <row r="3175">
          <cell r="A3175" t="str">
            <v>4.02.000642</v>
          </cell>
          <cell r="B3175">
            <v>42</v>
          </cell>
          <cell r="C3175" t="str">
            <v>Total Superintendência Operacional</v>
          </cell>
          <cell r="D3175" t="str">
            <v>4.02.0006</v>
          </cell>
          <cell r="E3175">
            <v>4013.1455555555553</v>
          </cell>
          <cell r="F3175">
            <v>2513.1455555555553</v>
          </cell>
          <cell r="G3175">
            <v>2513.1455555555553</v>
          </cell>
          <cell r="H3175">
            <v>2513.1455555555553</v>
          </cell>
          <cell r="I3175">
            <v>2513.1455555555553</v>
          </cell>
          <cell r="J3175">
            <v>2513.1455555555553</v>
          </cell>
          <cell r="K3175">
            <v>2513.1455555555553</v>
          </cell>
          <cell r="L3175">
            <v>2513.1455555555553</v>
          </cell>
          <cell r="M3175">
            <v>2513.1455555555553</v>
          </cell>
          <cell r="N3175">
            <v>2513.1455555555553</v>
          </cell>
          <cell r="O3175">
            <v>2513.1455555555553</v>
          </cell>
          <cell r="P3175">
            <v>2513.1455555555553</v>
          </cell>
        </row>
        <row r="3176">
          <cell r="A3176" t="str">
            <v>4.02.000742</v>
          </cell>
          <cell r="B3176">
            <v>42</v>
          </cell>
          <cell r="C3176" t="str">
            <v>Total Superintendência Operacional</v>
          </cell>
          <cell r="D3176" t="str">
            <v>4.02.0007</v>
          </cell>
          <cell r="E3176">
            <v>3446.9933333333333</v>
          </cell>
          <cell r="F3176">
            <v>6241.9933333333338</v>
          </cell>
          <cell r="G3176">
            <v>6211.9933333333338</v>
          </cell>
          <cell r="H3176">
            <v>6091.9933333333338</v>
          </cell>
          <cell r="I3176">
            <v>6151.9933333333338</v>
          </cell>
          <cell r="J3176">
            <v>6541.9933333333338</v>
          </cell>
          <cell r="K3176">
            <v>8301.9933333333338</v>
          </cell>
          <cell r="L3176">
            <v>6361.9933333333338</v>
          </cell>
          <cell r="M3176">
            <v>6361.9933333333338</v>
          </cell>
          <cell r="N3176">
            <v>6211.9933333333338</v>
          </cell>
          <cell r="O3176">
            <v>6361.9933333333338</v>
          </cell>
          <cell r="P3176">
            <v>6091.9933333333338</v>
          </cell>
        </row>
        <row r="3177">
          <cell r="A3177" t="str">
            <v>4.02.000842</v>
          </cell>
          <cell r="B3177">
            <v>42</v>
          </cell>
          <cell r="C3177" t="str">
            <v>Total Superintendência Operacional</v>
          </cell>
          <cell r="D3177" t="str">
            <v>4.02.0008</v>
          </cell>
          <cell r="E3177">
            <v>5540.4144444444446</v>
          </cell>
          <cell r="F3177">
            <v>5540.4144444444446</v>
          </cell>
          <cell r="G3177">
            <v>5340.4144444444446</v>
          </cell>
          <cell r="H3177">
            <v>5340.4144444444446</v>
          </cell>
          <cell r="I3177">
            <v>5540.4144444444446</v>
          </cell>
          <cell r="J3177">
            <v>5340.4144444444446</v>
          </cell>
          <cell r="K3177">
            <v>5340.4144444444446</v>
          </cell>
          <cell r="L3177">
            <v>5640.4144444444446</v>
          </cell>
          <cell r="M3177">
            <v>5340.4144444444446</v>
          </cell>
          <cell r="N3177">
            <v>5540.4144444444446</v>
          </cell>
          <cell r="O3177">
            <v>5340.4144444444446</v>
          </cell>
          <cell r="P3177">
            <v>5540.4144444444446</v>
          </cell>
        </row>
        <row r="3178">
          <cell r="A3178" t="str">
            <v>4.02.000942</v>
          </cell>
          <cell r="B3178">
            <v>42</v>
          </cell>
          <cell r="C3178" t="str">
            <v>Total Superintendência Operacional</v>
          </cell>
          <cell r="D3178" t="str">
            <v>4.02.0009</v>
          </cell>
          <cell r="E3178">
            <v>172.01069829807545</v>
          </cell>
          <cell r="F3178">
            <v>172.01069829807545</v>
          </cell>
          <cell r="G3178">
            <v>172.01069829807545</v>
          </cell>
          <cell r="H3178">
            <v>172.01069829807545</v>
          </cell>
          <cell r="I3178">
            <v>172.01069829807545</v>
          </cell>
          <cell r="J3178">
            <v>172.01069829807545</v>
          </cell>
          <cell r="K3178">
            <v>172.01069829807545</v>
          </cell>
          <cell r="L3178">
            <v>172.01069829807545</v>
          </cell>
          <cell r="M3178">
            <v>172.01069829807545</v>
          </cell>
          <cell r="N3178">
            <v>172.01069829807545</v>
          </cell>
          <cell r="O3178">
            <v>172.01069829807545</v>
          </cell>
          <cell r="P3178">
            <v>172.01069829807545</v>
          </cell>
        </row>
        <row r="3179">
          <cell r="A3179" t="str">
            <v>4.02.001042</v>
          </cell>
          <cell r="B3179">
            <v>42</v>
          </cell>
          <cell r="C3179" t="str">
            <v>Total Superintendência Operacional</v>
          </cell>
          <cell r="D3179" t="str">
            <v>4.02.0010</v>
          </cell>
          <cell r="E3179">
            <v>67255.92</v>
          </cell>
          <cell r="F3179">
            <v>68102.92</v>
          </cell>
          <cell r="G3179">
            <v>73190.92</v>
          </cell>
          <cell r="H3179">
            <v>91506.92</v>
          </cell>
          <cell r="I3179">
            <v>108466.92</v>
          </cell>
          <cell r="J3179">
            <v>120846.92</v>
          </cell>
          <cell r="K3179">
            <v>128562.92</v>
          </cell>
          <cell r="L3179">
            <v>129071.92</v>
          </cell>
          <cell r="M3179">
            <v>133820.92000000001</v>
          </cell>
          <cell r="N3179">
            <v>137551.92000000001</v>
          </cell>
          <cell r="O3179">
            <v>142299.92000000001</v>
          </cell>
          <cell r="P3179">
            <v>143995.92000000001</v>
          </cell>
        </row>
        <row r="3180">
          <cell r="A3180" t="str">
            <v>4.02.001142</v>
          </cell>
          <cell r="B3180">
            <v>42</v>
          </cell>
          <cell r="C3180" t="str">
            <v>Total Superintendência Operacional</v>
          </cell>
          <cell r="D3180" t="str">
            <v>4.02.0011</v>
          </cell>
          <cell r="E3180">
            <v>748.6434051069192</v>
          </cell>
          <cell r="F3180">
            <v>748.6434051069192</v>
          </cell>
          <cell r="G3180">
            <v>750.34592428566145</v>
          </cell>
          <cell r="H3180">
            <v>750.34592428566145</v>
          </cell>
          <cell r="I3180">
            <v>750.34592428566145</v>
          </cell>
          <cell r="J3180">
            <v>750.34592428566145</v>
          </cell>
          <cell r="K3180">
            <v>750.34592428566145</v>
          </cell>
          <cell r="L3180">
            <v>750.34592428566145</v>
          </cell>
          <cell r="M3180">
            <v>750.34592428566145</v>
          </cell>
          <cell r="N3180">
            <v>750.34592428566145</v>
          </cell>
          <cell r="O3180">
            <v>750.34592428566145</v>
          </cell>
          <cell r="P3180">
            <v>750.34592428566145</v>
          </cell>
        </row>
        <row r="3181">
          <cell r="A3181" t="str">
            <v>4.02.001242</v>
          </cell>
          <cell r="B3181">
            <v>42</v>
          </cell>
          <cell r="C3181" t="str">
            <v>Total Superintendência Operacional</v>
          </cell>
          <cell r="D3181" t="str">
            <v>4.02.0012</v>
          </cell>
          <cell r="E3181">
            <v>740.83333333333337</v>
          </cell>
          <cell r="F3181">
            <v>740.83333333333337</v>
          </cell>
          <cell r="G3181">
            <v>740.83333333333337</v>
          </cell>
          <cell r="H3181">
            <v>740.83333333333337</v>
          </cell>
          <cell r="I3181">
            <v>740.83333333333337</v>
          </cell>
          <cell r="J3181">
            <v>740.83333333333337</v>
          </cell>
          <cell r="K3181">
            <v>740.83333333333337</v>
          </cell>
          <cell r="L3181">
            <v>740.83333333333337</v>
          </cell>
          <cell r="M3181">
            <v>740.83333333333337</v>
          </cell>
          <cell r="N3181">
            <v>740.83333333333337</v>
          </cell>
          <cell r="O3181">
            <v>740.83333333333337</v>
          </cell>
          <cell r="P3181">
            <v>740.83333333333337</v>
          </cell>
        </row>
        <row r="3182">
          <cell r="A3182" t="str">
            <v>4.02.001342</v>
          </cell>
          <cell r="B3182">
            <v>42</v>
          </cell>
          <cell r="C3182" t="str">
            <v>Total Superintendência Operacional</v>
          </cell>
          <cell r="D3182" t="str">
            <v>4.02.0013</v>
          </cell>
          <cell r="E3182">
            <v>3096.4688888888891</v>
          </cell>
          <cell r="F3182">
            <v>3046.4688888888891</v>
          </cell>
          <cell r="G3182">
            <v>3086.4688888888891</v>
          </cell>
          <cell r="H3182">
            <v>3066.4688888888891</v>
          </cell>
          <cell r="I3182">
            <v>3086.4688888888891</v>
          </cell>
          <cell r="J3182">
            <v>3066.4688888888891</v>
          </cell>
          <cell r="K3182">
            <v>3066.4688888888891</v>
          </cell>
          <cell r="L3182">
            <v>3086.4688888888891</v>
          </cell>
          <cell r="M3182">
            <v>3086.4688888888891</v>
          </cell>
          <cell r="N3182">
            <v>3086.4688888888891</v>
          </cell>
          <cell r="O3182">
            <v>3086.4688888888891</v>
          </cell>
          <cell r="P3182">
            <v>3096.4688888888891</v>
          </cell>
        </row>
        <row r="3183">
          <cell r="A3183" t="str">
            <v>4.02.001442</v>
          </cell>
          <cell r="B3183">
            <v>42</v>
          </cell>
          <cell r="C3183" t="str">
            <v>Total Superintendência Operacional</v>
          </cell>
          <cell r="D3183" t="str">
            <v>4.02.0014</v>
          </cell>
          <cell r="E3183">
            <v>546.50962462477071</v>
          </cell>
          <cell r="F3183">
            <v>546.50962462477071</v>
          </cell>
          <cell r="G3183">
            <v>546.50962462477071</v>
          </cell>
          <cell r="H3183">
            <v>546.50962462477071</v>
          </cell>
          <cell r="I3183">
            <v>546.50962462477071</v>
          </cell>
          <cell r="J3183">
            <v>549.27359978005018</v>
          </cell>
          <cell r="K3183">
            <v>546.50962462477071</v>
          </cell>
          <cell r="L3183">
            <v>546.50962462477071</v>
          </cell>
          <cell r="M3183">
            <v>546.50962462477071</v>
          </cell>
          <cell r="N3183">
            <v>546.50962462477071</v>
          </cell>
          <cell r="O3183">
            <v>546.50962462477071</v>
          </cell>
          <cell r="P3183">
            <v>546.50962462477071</v>
          </cell>
        </row>
        <row r="3184">
          <cell r="A3184" t="str">
            <v>4.02.001542</v>
          </cell>
          <cell r="B3184">
            <v>42</v>
          </cell>
          <cell r="C3184" t="str">
            <v>Total Superintendência Operacional</v>
          </cell>
          <cell r="D3184" t="str">
            <v>4.02.0015</v>
          </cell>
          <cell r="E3184">
            <v>115.27111111111111</v>
          </cell>
          <cell r="F3184">
            <v>115.27111111111111</v>
          </cell>
          <cell r="G3184">
            <v>435.27111111111111</v>
          </cell>
          <cell r="H3184">
            <v>115.27111111111111</v>
          </cell>
          <cell r="I3184">
            <v>115.27111111111111</v>
          </cell>
          <cell r="J3184">
            <v>115.27111111111111</v>
          </cell>
          <cell r="K3184">
            <v>115.27111111111111</v>
          </cell>
          <cell r="L3184">
            <v>115.27111111111111</v>
          </cell>
          <cell r="M3184">
            <v>115.27111111111111</v>
          </cell>
          <cell r="N3184">
            <v>115.27111111111111</v>
          </cell>
          <cell r="O3184">
            <v>115.27111111111111</v>
          </cell>
          <cell r="P3184">
            <v>115.27111111111111</v>
          </cell>
        </row>
        <row r="3185">
          <cell r="A3185" t="str">
            <v>4.02.001642</v>
          </cell>
          <cell r="B3185">
            <v>42</v>
          </cell>
          <cell r="C3185" t="str">
            <v>Total Superintendência Operacional</v>
          </cell>
          <cell r="D3185" t="str">
            <v>4.02.0016</v>
          </cell>
          <cell r="E3185">
            <v>57684.294925742637</v>
          </cell>
          <cell r="F3185">
            <v>57684.294925742637</v>
          </cell>
          <cell r="G3185">
            <v>57684.294925742637</v>
          </cell>
          <cell r="H3185">
            <v>58583.245248143627</v>
          </cell>
          <cell r="I3185">
            <v>58583.245248143627</v>
          </cell>
          <cell r="J3185">
            <v>58583.245248143627</v>
          </cell>
          <cell r="K3185">
            <v>58583.245248143627</v>
          </cell>
          <cell r="L3185">
            <v>58583.245248143627</v>
          </cell>
          <cell r="M3185">
            <v>58583.245248143627</v>
          </cell>
          <cell r="N3185">
            <v>58583.245248143627</v>
          </cell>
          <cell r="O3185">
            <v>58583.245248143627</v>
          </cell>
          <cell r="P3185">
            <v>58583.245248143627</v>
          </cell>
        </row>
        <row r="3186">
          <cell r="A3186" t="str">
            <v>4.02.001742</v>
          </cell>
          <cell r="B3186">
            <v>42</v>
          </cell>
          <cell r="C3186" t="str">
            <v>Total Superintendência Operacional</v>
          </cell>
          <cell r="D3186" t="str">
            <v>4.02.0017</v>
          </cell>
          <cell r="E3186">
            <v>14220.070788501413</v>
          </cell>
          <cell r="F3186">
            <v>14220.070788501413</v>
          </cell>
          <cell r="G3186">
            <v>14220.070788501413</v>
          </cell>
          <cell r="H3186">
            <v>14647.773266098962</v>
          </cell>
          <cell r="I3186">
            <v>14647.773266098962</v>
          </cell>
          <cell r="J3186">
            <v>14647.773266098962</v>
          </cell>
          <cell r="K3186">
            <v>14647.773266098962</v>
          </cell>
          <cell r="L3186">
            <v>14647.773266098962</v>
          </cell>
          <cell r="M3186">
            <v>14647.773266098962</v>
          </cell>
          <cell r="N3186">
            <v>14647.773266098962</v>
          </cell>
          <cell r="O3186">
            <v>14647.773266098962</v>
          </cell>
          <cell r="P3186">
            <v>14647.773266098962</v>
          </cell>
        </row>
        <row r="3187">
          <cell r="A3187" t="str">
            <v>4.02.001842</v>
          </cell>
          <cell r="B3187">
            <v>42</v>
          </cell>
          <cell r="C3187" t="str">
            <v>Total Superintendência Operacional</v>
          </cell>
          <cell r="D3187" t="str">
            <v>4.02.0018</v>
          </cell>
          <cell r="E3187">
            <v>162.69777777777779</v>
          </cell>
          <cell r="F3187">
            <v>162.69777777777779</v>
          </cell>
          <cell r="G3187">
            <v>162.69777777777779</v>
          </cell>
          <cell r="H3187">
            <v>162.69777777777779</v>
          </cell>
          <cell r="I3187">
            <v>162.69777777777779</v>
          </cell>
          <cell r="J3187">
            <v>162.69777777777779</v>
          </cell>
          <cell r="K3187">
            <v>162.69777777777779</v>
          </cell>
          <cell r="L3187">
            <v>162.69777777777779</v>
          </cell>
          <cell r="M3187">
            <v>162.69777777777779</v>
          </cell>
          <cell r="N3187">
            <v>162.69777777777779</v>
          </cell>
          <cell r="O3187">
            <v>162.69777777777779</v>
          </cell>
          <cell r="P3187">
            <v>162.69777777777779</v>
          </cell>
        </row>
        <row r="3188">
          <cell r="A3188" t="str">
            <v>4.02.001942</v>
          </cell>
          <cell r="B3188">
            <v>42</v>
          </cell>
          <cell r="C3188" t="str">
            <v>Total Superintendência Operacional</v>
          </cell>
          <cell r="D3188" t="str">
            <v>4.02.0019</v>
          </cell>
          <cell r="E3188">
            <v>9.6266666666666669</v>
          </cell>
          <cell r="F3188">
            <v>9.6266666666666669</v>
          </cell>
          <cell r="G3188">
            <v>9.6266666666666669</v>
          </cell>
          <cell r="H3188">
            <v>9.6266666666666669</v>
          </cell>
          <cell r="I3188">
            <v>9.6266666666666669</v>
          </cell>
          <cell r="J3188">
            <v>9.6266666666666669</v>
          </cell>
          <cell r="K3188">
            <v>9.6266666666666669</v>
          </cell>
          <cell r="L3188">
            <v>9.6266666666666669</v>
          </cell>
          <cell r="M3188">
            <v>9.6266666666666669</v>
          </cell>
          <cell r="N3188">
            <v>9.6266666666666669</v>
          </cell>
          <cell r="O3188">
            <v>9.6266666666666669</v>
          </cell>
          <cell r="P3188">
            <v>9.6266666666666669</v>
          </cell>
        </row>
        <row r="3189">
          <cell r="A3189" t="str">
            <v>4.02.002042</v>
          </cell>
          <cell r="B3189">
            <v>42</v>
          </cell>
          <cell r="C3189" t="str">
            <v>Total Superintendência Operacional</v>
          </cell>
          <cell r="D3189" t="str">
            <v>4.02.0020</v>
          </cell>
          <cell r="E3189">
            <v>92763.54</v>
          </cell>
          <cell r="F3189">
            <v>92763.54</v>
          </cell>
          <cell r="G3189">
            <v>92763.54</v>
          </cell>
          <cell r="H3189">
            <v>92763.54</v>
          </cell>
          <cell r="I3189">
            <v>92763.54</v>
          </cell>
          <cell r="J3189">
            <v>92763.54</v>
          </cell>
          <cell r="K3189">
            <v>92763.54</v>
          </cell>
          <cell r="L3189">
            <v>92763.54</v>
          </cell>
          <cell r="M3189">
            <v>92763.54</v>
          </cell>
          <cell r="N3189">
            <v>92763.54</v>
          </cell>
          <cell r="O3189">
            <v>92763.54</v>
          </cell>
          <cell r="P3189">
            <v>92763.54</v>
          </cell>
        </row>
        <row r="3190">
          <cell r="A3190" t="str">
            <v>4.02.002142</v>
          </cell>
          <cell r="B3190">
            <v>42</v>
          </cell>
          <cell r="C3190" t="str">
            <v>Total Superintendência Operacional</v>
          </cell>
          <cell r="D3190" t="str">
            <v>4.02.0021</v>
          </cell>
          <cell r="E3190">
            <v>1550.808888888889</v>
          </cell>
          <cell r="F3190">
            <v>4250.8088888888888</v>
          </cell>
          <cell r="G3190">
            <v>4250.8088888888888</v>
          </cell>
          <cell r="H3190">
            <v>1550.808888888889</v>
          </cell>
          <cell r="I3190">
            <v>4250.8088888888888</v>
          </cell>
          <cell r="J3190">
            <v>4250.8088888888888</v>
          </cell>
          <cell r="K3190">
            <v>1550.808888888889</v>
          </cell>
          <cell r="L3190">
            <v>1550.808888888889</v>
          </cell>
          <cell r="M3190">
            <v>1550.808888888889</v>
          </cell>
          <cell r="N3190">
            <v>1550.808888888889</v>
          </cell>
          <cell r="O3190">
            <v>1550.808888888889</v>
          </cell>
          <cell r="P3190">
            <v>1550.808888888889</v>
          </cell>
        </row>
        <row r="3191">
          <cell r="A3191" t="str">
            <v>4.02.002242</v>
          </cell>
          <cell r="B3191">
            <v>42</v>
          </cell>
          <cell r="C3191" t="str">
            <v>Total Superintendência Operacional</v>
          </cell>
          <cell r="D3191" t="str">
            <v>4.02.0022</v>
          </cell>
          <cell r="E3191">
            <v>688.22666666666669</v>
          </cell>
          <cell r="F3191">
            <v>588.22666666666669</v>
          </cell>
          <cell r="G3191">
            <v>688.22666666666669</v>
          </cell>
          <cell r="H3191">
            <v>588.22666666666669</v>
          </cell>
          <cell r="I3191">
            <v>688.22666666666669</v>
          </cell>
          <cell r="J3191">
            <v>588.22666666666669</v>
          </cell>
          <cell r="K3191">
            <v>688.22666666666669</v>
          </cell>
          <cell r="L3191">
            <v>588.22666666666669</v>
          </cell>
          <cell r="M3191">
            <v>688.22666666666669</v>
          </cell>
          <cell r="N3191">
            <v>588.22666666666669</v>
          </cell>
          <cell r="O3191">
            <v>688.22666666666669</v>
          </cell>
          <cell r="P3191">
            <v>688.22666666666669</v>
          </cell>
        </row>
        <row r="3192">
          <cell r="A3192" t="str">
            <v>4.02.002342</v>
          </cell>
          <cell r="B3192">
            <v>42</v>
          </cell>
          <cell r="C3192" t="str">
            <v>Total Superintendência Operacional</v>
          </cell>
          <cell r="D3192" t="str">
            <v>4.02.0023</v>
          </cell>
          <cell r="E3192">
            <v>3678.3562140396371</v>
          </cell>
          <cell r="F3192">
            <v>3678.3562140396371</v>
          </cell>
          <cell r="G3192">
            <v>3685.4549516364618</v>
          </cell>
          <cell r="H3192">
            <v>3685.4549516364618</v>
          </cell>
          <cell r="I3192">
            <v>3685.4549516364618</v>
          </cell>
          <cell r="J3192">
            <v>3685.4549516364618</v>
          </cell>
          <cell r="K3192">
            <v>3685.4549516364618</v>
          </cell>
          <cell r="L3192">
            <v>3689.4879585001249</v>
          </cell>
          <cell r="M3192">
            <v>3689.4879585001249</v>
          </cell>
          <cell r="N3192">
            <v>3689.4879585001249</v>
          </cell>
          <cell r="O3192">
            <v>3689.4879585001249</v>
          </cell>
          <cell r="P3192">
            <v>3689.4879585001249</v>
          </cell>
        </row>
        <row r="3193">
          <cell r="A3193" t="str">
            <v>4.02.002442</v>
          </cell>
          <cell r="B3193">
            <v>42</v>
          </cell>
          <cell r="C3193" t="str">
            <v>Total Superintendência Operacional</v>
          </cell>
          <cell r="D3193" t="str">
            <v>4.02.0024</v>
          </cell>
          <cell r="E3193">
            <v>0</v>
          </cell>
          <cell r="F3193">
            <v>0</v>
          </cell>
          <cell r="G3193">
            <v>0</v>
          </cell>
          <cell r="H3193">
            <v>0</v>
          </cell>
          <cell r="I3193">
            <v>0</v>
          </cell>
          <cell r="J3193">
            <v>0</v>
          </cell>
          <cell r="K3193">
            <v>0</v>
          </cell>
          <cell r="L3193">
            <v>0</v>
          </cell>
          <cell r="M3193">
            <v>0</v>
          </cell>
          <cell r="N3193">
            <v>0</v>
          </cell>
          <cell r="O3193">
            <v>0</v>
          </cell>
          <cell r="P3193">
            <v>0</v>
          </cell>
        </row>
        <row r="3194">
          <cell r="A3194" t="str">
            <v>4.02.002542</v>
          </cell>
          <cell r="B3194">
            <v>42</v>
          </cell>
          <cell r="C3194" t="str">
            <v>Total Superintendência Operacional</v>
          </cell>
          <cell r="D3194" t="str">
            <v>4.02.0025</v>
          </cell>
          <cell r="E3194">
            <v>153.83333333333331</v>
          </cell>
          <cell r="F3194">
            <v>153.83333333333331</v>
          </cell>
          <cell r="G3194">
            <v>153.83333333333331</v>
          </cell>
          <cell r="H3194">
            <v>153.83333333333331</v>
          </cell>
          <cell r="I3194">
            <v>153.83333333333331</v>
          </cell>
          <cell r="J3194">
            <v>153.83333333333331</v>
          </cell>
          <cell r="K3194">
            <v>153.83333333333331</v>
          </cell>
          <cell r="L3194">
            <v>153.83333333333331</v>
          </cell>
          <cell r="M3194">
            <v>153.83333333333331</v>
          </cell>
          <cell r="N3194">
            <v>153.83333333333331</v>
          </cell>
          <cell r="O3194">
            <v>153.83333333333331</v>
          </cell>
          <cell r="P3194">
            <v>153.83333333333331</v>
          </cell>
        </row>
        <row r="3195">
          <cell r="A3195" t="str">
            <v>4.02.002642</v>
          </cell>
          <cell r="B3195">
            <v>42</v>
          </cell>
          <cell r="C3195" t="str">
            <v>Total Superintendência Operacional</v>
          </cell>
          <cell r="D3195" t="str">
            <v>4.02.0026</v>
          </cell>
          <cell r="E3195">
            <v>761.95222222222219</v>
          </cell>
          <cell r="F3195">
            <v>761.95222222222219</v>
          </cell>
          <cell r="G3195">
            <v>761.95222222222219</v>
          </cell>
          <cell r="H3195">
            <v>761.95222222222219</v>
          </cell>
          <cell r="I3195">
            <v>761.95222222222219</v>
          </cell>
          <cell r="J3195">
            <v>761.95222222222219</v>
          </cell>
          <cell r="K3195">
            <v>761.95222222222219</v>
          </cell>
          <cell r="L3195">
            <v>761.95222222222219</v>
          </cell>
          <cell r="M3195">
            <v>761.95222222222219</v>
          </cell>
          <cell r="N3195">
            <v>761.95222222222219</v>
          </cell>
          <cell r="O3195">
            <v>761.95222222222219</v>
          </cell>
          <cell r="P3195">
            <v>761.95222222222219</v>
          </cell>
        </row>
        <row r="3196">
          <cell r="A3196" t="str">
            <v>4.02.002742</v>
          </cell>
          <cell r="B3196">
            <v>42</v>
          </cell>
          <cell r="C3196" t="str">
            <v>Total Superintendência Operacional</v>
          </cell>
          <cell r="D3196" t="str">
            <v>4.02.0027</v>
          </cell>
          <cell r="E3196">
            <v>122.56555555555556</v>
          </cell>
          <cell r="F3196">
            <v>522.56555555555553</v>
          </cell>
          <cell r="G3196">
            <v>122.56555555555556</v>
          </cell>
          <cell r="H3196">
            <v>772.56555555555553</v>
          </cell>
          <cell r="I3196">
            <v>342.56555555555553</v>
          </cell>
          <cell r="J3196">
            <v>122.56555555555556</v>
          </cell>
          <cell r="K3196">
            <v>122.56555555555556</v>
          </cell>
          <cell r="L3196">
            <v>122.56555555555556</v>
          </cell>
          <cell r="M3196">
            <v>122.56555555555556</v>
          </cell>
          <cell r="N3196">
            <v>422.56555555555553</v>
          </cell>
          <cell r="O3196">
            <v>122.56555555555556</v>
          </cell>
          <cell r="P3196">
            <v>122.56555555555556</v>
          </cell>
        </row>
        <row r="3197">
          <cell r="A3197" t="str">
            <v>4.02.002842</v>
          </cell>
          <cell r="B3197">
            <v>42</v>
          </cell>
          <cell r="C3197" t="str">
            <v>Total Superintendência Operacional</v>
          </cell>
          <cell r="D3197" t="str">
            <v>4.02.0028</v>
          </cell>
          <cell r="E3197">
            <v>525</v>
          </cell>
          <cell r="F3197">
            <v>0</v>
          </cell>
          <cell r="G3197">
            <v>0</v>
          </cell>
          <cell r="H3197">
            <v>17315.330000000002</v>
          </cell>
          <cell r="I3197">
            <v>0</v>
          </cell>
          <cell r="J3197">
            <v>0</v>
          </cell>
          <cell r="K3197">
            <v>0</v>
          </cell>
          <cell r="L3197">
            <v>0</v>
          </cell>
          <cell r="M3197">
            <v>525</v>
          </cell>
          <cell r="N3197">
            <v>525</v>
          </cell>
          <cell r="O3197">
            <v>525</v>
          </cell>
          <cell r="P3197">
            <v>525</v>
          </cell>
        </row>
        <row r="3198">
          <cell r="A3198" t="str">
            <v>4.02.002942</v>
          </cell>
          <cell r="B3198">
            <v>42</v>
          </cell>
          <cell r="C3198" t="str">
            <v>Total Superintendência Operacional</v>
          </cell>
          <cell r="D3198" t="str">
            <v>4.02.0029</v>
          </cell>
          <cell r="E3198">
            <v>1500</v>
          </cell>
          <cell r="F3198">
            <v>7797.76</v>
          </cell>
          <cell r="G3198">
            <v>0</v>
          </cell>
          <cell r="H3198">
            <v>0</v>
          </cell>
          <cell r="I3198">
            <v>0</v>
          </cell>
          <cell r="J3198">
            <v>0</v>
          </cell>
          <cell r="K3198">
            <v>0</v>
          </cell>
          <cell r="L3198">
            <v>0</v>
          </cell>
          <cell r="M3198">
            <v>0</v>
          </cell>
          <cell r="N3198">
            <v>0</v>
          </cell>
          <cell r="O3198">
            <v>0</v>
          </cell>
          <cell r="P3198">
            <v>0</v>
          </cell>
        </row>
        <row r="3199">
          <cell r="A3199" t="str">
            <v>4.02.003042</v>
          </cell>
          <cell r="B3199">
            <v>42</v>
          </cell>
          <cell r="C3199" t="str">
            <v>Total Superintendência Operacional</v>
          </cell>
          <cell r="D3199" t="str">
            <v>4.02.0030</v>
          </cell>
          <cell r="E3199">
            <v>25</v>
          </cell>
          <cell r="F3199">
            <v>25</v>
          </cell>
          <cell r="G3199">
            <v>25</v>
          </cell>
          <cell r="H3199">
            <v>25</v>
          </cell>
          <cell r="I3199">
            <v>25</v>
          </cell>
          <cell r="J3199">
            <v>25</v>
          </cell>
          <cell r="K3199">
            <v>25</v>
          </cell>
          <cell r="L3199">
            <v>25</v>
          </cell>
          <cell r="M3199">
            <v>25</v>
          </cell>
          <cell r="N3199">
            <v>25</v>
          </cell>
          <cell r="O3199">
            <v>25</v>
          </cell>
          <cell r="P3199">
            <v>25</v>
          </cell>
        </row>
        <row r="3200">
          <cell r="A3200" t="str">
            <v>4.02.003542</v>
          </cell>
          <cell r="B3200">
            <v>42</v>
          </cell>
          <cell r="C3200" t="str">
            <v>Total Superintendência Operacional</v>
          </cell>
          <cell r="D3200" t="str">
            <v>4.02.0035</v>
          </cell>
          <cell r="E3200">
            <v>500</v>
          </cell>
          <cell r="F3200">
            <v>500</v>
          </cell>
          <cell r="G3200">
            <v>500</v>
          </cell>
          <cell r="H3200">
            <v>500</v>
          </cell>
          <cell r="I3200">
            <v>500</v>
          </cell>
          <cell r="J3200">
            <v>500</v>
          </cell>
          <cell r="K3200">
            <v>500</v>
          </cell>
          <cell r="L3200">
            <v>500</v>
          </cell>
          <cell r="M3200">
            <v>500</v>
          </cell>
          <cell r="N3200">
            <v>500</v>
          </cell>
          <cell r="O3200">
            <v>500</v>
          </cell>
          <cell r="P3200">
            <v>500</v>
          </cell>
        </row>
        <row r="3201">
          <cell r="A3201" t="str">
            <v>4.02.003642</v>
          </cell>
          <cell r="B3201">
            <v>42</v>
          </cell>
          <cell r="C3201" t="str">
            <v>Total Superintendência Operacional</v>
          </cell>
          <cell r="D3201" t="str">
            <v>4.02.0036</v>
          </cell>
          <cell r="E3201">
            <v>0</v>
          </cell>
          <cell r="F3201">
            <v>0</v>
          </cell>
          <cell r="G3201">
            <v>0</v>
          </cell>
          <cell r="H3201">
            <v>0</v>
          </cell>
          <cell r="I3201">
            <v>0</v>
          </cell>
          <cell r="J3201">
            <v>0</v>
          </cell>
          <cell r="K3201">
            <v>0</v>
          </cell>
          <cell r="L3201">
            <v>0</v>
          </cell>
          <cell r="M3201">
            <v>0</v>
          </cell>
          <cell r="N3201">
            <v>0</v>
          </cell>
          <cell r="O3201">
            <v>0</v>
          </cell>
          <cell r="P3201">
            <v>0</v>
          </cell>
        </row>
        <row r="3202">
          <cell r="A3202" t="str">
            <v>4.02.003742</v>
          </cell>
          <cell r="B3202">
            <v>42</v>
          </cell>
          <cell r="C3202" t="str">
            <v>Total Superintendência Operacional</v>
          </cell>
          <cell r="D3202" t="str">
            <v>4.02.0037</v>
          </cell>
          <cell r="E3202">
            <v>0</v>
          </cell>
          <cell r="F3202">
            <v>0</v>
          </cell>
          <cell r="G3202">
            <v>0</v>
          </cell>
          <cell r="H3202">
            <v>0</v>
          </cell>
          <cell r="I3202">
            <v>0</v>
          </cell>
          <cell r="J3202">
            <v>0</v>
          </cell>
          <cell r="K3202">
            <v>0</v>
          </cell>
          <cell r="L3202">
            <v>0</v>
          </cell>
          <cell r="M3202">
            <v>0</v>
          </cell>
          <cell r="N3202">
            <v>0</v>
          </cell>
          <cell r="O3202">
            <v>0</v>
          </cell>
          <cell r="P3202">
            <v>0</v>
          </cell>
        </row>
        <row r="3203">
          <cell r="A3203" t="str">
            <v>4.02.003842</v>
          </cell>
          <cell r="B3203">
            <v>42</v>
          </cell>
          <cell r="C3203" t="str">
            <v>Total Superintendência Operacional</v>
          </cell>
          <cell r="D3203" t="str">
            <v>4.02.0038</v>
          </cell>
          <cell r="E3203">
            <v>0</v>
          </cell>
          <cell r="F3203">
            <v>0</v>
          </cell>
          <cell r="G3203">
            <v>0</v>
          </cell>
          <cell r="H3203">
            <v>0</v>
          </cell>
          <cell r="I3203">
            <v>0</v>
          </cell>
          <cell r="J3203">
            <v>0</v>
          </cell>
          <cell r="K3203">
            <v>0</v>
          </cell>
          <cell r="L3203">
            <v>0</v>
          </cell>
          <cell r="M3203">
            <v>0</v>
          </cell>
          <cell r="N3203">
            <v>0</v>
          </cell>
          <cell r="O3203">
            <v>0</v>
          </cell>
          <cell r="P3203">
            <v>0</v>
          </cell>
        </row>
        <row r="3204">
          <cell r="A3204" t="str">
            <v>4.02.003942</v>
          </cell>
          <cell r="B3204">
            <v>42</v>
          </cell>
          <cell r="C3204" t="str">
            <v>Total Superintendência Operacional</v>
          </cell>
          <cell r="D3204" t="str">
            <v>4.02.0039</v>
          </cell>
          <cell r="E3204">
            <v>3.6111111111111112</v>
          </cell>
          <cell r="F3204">
            <v>3.6111111111111112</v>
          </cell>
          <cell r="G3204">
            <v>3.6111111111111112</v>
          </cell>
          <cell r="H3204">
            <v>3.6111111111111112</v>
          </cell>
          <cell r="I3204">
            <v>3.6111111111111112</v>
          </cell>
          <cell r="J3204">
            <v>3.6111111111111112</v>
          </cell>
          <cell r="K3204">
            <v>3.6111111111111112</v>
          </cell>
          <cell r="L3204">
            <v>3.6111111111111112</v>
          </cell>
          <cell r="M3204">
            <v>3.6111111111111112</v>
          </cell>
          <cell r="N3204">
            <v>3.6111111111111112</v>
          </cell>
          <cell r="O3204">
            <v>3.6111111111111112</v>
          </cell>
          <cell r="P3204">
            <v>3.6111111111111112</v>
          </cell>
        </row>
        <row r="3205">
          <cell r="A3205" t="str">
            <v>4.02.004142</v>
          </cell>
          <cell r="B3205">
            <v>42</v>
          </cell>
          <cell r="C3205" t="str">
            <v>Total Superintendência Operacional</v>
          </cell>
          <cell r="D3205" t="str">
            <v>4.02.0041</v>
          </cell>
          <cell r="E3205">
            <v>146.83019760452311</v>
          </cell>
          <cell r="F3205">
            <v>146.83019760452311</v>
          </cell>
          <cell r="G3205">
            <v>146.83019760452311</v>
          </cell>
          <cell r="H3205">
            <v>146.83019760452311</v>
          </cell>
          <cell r="I3205">
            <v>146.83019760452311</v>
          </cell>
          <cell r="J3205">
            <v>146.83019760452311</v>
          </cell>
          <cell r="K3205">
            <v>146.83019760452311</v>
          </cell>
          <cell r="L3205">
            <v>146.83019760452311</v>
          </cell>
          <cell r="M3205">
            <v>146.83019760452311</v>
          </cell>
          <cell r="N3205">
            <v>146.83019760452311</v>
          </cell>
          <cell r="O3205">
            <v>146.83019760452311</v>
          </cell>
          <cell r="P3205">
            <v>146.83019760452311</v>
          </cell>
        </row>
        <row r="3206">
          <cell r="A3206" t="str">
            <v>4.02.004242</v>
          </cell>
          <cell r="B3206">
            <v>42</v>
          </cell>
          <cell r="C3206" t="str">
            <v>Total Superintendência Operacional</v>
          </cell>
          <cell r="D3206" t="str">
            <v>4.02.0042</v>
          </cell>
          <cell r="E3206">
            <v>1400</v>
          </cell>
          <cell r="F3206">
            <v>3700</v>
          </cell>
          <cell r="G3206">
            <v>1900</v>
          </cell>
          <cell r="H3206">
            <v>2600</v>
          </cell>
          <cell r="I3206">
            <v>3400</v>
          </cell>
          <cell r="J3206">
            <v>2500</v>
          </cell>
          <cell r="K3206">
            <v>2700</v>
          </cell>
          <cell r="L3206">
            <v>3000</v>
          </cell>
          <cell r="M3206">
            <v>1800</v>
          </cell>
          <cell r="N3206">
            <v>2400</v>
          </cell>
          <cell r="O3206">
            <v>2900</v>
          </cell>
          <cell r="P3206">
            <v>2400</v>
          </cell>
        </row>
        <row r="3207">
          <cell r="A3207" t="str">
            <v>4.02.004342</v>
          </cell>
          <cell r="B3207">
            <v>42</v>
          </cell>
          <cell r="C3207" t="str">
            <v>Total Superintendência Operacional</v>
          </cell>
          <cell r="D3207" t="str">
            <v>4.02.0043</v>
          </cell>
          <cell r="E3207">
            <v>0</v>
          </cell>
          <cell r="F3207">
            <v>0</v>
          </cell>
          <cell r="G3207">
            <v>0</v>
          </cell>
          <cell r="H3207">
            <v>0</v>
          </cell>
          <cell r="I3207">
            <v>0</v>
          </cell>
          <cell r="J3207">
            <v>0</v>
          </cell>
          <cell r="K3207">
            <v>0</v>
          </cell>
          <cell r="L3207">
            <v>0</v>
          </cell>
          <cell r="M3207">
            <v>0</v>
          </cell>
          <cell r="N3207">
            <v>0</v>
          </cell>
          <cell r="O3207">
            <v>0</v>
          </cell>
          <cell r="P3207">
            <v>0</v>
          </cell>
        </row>
        <row r="3208">
          <cell r="A3208" t="str">
            <v>4.02.004442</v>
          </cell>
          <cell r="B3208">
            <v>42</v>
          </cell>
          <cell r="C3208" t="str">
            <v>Total Superintendência Operacional</v>
          </cell>
          <cell r="D3208" t="str">
            <v>4.02.0044</v>
          </cell>
          <cell r="E3208">
            <v>0</v>
          </cell>
          <cell r="F3208">
            <v>0</v>
          </cell>
          <cell r="G3208">
            <v>0</v>
          </cell>
          <cell r="H3208">
            <v>0</v>
          </cell>
          <cell r="I3208">
            <v>0</v>
          </cell>
          <cell r="J3208">
            <v>0</v>
          </cell>
          <cell r="K3208">
            <v>0</v>
          </cell>
          <cell r="L3208">
            <v>0</v>
          </cell>
          <cell r="M3208">
            <v>0</v>
          </cell>
          <cell r="N3208">
            <v>0</v>
          </cell>
          <cell r="O3208">
            <v>0</v>
          </cell>
          <cell r="P3208">
            <v>0</v>
          </cell>
        </row>
        <row r="3209">
          <cell r="A3209" t="str">
            <v>4.03.000142</v>
          </cell>
          <cell r="B3209">
            <v>42</v>
          </cell>
          <cell r="C3209" t="str">
            <v>Total Superintendência Operacional</v>
          </cell>
          <cell r="D3209" t="str">
            <v>4.03.0001</v>
          </cell>
          <cell r="E3209">
            <v>0</v>
          </cell>
          <cell r="F3209">
            <v>0</v>
          </cell>
          <cell r="G3209">
            <v>0</v>
          </cell>
          <cell r="H3209">
            <v>0</v>
          </cell>
          <cell r="I3209">
            <v>0</v>
          </cell>
          <cell r="J3209">
            <v>0</v>
          </cell>
          <cell r="K3209">
            <v>0</v>
          </cell>
          <cell r="L3209">
            <v>0</v>
          </cell>
          <cell r="M3209">
            <v>0</v>
          </cell>
          <cell r="N3209">
            <v>0</v>
          </cell>
          <cell r="O3209">
            <v>0</v>
          </cell>
          <cell r="P3209">
            <v>0</v>
          </cell>
        </row>
        <row r="3210">
          <cell r="A3210" t="str">
            <v>4.03.000242</v>
          </cell>
          <cell r="B3210">
            <v>42</v>
          </cell>
          <cell r="C3210" t="str">
            <v>Total Superintendência Operacional</v>
          </cell>
          <cell r="D3210" t="str">
            <v>4.03.0002</v>
          </cell>
          <cell r="E3210">
            <v>211141.61</v>
          </cell>
          <cell r="F3210">
            <v>220842.61</v>
          </cell>
          <cell r="G3210">
            <v>226157.61</v>
          </cell>
          <cell r="H3210">
            <v>232516.61</v>
          </cell>
          <cell r="I3210">
            <v>232516.61</v>
          </cell>
          <cell r="J3210">
            <v>238172.61</v>
          </cell>
          <cell r="K3210">
            <v>244108.61</v>
          </cell>
          <cell r="L3210">
            <v>265871.60440000001</v>
          </cell>
          <cell r="M3210">
            <v>265871.60440000001</v>
          </cell>
          <cell r="N3210">
            <v>265871.60440000001</v>
          </cell>
          <cell r="O3210">
            <v>265871.60440000001</v>
          </cell>
          <cell r="P3210">
            <v>265871.60440000001</v>
          </cell>
        </row>
        <row r="3211">
          <cell r="A3211" t="str">
            <v>4.03.000342</v>
          </cell>
          <cell r="B3211">
            <v>42</v>
          </cell>
          <cell r="C3211" t="str">
            <v>Total Superintendência Operacional</v>
          </cell>
          <cell r="D3211" t="str">
            <v>4.03.0003</v>
          </cell>
          <cell r="E3211">
            <v>24954.325833333336</v>
          </cell>
          <cell r="F3211">
            <v>26571.159166666672</v>
          </cell>
          <cell r="G3211">
            <v>27091.492500000008</v>
          </cell>
          <cell r="H3211">
            <v>28325.325833333329</v>
          </cell>
          <cell r="I3211">
            <v>26735.575833333329</v>
          </cell>
          <cell r="J3211">
            <v>29563.575833333343</v>
          </cell>
          <cell r="K3211">
            <v>30669.575833333329</v>
          </cell>
          <cell r="L3211">
            <v>42404.420366666673</v>
          </cell>
          <cell r="M3211">
            <v>29709.340300000003</v>
          </cell>
          <cell r="N3211">
            <v>29709.340300000007</v>
          </cell>
          <cell r="O3211">
            <v>29709.340300000007</v>
          </cell>
          <cell r="P3211">
            <v>29709.340299999982</v>
          </cell>
        </row>
        <row r="3212">
          <cell r="A3212" t="str">
            <v>4.03.000442</v>
          </cell>
          <cell r="B3212">
            <v>42</v>
          </cell>
          <cell r="C3212" t="str">
            <v>Total Superintendência Operacional</v>
          </cell>
          <cell r="D3212" t="str">
            <v>4.03.0004</v>
          </cell>
          <cell r="E3212">
            <v>85249.278333333335</v>
          </cell>
          <cell r="F3212">
            <v>85249.278333333335</v>
          </cell>
          <cell r="G3212">
            <v>85249.278333333335</v>
          </cell>
          <cell r="H3212">
            <v>85249.278333333335</v>
          </cell>
          <cell r="I3212">
            <v>85249.278333333335</v>
          </cell>
          <cell r="J3212">
            <v>85249.278333333335</v>
          </cell>
          <cell r="K3212">
            <v>85249.278333333335</v>
          </cell>
          <cell r="L3212">
            <v>89943.655399999989</v>
          </cell>
          <cell r="M3212">
            <v>88539.769466666665</v>
          </cell>
          <cell r="N3212">
            <v>88539.769466666665</v>
          </cell>
          <cell r="O3212">
            <v>88539.769466666665</v>
          </cell>
          <cell r="P3212">
            <v>118408.24946666666</v>
          </cell>
        </row>
        <row r="3213">
          <cell r="A3213" t="str">
            <v>4.03.000542</v>
          </cell>
          <cell r="B3213">
            <v>42</v>
          </cell>
          <cell r="C3213" t="str">
            <v>Total Superintendência Operacional</v>
          </cell>
          <cell r="D3213" t="str">
            <v>4.03.0005</v>
          </cell>
          <cell r="E3213">
            <v>17420</v>
          </cell>
          <cell r="F3213">
            <v>17420</v>
          </cell>
          <cell r="G3213">
            <v>17420</v>
          </cell>
          <cell r="H3213">
            <v>17420</v>
          </cell>
          <cell r="I3213">
            <v>17420</v>
          </cell>
          <cell r="J3213">
            <v>17420</v>
          </cell>
          <cell r="K3213">
            <v>18438.400000000001</v>
          </cell>
          <cell r="L3213">
            <v>18116.8</v>
          </cell>
          <cell r="M3213">
            <v>18116.8</v>
          </cell>
          <cell r="N3213">
            <v>18116.8</v>
          </cell>
          <cell r="O3213">
            <v>18116.8</v>
          </cell>
          <cell r="P3213">
            <v>34840</v>
          </cell>
        </row>
        <row r="3214">
          <cell r="A3214" t="str">
            <v>4.03.000642</v>
          </cell>
          <cell r="B3214">
            <v>42</v>
          </cell>
          <cell r="C3214" t="str">
            <v>Total Superintendência Operacional</v>
          </cell>
          <cell r="D3214" t="str">
            <v>4.03.0006</v>
          </cell>
          <cell r="E3214">
            <v>16599.785833333335</v>
          </cell>
          <cell r="F3214">
            <v>18216.619166666671</v>
          </cell>
          <cell r="G3214">
            <v>18736.952500000007</v>
          </cell>
          <cell r="H3214">
            <v>19970.785833333335</v>
          </cell>
          <cell r="I3214">
            <v>18381.035833333335</v>
          </cell>
          <cell r="J3214">
            <v>21209.035833333342</v>
          </cell>
          <cell r="K3214">
            <v>22315.035833333328</v>
          </cell>
          <cell r="L3214">
            <v>33855.698766666668</v>
          </cell>
          <cell r="M3214">
            <v>21160.618700000003</v>
          </cell>
          <cell r="N3214">
            <v>21160.618700000006</v>
          </cell>
          <cell r="O3214">
            <v>21160.618700000006</v>
          </cell>
          <cell r="P3214">
            <v>21160.618699999981</v>
          </cell>
        </row>
        <row r="3215">
          <cell r="A3215" t="str">
            <v>4.03.000742</v>
          </cell>
          <cell r="B3215">
            <v>42</v>
          </cell>
          <cell r="C3215" t="str">
            <v>Total Superintendência Operacional</v>
          </cell>
          <cell r="D3215" t="str">
            <v>4.03.0007</v>
          </cell>
          <cell r="E3215">
            <v>696.2116666666667</v>
          </cell>
          <cell r="F3215">
            <v>696.2116666666667</v>
          </cell>
          <cell r="G3215">
            <v>696.21166666666659</v>
          </cell>
          <cell r="H3215">
            <v>696.21166666666682</v>
          </cell>
          <cell r="I3215">
            <v>696.21166666666682</v>
          </cell>
          <cell r="J3215">
            <v>696.21166666666636</v>
          </cell>
          <cell r="K3215">
            <v>696.21166666666682</v>
          </cell>
          <cell r="L3215">
            <v>825.66606666666644</v>
          </cell>
          <cell r="M3215">
            <v>712.39346666666643</v>
          </cell>
          <cell r="N3215">
            <v>712.39346666666734</v>
          </cell>
          <cell r="O3215">
            <v>712.39346666666597</v>
          </cell>
          <cell r="P3215">
            <v>712.39346666666688</v>
          </cell>
        </row>
        <row r="3216">
          <cell r="A3216" t="str">
            <v>4.03.000842</v>
          </cell>
          <cell r="B3216">
            <v>42</v>
          </cell>
          <cell r="C3216" t="str">
            <v>Total Superintendência Operacional</v>
          </cell>
          <cell r="D3216" t="str">
            <v>4.03.0008</v>
          </cell>
          <cell r="E3216">
            <v>23742.111904761903</v>
          </cell>
          <cell r="F3216">
            <v>23742.111904761903</v>
          </cell>
          <cell r="G3216">
            <v>23742.111904761903</v>
          </cell>
          <cell r="H3216">
            <v>23742.111904761903</v>
          </cell>
          <cell r="I3216">
            <v>23742.111904761903</v>
          </cell>
          <cell r="J3216">
            <v>23742.111904761903</v>
          </cell>
          <cell r="K3216">
            <v>23742.111904761903</v>
          </cell>
          <cell r="L3216">
            <v>23742.111904761903</v>
          </cell>
          <cell r="M3216">
            <v>23742.111904761903</v>
          </cell>
          <cell r="N3216">
            <v>23742.111904761903</v>
          </cell>
          <cell r="O3216">
            <v>23742.111904761903</v>
          </cell>
          <cell r="P3216">
            <v>23742.111904761903</v>
          </cell>
        </row>
        <row r="3217">
          <cell r="A3217" t="str">
            <v>4.03.000942</v>
          </cell>
          <cell r="B3217">
            <v>42</v>
          </cell>
          <cell r="C3217" t="str">
            <v>Total Superintendência Operacional</v>
          </cell>
          <cell r="D3217" t="str">
            <v>4.03.0009</v>
          </cell>
          <cell r="E3217">
            <v>54380.376000000004</v>
          </cell>
          <cell r="F3217">
            <v>45560.376000000004</v>
          </cell>
          <cell r="G3217">
            <v>45560.376000000004</v>
          </cell>
          <cell r="H3217">
            <v>45560.376000000004</v>
          </cell>
          <cell r="I3217">
            <v>45560.376000000004</v>
          </cell>
          <cell r="J3217">
            <v>45560.376000000004</v>
          </cell>
          <cell r="K3217">
            <v>45560.376000000004</v>
          </cell>
          <cell r="L3217">
            <v>45560.376000000004</v>
          </cell>
          <cell r="M3217">
            <v>45560.376000000004</v>
          </cell>
          <cell r="N3217">
            <v>45560.376000000004</v>
          </cell>
          <cell r="O3217">
            <v>45560.376000000004</v>
          </cell>
          <cell r="P3217">
            <v>45560.376000000004</v>
          </cell>
        </row>
        <row r="3218">
          <cell r="A3218" t="str">
            <v>4.03.001042</v>
          </cell>
          <cell r="B3218">
            <v>42</v>
          </cell>
          <cell r="C3218" t="str">
            <v>Total Superintendência Operacional</v>
          </cell>
          <cell r="D3218" t="str">
            <v>4.03.0010</v>
          </cell>
          <cell r="E3218">
            <v>28210.639999999999</v>
          </cell>
          <cell r="F3218">
            <v>27958.639999999999</v>
          </cell>
          <cell r="G3218">
            <v>27958.639999999999</v>
          </cell>
          <cell r="H3218">
            <v>27958.639999999999</v>
          </cell>
          <cell r="I3218">
            <v>27958.639999999999</v>
          </cell>
          <cell r="J3218">
            <v>27958.639999999999</v>
          </cell>
          <cell r="K3218">
            <v>27958.639999999999</v>
          </cell>
          <cell r="L3218">
            <v>27958.639999999999</v>
          </cell>
          <cell r="M3218">
            <v>27958.639999999999</v>
          </cell>
          <cell r="N3218">
            <v>27958.639999999999</v>
          </cell>
          <cell r="O3218">
            <v>27958.639999999999</v>
          </cell>
          <cell r="P3218">
            <v>27958.639999999999</v>
          </cell>
        </row>
        <row r="3219">
          <cell r="A3219" t="str">
            <v>4.03.001142</v>
          </cell>
          <cell r="B3219">
            <v>42</v>
          </cell>
          <cell r="C3219" t="str">
            <v>Total Superintendência Operacional</v>
          </cell>
          <cell r="D3219" t="str">
            <v>4.03.0011</v>
          </cell>
          <cell r="E3219">
            <v>56251.112950277791</v>
          </cell>
          <cell r="F3219">
            <v>59097.817505833336</v>
          </cell>
          <cell r="G3219">
            <v>60572.800561388896</v>
          </cell>
          <cell r="H3219">
            <v>62521.055450277789</v>
          </cell>
          <cell r="I3219">
            <v>61981.260533611116</v>
          </cell>
          <cell r="J3219">
            <v>64634.446200277787</v>
          </cell>
          <cell r="K3219">
            <v>65988.213533611124</v>
          </cell>
          <cell r="L3219">
            <v>76008.597037433356</v>
          </cell>
          <cell r="M3219">
            <v>66971.726971588898</v>
          </cell>
          <cell r="N3219">
            <v>71677.369982966688</v>
          </cell>
          <cell r="O3219">
            <v>71677.369982966673</v>
          </cell>
          <cell r="P3219">
            <v>71677.369982966658</v>
          </cell>
        </row>
        <row r="3220">
          <cell r="A3220" t="str">
            <v>4.03.001242</v>
          </cell>
          <cell r="B3220">
            <v>42</v>
          </cell>
          <cell r="C3220" t="str">
            <v>Total Superintendência Operacional</v>
          </cell>
          <cell r="D3220" t="str">
            <v>4.03.0012</v>
          </cell>
          <cell r="E3220">
            <v>18511.944805000003</v>
          </cell>
          <cell r="F3220">
            <v>19331.140360555557</v>
          </cell>
          <cell r="G3220">
            <v>19755.595916111113</v>
          </cell>
          <cell r="H3220">
            <v>20316.244805000002</v>
          </cell>
          <cell r="I3220">
            <v>20160.908138333336</v>
          </cell>
          <cell r="J3220">
            <v>20924.414805</v>
          </cell>
          <cell r="K3220">
            <v>21313.988138333334</v>
          </cell>
          <cell r="L3220">
            <v>24299.518652288891</v>
          </cell>
          <cell r="M3220">
            <v>21609.759452577779</v>
          </cell>
          <cell r="N3220">
            <v>23005.887703422228</v>
          </cell>
          <cell r="O3220">
            <v>23005.887703422228</v>
          </cell>
          <cell r="P3220">
            <v>23005.887703422221</v>
          </cell>
        </row>
        <row r="3221">
          <cell r="A3221" t="str">
            <v>4.03.001342</v>
          </cell>
          <cell r="B3221">
            <v>42</v>
          </cell>
          <cell r="C3221" t="str">
            <v>Total Superintendência Operacional</v>
          </cell>
          <cell r="D3221" t="str">
            <v>4.03.0013</v>
          </cell>
          <cell r="E3221">
            <v>677.6460222222222</v>
          </cell>
          <cell r="F3221">
            <v>677.6460222222222</v>
          </cell>
          <cell r="G3221">
            <v>677.6460222222222</v>
          </cell>
          <cell r="H3221">
            <v>677.6460222222222</v>
          </cell>
          <cell r="I3221">
            <v>677.6460222222222</v>
          </cell>
          <cell r="J3221">
            <v>677.6460222222222</v>
          </cell>
          <cell r="K3221">
            <v>677.64602222222231</v>
          </cell>
          <cell r="L3221">
            <v>706.9890195555555</v>
          </cell>
          <cell r="M3221">
            <v>681.31389688888885</v>
          </cell>
          <cell r="N3221">
            <v>693.39630755555561</v>
          </cell>
          <cell r="O3221">
            <v>693.39630755555538</v>
          </cell>
          <cell r="P3221">
            <v>693.39630755555561</v>
          </cell>
        </row>
        <row r="3222">
          <cell r="A3222" t="str">
            <v>4.03.001442</v>
          </cell>
          <cell r="B3222">
            <v>42</v>
          </cell>
          <cell r="C3222" t="str">
            <v>Total Superintendência Operacional</v>
          </cell>
          <cell r="D3222" t="str">
            <v>4.03.0014</v>
          </cell>
          <cell r="E3222">
            <v>0</v>
          </cell>
          <cell r="F3222">
            <v>0</v>
          </cell>
          <cell r="G3222">
            <v>0</v>
          </cell>
          <cell r="H3222">
            <v>0</v>
          </cell>
          <cell r="I3222">
            <v>0</v>
          </cell>
          <cell r="J3222">
            <v>0</v>
          </cell>
          <cell r="K3222">
            <v>0</v>
          </cell>
          <cell r="L3222">
            <v>0</v>
          </cell>
          <cell r="M3222">
            <v>0</v>
          </cell>
          <cell r="N3222">
            <v>0</v>
          </cell>
          <cell r="O3222">
            <v>0</v>
          </cell>
          <cell r="P3222">
            <v>0</v>
          </cell>
        </row>
        <row r="3223">
          <cell r="A3223" t="str">
            <v>4.03.001542</v>
          </cell>
          <cell r="B3223">
            <v>42</v>
          </cell>
          <cell r="C3223" t="str">
            <v>Total Superintendência Operacional</v>
          </cell>
          <cell r="D3223" t="str">
            <v>4.03.0015</v>
          </cell>
          <cell r="E3223">
            <v>0</v>
          </cell>
          <cell r="F3223">
            <v>0</v>
          </cell>
          <cell r="G3223">
            <v>0</v>
          </cell>
          <cell r="H3223">
            <v>0</v>
          </cell>
          <cell r="I3223">
            <v>0</v>
          </cell>
          <cell r="J3223">
            <v>0</v>
          </cell>
          <cell r="K3223">
            <v>0</v>
          </cell>
          <cell r="L3223">
            <v>0</v>
          </cell>
          <cell r="M3223">
            <v>0</v>
          </cell>
          <cell r="N3223">
            <v>0</v>
          </cell>
          <cell r="O3223">
            <v>0</v>
          </cell>
          <cell r="P3223">
            <v>0</v>
          </cell>
        </row>
        <row r="3224">
          <cell r="A3224" t="str">
            <v>4.03.001642</v>
          </cell>
          <cell r="B3224">
            <v>42</v>
          </cell>
          <cell r="C3224" t="str">
            <v>Total Superintendência Operacional</v>
          </cell>
          <cell r="D3224" t="str">
            <v>4.03.0016</v>
          </cell>
          <cell r="E3224">
            <v>0</v>
          </cell>
          <cell r="F3224">
            <v>0</v>
          </cell>
          <cell r="G3224">
            <v>0</v>
          </cell>
          <cell r="H3224">
            <v>0</v>
          </cell>
          <cell r="I3224">
            <v>0</v>
          </cell>
          <cell r="J3224">
            <v>0</v>
          </cell>
          <cell r="K3224">
            <v>0</v>
          </cell>
          <cell r="L3224">
            <v>0</v>
          </cell>
          <cell r="M3224">
            <v>0</v>
          </cell>
          <cell r="N3224">
            <v>0</v>
          </cell>
          <cell r="O3224">
            <v>0</v>
          </cell>
          <cell r="P3224">
            <v>0</v>
          </cell>
        </row>
        <row r="3225">
          <cell r="A3225" t="str">
            <v>4.03.001742</v>
          </cell>
          <cell r="B3225">
            <v>42</v>
          </cell>
          <cell r="C3225" t="str">
            <v>Total Superintendência Operacional</v>
          </cell>
          <cell r="D3225" t="str">
            <v>4.03.0017</v>
          </cell>
          <cell r="E3225">
            <v>1989.4</v>
          </cell>
          <cell r="F3225">
            <v>1989.4</v>
          </cell>
          <cell r="G3225">
            <v>1989.4</v>
          </cell>
          <cell r="H3225">
            <v>1989.4</v>
          </cell>
          <cell r="I3225">
            <v>1989.4</v>
          </cell>
          <cell r="J3225">
            <v>1989.4</v>
          </cell>
          <cell r="K3225">
            <v>1989.4</v>
          </cell>
          <cell r="L3225">
            <v>1989.4</v>
          </cell>
          <cell r="M3225">
            <v>1989.4</v>
          </cell>
          <cell r="N3225">
            <v>1989.4</v>
          </cell>
          <cell r="O3225">
            <v>1989.4</v>
          </cell>
          <cell r="P3225">
            <v>1989.4</v>
          </cell>
        </row>
        <row r="3226">
          <cell r="A3226" t="str">
            <v>4.03.001842</v>
          </cell>
          <cell r="B3226">
            <v>42</v>
          </cell>
          <cell r="C3226" t="str">
            <v>Total Superintendência Operacional</v>
          </cell>
          <cell r="D3226" t="str">
            <v>4.03.0018</v>
          </cell>
          <cell r="E3226">
            <v>30.45</v>
          </cell>
          <cell r="F3226">
            <v>30.45</v>
          </cell>
          <cell r="G3226">
            <v>30.45</v>
          </cell>
          <cell r="H3226">
            <v>30.45</v>
          </cell>
          <cell r="I3226">
            <v>30.45</v>
          </cell>
          <cell r="J3226">
            <v>30.45</v>
          </cell>
          <cell r="K3226">
            <v>30.45</v>
          </cell>
          <cell r="L3226">
            <v>30.45</v>
          </cell>
          <cell r="M3226">
            <v>30.45</v>
          </cell>
          <cell r="N3226">
            <v>30.45</v>
          </cell>
          <cell r="O3226">
            <v>30.45</v>
          </cell>
          <cell r="P3226">
            <v>30.45</v>
          </cell>
        </row>
        <row r="3227">
          <cell r="A3227" t="str">
            <v>4.03.001942</v>
          </cell>
          <cell r="B3227">
            <v>42</v>
          </cell>
          <cell r="C3227" t="str">
            <v>Total Superintendência Operacional</v>
          </cell>
          <cell r="D3227" t="str">
            <v>4.03.0019</v>
          </cell>
          <cell r="E3227">
            <v>0</v>
          </cell>
          <cell r="F3227">
            <v>0</v>
          </cell>
          <cell r="G3227">
            <v>0</v>
          </cell>
          <cell r="H3227">
            <v>0</v>
          </cell>
          <cell r="I3227">
            <v>0</v>
          </cell>
          <cell r="J3227">
            <v>0</v>
          </cell>
          <cell r="K3227">
            <v>0</v>
          </cell>
          <cell r="L3227">
            <v>0</v>
          </cell>
          <cell r="M3227">
            <v>0</v>
          </cell>
          <cell r="N3227">
            <v>0</v>
          </cell>
          <cell r="O3227">
            <v>0</v>
          </cell>
          <cell r="P3227">
            <v>0</v>
          </cell>
        </row>
        <row r="3228">
          <cell r="A3228" t="str">
            <v>4.03.002042</v>
          </cell>
          <cell r="B3228">
            <v>42</v>
          </cell>
          <cell r="C3228" t="str">
            <v>Total Superintendência Operacional</v>
          </cell>
          <cell r="D3228" t="str">
            <v>4.03.0020</v>
          </cell>
          <cell r="E3228">
            <v>0</v>
          </cell>
          <cell r="F3228">
            <v>0</v>
          </cell>
          <cell r="G3228">
            <v>0</v>
          </cell>
          <cell r="H3228">
            <v>0</v>
          </cell>
          <cell r="I3228">
            <v>0</v>
          </cell>
          <cell r="J3228">
            <v>0</v>
          </cell>
          <cell r="K3228">
            <v>0</v>
          </cell>
          <cell r="L3228">
            <v>0</v>
          </cell>
          <cell r="M3228">
            <v>0</v>
          </cell>
          <cell r="N3228">
            <v>0</v>
          </cell>
          <cell r="O3228">
            <v>0</v>
          </cell>
          <cell r="P3228">
            <v>0</v>
          </cell>
        </row>
        <row r="3229">
          <cell r="A3229" t="str">
            <v>4.03.002142</v>
          </cell>
          <cell r="B3229">
            <v>42</v>
          </cell>
          <cell r="C3229" t="str">
            <v>Total Superintendência Operacional</v>
          </cell>
          <cell r="D3229" t="str">
            <v>4.03.0021</v>
          </cell>
          <cell r="E3229">
            <v>500</v>
          </cell>
          <cell r="F3229">
            <v>500</v>
          </cell>
          <cell r="G3229">
            <v>500</v>
          </cell>
          <cell r="H3229">
            <v>500</v>
          </cell>
          <cell r="I3229">
            <v>500</v>
          </cell>
          <cell r="J3229">
            <v>500</v>
          </cell>
          <cell r="K3229">
            <v>500</v>
          </cell>
          <cell r="L3229">
            <v>500</v>
          </cell>
          <cell r="M3229">
            <v>500</v>
          </cell>
          <cell r="N3229">
            <v>500</v>
          </cell>
          <cell r="O3229">
            <v>500</v>
          </cell>
          <cell r="P3229">
            <v>500</v>
          </cell>
        </row>
        <row r="3230">
          <cell r="A3230" t="str">
            <v>4.03.002242</v>
          </cell>
          <cell r="B3230">
            <v>42</v>
          </cell>
          <cell r="C3230" t="str">
            <v>Total Superintendência Operacional</v>
          </cell>
          <cell r="D3230" t="str">
            <v>4.03.0022</v>
          </cell>
          <cell r="E3230">
            <v>0</v>
          </cell>
          <cell r="F3230">
            <v>0</v>
          </cell>
          <cell r="G3230">
            <v>0</v>
          </cell>
          <cell r="H3230">
            <v>0</v>
          </cell>
          <cell r="I3230">
            <v>0</v>
          </cell>
          <cell r="J3230">
            <v>0</v>
          </cell>
          <cell r="K3230">
            <v>0</v>
          </cell>
          <cell r="L3230">
            <v>0</v>
          </cell>
          <cell r="M3230">
            <v>0</v>
          </cell>
          <cell r="N3230">
            <v>0</v>
          </cell>
          <cell r="O3230">
            <v>0</v>
          </cell>
          <cell r="P3230">
            <v>0</v>
          </cell>
        </row>
        <row r="3231">
          <cell r="A3231" t="str">
            <v>4.03.002442</v>
          </cell>
          <cell r="B3231">
            <v>42</v>
          </cell>
          <cell r="C3231" t="str">
            <v>Total Superintendência Operacional</v>
          </cell>
          <cell r="D3231" t="str">
            <v>4.03.0024</v>
          </cell>
          <cell r="E3231">
            <v>0</v>
          </cell>
          <cell r="F3231">
            <v>0</v>
          </cell>
          <cell r="G3231">
            <v>0</v>
          </cell>
          <cell r="H3231">
            <v>0</v>
          </cell>
          <cell r="I3231">
            <v>0</v>
          </cell>
          <cell r="J3231">
            <v>0</v>
          </cell>
          <cell r="K3231">
            <v>0</v>
          </cell>
          <cell r="L3231">
            <v>0</v>
          </cell>
          <cell r="M3231">
            <v>0</v>
          </cell>
          <cell r="N3231">
            <v>0</v>
          </cell>
          <cell r="O3231">
            <v>0</v>
          </cell>
          <cell r="P3231">
            <v>0</v>
          </cell>
        </row>
        <row r="3232">
          <cell r="A3232" t="str">
            <v>4.04.000142</v>
          </cell>
          <cell r="B3232">
            <v>42</v>
          </cell>
          <cell r="C3232" t="str">
            <v>Total Superintendência Operacional</v>
          </cell>
          <cell r="D3232" t="str">
            <v>4.04.0001</v>
          </cell>
          <cell r="E3232">
            <v>0</v>
          </cell>
          <cell r="F3232">
            <v>0</v>
          </cell>
          <cell r="G3232">
            <v>0</v>
          </cell>
          <cell r="H3232">
            <v>0</v>
          </cell>
          <cell r="I3232">
            <v>0</v>
          </cell>
          <cell r="J3232">
            <v>0</v>
          </cell>
          <cell r="K3232">
            <v>0</v>
          </cell>
          <cell r="L3232">
            <v>0</v>
          </cell>
          <cell r="M3232">
            <v>0</v>
          </cell>
          <cell r="N3232">
            <v>0</v>
          </cell>
          <cell r="O3232">
            <v>0</v>
          </cell>
          <cell r="P3232">
            <v>0</v>
          </cell>
        </row>
        <row r="3233">
          <cell r="A3233" t="str">
            <v>4.04.000242</v>
          </cell>
          <cell r="B3233">
            <v>42</v>
          </cell>
          <cell r="C3233" t="str">
            <v>Total Superintendência Operacional</v>
          </cell>
          <cell r="D3233" t="str">
            <v>4.04.0002</v>
          </cell>
          <cell r="E3233">
            <v>0</v>
          </cell>
          <cell r="F3233">
            <v>0</v>
          </cell>
          <cell r="G3233">
            <v>0</v>
          </cell>
          <cell r="H3233">
            <v>0</v>
          </cell>
          <cell r="I3233">
            <v>0</v>
          </cell>
          <cell r="J3233">
            <v>0</v>
          </cell>
          <cell r="K3233">
            <v>0</v>
          </cell>
          <cell r="L3233">
            <v>0</v>
          </cell>
          <cell r="M3233">
            <v>0</v>
          </cell>
          <cell r="N3233">
            <v>0</v>
          </cell>
          <cell r="O3233">
            <v>0</v>
          </cell>
          <cell r="P3233">
            <v>0</v>
          </cell>
        </row>
        <row r="3234">
          <cell r="A3234" t="str">
            <v>4.04.000342</v>
          </cell>
          <cell r="B3234">
            <v>42</v>
          </cell>
          <cell r="C3234" t="str">
            <v>Total Superintendência Operacional</v>
          </cell>
          <cell r="D3234" t="str">
            <v>4.04.0003</v>
          </cell>
          <cell r="E3234">
            <v>14600</v>
          </cell>
          <cell r="F3234">
            <v>14600</v>
          </cell>
          <cell r="G3234">
            <v>14600</v>
          </cell>
          <cell r="H3234">
            <v>14600</v>
          </cell>
          <cell r="I3234">
            <v>14600</v>
          </cell>
          <cell r="J3234">
            <v>14600</v>
          </cell>
          <cell r="K3234">
            <v>14600</v>
          </cell>
          <cell r="L3234">
            <v>14600</v>
          </cell>
          <cell r="M3234">
            <v>14600</v>
          </cell>
          <cell r="N3234">
            <v>14600</v>
          </cell>
          <cell r="O3234">
            <v>14600</v>
          </cell>
          <cell r="P3234">
            <v>14600</v>
          </cell>
        </row>
        <row r="3235">
          <cell r="A3235" t="str">
            <v>4.04.000442</v>
          </cell>
          <cell r="B3235">
            <v>42</v>
          </cell>
          <cell r="C3235" t="str">
            <v>Total Superintendência Operacional</v>
          </cell>
          <cell r="D3235" t="str">
            <v>4.04.0004</v>
          </cell>
          <cell r="E3235">
            <v>3500</v>
          </cell>
          <cell r="F3235">
            <v>3500</v>
          </cell>
          <cell r="G3235">
            <v>3500</v>
          </cell>
          <cell r="H3235">
            <v>3500</v>
          </cell>
          <cell r="I3235">
            <v>3500</v>
          </cell>
          <cell r="J3235">
            <v>3500</v>
          </cell>
          <cell r="K3235">
            <v>3500</v>
          </cell>
          <cell r="L3235">
            <v>3500</v>
          </cell>
          <cell r="M3235">
            <v>3500</v>
          </cell>
          <cell r="N3235">
            <v>3500</v>
          </cell>
          <cell r="O3235">
            <v>3500</v>
          </cell>
          <cell r="P3235">
            <v>3500</v>
          </cell>
        </row>
        <row r="3236">
          <cell r="A3236" t="str">
            <v>4.04.000542</v>
          </cell>
          <cell r="B3236">
            <v>42</v>
          </cell>
          <cell r="C3236" t="str">
            <v>Total Superintendência Operacional</v>
          </cell>
          <cell r="D3236" t="str">
            <v>4.04.0005</v>
          </cell>
          <cell r="E3236">
            <v>0</v>
          </cell>
          <cell r="F3236">
            <v>15000</v>
          </cell>
          <cell r="G3236">
            <v>16500</v>
          </cell>
          <cell r="H3236">
            <v>15000</v>
          </cell>
          <cell r="I3236">
            <v>15000</v>
          </cell>
          <cell r="J3236">
            <v>0</v>
          </cell>
          <cell r="K3236">
            <v>1500</v>
          </cell>
          <cell r="L3236">
            <v>0</v>
          </cell>
          <cell r="M3236">
            <v>0</v>
          </cell>
          <cell r="N3236">
            <v>0</v>
          </cell>
          <cell r="O3236">
            <v>0</v>
          </cell>
          <cell r="P3236">
            <v>0</v>
          </cell>
        </row>
        <row r="3237">
          <cell r="A3237" t="str">
            <v>4.04.000642</v>
          </cell>
          <cell r="B3237">
            <v>42</v>
          </cell>
          <cell r="C3237" t="str">
            <v>Total Superintendência Operacional</v>
          </cell>
          <cell r="D3237" t="str">
            <v>4.04.0006</v>
          </cell>
          <cell r="E3237">
            <v>1610</v>
          </cell>
          <cell r="F3237">
            <v>1610</v>
          </cell>
          <cell r="G3237">
            <v>1610</v>
          </cell>
          <cell r="H3237">
            <v>1610</v>
          </cell>
          <cell r="I3237">
            <v>1610</v>
          </cell>
          <cell r="J3237">
            <v>1610</v>
          </cell>
          <cell r="K3237">
            <v>1610</v>
          </cell>
          <cell r="L3237">
            <v>1610</v>
          </cell>
          <cell r="M3237">
            <v>1610</v>
          </cell>
          <cell r="N3237">
            <v>1610</v>
          </cell>
          <cell r="O3237">
            <v>1610</v>
          </cell>
          <cell r="P3237">
            <v>1610</v>
          </cell>
        </row>
        <row r="3238">
          <cell r="A3238" t="str">
            <v>4.04.000742</v>
          </cell>
          <cell r="B3238">
            <v>42</v>
          </cell>
          <cell r="C3238" t="str">
            <v>Total Superintendência Operacional</v>
          </cell>
          <cell r="D3238" t="str">
            <v>4.04.0007</v>
          </cell>
          <cell r="E3238">
            <v>110.12264820339232</v>
          </cell>
          <cell r="F3238">
            <v>110.12264820339232</v>
          </cell>
          <cell r="G3238">
            <v>110.12264820339232</v>
          </cell>
          <cell r="H3238">
            <v>110.12264820339232</v>
          </cell>
          <cell r="I3238">
            <v>110.12264820339232</v>
          </cell>
          <cell r="J3238">
            <v>110.12264820339232</v>
          </cell>
          <cell r="K3238">
            <v>110.12264820339232</v>
          </cell>
          <cell r="L3238">
            <v>110.12264820339232</v>
          </cell>
          <cell r="M3238">
            <v>110.12264820339232</v>
          </cell>
          <cell r="N3238">
            <v>110.12264820339232</v>
          </cell>
          <cell r="O3238">
            <v>110.12264820339232</v>
          </cell>
          <cell r="P3238">
            <v>110.12264820339232</v>
          </cell>
        </row>
        <row r="3239">
          <cell r="A3239" t="str">
            <v>4.04.000842</v>
          </cell>
          <cell r="B3239">
            <v>42</v>
          </cell>
          <cell r="C3239" t="str">
            <v>Total Superintendência Operacional</v>
          </cell>
          <cell r="D3239" t="str">
            <v>4.04.0008</v>
          </cell>
          <cell r="E3239">
            <v>5150</v>
          </cell>
          <cell r="F3239">
            <v>5150</v>
          </cell>
          <cell r="G3239">
            <v>5150</v>
          </cell>
          <cell r="H3239">
            <v>5150</v>
          </cell>
          <cell r="I3239">
            <v>5150</v>
          </cell>
          <cell r="J3239">
            <v>5150</v>
          </cell>
          <cell r="K3239">
            <v>5150</v>
          </cell>
          <cell r="L3239">
            <v>5150</v>
          </cell>
          <cell r="M3239">
            <v>5150</v>
          </cell>
          <cell r="N3239">
            <v>5267</v>
          </cell>
          <cell r="O3239">
            <v>5267</v>
          </cell>
          <cell r="P3239">
            <v>5267</v>
          </cell>
        </row>
        <row r="3240">
          <cell r="A3240" t="str">
            <v>4.04.000942</v>
          </cell>
          <cell r="B3240">
            <v>42</v>
          </cell>
          <cell r="C3240" t="str">
            <v>Total Superintendência Operacional</v>
          </cell>
          <cell r="D3240" t="str">
            <v>4.04.0009</v>
          </cell>
          <cell r="E3240">
            <v>240</v>
          </cell>
          <cell r="F3240">
            <v>240</v>
          </cell>
          <cell r="G3240">
            <v>240</v>
          </cell>
          <cell r="H3240">
            <v>240</v>
          </cell>
          <cell r="I3240">
            <v>240</v>
          </cell>
          <cell r="J3240">
            <v>240</v>
          </cell>
          <cell r="K3240">
            <v>240</v>
          </cell>
          <cell r="L3240">
            <v>240</v>
          </cell>
          <cell r="M3240">
            <v>240</v>
          </cell>
          <cell r="N3240">
            <v>240</v>
          </cell>
          <cell r="O3240">
            <v>240</v>
          </cell>
          <cell r="P3240">
            <v>240</v>
          </cell>
        </row>
        <row r="3241">
          <cell r="A3241" t="str">
            <v>4.04.001042</v>
          </cell>
          <cell r="B3241">
            <v>42</v>
          </cell>
          <cell r="C3241" t="str">
            <v>Total Superintendência Operacional</v>
          </cell>
          <cell r="D3241" t="str">
            <v>4.04.0010</v>
          </cell>
          <cell r="E3241">
            <v>1300</v>
          </cell>
          <cell r="F3241">
            <v>1300</v>
          </cell>
          <cell r="G3241">
            <v>1300</v>
          </cell>
          <cell r="H3241">
            <v>1300</v>
          </cell>
          <cell r="I3241">
            <v>1300</v>
          </cell>
          <cell r="J3241">
            <v>1300</v>
          </cell>
          <cell r="K3241">
            <v>1300</v>
          </cell>
          <cell r="L3241">
            <v>1300</v>
          </cell>
          <cell r="M3241">
            <v>1300</v>
          </cell>
          <cell r="N3241">
            <v>1300</v>
          </cell>
          <cell r="O3241">
            <v>1300</v>
          </cell>
          <cell r="P3241">
            <v>1300</v>
          </cell>
        </row>
        <row r="3242">
          <cell r="A3242" t="str">
            <v>4.04.001142</v>
          </cell>
          <cell r="B3242">
            <v>42</v>
          </cell>
          <cell r="C3242" t="str">
            <v>Total Superintendência Operacional</v>
          </cell>
          <cell r="D3242" t="str">
            <v>4.04.0011</v>
          </cell>
          <cell r="E3242">
            <v>8150</v>
          </cell>
          <cell r="F3242">
            <v>8150</v>
          </cell>
          <cell r="G3242">
            <v>12150</v>
          </cell>
          <cell r="H3242">
            <v>8150</v>
          </cell>
          <cell r="I3242">
            <v>8150</v>
          </cell>
          <cell r="J3242">
            <v>8150</v>
          </cell>
          <cell r="K3242">
            <v>8150</v>
          </cell>
          <cell r="L3242">
            <v>8150</v>
          </cell>
          <cell r="M3242">
            <v>8150</v>
          </cell>
          <cell r="N3242">
            <v>8150</v>
          </cell>
          <cell r="O3242">
            <v>8150</v>
          </cell>
          <cell r="P3242">
            <v>8150</v>
          </cell>
        </row>
        <row r="3243">
          <cell r="A3243" t="str">
            <v>4.04.001242</v>
          </cell>
          <cell r="B3243">
            <v>42</v>
          </cell>
          <cell r="C3243" t="str">
            <v>Total Superintendência Operacional</v>
          </cell>
          <cell r="D3243" t="str">
            <v>4.04.0012</v>
          </cell>
          <cell r="E3243">
            <v>0</v>
          </cell>
          <cell r="F3243">
            <v>0</v>
          </cell>
          <cell r="G3243">
            <v>0</v>
          </cell>
          <cell r="H3243">
            <v>0</v>
          </cell>
          <cell r="I3243">
            <v>0</v>
          </cell>
          <cell r="J3243">
            <v>0</v>
          </cell>
          <cell r="K3243">
            <v>0</v>
          </cell>
          <cell r="L3243">
            <v>0</v>
          </cell>
          <cell r="M3243">
            <v>0</v>
          </cell>
          <cell r="N3243">
            <v>0</v>
          </cell>
          <cell r="O3243">
            <v>0</v>
          </cell>
          <cell r="P3243">
            <v>0</v>
          </cell>
        </row>
        <row r="3244">
          <cell r="A3244" t="str">
            <v>4.05.000342</v>
          </cell>
          <cell r="B3244">
            <v>42</v>
          </cell>
          <cell r="C3244" t="str">
            <v>Total Superintendência Operacional</v>
          </cell>
          <cell r="D3244" t="str">
            <v>4.05.0003</v>
          </cell>
          <cell r="E3244">
            <v>0</v>
          </cell>
          <cell r="F3244">
            <v>0</v>
          </cell>
          <cell r="G3244">
            <v>0</v>
          </cell>
          <cell r="H3244">
            <v>0</v>
          </cell>
          <cell r="I3244">
            <v>0</v>
          </cell>
          <cell r="J3244">
            <v>0</v>
          </cell>
          <cell r="K3244">
            <v>0</v>
          </cell>
          <cell r="L3244">
            <v>0</v>
          </cell>
          <cell r="M3244">
            <v>0</v>
          </cell>
          <cell r="N3244">
            <v>0</v>
          </cell>
          <cell r="O3244">
            <v>0</v>
          </cell>
          <cell r="P3244">
            <v>0</v>
          </cell>
        </row>
        <row r="3245">
          <cell r="A3245" t="str">
            <v>4.08.000442</v>
          </cell>
          <cell r="B3245">
            <v>42</v>
          </cell>
          <cell r="C3245" t="str">
            <v>Total Superintendência Operacional</v>
          </cell>
          <cell r="D3245" t="str">
            <v>4.08.0004</v>
          </cell>
          <cell r="E3245">
            <v>0</v>
          </cell>
          <cell r="F3245">
            <v>0</v>
          </cell>
          <cell r="G3245">
            <v>0</v>
          </cell>
          <cell r="H3245">
            <v>0</v>
          </cell>
          <cell r="I3245">
            <v>0</v>
          </cell>
          <cell r="J3245">
            <v>0</v>
          </cell>
          <cell r="K3245">
            <v>0</v>
          </cell>
          <cell r="L3245">
            <v>0</v>
          </cell>
          <cell r="M3245">
            <v>0</v>
          </cell>
          <cell r="N3245">
            <v>0</v>
          </cell>
          <cell r="O3245">
            <v>0</v>
          </cell>
          <cell r="P3245">
            <v>0</v>
          </cell>
        </row>
        <row r="3246">
          <cell r="A3246" t="str">
            <v>4.08.001042</v>
          </cell>
          <cell r="B3246">
            <v>42</v>
          </cell>
          <cell r="C3246" t="str">
            <v>Total Superintendência Operacional</v>
          </cell>
          <cell r="D3246" t="str">
            <v>4.08.0010</v>
          </cell>
          <cell r="E3246">
            <v>0</v>
          </cell>
          <cell r="F3246">
            <v>0</v>
          </cell>
          <cell r="G3246">
            <v>0</v>
          </cell>
          <cell r="H3246">
            <v>0</v>
          </cell>
          <cell r="I3246">
            <v>0</v>
          </cell>
          <cell r="J3246">
            <v>0</v>
          </cell>
          <cell r="K3246">
            <v>0</v>
          </cell>
          <cell r="L3246">
            <v>0</v>
          </cell>
          <cell r="M3246">
            <v>0</v>
          </cell>
          <cell r="N3246">
            <v>0</v>
          </cell>
          <cell r="O3246">
            <v>0</v>
          </cell>
          <cell r="P3246">
            <v>0</v>
          </cell>
        </row>
        <row r="3247">
          <cell r="A3247" t="str">
            <v>4.08.001642</v>
          </cell>
          <cell r="B3247">
            <v>42</v>
          </cell>
          <cell r="C3247" t="str">
            <v>Total Superintendência Operacional</v>
          </cell>
          <cell r="D3247" t="str">
            <v>4.08.0016</v>
          </cell>
          <cell r="E3247">
            <v>0</v>
          </cell>
          <cell r="F3247">
            <v>0</v>
          </cell>
          <cell r="G3247">
            <v>0</v>
          </cell>
          <cell r="H3247">
            <v>0</v>
          </cell>
          <cell r="I3247">
            <v>0</v>
          </cell>
          <cell r="J3247">
            <v>0</v>
          </cell>
          <cell r="K3247">
            <v>0</v>
          </cell>
          <cell r="L3247">
            <v>0</v>
          </cell>
          <cell r="M3247">
            <v>0</v>
          </cell>
          <cell r="N3247">
            <v>0</v>
          </cell>
          <cell r="O3247">
            <v>0</v>
          </cell>
          <cell r="P3247">
            <v>0</v>
          </cell>
        </row>
        <row r="3248">
          <cell r="A3248" t="str">
            <v>4.08.001742</v>
          </cell>
          <cell r="B3248">
            <v>42</v>
          </cell>
          <cell r="C3248" t="str">
            <v>Total Superintendência Operacional</v>
          </cell>
          <cell r="D3248" t="str">
            <v>4.08.0017</v>
          </cell>
          <cell r="E3248">
            <v>0</v>
          </cell>
          <cell r="F3248">
            <v>0</v>
          </cell>
          <cell r="G3248">
            <v>0</v>
          </cell>
          <cell r="H3248">
            <v>0</v>
          </cell>
          <cell r="I3248">
            <v>0</v>
          </cell>
          <cell r="J3248">
            <v>0</v>
          </cell>
          <cell r="K3248">
            <v>0</v>
          </cell>
          <cell r="L3248">
            <v>0</v>
          </cell>
          <cell r="M3248">
            <v>0</v>
          </cell>
          <cell r="N3248">
            <v>0</v>
          </cell>
          <cell r="O3248">
            <v>0</v>
          </cell>
          <cell r="P3248">
            <v>0</v>
          </cell>
        </row>
        <row r="3249">
          <cell r="A3249" t="str">
            <v>4.08.002042</v>
          </cell>
          <cell r="B3249">
            <v>42</v>
          </cell>
          <cell r="C3249" t="str">
            <v>Total Superintendência Operacional</v>
          </cell>
          <cell r="D3249" t="str">
            <v>4.08.0020</v>
          </cell>
          <cell r="E3249">
            <v>0</v>
          </cell>
          <cell r="F3249">
            <v>0</v>
          </cell>
          <cell r="G3249">
            <v>0</v>
          </cell>
          <cell r="H3249">
            <v>0</v>
          </cell>
          <cell r="I3249">
            <v>0</v>
          </cell>
          <cell r="J3249">
            <v>0</v>
          </cell>
          <cell r="K3249">
            <v>0</v>
          </cell>
          <cell r="L3249">
            <v>0</v>
          </cell>
          <cell r="M3249">
            <v>0</v>
          </cell>
          <cell r="N3249">
            <v>0</v>
          </cell>
          <cell r="O3249">
            <v>0</v>
          </cell>
          <cell r="P3249">
            <v>0</v>
          </cell>
        </row>
        <row r="3250">
          <cell r="A3250" t="str">
            <v>4.13.000442</v>
          </cell>
          <cell r="B3250">
            <v>42</v>
          </cell>
          <cell r="C3250" t="str">
            <v>Total Superintendência Operacional</v>
          </cell>
          <cell r="D3250" t="str">
            <v>4.13.0004</v>
          </cell>
          <cell r="E3250">
            <v>0</v>
          </cell>
          <cell r="F3250">
            <v>0</v>
          </cell>
          <cell r="G3250">
            <v>0</v>
          </cell>
          <cell r="H3250">
            <v>0</v>
          </cell>
          <cell r="I3250">
            <v>0</v>
          </cell>
          <cell r="J3250">
            <v>0</v>
          </cell>
          <cell r="K3250">
            <v>0</v>
          </cell>
          <cell r="L3250">
            <v>0</v>
          </cell>
          <cell r="M3250">
            <v>0</v>
          </cell>
          <cell r="N3250">
            <v>0</v>
          </cell>
          <cell r="O3250">
            <v>0</v>
          </cell>
          <cell r="P3250">
            <v>0</v>
          </cell>
        </row>
        <row r="3251">
          <cell r="A3251" t="str">
            <v>4.13.000542</v>
          </cell>
          <cell r="B3251">
            <v>42</v>
          </cell>
          <cell r="C3251" t="str">
            <v>Total Superintendência Operacional</v>
          </cell>
          <cell r="D3251" t="str">
            <v>4.13.0005</v>
          </cell>
          <cell r="E3251">
            <v>0</v>
          </cell>
          <cell r="F3251">
            <v>0</v>
          </cell>
          <cell r="G3251">
            <v>0</v>
          </cell>
          <cell r="H3251">
            <v>0</v>
          </cell>
          <cell r="I3251">
            <v>0</v>
          </cell>
          <cell r="J3251">
            <v>0</v>
          </cell>
          <cell r="K3251">
            <v>0</v>
          </cell>
          <cell r="L3251">
            <v>0</v>
          </cell>
          <cell r="M3251">
            <v>0</v>
          </cell>
          <cell r="N3251">
            <v>0</v>
          </cell>
          <cell r="O3251">
            <v>0</v>
          </cell>
          <cell r="P3251">
            <v>0</v>
          </cell>
        </row>
        <row r="3252">
          <cell r="A3252" t="str">
            <v>4.13.000642</v>
          </cell>
          <cell r="B3252">
            <v>42</v>
          </cell>
          <cell r="C3252" t="str">
            <v>Total Superintendência Operacional</v>
          </cell>
          <cell r="D3252" t="str">
            <v>4.13.0006</v>
          </cell>
          <cell r="E3252">
            <v>0</v>
          </cell>
          <cell r="F3252">
            <v>0</v>
          </cell>
          <cell r="G3252">
            <v>0</v>
          </cell>
          <cell r="H3252">
            <v>0</v>
          </cell>
          <cell r="I3252">
            <v>0</v>
          </cell>
          <cell r="J3252">
            <v>0</v>
          </cell>
          <cell r="K3252">
            <v>0</v>
          </cell>
          <cell r="L3252">
            <v>0</v>
          </cell>
          <cell r="M3252">
            <v>0</v>
          </cell>
          <cell r="N3252">
            <v>0</v>
          </cell>
          <cell r="O3252">
            <v>0</v>
          </cell>
          <cell r="P3252">
            <v>0</v>
          </cell>
        </row>
        <row r="3253">
          <cell r="A3253" t="str">
            <v>4.13.000742</v>
          </cell>
          <cell r="B3253">
            <v>42</v>
          </cell>
          <cell r="C3253" t="str">
            <v>Total Superintendência Operacional</v>
          </cell>
          <cell r="D3253" t="str">
            <v>4.13.0007</v>
          </cell>
          <cell r="E3253">
            <v>0</v>
          </cell>
          <cell r="F3253">
            <v>0</v>
          </cell>
          <cell r="G3253">
            <v>0</v>
          </cell>
          <cell r="H3253">
            <v>0</v>
          </cell>
          <cell r="I3253">
            <v>0</v>
          </cell>
          <cell r="J3253">
            <v>0</v>
          </cell>
          <cell r="K3253">
            <v>0</v>
          </cell>
          <cell r="L3253">
            <v>0</v>
          </cell>
          <cell r="M3253">
            <v>0</v>
          </cell>
          <cell r="N3253">
            <v>0</v>
          </cell>
          <cell r="O3253">
            <v>0</v>
          </cell>
          <cell r="P3253">
            <v>0</v>
          </cell>
        </row>
        <row r="3254">
          <cell r="A3254" t="str">
            <v>4.13.000842</v>
          </cell>
          <cell r="B3254">
            <v>42</v>
          </cell>
          <cell r="C3254" t="str">
            <v>Total Superintendência Operacional</v>
          </cell>
          <cell r="D3254" t="str">
            <v>4.13.0008</v>
          </cell>
          <cell r="E3254">
            <v>0</v>
          </cell>
          <cell r="F3254">
            <v>0</v>
          </cell>
          <cell r="G3254">
            <v>0</v>
          </cell>
          <cell r="H3254">
            <v>0</v>
          </cell>
          <cell r="I3254">
            <v>0</v>
          </cell>
          <cell r="J3254">
            <v>0</v>
          </cell>
          <cell r="K3254">
            <v>0</v>
          </cell>
          <cell r="L3254">
            <v>0</v>
          </cell>
          <cell r="M3254">
            <v>0</v>
          </cell>
          <cell r="N3254">
            <v>0</v>
          </cell>
          <cell r="O3254">
            <v>0</v>
          </cell>
          <cell r="P3254">
            <v>0</v>
          </cell>
        </row>
        <row r="3255">
          <cell r="A3255" t="str">
            <v>4.90.0001103</v>
          </cell>
          <cell r="B3255">
            <v>103</v>
          </cell>
          <cell r="C3255" t="str">
            <v>Total Diretoria Técnica Operacional</v>
          </cell>
          <cell r="D3255" t="str">
            <v>4.90.0001</v>
          </cell>
          <cell r="E3255">
            <v>0</v>
          </cell>
          <cell r="F3255">
            <v>0</v>
          </cell>
          <cell r="G3255">
            <v>0</v>
          </cell>
          <cell r="H3255">
            <v>0</v>
          </cell>
          <cell r="I3255">
            <v>0</v>
          </cell>
          <cell r="J3255">
            <v>0</v>
          </cell>
          <cell r="K3255">
            <v>0</v>
          </cell>
          <cell r="L3255">
            <v>0</v>
          </cell>
          <cell r="M3255">
            <v>0</v>
          </cell>
          <cell r="N3255">
            <v>0</v>
          </cell>
          <cell r="O3255">
            <v>0</v>
          </cell>
          <cell r="P3255">
            <v>0</v>
          </cell>
        </row>
        <row r="3256">
          <cell r="A3256" t="str">
            <v>4.01.0002103</v>
          </cell>
          <cell r="B3256">
            <v>103</v>
          </cell>
          <cell r="C3256" t="str">
            <v>Total Diretoria Técnica Operacional</v>
          </cell>
          <cell r="D3256" t="str">
            <v>4.01.0002</v>
          </cell>
          <cell r="E3256">
            <v>0</v>
          </cell>
          <cell r="F3256">
            <v>0</v>
          </cell>
          <cell r="G3256">
            <v>0</v>
          </cell>
          <cell r="H3256">
            <v>0</v>
          </cell>
          <cell r="I3256">
            <v>0</v>
          </cell>
          <cell r="J3256">
            <v>0</v>
          </cell>
          <cell r="K3256">
            <v>0</v>
          </cell>
          <cell r="L3256">
            <v>0</v>
          </cell>
          <cell r="M3256">
            <v>0</v>
          </cell>
          <cell r="N3256">
            <v>0</v>
          </cell>
          <cell r="O3256">
            <v>0</v>
          </cell>
          <cell r="P3256">
            <v>0</v>
          </cell>
        </row>
        <row r="3257">
          <cell r="A3257" t="str">
            <v>4.01.0003103</v>
          </cell>
          <cell r="B3257">
            <v>103</v>
          </cell>
          <cell r="C3257" t="str">
            <v>Total Diretoria Técnica Operacional</v>
          </cell>
          <cell r="D3257" t="str">
            <v>4.01.0003</v>
          </cell>
          <cell r="E3257">
            <v>0</v>
          </cell>
          <cell r="F3257">
            <v>0</v>
          </cell>
          <cell r="G3257">
            <v>0</v>
          </cell>
          <cell r="H3257">
            <v>0</v>
          </cell>
          <cell r="I3257">
            <v>0</v>
          </cell>
          <cell r="J3257">
            <v>0</v>
          </cell>
          <cell r="K3257">
            <v>0</v>
          </cell>
          <cell r="L3257">
            <v>0</v>
          </cell>
          <cell r="M3257">
            <v>0</v>
          </cell>
          <cell r="N3257">
            <v>0</v>
          </cell>
          <cell r="O3257">
            <v>0</v>
          </cell>
          <cell r="P3257">
            <v>0</v>
          </cell>
        </row>
        <row r="3258">
          <cell r="A3258" t="str">
            <v>4.01.0004103</v>
          </cell>
          <cell r="B3258">
            <v>103</v>
          </cell>
          <cell r="C3258" t="str">
            <v>Total Diretoria Técnica Operacional</v>
          </cell>
          <cell r="D3258" t="str">
            <v>4.01.0004</v>
          </cell>
          <cell r="E3258">
            <v>1000</v>
          </cell>
          <cell r="F3258">
            <v>1000</v>
          </cell>
          <cell r="G3258">
            <v>1000</v>
          </cell>
          <cell r="H3258">
            <v>1000</v>
          </cell>
          <cell r="I3258">
            <v>1000</v>
          </cell>
          <cell r="J3258">
            <v>1000</v>
          </cell>
          <cell r="K3258">
            <v>1000</v>
          </cell>
          <cell r="L3258">
            <v>1000</v>
          </cell>
          <cell r="M3258">
            <v>1000</v>
          </cell>
          <cell r="N3258">
            <v>1000</v>
          </cell>
          <cell r="O3258">
            <v>1000</v>
          </cell>
          <cell r="P3258">
            <v>1000</v>
          </cell>
        </row>
        <row r="3259">
          <cell r="A3259" t="str">
            <v>4.01.0005103</v>
          </cell>
          <cell r="B3259">
            <v>103</v>
          </cell>
          <cell r="C3259" t="str">
            <v>Total Diretoria Técnica Operacional</v>
          </cell>
          <cell r="D3259" t="str">
            <v>4.01.0005</v>
          </cell>
          <cell r="E3259">
            <v>2150</v>
          </cell>
          <cell r="F3259">
            <v>2150</v>
          </cell>
          <cell r="G3259">
            <v>2150</v>
          </cell>
          <cell r="H3259">
            <v>2150</v>
          </cell>
          <cell r="I3259">
            <v>2150</v>
          </cell>
          <cell r="J3259">
            <v>2150</v>
          </cell>
          <cell r="K3259">
            <v>2150</v>
          </cell>
          <cell r="L3259">
            <v>2150</v>
          </cell>
          <cell r="M3259">
            <v>2150</v>
          </cell>
          <cell r="N3259">
            <v>2150</v>
          </cell>
          <cell r="O3259">
            <v>2150</v>
          </cell>
          <cell r="P3259">
            <v>2150</v>
          </cell>
        </row>
        <row r="3260">
          <cell r="A3260" t="str">
            <v>4.01.0006103</v>
          </cell>
          <cell r="B3260">
            <v>103</v>
          </cell>
          <cell r="C3260" t="str">
            <v>Total Diretoria Técnica Operacional</v>
          </cell>
          <cell r="D3260" t="str">
            <v>4.01.0006</v>
          </cell>
          <cell r="E3260">
            <v>950</v>
          </cell>
          <cell r="F3260">
            <v>950</v>
          </cell>
          <cell r="G3260">
            <v>950</v>
          </cell>
          <cell r="H3260">
            <v>950</v>
          </cell>
          <cell r="I3260">
            <v>950</v>
          </cell>
          <cell r="J3260">
            <v>950</v>
          </cell>
          <cell r="K3260">
            <v>950</v>
          </cell>
          <cell r="L3260">
            <v>950</v>
          </cell>
          <cell r="M3260">
            <v>950</v>
          </cell>
          <cell r="N3260">
            <v>950</v>
          </cell>
          <cell r="O3260">
            <v>950</v>
          </cell>
          <cell r="P3260">
            <v>950</v>
          </cell>
        </row>
        <row r="3261">
          <cell r="A3261" t="str">
            <v>4.01.0007103</v>
          </cell>
          <cell r="B3261">
            <v>103</v>
          </cell>
          <cell r="C3261" t="str">
            <v>Total Diretoria Técnica Operacional</v>
          </cell>
          <cell r="D3261" t="str">
            <v>4.01.0007</v>
          </cell>
          <cell r="E3261">
            <v>0</v>
          </cell>
          <cell r="F3261">
            <v>0</v>
          </cell>
          <cell r="G3261">
            <v>0</v>
          </cell>
          <cell r="H3261">
            <v>0</v>
          </cell>
          <cell r="I3261">
            <v>0</v>
          </cell>
          <cell r="J3261">
            <v>0</v>
          </cell>
          <cell r="K3261">
            <v>0</v>
          </cell>
          <cell r="L3261">
            <v>0</v>
          </cell>
          <cell r="M3261">
            <v>0</v>
          </cell>
          <cell r="N3261">
            <v>0</v>
          </cell>
          <cell r="O3261">
            <v>0</v>
          </cell>
          <cell r="P3261">
            <v>0</v>
          </cell>
        </row>
        <row r="3262">
          <cell r="A3262" t="str">
            <v>4.02.0001103</v>
          </cell>
          <cell r="B3262">
            <v>103</v>
          </cell>
          <cell r="C3262" t="str">
            <v>Total Diretoria Técnica Operacional</v>
          </cell>
          <cell r="D3262" t="str">
            <v>4.02.0001</v>
          </cell>
          <cell r="E3262">
            <v>0</v>
          </cell>
          <cell r="F3262">
            <v>0</v>
          </cell>
          <cell r="G3262">
            <v>0</v>
          </cell>
          <cell r="H3262">
            <v>0</v>
          </cell>
          <cell r="I3262">
            <v>0</v>
          </cell>
          <cell r="J3262">
            <v>0</v>
          </cell>
          <cell r="K3262">
            <v>0</v>
          </cell>
          <cell r="L3262">
            <v>0</v>
          </cell>
          <cell r="M3262">
            <v>0</v>
          </cell>
          <cell r="N3262">
            <v>0</v>
          </cell>
          <cell r="O3262">
            <v>0</v>
          </cell>
          <cell r="P3262">
            <v>0</v>
          </cell>
        </row>
        <row r="3263">
          <cell r="A3263" t="str">
            <v>4.02.0002103</v>
          </cell>
          <cell r="B3263">
            <v>103</v>
          </cell>
          <cell r="C3263" t="str">
            <v>Total Diretoria Técnica Operacional</v>
          </cell>
          <cell r="D3263" t="str">
            <v>4.02.0002</v>
          </cell>
          <cell r="E3263">
            <v>0</v>
          </cell>
          <cell r="F3263">
            <v>0</v>
          </cell>
          <cell r="G3263">
            <v>0</v>
          </cell>
          <cell r="H3263">
            <v>0</v>
          </cell>
          <cell r="I3263">
            <v>0</v>
          </cell>
          <cell r="J3263">
            <v>0</v>
          </cell>
          <cell r="K3263">
            <v>0</v>
          </cell>
          <cell r="L3263">
            <v>0</v>
          </cell>
          <cell r="M3263">
            <v>0</v>
          </cell>
          <cell r="N3263">
            <v>0</v>
          </cell>
          <cell r="O3263">
            <v>0</v>
          </cell>
          <cell r="P3263">
            <v>0</v>
          </cell>
        </row>
        <row r="3264">
          <cell r="A3264" t="str">
            <v>4.02.0003103</v>
          </cell>
          <cell r="B3264">
            <v>103</v>
          </cell>
          <cell r="C3264" t="str">
            <v>Total Diretoria Técnica Operacional</v>
          </cell>
          <cell r="D3264" t="str">
            <v>4.02.0003</v>
          </cell>
          <cell r="E3264">
            <v>8242.4488287716995</v>
          </cell>
          <cell r="F3264">
            <v>8242.4488287716995</v>
          </cell>
          <cell r="G3264">
            <v>8242.4488287716995</v>
          </cell>
          <cell r="H3264">
            <v>8456.3845377787075</v>
          </cell>
          <cell r="I3264">
            <v>8456.3845377787075</v>
          </cell>
          <cell r="J3264">
            <v>8456.3845377787075</v>
          </cell>
          <cell r="K3264">
            <v>8456.3845377787075</v>
          </cell>
          <cell r="L3264">
            <v>8456.3845377787075</v>
          </cell>
          <cell r="M3264">
            <v>8456.3845377787075</v>
          </cell>
          <cell r="N3264">
            <v>8456.3845377787075</v>
          </cell>
          <cell r="O3264">
            <v>8456.3845377787075</v>
          </cell>
          <cell r="P3264">
            <v>8456.3845377787075</v>
          </cell>
        </row>
        <row r="3265">
          <cell r="A3265" t="str">
            <v>4.02.0004103</v>
          </cell>
          <cell r="B3265">
            <v>103</v>
          </cell>
          <cell r="C3265" t="str">
            <v>Total Diretoria Técnica Operacional</v>
          </cell>
          <cell r="D3265" t="str">
            <v>4.02.0004</v>
          </cell>
          <cell r="E3265">
            <v>720</v>
          </cell>
          <cell r="F3265">
            <v>720</v>
          </cell>
          <cell r="G3265">
            <v>720</v>
          </cell>
          <cell r="H3265">
            <v>720</v>
          </cell>
          <cell r="I3265">
            <v>720</v>
          </cell>
          <cell r="J3265">
            <v>720</v>
          </cell>
          <cell r="K3265">
            <v>720</v>
          </cell>
          <cell r="L3265">
            <v>720</v>
          </cell>
          <cell r="M3265">
            <v>720</v>
          </cell>
          <cell r="N3265">
            <v>720</v>
          </cell>
          <cell r="O3265">
            <v>720</v>
          </cell>
          <cell r="P3265">
            <v>720</v>
          </cell>
        </row>
        <row r="3266">
          <cell r="A3266" t="str">
            <v>4.02.0005103</v>
          </cell>
          <cell r="B3266">
            <v>103</v>
          </cell>
          <cell r="C3266" t="str">
            <v>Total Diretoria Técnica Operacional</v>
          </cell>
          <cell r="D3266" t="str">
            <v>4.02.0005</v>
          </cell>
          <cell r="E3266">
            <v>28243.184444444443</v>
          </cell>
          <cell r="F3266">
            <v>25543.184444444443</v>
          </cell>
          <cell r="G3266">
            <v>25843.184444444443</v>
          </cell>
          <cell r="H3266">
            <v>25843.184444444443</v>
          </cell>
          <cell r="I3266">
            <v>25843.184444444443</v>
          </cell>
          <cell r="J3266">
            <v>25643.184444444443</v>
          </cell>
          <cell r="K3266">
            <v>25643.184444444443</v>
          </cell>
          <cell r="L3266">
            <v>25843.184444444443</v>
          </cell>
          <cell r="M3266">
            <v>25743.184444444443</v>
          </cell>
          <cell r="N3266">
            <v>25643.184444444443</v>
          </cell>
          <cell r="O3266">
            <v>25743.184444444443</v>
          </cell>
          <cell r="P3266">
            <v>25743.184444444443</v>
          </cell>
        </row>
        <row r="3267">
          <cell r="A3267" t="str">
            <v>4.02.0006103</v>
          </cell>
          <cell r="B3267">
            <v>103</v>
          </cell>
          <cell r="C3267" t="str">
            <v>Total Diretoria Técnica Operacional</v>
          </cell>
          <cell r="D3267" t="str">
            <v>4.02.0006</v>
          </cell>
          <cell r="E3267">
            <v>4023.1455555555553</v>
          </cell>
          <cell r="F3267">
            <v>2523.1455555555553</v>
          </cell>
          <cell r="G3267">
            <v>2523.1455555555553</v>
          </cell>
          <cell r="H3267">
            <v>2523.1455555555553</v>
          </cell>
          <cell r="I3267">
            <v>2523.1455555555553</v>
          </cell>
          <cell r="J3267">
            <v>2523.1455555555553</v>
          </cell>
          <cell r="K3267">
            <v>2523.1455555555553</v>
          </cell>
          <cell r="L3267">
            <v>2523.1455555555553</v>
          </cell>
          <cell r="M3267">
            <v>2523.1455555555553</v>
          </cell>
          <cell r="N3267">
            <v>2523.1455555555553</v>
          </cell>
          <cell r="O3267">
            <v>2523.1455555555553</v>
          </cell>
          <cell r="P3267">
            <v>2523.1455555555553</v>
          </cell>
        </row>
        <row r="3268">
          <cell r="A3268" t="str">
            <v>4.02.0007103</v>
          </cell>
          <cell r="B3268">
            <v>103</v>
          </cell>
          <cell r="C3268" t="str">
            <v>Total Diretoria Técnica Operacional</v>
          </cell>
          <cell r="D3268" t="str">
            <v>4.02.0007</v>
          </cell>
          <cell r="E3268">
            <v>3446.9933333333333</v>
          </cell>
          <cell r="F3268">
            <v>6241.9933333333338</v>
          </cell>
          <cell r="G3268">
            <v>6211.9933333333338</v>
          </cell>
          <cell r="H3268">
            <v>6091.9933333333338</v>
          </cell>
          <cell r="I3268">
            <v>6151.9933333333338</v>
          </cell>
          <cell r="J3268">
            <v>6541.9933333333338</v>
          </cell>
          <cell r="K3268">
            <v>8301.9933333333338</v>
          </cell>
          <cell r="L3268">
            <v>6361.9933333333338</v>
          </cell>
          <cell r="M3268">
            <v>6361.9933333333338</v>
          </cell>
          <cell r="N3268">
            <v>6211.9933333333338</v>
          </cell>
          <cell r="O3268">
            <v>6361.9933333333338</v>
          </cell>
          <cell r="P3268">
            <v>6091.9933333333338</v>
          </cell>
        </row>
        <row r="3269">
          <cell r="A3269" t="str">
            <v>4.02.0008103</v>
          </cell>
          <cell r="B3269">
            <v>103</v>
          </cell>
          <cell r="C3269" t="str">
            <v>Total Diretoria Técnica Operacional</v>
          </cell>
          <cell r="D3269" t="str">
            <v>4.02.0008</v>
          </cell>
          <cell r="E3269">
            <v>5890.4144444444446</v>
          </cell>
          <cell r="F3269">
            <v>5740.4144444444446</v>
          </cell>
          <cell r="G3269">
            <v>5540.4144444444446</v>
          </cell>
          <cell r="H3269">
            <v>5690.4144444444446</v>
          </cell>
          <cell r="I3269">
            <v>5740.4144444444446</v>
          </cell>
          <cell r="J3269">
            <v>5540.4144444444446</v>
          </cell>
          <cell r="K3269">
            <v>5690.4144444444446</v>
          </cell>
          <cell r="L3269">
            <v>5840.4144444444446</v>
          </cell>
          <cell r="M3269">
            <v>5540.4144444444446</v>
          </cell>
          <cell r="N3269">
            <v>5890.4144444444446</v>
          </cell>
          <cell r="O3269">
            <v>5540.4144444444446</v>
          </cell>
          <cell r="P3269">
            <v>5740.4144444444446</v>
          </cell>
        </row>
        <row r="3270">
          <cell r="A3270" t="str">
            <v>4.02.0009103</v>
          </cell>
          <cell r="B3270">
            <v>103</v>
          </cell>
          <cell r="C3270" t="str">
            <v>Total Diretoria Técnica Operacional</v>
          </cell>
          <cell r="D3270" t="str">
            <v>4.02.0009</v>
          </cell>
          <cell r="E3270">
            <v>202.15411430882827</v>
          </cell>
          <cell r="F3270">
            <v>202.15411430882827</v>
          </cell>
          <cell r="G3270">
            <v>202.15411430882827</v>
          </cell>
          <cell r="H3270">
            <v>202.15411430882827</v>
          </cell>
          <cell r="I3270">
            <v>202.15411430882827</v>
          </cell>
          <cell r="J3270">
            <v>202.15411430882827</v>
          </cell>
          <cell r="K3270">
            <v>202.15411430882827</v>
          </cell>
          <cell r="L3270">
            <v>202.15411430882827</v>
          </cell>
          <cell r="M3270">
            <v>202.15411430882827</v>
          </cell>
          <cell r="N3270">
            <v>202.15411430882827</v>
          </cell>
          <cell r="O3270">
            <v>202.15411430882827</v>
          </cell>
          <cell r="P3270">
            <v>202.15411430882827</v>
          </cell>
        </row>
        <row r="3271">
          <cell r="A3271" t="str">
            <v>4.02.0010103</v>
          </cell>
          <cell r="B3271">
            <v>103</v>
          </cell>
          <cell r="C3271" t="str">
            <v>Total Diretoria Técnica Operacional</v>
          </cell>
          <cell r="D3271" t="str">
            <v>4.02.0010</v>
          </cell>
          <cell r="E3271">
            <v>67515.92</v>
          </cell>
          <cell r="F3271">
            <v>68362.92</v>
          </cell>
          <cell r="G3271">
            <v>73450.92</v>
          </cell>
          <cell r="H3271">
            <v>91766.92</v>
          </cell>
          <cell r="I3271">
            <v>108726.92</v>
          </cell>
          <cell r="J3271">
            <v>121106.92</v>
          </cell>
          <cell r="K3271">
            <v>128822.92</v>
          </cell>
          <cell r="L3271">
            <v>129331.92</v>
          </cell>
          <cell r="M3271">
            <v>134080.92000000001</v>
          </cell>
          <cell r="N3271">
            <v>137811.92000000001</v>
          </cell>
          <cell r="O3271">
            <v>142559.92000000001</v>
          </cell>
          <cell r="P3271">
            <v>144255.92000000001</v>
          </cell>
        </row>
        <row r="3272">
          <cell r="A3272" t="str">
            <v>4.02.0011103</v>
          </cell>
          <cell r="B3272">
            <v>103</v>
          </cell>
          <cell r="C3272" t="str">
            <v>Total Diretoria Técnica Operacional</v>
          </cell>
          <cell r="D3272" t="str">
            <v>4.02.0011</v>
          </cell>
          <cell r="E3272">
            <v>811.95558496466469</v>
          </cell>
          <cell r="F3272">
            <v>811.95558496466469</v>
          </cell>
          <cell r="G3272">
            <v>815.17403043842796</v>
          </cell>
          <cell r="H3272">
            <v>815.17403043842796</v>
          </cell>
          <cell r="I3272">
            <v>815.17403043842796</v>
          </cell>
          <cell r="J3272">
            <v>815.17403043842796</v>
          </cell>
          <cell r="K3272">
            <v>815.17403043842796</v>
          </cell>
          <cell r="L3272">
            <v>815.17403043842796</v>
          </cell>
          <cell r="M3272">
            <v>815.17403043842796</v>
          </cell>
          <cell r="N3272">
            <v>815.17403043842796</v>
          </cell>
          <cell r="O3272">
            <v>815.17403043842796</v>
          </cell>
          <cell r="P3272">
            <v>815.17403043842796</v>
          </cell>
        </row>
        <row r="3273">
          <cell r="A3273" t="str">
            <v>4.02.0012103</v>
          </cell>
          <cell r="B3273">
            <v>103</v>
          </cell>
          <cell r="C3273" t="str">
            <v>Total Diretoria Técnica Operacional</v>
          </cell>
          <cell r="D3273" t="str">
            <v>4.02.0012</v>
          </cell>
          <cell r="E3273">
            <v>740.83333333333337</v>
          </cell>
          <cell r="F3273">
            <v>740.83333333333337</v>
          </cell>
          <cell r="G3273">
            <v>740.83333333333337</v>
          </cell>
          <cell r="H3273">
            <v>740.83333333333337</v>
          </cell>
          <cell r="I3273">
            <v>740.83333333333337</v>
          </cell>
          <cell r="J3273">
            <v>740.83333333333337</v>
          </cell>
          <cell r="K3273">
            <v>740.83333333333337</v>
          </cell>
          <cell r="L3273">
            <v>740.83333333333337</v>
          </cell>
          <cell r="M3273">
            <v>740.83333333333337</v>
          </cell>
          <cell r="N3273">
            <v>740.83333333333337</v>
          </cell>
          <cell r="O3273">
            <v>740.83333333333337</v>
          </cell>
          <cell r="P3273">
            <v>740.83333333333337</v>
          </cell>
        </row>
        <row r="3274">
          <cell r="A3274" t="str">
            <v>4.02.0013103</v>
          </cell>
          <cell r="B3274">
            <v>103</v>
          </cell>
          <cell r="C3274" t="str">
            <v>Total Diretoria Técnica Operacional</v>
          </cell>
          <cell r="D3274" t="str">
            <v>4.02.0013</v>
          </cell>
          <cell r="E3274">
            <v>3216.4688888888891</v>
          </cell>
          <cell r="F3274">
            <v>3166.4688888888891</v>
          </cell>
          <cell r="G3274">
            <v>3206.4688888888891</v>
          </cell>
          <cell r="H3274">
            <v>3186.4688888888891</v>
          </cell>
          <cell r="I3274">
            <v>3206.4688888888891</v>
          </cell>
          <cell r="J3274">
            <v>3186.4688888888891</v>
          </cell>
          <cell r="K3274">
            <v>3186.4688888888891</v>
          </cell>
          <cell r="L3274">
            <v>3206.4688888888891</v>
          </cell>
          <cell r="M3274">
            <v>3206.4688888888891</v>
          </cell>
          <cell r="N3274">
            <v>3206.4688888888891</v>
          </cell>
          <cell r="O3274">
            <v>3206.4688888888891</v>
          </cell>
          <cell r="P3274">
            <v>3216.4688888888891</v>
          </cell>
        </row>
        <row r="3275">
          <cell r="A3275" t="str">
            <v>4.02.0014103</v>
          </cell>
          <cell r="B3275">
            <v>103</v>
          </cell>
          <cell r="C3275" t="str">
            <v>Total Diretoria Técnica Operacional</v>
          </cell>
          <cell r="D3275" t="str">
            <v>4.02.0014</v>
          </cell>
          <cell r="E3275">
            <v>620.6363581514554</v>
          </cell>
          <cell r="F3275">
            <v>620.6363581514554</v>
          </cell>
          <cell r="G3275">
            <v>620.6363581514554</v>
          </cell>
          <cell r="H3275">
            <v>620.6363581514554</v>
          </cell>
          <cell r="I3275">
            <v>620.6363581514554</v>
          </cell>
          <cell r="J3275">
            <v>623.40033330673486</v>
          </cell>
          <cell r="K3275">
            <v>620.6363581514554</v>
          </cell>
          <cell r="L3275">
            <v>620.6363581514554</v>
          </cell>
          <cell r="M3275">
            <v>620.6363581514554</v>
          </cell>
          <cell r="N3275">
            <v>620.6363581514554</v>
          </cell>
          <cell r="O3275">
            <v>620.6363581514554</v>
          </cell>
          <cell r="P3275">
            <v>620.6363581514554</v>
          </cell>
        </row>
        <row r="3276">
          <cell r="A3276" t="str">
            <v>4.02.0015103</v>
          </cell>
          <cell r="B3276">
            <v>103</v>
          </cell>
          <cell r="C3276" t="str">
            <v>Total Diretoria Técnica Operacional</v>
          </cell>
          <cell r="D3276" t="str">
            <v>4.02.0015</v>
          </cell>
          <cell r="E3276">
            <v>115.27111111111111</v>
          </cell>
          <cell r="F3276">
            <v>115.27111111111111</v>
          </cell>
          <cell r="G3276">
            <v>435.27111111111111</v>
          </cell>
          <cell r="H3276">
            <v>115.27111111111111</v>
          </cell>
          <cell r="I3276">
            <v>115.27111111111111</v>
          </cell>
          <cell r="J3276">
            <v>115.27111111111111</v>
          </cell>
          <cell r="K3276">
            <v>115.27111111111111</v>
          </cell>
          <cell r="L3276">
            <v>115.27111111111111</v>
          </cell>
          <cell r="M3276">
            <v>115.27111111111111</v>
          </cell>
          <cell r="N3276">
            <v>115.27111111111111</v>
          </cell>
          <cell r="O3276">
            <v>115.27111111111111</v>
          </cell>
          <cell r="P3276">
            <v>115.27111111111111</v>
          </cell>
        </row>
        <row r="3277">
          <cell r="A3277" t="str">
            <v>4.02.0016103</v>
          </cell>
          <cell r="B3277">
            <v>103</v>
          </cell>
          <cell r="C3277" t="str">
            <v>Total Diretoria Técnica Operacional</v>
          </cell>
          <cell r="D3277" t="str">
            <v>4.02.0016</v>
          </cell>
          <cell r="E3277">
            <v>76380.906775963827</v>
          </cell>
          <cell r="F3277">
            <v>76380.906775963827</v>
          </cell>
          <cell r="G3277">
            <v>76380.906775963827</v>
          </cell>
          <cell r="H3277">
            <v>77846.73851312256</v>
          </cell>
          <cell r="I3277">
            <v>77846.73851312256</v>
          </cell>
          <cell r="J3277">
            <v>77846.73851312256</v>
          </cell>
          <cell r="K3277">
            <v>77846.73851312256</v>
          </cell>
          <cell r="L3277">
            <v>77846.73851312256</v>
          </cell>
          <cell r="M3277">
            <v>77846.73851312256</v>
          </cell>
          <cell r="N3277">
            <v>77846.73851312256</v>
          </cell>
          <cell r="O3277">
            <v>77846.73851312256</v>
          </cell>
          <cell r="P3277">
            <v>77846.73851312256</v>
          </cell>
        </row>
        <row r="3278">
          <cell r="A3278" t="str">
            <v>4.02.0017103</v>
          </cell>
          <cell r="B3278">
            <v>103</v>
          </cell>
          <cell r="C3278" t="str">
            <v>Total Diretoria Técnica Operacional</v>
          </cell>
          <cell r="D3278" t="str">
            <v>4.02.0017</v>
          </cell>
          <cell r="E3278">
            <v>21604.246410615859</v>
          </cell>
          <cell r="F3278">
            <v>21604.246410615859</v>
          </cell>
          <cell r="G3278">
            <v>21604.246410615859</v>
          </cell>
          <cell r="H3278">
            <v>22290.395034987414</v>
          </cell>
          <cell r="I3278">
            <v>22290.395034987414</v>
          </cell>
          <cell r="J3278">
            <v>22290.395034987414</v>
          </cell>
          <cell r="K3278">
            <v>22290.395034987414</v>
          </cell>
          <cell r="L3278">
            <v>22290.395034987414</v>
          </cell>
          <cell r="M3278">
            <v>22290.395034987414</v>
          </cell>
          <cell r="N3278">
            <v>22290.395034987414</v>
          </cell>
          <cell r="O3278">
            <v>22290.395034987414</v>
          </cell>
          <cell r="P3278">
            <v>22290.395034987414</v>
          </cell>
        </row>
        <row r="3279">
          <cell r="A3279" t="str">
            <v>4.02.0018103</v>
          </cell>
          <cell r="B3279">
            <v>103</v>
          </cell>
          <cell r="C3279" t="str">
            <v>Total Diretoria Técnica Operacional</v>
          </cell>
          <cell r="D3279" t="str">
            <v>4.02.0018</v>
          </cell>
          <cell r="E3279">
            <v>162.69777777777779</v>
          </cell>
          <cell r="F3279">
            <v>162.69777777777779</v>
          </cell>
          <cell r="G3279">
            <v>162.69777777777779</v>
          </cell>
          <cell r="H3279">
            <v>162.69777777777779</v>
          </cell>
          <cell r="I3279">
            <v>162.69777777777779</v>
          </cell>
          <cell r="J3279">
            <v>162.69777777777779</v>
          </cell>
          <cell r="K3279">
            <v>162.69777777777779</v>
          </cell>
          <cell r="L3279">
            <v>162.69777777777779</v>
          </cell>
          <cell r="M3279">
            <v>162.69777777777779</v>
          </cell>
          <cell r="N3279">
            <v>162.69777777777779</v>
          </cell>
          <cell r="O3279">
            <v>162.69777777777779</v>
          </cell>
          <cell r="P3279">
            <v>162.69777777777779</v>
          </cell>
        </row>
        <row r="3280">
          <cell r="A3280" t="str">
            <v>4.02.0019103</v>
          </cell>
          <cell r="B3280">
            <v>103</v>
          </cell>
          <cell r="C3280" t="str">
            <v>Total Diretoria Técnica Operacional</v>
          </cell>
          <cell r="D3280" t="str">
            <v>4.02.0019</v>
          </cell>
          <cell r="E3280">
            <v>9.6266666666666669</v>
          </cell>
          <cell r="F3280">
            <v>9.6266666666666669</v>
          </cell>
          <cell r="G3280">
            <v>9.6266666666666669</v>
          </cell>
          <cell r="H3280">
            <v>9.6266666666666669</v>
          </cell>
          <cell r="I3280">
            <v>9.6266666666666669</v>
          </cell>
          <cell r="J3280">
            <v>9.6266666666666669</v>
          </cell>
          <cell r="K3280">
            <v>9.6266666666666669</v>
          </cell>
          <cell r="L3280">
            <v>9.6266666666666669</v>
          </cell>
          <cell r="M3280">
            <v>9.6266666666666669</v>
          </cell>
          <cell r="N3280">
            <v>9.6266666666666669</v>
          </cell>
          <cell r="O3280">
            <v>9.6266666666666669</v>
          </cell>
          <cell r="P3280">
            <v>9.6266666666666669</v>
          </cell>
        </row>
        <row r="3281">
          <cell r="A3281" t="str">
            <v>4.02.0020103</v>
          </cell>
          <cell r="B3281">
            <v>103</v>
          </cell>
          <cell r="C3281" t="str">
            <v>Total Diretoria Técnica Operacional</v>
          </cell>
          <cell r="D3281" t="str">
            <v>4.02.0020</v>
          </cell>
          <cell r="E3281">
            <v>93276.54</v>
          </cell>
          <cell r="F3281">
            <v>93276.54</v>
          </cell>
          <cell r="G3281">
            <v>93276.54</v>
          </cell>
          <cell r="H3281">
            <v>93276.54</v>
          </cell>
          <cell r="I3281">
            <v>93276.54</v>
          </cell>
          <cell r="J3281">
            <v>93276.54</v>
          </cell>
          <cell r="K3281">
            <v>93276.54</v>
          </cell>
          <cell r="L3281">
            <v>93276.54</v>
          </cell>
          <cell r="M3281">
            <v>93276.54</v>
          </cell>
          <cell r="N3281">
            <v>93276.54</v>
          </cell>
          <cell r="O3281">
            <v>93276.54</v>
          </cell>
          <cell r="P3281">
            <v>93276.54</v>
          </cell>
        </row>
        <row r="3282">
          <cell r="A3282" t="str">
            <v>4.02.0021103</v>
          </cell>
          <cell r="B3282">
            <v>103</v>
          </cell>
          <cell r="C3282" t="str">
            <v>Total Diretoria Técnica Operacional</v>
          </cell>
          <cell r="D3282" t="str">
            <v>4.02.0021</v>
          </cell>
          <cell r="E3282">
            <v>2600.8088888888888</v>
          </cell>
          <cell r="F3282">
            <v>5300.8088888888888</v>
          </cell>
          <cell r="G3282">
            <v>6300.8088888888888</v>
          </cell>
          <cell r="H3282">
            <v>3600.8088888888888</v>
          </cell>
          <cell r="I3282">
            <v>6300.8088888888888</v>
          </cell>
          <cell r="J3282">
            <v>6300.8088888888888</v>
          </cell>
          <cell r="K3282">
            <v>3600.8088888888888</v>
          </cell>
          <cell r="L3282">
            <v>3600.8088888888888</v>
          </cell>
          <cell r="M3282">
            <v>3600.8088888888888</v>
          </cell>
          <cell r="N3282">
            <v>3600.8088888888888</v>
          </cell>
          <cell r="O3282">
            <v>3600.8088888888888</v>
          </cell>
          <cell r="P3282">
            <v>3600.8088888888888</v>
          </cell>
        </row>
        <row r="3283">
          <cell r="A3283" t="str">
            <v>4.02.0022103</v>
          </cell>
          <cell r="B3283">
            <v>103</v>
          </cell>
          <cell r="C3283" t="str">
            <v>Total Diretoria Técnica Operacional</v>
          </cell>
          <cell r="D3283" t="str">
            <v>4.02.0022</v>
          </cell>
          <cell r="E3283">
            <v>2228.2266666666665</v>
          </cell>
          <cell r="F3283">
            <v>2128.2266666666665</v>
          </cell>
          <cell r="G3283">
            <v>2228.2266666666665</v>
          </cell>
          <cell r="H3283">
            <v>2128.2266666666665</v>
          </cell>
          <cell r="I3283">
            <v>2228.2266666666665</v>
          </cell>
          <cell r="J3283">
            <v>2128.2266666666665</v>
          </cell>
          <cell r="K3283">
            <v>2228.2266666666665</v>
          </cell>
          <cell r="L3283">
            <v>2128.2266666666665</v>
          </cell>
          <cell r="M3283">
            <v>2228.2266666666665</v>
          </cell>
          <cell r="N3283">
            <v>2128.2266666666665</v>
          </cell>
          <cell r="O3283">
            <v>2228.2266666666665</v>
          </cell>
          <cell r="P3283">
            <v>2228.2266666666665</v>
          </cell>
        </row>
        <row r="3284">
          <cell r="A3284" t="str">
            <v>4.02.0023103</v>
          </cell>
          <cell r="B3284">
            <v>103</v>
          </cell>
          <cell r="C3284" t="str">
            <v>Total Diretoria Técnica Operacional</v>
          </cell>
          <cell r="D3284" t="str">
            <v>4.02.0023</v>
          </cell>
          <cell r="E3284">
            <v>3976.4326124730569</v>
          </cell>
          <cell r="F3284">
            <v>3976.4326124730569</v>
          </cell>
          <cell r="G3284">
            <v>3987.8264745724414</v>
          </cell>
          <cell r="H3284">
            <v>3987.8264745724414</v>
          </cell>
          <cell r="I3284">
            <v>3987.8264745724414</v>
          </cell>
          <cell r="J3284">
            <v>3987.8264745724414</v>
          </cell>
          <cell r="K3284">
            <v>3987.8264745724414</v>
          </cell>
          <cell r="L3284">
            <v>3994.5636386719034</v>
          </cell>
          <cell r="M3284">
            <v>3994.5636386719034</v>
          </cell>
          <cell r="N3284">
            <v>3994.5636386719034</v>
          </cell>
          <cell r="O3284">
            <v>3994.5636386719034</v>
          </cell>
          <cell r="P3284">
            <v>3994.5636386719034</v>
          </cell>
        </row>
        <row r="3285">
          <cell r="A3285" t="str">
            <v>4.02.0024103</v>
          </cell>
          <cell r="B3285">
            <v>103</v>
          </cell>
          <cell r="C3285" t="str">
            <v>Total Diretoria Técnica Operacional</v>
          </cell>
          <cell r="D3285" t="str">
            <v>4.02.0024</v>
          </cell>
          <cell r="E3285">
            <v>0</v>
          </cell>
          <cell r="F3285">
            <v>0</v>
          </cell>
          <cell r="G3285">
            <v>0</v>
          </cell>
          <cell r="H3285">
            <v>0</v>
          </cell>
          <cell r="I3285">
            <v>0</v>
          </cell>
          <cell r="J3285">
            <v>0</v>
          </cell>
          <cell r="K3285">
            <v>0</v>
          </cell>
          <cell r="L3285">
            <v>0</v>
          </cell>
          <cell r="M3285">
            <v>0</v>
          </cell>
          <cell r="N3285">
            <v>0</v>
          </cell>
          <cell r="O3285">
            <v>0</v>
          </cell>
          <cell r="P3285">
            <v>0</v>
          </cell>
        </row>
        <row r="3286">
          <cell r="A3286" t="str">
            <v>4.02.0025103</v>
          </cell>
          <cell r="B3286">
            <v>103</v>
          </cell>
          <cell r="C3286" t="str">
            <v>Total Diretoria Técnica Operacional</v>
          </cell>
          <cell r="D3286" t="str">
            <v>4.02.0025</v>
          </cell>
          <cell r="E3286">
            <v>153.83333333333331</v>
          </cell>
          <cell r="F3286">
            <v>153.83333333333331</v>
          </cell>
          <cell r="G3286">
            <v>153.83333333333331</v>
          </cell>
          <cell r="H3286">
            <v>153.83333333333331</v>
          </cell>
          <cell r="I3286">
            <v>153.83333333333331</v>
          </cell>
          <cell r="J3286">
            <v>153.83333333333331</v>
          </cell>
          <cell r="K3286">
            <v>153.83333333333331</v>
          </cell>
          <cell r="L3286">
            <v>153.83333333333331</v>
          </cell>
          <cell r="M3286">
            <v>153.83333333333331</v>
          </cell>
          <cell r="N3286">
            <v>153.83333333333331</v>
          </cell>
          <cell r="O3286">
            <v>153.83333333333331</v>
          </cell>
          <cell r="P3286">
            <v>153.83333333333331</v>
          </cell>
        </row>
        <row r="3287">
          <cell r="A3287" t="str">
            <v>4.02.0026103</v>
          </cell>
          <cell r="B3287">
            <v>103</v>
          </cell>
          <cell r="C3287" t="str">
            <v>Total Diretoria Técnica Operacional</v>
          </cell>
          <cell r="D3287" t="str">
            <v>4.02.0026</v>
          </cell>
          <cell r="E3287">
            <v>841.95222222222219</v>
          </cell>
          <cell r="F3287">
            <v>841.95222222222219</v>
          </cell>
          <cell r="G3287">
            <v>841.95222222222219</v>
          </cell>
          <cell r="H3287">
            <v>841.95222222222219</v>
          </cell>
          <cell r="I3287">
            <v>841.95222222222219</v>
          </cell>
          <cell r="J3287">
            <v>841.95222222222219</v>
          </cell>
          <cell r="K3287">
            <v>841.95222222222219</v>
          </cell>
          <cell r="L3287">
            <v>841.95222222222219</v>
          </cell>
          <cell r="M3287">
            <v>841.95222222222219</v>
          </cell>
          <cell r="N3287">
            <v>841.95222222222219</v>
          </cell>
          <cell r="O3287">
            <v>841.95222222222219</v>
          </cell>
          <cell r="P3287">
            <v>841.95222222222219</v>
          </cell>
        </row>
        <row r="3288">
          <cell r="A3288" t="str">
            <v>4.02.0027103</v>
          </cell>
          <cell r="B3288">
            <v>103</v>
          </cell>
          <cell r="C3288" t="str">
            <v>Total Diretoria Técnica Operacional</v>
          </cell>
          <cell r="D3288" t="str">
            <v>4.02.0027</v>
          </cell>
          <cell r="E3288">
            <v>222.56555555555556</v>
          </cell>
          <cell r="F3288">
            <v>622.56555555555553</v>
          </cell>
          <cell r="G3288">
            <v>222.56555555555556</v>
          </cell>
          <cell r="H3288">
            <v>872.56555555555553</v>
          </cell>
          <cell r="I3288">
            <v>442.56555555555553</v>
          </cell>
          <cell r="J3288">
            <v>222.56555555555556</v>
          </cell>
          <cell r="K3288">
            <v>222.56555555555556</v>
          </cell>
          <cell r="L3288">
            <v>222.56555555555556</v>
          </cell>
          <cell r="M3288">
            <v>222.56555555555556</v>
          </cell>
          <cell r="N3288">
            <v>522.56555555555553</v>
          </cell>
          <cell r="O3288">
            <v>222.56555555555556</v>
          </cell>
          <cell r="P3288">
            <v>222.56555555555556</v>
          </cell>
        </row>
        <row r="3289">
          <cell r="A3289" t="str">
            <v>4.02.0028103</v>
          </cell>
          <cell r="B3289">
            <v>103</v>
          </cell>
          <cell r="C3289" t="str">
            <v>Total Diretoria Técnica Operacional</v>
          </cell>
          <cell r="D3289" t="str">
            <v>4.02.0028</v>
          </cell>
          <cell r="E3289">
            <v>525</v>
          </cell>
          <cell r="F3289">
            <v>0</v>
          </cell>
          <cell r="G3289">
            <v>0</v>
          </cell>
          <cell r="H3289">
            <v>23574.170000000002</v>
          </cell>
          <cell r="I3289">
            <v>0</v>
          </cell>
          <cell r="J3289">
            <v>0</v>
          </cell>
          <cell r="K3289">
            <v>0</v>
          </cell>
          <cell r="L3289">
            <v>4797.6499999999996</v>
          </cell>
          <cell r="M3289">
            <v>525</v>
          </cell>
          <cell r="N3289">
            <v>525</v>
          </cell>
          <cell r="O3289">
            <v>525</v>
          </cell>
          <cell r="P3289">
            <v>29657.51</v>
          </cell>
        </row>
        <row r="3290">
          <cell r="A3290" t="str">
            <v>4.02.0029103</v>
          </cell>
          <cell r="B3290">
            <v>103</v>
          </cell>
          <cell r="C3290" t="str">
            <v>Total Diretoria Técnica Operacional</v>
          </cell>
          <cell r="D3290" t="str">
            <v>4.02.0029</v>
          </cell>
          <cell r="E3290">
            <v>1500</v>
          </cell>
          <cell r="F3290">
            <v>19646.25</v>
          </cell>
          <cell r="G3290">
            <v>0</v>
          </cell>
          <cell r="H3290">
            <v>0</v>
          </cell>
          <cell r="I3290">
            <v>0</v>
          </cell>
          <cell r="J3290">
            <v>0</v>
          </cell>
          <cell r="K3290">
            <v>0</v>
          </cell>
          <cell r="L3290">
            <v>0</v>
          </cell>
          <cell r="M3290">
            <v>0</v>
          </cell>
          <cell r="N3290">
            <v>0</v>
          </cell>
          <cell r="O3290">
            <v>0</v>
          </cell>
          <cell r="P3290">
            <v>0</v>
          </cell>
        </row>
        <row r="3291">
          <cell r="A3291" t="str">
            <v>4.02.0030103</v>
          </cell>
          <cell r="B3291">
            <v>103</v>
          </cell>
          <cell r="C3291" t="str">
            <v>Total Diretoria Técnica Operacional</v>
          </cell>
          <cell r="D3291" t="str">
            <v>4.02.0030</v>
          </cell>
          <cell r="E3291">
            <v>25</v>
          </cell>
          <cell r="F3291">
            <v>25</v>
          </cell>
          <cell r="G3291">
            <v>25</v>
          </cell>
          <cell r="H3291">
            <v>25</v>
          </cell>
          <cell r="I3291">
            <v>25</v>
          </cell>
          <cell r="J3291">
            <v>25</v>
          </cell>
          <cell r="K3291">
            <v>25</v>
          </cell>
          <cell r="L3291">
            <v>25</v>
          </cell>
          <cell r="M3291">
            <v>25</v>
          </cell>
          <cell r="N3291">
            <v>25</v>
          </cell>
          <cell r="O3291">
            <v>25</v>
          </cell>
          <cell r="P3291">
            <v>25</v>
          </cell>
        </row>
        <row r="3292">
          <cell r="A3292" t="str">
            <v>4.02.0035103</v>
          </cell>
          <cell r="B3292">
            <v>103</v>
          </cell>
          <cell r="C3292" t="str">
            <v>Total Diretoria Técnica Operacional</v>
          </cell>
          <cell r="D3292" t="str">
            <v>4.02.0035</v>
          </cell>
          <cell r="E3292">
            <v>500</v>
          </cell>
          <cell r="F3292">
            <v>500</v>
          </cell>
          <cell r="G3292">
            <v>500</v>
          </cell>
          <cell r="H3292">
            <v>500</v>
          </cell>
          <cell r="I3292">
            <v>500</v>
          </cell>
          <cell r="J3292">
            <v>500</v>
          </cell>
          <cell r="K3292">
            <v>500</v>
          </cell>
          <cell r="L3292">
            <v>500</v>
          </cell>
          <cell r="M3292">
            <v>500</v>
          </cell>
          <cell r="N3292">
            <v>500</v>
          </cell>
          <cell r="O3292">
            <v>500</v>
          </cell>
          <cell r="P3292">
            <v>500</v>
          </cell>
        </row>
        <row r="3293">
          <cell r="A3293" t="str">
            <v>4.02.0036103</v>
          </cell>
          <cell r="B3293">
            <v>103</v>
          </cell>
          <cell r="C3293" t="str">
            <v>Total Diretoria Técnica Operacional</v>
          </cell>
          <cell r="D3293" t="str">
            <v>4.02.0036</v>
          </cell>
          <cell r="E3293">
            <v>0</v>
          </cell>
          <cell r="F3293">
            <v>0</v>
          </cell>
          <cell r="G3293">
            <v>0</v>
          </cell>
          <cell r="H3293">
            <v>0</v>
          </cell>
          <cell r="I3293">
            <v>0</v>
          </cell>
          <cell r="J3293">
            <v>0</v>
          </cell>
          <cell r="K3293">
            <v>0</v>
          </cell>
          <cell r="L3293">
            <v>0</v>
          </cell>
          <cell r="M3293">
            <v>0</v>
          </cell>
          <cell r="N3293">
            <v>0</v>
          </cell>
          <cell r="O3293">
            <v>0</v>
          </cell>
          <cell r="P3293">
            <v>0</v>
          </cell>
        </row>
        <row r="3294">
          <cell r="A3294" t="str">
            <v>4.02.0037103</v>
          </cell>
          <cell r="B3294">
            <v>103</v>
          </cell>
          <cell r="C3294" t="str">
            <v>Total Diretoria Técnica Operacional</v>
          </cell>
          <cell r="D3294" t="str">
            <v>4.02.0037</v>
          </cell>
          <cell r="E3294">
            <v>0</v>
          </cell>
          <cell r="F3294">
            <v>0</v>
          </cell>
          <cell r="G3294">
            <v>0</v>
          </cell>
          <cell r="H3294">
            <v>0</v>
          </cell>
          <cell r="I3294">
            <v>0</v>
          </cell>
          <cell r="J3294">
            <v>0</v>
          </cell>
          <cell r="K3294">
            <v>0</v>
          </cell>
          <cell r="L3294">
            <v>0</v>
          </cell>
          <cell r="M3294">
            <v>0</v>
          </cell>
          <cell r="N3294">
            <v>0</v>
          </cell>
          <cell r="O3294">
            <v>0</v>
          </cell>
          <cell r="P3294">
            <v>0</v>
          </cell>
        </row>
        <row r="3295">
          <cell r="A3295" t="str">
            <v>4.02.0038103</v>
          </cell>
          <cell r="B3295">
            <v>103</v>
          </cell>
          <cell r="C3295" t="str">
            <v>Total Diretoria Técnica Operacional</v>
          </cell>
          <cell r="D3295" t="str">
            <v>4.02.0038</v>
          </cell>
          <cell r="E3295">
            <v>0</v>
          </cell>
          <cell r="F3295">
            <v>0</v>
          </cell>
          <cell r="G3295">
            <v>0</v>
          </cell>
          <cell r="H3295">
            <v>0</v>
          </cell>
          <cell r="I3295">
            <v>0</v>
          </cell>
          <cell r="J3295">
            <v>0</v>
          </cell>
          <cell r="K3295">
            <v>0</v>
          </cell>
          <cell r="L3295">
            <v>0</v>
          </cell>
          <cell r="M3295">
            <v>0</v>
          </cell>
          <cell r="N3295">
            <v>0</v>
          </cell>
          <cell r="O3295">
            <v>0</v>
          </cell>
          <cell r="P3295">
            <v>0</v>
          </cell>
        </row>
        <row r="3296">
          <cell r="A3296" t="str">
            <v>4.02.0039103</v>
          </cell>
          <cell r="B3296">
            <v>103</v>
          </cell>
          <cell r="C3296" t="str">
            <v>Total Diretoria Técnica Operacional</v>
          </cell>
          <cell r="D3296" t="str">
            <v>4.02.0039</v>
          </cell>
          <cell r="E3296">
            <v>103.61111111111111</v>
          </cell>
          <cell r="F3296">
            <v>103.61111111111111</v>
          </cell>
          <cell r="G3296">
            <v>103.61111111111111</v>
          </cell>
          <cell r="H3296">
            <v>103.61111111111111</v>
          </cell>
          <cell r="I3296">
            <v>103.61111111111111</v>
          </cell>
          <cell r="J3296">
            <v>103.61111111111111</v>
          </cell>
          <cell r="K3296">
            <v>103.61111111111111</v>
          </cell>
          <cell r="L3296">
            <v>103.61111111111111</v>
          </cell>
          <cell r="M3296">
            <v>103.61111111111111</v>
          </cell>
          <cell r="N3296">
            <v>103.61111111111111</v>
          </cell>
          <cell r="O3296">
            <v>103.61111111111111</v>
          </cell>
          <cell r="P3296">
            <v>103.61111111111111</v>
          </cell>
        </row>
        <row r="3297">
          <cell r="A3297" t="str">
            <v>4.02.0041103</v>
          </cell>
          <cell r="B3297">
            <v>103</v>
          </cell>
          <cell r="C3297" t="str">
            <v>Total Diretoria Técnica Operacional</v>
          </cell>
          <cell r="D3297" t="str">
            <v>4.02.0041</v>
          </cell>
          <cell r="E3297">
            <v>234.45296932752507</v>
          </cell>
          <cell r="F3297">
            <v>234.45296932752507</v>
          </cell>
          <cell r="G3297">
            <v>234.45296932752507</v>
          </cell>
          <cell r="H3297">
            <v>234.45296932752507</v>
          </cell>
          <cell r="I3297">
            <v>234.45296932752507</v>
          </cell>
          <cell r="J3297">
            <v>234.45296932752507</v>
          </cell>
          <cell r="K3297">
            <v>234.45296932752507</v>
          </cell>
          <cell r="L3297">
            <v>234.45296932752507</v>
          </cell>
          <cell r="M3297">
            <v>234.45296932752507</v>
          </cell>
          <cell r="N3297">
            <v>234.45296932752507</v>
          </cell>
          <cell r="O3297">
            <v>234.45296932752507</v>
          </cell>
          <cell r="P3297">
            <v>234.45296932752507</v>
          </cell>
        </row>
        <row r="3298">
          <cell r="A3298" t="str">
            <v>4.02.0042103</v>
          </cell>
          <cell r="B3298">
            <v>103</v>
          </cell>
          <cell r="C3298" t="str">
            <v>Total Diretoria Técnica Operacional</v>
          </cell>
          <cell r="D3298" t="str">
            <v>4.02.0042</v>
          </cell>
          <cell r="E3298">
            <v>1400</v>
          </cell>
          <cell r="F3298">
            <v>3700</v>
          </cell>
          <cell r="G3298">
            <v>1900</v>
          </cell>
          <cell r="H3298">
            <v>2600</v>
          </cell>
          <cell r="I3298">
            <v>3400</v>
          </cell>
          <cell r="J3298">
            <v>2500</v>
          </cell>
          <cell r="K3298">
            <v>2700</v>
          </cell>
          <cell r="L3298">
            <v>3000</v>
          </cell>
          <cell r="M3298">
            <v>1800</v>
          </cell>
          <cell r="N3298">
            <v>2400</v>
          </cell>
          <cell r="O3298">
            <v>2900</v>
          </cell>
          <cell r="P3298">
            <v>2400</v>
          </cell>
        </row>
        <row r="3299">
          <cell r="A3299" t="str">
            <v>4.02.0043103</v>
          </cell>
          <cell r="B3299">
            <v>103</v>
          </cell>
          <cell r="C3299" t="str">
            <v>Total Diretoria Técnica Operacional</v>
          </cell>
          <cell r="D3299" t="str">
            <v>4.02.0043</v>
          </cell>
          <cell r="E3299">
            <v>0</v>
          </cell>
          <cell r="F3299">
            <v>0</v>
          </cell>
          <cell r="G3299">
            <v>0</v>
          </cell>
          <cell r="H3299">
            <v>0</v>
          </cell>
          <cell r="I3299">
            <v>0</v>
          </cell>
          <cell r="J3299">
            <v>0</v>
          </cell>
          <cell r="K3299">
            <v>0</v>
          </cell>
          <cell r="L3299">
            <v>0</v>
          </cell>
          <cell r="M3299">
            <v>0</v>
          </cell>
          <cell r="N3299">
            <v>0</v>
          </cell>
          <cell r="O3299">
            <v>0</v>
          </cell>
          <cell r="P3299">
            <v>0</v>
          </cell>
        </row>
        <row r="3300">
          <cell r="A3300" t="str">
            <v>4.02.0044103</v>
          </cell>
          <cell r="B3300">
            <v>103</v>
          </cell>
          <cell r="C3300" t="str">
            <v>Total Diretoria Técnica Operacional</v>
          </cell>
          <cell r="D3300" t="str">
            <v>4.02.0044</v>
          </cell>
          <cell r="E3300">
            <v>0</v>
          </cell>
          <cell r="F3300">
            <v>0</v>
          </cell>
          <cell r="G3300">
            <v>0</v>
          </cell>
          <cell r="H3300">
            <v>0</v>
          </cell>
          <cell r="I3300">
            <v>0</v>
          </cell>
          <cell r="J3300">
            <v>0</v>
          </cell>
          <cell r="K3300">
            <v>0</v>
          </cell>
          <cell r="L3300">
            <v>0</v>
          </cell>
          <cell r="M3300">
            <v>0</v>
          </cell>
          <cell r="N3300">
            <v>0</v>
          </cell>
          <cell r="O3300">
            <v>0</v>
          </cell>
          <cell r="P3300">
            <v>0</v>
          </cell>
        </row>
        <row r="3301">
          <cell r="A3301" t="str">
            <v>4.03.0001103</v>
          </cell>
          <cell r="B3301">
            <v>103</v>
          </cell>
          <cell r="C3301" t="str">
            <v>Total Diretoria Técnica Operacional</v>
          </cell>
          <cell r="D3301" t="str">
            <v>4.03.0001</v>
          </cell>
          <cell r="E3301">
            <v>0</v>
          </cell>
          <cell r="F3301">
            <v>0</v>
          </cell>
          <cell r="G3301">
            <v>0</v>
          </cell>
          <cell r="H3301">
            <v>0</v>
          </cell>
          <cell r="I3301">
            <v>0</v>
          </cell>
          <cell r="J3301">
            <v>0</v>
          </cell>
          <cell r="K3301">
            <v>0</v>
          </cell>
          <cell r="L3301">
            <v>0</v>
          </cell>
          <cell r="M3301">
            <v>0</v>
          </cell>
          <cell r="N3301">
            <v>0</v>
          </cell>
          <cell r="O3301">
            <v>0</v>
          </cell>
          <cell r="P3301">
            <v>0</v>
          </cell>
        </row>
        <row r="3302">
          <cell r="A3302" t="str">
            <v>4.03.0002103</v>
          </cell>
          <cell r="B3302">
            <v>103</v>
          </cell>
          <cell r="C3302" t="str">
            <v>Total Diretoria Técnica Operacional</v>
          </cell>
          <cell r="D3302" t="str">
            <v>4.03.0002</v>
          </cell>
          <cell r="E3302">
            <v>244464.03999999998</v>
          </cell>
          <cell r="F3302">
            <v>254165.03999999998</v>
          </cell>
          <cell r="G3302">
            <v>259480.03999999998</v>
          </cell>
          <cell r="H3302">
            <v>265839.03999999998</v>
          </cell>
          <cell r="I3302">
            <v>265839.03999999998</v>
          </cell>
          <cell r="J3302">
            <v>271495.03999999998</v>
          </cell>
          <cell r="K3302">
            <v>277431.03999999998</v>
          </cell>
          <cell r="L3302">
            <v>300780.85159999999</v>
          </cell>
          <cell r="M3302">
            <v>300780.85159999999</v>
          </cell>
          <cell r="N3302">
            <v>300780.85159999999</v>
          </cell>
          <cell r="O3302">
            <v>300780.85159999999</v>
          </cell>
          <cell r="P3302">
            <v>300780.85159999999</v>
          </cell>
        </row>
        <row r="3303">
          <cell r="A3303" t="str">
            <v>4.03.0003103</v>
          </cell>
          <cell r="B3303">
            <v>103</v>
          </cell>
          <cell r="C3303" t="str">
            <v>Total Diretoria Técnica Operacional</v>
          </cell>
          <cell r="D3303" t="str">
            <v>4.03.0003</v>
          </cell>
          <cell r="E3303">
            <v>27731.195000000003</v>
          </cell>
          <cell r="F3303">
            <v>29348.028333333339</v>
          </cell>
          <cell r="G3303">
            <v>29868.361666666675</v>
          </cell>
          <cell r="H3303">
            <v>31102.194999999996</v>
          </cell>
          <cell r="I3303">
            <v>29512.444999999996</v>
          </cell>
          <cell r="J3303">
            <v>32340.445000000007</v>
          </cell>
          <cell r="K3303">
            <v>33446.444999999992</v>
          </cell>
          <cell r="L3303">
            <v>46239.167666666675</v>
          </cell>
          <cell r="M3303">
            <v>32618.444233333335</v>
          </cell>
          <cell r="N3303">
            <v>32618.444233333343</v>
          </cell>
          <cell r="O3303">
            <v>32618.444233333339</v>
          </cell>
          <cell r="P3303">
            <v>32618.444233333317</v>
          </cell>
        </row>
        <row r="3304">
          <cell r="A3304" t="str">
            <v>4.03.0004103</v>
          </cell>
          <cell r="B3304">
            <v>103</v>
          </cell>
          <cell r="C3304" t="str">
            <v>Total Diretoria Técnica Operacional</v>
          </cell>
          <cell r="D3304" t="str">
            <v>4.03.0004</v>
          </cell>
          <cell r="E3304">
            <v>168193.02833333332</v>
          </cell>
          <cell r="F3304">
            <v>168193.02833333332</v>
          </cell>
          <cell r="G3304">
            <v>168193.02833333332</v>
          </cell>
          <cell r="H3304">
            <v>168193.02833333332</v>
          </cell>
          <cell r="I3304">
            <v>168193.02833333332</v>
          </cell>
          <cell r="J3304">
            <v>168193.02833333332</v>
          </cell>
          <cell r="K3304">
            <v>168193.02833333332</v>
          </cell>
          <cell r="L3304">
            <v>177984.64539999998</v>
          </cell>
          <cell r="M3304">
            <v>176411.98946666665</v>
          </cell>
          <cell r="N3304">
            <v>176411.98946666665</v>
          </cell>
          <cell r="O3304">
            <v>176411.98946666665</v>
          </cell>
          <cell r="P3304">
            <v>229882.78946666667</v>
          </cell>
        </row>
        <row r="3305">
          <cell r="A3305" t="str">
            <v>4.03.0005103</v>
          </cell>
          <cell r="B3305">
            <v>103</v>
          </cell>
          <cell r="C3305" t="str">
            <v>Total Diretoria Técnica Operacional</v>
          </cell>
          <cell r="D3305" t="str">
            <v>4.03.0005</v>
          </cell>
          <cell r="E3305">
            <v>17420</v>
          </cell>
          <cell r="F3305">
            <v>17420</v>
          </cell>
          <cell r="G3305">
            <v>17420</v>
          </cell>
          <cell r="H3305">
            <v>17420</v>
          </cell>
          <cell r="I3305">
            <v>17420</v>
          </cell>
          <cell r="J3305">
            <v>17420</v>
          </cell>
          <cell r="K3305">
            <v>18438.400000000001</v>
          </cell>
          <cell r="L3305">
            <v>18116.8</v>
          </cell>
          <cell r="M3305">
            <v>18116.8</v>
          </cell>
          <cell r="N3305">
            <v>18116.8</v>
          </cell>
          <cell r="O3305">
            <v>18116.8</v>
          </cell>
          <cell r="P3305">
            <v>34840</v>
          </cell>
        </row>
        <row r="3306">
          <cell r="A3306" t="str">
            <v>4.03.0006103</v>
          </cell>
          <cell r="B3306">
            <v>103</v>
          </cell>
          <cell r="C3306" t="str">
            <v>Total Diretoria Técnica Operacional</v>
          </cell>
          <cell r="D3306" t="str">
            <v>4.03.0006</v>
          </cell>
          <cell r="E3306">
            <v>19376.655000000002</v>
          </cell>
          <cell r="F3306">
            <v>20993.488333333338</v>
          </cell>
          <cell r="G3306">
            <v>21513.821666666674</v>
          </cell>
          <cell r="H3306">
            <v>22747.655000000002</v>
          </cell>
          <cell r="I3306">
            <v>21157.905000000002</v>
          </cell>
          <cell r="J3306">
            <v>23985.905000000006</v>
          </cell>
          <cell r="K3306">
            <v>25091.904999999995</v>
          </cell>
          <cell r="L3306">
            <v>37690.446066666671</v>
          </cell>
          <cell r="M3306">
            <v>24069.722633333338</v>
          </cell>
          <cell r="N3306">
            <v>24069.722633333338</v>
          </cell>
          <cell r="O3306">
            <v>24069.722633333338</v>
          </cell>
          <cell r="P3306">
            <v>24069.722633333316</v>
          </cell>
        </row>
        <row r="3307">
          <cell r="A3307" t="str">
            <v>4.03.0007103</v>
          </cell>
          <cell r="B3307">
            <v>103</v>
          </cell>
          <cell r="C3307" t="str">
            <v>Total Diretoria Técnica Operacional</v>
          </cell>
          <cell r="D3307" t="str">
            <v>4.03.0007</v>
          </cell>
          <cell r="E3307">
            <v>696.2116666666667</v>
          </cell>
          <cell r="F3307">
            <v>696.2116666666667</v>
          </cell>
          <cell r="G3307">
            <v>696.21166666666659</v>
          </cell>
          <cell r="H3307">
            <v>696.21166666666682</v>
          </cell>
          <cell r="I3307">
            <v>696.21166666666682</v>
          </cell>
          <cell r="J3307">
            <v>696.21166666666636</v>
          </cell>
          <cell r="K3307">
            <v>696.21166666666682</v>
          </cell>
          <cell r="L3307">
            <v>825.66606666666644</v>
          </cell>
          <cell r="M3307">
            <v>712.39346666666643</v>
          </cell>
          <cell r="N3307">
            <v>712.39346666666734</v>
          </cell>
          <cell r="O3307">
            <v>712.39346666666597</v>
          </cell>
          <cell r="P3307">
            <v>712.39346666666688</v>
          </cell>
        </row>
        <row r="3308">
          <cell r="A3308" t="str">
            <v>4.03.0008103</v>
          </cell>
          <cell r="B3308">
            <v>103</v>
          </cell>
          <cell r="C3308" t="str">
            <v>Total Diretoria Técnica Operacional</v>
          </cell>
          <cell r="D3308" t="str">
            <v>4.03.0008</v>
          </cell>
          <cell r="E3308">
            <v>25355.727904761901</v>
          </cell>
          <cell r="F3308">
            <v>25355.727904761901</v>
          </cell>
          <cell r="G3308">
            <v>25355.727904761901</v>
          </cell>
          <cell r="H3308">
            <v>25355.727904761901</v>
          </cell>
          <cell r="I3308">
            <v>25355.727904761901</v>
          </cell>
          <cell r="J3308">
            <v>25355.727904761901</v>
          </cell>
          <cell r="K3308">
            <v>25355.727904761901</v>
          </cell>
          <cell r="L3308">
            <v>25355.727904761901</v>
          </cell>
          <cell r="M3308">
            <v>25355.727904761901</v>
          </cell>
          <cell r="N3308">
            <v>25355.727904761901</v>
          </cell>
          <cell r="O3308">
            <v>25355.727904761901</v>
          </cell>
          <cell r="P3308">
            <v>25355.727904761901</v>
          </cell>
        </row>
        <row r="3309">
          <cell r="A3309" t="str">
            <v>4.03.0009103</v>
          </cell>
          <cell r="B3309">
            <v>103</v>
          </cell>
          <cell r="C3309" t="str">
            <v>Total Diretoria Técnica Operacional</v>
          </cell>
          <cell r="D3309" t="str">
            <v>4.03.0009</v>
          </cell>
          <cell r="E3309">
            <v>60176.376000000004</v>
          </cell>
          <cell r="F3309">
            <v>51104.376000000004</v>
          </cell>
          <cell r="G3309">
            <v>51104.376000000004</v>
          </cell>
          <cell r="H3309">
            <v>51104.376000000004</v>
          </cell>
          <cell r="I3309">
            <v>51104.376000000004</v>
          </cell>
          <cell r="J3309">
            <v>51104.376000000004</v>
          </cell>
          <cell r="K3309">
            <v>51104.376000000004</v>
          </cell>
          <cell r="L3309">
            <v>51104.376000000004</v>
          </cell>
          <cell r="M3309">
            <v>51104.376000000004</v>
          </cell>
          <cell r="N3309">
            <v>51104.376000000004</v>
          </cell>
          <cell r="O3309">
            <v>51104.376000000004</v>
          </cell>
          <cell r="P3309">
            <v>51104.376000000004</v>
          </cell>
        </row>
        <row r="3310">
          <cell r="A3310" t="str">
            <v>4.03.0010103</v>
          </cell>
          <cell r="B3310">
            <v>103</v>
          </cell>
          <cell r="C3310" t="str">
            <v>Total Diretoria Técnica Operacional</v>
          </cell>
          <cell r="D3310" t="str">
            <v>4.03.0010</v>
          </cell>
          <cell r="E3310">
            <v>29473.436352941175</v>
          </cell>
          <cell r="F3310">
            <v>29221.436352941175</v>
          </cell>
          <cell r="G3310">
            <v>29221.436352941175</v>
          </cell>
          <cell r="H3310">
            <v>29221.436352941175</v>
          </cell>
          <cell r="I3310">
            <v>29221.436352941175</v>
          </cell>
          <cell r="J3310">
            <v>29221.436352941175</v>
          </cell>
          <cell r="K3310">
            <v>29221.436352941175</v>
          </cell>
          <cell r="L3310">
            <v>29221.436352941175</v>
          </cell>
          <cell r="M3310">
            <v>29221.436352941175</v>
          </cell>
          <cell r="N3310">
            <v>29221.436352941175</v>
          </cell>
          <cell r="O3310">
            <v>29221.436352941175</v>
          </cell>
          <cell r="P3310">
            <v>29221.436352941175</v>
          </cell>
        </row>
        <row r="3311">
          <cell r="A3311" t="str">
            <v>4.03.0011103</v>
          </cell>
          <cell r="B3311">
            <v>103</v>
          </cell>
          <cell r="C3311" t="str">
            <v>Total Diretoria Técnica Operacional</v>
          </cell>
          <cell r="D3311" t="str">
            <v>4.03.0011</v>
          </cell>
          <cell r="E3311">
            <v>65643.410095000014</v>
          </cell>
          <cell r="F3311">
            <v>68490.114650555566</v>
          </cell>
          <cell r="G3311">
            <v>69965.097706111119</v>
          </cell>
          <cell r="H3311">
            <v>71913.352595000004</v>
          </cell>
          <cell r="I3311">
            <v>71373.557678333338</v>
          </cell>
          <cell r="J3311">
            <v>74026.74334500001</v>
          </cell>
          <cell r="K3311">
            <v>75380.510678333347</v>
          </cell>
          <cell r="L3311">
            <v>86234.149525177811</v>
          </cell>
          <cell r="M3311">
            <v>76468.181034188892</v>
          </cell>
          <cell r="N3311">
            <v>81516.929186811132</v>
          </cell>
          <cell r="O3311">
            <v>81516.929186811118</v>
          </cell>
          <cell r="P3311">
            <v>81516.929186811103</v>
          </cell>
        </row>
        <row r="3312">
          <cell r="A3312" t="str">
            <v>4.03.0012103</v>
          </cell>
          <cell r="B3312">
            <v>103</v>
          </cell>
          <cell r="C3312" t="str">
            <v>Total Diretoria Técnica Operacional</v>
          </cell>
          <cell r="D3312" t="str">
            <v>4.03.0012</v>
          </cell>
          <cell r="E3312">
            <v>21214.764127222224</v>
          </cell>
          <cell r="F3312">
            <v>22033.959682777779</v>
          </cell>
          <cell r="G3312">
            <v>22458.415238333335</v>
          </cell>
          <cell r="H3312">
            <v>23019.064127222224</v>
          </cell>
          <cell r="I3312">
            <v>22863.727460555558</v>
          </cell>
          <cell r="J3312">
            <v>23627.234127222222</v>
          </cell>
          <cell r="K3312">
            <v>24016.807460555556</v>
          </cell>
          <cell r="L3312">
            <v>27242.123684733335</v>
          </cell>
          <cell r="M3312">
            <v>24342.551988577779</v>
          </cell>
          <cell r="N3312">
            <v>25837.415531866674</v>
          </cell>
          <cell r="O3312">
            <v>25837.415531866671</v>
          </cell>
          <cell r="P3312">
            <v>25837.415531866667</v>
          </cell>
        </row>
        <row r="3313">
          <cell r="A3313" t="str">
            <v>4.03.0013103</v>
          </cell>
          <cell r="B3313">
            <v>103</v>
          </cell>
          <cell r="C3313" t="str">
            <v>Total Diretoria Técnica Operacional</v>
          </cell>
          <cell r="D3313" t="str">
            <v>4.03.0013</v>
          </cell>
          <cell r="E3313">
            <v>677.6460222222222</v>
          </cell>
          <cell r="F3313">
            <v>677.6460222222222</v>
          </cell>
          <cell r="G3313">
            <v>677.6460222222222</v>
          </cell>
          <cell r="H3313">
            <v>677.6460222222222</v>
          </cell>
          <cell r="I3313">
            <v>677.6460222222222</v>
          </cell>
          <cell r="J3313">
            <v>677.6460222222222</v>
          </cell>
          <cell r="K3313">
            <v>677.64602222222231</v>
          </cell>
          <cell r="L3313">
            <v>706.9890195555555</v>
          </cell>
          <cell r="M3313">
            <v>681.31389688888885</v>
          </cell>
          <cell r="N3313">
            <v>693.39630755555561</v>
          </cell>
          <cell r="O3313">
            <v>693.39630755555538</v>
          </cell>
          <cell r="P3313">
            <v>693.39630755555561</v>
          </cell>
        </row>
        <row r="3314">
          <cell r="A3314" t="str">
            <v>4.03.0014103</v>
          </cell>
          <cell r="B3314">
            <v>103</v>
          </cell>
          <cell r="C3314" t="str">
            <v>Total Diretoria Técnica Operacional</v>
          </cell>
          <cell r="D3314" t="str">
            <v>4.03.0014</v>
          </cell>
          <cell r="E3314">
            <v>0</v>
          </cell>
          <cell r="F3314">
            <v>0</v>
          </cell>
          <cell r="G3314">
            <v>0</v>
          </cell>
          <cell r="H3314">
            <v>0</v>
          </cell>
          <cell r="I3314">
            <v>0</v>
          </cell>
          <cell r="J3314">
            <v>0</v>
          </cell>
          <cell r="K3314">
            <v>0</v>
          </cell>
          <cell r="L3314">
            <v>0</v>
          </cell>
          <cell r="M3314">
            <v>0</v>
          </cell>
          <cell r="N3314">
            <v>0</v>
          </cell>
          <cell r="O3314">
            <v>0</v>
          </cell>
          <cell r="P3314">
            <v>0</v>
          </cell>
        </row>
        <row r="3315">
          <cell r="A3315" t="str">
            <v>4.03.0015103</v>
          </cell>
          <cell r="B3315">
            <v>103</v>
          </cell>
          <cell r="C3315" t="str">
            <v>Total Diretoria Técnica Operacional</v>
          </cell>
          <cell r="D3315" t="str">
            <v>4.03.0015</v>
          </cell>
          <cell r="E3315">
            <v>0</v>
          </cell>
          <cell r="F3315">
            <v>0</v>
          </cell>
          <cell r="G3315">
            <v>0</v>
          </cell>
          <cell r="H3315">
            <v>0</v>
          </cell>
          <cell r="I3315">
            <v>0</v>
          </cell>
          <cell r="J3315">
            <v>0</v>
          </cell>
          <cell r="K3315">
            <v>0</v>
          </cell>
          <cell r="L3315">
            <v>0</v>
          </cell>
          <cell r="M3315">
            <v>0</v>
          </cell>
          <cell r="N3315">
            <v>0</v>
          </cell>
          <cell r="O3315">
            <v>0</v>
          </cell>
          <cell r="P3315">
            <v>0</v>
          </cell>
        </row>
        <row r="3316">
          <cell r="A3316" t="str">
            <v>4.03.0016103</v>
          </cell>
          <cell r="B3316">
            <v>103</v>
          </cell>
          <cell r="C3316" t="str">
            <v>Total Diretoria Técnica Operacional</v>
          </cell>
          <cell r="D3316" t="str">
            <v>4.03.0016</v>
          </cell>
          <cell r="E3316">
            <v>0</v>
          </cell>
          <cell r="F3316">
            <v>0</v>
          </cell>
          <cell r="G3316">
            <v>0</v>
          </cell>
          <cell r="H3316">
            <v>0</v>
          </cell>
          <cell r="I3316">
            <v>0</v>
          </cell>
          <cell r="J3316">
            <v>0</v>
          </cell>
          <cell r="K3316">
            <v>0</v>
          </cell>
          <cell r="L3316">
            <v>0</v>
          </cell>
          <cell r="M3316">
            <v>0</v>
          </cell>
          <cell r="N3316">
            <v>0</v>
          </cell>
          <cell r="O3316">
            <v>0</v>
          </cell>
          <cell r="P3316">
            <v>0</v>
          </cell>
        </row>
        <row r="3317">
          <cell r="A3317" t="str">
            <v>4.03.0017103</v>
          </cell>
          <cell r="B3317">
            <v>103</v>
          </cell>
          <cell r="C3317" t="str">
            <v>Total Diretoria Técnica Operacional</v>
          </cell>
          <cell r="D3317" t="str">
            <v>4.03.0017</v>
          </cell>
          <cell r="E3317">
            <v>2334.5</v>
          </cell>
          <cell r="F3317">
            <v>2334.5</v>
          </cell>
          <cell r="G3317">
            <v>2334.5</v>
          </cell>
          <cell r="H3317">
            <v>2334.5</v>
          </cell>
          <cell r="I3317">
            <v>2334.5</v>
          </cell>
          <cell r="J3317">
            <v>2334.5</v>
          </cell>
          <cell r="K3317">
            <v>2334.5</v>
          </cell>
          <cell r="L3317">
            <v>2334.5</v>
          </cell>
          <cell r="M3317">
            <v>2334.5</v>
          </cell>
          <cell r="N3317">
            <v>2334.5</v>
          </cell>
          <cell r="O3317">
            <v>2334.5</v>
          </cell>
          <cell r="P3317">
            <v>2334.5</v>
          </cell>
        </row>
        <row r="3318">
          <cell r="A3318" t="str">
            <v>4.03.0018103</v>
          </cell>
          <cell r="B3318">
            <v>103</v>
          </cell>
          <cell r="C3318" t="str">
            <v>Total Diretoria Técnica Operacional</v>
          </cell>
          <cell r="D3318" t="str">
            <v>4.03.0018</v>
          </cell>
          <cell r="E3318">
            <v>30.45</v>
          </cell>
          <cell r="F3318">
            <v>30.45</v>
          </cell>
          <cell r="G3318">
            <v>30.45</v>
          </cell>
          <cell r="H3318">
            <v>30.45</v>
          </cell>
          <cell r="I3318">
            <v>30.45</v>
          </cell>
          <cell r="J3318">
            <v>30.45</v>
          </cell>
          <cell r="K3318">
            <v>30.45</v>
          </cell>
          <cell r="L3318">
            <v>30.45</v>
          </cell>
          <cell r="M3318">
            <v>30.45</v>
          </cell>
          <cell r="N3318">
            <v>30.45</v>
          </cell>
          <cell r="O3318">
            <v>30.45</v>
          </cell>
          <cell r="P3318">
            <v>30.45</v>
          </cell>
        </row>
        <row r="3319">
          <cell r="A3319" t="str">
            <v>4.03.0019103</v>
          </cell>
          <cell r="B3319">
            <v>103</v>
          </cell>
          <cell r="C3319" t="str">
            <v>Total Diretoria Técnica Operacional</v>
          </cell>
          <cell r="D3319" t="str">
            <v>4.03.0019</v>
          </cell>
          <cell r="E3319">
            <v>0</v>
          </cell>
          <cell r="F3319">
            <v>0</v>
          </cell>
          <cell r="G3319">
            <v>0</v>
          </cell>
          <cell r="H3319">
            <v>0</v>
          </cell>
          <cell r="I3319">
            <v>0</v>
          </cell>
          <cell r="J3319">
            <v>0</v>
          </cell>
          <cell r="K3319">
            <v>0</v>
          </cell>
          <cell r="L3319">
            <v>0</v>
          </cell>
          <cell r="M3319">
            <v>0</v>
          </cell>
          <cell r="N3319">
            <v>0</v>
          </cell>
          <cell r="O3319">
            <v>0</v>
          </cell>
          <cell r="P3319">
            <v>0</v>
          </cell>
        </row>
        <row r="3320">
          <cell r="A3320" t="str">
            <v>4.03.0020103</v>
          </cell>
          <cell r="B3320">
            <v>103</v>
          </cell>
          <cell r="C3320" t="str">
            <v>Total Diretoria Técnica Operacional</v>
          </cell>
          <cell r="D3320" t="str">
            <v>4.03.0020</v>
          </cell>
          <cell r="E3320">
            <v>0</v>
          </cell>
          <cell r="F3320">
            <v>0</v>
          </cell>
          <cell r="G3320">
            <v>0</v>
          </cell>
          <cell r="H3320">
            <v>0</v>
          </cell>
          <cell r="I3320">
            <v>0</v>
          </cell>
          <cell r="J3320">
            <v>0</v>
          </cell>
          <cell r="K3320">
            <v>0</v>
          </cell>
          <cell r="L3320">
            <v>0</v>
          </cell>
          <cell r="M3320">
            <v>0</v>
          </cell>
          <cell r="N3320">
            <v>0</v>
          </cell>
          <cell r="O3320">
            <v>0</v>
          </cell>
          <cell r="P3320">
            <v>0</v>
          </cell>
        </row>
        <row r="3321">
          <cell r="A3321" t="str">
            <v>4.03.0021103</v>
          </cell>
          <cell r="B3321">
            <v>103</v>
          </cell>
          <cell r="C3321" t="str">
            <v>Total Diretoria Técnica Operacional</v>
          </cell>
          <cell r="D3321" t="str">
            <v>4.03.0021</v>
          </cell>
          <cell r="E3321">
            <v>500</v>
          </cell>
          <cell r="F3321">
            <v>500</v>
          </cell>
          <cell r="G3321">
            <v>500</v>
          </cell>
          <cell r="H3321">
            <v>500</v>
          </cell>
          <cell r="I3321">
            <v>500</v>
          </cell>
          <cell r="J3321">
            <v>500</v>
          </cell>
          <cell r="K3321">
            <v>500</v>
          </cell>
          <cell r="L3321">
            <v>500</v>
          </cell>
          <cell r="M3321">
            <v>500</v>
          </cell>
          <cell r="N3321">
            <v>500</v>
          </cell>
          <cell r="O3321">
            <v>500</v>
          </cell>
          <cell r="P3321">
            <v>500</v>
          </cell>
        </row>
        <row r="3322">
          <cell r="A3322" t="str">
            <v>4.03.0022103</v>
          </cell>
          <cell r="B3322">
            <v>103</v>
          </cell>
          <cell r="C3322" t="str">
            <v>Total Diretoria Técnica Operacional</v>
          </cell>
          <cell r="D3322" t="str">
            <v>4.03.0022</v>
          </cell>
          <cell r="E3322">
            <v>0</v>
          </cell>
          <cell r="F3322">
            <v>0</v>
          </cell>
          <cell r="G3322">
            <v>0</v>
          </cell>
          <cell r="H3322">
            <v>0</v>
          </cell>
          <cell r="I3322">
            <v>0</v>
          </cell>
          <cell r="J3322">
            <v>0</v>
          </cell>
          <cell r="K3322">
            <v>0</v>
          </cell>
          <cell r="L3322">
            <v>0</v>
          </cell>
          <cell r="M3322">
            <v>0</v>
          </cell>
          <cell r="N3322">
            <v>0</v>
          </cell>
          <cell r="O3322">
            <v>0</v>
          </cell>
          <cell r="P3322">
            <v>0</v>
          </cell>
        </row>
        <row r="3323">
          <cell r="A3323" t="str">
            <v>4.03.0024103</v>
          </cell>
          <cell r="B3323">
            <v>103</v>
          </cell>
          <cell r="C3323" t="str">
            <v>Total Diretoria Técnica Operacional</v>
          </cell>
          <cell r="D3323" t="str">
            <v>4.03.0024</v>
          </cell>
          <cell r="E3323">
            <v>0</v>
          </cell>
          <cell r="F3323">
            <v>0</v>
          </cell>
          <cell r="G3323">
            <v>0</v>
          </cell>
          <cell r="H3323">
            <v>0</v>
          </cell>
          <cell r="I3323">
            <v>0</v>
          </cell>
          <cell r="J3323">
            <v>0</v>
          </cell>
          <cell r="K3323">
            <v>0</v>
          </cell>
          <cell r="L3323">
            <v>0</v>
          </cell>
          <cell r="M3323">
            <v>0</v>
          </cell>
          <cell r="N3323">
            <v>0</v>
          </cell>
          <cell r="O3323">
            <v>0</v>
          </cell>
          <cell r="P3323">
            <v>0</v>
          </cell>
        </row>
        <row r="3324">
          <cell r="A3324" t="str">
            <v>4.04.0001103</v>
          </cell>
          <cell r="B3324">
            <v>103</v>
          </cell>
          <cell r="C3324" t="str">
            <v>Total Diretoria Técnica Operacional</v>
          </cell>
          <cell r="D3324" t="str">
            <v>4.04.0001</v>
          </cell>
          <cell r="E3324">
            <v>0</v>
          </cell>
          <cell r="F3324">
            <v>0</v>
          </cell>
          <cell r="G3324">
            <v>0</v>
          </cell>
          <cell r="H3324">
            <v>0</v>
          </cell>
          <cell r="I3324">
            <v>0</v>
          </cell>
          <cell r="J3324">
            <v>0</v>
          </cell>
          <cell r="K3324">
            <v>0</v>
          </cell>
          <cell r="L3324">
            <v>0</v>
          </cell>
          <cell r="M3324">
            <v>0</v>
          </cell>
          <cell r="N3324">
            <v>0</v>
          </cell>
          <cell r="O3324">
            <v>0</v>
          </cell>
          <cell r="P3324">
            <v>0</v>
          </cell>
        </row>
        <row r="3325">
          <cell r="A3325" t="str">
            <v>4.04.0002103</v>
          </cell>
          <cell r="B3325">
            <v>103</v>
          </cell>
          <cell r="C3325" t="str">
            <v>Total Diretoria Técnica Operacional</v>
          </cell>
          <cell r="D3325" t="str">
            <v>4.04.0002</v>
          </cell>
          <cell r="E3325">
            <v>0</v>
          </cell>
          <cell r="F3325">
            <v>0</v>
          </cell>
          <cell r="G3325">
            <v>0</v>
          </cell>
          <cell r="H3325">
            <v>0</v>
          </cell>
          <cell r="I3325">
            <v>0</v>
          </cell>
          <cell r="J3325">
            <v>0</v>
          </cell>
          <cell r="K3325">
            <v>0</v>
          </cell>
          <cell r="L3325">
            <v>0</v>
          </cell>
          <cell r="M3325">
            <v>0</v>
          </cell>
          <cell r="N3325">
            <v>0</v>
          </cell>
          <cell r="O3325">
            <v>0</v>
          </cell>
          <cell r="P3325">
            <v>0</v>
          </cell>
        </row>
        <row r="3326">
          <cell r="A3326" t="str">
            <v>4.04.0003103</v>
          </cell>
          <cell r="B3326">
            <v>103</v>
          </cell>
          <cell r="C3326" t="str">
            <v>Total Diretoria Técnica Operacional</v>
          </cell>
          <cell r="D3326" t="str">
            <v>4.04.0003</v>
          </cell>
          <cell r="E3326">
            <v>14600</v>
          </cell>
          <cell r="F3326">
            <v>14600</v>
          </cell>
          <cell r="G3326">
            <v>14600</v>
          </cell>
          <cell r="H3326">
            <v>14600</v>
          </cell>
          <cell r="I3326">
            <v>14600</v>
          </cell>
          <cell r="J3326">
            <v>14600</v>
          </cell>
          <cell r="K3326">
            <v>14600</v>
          </cell>
          <cell r="L3326">
            <v>14600</v>
          </cell>
          <cell r="M3326">
            <v>14600</v>
          </cell>
          <cell r="N3326">
            <v>14600</v>
          </cell>
          <cell r="O3326">
            <v>14600</v>
          </cell>
          <cell r="P3326">
            <v>14600</v>
          </cell>
        </row>
        <row r="3327">
          <cell r="A3327" t="str">
            <v>4.04.0004103</v>
          </cell>
          <cell r="B3327">
            <v>103</v>
          </cell>
          <cell r="C3327" t="str">
            <v>Total Diretoria Técnica Operacional</v>
          </cell>
          <cell r="D3327" t="str">
            <v>4.04.0004</v>
          </cell>
          <cell r="E3327">
            <v>3500</v>
          </cell>
          <cell r="F3327">
            <v>3500</v>
          </cell>
          <cell r="G3327">
            <v>3500</v>
          </cell>
          <cell r="H3327">
            <v>3500</v>
          </cell>
          <cell r="I3327">
            <v>3500</v>
          </cell>
          <cell r="J3327">
            <v>3500</v>
          </cell>
          <cell r="K3327">
            <v>3500</v>
          </cell>
          <cell r="L3327">
            <v>3500</v>
          </cell>
          <cell r="M3327">
            <v>3500</v>
          </cell>
          <cell r="N3327">
            <v>3500</v>
          </cell>
          <cell r="O3327">
            <v>3500</v>
          </cell>
          <cell r="P3327">
            <v>3500</v>
          </cell>
        </row>
        <row r="3328">
          <cell r="A3328" t="str">
            <v>4.04.0005103</v>
          </cell>
          <cell r="B3328">
            <v>103</v>
          </cell>
          <cell r="C3328" t="str">
            <v>Total Diretoria Técnica Operacional</v>
          </cell>
          <cell r="D3328" t="str">
            <v>4.04.0005</v>
          </cell>
          <cell r="E3328">
            <v>200</v>
          </cell>
          <cell r="F3328">
            <v>15200</v>
          </cell>
          <cell r="G3328">
            <v>16700</v>
          </cell>
          <cell r="H3328">
            <v>15200</v>
          </cell>
          <cell r="I3328">
            <v>15200</v>
          </cell>
          <cell r="J3328">
            <v>200</v>
          </cell>
          <cell r="K3328">
            <v>1700</v>
          </cell>
          <cell r="L3328">
            <v>200</v>
          </cell>
          <cell r="M3328">
            <v>200</v>
          </cell>
          <cell r="N3328">
            <v>200</v>
          </cell>
          <cell r="O3328">
            <v>200</v>
          </cell>
          <cell r="P3328">
            <v>200</v>
          </cell>
        </row>
        <row r="3329">
          <cell r="A3329" t="str">
            <v>4.04.0006103</v>
          </cell>
          <cell r="B3329">
            <v>103</v>
          </cell>
          <cell r="C3329" t="str">
            <v>Total Diretoria Técnica Operacional</v>
          </cell>
          <cell r="D3329" t="str">
            <v>4.04.0006</v>
          </cell>
          <cell r="E3329">
            <v>1670</v>
          </cell>
          <cell r="F3329">
            <v>1670</v>
          </cell>
          <cell r="G3329">
            <v>1670</v>
          </cell>
          <cell r="H3329">
            <v>1670</v>
          </cell>
          <cell r="I3329">
            <v>1670</v>
          </cell>
          <cell r="J3329">
            <v>1670</v>
          </cell>
          <cell r="K3329">
            <v>1670</v>
          </cell>
          <cell r="L3329">
            <v>1670</v>
          </cell>
          <cell r="M3329">
            <v>1670</v>
          </cell>
          <cell r="N3329">
            <v>1670</v>
          </cell>
          <cell r="O3329">
            <v>1670</v>
          </cell>
          <cell r="P3329">
            <v>1670</v>
          </cell>
        </row>
        <row r="3330">
          <cell r="A3330" t="str">
            <v>4.04.0007103</v>
          </cell>
          <cell r="B3330">
            <v>103</v>
          </cell>
          <cell r="C3330" t="str">
            <v>Total Diretoria Técnica Operacional</v>
          </cell>
          <cell r="D3330" t="str">
            <v>4.04.0007</v>
          </cell>
          <cell r="E3330">
            <v>175.83972699564379</v>
          </cell>
          <cell r="F3330">
            <v>175.83972699564379</v>
          </cell>
          <cell r="G3330">
            <v>175.83972699564379</v>
          </cell>
          <cell r="H3330">
            <v>175.83972699564379</v>
          </cell>
          <cell r="I3330">
            <v>175.83972699564379</v>
          </cell>
          <cell r="J3330">
            <v>175.83972699564379</v>
          </cell>
          <cell r="K3330">
            <v>175.83972699564379</v>
          </cell>
          <cell r="L3330">
            <v>175.83972699564379</v>
          </cell>
          <cell r="M3330">
            <v>175.83972699564379</v>
          </cell>
          <cell r="N3330">
            <v>175.83972699564379</v>
          </cell>
          <cell r="O3330">
            <v>175.83972699564379</v>
          </cell>
          <cell r="P3330">
            <v>175.83972699564379</v>
          </cell>
        </row>
        <row r="3331">
          <cell r="A3331" t="str">
            <v>4.04.0008103</v>
          </cell>
          <cell r="B3331">
            <v>103</v>
          </cell>
          <cell r="C3331" t="str">
            <v>Total Diretoria Técnica Operacional</v>
          </cell>
          <cell r="D3331" t="str">
            <v>4.04.0008</v>
          </cell>
          <cell r="E3331">
            <v>6020</v>
          </cell>
          <cell r="F3331">
            <v>6020</v>
          </cell>
          <cell r="G3331">
            <v>6020</v>
          </cell>
          <cell r="H3331">
            <v>6020</v>
          </cell>
          <cell r="I3331">
            <v>6020</v>
          </cell>
          <cell r="J3331">
            <v>6020</v>
          </cell>
          <cell r="K3331">
            <v>6020</v>
          </cell>
          <cell r="L3331">
            <v>6020</v>
          </cell>
          <cell r="M3331">
            <v>6020</v>
          </cell>
          <cell r="N3331">
            <v>6137</v>
          </cell>
          <cell r="O3331">
            <v>6137</v>
          </cell>
          <cell r="P3331">
            <v>6137</v>
          </cell>
        </row>
        <row r="3332">
          <cell r="A3332" t="str">
            <v>4.04.0009103</v>
          </cell>
          <cell r="B3332">
            <v>103</v>
          </cell>
          <cell r="C3332" t="str">
            <v>Total Diretoria Técnica Operacional</v>
          </cell>
          <cell r="D3332" t="str">
            <v>4.04.0009</v>
          </cell>
          <cell r="E3332">
            <v>245</v>
          </cell>
          <cell r="F3332">
            <v>245</v>
          </cell>
          <cell r="G3332">
            <v>245</v>
          </cell>
          <cell r="H3332">
            <v>245</v>
          </cell>
          <cell r="I3332">
            <v>245</v>
          </cell>
          <cell r="J3332">
            <v>245</v>
          </cell>
          <cell r="K3332">
            <v>245</v>
          </cell>
          <cell r="L3332">
            <v>245</v>
          </cell>
          <cell r="M3332">
            <v>245</v>
          </cell>
          <cell r="N3332">
            <v>245</v>
          </cell>
          <cell r="O3332">
            <v>245</v>
          </cell>
          <cell r="P3332">
            <v>245</v>
          </cell>
        </row>
        <row r="3333">
          <cell r="A3333" t="str">
            <v>4.04.0010103</v>
          </cell>
          <cell r="B3333">
            <v>103</v>
          </cell>
          <cell r="C3333" t="str">
            <v>Total Diretoria Técnica Operacional</v>
          </cell>
          <cell r="D3333" t="str">
            <v>4.04.0010</v>
          </cell>
          <cell r="E3333">
            <v>124822.06</v>
          </cell>
          <cell r="F3333">
            <v>124822.06</v>
          </cell>
          <cell r="G3333">
            <v>124822.06</v>
          </cell>
          <cell r="H3333">
            <v>124822.06</v>
          </cell>
          <cell r="I3333">
            <v>124822.06</v>
          </cell>
          <cell r="J3333">
            <v>124822.06</v>
          </cell>
          <cell r="K3333">
            <v>124822.06</v>
          </cell>
          <cell r="L3333">
            <v>124822.06</v>
          </cell>
          <cell r="M3333">
            <v>124822.06</v>
          </cell>
          <cell r="N3333">
            <v>124822.06</v>
          </cell>
          <cell r="O3333">
            <v>124822.06</v>
          </cell>
          <cell r="P3333">
            <v>124822.06</v>
          </cell>
        </row>
        <row r="3334">
          <cell r="A3334" t="str">
            <v>4.04.0011103</v>
          </cell>
          <cell r="B3334">
            <v>103</v>
          </cell>
          <cell r="C3334" t="str">
            <v>Total Diretoria Técnica Operacional</v>
          </cell>
          <cell r="D3334" t="str">
            <v>4.04.0011</v>
          </cell>
          <cell r="E3334">
            <v>8150</v>
          </cell>
          <cell r="F3334">
            <v>8150</v>
          </cell>
          <cell r="G3334">
            <v>12150</v>
          </cell>
          <cell r="H3334">
            <v>8150</v>
          </cell>
          <cell r="I3334">
            <v>8150</v>
          </cell>
          <cell r="J3334">
            <v>8150</v>
          </cell>
          <cell r="K3334">
            <v>8150</v>
          </cell>
          <cell r="L3334">
            <v>8150</v>
          </cell>
          <cell r="M3334">
            <v>8150</v>
          </cell>
          <cell r="N3334">
            <v>8150</v>
          </cell>
          <cell r="O3334">
            <v>8150</v>
          </cell>
          <cell r="P3334">
            <v>8150</v>
          </cell>
        </row>
        <row r="3335">
          <cell r="A3335" t="str">
            <v>4.04.0012103</v>
          </cell>
          <cell r="B3335">
            <v>103</v>
          </cell>
          <cell r="C3335" t="str">
            <v>Total Diretoria Técnica Operacional</v>
          </cell>
          <cell r="D3335" t="str">
            <v>4.04.0012</v>
          </cell>
          <cell r="E3335">
            <v>0</v>
          </cell>
          <cell r="F3335">
            <v>0</v>
          </cell>
          <cell r="G3335">
            <v>0</v>
          </cell>
          <cell r="H3335">
            <v>0</v>
          </cell>
          <cell r="I3335">
            <v>0</v>
          </cell>
          <cell r="J3335">
            <v>0</v>
          </cell>
          <cell r="K3335">
            <v>0</v>
          </cell>
          <cell r="L3335">
            <v>0</v>
          </cell>
          <cell r="M3335">
            <v>0</v>
          </cell>
          <cell r="N3335">
            <v>0</v>
          </cell>
          <cell r="O3335">
            <v>0</v>
          </cell>
          <cell r="P3335">
            <v>0</v>
          </cell>
        </row>
        <row r="3336">
          <cell r="A3336" t="str">
            <v>4.05.0003103</v>
          </cell>
          <cell r="B3336">
            <v>103</v>
          </cell>
          <cell r="C3336" t="str">
            <v>Total Diretoria Técnica Operacional</v>
          </cell>
          <cell r="D3336" t="str">
            <v>4.05.0003</v>
          </cell>
          <cell r="E3336">
            <v>0</v>
          </cell>
          <cell r="F3336">
            <v>0</v>
          </cell>
          <cell r="G3336">
            <v>0</v>
          </cell>
          <cell r="H3336">
            <v>0</v>
          </cell>
          <cell r="I3336">
            <v>0</v>
          </cell>
          <cell r="J3336">
            <v>0</v>
          </cell>
          <cell r="K3336">
            <v>0</v>
          </cell>
          <cell r="L3336">
            <v>0</v>
          </cell>
          <cell r="M3336">
            <v>0</v>
          </cell>
          <cell r="N3336">
            <v>0</v>
          </cell>
          <cell r="O3336">
            <v>0</v>
          </cell>
          <cell r="P3336">
            <v>0</v>
          </cell>
        </row>
        <row r="3337">
          <cell r="A3337" t="str">
            <v>4.08.0004103</v>
          </cell>
          <cell r="B3337">
            <v>103</v>
          </cell>
          <cell r="C3337" t="str">
            <v>Total Diretoria Técnica Operacional</v>
          </cell>
          <cell r="D3337" t="str">
            <v>4.08.0004</v>
          </cell>
          <cell r="E3337">
            <v>0</v>
          </cell>
          <cell r="F3337">
            <v>0</v>
          </cell>
          <cell r="G3337">
            <v>0</v>
          </cell>
          <cell r="H3337">
            <v>0</v>
          </cell>
          <cell r="I3337">
            <v>0</v>
          </cell>
          <cell r="J3337">
            <v>0</v>
          </cell>
          <cell r="K3337">
            <v>0</v>
          </cell>
          <cell r="L3337">
            <v>0</v>
          </cell>
          <cell r="M3337">
            <v>0</v>
          </cell>
          <cell r="N3337">
            <v>0</v>
          </cell>
          <cell r="O3337">
            <v>0</v>
          </cell>
          <cell r="P3337">
            <v>0</v>
          </cell>
        </row>
        <row r="3338">
          <cell r="A3338" t="str">
            <v>4.08.0010103</v>
          </cell>
          <cell r="B3338">
            <v>103</v>
          </cell>
          <cell r="C3338" t="str">
            <v>Total Diretoria Técnica Operacional</v>
          </cell>
          <cell r="D3338" t="str">
            <v>4.08.0010</v>
          </cell>
          <cell r="E3338">
            <v>0</v>
          </cell>
          <cell r="F3338">
            <v>0</v>
          </cell>
          <cell r="G3338">
            <v>0</v>
          </cell>
          <cell r="H3338">
            <v>0</v>
          </cell>
          <cell r="I3338">
            <v>0</v>
          </cell>
          <cell r="J3338">
            <v>0</v>
          </cell>
          <cell r="K3338">
            <v>0</v>
          </cell>
          <cell r="L3338">
            <v>0</v>
          </cell>
          <cell r="M3338">
            <v>0</v>
          </cell>
          <cell r="N3338">
            <v>0</v>
          </cell>
          <cell r="O3338">
            <v>0</v>
          </cell>
          <cell r="P3338">
            <v>0</v>
          </cell>
        </row>
        <row r="3339">
          <cell r="A3339" t="str">
            <v>4.08.0016103</v>
          </cell>
          <cell r="B3339">
            <v>103</v>
          </cell>
          <cell r="C3339" t="str">
            <v>Total Diretoria Técnica Operacional</v>
          </cell>
          <cell r="D3339" t="str">
            <v>4.08.0016</v>
          </cell>
          <cell r="E3339">
            <v>0</v>
          </cell>
          <cell r="F3339">
            <v>0</v>
          </cell>
          <cell r="G3339">
            <v>0</v>
          </cell>
          <cell r="H3339">
            <v>0</v>
          </cell>
          <cell r="I3339">
            <v>0</v>
          </cell>
          <cell r="J3339">
            <v>0</v>
          </cell>
          <cell r="K3339">
            <v>0</v>
          </cell>
          <cell r="L3339">
            <v>0</v>
          </cell>
          <cell r="M3339">
            <v>0</v>
          </cell>
          <cell r="N3339">
            <v>0</v>
          </cell>
          <cell r="O3339">
            <v>0</v>
          </cell>
          <cell r="P3339">
            <v>0</v>
          </cell>
        </row>
        <row r="3340">
          <cell r="A3340" t="str">
            <v>4.08.0017103</v>
          </cell>
          <cell r="B3340">
            <v>103</v>
          </cell>
          <cell r="C3340" t="str">
            <v>Total Diretoria Técnica Operacional</v>
          </cell>
          <cell r="D3340" t="str">
            <v>4.08.0017</v>
          </cell>
          <cell r="E3340">
            <v>0</v>
          </cell>
          <cell r="F3340">
            <v>0</v>
          </cell>
          <cell r="G3340">
            <v>0</v>
          </cell>
          <cell r="H3340">
            <v>0</v>
          </cell>
          <cell r="I3340">
            <v>0</v>
          </cell>
          <cell r="J3340">
            <v>0</v>
          </cell>
          <cell r="K3340">
            <v>0</v>
          </cell>
          <cell r="L3340">
            <v>0</v>
          </cell>
          <cell r="M3340">
            <v>0</v>
          </cell>
          <cell r="N3340">
            <v>0</v>
          </cell>
          <cell r="O3340">
            <v>0</v>
          </cell>
          <cell r="P3340">
            <v>0</v>
          </cell>
        </row>
        <row r="3341">
          <cell r="A3341" t="str">
            <v>4.08.0020103</v>
          </cell>
          <cell r="B3341">
            <v>103</v>
          </cell>
          <cell r="C3341" t="str">
            <v>Total Diretoria Técnica Operacional</v>
          </cell>
          <cell r="D3341" t="str">
            <v>4.08.0020</v>
          </cell>
          <cell r="E3341">
            <v>0</v>
          </cell>
          <cell r="F3341">
            <v>0</v>
          </cell>
          <cell r="G3341">
            <v>0</v>
          </cell>
          <cell r="H3341">
            <v>0</v>
          </cell>
          <cell r="I3341">
            <v>0</v>
          </cell>
          <cell r="J3341">
            <v>0</v>
          </cell>
          <cell r="K3341">
            <v>0</v>
          </cell>
          <cell r="L3341">
            <v>0</v>
          </cell>
          <cell r="M3341">
            <v>0</v>
          </cell>
          <cell r="N3341">
            <v>0</v>
          </cell>
          <cell r="O3341">
            <v>0</v>
          </cell>
          <cell r="P3341">
            <v>0</v>
          </cell>
        </row>
        <row r="3342">
          <cell r="A3342" t="str">
            <v>4.13.0004103</v>
          </cell>
          <cell r="B3342">
            <v>103</v>
          </cell>
          <cell r="C3342" t="str">
            <v>Total Diretoria Técnica Operacional</v>
          </cell>
          <cell r="D3342" t="str">
            <v>4.13.0004</v>
          </cell>
          <cell r="E3342">
            <v>0</v>
          </cell>
          <cell r="F3342">
            <v>0</v>
          </cell>
          <cell r="G3342">
            <v>0</v>
          </cell>
          <cell r="H3342">
            <v>0</v>
          </cell>
          <cell r="I3342">
            <v>0</v>
          </cell>
          <cell r="J3342">
            <v>0</v>
          </cell>
          <cell r="K3342">
            <v>0</v>
          </cell>
          <cell r="L3342">
            <v>0</v>
          </cell>
          <cell r="M3342">
            <v>0</v>
          </cell>
          <cell r="N3342">
            <v>0</v>
          </cell>
          <cell r="O3342">
            <v>0</v>
          </cell>
          <cell r="P3342">
            <v>0</v>
          </cell>
        </row>
        <row r="3343">
          <cell r="A3343" t="str">
            <v>4.13.0005103</v>
          </cell>
          <cell r="B3343">
            <v>103</v>
          </cell>
          <cell r="C3343" t="str">
            <v>Total Diretoria Técnica Operacional</v>
          </cell>
          <cell r="D3343" t="str">
            <v>4.13.0005</v>
          </cell>
          <cell r="E3343">
            <v>0</v>
          </cell>
          <cell r="F3343">
            <v>0</v>
          </cell>
          <cell r="G3343">
            <v>0</v>
          </cell>
          <cell r="H3343">
            <v>0</v>
          </cell>
          <cell r="I3343">
            <v>0</v>
          </cell>
          <cell r="J3343">
            <v>0</v>
          </cell>
          <cell r="K3343">
            <v>0</v>
          </cell>
          <cell r="L3343">
            <v>0</v>
          </cell>
          <cell r="M3343">
            <v>0</v>
          </cell>
          <cell r="N3343">
            <v>0</v>
          </cell>
          <cell r="O3343">
            <v>0</v>
          </cell>
          <cell r="P3343">
            <v>0</v>
          </cell>
        </row>
        <row r="3344">
          <cell r="A3344" t="str">
            <v>4.13.0006103</v>
          </cell>
          <cell r="B3344">
            <v>103</v>
          </cell>
          <cell r="C3344" t="str">
            <v>Total Diretoria Técnica Operacional</v>
          </cell>
          <cell r="D3344" t="str">
            <v>4.13.0006</v>
          </cell>
          <cell r="E3344">
            <v>0</v>
          </cell>
          <cell r="F3344">
            <v>0</v>
          </cell>
          <cell r="G3344">
            <v>0</v>
          </cell>
          <cell r="H3344">
            <v>0</v>
          </cell>
          <cell r="I3344">
            <v>0</v>
          </cell>
          <cell r="J3344">
            <v>0</v>
          </cell>
          <cell r="K3344">
            <v>0</v>
          </cell>
          <cell r="L3344">
            <v>0</v>
          </cell>
          <cell r="M3344">
            <v>0</v>
          </cell>
          <cell r="N3344">
            <v>0</v>
          </cell>
          <cell r="O3344">
            <v>0</v>
          </cell>
          <cell r="P3344">
            <v>0</v>
          </cell>
        </row>
        <row r="3345">
          <cell r="A3345" t="str">
            <v>4.13.0007103</v>
          </cell>
          <cell r="B3345">
            <v>103</v>
          </cell>
          <cell r="C3345" t="str">
            <v>Total Diretoria Técnica Operacional</v>
          </cell>
          <cell r="D3345" t="str">
            <v>4.13.0007</v>
          </cell>
          <cell r="E3345">
            <v>0</v>
          </cell>
          <cell r="F3345">
            <v>0</v>
          </cell>
          <cell r="G3345">
            <v>0</v>
          </cell>
          <cell r="H3345">
            <v>0</v>
          </cell>
          <cell r="I3345">
            <v>0</v>
          </cell>
          <cell r="J3345">
            <v>0</v>
          </cell>
          <cell r="K3345">
            <v>0</v>
          </cell>
          <cell r="L3345">
            <v>0</v>
          </cell>
          <cell r="M3345">
            <v>0</v>
          </cell>
          <cell r="N3345">
            <v>0</v>
          </cell>
          <cell r="O3345">
            <v>0</v>
          </cell>
          <cell r="P3345">
            <v>0</v>
          </cell>
        </row>
        <row r="3346">
          <cell r="A3346" t="str">
            <v>4.13.0008103</v>
          </cell>
          <cell r="B3346">
            <v>103</v>
          </cell>
          <cell r="C3346" t="str">
            <v>Total Diretoria Técnica Operacional</v>
          </cell>
          <cell r="D3346" t="str">
            <v>4.13.0008</v>
          </cell>
          <cell r="E3346">
            <v>0</v>
          </cell>
          <cell r="F3346">
            <v>0</v>
          </cell>
          <cell r="G3346">
            <v>0</v>
          </cell>
          <cell r="H3346">
            <v>0</v>
          </cell>
          <cell r="I3346">
            <v>0</v>
          </cell>
          <cell r="J3346">
            <v>0</v>
          </cell>
          <cell r="K3346">
            <v>0</v>
          </cell>
          <cell r="L3346">
            <v>0</v>
          </cell>
          <cell r="M3346">
            <v>0</v>
          </cell>
          <cell r="N3346">
            <v>0</v>
          </cell>
          <cell r="O3346">
            <v>0</v>
          </cell>
          <cell r="P3346">
            <v>0</v>
          </cell>
        </row>
        <row r="3347">
          <cell r="A3347" t="str">
            <v>4.90.000110500</v>
          </cell>
          <cell r="B3347">
            <v>10500</v>
          </cell>
          <cell r="C3347" t="str">
            <v>Diretoria Corporativa</v>
          </cell>
          <cell r="D3347" t="str">
            <v>4.90.0001</v>
          </cell>
          <cell r="E3347">
            <v>0</v>
          </cell>
          <cell r="F3347">
            <v>0</v>
          </cell>
          <cell r="G3347">
            <v>0</v>
          </cell>
          <cell r="H3347">
            <v>0</v>
          </cell>
          <cell r="I3347">
            <v>0</v>
          </cell>
          <cell r="J3347">
            <v>0</v>
          </cell>
          <cell r="K3347">
            <v>0</v>
          </cell>
          <cell r="L3347">
            <v>0</v>
          </cell>
          <cell r="M3347">
            <v>0</v>
          </cell>
          <cell r="N3347">
            <v>0</v>
          </cell>
          <cell r="O3347">
            <v>0</v>
          </cell>
          <cell r="P3347">
            <v>0</v>
          </cell>
        </row>
        <row r="3348">
          <cell r="A3348" t="str">
            <v>4.01.000210500</v>
          </cell>
          <cell r="B3348">
            <v>10500</v>
          </cell>
          <cell r="C3348" t="str">
            <v>Diretoria Corporativa</v>
          </cell>
          <cell r="D3348" t="str">
            <v>4.01.0002</v>
          </cell>
          <cell r="E3348">
            <v>0</v>
          </cell>
          <cell r="F3348">
            <v>0</v>
          </cell>
          <cell r="G3348">
            <v>0</v>
          </cell>
          <cell r="H3348">
            <v>0</v>
          </cell>
          <cell r="I3348">
            <v>0</v>
          </cell>
          <cell r="J3348">
            <v>0</v>
          </cell>
          <cell r="K3348">
            <v>0</v>
          </cell>
          <cell r="L3348">
            <v>0</v>
          </cell>
          <cell r="M3348">
            <v>0</v>
          </cell>
          <cell r="N3348">
            <v>0</v>
          </cell>
          <cell r="O3348">
            <v>0</v>
          </cell>
          <cell r="P3348">
            <v>0</v>
          </cell>
        </row>
        <row r="3349">
          <cell r="A3349" t="str">
            <v>4.01.000310500</v>
          </cell>
          <cell r="B3349">
            <v>10500</v>
          </cell>
          <cell r="C3349" t="str">
            <v>Diretoria Corporativa</v>
          </cell>
          <cell r="D3349" t="str">
            <v>4.01.0003</v>
          </cell>
          <cell r="E3349">
            <v>0</v>
          </cell>
          <cell r="F3349">
            <v>0</v>
          </cell>
          <cell r="G3349">
            <v>0</v>
          </cell>
          <cell r="H3349">
            <v>0</v>
          </cell>
          <cell r="I3349">
            <v>0</v>
          </cell>
          <cell r="J3349">
            <v>0</v>
          </cell>
          <cell r="K3349">
            <v>0</v>
          </cell>
          <cell r="L3349">
            <v>0</v>
          </cell>
          <cell r="M3349">
            <v>0</v>
          </cell>
          <cell r="N3349">
            <v>0</v>
          </cell>
          <cell r="O3349">
            <v>0</v>
          </cell>
          <cell r="P3349">
            <v>0</v>
          </cell>
        </row>
        <row r="3350">
          <cell r="A3350" t="str">
            <v>4.01.000410500</v>
          </cell>
          <cell r="B3350">
            <v>10500</v>
          </cell>
          <cell r="C3350" t="str">
            <v>Diretoria Corporativa</v>
          </cell>
          <cell r="D3350" t="str">
            <v>4.01.0004</v>
          </cell>
          <cell r="E3350">
            <v>2000</v>
          </cell>
          <cell r="F3350">
            <v>2000</v>
          </cell>
          <cell r="G3350">
            <v>2000</v>
          </cell>
          <cell r="H3350">
            <v>2000</v>
          </cell>
          <cell r="I3350">
            <v>2000</v>
          </cell>
          <cell r="J3350">
            <v>2000</v>
          </cell>
          <cell r="K3350">
            <v>2000</v>
          </cell>
          <cell r="L3350">
            <v>2000</v>
          </cell>
          <cell r="M3350">
            <v>2000</v>
          </cell>
          <cell r="N3350">
            <v>2000</v>
          </cell>
          <cell r="O3350">
            <v>2000</v>
          </cell>
          <cell r="P3350">
            <v>2000</v>
          </cell>
        </row>
        <row r="3351">
          <cell r="A3351" t="str">
            <v>4.01.000510500</v>
          </cell>
          <cell r="B3351">
            <v>10500</v>
          </cell>
          <cell r="C3351" t="str">
            <v>Diretoria Corporativa</v>
          </cell>
          <cell r="D3351" t="str">
            <v>4.01.0005</v>
          </cell>
          <cell r="E3351">
            <v>100</v>
          </cell>
          <cell r="F3351">
            <v>100</v>
          </cell>
          <cell r="G3351">
            <v>100</v>
          </cell>
          <cell r="H3351">
            <v>100</v>
          </cell>
          <cell r="I3351">
            <v>100</v>
          </cell>
          <cell r="J3351">
            <v>100</v>
          </cell>
          <cell r="K3351">
            <v>100</v>
          </cell>
          <cell r="L3351">
            <v>100</v>
          </cell>
          <cell r="M3351">
            <v>100</v>
          </cell>
          <cell r="N3351">
            <v>100</v>
          </cell>
          <cell r="O3351">
            <v>100</v>
          </cell>
          <cell r="P3351">
            <v>100</v>
          </cell>
        </row>
        <row r="3352">
          <cell r="A3352" t="str">
            <v>4.01.000610500</v>
          </cell>
          <cell r="B3352">
            <v>10500</v>
          </cell>
          <cell r="C3352" t="str">
            <v>Diretoria Corporativa</v>
          </cell>
          <cell r="D3352" t="str">
            <v>4.01.0006</v>
          </cell>
          <cell r="E3352">
            <v>300</v>
          </cell>
          <cell r="F3352">
            <v>300</v>
          </cell>
          <cell r="G3352">
            <v>300</v>
          </cell>
          <cell r="H3352">
            <v>300</v>
          </cell>
          <cell r="I3352">
            <v>300</v>
          </cell>
          <cell r="J3352">
            <v>300</v>
          </cell>
          <cell r="K3352">
            <v>300</v>
          </cell>
          <cell r="L3352">
            <v>300</v>
          </cell>
          <cell r="M3352">
            <v>300</v>
          </cell>
          <cell r="N3352">
            <v>300</v>
          </cell>
          <cell r="O3352">
            <v>300</v>
          </cell>
          <cell r="P3352">
            <v>300</v>
          </cell>
        </row>
        <row r="3353">
          <cell r="A3353" t="str">
            <v>4.01.000710500</v>
          </cell>
          <cell r="B3353">
            <v>10500</v>
          </cell>
          <cell r="C3353" t="str">
            <v>Diretoria Corporativa</v>
          </cell>
          <cell r="D3353" t="str">
            <v>4.01.0007</v>
          </cell>
          <cell r="E3353">
            <v>0</v>
          </cell>
          <cell r="F3353">
            <v>0</v>
          </cell>
          <cell r="G3353">
            <v>0</v>
          </cell>
          <cell r="H3353">
            <v>0</v>
          </cell>
          <cell r="I3353">
            <v>0</v>
          </cell>
          <cell r="J3353">
            <v>0</v>
          </cell>
          <cell r="K3353">
            <v>0</v>
          </cell>
          <cell r="L3353">
            <v>0</v>
          </cell>
          <cell r="M3353">
            <v>0</v>
          </cell>
          <cell r="N3353">
            <v>0</v>
          </cell>
          <cell r="O3353">
            <v>0</v>
          </cell>
          <cell r="P3353">
            <v>0</v>
          </cell>
        </row>
        <row r="3354">
          <cell r="A3354" t="str">
            <v>4.02.000110500</v>
          </cell>
          <cell r="B3354">
            <v>10500</v>
          </cell>
          <cell r="C3354" t="str">
            <v>Diretoria Corporativa</v>
          </cell>
          <cell r="D3354" t="str">
            <v>4.02.0001</v>
          </cell>
          <cell r="E3354">
            <v>0</v>
          </cell>
          <cell r="F3354">
            <v>0</v>
          </cell>
          <cell r="G3354">
            <v>0</v>
          </cell>
          <cell r="H3354">
            <v>0</v>
          </cell>
          <cell r="I3354">
            <v>0</v>
          </cell>
          <cell r="J3354">
            <v>0</v>
          </cell>
          <cell r="K3354">
            <v>0</v>
          </cell>
          <cell r="L3354">
            <v>0</v>
          </cell>
          <cell r="M3354">
            <v>0</v>
          </cell>
          <cell r="N3354">
            <v>0</v>
          </cell>
          <cell r="O3354">
            <v>0</v>
          </cell>
          <cell r="P3354">
            <v>0</v>
          </cell>
        </row>
        <row r="3355">
          <cell r="A3355" t="str">
            <v>4.02.000210500</v>
          </cell>
          <cell r="B3355">
            <v>10500</v>
          </cell>
          <cell r="C3355" t="str">
            <v>Diretoria Corporativa</v>
          </cell>
          <cell r="D3355" t="str">
            <v>4.02.0002</v>
          </cell>
          <cell r="E3355">
            <v>0</v>
          </cell>
          <cell r="F3355">
            <v>0</v>
          </cell>
          <cell r="G3355">
            <v>0</v>
          </cell>
          <cell r="H3355">
            <v>0</v>
          </cell>
          <cell r="I3355">
            <v>0</v>
          </cell>
          <cell r="J3355">
            <v>0</v>
          </cell>
          <cell r="K3355">
            <v>0</v>
          </cell>
          <cell r="L3355">
            <v>0</v>
          </cell>
          <cell r="M3355">
            <v>0</v>
          </cell>
          <cell r="N3355">
            <v>0</v>
          </cell>
          <cell r="O3355">
            <v>0</v>
          </cell>
          <cell r="P3355">
            <v>0</v>
          </cell>
        </row>
        <row r="3356">
          <cell r="A3356" t="str">
            <v>4.02.000310500</v>
          </cell>
          <cell r="B3356">
            <v>10500</v>
          </cell>
          <cell r="C3356" t="str">
            <v>Diretoria Corporativa</v>
          </cell>
          <cell r="D3356" t="str">
            <v>4.02.0003</v>
          </cell>
          <cell r="E3356">
            <v>402.06547088667708</v>
          </cell>
          <cell r="F3356">
            <v>402.06547088667708</v>
          </cell>
          <cell r="G3356">
            <v>402.06547088667708</v>
          </cell>
          <cell r="H3356">
            <v>416.13776236771071</v>
          </cell>
          <cell r="I3356">
            <v>416.13776236771071</v>
          </cell>
          <cell r="J3356">
            <v>416.13776236771071</v>
          </cell>
          <cell r="K3356">
            <v>416.13776236771071</v>
          </cell>
          <cell r="L3356">
            <v>416.13776236771071</v>
          </cell>
          <cell r="M3356">
            <v>416.13776236771071</v>
          </cell>
          <cell r="N3356">
            <v>416.13776236771071</v>
          </cell>
          <cell r="O3356">
            <v>416.13776236771071</v>
          </cell>
          <cell r="P3356">
            <v>416.13776236771071</v>
          </cell>
        </row>
        <row r="3357">
          <cell r="A3357" t="str">
            <v>4.02.000410500</v>
          </cell>
          <cell r="B3357">
            <v>10500</v>
          </cell>
          <cell r="C3357" t="str">
            <v>Diretoria Corporativa</v>
          </cell>
          <cell r="D3357" t="str">
            <v>4.02.0004</v>
          </cell>
          <cell r="E3357">
            <v>0</v>
          </cell>
          <cell r="F3357">
            <v>0</v>
          </cell>
          <cell r="G3357">
            <v>0</v>
          </cell>
          <cell r="H3357">
            <v>0</v>
          </cell>
          <cell r="I3357">
            <v>0</v>
          </cell>
          <cell r="J3357">
            <v>0</v>
          </cell>
          <cell r="K3357">
            <v>0</v>
          </cell>
          <cell r="L3357">
            <v>0</v>
          </cell>
          <cell r="M3357">
            <v>0</v>
          </cell>
          <cell r="N3357">
            <v>0</v>
          </cell>
          <cell r="O3357">
            <v>0</v>
          </cell>
          <cell r="P3357">
            <v>0</v>
          </cell>
        </row>
        <row r="3358">
          <cell r="A3358" t="str">
            <v>4.02.000510500</v>
          </cell>
          <cell r="B3358">
            <v>10500</v>
          </cell>
          <cell r="C3358" t="str">
            <v>Diretoria Corporativa</v>
          </cell>
          <cell r="D3358" t="str">
            <v>4.02.0005</v>
          </cell>
          <cell r="E3358">
            <v>1200</v>
          </cell>
          <cell r="F3358">
            <v>1200</v>
          </cell>
          <cell r="G3358">
            <v>1200</v>
          </cell>
          <cell r="H3358">
            <v>1200</v>
          </cell>
          <cell r="I3358">
            <v>1200</v>
          </cell>
          <cell r="J3358">
            <v>1200</v>
          </cell>
          <cell r="K3358">
            <v>1200</v>
          </cell>
          <cell r="L3358">
            <v>1200</v>
          </cell>
          <cell r="M3358">
            <v>1200</v>
          </cell>
          <cell r="N3358">
            <v>1200</v>
          </cell>
          <cell r="O3358">
            <v>1200</v>
          </cell>
          <cell r="P3358">
            <v>1200</v>
          </cell>
        </row>
        <row r="3359">
          <cell r="A3359" t="str">
            <v>4.02.000610500</v>
          </cell>
          <cell r="B3359">
            <v>10500</v>
          </cell>
          <cell r="C3359" t="str">
            <v>Diretoria Corporativa</v>
          </cell>
          <cell r="D3359" t="str">
            <v>4.02.0006</v>
          </cell>
          <cell r="E3359">
            <v>0</v>
          </cell>
          <cell r="F3359">
            <v>0</v>
          </cell>
          <cell r="G3359">
            <v>0</v>
          </cell>
          <cell r="H3359">
            <v>0</v>
          </cell>
          <cell r="I3359">
            <v>0</v>
          </cell>
          <cell r="J3359">
            <v>0</v>
          </cell>
          <cell r="K3359">
            <v>0</v>
          </cell>
          <cell r="L3359">
            <v>0</v>
          </cell>
          <cell r="M3359">
            <v>0</v>
          </cell>
          <cell r="N3359">
            <v>0</v>
          </cell>
          <cell r="O3359">
            <v>0</v>
          </cell>
          <cell r="P3359">
            <v>0</v>
          </cell>
        </row>
        <row r="3360">
          <cell r="A3360" t="str">
            <v>4.02.000710500</v>
          </cell>
          <cell r="B3360">
            <v>10500</v>
          </cell>
          <cell r="C3360" t="str">
            <v>Diretoria Corporativa</v>
          </cell>
          <cell r="D3360" t="str">
            <v>4.02.0007</v>
          </cell>
          <cell r="E3360">
            <v>0</v>
          </cell>
          <cell r="F3360">
            <v>0</v>
          </cell>
          <cell r="G3360">
            <v>0</v>
          </cell>
          <cell r="H3360">
            <v>0</v>
          </cell>
          <cell r="I3360">
            <v>0</v>
          </cell>
          <cell r="J3360">
            <v>0</v>
          </cell>
          <cell r="K3360">
            <v>0</v>
          </cell>
          <cell r="L3360">
            <v>0</v>
          </cell>
          <cell r="M3360">
            <v>0</v>
          </cell>
          <cell r="N3360">
            <v>0</v>
          </cell>
          <cell r="O3360">
            <v>0</v>
          </cell>
          <cell r="P3360">
            <v>0</v>
          </cell>
        </row>
        <row r="3361">
          <cell r="A3361" t="str">
            <v>4.02.000810500</v>
          </cell>
          <cell r="B3361">
            <v>10500</v>
          </cell>
          <cell r="C3361" t="str">
            <v>Diretoria Corporativa</v>
          </cell>
          <cell r="D3361" t="str">
            <v>4.02.0008</v>
          </cell>
          <cell r="E3361">
            <v>145</v>
          </cell>
          <cell r="F3361">
            <v>145</v>
          </cell>
          <cell r="G3361">
            <v>145</v>
          </cell>
          <cell r="H3361">
            <v>145</v>
          </cell>
          <cell r="I3361">
            <v>145</v>
          </cell>
          <cell r="J3361">
            <v>145</v>
          </cell>
          <cell r="K3361">
            <v>145</v>
          </cell>
          <cell r="L3361">
            <v>145</v>
          </cell>
          <cell r="M3361">
            <v>145</v>
          </cell>
          <cell r="N3361">
            <v>145</v>
          </cell>
          <cell r="O3361">
            <v>145</v>
          </cell>
          <cell r="P3361">
            <v>145</v>
          </cell>
        </row>
        <row r="3362">
          <cell r="A3362" t="str">
            <v>4.02.000910500</v>
          </cell>
          <cell r="B3362">
            <v>10500</v>
          </cell>
          <cell r="C3362" t="str">
            <v>Diretoria Corporativa</v>
          </cell>
          <cell r="D3362" t="str">
            <v>4.02.0009</v>
          </cell>
          <cell r="E3362">
            <v>6.8720852550140927</v>
          </cell>
          <cell r="F3362">
            <v>6.8720852550140927</v>
          </cell>
          <cell r="G3362">
            <v>6.8720852550140927</v>
          </cell>
          <cell r="H3362">
            <v>6.8720852550140927</v>
          </cell>
          <cell r="I3362">
            <v>6.8720852550140927</v>
          </cell>
          <cell r="J3362">
            <v>6.8720852550140927</v>
          </cell>
          <cell r="K3362">
            <v>6.8720852550140927</v>
          </cell>
          <cell r="L3362">
            <v>6.8720852550140927</v>
          </cell>
          <cell r="M3362">
            <v>6.8720852550140927</v>
          </cell>
          <cell r="N3362">
            <v>6.8720852550140927</v>
          </cell>
          <cell r="O3362">
            <v>6.8720852550140927</v>
          </cell>
          <cell r="P3362">
            <v>6.8720852550140927</v>
          </cell>
        </row>
        <row r="3363">
          <cell r="A3363" t="str">
            <v>4.02.001010500</v>
          </cell>
          <cell r="B3363">
            <v>10500</v>
          </cell>
          <cell r="C3363" t="str">
            <v>Diretoria Corporativa</v>
          </cell>
          <cell r="D3363" t="str">
            <v>4.02.0010</v>
          </cell>
          <cell r="E3363">
            <v>440</v>
          </cell>
          <cell r="F3363">
            <v>440</v>
          </cell>
          <cell r="G3363">
            <v>440</v>
          </cell>
          <cell r="H3363">
            <v>440</v>
          </cell>
          <cell r="I3363">
            <v>440</v>
          </cell>
          <cell r="J3363">
            <v>440</v>
          </cell>
          <cell r="K3363">
            <v>440</v>
          </cell>
          <cell r="L3363">
            <v>440</v>
          </cell>
          <cell r="M3363">
            <v>440</v>
          </cell>
          <cell r="N3363">
            <v>440</v>
          </cell>
          <cell r="O3363">
            <v>440</v>
          </cell>
          <cell r="P3363">
            <v>440</v>
          </cell>
        </row>
        <row r="3364">
          <cell r="A3364" t="str">
            <v>4.02.001110500</v>
          </cell>
          <cell r="B3364">
            <v>10500</v>
          </cell>
          <cell r="C3364" t="str">
            <v>Diretoria Corporativa</v>
          </cell>
          <cell r="D3364" t="str">
            <v>4.02.0011</v>
          </cell>
          <cell r="E3364">
            <v>7.2704081632653068</v>
          </cell>
          <cell r="F3364">
            <v>7.2704081632653068</v>
          </cell>
          <cell r="G3364">
            <v>7.5248724489795924</v>
          </cell>
          <cell r="H3364">
            <v>7.5248724489795924</v>
          </cell>
          <cell r="I3364">
            <v>7.5248724489795924</v>
          </cell>
          <cell r="J3364">
            <v>7.5248724489795924</v>
          </cell>
          <cell r="K3364">
            <v>7.5248724489795924</v>
          </cell>
          <cell r="L3364">
            <v>7.5248724489795924</v>
          </cell>
          <cell r="M3364">
            <v>7.5248724489795924</v>
          </cell>
          <cell r="N3364">
            <v>7.5248724489795924</v>
          </cell>
          <cell r="O3364">
            <v>7.5248724489795924</v>
          </cell>
          <cell r="P3364">
            <v>7.5248724489795924</v>
          </cell>
        </row>
        <row r="3365">
          <cell r="A3365" t="str">
            <v>4.02.001210500</v>
          </cell>
          <cell r="B3365">
            <v>10500</v>
          </cell>
          <cell r="C3365" t="str">
            <v>Diretoria Corporativa</v>
          </cell>
          <cell r="D3365" t="str">
            <v>4.02.0012</v>
          </cell>
          <cell r="E3365">
            <v>0</v>
          </cell>
          <cell r="F3365">
            <v>0</v>
          </cell>
          <cell r="G3365">
            <v>0</v>
          </cell>
          <cell r="H3365">
            <v>0</v>
          </cell>
          <cell r="I3365">
            <v>0</v>
          </cell>
          <cell r="J3365">
            <v>0</v>
          </cell>
          <cell r="K3365">
            <v>0</v>
          </cell>
          <cell r="L3365">
            <v>0</v>
          </cell>
          <cell r="M3365">
            <v>0</v>
          </cell>
          <cell r="N3365">
            <v>0</v>
          </cell>
          <cell r="O3365">
            <v>0</v>
          </cell>
          <cell r="P3365">
            <v>0</v>
          </cell>
        </row>
        <row r="3366">
          <cell r="A3366" t="str">
            <v>4.02.001310500</v>
          </cell>
          <cell r="B3366">
            <v>10500</v>
          </cell>
          <cell r="C3366" t="str">
            <v>Diretoria Corporativa</v>
          </cell>
          <cell r="D3366" t="str">
            <v>4.02.0013</v>
          </cell>
          <cell r="E3366">
            <v>35</v>
          </cell>
          <cell r="F3366">
            <v>35</v>
          </cell>
          <cell r="G3366">
            <v>35</v>
          </cell>
          <cell r="H3366">
            <v>35</v>
          </cell>
          <cell r="I3366">
            <v>35</v>
          </cell>
          <cell r="J3366">
            <v>35</v>
          </cell>
          <cell r="K3366">
            <v>35</v>
          </cell>
          <cell r="L3366">
            <v>35</v>
          </cell>
          <cell r="M3366">
            <v>35</v>
          </cell>
          <cell r="N3366">
            <v>35</v>
          </cell>
          <cell r="O3366">
            <v>35</v>
          </cell>
          <cell r="P3366">
            <v>35</v>
          </cell>
        </row>
        <row r="3367">
          <cell r="A3367" t="str">
            <v>4.02.001410500</v>
          </cell>
          <cell r="B3367">
            <v>10500</v>
          </cell>
          <cell r="C3367" t="str">
            <v>Diretoria Corporativa</v>
          </cell>
          <cell r="D3367" t="str">
            <v>4.02.0014</v>
          </cell>
          <cell r="E3367">
            <v>40.157963608672922</v>
          </cell>
          <cell r="F3367">
            <v>40.157963608672922</v>
          </cell>
          <cell r="G3367">
            <v>40.157963608672922</v>
          </cell>
          <cell r="H3367">
            <v>40.157963608672922</v>
          </cell>
          <cell r="I3367">
            <v>40.157963608672922</v>
          </cell>
          <cell r="J3367">
            <v>40.157963608672922</v>
          </cell>
          <cell r="K3367">
            <v>40.157963608672922</v>
          </cell>
          <cell r="L3367">
            <v>40.157963608672922</v>
          </cell>
          <cell r="M3367">
            <v>40.157963608672922</v>
          </cell>
          <cell r="N3367">
            <v>40.157963608672922</v>
          </cell>
          <cell r="O3367">
            <v>40.157963608672922</v>
          </cell>
          <cell r="P3367">
            <v>40.157963608672922</v>
          </cell>
        </row>
        <row r="3368">
          <cell r="A3368" t="str">
            <v>4.02.001510500</v>
          </cell>
          <cell r="B3368">
            <v>10500</v>
          </cell>
          <cell r="C3368" t="str">
            <v>Diretoria Corporativa</v>
          </cell>
          <cell r="D3368" t="str">
            <v>4.02.0015</v>
          </cell>
          <cell r="E3368">
            <v>0</v>
          </cell>
          <cell r="F3368">
            <v>0</v>
          </cell>
          <cell r="G3368">
            <v>0</v>
          </cell>
          <cell r="H3368">
            <v>0</v>
          </cell>
          <cell r="I3368">
            <v>0</v>
          </cell>
          <cell r="J3368">
            <v>0</v>
          </cell>
          <cell r="K3368">
            <v>0</v>
          </cell>
          <cell r="L3368">
            <v>0</v>
          </cell>
          <cell r="M3368">
            <v>0</v>
          </cell>
          <cell r="N3368">
            <v>0</v>
          </cell>
          <cell r="O3368">
            <v>0</v>
          </cell>
          <cell r="P3368">
            <v>0</v>
          </cell>
        </row>
        <row r="3369">
          <cell r="A3369" t="str">
            <v>4.02.001610500</v>
          </cell>
          <cell r="B3369">
            <v>10500</v>
          </cell>
          <cell r="C3369" t="str">
            <v>Diretoria Corporativa</v>
          </cell>
          <cell r="D3369" t="str">
            <v>4.02.0016</v>
          </cell>
          <cell r="E3369">
            <v>4095.162241322193</v>
          </cell>
          <cell r="F3369">
            <v>4095.162241322193</v>
          </cell>
          <cell r="G3369">
            <v>4095.162241322193</v>
          </cell>
          <cell r="H3369">
            <v>4238.4929197684705</v>
          </cell>
          <cell r="I3369">
            <v>4238.4929197684705</v>
          </cell>
          <cell r="J3369">
            <v>4238.4929197684705</v>
          </cell>
          <cell r="K3369">
            <v>4238.4929197684705</v>
          </cell>
          <cell r="L3369">
            <v>4238.4929197684705</v>
          </cell>
          <cell r="M3369">
            <v>4238.4929197684705</v>
          </cell>
          <cell r="N3369">
            <v>4238.4929197684705</v>
          </cell>
          <cell r="O3369">
            <v>4238.4929197684705</v>
          </cell>
          <cell r="P3369">
            <v>4238.4929197684705</v>
          </cell>
        </row>
        <row r="3370">
          <cell r="A3370" t="str">
            <v>4.02.001710500</v>
          </cell>
          <cell r="B3370">
            <v>10500</v>
          </cell>
          <cell r="C3370" t="str">
            <v>Diretoria Corporativa</v>
          </cell>
          <cell r="D3370" t="str">
            <v>4.02.0017</v>
          </cell>
          <cell r="E3370">
            <v>1907.2040655648962</v>
          </cell>
          <cell r="F3370">
            <v>1907.2040655648962</v>
          </cell>
          <cell r="G3370">
            <v>1907.2040655648962</v>
          </cell>
          <cell r="H3370">
            <v>1973.9562078596673</v>
          </cell>
          <cell r="I3370">
            <v>1973.9562078596673</v>
          </cell>
          <cell r="J3370">
            <v>1973.9562078596673</v>
          </cell>
          <cell r="K3370">
            <v>1973.9562078596673</v>
          </cell>
          <cell r="L3370">
            <v>1973.9562078596673</v>
          </cell>
          <cell r="M3370">
            <v>1973.9562078596673</v>
          </cell>
          <cell r="N3370">
            <v>1973.9562078596673</v>
          </cell>
          <cell r="O3370">
            <v>1973.9562078596673</v>
          </cell>
          <cell r="P3370">
            <v>1973.9562078596673</v>
          </cell>
        </row>
        <row r="3371">
          <cell r="A3371" t="str">
            <v>4.02.001810500</v>
          </cell>
          <cell r="B3371">
            <v>10500</v>
          </cell>
          <cell r="C3371" t="str">
            <v>Diretoria Corporativa</v>
          </cell>
          <cell r="D3371" t="str">
            <v>4.02.0018</v>
          </cell>
          <cell r="E3371">
            <v>210</v>
          </cell>
          <cell r="F3371">
            <v>210</v>
          </cell>
          <cell r="G3371">
            <v>210</v>
          </cell>
          <cell r="H3371">
            <v>210</v>
          </cell>
          <cell r="I3371">
            <v>210</v>
          </cell>
          <cell r="J3371">
            <v>210</v>
          </cell>
          <cell r="K3371">
            <v>210</v>
          </cell>
          <cell r="L3371">
            <v>210</v>
          </cell>
          <cell r="M3371">
            <v>210</v>
          </cell>
          <cell r="N3371">
            <v>210</v>
          </cell>
          <cell r="O3371">
            <v>210</v>
          </cell>
          <cell r="P3371">
            <v>210</v>
          </cell>
        </row>
        <row r="3372">
          <cell r="A3372" t="str">
            <v>4.02.001910500</v>
          </cell>
          <cell r="B3372">
            <v>10500</v>
          </cell>
          <cell r="C3372" t="str">
            <v>Diretoria Corporativa</v>
          </cell>
          <cell r="D3372" t="str">
            <v>4.02.0019</v>
          </cell>
          <cell r="E3372">
            <v>0</v>
          </cell>
          <cell r="F3372">
            <v>0</v>
          </cell>
          <cell r="G3372">
            <v>0</v>
          </cell>
          <cell r="H3372">
            <v>0</v>
          </cell>
          <cell r="I3372">
            <v>0</v>
          </cell>
          <cell r="J3372">
            <v>0</v>
          </cell>
          <cell r="K3372">
            <v>0</v>
          </cell>
          <cell r="L3372">
            <v>0</v>
          </cell>
          <cell r="M3372">
            <v>0</v>
          </cell>
          <cell r="N3372">
            <v>0</v>
          </cell>
          <cell r="O3372">
            <v>0</v>
          </cell>
          <cell r="P3372">
            <v>0</v>
          </cell>
        </row>
        <row r="3373">
          <cell r="A3373" t="str">
            <v>4.02.002010500</v>
          </cell>
          <cell r="B3373">
            <v>10500</v>
          </cell>
          <cell r="C3373" t="str">
            <v>Diretoria Corporativa</v>
          </cell>
          <cell r="D3373" t="str">
            <v>4.02.0020</v>
          </cell>
          <cell r="E3373">
            <v>20</v>
          </cell>
          <cell r="F3373">
            <v>20</v>
          </cell>
          <cell r="G3373">
            <v>20</v>
          </cell>
          <cell r="H3373">
            <v>20</v>
          </cell>
          <cell r="I3373">
            <v>20</v>
          </cell>
          <cell r="J3373">
            <v>20</v>
          </cell>
          <cell r="K3373">
            <v>20</v>
          </cell>
          <cell r="L3373">
            <v>20</v>
          </cell>
          <cell r="M3373">
            <v>20</v>
          </cell>
          <cell r="N3373">
            <v>20</v>
          </cell>
          <cell r="O3373">
            <v>20</v>
          </cell>
          <cell r="P3373">
            <v>20</v>
          </cell>
        </row>
        <row r="3374">
          <cell r="A3374" t="str">
            <v>4.02.002110500</v>
          </cell>
          <cell r="B3374">
            <v>10500</v>
          </cell>
          <cell r="C3374" t="str">
            <v>Diretoria Corporativa</v>
          </cell>
          <cell r="D3374" t="str">
            <v>4.02.0021</v>
          </cell>
          <cell r="E3374">
            <v>0</v>
          </cell>
          <cell r="F3374">
            <v>0</v>
          </cell>
          <cell r="G3374">
            <v>0</v>
          </cell>
          <cell r="H3374">
            <v>0</v>
          </cell>
          <cell r="I3374">
            <v>0</v>
          </cell>
          <cell r="J3374">
            <v>0</v>
          </cell>
          <cell r="K3374">
            <v>0</v>
          </cell>
          <cell r="L3374">
            <v>0</v>
          </cell>
          <cell r="M3374">
            <v>0</v>
          </cell>
          <cell r="N3374">
            <v>0</v>
          </cell>
          <cell r="O3374">
            <v>0</v>
          </cell>
          <cell r="P3374">
            <v>0</v>
          </cell>
        </row>
        <row r="3375">
          <cell r="A3375" t="str">
            <v>4.02.002210500</v>
          </cell>
          <cell r="B3375">
            <v>10500</v>
          </cell>
          <cell r="C3375" t="str">
            <v>Diretoria Corporativa</v>
          </cell>
          <cell r="D3375" t="str">
            <v>4.02.0022</v>
          </cell>
          <cell r="E3375">
            <v>25</v>
          </cell>
          <cell r="F3375">
            <v>25</v>
          </cell>
          <cell r="G3375">
            <v>25</v>
          </cell>
          <cell r="H3375">
            <v>25</v>
          </cell>
          <cell r="I3375">
            <v>25</v>
          </cell>
          <cell r="J3375">
            <v>25</v>
          </cell>
          <cell r="K3375">
            <v>25</v>
          </cell>
          <cell r="L3375">
            <v>25</v>
          </cell>
          <cell r="M3375">
            <v>25</v>
          </cell>
          <cell r="N3375">
            <v>25</v>
          </cell>
          <cell r="O3375">
            <v>25</v>
          </cell>
          <cell r="P3375">
            <v>25</v>
          </cell>
        </row>
        <row r="3376">
          <cell r="A3376" t="str">
            <v>4.02.002310500</v>
          </cell>
          <cell r="B3376">
            <v>10500</v>
          </cell>
          <cell r="C3376" t="str">
            <v>Diretoria Corporativa</v>
          </cell>
          <cell r="D3376" t="str">
            <v>4.02.0023</v>
          </cell>
          <cell r="E3376">
            <v>113.64083748823337</v>
          </cell>
          <cell r="F3376">
            <v>113.64083748823337</v>
          </cell>
          <cell r="G3376">
            <v>114.36181963109053</v>
          </cell>
          <cell r="H3376">
            <v>114.36181963109053</v>
          </cell>
          <cell r="I3376">
            <v>114.36181963109053</v>
          </cell>
          <cell r="J3376">
            <v>114.36181963109053</v>
          </cell>
          <cell r="K3376">
            <v>114.36181963109053</v>
          </cell>
          <cell r="L3376">
            <v>115.04792410862166</v>
          </cell>
          <cell r="M3376">
            <v>115.04792410862166</v>
          </cell>
          <cell r="N3376">
            <v>115.04792410862166</v>
          </cell>
          <cell r="O3376">
            <v>115.04792410862166</v>
          </cell>
          <cell r="P3376">
            <v>115.04792410862166</v>
          </cell>
        </row>
        <row r="3377">
          <cell r="A3377" t="str">
            <v>4.02.002410500</v>
          </cell>
          <cell r="B3377">
            <v>10500</v>
          </cell>
          <cell r="C3377" t="str">
            <v>Diretoria Corporativa</v>
          </cell>
          <cell r="D3377" t="str">
            <v>4.02.0024</v>
          </cell>
          <cell r="E3377">
            <v>0</v>
          </cell>
          <cell r="F3377">
            <v>0</v>
          </cell>
          <cell r="G3377">
            <v>0</v>
          </cell>
          <cell r="H3377">
            <v>0</v>
          </cell>
          <cell r="I3377">
            <v>0</v>
          </cell>
          <cell r="J3377">
            <v>0</v>
          </cell>
          <cell r="K3377">
            <v>0</v>
          </cell>
          <cell r="L3377">
            <v>0</v>
          </cell>
          <cell r="M3377">
            <v>0</v>
          </cell>
          <cell r="N3377">
            <v>0</v>
          </cell>
          <cell r="O3377">
            <v>0</v>
          </cell>
          <cell r="P3377">
            <v>0</v>
          </cell>
        </row>
        <row r="3378">
          <cell r="A3378" t="str">
            <v>4.02.002510500</v>
          </cell>
          <cell r="B3378">
            <v>10500</v>
          </cell>
          <cell r="C3378" t="str">
            <v>Diretoria Corporativa</v>
          </cell>
          <cell r="D3378" t="str">
            <v>4.02.0025</v>
          </cell>
          <cell r="E3378">
            <v>0</v>
          </cell>
          <cell r="F3378">
            <v>0</v>
          </cell>
          <cell r="G3378">
            <v>0</v>
          </cell>
          <cell r="H3378">
            <v>0</v>
          </cell>
          <cell r="I3378">
            <v>0</v>
          </cell>
          <cell r="J3378">
            <v>0</v>
          </cell>
          <cell r="K3378">
            <v>0</v>
          </cell>
          <cell r="L3378">
            <v>0</v>
          </cell>
          <cell r="M3378">
            <v>0</v>
          </cell>
          <cell r="N3378">
            <v>0</v>
          </cell>
          <cell r="O3378">
            <v>0</v>
          </cell>
          <cell r="P3378">
            <v>0</v>
          </cell>
        </row>
        <row r="3379">
          <cell r="A3379" t="str">
            <v>4.02.002610500</v>
          </cell>
          <cell r="B3379">
            <v>10500</v>
          </cell>
          <cell r="C3379" t="str">
            <v>Diretoria Corporativa</v>
          </cell>
          <cell r="D3379" t="str">
            <v>4.02.0026</v>
          </cell>
          <cell r="E3379">
            <v>0</v>
          </cell>
          <cell r="F3379">
            <v>0</v>
          </cell>
          <cell r="G3379">
            <v>0</v>
          </cell>
          <cell r="H3379">
            <v>0</v>
          </cell>
          <cell r="I3379">
            <v>0</v>
          </cell>
          <cell r="J3379">
            <v>0</v>
          </cell>
          <cell r="K3379">
            <v>0</v>
          </cell>
          <cell r="L3379">
            <v>0</v>
          </cell>
          <cell r="M3379">
            <v>0</v>
          </cell>
          <cell r="N3379">
            <v>0</v>
          </cell>
          <cell r="O3379">
            <v>0</v>
          </cell>
          <cell r="P3379">
            <v>0</v>
          </cell>
        </row>
        <row r="3380">
          <cell r="A3380" t="str">
            <v>4.02.002710500</v>
          </cell>
          <cell r="B3380">
            <v>10500</v>
          </cell>
          <cell r="C3380" t="str">
            <v>Diretoria Corporativa</v>
          </cell>
          <cell r="D3380" t="str">
            <v>4.02.0027</v>
          </cell>
          <cell r="E3380">
            <v>0</v>
          </cell>
          <cell r="F3380">
            <v>0</v>
          </cell>
          <cell r="G3380">
            <v>0</v>
          </cell>
          <cell r="H3380">
            <v>0</v>
          </cell>
          <cell r="I3380">
            <v>0</v>
          </cell>
          <cell r="J3380">
            <v>0</v>
          </cell>
          <cell r="K3380">
            <v>0</v>
          </cell>
          <cell r="L3380">
            <v>0</v>
          </cell>
          <cell r="M3380">
            <v>0</v>
          </cell>
          <cell r="N3380">
            <v>0</v>
          </cell>
          <cell r="O3380">
            <v>0</v>
          </cell>
          <cell r="P3380">
            <v>0</v>
          </cell>
        </row>
        <row r="3381">
          <cell r="A3381" t="str">
            <v>4.02.002810500</v>
          </cell>
          <cell r="B3381">
            <v>10500</v>
          </cell>
          <cell r="C3381" t="str">
            <v>Diretoria Corporativa</v>
          </cell>
          <cell r="D3381" t="str">
            <v>4.02.0028</v>
          </cell>
          <cell r="E3381">
            <v>0</v>
          </cell>
          <cell r="F3381">
            <v>0</v>
          </cell>
          <cell r="G3381">
            <v>0</v>
          </cell>
          <cell r="H3381">
            <v>0</v>
          </cell>
          <cell r="I3381">
            <v>0</v>
          </cell>
          <cell r="J3381">
            <v>0</v>
          </cell>
          <cell r="K3381">
            <v>0</v>
          </cell>
          <cell r="L3381">
            <v>0</v>
          </cell>
          <cell r="M3381">
            <v>0</v>
          </cell>
          <cell r="N3381">
            <v>0</v>
          </cell>
          <cell r="O3381">
            <v>0</v>
          </cell>
          <cell r="P3381">
            <v>7250</v>
          </cell>
        </row>
        <row r="3382">
          <cell r="A3382" t="str">
            <v>4.02.002910500</v>
          </cell>
          <cell r="B3382">
            <v>10500</v>
          </cell>
          <cell r="C3382" t="str">
            <v>Diretoria Corporativa</v>
          </cell>
          <cell r="D3382" t="str">
            <v>4.02.0029</v>
          </cell>
          <cell r="E3382">
            <v>0</v>
          </cell>
          <cell r="F3382">
            <v>6550</v>
          </cell>
          <cell r="G3382">
            <v>0</v>
          </cell>
          <cell r="H3382">
            <v>0</v>
          </cell>
          <cell r="I3382">
            <v>0</v>
          </cell>
          <cell r="J3382">
            <v>0</v>
          </cell>
          <cell r="K3382">
            <v>0</v>
          </cell>
          <cell r="L3382">
            <v>0</v>
          </cell>
          <cell r="M3382">
            <v>0</v>
          </cell>
          <cell r="N3382">
            <v>0</v>
          </cell>
          <cell r="O3382">
            <v>0</v>
          </cell>
          <cell r="P3382">
            <v>0</v>
          </cell>
        </row>
        <row r="3383">
          <cell r="A3383" t="str">
            <v>4.02.003010500</v>
          </cell>
          <cell r="B3383">
            <v>10500</v>
          </cell>
          <cell r="C3383" t="str">
            <v>Diretoria Corporativa</v>
          </cell>
          <cell r="D3383" t="str">
            <v>4.02.0030</v>
          </cell>
          <cell r="E3383">
            <v>0</v>
          </cell>
          <cell r="F3383">
            <v>0</v>
          </cell>
          <cell r="G3383">
            <v>0</v>
          </cell>
          <cell r="H3383">
            <v>0</v>
          </cell>
          <cell r="I3383">
            <v>0</v>
          </cell>
          <cell r="J3383">
            <v>0</v>
          </cell>
          <cell r="K3383">
            <v>0</v>
          </cell>
          <cell r="L3383">
            <v>0</v>
          </cell>
          <cell r="M3383">
            <v>0</v>
          </cell>
          <cell r="N3383">
            <v>0</v>
          </cell>
          <cell r="O3383">
            <v>0</v>
          </cell>
          <cell r="P3383">
            <v>0</v>
          </cell>
        </row>
        <row r="3384">
          <cell r="A3384" t="str">
            <v>4.02.003510500</v>
          </cell>
          <cell r="B3384">
            <v>10500</v>
          </cell>
          <cell r="C3384" t="str">
            <v>Diretoria Corporativa</v>
          </cell>
          <cell r="D3384" t="str">
            <v>4.02.0035</v>
          </cell>
          <cell r="E3384">
            <v>0</v>
          </cell>
          <cell r="F3384">
            <v>0</v>
          </cell>
          <cell r="G3384">
            <v>0</v>
          </cell>
          <cell r="H3384">
            <v>0</v>
          </cell>
          <cell r="I3384">
            <v>0</v>
          </cell>
          <cell r="J3384">
            <v>0</v>
          </cell>
          <cell r="K3384">
            <v>0</v>
          </cell>
          <cell r="L3384">
            <v>0</v>
          </cell>
          <cell r="M3384">
            <v>0</v>
          </cell>
          <cell r="N3384">
            <v>0</v>
          </cell>
          <cell r="O3384">
            <v>0</v>
          </cell>
          <cell r="P3384">
            <v>0</v>
          </cell>
        </row>
        <row r="3385">
          <cell r="A3385" t="str">
            <v>4.02.003610500</v>
          </cell>
          <cell r="B3385">
            <v>10500</v>
          </cell>
          <cell r="C3385" t="str">
            <v>Diretoria Corporativa</v>
          </cell>
          <cell r="D3385" t="str">
            <v>4.02.0036</v>
          </cell>
          <cell r="E3385">
            <v>0</v>
          </cell>
          <cell r="F3385">
            <v>0</v>
          </cell>
          <cell r="G3385">
            <v>0</v>
          </cell>
          <cell r="H3385">
            <v>0</v>
          </cell>
          <cell r="I3385">
            <v>0</v>
          </cell>
          <cell r="J3385">
            <v>0</v>
          </cell>
          <cell r="K3385">
            <v>0</v>
          </cell>
          <cell r="L3385">
            <v>0</v>
          </cell>
          <cell r="M3385">
            <v>0</v>
          </cell>
          <cell r="N3385">
            <v>0</v>
          </cell>
          <cell r="O3385">
            <v>0</v>
          </cell>
          <cell r="P3385">
            <v>0</v>
          </cell>
        </row>
        <row r="3386">
          <cell r="A3386" t="str">
            <v>4.02.003710500</v>
          </cell>
          <cell r="B3386">
            <v>10500</v>
          </cell>
          <cell r="C3386" t="str">
            <v>Diretoria Corporativa</v>
          </cell>
          <cell r="D3386" t="str">
            <v>4.02.0037</v>
          </cell>
          <cell r="E3386">
            <v>0</v>
          </cell>
          <cell r="F3386">
            <v>0</v>
          </cell>
          <cell r="G3386">
            <v>0</v>
          </cell>
          <cell r="H3386">
            <v>0</v>
          </cell>
          <cell r="I3386">
            <v>0</v>
          </cell>
          <cell r="J3386">
            <v>0</v>
          </cell>
          <cell r="K3386">
            <v>0</v>
          </cell>
          <cell r="L3386">
            <v>0</v>
          </cell>
          <cell r="M3386">
            <v>0</v>
          </cell>
          <cell r="N3386">
            <v>0</v>
          </cell>
          <cell r="O3386">
            <v>0</v>
          </cell>
          <cell r="P3386">
            <v>0</v>
          </cell>
        </row>
        <row r="3387">
          <cell r="A3387" t="str">
            <v>4.02.003810500</v>
          </cell>
          <cell r="B3387">
            <v>10500</v>
          </cell>
          <cell r="C3387" t="str">
            <v>Diretoria Corporativa</v>
          </cell>
          <cell r="D3387" t="str">
            <v>4.02.0038</v>
          </cell>
          <cell r="E3387">
            <v>0</v>
          </cell>
          <cell r="F3387">
            <v>0</v>
          </cell>
          <cell r="G3387">
            <v>0</v>
          </cell>
          <cell r="H3387">
            <v>0</v>
          </cell>
          <cell r="I3387">
            <v>0</v>
          </cell>
          <cell r="J3387">
            <v>0</v>
          </cell>
          <cell r="K3387">
            <v>0</v>
          </cell>
          <cell r="L3387">
            <v>0</v>
          </cell>
          <cell r="M3387">
            <v>0</v>
          </cell>
          <cell r="N3387">
            <v>0</v>
          </cell>
          <cell r="O3387">
            <v>0</v>
          </cell>
          <cell r="P3387">
            <v>0</v>
          </cell>
        </row>
        <row r="3388">
          <cell r="A3388" t="str">
            <v>4.02.003910500</v>
          </cell>
          <cell r="B3388">
            <v>10500</v>
          </cell>
          <cell r="C3388" t="str">
            <v>Diretoria Corporativa</v>
          </cell>
          <cell r="D3388" t="str">
            <v>4.02.0039</v>
          </cell>
          <cell r="E3388">
            <v>0</v>
          </cell>
          <cell r="F3388">
            <v>0</v>
          </cell>
          <cell r="G3388">
            <v>0</v>
          </cell>
          <cell r="H3388">
            <v>0</v>
          </cell>
          <cell r="I3388">
            <v>0</v>
          </cell>
          <cell r="J3388">
            <v>0</v>
          </cell>
          <cell r="K3388">
            <v>0</v>
          </cell>
          <cell r="L3388">
            <v>0</v>
          </cell>
          <cell r="M3388">
            <v>0</v>
          </cell>
          <cell r="N3388">
            <v>0</v>
          </cell>
          <cell r="O3388">
            <v>0</v>
          </cell>
          <cell r="P3388">
            <v>0</v>
          </cell>
        </row>
        <row r="3389">
          <cell r="A3389" t="str">
            <v>4.02.004110500</v>
          </cell>
          <cell r="B3389">
            <v>10500</v>
          </cell>
          <cell r="C3389" t="str">
            <v>Diretoria Corporativa</v>
          </cell>
          <cell r="D3389" t="str">
            <v>4.02.0041</v>
          </cell>
          <cell r="E3389">
            <v>24.534399339571916</v>
          </cell>
          <cell r="F3389">
            <v>24.534399339571916</v>
          </cell>
          <cell r="G3389">
            <v>24.534399339571916</v>
          </cell>
          <cell r="H3389">
            <v>24.534399339571916</v>
          </cell>
          <cell r="I3389">
            <v>24.534399339571916</v>
          </cell>
          <cell r="J3389">
            <v>24.534399339571916</v>
          </cell>
          <cell r="K3389">
            <v>24.534399339571916</v>
          </cell>
          <cell r="L3389">
            <v>24.534399339571916</v>
          </cell>
          <cell r="M3389">
            <v>24.534399339571916</v>
          </cell>
          <cell r="N3389">
            <v>24.534399339571916</v>
          </cell>
          <cell r="O3389">
            <v>24.534399339571916</v>
          </cell>
          <cell r="P3389">
            <v>24.534399339571916</v>
          </cell>
        </row>
        <row r="3390">
          <cell r="A3390" t="str">
            <v>4.02.004210500</v>
          </cell>
          <cell r="B3390">
            <v>10500</v>
          </cell>
          <cell r="C3390" t="str">
            <v>Diretoria Corporativa</v>
          </cell>
          <cell r="D3390" t="str">
            <v>4.02.0042</v>
          </cell>
          <cell r="E3390">
            <v>0</v>
          </cell>
          <cell r="F3390">
            <v>0</v>
          </cell>
          <cell r="G3390">
            <v>0</v>
          </cell>
          <cell r="H3390">
            <v>0</v>
          </cell>
          <cell r="I3390">
            <v>0</v>
          </cell>
          <cell r="J3390">
            <v>0</v>
          </cell>
          <cell r="K3390">
            <v>0</v>
          </cell>
          <cell r="L3390">
            <v>0</v>
          </cell>
          <cell r="M3390">
            <v>0</v>
          </cell>
          <cell r="N3390">
            <v>0</v>
          </cell>
          <cell r="O3390">
            <v>0</v>
          </cell>
          <cell r="P3390">
            <v>0</v>
          </cell>
        </row>
        <row r="3391">
          <cell r="A3391" t="str">
            <v>4.02.004310500</v>
          </cell>
          <cell r="B3391">
            <v>10500</v>
          </cell>
          <cell r="C3391" t="str">
            <v>Diretoria Corporativa</v>
          </cell>
          <cell r="D3391" t="str">
            <v>4.02.0043</v>
          </cell>
          <cell r="E3391">
            <v>0</v>
          </cell>
          <cell r="F3391">
            <v>0</v>
          </cell>
          <cell r="G3391">
            <v>0</v>
          </cell>
          <cell r="H3391">
            <v>0</v>
          </cell>
          <cell r="I3391">
            <v>0</v>
          </cell>
          <cell r="J3391">
            <v>0</v>
          </cell>
          <cell r="K3391">
            <v>0</v>
          </cell>
          <cell r="L3391">
            <v>0</v>
          </cell>
          <cell r="M3391">
            <v>0</v>
          </cell>
          <cell r="N3391">
            <v>0</v>
          </cell>
          <cell r="O3391">
            <v>0</v>
          </cell>
          <cell r="P3391">
            <v>0</v>
          </cell>
        </row>
        <row r="3392">
          <cell r="A3392" t="str">
            <v>4.02.004410500</v>
          </cell>
          <cell r="B3392">
            <v>10500</v>
          </cell>
          <cell r="C3392" t="str">
            <v>Diretoria Corporativa</v>
          </cell>
          <cell r="D3392" t="str">
            <v>4.02.0044</v>
          </cell>
          <cell r="E3392">
            <v>0</v>
          </cell>
          <cell r="F3392">
            <v>0</v>
          </cell>
          <cell r="G3392">
            <v>0</v>
          </cell>
          <cell r="H3392">
            <v>0</v>
          </cell>
          <cell r="I3392">
            <v>0</v>
          </cell>
          <cell r="J3392">
            <v>0</v>
          </cell>
          <cell r="K3392">
            <v>0</v>
          </cell>
          <cell r="L3392">
            <v>0</v>
          </cell>
          <cell r="M3392">
            <v>0</v>
          </cell>
          <cell r="N3392">
            <v>0</v>
          </cell>
          <cell r="O3392">
            <v>0</v>
          </cell>
          <cell r="P3392">
            <v>0</v>
          </cell>
        </row>
        <row r="3393">
          <cell r="A3393" t="str">
            <v>4.03.000110500</v>
          </cell>
          <cell r="B3393">
            <v>10500</v>
          </cell>
          <cell r="C3393" t="str">
            <v>Diretoria Corporativa</v>
          </cell>
          <cell r="D3393" t="str">
            <v>4.03.0001</v>
          </cell>
          <cell r="E3393">
            <v>3500</v>
          </cell>
          <cell r="F3393">
            <v>3500</v>
          </cell>
          <cell r="G3393">
            <v>3500</v>
          </cell>
          <cell r="H3393">
            <v>3500</v>
          </cell>
          <cell r="I3393">
            <v>3500</v>
          </cell>
          <cell r="J3393">
            <v>3500</v>
          </cell>
          <cell r="K3393">
            <v>3500</v>
          </cell>
          <cell r="L3393">
            <v>3500</v>
          </cell>
          <cell r="M3393">
            <v>3500</v>
          </cell>
          <cell r="N3393">
            <v>3500</v>
          </cell>
          <cell r="O3393">
            <v>3500</v>
          </cell>
          <cell r="P3393">
            <v>3500</v>
          </cell>
        </row>
        <row r="3394">
          <cell r="A3394" t="str">
            <v>4.03.000210500</v>
          </cell>
          <cell r="B3394">
            <v>10500</v>
          </cell>
          <cell r="C3394" t="str">
            <v>Diretoria Corporativa</v>
          </cell>
          <cell r="D3394" t="str">
            <v>4.03.0002</v>
          </cell>
          <cell r="E3394">
            <v>1872</v>
          </cell>
          <cell r="F3394">
            <v>1872</v>
          </cell>
          <cell r="G3394">
            <v>1872</v>
          </cell>
          <cell r="H3394">
            <v>1872</v>
          </cell>
          <cell r="I3394">
            <v>1872</v>
          </cell>
          <cell r="J3394">
            <v>1872</v>
          </cell>
          <cell r="K3394">
            <v>1872</v>
          </cell>
          <cell r="L3394">
            <v>1946.88</v>
          </cell>
          <cell r="M3394">
            <v>1946.88</v>
          </cell>
          <cell r="N3394">
            <v>1946.88</v>
          </cell>
          <cell r="O3394">
            <v>1946.88</v>
          </cell>
          <cell r="P3394">
            <v>1946.88</v>
          </cell>
        </row>
        <row r="3395">
          <cell r="A3395" t="str">
            <v>4.03.000310500</v>
          </cell>
          <cell r="B3395">
            <v>10500</v>
          </cell>
          <cell r="C3395" t="str">
            <v>Diretoria Corporativa</v>
          </cell>
          <cell r="D3395" t="str">
            <v>4.03.0003</v>
          </cell>
          <cell r="E3395">
            <v>156</v>
          </cell>
          <cell r="F3395">
            <v>156</v>
          </cell>
          <cell r="G3395">
            <v>156</v>
          </cell>
          <cell r="H3395">
            <v>156</v>
          </cell>
          <cell r="I3395">
            <v>156</v>
          </cell>
          <cell r="J3395">
            <v>156</v>
          </cell>
          <cell r="K3395">
            <v>156</v>
          </cell>
          <cell r="L3395">
            <v>205.92</v>
          </cell>
          <cell r="M3395">
            <v>162.24</v>
          </cell>
          <cell r="N3395">
            <v>162.24</v>
          </cell>
          <cell r="O3395">
            <v>162.24</v>
          </cell>
          <cell r="P3395">
            <v>162.24</v>
          </cell>
        </row>
        <row r="3396">
          <cell r="A3396" t="str">
            <v>4.03.000410500</v>
          </cell>
          <cell r="B3396">
            <v>10500</v>
          </cell>
          <cell r="C3396" t="str">
            <v>Diretoria Corporativa</v>
          </cell>
          <cell r="D3396" t="str">
            <v>4.03.0004</v>
          </cell>
          <cell r="E3396">
            <v>0</v>
          </cell>
          <cell r="F3396">
            <v>0</v>
          </cell>
          <cell r="G3396">
            <v>0</v>
          </cell>
          <cell r="H3396">
            <v>0</v>
          </cell>
          <cell r="I3396">
            <v>0</v>
          </cell>
          <cell r="J3396">
            <v>0</v>
          </cell>
          <cell r="K3396">
            <v>0</v>
          </cell>
          <cell r="L3396">
            <v>0</v>
          </cell>
          <cell r="M3396">
            <v>0</v>
          </cell>
          <cell r="N3396">
            <v>0</v>
          </cell>
          <cell r="O3396">
            <v>0</v>
          </cell>
          <cell r="P3396">
            <v>0</v>
          </cell>
        </row>
        <row r="3397">
          <cell r="A3397" t="str">
            <v>4.03.000510500</v>
          </cell>
          <cell r="B3397">
            <v>10500</v>
          </cell>
          <cell r="C3397" t="str">
            <v>Diretoria Corporativa</v>
          </cell>
          <cell r="D3397" t="str">
            <v>4.03.0005</v>
          </cell>
          <cell r="E3397">
            <v>0</v>
          </cell>
          <cell r="F3397">
            <v>0</v>
          </cell>
          <cell r="G3397">
            <v>0</v>
          </cell>
          <cell r="H3397">
            <v>0</v>
          </cell>
          <cell r="I3397">
            <v>0</v>
          </cell>
          <cell r="J3397">
            <v>0</v>
          </cell>
          <cell r="K3397">
            <v>0</v>
          </cell>
          <cell r="L3397">
            <v>0</v>
          </cell>
          <cell r="M3397">
            <v>0</v>
          </cell>
          <cell r="N3397">
            <v>0</v>
          </cell>
          <cell r="O3397">
            <v>0</v>
          </cell>
          <cell r="P3397">
            <v>0</v>
          </cell>
        </row>
        <row r="3398">
          <cell r="A3398" t="str">
            <v>4.03.000610500</v>
          </cell>
          <cell r="B3398">
            <v>10500</v>
          </cell>
          <cell r="C3398" t="str">
            <v>Diretoria Corporativa</v>
          </cell>
          <cell r="D3398" t="str">
            <v>4.03.0006</v>
          </cell>
          <cell r="E3398">
            <v>156</v>
          </cell>
          <cell r="F3398">
            <v>156</v>
          </cell>
          <cell r="G3398">
            <v>156</v>
          </cell>
          <cell r="H3398">
            <v>156</v>
          </cell>
          <cell r="I3398">
            <v>156</v>
          </cell>
          <cell r="J3398">
            <v>156</v>
          </cell>
          <cell r="K3398">
            <v>156</v>
          </cell>
          <cell r="L3398">
            <v>205.92</v>
          </cell>
          <cell r="M3398">
            <v>162.24</v>
          </cell>
          <cell r="N3398">
            <v>162.24</v>
          </cell>
          <cell r="O3398">
            <v>162.24</v>
          </cell>
          <cell r="P3398">
            <v>162.24</v>
          </cell>
        </row>
        <row r="3399">
          <cell r="A3399" t="str">
            <v>4.03.000710500</v>
          </cell>
          <cell r="B3399">
            <v>10500</v>
          </cell>
          <cell r="C3399" t="str">
            <v>Diretoria Corporativa</v>
          </cell>
          <cell r="D3399" t="str">
            <v>4.03.0007</v>
          </cell>
          <cell r="E3399">
            <v>0</v>
          </cell>
          <cell r="F3399">
            <v>0</v>
          </cell>
          <cell r="G3399">
            <v>0</v>
          </cell>
          <cell r="H3399">
            <v>0</v>
          </cell>
          <cell r="I3399">
            <v>0</v>
          </cell>
          <cell r="J3399">
            <v>0</v>
          </cell>
          <cell r="K3399">
            <v>0</v>
          </cell>
          <cell r="L3399">
            <v>0</v>
          </cell>
          <cell r="M3399">
            <v>0</v>
          </cell>
          <cell r="N3399">
            <v>0</v>
          </cell>
          <cell r="O3399">
            <v>0</v>
          </cell>
          <cell r="P3399">
            <v>0</v>
          </cell>
        </row>
        <row r="3400">
          <cell r="A3400" t="str">
            <v>4.03.000810500</v>
          </cell>
          <cell r="B3400">
            <v>10500</v>
          </cell>
          <cell r="C3400" t="str">
            <v>Diretoria Corporativa</v>
          </cell>
          <cell r="D3400" t="str">
            <v>4.03.0008</v>
          </cell>
          <cell r="E3400">
            <v>53.57</v>
          </cell>
          <cell r="F3400">
            <v>53.57</v>
          </cell>
          <cell r="G3400">
            <v>53.57</v>
          </cell>
          <cell r="H3400">
            <v>53.57</v>
          </cell>
          <cell r="I3400">
            <v>53.57</v>
          </cell>
          <cell r="J3400">
            <v>53.57</v>
          </cell>
          <cell r="K3400">
            <v>53.57</v>
          </cell>
          <cell r="L3400">
            <v>53.57</v>
          </cell>
          <cell r="M3400">
            <v>53.57</v>
          </cell>
          <cell r="N3400">
            <v>53.57</v>
          </cell>
          <cell r="O3400">
            <v>53.57</v>
          </cell>
          <cell r="P3400">
            <v>53.57</v>
          </cell>
        </row>
        <row r="3401">
          <cell r="A3401" t="str">
            <v>4.03.000910500</v>
          </cell>
          <cell r="B3401">
            <v>10500</v>
          </cell>
          <cell r="C3401" t="str">
            <v>Diretoria Corporativa</v>
          </cell>
          <cell r="D3401" t="str">
            <v>4.03.0009</v>
          </cell>
          <cell r="E3401">
            <v>252</v>
          </cell>
          <cell r="F3401">
            <v>252</v>
          </cell>
          <cell r="G3401">
            <v>252</v>
          </cell>
          <cell r="H3401">
            <v>252</v>
          </cell>
          <cell r="I3401">
            <v>252</v>
          </cell>
          <cell r="J3401">
            <v>252</v>
          </cell>
          <cell r="K3401">
            <v>252</v>
          </cell>
          <cell r="L3401">
            <v>252</v>
          </cell>
          <cell r="M3401">
            <v>252</v>
          </cell>
          <cell r="N3401">
            <v>252</v>
          </cell>
          <cell r="O3401">
            <v>252</v>
          </cell>
          <cell r="P3401">
            <v>252</v>
          </cell>
        </row>
        <row r="3402">
          <cell r="A3402" t="str">
            <v>4.03.001010500</v>
          </cell>
          <cell r="B3402">
            <v>10500</v>
          </cell>
          <cell r="C3402" t="str">
            <v>Diretoria Corporativa</v>
          </cell>
          <cell r="D3402" t="str">
            <v>4.03.0010</v>
          </cell>
          <cell r="E3402">
            <v>131.38</v>
          </cell>
          <cell r="F3402">
            <v>131.38</v>
          </cell>
          <cell r="G3402">
            <v>131.38</v>
          </cell>
          <cell r="H3402">
            <v>131.38</v>
          </cell>
          <cell r="I3402">
            <v>131.38</v>
          </cell>
          <cell r="J3402">
            <v>131.38</v>
          </cell>
          <cell r="K3402">
            <v>131.38</v>
          </cell>
          <cell r="L3402">
            <v>131.38</v>
          </cell>
          <cell r="M3402">
            <v>131.38</v>
          </cell>
          <cell r="N3402">
            <v>131.38</v>
          </cell>
          <cell r="O3402">
            <v>131.38</v>
          </cell>
          <cell r="P3402">
            <v>131.38</v>
          </cell>
        </row>
        <row r="3403">
          <cell r="A3403" t="str">
            <v>4.03.001110500</v>
          </cell>
          <cell r="B3403">
            <v>10500</v>
          </cell>
          <cell r="C3403" t="str">
            <v>Diretoria Corporativa</v>
          </cell>
          <cell r="D3403" t="str">
            <v>4.03.0011</v>
          </cell>
          <cell r="E3403">
            <v>730.64400000000001</v>
          </cell>
          <cell r="F3403">
            <v>730.64400000000001</v>
          </cell>
          <cell r="G3403">
            <v>730.64400000000001</v>
          </cell>
          <cell r="H3403">
            <v>730.64400000000001</v>
          </cell>
          <cell r="I3403">
            <v>730.64400000000001</v>
          </cell>
          <cell r="J3403">
            <v>730.64400000000001</v>
          </cell>
          <cell r="K3403">
            <v>730.64400000000001</v>
          </cell>
          <cell r="L3403">
            <v>769.96432000000004</v>
          </cell>
          <cell r="M3403">
            <v>735.5590400000001</v>
          </cell>
          <cell r="N3403">
            <v>751.74976000000004</v>
          </cell>
          <cell r="O3403">
            <v>751.74976000000004</v>
          </cell>
          <cell r="P3403">
            <v>751.74976000000004</v>
          </cell>
        </row>
        <row r="3404">
          <cell r="A3404" t="str">
            <v>4.03.001210500</v>
          </cell>
          <cell r="B3404">
            <v>10500</v>
          </cell>
          <cell r="C3404" t="str">
            <v>Diretoria Corporativa</v>
          </cell>
          <cell r="D3404" t="str">
            <v>4.03.0012</v>
          </cell>
          <cell r="E3404">
            <v>151.84</v>
          </cell>
          <cell r="F3404">
            <v>151.84</v>
          </cell>
          <cell r="G3404">
            <v>151.84</v>
          </cell>
          <cell r="H3404">
            <v>151.84</v>
          </cell>
          <cell r="I3404">
            <v>151.84</v>
          </cell>
          <cell r="J3404">
            <v>151.84</v>
          </cell>
          <cell r="K3404">
            <v>151.84</v>
          </cell>
          <cell r="L3404">
            <v>163.15520000000001</v>
          </cell>
          <cell r="M3404">
            <v>153.2544</v>
          </cell>
          <cell r="N3404">
            <v>157.9136</v>
          </cell>
          <cell r="O3404">
            <v>157.9136</v>
          </cell>
          <cell r="P3404">
            <v>157.91360000000003</v>
          </cell>
        </row>
        <row r="3405">
          <cell r="A3405" t="str">
            <v>4.03.001310500</v>
          </cell>
          <cell r="B3405">
            <v>10500</v>
          </cell>
          <cell r="C3405" t="str">
            <v>Diretoria Corporativa</v>
          </cell>
          <cell r="D3405" t="str">
            <v>4.03.0013</v>
          </cell>
          <cell r="E3405">
            <v>0</v>
          </cell>
          <cell r="F3405">
            <v>0</v>
          </cell>
          <cell r="G3405">
            <v>0</v>
          </cell>
          <cell r="H3405">
            <v>0</v>
          </cell>
          <cell r="I3405">
            <v>0</v>
          </cell>
          <cell r="J3405">
            <v>0</v>
          </cell>
          <cell r="K3405">
            <v>0</v>
          </cell>
          <cell r="L3405">
            <v>0</v>
          </cell>
          <cell r="M3405">
            <v>0</v>
          </cell>
          <cell r="N3405">
            <v>0</v>
          </cell>
          <cell r="O3405">
            <v>0</v>
          </cell>
          <cell r="P3405">
            <v>0</v>
          </cell>
        </row>
        <row r="3406">
          <cell r="A3406" t="str">
            <v>4.03.001410500</v>
          </cell>
          <cell r="B3406">
            <v>10500</v>
          </cell>
          <cell r="C3406" t="str">
            <v>Diretoria Corporativa</v>
          </cell>
          <cell r="D3406" t="str">
            <v>4.03.0014</v>
          </cell>
          <cell r="E3406">
            <v>0</v>
          </cell>
          <cell r="F3406">
            <v>0</v>
          </cell>
          <cell r="G3406">
            <v>0</v>
          </cell>
          <cell r="H3406">
            <v>0</v>
          </cell>
          <cell r="I3406">
            <v>0</v>
          </cell>
          <cell r="J3406">
            <v>0</v>
          </cell>
          <cell r="K3406">
            <v>0</v>
          </cell>
          <cell r="L3406">
            <v>0</v>
          </cell>
          <cell r="M3406">
            <v>0</v>
          </cell>
          <cell r="N3406">
            <v>0</v>
          </cell>
          <cell r="O3406">
            <v>0</v>
          </cell>
          <cell r="P3406">
            <v>0</v>
          </cell>
        </row>
        <row r="3407">
          <cell r="A3407" t="str">
            <v>4.03.001510500</v>
          </cell>
          <cell r="B3407">
            <v>10500</v>
          </cell>
          <cell r="C3407" t="str">
            <v>Diretoria Corporativa</v>
          </cell>
          <cell r="D3407" t="str">
            <v>4.03.0015</v>
          </cell>
          <cell r="E3407">
            <v>0</v>
          </cell>
          <cell r="F3407">
            <v>0</v>
          </cell>
          <cell r="G3407">
            <v>0</v>
          </cell>
          <cell r="H3407">
            <v>0</v>
          </cell>
          <cell r="I3407">
            <v>0</v>
          </cell>
          <cell r="J3407">
            <v>0</v>
          </cell>
          <cell r="K3407">
            <v>0</v>
          </cell>
          <cell r="L3407">
            <v>0</v>
          </cell>
          <cell r="M3407">
            <v>0</v>
          </cell>
          <cell r="N3407">
            <v>0</v>
          </cell>
          <cell r="O3407">
            <v>0</v>
          </cell>
          <cell r="P3407">
            <v>0</v>
          </cell>
        </row>
        <row r="3408">
          <cell r="A3408" t="str">
            <v>4.03.001610500</v>
          </cell>
          <cell r="B3408">
            <v>10500</v>
          </cell>
          <cell r="C3408" t="str">
            <v>Diretoria Corporativa</v>
          </cell>
          <cell r="D3408" t="str">
            <v>4.03.0016</v>
          </cell>
          <cell r="E3408">
            <v>0</v>
          </cell>
          <cell r="F3408">
            <v>0</v>
          </cell>
          <cell r="G3408">
            <v>0</v>
          </cell>
          <cell r="H3408">
            <v>0</v>
          </cell>
          <cell r="I3408">
            <v>0</v>
          </cell>
          <cell r="J3408">
            <v>0</v>
          </cell>
          <cell r="K3408">
            <v>0</v>
          </cell>
          <cell r="L3408">
            <v>0</v>
          </cell>
          <cell r="M3408">
            <v>0</v>
          </cell>
          <cell r="N3408">
            <v>0</v>
          </cell>
          <cell r="O3408">
            <v>0</v>
          </cell>
          <cell r="P3408">
            <v>0</v>
          </cell>
        </row>
        <row r="3409">
          <cell r="A3409" t="str">
            <v>4.03.001710500</v>
          </cell>
          <cell r="B3409">
            <v>10500</v>
          </cell>
          <cell r="C3409" t="str">
            <v>Diretoria Corporativa</v>
          </cell>
          <cell r="D3409" t="str">
            <v>4.03.0017</v>
          </cell>
          <cell r="E3409">
            <v>10.15</v>
          </cell>
          <cell r="F3409">
            <v>10.15</v>
          </cell>
          <cell r="G3409">
            <v>10.15</v>
          </cell>
          <cell r="H3409">
            <v>10.15</v>
          </cell>
          <cell r="I3409">
            <v>10.15</v>
          </cell>
          <cell r="J3409">
            <v>10.15</v>
          </cell>
          <cell r="K3409">
            <v>10.15</v>
          </cell>
          <cell r="L3409">
            <v>10.15</v>
          </cell>
          <cell r="M3409">
            <v>10.15</v>
          </cell>
          <cell r="N3409">
            <v>10.15</v>
          </cell>
          <cell r="O3409">
            <v>10.15</v>
          </cell>
          <cell r="P3409">
            <v>10.15</v>
          </cell>
        </row>
        <row r="3410">
          <cell r="A3410" t="str">
            <v>4.03.001810500</v>
          </cell>
          <cell r="B3410">
            <v>10500</v>
          </cell>
          <cell r="C3410" t="str">
            <v>Diretoria Corporativa</v>
          </cell>
          <cell r="D3410" t="str">
            <v>4.03.0018</v>
          </cell>
          <cell r="E3410">
            <v>0</v>
          </cell>
          <cell r="F3410">
            <v>0</v>
          </cell>
          <cell r="G3410">
            <v>0</v>
          </cell>
          <cell r="H3410">
            <v>0</v>
          </cell>
          <cell r="I3410">
            <v>0</v>
          </cell>
          <cell r="J3410">
            <v>0</v>
          </cell>
          <cell r="K3410">
            <v>0</v>
          </cell>
          <cell r="L3410">
            <v>0</v>
          </cell>
          <cell r="M3410">
            <v>0</v>
          </cell>
          <cell r="N3410">
            <v>0</v>
          </cell>
          <cell r="O3410">
            <v>0</v>
          </cell>
          <cell r="P3410">
            <v>0</v>
          </cell>
        </row>
        <row r="3411">
          <cell r="A3411" t="str">
            <v>4.03.001910500</v>
          </cell>
          <cell r="B3411">
            <v>10500</v>
          </cell>
          <cell r="C3411" t="str">
            <v>Diretoria Corporativa</v>
          </cell>
          <cell r="D3411" t="str">
            <v>4.03.0019</v>
          </cell>
          <cell r="E3411">
            <v>0</v>
          </cell>
          <cell r="F3411">
            <v>0</v>
          </cell>
          <cell r="G3411">
            <v>0</v>
          </cell>
          <cell r="H3411">
            <v>0</v>
          </cell>
          <cell r="I3411">
            <v>0</v>
          </cell>
          <cell r="J3411">
            <v>0</v>
          </cell>
          <cell r="K3411">
            <v>0</v>
          </cell>
          <cell r="L3411">
            <v>0</v>
          </cell>
          <cell r="M3411">
            <v>0</v>
          </cell>
          <cell r="N3411">
            <v>0</v>
          </cell>
          <cell r="O3411">
            <v>0</v>
          </cell>
          <cell r="P3411">
            <v>0</v>
          </cell>
        </row>
        <row r="3412">
          <cell r="A3412" t="str">
            <v>4.03.002010500</v>
          </cell>
          <cell r="B3412">
            <v>10500</v>
          </cell>
          <cell r="C3412" t="str">
            <v>Diretoria Corporativa</v>
          </cell>
          <cell r="D3412" t="str">
            <v>4.03.0020</v>
          </cell>
          <cell r="E3412">
            <v>0</v>
          </cell>
          <cell r="F3412">
            <v>0</v>
          </cell>
          <cell r="G3412">
            <v>0</v>
          </cell>
          <cell r="H3412">
            <v>0</v>
          </cell>
          <cell r="I3412">
            <v>0</v>
          </cell>
          <cell r="J3412">
            <v>0</v>
          </cell>
          <cell r="K3412">
            <v>0</v>
          </cell>
          <cell r="L3412">
            <v>0</v>
          </cell>
          <cell r="M3412">
            <v>0</v>
          </cell>
          <cell r="N3412">
            <v>0</v>
          </cell>
          <cell r="O3412">
            <v>0</v>
          </cell>
          <cell r="P3412">
            <v>0</v>
          </cell>
        </row>
        <row r="3413">
          <cell r="A3413" t="str">
            <v>4.03.002110500</v>
          </cell>
          <cell r="B3413">
            <v>10500</v>
          </cell>
          <cell r="C3413" t="str">
            <v>Diretoria Corporativa</v>
          </cell>
          <cell r="D3413" t="str">
            <v>4.03.0021</v>
          </cell>
          <cell r="E3413">
            <v>0</v>
          </cell>
          <cell r="F3413">
            <v>543.20000000000005</v>
          </cell>
          <cell r="G3413">
            <v>0</v>
          </cell>
          <cell r="H3413">
            <v>0</v>
          </cell>
          <cell r="I3413">
            <v>0</v>
          </cell>
          <cell r="J3413">
            <v>0</v>
          </cell>
          <cell r="K3413">
            <v>0</v>
          </cell>
          <cell r="L3413">
            <v>0</v>
          </cell>
          <cell r="M3413">
            <v>0</v>
          </cell>
          <cell r="N3413">
            <v>0</v>
          </cell>
          <cell r="O3413">
            <v>0</v>
          </cell>
          <cell r="P3413">
            <v>0</v>
          </cell>
        </row>
        <row r="3414">
          <cell r="A3414" t="str">
            <v>4.03.002210500</v>
          </cell>
          <cell r="B3414">
            <v>10500</v>
          </cell>
          <cell r="C3414" t="str">
            <v>Diretoria Corporativa</v>
          </cell>
          <cell r="D3414" t="str">
            <v>4.03.0022</v>
          </cell>
          <cell r="E3414">
            <v>0</v>
          </cell>
          <cell r="F3414">
            <v>0</v>
          </cell>
          <cell r="G3414">
            <v>0</v>
          </cell>
          <cell r="H3414">
            <v>0</v>
          </cell>
          <cell r="I3414">
            <v>0</v>
          </cell>
          <cell r="J3414">
            <v>0</v>
          </cell>
          <cell r="K3414">
            <v>0</v>
          </cell>
          <cell r="L3414">
            <v>0</v>
          </cell>
          <cell r="M3414">
            <v>0</v>
          </cell>
          <cell r="N3414">
            <v>0</v>
          </cell>
          <cell r="O3414">
            <v>0</v>
          </cell>
          <cell r="P3414">
            <v>0</v>
          </cell>
        </row>
        <row r="3415">
          <cell r="A3415" t="str">
            <v>4.04.000110500</v>
          </cell>
          <cell r="B3415">
            <v>10500</v>
          </cell>
          <cell r="C3415" t="str">
            <v>Diretoria Corporativa</v>
          </cell>
          <cell r="D3415" t="str">
            <v>4.04.0001</v>
          </cell>
          <cell r="E3415">
            <v>0</v>
          </cell>
          <cell r="F3415">
            <v>0</v>
          </cell>
          <cell r="G3415">
            <v>0</v>
          </cell>
          <cell r="H3415">
            <v>0</v>
          </cell>
          <cell r="I3415">
            <v>0</v>
          </cell>
          <cell r="J3415">
            <v>0</v>
          </cell>
          <cell r="K3415">
            <v>0</v>
          </cell>
          <cell r="L3415">
            <v>0</v>
          </cell>
          <cell r="M3415">
            <v>0</v>
          </cell>
          <cell r="N3415">
            <v>0</v>
          </cell>
          <cell r="O3415">
            <v>0</v>
          </cell>
          <cell r="P3415">
            <v>0</v>
          </cell>
        </row>
        <row r="3416">
          <cell r="A3416" t="str">
            <v>4.04.000210500</v>
          </cell>
          <cell r="B3416">
            <v>10500</v>
          </cell>
          <cell r="C3416" t="str">
            <v>Diretoria Corporativa</v>
          </cell>
          <cell r="D3416" t="str">
            <v>4.04.0002</v>
          </cell>
          <cell r="E3416">
            <v>0</v>
          </cell>
          <cell r="F3416">
            <v>0</v>
          </cell>
          <cell r="G3416">
            <v>0</v>
          </cell>
          <cell r="H3416">
            <v>0</v>
          </cell>
          <cell r="I3416">
            <v>0</v>
          </cell>
          <cell r="J3416">
            <v>0</v>
          </cell>
          <cell r="K3416">
            <v>0</v>
          </cell>
          <cell r="L3416">
            <v>0</v>
          </cell>
          <cell r="M3416">
            <v>0</v>
          </cell>
          <cell r="N3416">
            <v>0</v>
          </cell>
          <cell r="O3416">
            <v>0</v>
          </cell>
          <cell r="P3416">
            <v>0</v>
          </cell>
        </row>
        <row r="3417">
          <cell r="A3417" t="str">
            <v>4.04.000310500</v>
          </cell>
          <cell r="B3417">
            <v>10500</v>
          </cell>
          <cell r="C3417" t="str">
            <v>Diretoria Corporativa</v>
          </cell>
          <cell r="D3417" t="str">
            <v>4.04.0003</v>
          </cell>
          <cell r="E3417">
            <v>250</v>
          </cell>
          <cell r="F3417">
            <v>250</v>
          </cell>
          <cell r="G3417">
            <v>250</v>
          </cell>
          <cell r="H3417">
            <v>250</v>
          </cell>
          <cell r="I3417">
            <v>250</v>
          </cell>
          <cell r="J3417">
            <v>250</v>
          </cell>
          <cell r="K3417">
            <v>250</v>
          </cell>
          <cell r="L3417">
            <v>250</v>
          </cell>
          <cell r="M3417">
            <v>250</v>
          </cell>
          <cell r="N3417">
            <v>250</v>
          </cell>
          <cell r="O3417">
            <v>250</v>
          </cell>
          <cell r="P3417">
            <v>250</v>
          </cell>
        </row>
        <row r="3418">
          <cell r="A3418" t="str">
            <v>4.04.000410500</v>
          </cell>
          <cell r="B3418">
            <v>10500</v>
          </cell>
          <cell r="C3418" t="str">
            <v>Diretoria Corporativa</v>
          </cell>
          <cell r="D3418" t="str">
            <v>4.04.0004</v>
          </cell>
          <cell r="E3418">
            <v>38662.99</v>
          </cell>
          <cell r="F3418">
            <v>38662.99</v>
          </cell>
          <cell r="G3418">
            <v>38662.99</v>
          </cell>
          <cell r="H3418">
            <v>38662.980000000003</v>
          </cell>
          <cell r="I3418">
            <v>0</v>
          </cell>
          <cell r="J3418">
            <v>0</v>
          </cell>
          <cell r="K3418">
            <v>0</v>
          </cell>
          <cell r="L3418">
            <v>0</v>
          </cell>
          <cell r="M3418">
            <v>0</v>
          </cell>
          <cell r="N3418">
            <v>0</v>
          </cell>
          <cell r="O3418">
            <v>0</v>
          </cell>
          <cell r="P3418">
            <v>0</v>
          </cell>
        </row>
        <row r="3419">
          <cell r="A3419" t="str">
            <v>4.04.000510500</v>
          </cell>
          <cell r="B3419">
            <v>10500</v>
          </cell>
          <cell r="C3419" t="str">
            <v>Diretoria Corporativa</v>
          </cell>
          <cell r="D3419" t="str">
            <v>4.04.0005</v>
          </cell>
          <cell r="E3419">
            <v>17500</v>
          </cell>
          <cell r="F3419">
            <v>17500</v>
          </cell>
          <cell r="G3419">
            <v>17500</v>
          </cell>
          <cell r="H3419">
            <v>17500</v>
          </cell>
          <cell r="I3419">
            <v>17500</v>
          </cell>
          <cell r="J3419">
            <v>17500</v>
          </cell>
          <cell r="K3419">
            <v>17500</v>
          </cell>
          <cell r="L3419">
            <v>17500</v>
          </cell>
          <cell r="M3419">
            <v>17500</v>
          </cell>
          <cell r="N3419">
            <v>17500</v>
          </cell>
          <cell r="O3419">
            <v>17500</v>
          </cell>
          <cell r="P3419">
            <v>17500</v>
          </cell>
        </row>
        <row r="3420">
          <cell r="A3420" t="str">
            <v>4.04.000610500</v>
          </cell>
          <cell r="B3420">
            <v>10500</v>
          </cell>
          <cell r="C3420" t="str">
            <v>Diretoria Corporativa</v>
          </cell>
          <cell r="D3420" t="str">
            <v>4.04.0006</v>
          </cell>
          <cell r="E3420">
            <v>300</v>
          </cell>
          <cell r="F3420">
            <v>300</v>
          </cell>
          <cell r="G3420">
            <v>300</v>
          </cell>
          <cell r="H3420">
            <v>300</v>
          </cell>
          <cell r="I3420">
            <v>300</v>
          </cell>
          <cell r="J3420">
            <v>300</v>
          </cell>
          <cell r="K3420">
            <v>300</v>
          </cell>
          <cell r="L3420">
            <v>300</v>
          </cell>
          <cell r="M3420">
            <v>300</v>
          </cell>
          <cell r="N3420">
            <v>300</v>
          </cell>
          <cell r="O3420">
            <v>300</v>
          </cell>
          <cell r="P3420">
            <v>300</v>
          </cell>
        </row>
        <row r="3421">
          <cell r="A3421" t="str">
            <v>4.04.000710500</v>
          </cell>
          <cell r="B3421">
            <v>10500</v>
          </cell>
          <cell r="C3421" t="str">
            <v>Diretoria Corporativa</v>
          </cell>
          <cell r="D3421" t="str">
            <v>4.04.0007</v>
          </cell>
          <cell r="E3421">
            <v>18.400799504678936</v>
          </cell>
          <cell r="F3421">
            <v>18.400799504678936</v>
          </cell>
          <cell r="G3421">
            <v>18.400799504678936</v>
          </cell>
          <cell r="H3421">
            <v>18.400799504678936</v>
          </cell>
          <cell r="I3421">
            <v>18.400799504678936</v>
          </cell>
          <cell r="J3421">
            <v>18.400799504678936</v>
          </cell>
          <cell r="K3421">
            <v>18.400799504678936</v>
          </cell>
          <cell r="L3421">
            <v>18.400799504678936</v>
          </cell>
          <cell r="M3421">
            <v>18.400799504678936</v>
          </cell>
          <cell r="N3421">
            <v>18.400799504678936</v>
          </cell>
          <cell r="O3421">
            <v>18.400799504678936</v>
          </cell>
          <cell r="P3421">
            <v>18.400799504678936</v>
          </cell>
        </row>
        <row r="3422">
          <cell r="A3422" t="str">
            <v>4.04.000810500</v>
          </cell>
          <cell r="B3422">
            <v>10500</v>
          </cell>
          <cell r="C3422" t="str">
            <v>Diretoria Corporativa</v>
          </cell>
          <cell r="D3422" t="str">
            <v>4.04.0008</v>
          </cell>
          <cell r="E3422">
            <v>380</v>
          </cell>
          <cell r="F3422">
            <v>380</v>
          </cell>
          <cell r="G3422">
            <v>380</v>
          </cell>
          <cell r="H3422">
            <v>380</v>
          </cell>
          <cell r="I3422">
            <v>380</v>
          </cell>
          <cell r="J3422">
            <v>380</v>
          </cell>
          <cell r="K3422">
            <v>380</v>
          </cell>
          <cell r="L3422">
            <v>380</v>
          </cell>
          <cell r="M3422">
            <v>380</v>
          </cell>
          <cell r="N3422">
            <v>380</v>
          </cell>
          <cell r="O3422">
            <v>380</v>
          </cell>
          <cell r="P3422">
            <v>380</v>
          </cell>
        </row>
        <row r="3423">
          <cell r="A3423" t="str">
            <v>4.04.000910500</v>
          </cell>
          <cell r="B3423">
            <v>10500</v>
          </cell>
          <cell r="C3423" t="str">
            <v>Diretoria Corporativa</v>
          </cell>
          <cell r="D3423" t="str">
            <v>4.04.0009</v>
          </cell>
          <cell r="E3423">
            <v>0</v>
          </cell>
          <cell r="F3423">
            <v>0</v>
          </cell>
          <cell r="G3423">
            <v>0</v>
          </cell>
          <cell r="H3423">
            <v>0</v>
          </cell>
          <cell r="I3423">
            <v>0</v>
          </cell>
          <cell r="J3423">
            <v>0</v>
          </cell>
          <cell r="K3423">
            <v>0</v>
          </cell>
          <cell r="L3423">
            <v>0</v>
          </cell>
          <cell r="M3423">
            <v>0</v>
          </cell>
          <cell r="N3423">
            <v>0</v>
          </cell>
          <cell r="O3423">
            <v>0</v>
          </cell>
          <cell r="P3423">
            <v>0</v>
          </cell>
        </row>
        <row r="3424">
          <cell r="A3424" t="str">
            <v>4.04.001010500</v>
          </cell>
          <cell r="B3424">
            <v>10500</v>
          </cell>
          <cell r="C3424" t="str">
            <v>Diretoria Corporativa</v>
          </cell>
          <cell r="D3424" t="str">
            <v>4.04.0010</v>
          </cell>
          <cell r="E3424">
            <v>7500</v>
          </cell>
          <cell r="F3424">
            <v>7500</v>
          </cell>
          <cell r="G3424">
            <v>7500</v>
          </cell>
          <cell r="H3424">
            <v>7500</v>
          </cell>
          <cell r="I3424">
            <v>7500</v>
          </cell>
          <cell r="J3424">
            <v>7500</v>
          </cell>
          <cell r="K3424">
            <v>7500</v>
          </cell>
          <cell r="L3424">
            <v>7500</v>
          </cell>
          <cell r="M3424">
            <v>7500</v>
          </cell>
          <cell r="N3424">
            <v>7500</v>
          </cell>
          <cell r="O3424">
            <v>7500</v>
          </cell>
          <cell r="P3424">
            <v>7500</v>
          </cell>
        </row>
        <row r="3425">
          <cell r="A3425" t="str">
            <v>4.04.001110500</v>
          </cell>
          <cell r="B3425">
            <v>10500</v>
          </cell>
          <cell r="C3425" t="str">
            <v>Diretoria Corporativa</v>
          </cell>
          <cell r="D3425" t="str">
            <v>4.04.0011</v>
          </cell>
          <cell r="E3425">
            <v>0</v>
          </cell>
          <cell r="F3425">
            <v>0</v>
          </cell>
          <cell r="G3425">
            <v>0</v>
          </cell>
          <cell r="H3425">
            <v>0</v>
          </cell>
          <cell r="I3425">
            <v>0</v>
          </cell>
          <cell r="J3425">
            <v>0</v>
          </cell>
          <cell r="K3425">
            <v>0</v>
          </cell>
          <cell r="L3425">
            <v>0</v>
          </cell>
          <cell r="M3425">
            <v>0</v>
          </cell>
          <cell r="N3425">
            <v>0</v>
          </cell>
          <cell r="O3425">
            <v>0</v>
          </cell>
          <cell r="P3425">
            <v>0</v>
          </cell>
        </row>
        <row r="3426">
          <cell r="A3426" t="str">
            <v>4.04.001210500</v>
          </cell>
          <cell r="B3426">
            <v>10500</v>
          </cell>
          <cell r="C3426" t="str">
            <v>Diretoria Corporativa</v>
          </cell>
          <cell r="D3426" t="str">
            <v>4.04.0012</v>
          </cell>
          <cell r="E3426">
            <v>0</v>
          </cell>
          <cell r="F3426">
            <v>0</v>
          </cell>
          <cell r="G3426">
            <v>0</v>
          </cell>
          <cell r="H3426">
            <v>0</v>
          </cell>
          <cell r="I3426">
            <v>0</v>
          </cell>
          <cell r="J3426">
            <v>0</v>
          </cell>
          <cell r="K3426">
            <v>0</v>
          </cell>
          <cell r="L3426">
            <v>0</v>
          </cell>
          <cell r="M3426">
            <v>0</v>
          </cell>
          <cell r="N3426">
            <v>0</v>
          </cell>
          <cell r="O3426">
            <v>0</v>
          </cell>
          <cell r="P3426">
            <v>0</v>
          </cell>
        </row>
        <row r="3427">
          <cell r="A3427" t="str">
            <v>4.05.000310500</v>
          </cell>
          <cell r="B3427">
            <v>10500</v>
          </cell>
          <cell r="C3427" t="str">
            <v>Diretoria Corporativa</v>
          </cell>
          <cell r="D3427" t="str">
            <v>4.05.0003</v>
          </cell>
          <cell r="E3427">
            <v>0</v>
          </cell>
          <cell r="F3427">
            <v>0</v>
          </cell>
          <cell r="G3427">
            <v>0</v>
          </cell>
          <cell r="H3427">
            <v>0</v>
          </cell>
          <cell r="I3427">
            <v>0</v>
          </cell>
          <cell r="J3427">
            <v>0</v>
          </cell>
          <cell r="K3427">
            <v>0</v>
          </cell>
          <cell r="L3427">
            <v>0</v>
          </cell>
          <cell r="M3427">
            <v>0</v>
          </cell>
          <cell r="N3427">
            <v>0</v>
          </cell>
          <cell r="O3427">
            <v>0</v>
          </cell>
          <cell r="P3427">
            <v>0</v>
          </cell>
        </row>
        <row r="3428">
          <cell r="A3428" t="str">
            <v>4.08.000410500</v>
          </cell>
          <cell r="B3428">
            <v>10500</v>
          </cell>
          <cell r="C3428" t="str">
            <v>Diretoria Corporativa</v>
          </cell>
          <cell r="D3428" t="str">
            <v>4.08.0004</v>
          </cell>
          <cell r="E3428">
            <v>0</v>
          </cell>
          <cell r="F3428">
            <v>0</v>
          </cell>
          <cell r="G3428">
            <v>0</v>
          </cell>
          <cell r="H3428">
            <v>0</v>
          </cell>
          <cell r="I3428">
            <v>0</v>
          </cell>
          <cell r="J3428">
            <v>0</v>
          </cell>
          <cell r="K3428">
            <v>0</v>
          </cell>
          <cell r="L3428">
            <v>0</v>
          </cell>
          <cell r="M3428">
            <v>0</v>
          </cell>
          <cell r="N3428">
            <v>0</v>
          </cell>
          <cell r="O3428">
            <v>0</v>
          </cell>
          <cell r="P3428">
            <v>0</v>
          </cell>
        </row>
        <row r="3429">
          <cell r="A3429" t="str">
            <v>4.08.001010500</v>
          </cell>
          <cell r="B3429">
            <v>10500</v>
          </cell>
          <cell r="C3429" t="str">
            <v>Diretoria Corporativa</v>
          </cell>
          <cell r="D3429" t="str">
            <v>4.08.0010</v>
          </cell>
          <cell r="E3429">
            <v>0</v>
          </cell>
          <cell r="F3429">
            <v>0</v>
          </cell>
          <cell r="G3429">
            <v>0</v>
          </cell>
          <cell r="H3429">
            <v>0</v>
          </cell>
          <cell r="I3429">
            <v>0</v>
          </cell>
          <cell r="J3429">
            <v>0</v>
          </cell>
          <cell r="K3429">
            <v>0</v>
          </cell>
          <cell r="L3429">
            <v>0</v>
          </cell>
          <cell r="M3429">
            <v>0</v>
          </cell>
          <cell r="N3429">
            <v>0</v>
          </cell>
          <cell r="O3429">
            <v>0</v>
          </cell>
          <cell r="P3429">
            <v>0</v>
          </cell>
        </row>
        <row r="3430">
          <cell r="A3430" t="str">
            <v>4.08.001610500</v>
          </cell>
          <cell r="B3430">
            <v>10500</v>
          </cell>
          <cell r="C3430" t="str">
            <v>Diretoria Corporativa</v>
          </cell>
          <cell r="D3430" t="str">
            <v>4.08.0016</v>
          </cell>
          <cell r="E3430">
            <v>0</v>
          </cell>
          <cell r="F3430">
            <v>0</v>
          </cell>
          <cell r="G3430">
            <v>0</v>
          </cell>
          <cell r="H3430">
            <v>0</v>
          </cell>
          <cell r="I3430">
            <v>0</v>
          </cell>
          <cell r="J3430">
            <v>0</v>
          </cell>
          <cell r="K3430">
            <v>0</v>
          </cell>
          <cell r="L3430">
            <v>0</v>
          </cell>
          <cell r="M3430">
            <v>0</v>
          </cell>
          <cell r="N3430">
            <v>0</v>
          </cell>
          <cell r="O3430">
            <v>0</v>
          </cell>
          <cell r="P3430">
            <v>0</v>
          </cell>
        </row>
        <row r="3431">
          <cell r="A3431" t="str">
            <v>4.08.001710500</v>
          </cell>
          <cell r="B3431">
            <v>10500</v>
          </cell>
          <cell r="C3431" t="str">
            <v>Diretoria Corporativa</v>
          </cell>
          <cell r="D3431" t="str">
            <v>4.08.0017</v>
          </cell>
          <cell r="E3431">
            <v>0</v>
          </cell>
          <cell r="F3431">
            <v>0</v>
          </cell>
          <cell r="G3431">
            <v>0</v>
          </cell>
          <cell r="H3431">
            <v>0</v>
          </cell>
          <cell r="I3431">
            <v>0</v>
          </cell>
          <cell r="J3431">
            <v>0</v>
          </cell>
          <cell r="K3431">
            <v>0</v>
          </cell>
          <cell r="L3431">
            <v>0</v>
          </cell>
          <cell r="M3431">
            <v>0</v>
          </cell>
          <cell r="N3431">
            <v>0</v>
          </cell>
          <cell r="O3431">
            <v>0</v>
          </cell>
          <cell r="P3431">
            <v>0</v>
          </cell>
        </row>
        <row r="3432">
          <cell r="A3432" t="str">
            <v>4.08.002010500</v>
          </cell>
          <cell r="B3432">
            <v>10500</v>
          </cell>
          <cell r="C3432" t="str">
            <v>Diretoria Corporativa</v>
          </cell>
          <cell r="D3432" t="str">
            <v>4.08.0020</v>
          </cell>
          <cell r="E3432">
            <v>0</v>
          </cell>
          <cell r="F3432">
            <v>0</v>
          </cell>
          <cell r="G3432">
            <v>0</v>
          </cell>
          <cell r="H3432">
            <v>0</v>
          </cell>
          <cell r="I3432">
            <v>0</v>
          </cell>
          <cell r="J3432">
            <v>0</v>
          </cell>
          <cell r="K3432">
            <v>0</v>
          </cell>
          <cell r="L3432">
            <v>0</v>
          </cell>
          <cell r="M3432">
            <v>0</v>
          </cell>
          <cell r="N3432">
            <v>0</v>
          </cell>
          <cell r="O3432">
            <v>0</v>
          </cell>
          <cell r="P3432">
            <v>0</v>
          </cell>
        </row>
        <row r="3433">
          <cell r="A3433" t="str">
            <v>4.13.000410500</v>
          </cell>
          <cell r="B3433">
            <v>10500</v>
          </cell>
          <cell r="C3433" t="str">
            <v>Diretoria Corporativa</v>
          </cell>
          <cell r="D3433" t="str">
            <v>4.13.0004</v>
          </cell>
          <cell r="E3433">
            <v>0</v>
          </cell>
          <cell r="F3433">
            <v>0</v>
          </cell>
          <cell r="G3433">
            <v>0</v>
          </cell>
          <cell r="H3433">
            <v>0</v>
          </cell>
          <cell r="I3433">
            <v>0</v>
          </cell>
          <cell r="J3433">
            <v>0</v>
          </cell>
          <cell r="K3433">
            <v>0</v>
          </cell>
          <cell r="L3433">
            <v>0</v>
          </cell>
          <cell r="M3433">
            <v>0</v>
          </cell>
          <cell r="N3433">
            <v>0</v>
          </cell>
          <cell r="O3433">
            <v>0</v>
          </cell>
          <cell r="P3433">
            <v>0</v>
          </cell>
        </row>
        <row r="3434">
          <cell r="A3434" t="str">
            <v>4.13.000510500</v>
          </cell>
          <cell r="B3434">
            <v>10500</v>
          </cell>
          <cell r="C3434" t="str">
            <v>Diretoria Corporativa</v>
          </cell>
          <cell r="D3434" t="str">
            <v>4.13.0005</v>
          </cell>
          <cell r="E3434">
            <v>0</v>
          </cell>
          <cell r="F3434">
            <v>0</v>
          </cell>
          <cell r="G3434">
            <v>0</v>
          </cell>
          <cell r="H3434">
            <v>0</v>
          </cell>
          <cell r="I3434">
            <v>0</v>
          </cell>
          <cell r="J3434">
            <v>0</v>
          </cell>
          <cell r="K3434">
            <v>0</v>
          </cell>
          <cell r="L3434">
            <v>0</v>
          </cell>
          <cell r="M3434">
            <v>0</v>
          </cell>
          <cell r="N3434">
            <v>0</v>
          </cell>
          <cell r="O3434">
            <v>0</v>
          </cell>
          <cell r="P3434">
            <v>0</v>
          </cell>
        </row>
        <row r="3435">
          <cell r="A3435" t="str">
            <v>4.13.000610500</v>
          </cell>
          <cell r="B3435">
            <v>10500</v>
          </cell>
          <cell r="C3435" t="str">
            <v>Diretoria Corporativa</v>
          </cell>
          <cell r="D3435" t="str">
            <v>4.13.0006</v>
          </cell>
          <cell r="E3435">
            <v>0</v>
          </cell>
          <cell r="F3435">
            <v>0</v>
          </cell>
          <cell r="G3435">
            <v>0</v>
          </cell>
          <cell r="H3435">
            <v>0</v>
          </cell>
          <cell r="I3435">
            <v>0</v>
          </cell>
          <cell r="J3435">
            <v>0</v>
          </cell>
          <cell r="K3435">
            <v>0</v>
          </cell>
          <cell r="L3435">
            <v>0</v>
          </cell>
          <cell r="M3435">
            <v>0</v>
          </cell>
          <cell r="N3435">
            <v>0</v>
          </cell>
          <cell r="O3435">
            <v>0</v>
          </cell>
          <cell r="P3435">
            <v>0</v>
          </cell>
        </row>
        <row r="3436">
          <cell r="A3436" t="str">
            <v>4.13.000710500</v>
          </cell>
          <cell r="B3436">
            <v>10500</v>
          </cell>
          <cell r="C3436" t="str">
            <v>Diretoria Corporativa</v>
          </cell>
          <cell r="D3436" t="str">
            <v>4.13.0007</v>
          </cell>
          <cell r="E3436">
            <v>0</v>
          </cell>
          <cell r="F3436">
            <v>0</v>
          </cell>
          <cell r="G3436">
            <v>0</v>
          </cell>
          <cell r="H3436">
            <v>0</v>
          </cell>
          <cell r="I3436">
            <v>0</v>
          </cell>
          <cell r="J3436">
            <v>0</v>
          </cell>
          <cell r="K3436">
            <v>0</v>
          </cell>
          <cell r="L3436">
            <v>0</v>
          </cell>
          <cell r="M3436">
            <v>0</v>
          </cell>
          <cell r="N3436">
            <v>0</v>
          </cell>
          <cell r="O3436">
            <v>0</v>
          </cell>
          <cell r="P3436">
            <v>0</v>
          </cell>
        </row>
        <row r="3437">
          <cell r="A3437" t="str">
            <v>4.13.000810500</v>
          </cell>
          <cell r="B3437">
            <v>10500</v>
          </cell>
          <cell r="C3437" t="str">
            <v>Diretoria Corporativa</v>
          </cell>
          <cell r="D3437" t="str">
            <v>4.13.0008</v>
          </cell>
          <cell r="E3437">
            <v>0</v>
          </cell>
          <cell r="F3437">
            <v>0</v>
          </cell>
          <cell r="G3437">
            <v>0</v>
          </cell>
          <cell r="H3437">
            <v>0</v>
          </cell>
          <cell r="I3437">
            <v>0</v>
          </cell>
          <cell r="J3437">
            <v>0</v>
          </cell>
          <cell r="K3437">
            <v>0</v>
          </cell>
          <cell r="L3437">
            <v>0</v>
          </cell>
          <cell r="M3437">
            <v>0</v>
          </cell>
          <cell r="N3437">
            <v>0</v>
          </cell>
          <cell r="O3437">
            <v>0</v>
          </cell>
          <cell r="P3437">
            <v>0</v>
          </cell>
        </row>
        <row r="3438">
          <cell r="A3438" t="str">
            <v>4.90.000110500</v>
          </cell>
          <cell r="B3438">
            <v>10500</v>
          </cell>
          <cell r="C3438" t="str">
            <v>Diretoria Corporativa</v>
          </cell>
          <cell r="D3438" t="str">
            <v>4.90.0001</v>
          </cell>
          <cell r="E3438">
            <v>0</v>
          </cell>
          <cell r="F3438">
            <v>0</v>
          </cell>
          <cell r="G3438">
            <v>0</v>
          </cell>
          <cell r="H3438">
            <v>0</v>
          </cell>
          <cell r="I3438">
            <v>0</v>
          </cell>
          <cell r="J3438">
            <v>0</v>
          </cell>
          <cell r="K3438">
            <v>0</v>
          </cell>
          <cell r="L3438">
            <v>0</v>
          </cell>
          <cell r="M3438">
            <v>0</v>
          </cell>
          <cell r="N3438">
            <v>0</v>
          </cell>
          <cell r="O3438">
            <v>0</v>
          </cell>
          <cell r="P3438">
            <v>0</v>
          </cell>
        </row>
        <row r="3439">
          <cell r="A3439" t="str">
            <v>4.01.000110514</v>
          </cell>
          <cell r="B3439">
            <v>10514</v>
          </cell>
          <cell r="C3439" t="str">
            <v>Gerência Recursos Humanos</v>
          </cell>
          <cell r="D3439" t="str">
            <v>4.01.0001</v>
          </cell>
          <cell r="E3439">
            <v>0</v>
          </cell>
          <cell r="F3439">
            <v>0</v>
          </cell>
          <cell r="G3439">
            <v>0</v>
          </cell>
          <cell r="H3439">
            <v>0</v>
          </cell>
          <cell r="I3439">
            <v>0</v>
          </cell>
          <cell r="J3439">
            <v>0</v>
          </cell>
          <cell r="K3439">
            <v>0</v>
          </cell>
          <cell r="L3439">
            <v>0</v>
          </cell>
          <cell r="M3439">
            <v>0</v>
          </cell>
          <cell r="N3439">
            <v>0</v>
          </cell>
          <cell r="O3439">
            <v>0</v>
          </cell>
          <cell r="P3439">
            <v>0</v>
          </cell>
        </row>
        <row r="3440">
          <cell r="A3440" t="str">
            <v>4.01.000210514</v>
          </cell>
          <cell r="B3440">
            <v>10514</v>
          </cell>
          <cell r="C3440" t="str">
            <v>Gerência Recursos Humanos</v>
          </cell>
          <cell r="D3440" t="str">
            <v>4.01.0002</v>
          </cell>
          <cell r="E3440">
            <v>0</v>
          </cell>
          <cell r="F3440">
            <v>0</v>
          </cell>
          <cell r="G3440">
            <v>0</v>
          </cell>
          <cell r="H3440">
            <v>0</v>
          </cell>
          <cell r="I3440">
            <v>0</v>
          </cell>
          <cell r="J3440">
            <v>0</v>
          </cell>
          <cell r="K3440">
            <v>0</v>
          </cell>
          <cell r="L3440">
            <v>0</v>
          </cell>
          <cell r="M3440">
            <v>0</v>
          </cell>
          <cell r="N3440">
            <v>0</v>
          </cell>
          <cell r="O3440">
            <v>0</v>
          </cell>
          <cell r="P3440">
            <v>0</v>
          </cell>
        </row>
        <row r="3441">
          <cell r="A3441" t="str">
            <v>4.01.000310514</v>
          </cell>
          <cell r="B3441">
            <v>10514</v>
          </cell>
          <cell r="C3441" t="str">
            <v>Gerência Recursos Humanos</v>
          </cell>
          <cell r="D3441" t="str">
            <v>4.01.0003</v>
          </cell>
          <cell r="E3441">
            <v>0</v>
          </cell>
          <cell r="F3441">
            <v>0</v>
          </cell>
          <cell r="G3441">
            <v>0</v>
          </cell>
          <cell r="H3441">
            <v>0</v>
          </cell>
          <cell r="I3441">
            <v>0</v>
          </cell>
          <cell r="J3441">
            <v>0</v>
          </cell>
          <cell r="K3441">
            <v>0</v>
          </cell>
          <cell r="L3441">
            <v>0</v>
          </cell>
          <cell r="M3441">
            <v>0</v>
          </cell>
          <cell r="N3441">
            <v>0</v>
          </cell>
          <cell r="O3441">
            <v>0</v>
          </cell>
          <cell r="P3441">
            <v>0</v>
          </cell>
        </row>
        <row r="3442">
          <cell r="A3442" t="str">
            <v>4.01.000410514</v>
          </cell>
          <cell r="B3442">
            <v>10514</v>
          </cell>
          <cell r="C3442" t="str">
            <v>Gerência Recursos Humanos</v>
          </cell>
          <cell r="D3442" t="str">
            <v>4.01.0004</v>
          </cell>
          <cell r="E3442">
            <v>13000</v>
          </cell>
          <cell r="F3442">
            <v>13000</v>
          </cell>
          <cell r="G3442">
            <v>60000</v>
          </cell>
          <cell r="H3442">
            <v>13000</v>
          </cell>
          <cell r="I3442">
            <v>13000</v>
          </cell>
          <cell r="J3442">
            <v>13000</v>
          </cell>
          <cell r="K3442">
            <v>13000</v>
          </cell>
          <cell r="L3442">
            <v>13000</v>
          </cell>
          <cell r="M3442">
            <v>13000</v>
          </cell>
          <cell r="N3442">
            <v>13000</v>
          </cell>
          <cell r="O3442">
            <v>13000</v>
          </cell>
          <cell r="P3442">
            <v>13000</v>
          </cell>
        </row>
        <row r="3443">
          <cell r="A3443" t="str">
            <v>4.01.000510514</v>
          </cell>
          <cell r="B3443">
            <v>10514</v>
          </cell>
          <cell r="C3443" t="str">
            <v>Gerência Recursos Humanos</v>
          </cell>
          <cell r="D3443" t="str">
            <v>4.01.0005</v>
          </cell>
          <cell r="E3443">
            <v>0</v>
          </cell>
          <cell r="F3443">
            <v>0</v>
          </cell>
          <cell r="G3443">
            <v>0</v>
          </cell>
          <cell r="H3443">
            <v>0</v>
          </cell>
          <cell r="I3443">
            <v>0</v>
          </cell>
          <cell r="J3443">
            <v>0</v>
          </cell>
          <cell r="K3443">
            <v>0</v>
          </cell>
          <cell r="L3443">
            <v>20000</v>
          </cell>
          <cell r="M3443">
            <v>0</v>
          </cell>
          <cell r="N3443">
            <v>7500</v>
          </cell>
          <cell r="O3443">
            <v>35000</v>
          </cell>
          <cell r="P3443">
            <v>0</v>
          </cell>
        </row>
        <row r="3444">
          <cell r="A3444" t="str">
            <v>4.01.000610514</v>
          </cell>
          <cell r="B3444">
            <v>10514</v>
          </cell>
          <cell r="C3444" t="str">
            <v>Gerência Recursos Humanos</v>
          </cell>
          <cell r="D3444" t="str">
            <v>4.01.0006</v>
          </cell>
          <cell r="E3444">
            <v>400</v>
          </cell>
          <cell r="F3444">
            <v>400</v>
          </cell>
          <cell r="G3444">
            <v>12950</v>
          </cell>
          <cell r="H3444">
            <v>400</v>
          </cell>
          <cell r="I3444">
            <v>900</v>
          </cell>
          <cell r="J3444">
            <v>400</v>
          </cell>
          <cell r="K3444">
            <v>900</v>
          </cell>
          <cell r="L3444">
            <v>400</v>
          </cell>
          <cell r="M3444">
            <v>12900</v>
          </cell>
          <cell r="N3444">
            <v>4900</v>
          </cell>
          <cell r="O3444">
            <v>11700</v>
          </cell>
          <cell r="P3444">
            <v>97600</v>
          </cell>
        </row>
        <row r="3445">
          <cell r="A3445" t="str">
            <v>4.01.000710514</v>
          </cell>
          <cell r="B3445">
            <v>10514</v>
          </cell>
          <cell r="C3445" t="str">
            <v>Gerência Recursos Humanos</v>
          </cell>
          <cell r="D3445" t="str">
            <v>4.01.0007</v>
          </cell>
          <cell r="E3445">
            <v>0</v>
          </cell>
          <cell r="F3445">
            <v>0</v>
          </cell>
          <cell r="G3445">
            <v>0</v>
          </cell>
          <cell r="H3445">
            <v>0</v>
          </cell>
          <cell r="I3445">
            <v>0</v>
          </cell>
          <cell r="J3445">
            <v>0</v>
          </cell>
          <cell r="K3445">
            <v>0</v>
          </cell>
          <cell r="L3445">
            <v>0</v>
          </cell>
          <cell r="M3445">
            <v>0</v>
          </cell>
          <cell r="N3445">
            <v>0</v>
          </cell>
          <cell r="O3445">
            <v>0</v>
          </cell>
          <cell r="P3445">
            <v>0</v>
          </cell>
        </row>
        <row r="3446">
          <cell r="A3446" t="str">
            <v>4.02.000110514</v>
          </cell>
          <cell r="B3446">
            <v>10514</v>
          </cell>
          <cell r="C3446" t="str">
            <v>Gerência Recursos Humanos</v>
          </cell>
          <cell r="D3446" t="str">
            <v>4.02.0001</v>
          </cell>
          <cell r="E3446">
            <v>0</v>
          </cell>
          <cell r="F3446">
            <v>0</v>
          </cell>
          <cell r="G3446">
            <v>0</v>
          </cell>
          <cell r="H3446">
            <v>0</v>
          </cell>
          <cell r="I3446">
            <v>0</v>
          </cell>
          <cell r="J3446">
            <v>0</v>
          </cell>
          <cell r="K3446">
            <v>0</v>
          </cell>
          <cell r="L3446">
            <v>0</v>
          </cell>
          <cell r="M3446">
            <v>0</v>
          </cell>
          <cell r="N3446">
            <v>0</v>
          </cell>
          <cell r="O3446">
            <v>0</v>
          </cell>
          <cell r="P3446">
            <v>0</v>
          </cell>
        </row>
        <row r="3447">
          <cell r="A3447" t="str">
            <v>4.02.000210514</v>
          </cell>
          <cell r="B3447">
            <v>10514</v>
          </cell>
          <cell r="C3447" t="str">
            <v>Gerência Recursos Humanos</v>
          </cell>
          <cell r="D3447" t="str">
            <v>4.02.0002</v>
          </cell>
          <cell r="E3447">
            <v>0</v>
          </cell>
          <cell r="F3447">
            <v>0</v>
          </cell>
          <cell r="G3447">
            <v>0</v>
          </cell>
          <cell r="H3447">
            <v>0</v>
          </cell>
          <cell r="I3447">
            <v>0</v>
          </cell>
          <cell r="J3447">
            <v>0</v>
          </cell>
          <cell r="K3447">
            <v>0</v>
          </cell>
          <cell r="L3447">
            <v>0</v>
          </cell>
          <cell r="M3447">
            <v>0</v>
          </cell>
          <cell r="N3447">
            <v>0</v>
          </cell>
          <cell r="O3447">
            <v>0</v>
          </cell>
          <cell r="P3447">
            <v>0</v>
          </cell>
        </row>
        <row r="3448">
          <cell r="A3448" t="str">
            <v>4.02.000310514</v>
          </cell>
          <cell r="B3448">
            <v>10514</v>
          </cell>
          <cell r="C3448" t="str">
            <v>Gerência Recursos Humanos</v>
          </cell>
          <cell r="D3448" t="str">
            <v>4.02.0003</v>
          </cell>
          <cell r="E3448">
            <v>516.16556173312881</v>
          </cell>
          <cell r="F3448">
            <v>516.16556173312881</v>
          </cell>
          <cell r="G3448">
            <v>516.16556173312881</v>
          </cell>
          <cell r="H3448">
            <v>534.23135639378825</v>
          </cell>
          <cell r="I3448">
            <v>534.23135639378825</v>
          </cell>
          <cell r="J3448">
            <v>534.23135639378825</v>
          </cell>
          <cell r="K3448">
            <v>534.23135639378825</v>
          </cell>
          <cell r="L3448">
            <v>534.23135639378825</v>
          </cell>
          <cell r="M3448">
            <v>534.23135639378825</v>
          </cell>
          <cell r="N3448">
            <v>534.23135639378825</v>
          </cell>
          <cell r="O3448">
            <v>534.23135639378825</v>
          </cell>
          <cell r="P3448">
            <v>534.23135639378825</v>
          </cell>
        </row>
        <row r="3449">
          <cell r="A3449" t="str">
            <v>4.02.000410514</v>
          </cell>
          <cell r="B3449">
            <v>10514</v>
          </cell>
          <cell r="C3449" t="str">
            <v>Gerência Recursos Humanos</v>
          </cell>
          <cell r="D3449" t="str">
            <v>4.02.0004</v>
          </cell>
          <cell r="E3449">
            <v>0</v>
          </cell>
          <cell r="F3449">
            <v>0</v>
          </cell>
          <cell r="G3449">
            <v>0</v>
          </cell>
          <cell r="H3449">
            <v>0</v>
          </cell>
          <cell r="I3449">
            <v>0</v>
          </cell>
          <cell r="J3449">
            <v>0</v>
          </cell>
          <cell r="K3449">
            <v>0</v>
          </cell>
          <cell r="L3449">
            <v>0</v>
          </cell>
          <cell r="M3449">
            <v>0</v>
          </cell>
          <cell r="N3449">
            <v>0</v>
          </cell>
          <cell r="O3449">
            <v>0</v>
          </cell>
          <cell r="P3449">
            <v>0</v>
          </cell>
        </row>
        <row r="3450">
          <cell r="A3450" t="str">
            <v>4.02.000510514</v>
          </cell>
          <cell r="B3450">
            <v>10514</v>
          </cell>
          <cell r="C3450" t="str">
            <v>Gerência Recursos Humanos</v>
          </cell>
          <cell r="D3450" t="str">
            <v>4.02.0005</v>
          </cell>
          <cell r="E3450">
            <v>0</v>
          </cell>
          <cell r="F3450">
            <v>0</v>
          </cell>
          <cell r="G3450">
            <v>0</v>
          </cell>
          <cell r="H3450">
            <v>0</v>
          </cell>
          <cell r="I3450">
            <v>0</v>
          </cell>
          <cell r="J3450">
            <v>0</v>
          </cell>
          <cell r="K3450">
            <v>0</v>
          </cell>
          <cell r="L3450">
            <v>0</v>
          </cell>
          <cell r="M3450">
            <v>0</v>
          </cell>
          <cell r="N3450">
            <v>0</v>
          </cell>
          <cell r="O3450">
            <v>0</v>
          </cell>
          <cell r="P3450">
            <v>0</v>
          </cell>
        </row>
        <row r="3451">
          <cell r="A3451" t="str">
            <v>4.02.000610514</v>
          </cell>
          <cell r="B3451">
            <v>10514</v>
          </cell>
          <cell r="C3451" t="str">
            <v>Gerência Recursos Humanos</v>
          </cell>
          <cell r="D3451" t="str">
            <v>4.02.0006</v>
          </cell>
          <cell r="E3451">
            <v>0</v>
          </cell>
          <cell r="F3451">
            <v>0</v>
          </cell>
          <cell r="G3451">
            <v>0</v>
          </cell>
          <cell r="H3451">
            <v>0</v>
          </cell>
          <cell r="I3451">
            <v>0</v>
          </cell>
          <cell r="J3451">
            <v>0</v>
          </cell>
          <cell r="K3451">
            <v>0</v>
          </cell>
          <cell r="L3451">
            <v>0</v>
          </cell>
          <cell r="M3451">
            <v>0</v>
          </cell>
          <cell r="N3451">
            <v>0</v>
          </cell>
          <cell r="O3451">
            <v>0</v>
          </cell>
          <cell r="P3451">
            <v>0</v>
          </cell>
        </row>
        <row r="3452">
          <cell r="A3452" t="str">
            <v>4.02.000710514</v>
          </cell>
          <cell r="B3452">
            <v>10514</v>
          </cell>
          <cell r="C3452" t="str">
            <v>Gerência Recursos Humanos</v>
          </cell>
          <cell r="D3452" t="str">
            <v>4.02.0007</v>
          </cell>
          <cell r="E3452">
            <v>0</v>
          </cell>
          <cell r="F3452">
            <v>0</v>
          </cell>
          <cell r="G3452">
            <v>0</v>
          </cell>
          <cell r="H3452">
            <v>0</v>
          </cell>
          <cell r="I3452">
            <v>0</v>
          </cell>
          <cell r="J3452">
            <v>0</v>
          </cell>
          <cell r="K3452">
            <v>0</v>
          </cell>
          <cell r="L3452">
            <v>0</v>
          </cell>
          <cell r="M3452">
            <v>0</v>
          </cell>
          <cell r="N3452">
            <v>0</v>
          </cell>
          <cell r="O3452">
            <v>0</v>
          </cell>
          <cell r="P3452">
            <v>0</v>
          </cell>
        </row>
        <row r="3453">
          <cell r="A3453" t="str">
            <v>4.02.000810514</v>
          </cell>
          <cell r="B3453">
            <v>10514</v>
          </cell>
          <cell r="C3453" t="str">
            <v>Gerência Recursos Humanos</v>
          </cell>
          <cell r="D3453" t="str">
            <v>4.02.0008</v>
          </cell>
          <cell r="E3453">
            <v>500</v>
          </cell>
          <cell r="F3453">
            <v>500</v>
          </cell>
          <cell r="G3453">
            <v>500</v>
          </cell>
          <cell r="H3453">
            <v>500</v>
          </cell>
          <cell r="I3453">
            <v>500</v>
          </cell>
          <cell r="J3453">
            <v>9500</v>
          </cell>
          <cell r="K3453">
            <v>500</v>
          </cell>
          <cell r="L3453">
            <v>500</v>
          </cell>
          <cell r="M3453">
            <v>500</v>
          </cell>
          <cell r="N3453">
            <v>500</v>
          </cell>
          <cell r="O3453">
            <v>500</v>
          </cell>
          <cell r="P3453">
            <v>500</v>
          </cell>
        </row>
        <row r="3454">
          <cell r="A3454" t="str">
            <v>4.02.000910514</v>
          </cell>
          <cell r="B3454">
            <v>10514</v>
          </cell>
          <cell r="C3454" t="str">
            <v>Gerência Recursos Humanos</v>
          </cell>
          <cell r="D3454" t="str">
            <v>4.02.0009</v>
          </cell>
          <cell r="E3454">
            <v>7.3096137342974012</v>
          </cell>
          <cell r="F3454">
            <v>7.3096137342974012</v>
          </cell>
          <cell r="G3454">
            <v>7.3096137342974012</v>
          </cell>
          <cell r="H3454">
            <v>7.3096137342974012</v>
          </cell>
          <cell r="I3454">
            <v>7.3096137342974012</v>
          </cell>
          <cell r="J3454">
            <v>7.3096137342974012</v>
          </cell>
          <cell r="K3454">
            <v>7.3096137342974012</v>
          </cell>
          <cell r="L3454">
            <v>7.3096137342974012</v>
          </cell>
          <cell r="M3454">
            <v>7.3096137342974012</v>
          </cell>
          <cell r="N3454">
            <v>7.3096137342974012</v>
          </cell>
          <cell r="O3454">
            <v>7.3096137342974012</v>
          </cell>
          <cell r="P3454">
            <v>7.3096137342974012</v>
          </cell>
        </row>
        <row r="3455">
          <cell r="A3455" t="str">
            <v>4.02.001010514</v>
          </cell>
          <cell r="B3455">
            <v>10514</v>
          </cell>
          <cell r="C3455" t="str">
            <v>Gerência Recursos Humanos</v>
          </cell>
          <cell r="D3455" t="str">
            <v>4.02.0010</v>
          </cell>
          <cell r="E3455">
            <v>0</v>
          </cell>
          <cell r="F3455">
            <v>0</v>
          </cell>
          <cell r="G3455">
            <v>0</v>
          </cell>
          <cell r="H3455">
            <v>0</v>
          </cell>
          <cell r="I3455">
            <v>0</v>
          </cell>
          <cell r="J3455">
            <v>0</v>
          </cell>
          <cell r="K3455">
            <v>0</v>
          </cell>
          <cell r="L3455">
            <v>0</v>
          </cell>
          <cell r="M3455">
            <v>0</v>
          </cell>
          <cell r="N3455">
            <v>0</v>
          </cell>
          <cell r="O3455">
            <v>0</v>
          </cell>
          <cell r="P3455">
            <v>0</v>
          </cell>
        </row>
        <row r="3456">
          <cell r="A3456" t="str">
            <v>4.02.001110514</v>
          </cell>
          <cell r="B3456">
            <v>10514</v>
          </cell>
          <cell r="C3456" t="str">
            <v>Gerência Recursos Humanos</v>
          </cell>
          <cell r="D3456" t="str">
            <v>4.02.0011</v>
          </cell>
          <cell r="E3456">
            <v>14.553571428571431</v>
          </cell>
          <cell r="F3456">
            <v>14.553571428571431</v>
          </cell>
          <cell r="G3456">
            <v>15.062946428571429</v>
          </cell>
          <cell r="H3456">
            <v>15.062946428571429</v>
          </cell>
          <cell r="I3456">
            <v>15.062946428571429</v>
          </cell>
          <cell r="J3456">
            <v>15.062946428571429</v>
          </cell>
          <cell r="K3456">
            <v>15.062946428571429</v>
          </cell>
          <cell r="L3456">
            <v>15.062946428571429</v>
          </cell>
          <cell r="M3456">
            <v>15.062946428571429</v>
          </cell>
          <cell r="N3456">
            <v>15.062946428571429</v>
          </cell>
          <cell r="O3456">
            <v>15.062946428571429</v>
          </cell>
          <cell r="P3456">
            <v>15.062946428571429</v>
          </cell>
        </row>
        <row r="3457">
          <cell r="A3457" t="str">
            <v>4.02.001210514</v>
          </cell>
          <cell r="B3457">
            <v>10514</v>
          </cell>
          <cell r="C3457" t="str">
            <v>Gerência Recursos Humanos</v>
          </cell>
          <cell r="D3457" t="str">
            <v>4.02.0012</v>
          </cell>
          <cell r="E3457">
            <v>0</v>
          </cell>
          <cell r="F3457">
            <v>0</v>
          </cell>
          <cell r="G3457">
            <v>5500</v>
          </cell>
          <cell r="H3457">
            <v>0</v>
          </cell>
          <cell r="I3457">
            <v>0</v>
          </cell>
          <cell r="J3457">
            <v>0</v>
          </cell>
          <cell r="K3457">
            <v>0</v>
          </cell>
          <cell r="L3457">
            <v>0</v>
          </cell>
          <cell r="M3457">
            <v>0</v>
          </cell>
          <cell r="N3457">
            <v>0</v>
          </cell>
          <cell r="O3457">
            <v>0</v>
          </cell>
          <cell r="P3457">
            <v>0</v>
          </cell>
        </row>
        <row r="3458">
          <cell r="A3458" t="str">
            <v>4.02.001310514</v>
          </cell>
          <cell r="B3458">
            <v>10514</v>
          </cell>
          <cell r="C3458" t="str">
            <v>Gerência Recursos Humanos</v>
          </cell>
          <cell r="D3458" t="str">
            <v>4.02.0013</v>
          </cell>
          <cell r="E3458">
            <v>0</v>
          </cell>
          <cell r="F3458">
            <v>0</v>
          </cell>
          <cell r="G3458">
            <v>0</v>
          </cell>
          <cell r="H3458">
            <v>0</v>
          </cell>
          <cell r="I3458">
            <v>0</v>
          </cell>
          <cell r="J3458">
            <v>0</v>
          </cell>
          <cell r="K3458">
            <v>0</v>
          </cell>
          <cell r="L3458">
            <v>0</v>
          </cell>
          <cell r="M3458">
            <v>0</v>
          </cell>
          <cell r="N3458">
            <v>0</v>
          </cell>
          <cell r="O3458">
            <v>0</v>
          </cell>
          <cell r="P3458">
            <v>0</v>
          </cell>
        </row>
        <row r="3459">
          <cell r="A3459" t="str">
            <v>4.02.001410514</v>
          </cell>
          <cell r="B3459">
            <v>10514</v>
          </cell>
          <cell r="C3459" t="str">
            <v>Gerência Recursos Humanos</v>
          </cell>
          <cell r="D3459" t="str">
            <v>4.02.0014</v>
          </cell>
          <cell r="E3459">
            <v>8.2166348441216961</v>
          </cell>
          <cell r="F3459">
            <v>8.2166348441216961</v>
          </cell>
          <cell r="G3459">
            <v>8.2166348441216961</v>
          </cell>
          <cell r="H3459">
            <v>8.2166348441216961</v>
          </cell>
          <cell r="I3459">
            <v>8.2166348441216961</v>
          </cell>
          <cell r="J3459">
            <v>8.2166348441216961</v>
          </cell>
          <cell r="K3459">
            <v>8.2166348441216961</v>
          </cell>
          <cell r="L3459">
            <v>8.2166348441216961</v>
          </cell>
          <cell r="M3459">
            <v>8.2166348441216961</v>
          </cell>
          <cell r="N3459">
            <v>8.2166348441216961</v>
          </cell>
          <cell r="O3459">
            <v>8.2166348441216961</v>
          </cell>
          <cell r="P3459">
            <v>8.2166348441216961</v>
          </cell>
        </row>
        <row r="3460">
          <cell r="A3460" t="str">
            <v>4.02.001510514</v>
          </cell>
          <cell r="B3460">
            <v>10514</v>
          </cell>
          <cell r="C3460" t="str">
            <v>Gerência Recursos Humanos</v>
          </cell>
          <cell r="D3460" t="str">
            <v>4.02.0015</v>
          </cell>
          <cell r="E3460">
            <v>0</v>
          </cell>
          <cell r="F3460">
            <v>0</v>
          </cell>
          <cell r="G3460">
            <v>0</v>
          </cell>
          <cell r="H3460">
            <v>0</v>
          </cell>
          <cell r="I3460">
            <v>0</v>
          </cell>
          <cell r="J3460">
            <v>0</v>
          </cell>
          <cell r="K3460">
            <v>0</v>
          </cell>
          <cell r="L3460">
            <v>0</v>
          </cell>
          <cell r="M3460">
            <v>0</v>
          </cell>
          <cell r="N3460">
            <v>0</v>
          </cell>
          <cell r="O3460">
            <v>0</v>
          </cell>
          <cell r="P3460">
            <v>0</v>
          </cell>
        </row>
        <row r="3461">
          <cell r="A3461" t="str">
            <v>4.02.001610514</v>
          </cell>
          <cell r="B3461">
            <v>10514</v>
          </cell>
          <cell r="C3461" t="str">
            <v>Gerência Recursos Humanos</v>
          </cell>
          <cell r="D3461" t="str">
            <v>4.02.0016</v>
          </cell>
          <cell r="E3461">
            <v>4390.7722392638034</v>
          </cell>
          <cell r="F3461">
            <v>4390.7722392638034</v>
          </cell>
          <cell r="G3461">
            <v>4390.7722392638034</v>
          </cell>
          <cell r="H3461">
            <v>4544.4492676380369</v>
          </cell>
          <cell r="I3461">
            <v>4544.4492676380369</v>
          </cell>
          <cell r="J3461">
            <v>4544.4492676380369</v>
          </cell>
          <cell r="K3461">
            <v>4544.4492676380369</v>
          </cell>
          <cell r="L3461">
            <v>4544.4492676380369</v>
          </cell>
          <cell r="M3461">
            <v>4544.4492676380369</v>
          </cell>
          <cell r="N3461">
            <v>4544.4492676380369</v>
          </cell>
          <cell r="O3461">
            <v>4544.4492676380369</v>
          </cell>
          <cell r="P3461">
            <v>4544.4492676380369</v>
          </cell>
        </row>
        <row r="3462">
          <cell r="A3462" t="str">
            <v>4.02.001710514</v>
          </cell>
          <cell r="B3462">
            <v>10514</v>
          </cell>
          <cell r="C3462" t="str">
            <v>Gerência Recursos Humanos</v>
          </cell>
          <cell r="D3462" t="str">
            <v>4.02.0017</v>
          </cell>
          <cell r="E3462">
            <v>2080.8249153702895</v>
          </cell>
          <cell r="F3462">
            <v>2080.8249153702895</v>
          </cell>
          <cell r="G3462">
            <v>2080.8249153702895</v>
          </cell>
          <cell r="H3462">
            <v>2153.6537874082492</v>
          </cell>
          <cell r="I3462">
            <v>2153.6537874082492</v>
          </cell>
          <cell r="J3462">
            <v>2153.6537874082492</v>
          </cell>
          <cell r="K3462">
            <v>2153.6537874082492</v>
          </cell>
          <cell r="L3462">
            <v>2153.6537874082492</v>
          </cell>
          <cell r="M3462">
            <v>2153.6537874082492</v>
          </cell>
          <cell r="N3462">
            <v>2153.6537874082492</v>
          </cell>
          <cell r="O3462">
            <v>2153.6537874082492</v>
          </cell>
          <cell r="P3462">
            <v>2153.6537874082492</v>
          </cell>
        </row>
        <row r="3463">
          <cell r="A3463" t="str">
            <v>4.02.001810514</v>
          </cell>
          <cell r="B3463">
            <v>10514</v>
          </cell>
          <cell r="C3463" t="str">
            <v>Gerência Recursos Humanos</v>
          </cell>
          <cell r="D3463" t="str">
            <v>4.02.0018</v>
          </cell>
          <cell r="E3463">
            <v>0</v>
          </cell>
          <cell r="F3463">
            <v>0</v>
          </cell>
          <cell r="G3463">
            <v>0</v>
          </cell>
          <cell r="H3463">
            <v>0</v>
          </cell>
          <cell r="I3463">
            <v>0</v>
          </cell>
          <cell r="J3463">
            <v>0</v>
          </cell>
          <cell r="K3463">
            <v>0</v>
          </cell>
          <cell r="L3463">
            <v>0</v>
          </cell>
          <cell r="M3463">
            <v>0</v>
          </cell>
          <cell r="N3463">
            <v>0</v>
          </cell>
          <cell r="O3463">
            <v>0</v>
          </cell>
          <cell r="P3463">
            <v>0</v>
          </cell>
        </row>
        <row r="3464">
          <cell r="A3464" t="str">
            <v>4.02.001910514</v>
          </cell>
          <cell r="B3464">
            <v>10514</v>
          </cell>
          <cell r="C3464" t="str">
            <v>Gerência Recursos Humanos</v>
          </cell>
          <cell r="D3464" t="str">
            <v>4.02.0019</v>
          </cell>
          <cell r="E3464">
            <v>0</v>
          </cell>
          <cell r="F3464">
            <v>0</v>
          </cell>
          <cell r="G3464">
            <v>0</v>
          </cell>
          <cell r="H3464">
            <v>0</v>
          </cell>
          <cell r="I3464">
            <v>0</v>
          </cell>
          <cell r="J3464">
            <v>0</v>
          </cell>
          <cell r="K3464">
            <v>0</v>
          </cell>
          <cell r="L3464">
            <v>0</v>
          </cell>
          <cell r="M3464">
            <v>0</v>
          </cell>
          <cell r="N3464">
            <v>0</v>
          </cell>
          <cell r="O3464">
            <v>0</v>
          </cell>
          <cell r="P3464">
            <v>0</v>
          </cell>
        </row>
        <row r="3465">
          <cell r="A3465" t="str">
            <v>4.02.002010514</v>
          </cell>
          <cell r="B3465">
            <v>10514</v>
          </cell>
          <cell r="C3465" t="str">
            <v>Gerência Recursos Humanos</v>
          </cell>
          <cell r="D3465" t="str">
            <v>4.02.0020</v>
          </cell>
          <cell r="E3465">
            <v>0</v>
          </cell>
          <cell r="F3465">
            <v>0</v>
          </cell>
          <cell r="G3465">
            <v>0</v>
          </cell>
          <cell r="H3465">
            <v>0</v>
          </cell>
          <cell r="I3465">
            <v>0</v>
          </cell>
          <cell r="J3465">
            <v>0</v>
          </cell>
          <cell r="K3465">
            <v>0</v>
          </cell>
          <cell r="L3465">
            <v>0</v>
          </cell>
          <cell r="M3465">
            <v>0</v>
          </cell>
          <cell r="N3465">
            <v>0</v>
          </cell>
          <cell r="O3465">
            <v>0</v>
          </cell>
          <cell r="P3465">
            <v>0</v>
          </cell>
        </row>
        <row r="3466">
          <cell r="A3466" t="str">
            <v>4.02.002110514</v>
          </cell>
          <cell r="B3466">
            <v>10514</v>
          </cell>
          <cell r="C3466" t="str">
            <v>Gerência Recursos Humanos</v>
          </cell>
          <cell r="D3466" t="str">
            <v>4.02.0021</v>
          </cell>
          <cell r="E3466">
            <v>141630</v>
          </cell>
          <cell r="F3466">
            <v>35820</v>
          </cell>
          <cell r="G3466">
            <v>43850</v>
          </cell>
          <cell r="H3466">
            <v>21700</v>
          </cell>
          <cell r="I3466">
            <v>49100</v>
          </cell>
          <cell r="J3466">
            <v>25000</v>
          </cell>
          <cell r="K3466">
            <v>35050</v>
          </cell>
          <cell r="L3466">
            <v>21100</v>
          </cell>
          <cell r="M3466">
            <v>41500</v>
          </cell>
          <cell r="N3466">
            <v>23500</v>
          </cell>
          <cell r="O3466">
            <v>36300</v>
          </cell>
          <cell r="P3466">
            <v>25300</v>
          </cell>
        </row>
        <row r="3467">
          <cell r="A3467" t="str">
            <v>4.02.002210514</v>
          </cell>
          <cell r="B3467">
            <v>10514</v>
          </cell>
          <cell r="C3467" t="str">
            <v>Gerência Recursos Humanos</v>
          </cell>
          <cell r="D3467" t="str">
            <v>4.02.0022</v>
          </cell>
          <cell r="E3467">
            <v>0</v>
          </cell>
          <cell r="F3467">
            <v>0</v>
          </cell>
          <cell r="G3467">
            <v>0</v>
          </cell>
          <cell r="H3467">
            <v>0</v>
          </cell>
          <cell r="I3467">
            <v>0</v>
          </cell>
          <cell r="J3467">
            <v>0</v>
          </cell>
          <cell r="K3467">
            <v>0</v>
          </cell>
          <cell r="L3467">
            <v>0</v>
          </cell>
          <cell r="M3467">
            <v>0</v>
          </cell>
          <cell r="N3467">
            <v>0</v>
          </cell>
          <cell r="O3467">
            <v>0</v>
          </cell>
          <cell r="P3467">
            <v>0</v>
          </cell>
        </row>
        <row r="3468">
          <cell r="A3468" t="str">
            <v>4.02.002310514</v>
          </cell>
          <cell r="B3468">
            <v>10514</v>
          </cell>
          <cell r="C3468" t="str">
            <v>Gerência Recursos Humanos</v>
          </cell>
          <cell r="D3468" t="str">
            <v>4.02.0023</v>
          </cell>
          <cell r="E3468">
            <v>145.51924937919952</v>
          </cell>
          <cell r="F3468">
            <v>145.51924937919952</v>
          </cell>
          <cell r="G3468">
            <v>146.96247854586619</v>
          </cell>
          <cell r="H3468">
            <v>146.96247854586619</v>
          </cell>
          <cell r="I3468">
            <v>146.96247854586619</v>
          </cell>
          <cell r="J3468">
            <v>146.96247854586619</v>
          </cell>
          <cell r="K3468">
            <v>146.96247854586619</v>
          </cell>
          <cell r="L3468">
            <v>147.69226557935292</v>
          </cell>
          <cell r="M3468">
            <v>147.69226557935292</v>
          </cell>
          <cell r="N3468">
            <v>147.69226557935292</v>
          </cell>
          <cell r="O3468">
            <v>147.69226557935292</v>
          </cell>
          <cell r="P3468">
            <v>147.69226557935292</v>
          </cell>
        </row>
        <row r="3469">
          <cell r="A3469" t="str">
            <v>4.02.002410514</v>
          </cell>
          <cell r="B3469">
            <v>10514</v>
          </cell>
          <cell r="C3469" t="str">
            <v>Gerência Recursos Humanos</v>
          </cell>
          <cell r="D3469" t="str">
            <v>4.02.0024</v>
          </cell>
          <cell r="E3469">
            <v>0</v>
          </cell>
          <cell r="F3469">
            <v>0</v>
          </cell>
          <cell r="G3469">
            <v>0</v>
          </cell>
          <cell r="H3469">
            <v>0</v>
          </cell>
          <cell r="I3469">
            <v>0</v>
          </cell>
          <cell r="J3469">
            <v>0</v>
          </cell>
          <cell r="K3469">
            <v>0</v>
          </cell>
          <cell r="L3469">
            <v>0</v>
          </cell>
          <cell r="M3469">
            <v>0</v>
          </cell>
          <cell r="N3469">
            <v>0</v>
          </cell>
          <cell r="O3469">
            <v>0</v>
          </cell>
          <cell r="P3469">
            <v>0</v>
          </cell>
        </row>
        <row r="3470">
          <cell r="A3470" t="str">
            <v>4.02.002510514</v>
          </cell>
          <cell r="B3470">
            <v>10514</v>
          </cell>
          <cell r="C3470" t="str">
            <v>Gerência Recursos Humanos</v>
          </cell>
          <cell r="D3470" t="str">
            <v>4.02.0025</v>
          </cell>
          <cell r="E3470">
            <v>50</v>
          </cell>
          <cell r="F3470">
            <v>50</v>
          </cell>
          <cell r="G3470">
            <v>50</v>
          </cell>
          <cell r="H3470">
            <v>100</v>
          </cell>
          <cell r="I3470">
            <v>100</v>
          </cell>
          <cell r="J3470">
            <v>100</v>
          </cell>
          <cell r="K3470">
            <v>100</v>
          </cell>
          <cell r="L3470">
            <v>100</v>
          </cell>
          <cell r="M3470">
            <v>100</v>
          </cell>
          <cell r="N3470">
            <v>100</v>
          </cell>
          <cell r="O3470">
            <v>100</v>
          </cell>
          <cell r="P3470">
            <v>100</v>
          </cell>
        </row>
        <row r="3471">
          <cell r="A3471" t="str">
            <v>4.02.002610514</v>
          </cell>
          <cell r="B3471">
            <v>10514</v>
          </cell>
          <cell r="C3471" t="str">
            <v>Gerência Recursos Humanos</v>
          </cell>
          <cell r="D3471" t="str">
            <v>4.02.0026</v>
          </cell>
          <cell r="E3471">
            <v>100</v>
          </cell>
          <cell r="F3471">
            <v>100</v>
          </cell>
          <cell r="G3471">
            <v>100</v>
          </cell>
          <cell r="H3471">
            <v>100</v>
          </cell>
          <cell r="I3471">
            <v>100</v>
          </cell>
          <cell r="J3471">
            <v>100</v>
          </cell>
          <cell r="K3471">
            <v>100</v>
          </cell>
          <cell r="L3471">
            <v>100</v>
          </cell>
          <cell r="M3471">
            <v>100</v>
          </cell>
          <cell r="N3471">
            <v>100</v>
          </cell>
          <cell r="O3471">
            <v>100</v>
          </cell>
          <cell r="P3471">
            <v>100</v>
          </cell>
        </row>
        <row r="3472">
          <cell r="A3472" t="str">
            <v>4.02.002710514</v>
          </cell>
          <cell r="B3472">
            <v>10514</v>
          </cell>
          <cell r="C3472" t="str">
            <v>Gerência Recursos Humanos</v>
          </cell>
          <cell r="D3472" t="str">
            <v>4.02.0027</v>
          </cell>
          <cell r="E3472">
            <v>0</v>
          </cell>
          <cell r="F3472">
            <v>0</v>
          </cell>
          <cell r="G3472">
            <v>0</v>
          </cell>
          <cell r="H3472">
            <v>0</v>
          </cell>
          <cell r="I3472">
            <v>0</v>
          </cell>
          <cell r="J3472">
            <v>0</v>
          </cell>
          <cell r="K3472">
            <v>0</v>
          </cell>
          <cell r="L3472">
            <v>0</v>
          </cell>
          <cell r="M3472">
            <v>0</v>
          </cell>
          <cell r="N3472">
            <v>0</v>
          </cell>
          <cell r="O3472">
            <v>0</v>
          </cell>
          <cell r="P3472">
            <v>0</v>
          </cell>
        </row>
        <row r="3473">
          <cell r="A3473" t="str">
            <v>4.02.002810514</v>
          </cell>
          <cell r="B3473">
            <v>10514</v>
          </cell>
          <cell r="C3473" t="str">
            <v>Gerência Recursos Humanos</v>
          </cell>
          <cell r="D3473" t="str">
            <v>4.02.0028</v>
          </cell>
          <cell r="E3473">
            <v>0</v>
          </cell>
          <cell r="F3473">
            <v>0</v>
          </cell>
          <cell r="G3473">
            <v>0</v>
          </cell>
          <cell r="H3473">
            <v>3129.42</v>
          </cell>
          <cell r="I3473">
            <v>0</v>
          </cell>
          <cell r="J3473">
            <v>0</v>
          </cell>
          <cell r="K3473">
            <v>0</v>
          </cell>
          <cell r="L3473">
            <v>0</v>
          </cell>
          <cell r="M3473">
            <v>0</v>
          </cell>
          <cell r="N3473">
            <v>0</v>
          </cell>
          <cell r="O3473">
            <v>0</v>
          </cell>
          <cell r="P3473">
            <v>0</v>
          </cell>
        </row>
        <row r="3474">
          <cell r="A3474" t="str">
            <v>4.02.002910514</v>
          </cell>
          <cell r="B3474">
            <v>10514</v>
          </cell>
          <cell r="C3474" t="str">
            <v>Gerência Recursos Humanos</v>
          </cell>
          <cell r="D3474" t="str">
            <v>4.02.0029</v>
          </cell>
          <cell r="E3474">
            <v>0</v>
          </cell>
          <cell r="F3474">
            <v>1486.94</v>
          </cell>
          <cell r="G3474">
            <v>0</v>
          </cell>
          <cell r="H3474">
            <v>0</v>
          </cell>
          <cell r="I3474">
            <v>0</v>
          </cell>
          <cell r="J3474">
            <v>0</v>
          </cell>
          <cell r="K3474">
            <v>0</v>
          </cell>
          <cell r="L3474">
            <v>0</v>
          </cell>
          <cell r="M3474">
            <v>0</v>
          </cell>
          <cell r="N3474">
            <v>0</v>
          </cell>
          <cell r="O3474">
            <v>0</v>
          </cell>
          <cell r="P3474">
            <v>0</v>
          </cell>
        </row>
        <row r="3475">
          <cell r="A3475" t="str">
            <v>4.02.003010514</v>
          </cell>
          <cell r="B3475">
            <v>10514</v>
          </cell>
          <cell r="C3475" t="str">
            <v>Gerência Recursos Humanos</v>
          </cell>
          <cell r="D3475" t="str">
            <v>4.02.0030</v>
          </cell>
          <cell r="E3475">
            <v>0</v>
          </cell>
          <cell r="F3475">
            <v>0</v>
          </cell>
          <cell r="G3475">
            <v>0</v>
          </cell>
          <cell r="H3475">
            <v>0</v>
          </cell>
          <cell r="I3475">
            <v>0</v>
          </cell>
          <cell r="J3475">
            <v>0</v>
          </cell>
          <cell r="K3475">
            <v>0</v>
          </cell>
          <cell r="L3475">
            <v>0</v>
          </cell>
          <cell r="M3475">
            <v>0</v>
          </cell>
          <cell r="N3475">
            <v>0</v>
          </cell>
          <cell r="O3475">
            <v>0</v>
          </cell>
          <cell r="P3475">
            <v>0</v>
          </cell>
        </row>
        <row r="3476">
          <cell r="A3476" t="str">
            <v>4.02.003510514</v>
          </cell>
          <cell r="B3476">
            <v>10514</v>
          </cell>
          <cell r="C3476" t="str">
            <v>Gerência Recursos Humanos</v>
          </cell>
          <cell r="D3476" t="str">
            <v>4.02.0035</v>
          </cell>
          <cell r="E3476">
            <v>0</v>
          </cell>
          <cell r="F3476">
            <v>0</v>
          </cell>
          <cell r="G3476">
            <v>0</v>
          </cell>
          <cell r="H3476">
            <v>0</v>
          </cell>
          <cell r="I3476">
            <v>0</v>
          </cell>
          <cell r="J3476">
            <v>0</v>
          </cell>
          <cell r="K3476">
            <v>0</v>
          </cell>
          <cell r="L3476">
            <v>0</v>
          </cell>
          <cell r="M3476">
            <v>0</v>
          </cell>
          <cell r="N3476">
            <v>0</v>
          </cell>
          <cell r="O3476">
            <v>0</v>
          </cell>
          <cell r="P3476">
            <v>0</v>
          </cell>
        </row>
        <row r="3477">
          <cell r="A3477" t="str">
            <v>4.02.003610514</v>
          </cell>
          <cell r="B3477">
            <v>10514</v>
          </cell>
          <cell r="C3477" t="str">
            <v>Gerência Recursos Humanos</v>
          </cell>
          <cell r="D3477" t="str">
            <v>4.02.0036</v>
          </cell>
          <cell r="E3477">
            <v>0</v>
          </cell>
          <cell r="F3477">
            <v>0</v>
          </cell>
          <cell r="G3477">
            <v>0</v>
          </cell>
          <cell r="H3477">
            <v>0</v>
          </cell>
          <cell r="I3477">
            <v>0</v>
          </cell>
          <cell r="J3477">
            <v>0</v>
          </cell>
          <cell r="K3477">
            <v>0</v>
          </cell>
          <cell r="L3477">
            <v>0</v>
          </cell>
          <cell r="M3477">
            <v>0</v>
          </cell>
          <cell r="N3477">
            <v>0</v>
          </cell>
          <cell r="O3477">
            <v>0</v>
          </cell>
          <cell r="P3477">
            <v>0</v>
          </cell>
        </row>
        <row r="3478">
          <cell r="A3478" t="str">
            <v>4.02.003710514</v>
          </cell>
          <cell r="B3478">
            <v>10514</v>
          </cell>
          <cell r="C3478" t="str">
            <v>Gerência Recursos Humanos</v>
          </cell>
          <cell r="D3478" t="str">
            <v>4.02.0037</v>
          </cell>
          <cell r="E3478">
            <v>0</v>
          </cell>
          <cell r="F3478">
            <v>0</v>
          </cell>
          <cell r="G3478">
            <v>0</v>
          </cell>
          <cell r="H3478">
            <v>0</v>
          </cell>
          <cell r="I3478">
            <v>0</v>
          </cell>
          <cell r="J3478">
            <v>0</v>
          </cell>
          <cell r="K3478">
            <v>0</v>
          </cell>
          <cell r="L3478">
            <v>0</v>
          </cell>
          <cell r="M3478">
            <v>0</v>
          </cell>
          <cell r="N3478">
            <v>0</v>
          </cell>
          <cell r="O3478">
            <v>0</v>
          </cell>
          <cell r="P3478">
            <v>0</v>
          </cell>
        </row>
        <row r="3479">
          <cell r="A3479" t="str">
            <v>4.02.003810514</v>
          </cell>
          <cell r="B3479">
            <v>10514</v>
          </cell>
          <cell r="C3479" t="str">
            <v>Gerência Recursos Humanos</v>
          </cell>
          <cell r="D3479" t="str">
            <v>4.02.0038</v>
          </cell>
          <cell r="E3479">
            <v>0</v>
          </cell>
          <cell r="F3479">
            <v>0</v>
          </cell>
          <cell r="G3479">
            <v>0</v>
          </cell>
          <cell r="H3479">
            <v>0</v>
          </cell>
          <cell r="I3479">
            <v>0</v>
          </cell>
          <cell r="J3479">
            <v>0</v>
          </cell>
          <cell r="K3479">
            <v>0</v>
          </cell>
          <cell r="L3479">
            <v>0</v>
          </cell>
          <cell r="M3479">
            <v>0</v>
          </cell>
          <cell r="N3479">
            <v>0</v>
          </cell>
          <cell r="O3479">
            <v>0</v>
          </cell>
          <cell r="P3479">
            <v>0</v>
          </cell>
        </row>
        <row r="3480">
          <cell r="A3480" t="str">
            <v>4.02.003910514</v>
          </cell>
          <cell r="B3480">
            <v>10514</v>
          </cell>
          <cell r="C3480" t="str">
            <v>Gerência Recursos Humanos</v>
          </cell>
          <cell r="D3480" t="str">
            <v>4.02.0039</v>
          </cell>
          <cell r="E3480">
            <v>0</v>
          </cell>
          <cell r="F3480">
            <v>0</v>
          </cell>
          <cell r="G3480">
            <v>0</v>
          </cell>
          <cell r="H3480">
            <v>0</v>
          </cell>
          <cell r="I3480">
            <v>0</v>
          </cell>
          <cell r="J3480">
            <v>0</v>
          </cell>
          <cell r="K3480">
            <v>0</v>
          </cell>
          <cell r="L3480">
            <v>0</v>
          </cell>
          <cell r="M3480">
            <v>0</v>
          </cell>
          <cell r="N3480">
            <v>0</v>
          </cell>
          <cell r="O3480">
            <v>0</v>
          </cell>
          <cell r="P3480">
            <v>0</v>
          </cell>
        </row>
        <row r="3481">
          <cell r="A3481" t="str">
            <v>4.02.004110514</v>
          </cell>
          <cell r="B3481">
            <v>10514</v>
          </cell>
          <cell r="C3481" t="str">
            <v>Gerência Recursos Humanos</v>
          </cell>
          <cell r="D3481" t="str">
            <v>4.02.0041</v>
          </cell>
          <cell r="E3481">
            <v>26.09644317849839</v>
          </cell>
          <cell r="F3481">
            <v>26.09644317849839</v>
          </cell>
          <cell r="G3481">
            <v>26.09644317849839</v>
          </cell>
          <cell r="H3481">
            <v>26.09644317849839</v>
          </cell>
          <cell r="I3481">
            <v>26.09644317849839</v>
          </cell>
          <cell r="J3481">
            <v>26.09644317849839</v>
          </cell>
          <cell r="K3481">
            <v>26.09644317849839</v>
          </cell>
          <cell r="L3481">
            <v>26.09644317849839</v>
          </cell>
          <cell r="M3481">
            <v>26.09644317849839</v>
          </cell>
          <cell r="N3481">
            <v>26.09644317849839</v>
          </cell>
          <cell r="O3481">
            <v>26.09644317849839</v>
          </cell>
          <cell r="P3481">
            <v>26.09644317849839</v>
          </cell>
        </row>
        <row r="3482">
          <cell r="A3482" t="str">
            <v>4.02.004210514</v>
          </cell>
          <cell r="B3482">
            <v>10514</v>
          </cell>
          <cell r="C3482" t="str">
            <v>Gerência Recursos Humanos</v>
          </cell>
          <cell r="D3482" t="str">
            <v>4.02.0042</v>
          </cell>
          <cell r="E3482">
            <v>0</v>
          </cell>
          <cell r="F3482">
            <v>0</v>
          </cell>
          <cell r="G3482">
            <v>0</v>
          </cell>
          <cell r="H3482">
            <v>0</v>
          </cell>
          <cell r="I3482">
            <v>0</v>
          </cell>
          <cell r="J3482">
            <v>0</v>
          </cell>
          <cell r="K3482">
            <v>0</v>
          </cell>
          <cell r="L3482">
            <v>0</v>
          </cell>
          <cell r="M3482">
            <v>0</v>
          </cell>
          <cell r="N3482">
            <v>0</v>
          </cell>
          <cell r="O3482">
            <v>0</v>
          </cell>
          <cell r="P3482">
            <v>0</v>
          </cell>
        </row>
        <row r="3483">
          <cell r="A3483" t="str">
            <v>4.02.004310514</v>
          </cell>
          <cell r="B3483">
            <v>10514</v>
          </cell>
          <cell r="C3483" t="str">
            <v>Gerência Recursos Humanos</v>
          </cell>
          <cell r="D3483" t="str">
            <v>4.02.0043</v>
          </cell>
          <cell r="E3483">
            <v>0</v>
          </cell>
          <cell r="F3483">
            <v>0</v>
          </cell>
          <cell r="G3483">
            <v>0</v>
          </cell>
          <cell r="H3483">
            <v>0</v>
          </cell>
          <cell r="I3483">
            <v>0</v>
          </cell>
          <cell r="J3483">
            <v>0</v>
          </cell>
          <cell r="K3483">
            <v>0</v>
          </cell>
          <cell r="L3483">
            <v>0</v>
          </cell>
          <cell r="M3483">
            <v>0</v>
          </cell>
          <cell r="N3483">
            <v>0</v>
          </cell>
          <cell r="O3483">
            <v>0</v>
          </cell>
          <cell r="P3483">
            <v>0</v>
          </cell>
        </row>
        <row r="3484">
          <cell r="A3484" t="str">
            <v>4.02.004410514</v>
          </cell>
          <cell r="B3484">
            <v>10514</v>
          </cell>
          <cell r="C3484" t="str">
            <v>Gerência Recursos Humanos</v>
          </cell>
          <cell r="D3484" t="str">
            <v>4.02.0044</v>
          </cell>
          <cell r="E3484">
            <v>0</v>
          </cell>
          <cell r="F3484">
            <v>0</v>
          </cell>
          <cell r="G3484">
            <v>0</v>
          </cell>
          <cell r="H3484">
            <v>0</v>
          </cell>
          <cell r="I3484">
            <v>0</v>
          </cell>
          <cell r="J3484">
            <v>0</v>
          </cell>
          <cell r="K3484">
            <v>0</v>
          </cell>
          <cell r="L3484">
            <v>0</v>
          </cell>
          <cell r="M3484">
            <v>0</v>
          </cell>
          <cell r="N3484">
            <v>0</v>
          </cell>
          <cell r="O3484">
            <v>0</v>
          </cell>
          <cell r="P3484">
            <v>0</v>
          </cell>
        </row>
        <row r="3485">
          <cell r="A3485" t="str">
            <v>4.03.000110514</v>
          </cell>
          <cell r="B3485">
            <v>10514</v>
          </cell>
          <cell r="C3485" t="str">
            <v>Gerência Recursos Humanos</v>
          </cell>
          <cell r="D3485" t="str">
            <v>4.03.0001</v>
          </cell>
          <cell r="E3485">
            <v>0</v>
          </cell>
          <cell r="F3485">
            <v>0</v>
          </cell>
          <cell r="G3485">
            <v>0</v>
          </cell>
          <cell r="H3485">
            <v>0</v>
          </cell>
          <cell r="I3485">
            <v>0</v>
          </cell>
          <cell r="J3485">
            <v>0</v>
          </cell>
          <cell r="K3485">
            <v>0</v>
          </cell>
          <cell r="L3485">
            <v>0</v>
          </cell>
          <cell r="M3485">
            <v>0</v>
          </cell>
          <cell r="N3485">
            <v>0</v>
          </cell>
          <cell r="O3485">
            <v>0</v>
          </cell>
          <cell r="P3485">
            <v>0</v>
          </cell>
        </row>
        <row r="3486">
          <cell r="A3486" t="str">
            <v>4.03.000210514</v>
          </cell>
          <cell r="B3486">
            <v>10514</v>
          </cell>
          <cell r="C3486" t="str">
            <v>Gerência Recursos Humanos</v>
          </cell>
          <cell r="D3486" t="str">
            <v>4.03.0002</v>
          </cell>
          <cell r="E3486">
            <v>17641.21</v>
          </cell>
          <cell r="F3486">
            <v>17641.21</v>
          </cell>
          <cell r="G3486">
            <v>18441.21</v>
          </cell>
          <cell r="H3486">
            <v>18441.21</v>
          </cell>
          <cell r="I3486">
            <v>18441.21</v>
          </cell>
          <cell r="J3486">
            <v>18441.21</v>
          </cell>
          <cell r="K3486">
            <v>19852.506800000003</v>
          </cell>
          <cell r="L3486">
            <v>21376.707344000006</v>
          </cell>
          <cell r="M3486">
            <v>21376.707344000006</v>
          </cell>
          <cell r="N3486">
            <v>21376.707344000006</v>
          </cell>
          <cell r="O3486">
            <v>21376.707344000006</v>
          </cell>
          <cell r="P3486">
            <v>21376.707344000006</v>
          </cell>
        </row>
        <row r="3487">
          <cell r="A3487" t="str">
            <v>4.03.000310514</v>
          </cell>
          <cell r="B3487">
            <v>10514</v>
          </cell>
          <cell r="C3487" t="str">
            <v>Gerência Recursos Humanos</v>
          </cell>
          <cell r="D3487" t="str">
            <v>4.03.0003</v>
          </cell>
          <cell r="E3487">
            <v>1470.1008333333332</v>
          </cell>
          <cell r="F3487">
            <v>1470.1008333333332</v>
          </cell>
          <cell r="G3487">
            <v>1670.1008333333334</v>
          </cell>
          <cell r="H3487">
            <v>1536.7674999999997</v>
          </cell>
          <cell r="I3487">
            <v>1536.7674999999997</v>
          </cell>
          <cell r="J3487">
            <v>1536.7675000000004</v>
          </cell>
          <cell r="K3487">
            <v>2360.0239666666698</v>
          </cell>
          <cell r="L3487">
            <v>2670.5092626666669</v>
          </cell>
          <cell r="M3487">
            <v>1781.3922786666667</v>
          </cell>
          <cell r="N3487">
            <v>1781.3922786666687</v>
          </cell>
          <cell r="O3487">
            <v>1781.3922786666649</v>
          </cell>
          <cell r="P3487">
            <v>1781.3922786666685</v>
          </cell>
        </row>
        <row r="3488">
          <cell r="A3488" t="str">
            <v>4.03.000410514</v>
          </cell>
          <cell r="B3488">
            <v>10514</v>
          </cell>
          <cell r="C3488" t="str">
            <v>Gerência Recursos Humanos</v>
          </cell>
          <cell r="D3488" t="str">
            <v>4.03.0004</v>
          </cell>
          <cell r="E3488">
            <v>17300</v>
          </cell>
          <cell r="F3488">
            <v>17300</v>
          </cell>
          <cell r="G3488">
            <v>17300</v>
          </cell>
          <cell r="H3488">
            <v>17300</v>
          </cell>
          <cell r="I3488">
            <v>17300</v>
          </cell>
          <cell r="J3488">
            <v>17300</v>
          </cell>
          <cell r="K3488">
            <v>17300</v>
          </cell>
          <cell r="L3488">
            <v>17300</v>
          </cell>
          <cell r="M3488">
            <v>17300</v>
          </cell>
          <cell r="N3488">
            <v>17300</v>
          </cell>
          <cell r="O3488">
            <v>17300</v>
          </cell>
          <cell r="P3488">
            <v>17300</v>
          </cell>
        </row>
        <row r="3489">
          <cell r="A3489" t="str">
            <v>4.03.000510514</v>
          </cell>
          <cell r="B3489">
            <v>10514</v>
          </cell>
          <cell r="C3489" t="str">
            <v>Gerência Recursos Humanos</v>
          </cell>
          <cell r="D3489" t="str">
            <v>4.03.0005</v>
          </cell>
          <cell r="E3489">
            <v>2020</v>
          </cell>
          <cell r="F3489">
            <v>2020</v>
          </cell>
          <cell r="G3489">
            <v>2020</v>
          </cell>
          <cell r="H3489">
            <v>2020</v>
          </cell>
          <cell r="I3489">
            <v>2020</v>
          </cell>
          <cell r="J3489">
            <v>2020</v>
          </cell>
          <cell r="K3489">
            <v>2020</v>
          </cell>
          <cell r="L3489">
            <v>2020</v>
          </cell>
          <cell r="M3489">
            <v>2020</v>
          </cell>
          <cell r="N3489">
            <v>2020</v>
          </cell>
          <cell r="O3489">
            <v>2020</v>
          </cell>
          <cell r="P3489">
            <v>2020</v>
          </cell>
        </row>
        <row r="3490">
          <cell r="A3490" t="str">
            <v>4.03.000610514</v>
          </cell>
          <cell r="B3490">
            <v>10514</v>
          </cell>
          <cell r="C3490" t="str">
            <v>Gerência Recursos Humanos</v>
          </cell>
          <cell r="D3490" t="str">
            <v>4.03.0006</v>
          </cell>
          <cell r="E3490">
            <v>1470.1008333333332</v>
          </cell>
          <cell r="F3490">
            <v>1470.1008333333332</v>
          </cell>
          <cell r="G3490">
            <v>1670.1008333333334</v>
          </cell>
          <cell r="H3490">
            <v>1536.7674999999997</v>
          </cell>
          <cell r="I3490">
            <v>1536.7674999999997</v>
          </cell>
          <cell r="J3490">
            <v>1536.7675000000004</v>
          </cell>
          <cell r="K3490">
            <v>2360.0239666666698</v>
          </cell>
          <cell r="L3490">
            <v>2670.5092626666669</v>
          </cell>
          <cell r="M3490">
            <v>1781.3922786666667</v>
          </cell>
          <cell r="N3490">
            <v>1781.3922786666687</v>
          </cell>
          <cell r="O3490">
            <v>1781.3922786666649</v>
          </cell>
          <cell r="P3490">
            <v>1781.3922786666685</v>
          </cell>
        </row>
        <row r="3491">
          <cell r="A3491" t="str">
            <v>4.03.000710514</v>
          </cell>
          <cell r="B3491">
            <v>10514</v>
          </cell>
          <cell r="C3491" t="str">
            <v>Gerência Recursos Humanos</v>
          </cell>
          <cell r="D3491" t="str">
            <v>4.03.0007</v>
          </cell>
          <cell r="E3491">
            <v>0</v>
          </cell>
          <cell r="F3491">
            <v>0</v>
          </cell>
          <cell r="G3491">
            <v>0</v>
          </cell>
          <cell r="H3491">
            <v>0</v>
          </cell>
          <cell r="I3491">
            <v>0</v>
          </cell>
          <cell r="J3491">
            <v>0</v>
          </cell>
          <cell r="K3491">
            <v>0</v>
          </cell>
          <cell r="L3491">
            <v>0</v>
          </cell>
          <cell r="M3491">
            <v>0</v>
          </cell>
          <cell r="N3491">
            <v>0</v>
          </cell>
          <cell r="O3491">
            <v>0</v>
          </cell>
          <cell r="P3491">
            <v>0</v>
          </cell>
        </row>
        <row r="3492">
          <cell r="A3492" t="str">
            <v>4.03.000810514</v>
          </cell>
          <cell r="B3492">
            <v>10514</v>
          </cell>
          <cell r="C3492" t="str">
            <v>Gerência Recursos Humanos</v>
          </cell>
          <cell r="D3492" t="str">
            <v>4.03.0008</v>
          </cell>
          <cell r="E3492">
            <v>13587.8</v>
          </cell>
          <cell r="F3492">
            <v>13587.8</v>
          </cell>
          <cell r="G3492">
            <v>13587.8</v>
          </cell>
          <cell r="H3492">
            <v>13587.8</v>
          </cell>
          <cell r="I3492">
            <v>13587.8</v>
          </cell>
          <cell r="J3492">
            <v>13587.8</v>
          </cell>
          <cell r="K3492">
            <v>13587.8</v>
          </cell>
          <cell r="L3492">
            <v>13587.8</v>
          </cell>
          <cell r="M3492">
            <v>13587.8</v>
          </cell>
          <cell r="N3492">
            <v>13587.8</v>
          </cell>
          <cell r="O3492">
            <v>13587.8</v>
          </cell>
          <cell r="P3492">
            <v>13587.8</v>
          </cell>
        </row>
        <row r="3493">
          <cell r="A3493" t="str">
            <v>4.03.000910514</v>
          </cell>
          <cell r="B3493">
            <v>10514</v>
          </cell>
          <cell r="C3493" t="str">
            <v>Gerência Recursos Humanos</v>
          </cell>
          <cell r="D3493" t="str">
            <v>4.03.0009</v>
          </cell>
          <cell r="E3493">
            <v>2058</v>
          </cell>
          <cell r="F3493">
            <v>1764</v>
          </cell>
          <cell r="G3493">
            <v>1764</v>
          </cell>
          <cell r="H3493">
            <v>1764</v>
          </cell>
          <cell r="I3493">
            <v>1764</v>
          </cell>
          <cell r="J3493">
            <v>1764</v>
          </cell>
          <cell r="K3493">
            <v>1764</v>
          </cell>
          <cell r="L3493">
            <v>1764</v>
          </cell>
          <cell r="M3493">
            <v>1764</v>
          </cell>
          <cell r="N3493">
            <v>1764</v>
          </cell>
          <cell r="O3493">
            <v>1764</v>
          </cell>
          <cell r="P3493">
            <v>1764</v>
          </cell>
        </row>
        <row r="3494">
          <cell r="A3494" t="str">
            <v>4.03.001010514</v>
          </cell>
          <cell r="B3494">
            <v>10514</v>
          </cell>
          <cell r="C3494" t="str">
            <v>Gerência Recursos Humanos</v>
          </cell>
          <cell r="D3494" t="str">
            <v>4.03.0010</v>
          </cell>
          <cell r="E3494">
            <v>923.66399999999999</v>
          </cell>
          <cell r="F3494">
            <v>923.66399999999999</v>
          </cell>
          <cell r="G3494">
            <v>923.66399999999999</v>
          </cell>
          <cell r="H3494">
            <v>923.66399999999999</v>
          </cell>
          <cell r="I3494">
            <v>923.66399999999999</v>
          </cell>
          <cell r="J3494">
            <v>923.66399999999999</v>
          </cell>
          <cell r="K3494">
            <v>923.66399999999999</v>
          </cell>
          <cell r="L3494">
            <v>923.66399999999999</v>
          </cell>
          <cell r="M3494">
            <v>923.66399999999999</v>
          </cell>
          <cell r="N3494">
            <v>923.66399999999999</v>
          </cell>
          <cell r="O3494">
            <v>923.66399999999999</v>
          </cell>
          <cell r="P3494">
            <v>923.66399999999999</v>
          </cell>
        </row>
        <row r="3495">
          <cell r="A3495" t="str">
            <v>4.03.001110514</v>
          </cell>
          <cell r="B3495">
            <v>10514</v>
          </cell>
          <cell r="C3495" t="str">
            <v>Gerência Recursos Humanos</v>
          </cell>
          <cell r="D3495" t="str">
            <v>4.03.0011</v>
          </cell>
          <cell r="E3495">
            <v>4972.3710519444439</v>
          </cell>
          <cell r="F3495">
            <v>4972.3710519444439</v>
          </cell>
          <cell r="G3495">
            <v>5222.5710519444447</v>
          </cell>
          <cell r="H3495">
            <v>5179.3266075000001</v>
          </cell>
          <cell r="I3495">
            <v>5197.859940833333</v>
          </cell>
          <cell r="J3495">
            <v>5197.8599408333339</v>
          </cell>
          <cell r="K3495">
            <v>5857.2099652555571</v>
          </cell>
          <cell r="L3495">
            <v>6167.1589684715573</v>
          </cell>
          <cell r="M3495">
            <v>5695.6964551408919</v>
          </cell>
          <cell r="N3495">
            <v>6025.2624838768925</v>
          </cell>
          <cell r="O3495">
            <v>6025.2624838768897</v>
          </cell>
          <cell r="P3495">
            <v>6025.2624838768934</v>
          </cell>
        </row>
        <row r="3496">
          <cell r="A3496" t="str">
            <v>4.03.001210514</v>
          </cell>
          <cell r="B3496">
            <v>10514</v>
          </cell>
          <cell r="C3496" t="str">
            <v>Gerência Recursos Humanos</v>
          </cell>
          <cell r="D3496" t="str">
            <v>4.03.0012</v>
          </cell>
          <cell r="E3496">
            <v>1430.8981444444444</v>
          </cell>
          <cell r="F3496">
            <v>1430.8981444444444</v>
          </cell>
          <cell r="G3496">
            <v>1502.8981444444444</v>
          </cell>
          <cell r="H3496">
            <v>1490.4537</v>
          </cell>
          <cell r="I3496">
            <v>1495.7870333333333</v>
          </cell>
          <cell r="J3496">
            <v>1495.7870333333333</v>
          </cell>
          <cell r="K3496">
            <v>1685.528047555556</v>
          </cell>
          <cell r="L3496">
            <v>1774.7220053155559</v>
          </cell>
          <cell r="M3496">
            <v>1639.0493396088896</v>
          </cell>
          <cell r="N3496">
            <v>1733.8884845688897</v>
          </cell>
          <cell r="O3496">
            <v>1733.888484568889</v>
          </cell>
          <cell r="P3496">
            <v>1733.8884845688901</v>
          </cell>
        </row>
        <row r="3497">
          <cell r="A3497" t="str">
            <v>4.03.001310514</v>
          </cell>
          <cell r="B3497">
            <v>10514</v>
          </cell>
          <cell r="C3497" t="str">
            <v>Gerência Recursos Humanos</v>
          </cell>
          <cell r="D3497" t="str">
            <v>4.03.0013</v>
          </cell>
          <cell r="E3497">
            <v>2279</v>
          </cell>
          <cell r="F3497">
            <v>2279</v>
          </cell>
          <cell r="G3497">
            <v>2279</v>
          </cell>
          <cell r="H3497">
            <v>2279</v>
          </cell>
          <cell r="I3497">
            <v>2279</v>
          </cell>
          <cell r="J3497">
            <v>2279</v>
          </cell>
          <cell r="K3497">
            <v>2279</v>
          </cell>
          <cell r="L3497">
            <v>2279</v>
          </cell>
          <cell r="M3497">
            <v>2279</v>
          </cell>
          <cell r="N3497">
            <v>2279</v>
          </cell>
          <cell r="O3497">
            <v>2279</v>
          </cell>
          <cell r="P3497">
            <v>2279</v>
          </cell>
        </row>
        <row r="3498">
          <cell r="A3498" t="str">
            <v>4.03.001410514</v>
          </cell>
          <cell r="B3498">
            <v>10514</v>
          </cell>
          <cell r="C3498" t="str">
            <v>Gerência Recursos Humanos</v>
          </cell>
          <cell r="D3498" t="str">
            <v>4.03.0014</v>
          </cell>
          <cell r="E3498">
            <v>0</v>
          </cell>
          <cell r="F3498">
            <v>0</v>
          </cell>
          <cell r="G3498">
            <v>0</v>
          </cell>
          <cell r="H3498">
            <v>0</v>
          </cell>
          <cell r="I3498">
            <v>0</v>
          </cell>
          <cell r="J3498">
            <v>0</v>
          </cell>
          <cell r="K3498">
            <v>0</v>
          </cell>
          <cell r="L3498">
            <v>0</v>
          </cell>
          <cell r="M3498">
            <v>0</v>
          </cell>
          <cell r="N3498">
            <v>0</v>
          </cell>
          <cell r="O3498">
            <v>0</v>
          </cell>
          <cell r="P3498">
            <v>0</v>
          </cell>
        </row>
        <row r="3499">
          <cell r="A3499" t="str">
            <v>4.03.001510514</v>
          </cell>
          <cell r="B3499">
            <v>10514</v>
          </cell>
          <cell r="C3499" t="str">
            <v>Gerência Recursos Humanos</v>
          </cell>
          <cell r="D3499" t="str">
            <v>4.03.0015</v>
          </cell>
          <cell r="E3499">
            <v>0</v>
          </cell>
          <cell r="F3499">
            <v>0</v>
          </cell>
          <cell r="G3499">
            <v>0</v>
          </cell>
          <cell r="H3499">
            <v>0</v>
          </cell>
          <cell r="I3499">
            <v>0</v>
          </cell>
          <cell r="J3499">
            <v>0</v>
          </cell>
          <cell r="K3499">
            <v>0</v>
          </cell>
          <cell r="L3499">
            <v>0</v>
          </cell>
          <cell r="M3499">
            <v>0</v>
          </cell>
          <cell r="N3499">
            <v>0</v>
          </cell>
          <cell r="O3499">
            <v>0</v>
          </cell>
          <cell r="P3499">
            <v>0</v>
          </cell>
        </row>
        <row r="3500">
          <cell r="A3500" t="str">
            <v>4.03.001610514</v>
          </cell>
          <cell r="B3500">
            <v>10514</v>
          </cell>
          <cell r="C3500" t="str">
            <v>Gerência Recursos Humanos</v>
          </cell>
          <cell r="D3500" t="str">
            <v>4.03.0016</v>
          </cell>
          <cell r="E3500">
            <v>5700</v>
          </cell>
          <cell r="F3500">
            <v>5700</v>
          </cell>
          <cell r="G3500">
            <v>5700</v>
          </cell>
          <cell r="H3500">
            <v>5700</v>
          </cell>
          <cell r="I3500">
            <v>5700</v>
          </cell>
          <cell r="J3500">
            <v>5700</v>
          </cell>
          <cell r="K3500">
            <v>5700</v>
          </cell>
          <cell r="L3500">
            <v>5700</v>
          </cell>
          <cell r="M3500">
            <v>5700</v>
          </cell>
          <cell r="N3500">
            <v>5700</v>
          </cell>
          <cell r="O3500">
            <v>5700</v>
          </cell>
          <cell r="P3500">
            <v>5700</v>
          </cell>
        </row>
        <row r="3501">
          <cell r="A3501" t="str">
            <v>4.03.001710514</v>
          </cell>
          <cell r="B3501">
            <v>10514</v>
          </cell>
          <cell r="C3501" t="str">
            <v>Gerência Recursos Humanos</v>
          </cell>
          <cell r="D3501" t="str">
            <v>4.03.0017</v>
          </cell>
          <cell r="E3501">
            <v>81.2</v>
          </cell>
          <cell r="F3501">
            <v>81.2</v>
          </cell>
          <cell r="G3501">
            <v>81.2</v>
          </cell>
          <cell r="H3501">
            <v>81.2</v>
          </cell>
          <cell r="I3501">
            <v>81.2</v>
          </cell>
          <cell r="J3501">
            <v>81.2</v>
          </cell>
          <cell r="K3501">
            <v>81.2</v>
          </cell>
          <cell r="L3501">
            <v>81.2</v>
          </cell>
          <cell r="M3501">
            <v>81.2</v>
          </cell>
          <cell r="N3501">
            <v>81.2</v>
          </cell>
          <cell r="O3501">
            <v>81.2</v>
          </cell>
          <cell r="P3501">
            <v>81.2</v>
          </cell>
        </row>
        <row r="3502">
          <cell r="A3502" t="str">
            <v>4.03.001810514</v>
          </cell>
          <cell r="B3502">
            <v>10514</v>
          </cell>
          <cell r="C3502" t="str">
            <v>Gerência Recursos Humanos</v>
          </cell>
          <cell r="D3502" t="str">
            <v>4.03.0018</v>
          </cell>
          <cell r="E3502">
            <v>0</v>
          </cell>
          <cell r="F3502">
            <v>0</v>
          </cell>
          <cell r="G3502">
            <v>0</v>
          </cell>
          <cell r="H3502">
            <v>0</v>
          </cell>
          <cell r="I3502">
            <v>0</v>
          </cell>
          <cell r="J3502">
            <v>0</v>
          </cell>
          <cell r="K3502">
            <v>0</v>
          </cell>
          <cell r="L3502">
            <v>0</v>
          </cell>
          <cell r="M3502">
            <v>0</v>
          </cell>
          <cell r="N3502">
            <v>0</v>
          </cell>
          <cell r="O3502">
            <v>0</v>
          </cell>
          <cell r="P3502">
            <v>0</v>
          </cell>
        </row>
        <row r="3503">
          <cell r="A3503" t="str">
            <v>4.03.001910514</v>
          </cell>
          <cell r="B3503">
            <v>10514</v>
          </cell>
          <cell r="C3503" t="str">
            <v>Gerência Recursos Humanos</v>
          </cell>
          <cell r="D3503" t="str">
            <v>4.03.0019</v>
          </cell>
          <cell r="E3503">
            <v>0</v>
          </cell>
          <cell r="F3503">
            <v>0</v>
          </cell>
          <cell r="G3503">
            <v>0</v>
          </cell>
          <cell r="H3503">
            <v>0</v>
          </cell>
          <cell r="I3503">
            <v>0</v>
          </cell>
          <cell r="J3503">
            <v>0</v>
          </cell>
          <cell r="K3503">
            <v>0</v>
          </cell>
          <cell r="L3503">
            <v>0</v>
          </cell>
          <cell r="M3503">
            <v>0</v>
          </cell>
          <cell r="N3503">
            <v>0</v>
          </cell>
          <cell r="O3503">
            <v>0</v>
          </cell>
          <cell r="P3503">
            <v>0</v>
          </cell>
        </row>
        <row r="3504">
          <cell r="A3504" t="str">
            <v>4.03.002010514</v>
          </cell>
          <cell r="B3504">
            <v>10514</v>
          </cell>
          <cell r="C3504" t="str">
            <v>Gerência Recursos Humanos</v>
          </cell>
          <cell r="D3504" t="str">
            <v>4.03.0020</v>
          </cell>
          <cell r="E3504">
            <v>0</v>
          </cell>
          <cell r="F3504">
            <v>0</v>
          </cell>
          <cell r="G3504">
            <v>0</v>
          </cell>
          <cell r="H3504">
            <v>0</v>
          </cell>
          <cell r="I3504">
            <v>0</v>
          </cell>
          <cell r="J3504">
            <v>0</v>
          </cell>
          <cell r="K3504">
            <v>0</v>
          </cell>
          <cell r="L3504">
            <v>0</v>
          </cell>
          <cell r="M3504">
            <v>0</v>
          </cell>
          <cell r="N3504">
            <v>0</v>
          </cell>
          <cell r="O3504">
            <v>0</v>
          </cell>
          <cell r="P3504">
            <v>0</v>
          </cell>
        </row>
        <row r="3505">
          <cell r="A3505" t="str">
            <v>4.03.002110514</v>
          </cell>
          <cell r="B3505">
            <v>10514</v>
          </cell>
          <cell r="C3505" t="str">
            <v>Gerência Recursos Humanos</v>
          </cell>
          <cell r="D3505" t="str">
            <v>4.03.0021</v>
          </cell>
          <cell r="E3505">
            <v>0</v>
          </cell>
          <cell r="F3505">
            <v>0</v>
          </cell>
          <cell r="G3505">
            <v>0</v>
          </cell>
          <cell r="H3505">
            <v>0</v>
          </cell>
          <cell r="I3505">
            <v>0</v>
          </cell>
          <cell r="J3505">
            <v>0</v>
          </cell>
          <cell r="K3505">
            <v>0</v>
          </cell>
          <cell r="L3505">
            <v>0</v>
          </cell>
          <cell r="M3505">
            <v>0</v>
          </cell>
          <cell r="N3505">
            <v>0</v>
          </cell>
          <cell r="O3505">
            <v>0</v>
          </cell>
          <cell r="P3505">
            <v>0</v>
          </cell>
        </row>
        <row r="3506">
          <cell r="A3506" t="str">
            <v>4.03.002210514</v>
          </cell>
          <cell r="B3506">
            <v>10514</v>
          </cell>
          <cell r="C3506" t="str">
            <v>Gerência Recursos Humanos</v>
          </cell>
          <cell r="D3506" t="str">
            <v>4.03.0022</v>
          </cell>
          <cell r="E3506">
            <v>15000</v>
          </cell>
          <cell r="F3506">
            <v>2500</v>
          </cell>
          <cell r="G3506">
            <v>2500</v>
          </cell>
          <cell r="H3506">
            <v>2500</v>
          </cell>
          <cell r="I3506">
            <v>2500</v>
          </cell>
          <cell r="J3506">
            <v>2500</v>
          </cell>
          <cell r="K3506">
            <v>2500</v>
          </cell>
          <cell r="L3506">
            <v>2500</v>
          </cell>
          <cell r="M3506">
            <v>2500</v>
          </cell>
          <cell r="N3506">
            <v>2500</v>
          </cell>
          <cell r="O3506">
            <v>2500</v>
          </cell>
          <cell r="P3506">
            <v>2500</v>
          </cell>
        </row>
        <row r="3507">
          <cell r="A3507" t="str">
            <v>4.03.002410514</v>
          </cell>
          <cell r="B3507">
            <v>10514</v>
          </cell>
          <cell r="C3507" t="str">
            <v>Gerência Recursos Humanos</v>
          </cell>
          <cell r="D3507" t="str">
            <v>4.03.0024</v>
          </cell>
          <cell r="E3507">
            <v>0</v>
          </cell>
          <cell r="F3507">
            <v>0</v>
          </cell>
          <cell r="G3507">
            <v>0</v>
          </cell>
          <cell r="H3507">
            <v>0</v>
          </cell>
          <cell r="I3507">
            <v>0</v>
          </cell>
          <cell r="J3507">
            <v>0</v>
          </cell>
          <cell r="K3507">
            <v>0</v>
          </cell>
          <cell r="L3507">
            <v>0</v>
          </cell>
          <cell r="M3507">
            <v>0</v>
          </cell>
          <cell r="N3507">
            <v>0</v>
          </cell>
          <cell r="O3507">
            <v>0</v>
          </cell>
          <cell r="P3507">
            <v>0</v>
          </cell>
        </row>
        <row r="3508">
          <cell r="A3508" t="str">
            <v>4.04.000110514</v>
          </cell>
          <cell r="B3508">
            <v>10514</v>
          </cell>
          <cell r="C3508" t="str">
            <v>Gerência Recursos Humanos</v>
          </cell>
          <cell r="D3508" t="str">
            <v>4.04.0001</v>
          </cell>
          <cell r="E3508">
            <v>0</v>
          </cell>
          <cell r="F3508">
            <v>0</v>
          </cell>
          <cell r="G3508">
            <v>0</v>
          </cell>
          <cell r="H3508">
            <v>0</v>
          </cell>
          <cell r="I3508">
            <v>0</v>
          </cell>
          <cell r="J3508">
            <v>0</v>
          </cell>
          <cell r="K3508">
            <v>0</v>
          </cell>
          <cell r="L3508">
            <v>0</v>
          </cell>
          <cell r="M3508">
            <v>0</v>
          </cell>
          <cell r="N3508">
            <v>0</v>
          </cell>
          <cell r="O3508">
            <v>0</v>
          </cell>
          <cell r="P3508">
            <v>0</v>
          </cell>
        </row>
        <row r="3509">
          <cell r="A3509" t="str">
            <v>4.04.000210514</v>
          </cell>
          <cell r="B3509">
            <v>10514</v>
          </cell>
          <cell r="C3509" t="str">
            <v>Gerência Recursos Humanos</v>
          </cell>
          <cell r="D3509" t="str">
            <v>4.04.0002</v>
          </cell>
          <cell r="E3509">
            <v>0</v>
          </cell>
          <cell r="F3509">
            <v>0</v>
          </cell>
          <cell r="G3509">
            <v>0</v>
          </cell>
          <cell r="H3509">
            <v>0</v>
          </cell>
          <cell r="I3509">
            <v>0</v>
          </cell>
          <cell r="J3509">
            <v>0</v>
          </cell>
          <cell r="K3509">
            <v>0</v>
          </cell>
          <cell r="L3509">
            <v>0</v>
          </cell>
          <cell r="M3509">
            <v>0</v>
          </cell>
          <cell r="N3509">
            <v>0</v>
          </cell>
          <cell r="O3509">
            <v>0</v>
          </cell>
          <cell r="P3509">
            <v>0</v>
          </cell>
        </row>
        <row r="3510">
          <cell r="A3510" t="str">
            <v>4.04.000310514</v>
          </cell>
          <cell r="B3510">
            <v>10514</v>
          </cell>
          <cell r="C3510" t="str">
            <v>Gerência Recursos Humanos</v>
          </cell>
          <cell r="D3510" t="str">
            <v>4.04.0003</v>
          </cell>
          <cell r="E3510">
            <v>0</v>
          </cell>
          <cell r="F3510">
            <v>0</v>
          </cell>
          <cell r="G3510">
            <v>0</v>
          </cell>
          <cell r="H3510">
            <v>0</v>
          </cell>
          <cell r="I3510">
            <v>0</v>
          </cell>
          <cell r="J3510">
            <v>0</v>
          </cell>
          <cell r="K3510">
            <v>0</v>
          </cell>
          <cell r="L3510">
            <v>0</v>
          </cell>
          <cell r="M3510">
            <v>0</v>
          </cell>
          <cell r="N3510">
            <v>0</v>
          </cell>
          <cell r="O3510">
            <v>0</v>
          </cell>
          <cell r="P3510">
            <v>0</v>
          </cell>
        </row>
        <row r="3511">
          <cell r="A3511" t="str">
            <v>4.04.000410514</v>
          </cell>
          <cell r="B3511">
            <v>10514</v>
          </cell>
          <cell r="C3511" t="str">
            <v>Gerência Recursos Humanos</v>
          </cell>
          <cell r="D3511" t="str">
            <v>4.04.0004</v>
          </cell>
          <cell r="E3511">
            <v>3000</v>
          </cell>
          <cell r="F3511">
            <v>3000</v>
          </cell>
          <cell r="G3511">
            <v>3000</v>
          </cell>
          <cell r="H3511">
            <v>3000</v>
          </cell>
          <cell r="I3511">
            <v>3000</v>
          </cell>
          <cell r="J3511">
            <v>3000</v>
          </cell>
          <cell r="K3511">
            <v>3000</v>
          </cell>
          <cell r="L3511">
            <v>3000</v>
          </cell>
          <cell r="M3511">
            <v>3000</v>
          </cell>
          <cell r="N3511">
            <v>3000</v>
          </cell>
          <cell r="O3511">
            <v>3000</v>
          </cell>
          <cell r="P3511">
            <v>3000</v>
          </cell>
        </row>
        <row r="3512">
          <cell r="A3512" t="str">
            <v>4.04.000510514</v>
          </cell>
          <cell r="B3512">
            <v>10514</v>
          </cell>
          <cell r="C3512" t="str">
            <v>Gerência Recursos Humanos</v>
          </cell>
          <cell r="D3512" t="str">
            <v>4.04.0005</v>
          </cell>
          <cell r="E3512">
            <v>4890</v>
          </cell>
          <cell r="F3512">
            <v>122005.11</v>
          </cell>
          <cell r="G3512">
            <v>51018.99</v>
          </cell>
          <cell r="H3512">
            <v>21890</v>
          </cell>
          <cell r="I3512">
            <v>4890</v>
          </cell>
          <cell r="J3512">
            <v>4890</v>
          </cell>
          <cell r="K3512">
            <v>4890</v>
          </cell>
          <cell r="L3512">
            <v>4890</v>
          </cell>
          <cell r="M3512">
            <v>4890</v>
          </cell>
          <cell r="N3512">
            <v>4890</v>
          </cell>
          <cell r="O3512">
            <v>4890</v>
          </cell>
          <cell r="P3512">
            <v>4890</v>
          </cell>
        </row>
        <row r="3513">
          <cell r="A3513" t="str">
            <v>4.04.000610514</v>
          </cell>
          <cell r="B3513">
            <v>10514</v>
          </cell>
          <cell r="C3513" t="str">
            <v>Gerência Recursos Humanos</v>
          </cell>
          <cell r="D3513" t="str">
            <v>4.04.0006</v>
          </cell>
          <cell r="E3513">
            <v>200</v>
          </cell>
          <cell r="F3513">
            <v>200</v>
          </cell>
          <cell r="G3513">
            <v>200</v>
          </cell>
          <cell r="H3513">
            <v>200</v>
          </cell>
          <cell r="I3513">
            <v>200</v>
          </cell>
          <cell r="J3513">
            <v>200</v>
          </cell>
          <cell r="K3513">
            <v>200</v>
          </cell>
          <cell r="L3513">
            <v>200</v>
          </cell>
          <cell r="M3513">
            <v>200</v>
          </cell>
          <cell r="N3513">
            <v>200</v>
          </cell>
          <cell r="O3513">
            <v>200</v>
          </cell>
          <cell r="P3513">
            <v>200</v>
          </cell>
        </row>
        <row r="3514">
          <cell r="A3514" t="str">
            <v>4.04.000710514</v>
          </cell>
          <cell r="B3514">
            <v>10514</v>
          </cell>
          <cell r="C3514" t="str">
            <v>Gerência Recursos Humanos</v>
          </cell>
          <cell r="D3514" t="str">
            <v>4.04.0007</v>
          </cell>
          <cell r="E3514">
            <v>19.572332383873793</v>
          </cell>
          <cell r="F3514">
            <v>19.572332383873793</v>
          </cell>
          <cell r="G3514">
            <v>19.572332383873793</v>
          </cell>
          <cell r="H3514">
            <v>19.572332383873793</v>
          </cell>
          <cell r="I3514">
            <v>19.572332383873793</v>
          </cell>
          <cell r="J3514">
            <v>19.572332383873793</v>
          </cell>
          <cell r="K3514">
            <v>19.572332383873793</v>
          </cell>
          <cell r="L3514">
            <v>19.572332383873793</v>
          </cell>
          <cell r="M3514">
            <v>19.572332383873793</v>
          </cell>
          <cell r="N3514">
            <v>19.572332383873793</v>
          </cell>
          <cell r="O3514">
            <v>19.572332383873793</v>
          </cell>
          <cell r="P3514">
            <v>19.572332383873793</v>
          </cell>
        </row>
        <row r="3515">
          <cell r="A3515" t="str">
            <v>4.04.000810514</v>
          </cell>
          <cell r="B3515">
            <v>10514</v>
          </cell>
          <cell r="C3515" t="str">
            <v>Gerência Recursos Humanos</v>
          </cell>
          <cell r="D3515" t="str">
            <v>4.04.0008</v>
          </cell>
          <cell r="E3515">
            <v>0</v>
          </cell>
          <cell r="F3515">
            <v>0</v>
          </cell>
          <cell r="G3515">
            <v>0</v>
          </cell>
          <cell r="H3515">
            <v>0</v>
          </cell>
          <cell r="I3515">
            <v>0</v>
          </cell>
          <cell r="J3515">
            <v>0</v>
          </cell>
          <cell r="K3515">
            <v>0</v>
          </cell>
          <cell r="L3515">
            <v>0</v>
          </cell>
          <cell r="M3515">
            <v>0</v>
          </cell>
          <cell r="N3515">
            <v>0</v>
          </cell>
          <cell r="O3515">
            <v>0</v>
          </cell>
          <cell r="P3515">
            <v>0</v>
          </cell>
        </row>
        <row r="3516">
          <cell r="A3516" t="str">
            <v>4.04.000910514</v>
          </cell>
          <cell r="B3516">
            <v>10514</v>
          </cell>
          <cell r="C3516" t="str">
            <v>Gerência Recursos Humanos</v>
          </cell>
          <cell r="D3516" t="str">
            <v>4.04.0009</v>
          </cell>
          <cell r="E3516">
            <v>0</v>
          </cell>
          <cell r="F3516">
            <v>0</v>
          </cell>
          <cell r="G3516">
            <v>0</v>
          </cell>
          <cell r="H3516">
            <v>0</v>
          </cell>
          <cell r="I3516">
            <v>0</v>
          </cell>
          <cell r="J3516">
            <v>0</v>
          </cell>
          <cell r="K3516">
            <v>0</v>
          </cell>
          <cell r="L3516">
            <v>0</v>
          </cell>
          <cell r="M3516">
            <v>0</v>
          </cell>
          <cell r="N3516">
            <v>0</v>
          </cell>
          <cell r="O3516">
            <v>0</v>
          </cell>
          <cell r="P3516">
            <v>0</v>
          </cell>
        </row>
        <row r="3517">
          <cell r="A3517" t="str">
            <v>4.04.001010514</v>
          </cell>
          <cell r="B3517">
            <v>10514</v>
          </cell>
          <cell r="C3517" t="str">
            <v>Gerência Recursos Humanos</v>
          </cell>
          <cell r="D3517" t="str">
            <v>4.04.0010</v>
          </cell>
          <cell r="E3517">
            <v>50</v>
          </cell>
          <cell r="F3517">
            <v>50</v>
          </cell>
          <cell r="G3517">
            <v>50</v>
          </cell>
          <cell r="H3517">
            <v>50</v>
          </cell>
          <cell r="I3517">
            <v>50</v>
          </cell>
          <cell r="J3517">
            <v>50</v>
          </cell>
          <cell r="K3517">
            <v>50</v>
          </cell>
          <cell r="L3517">
            <v>50</v>
          </cell>
          <cell r="M3517">
            <v>50</v>
          </cell>
          <cell r="N3517">
            <v>50</v>
          </cell>
          <cell r="O3517">
            <v>50</v>
          </cell>
          <cell r="P3517">
            <v>50</v>
          </cell>
        </row>
        <row r="3518">
          <cell r="A3518" t="str">
            <v>4.04.001110514</v>
          </cell>
          <cell r="B3518">
            <v>10514</v>
          </cell>
          <cell r="C3518" t="str">
            <v>Gerência Recursos Humanos</v>
          </cell>
          <cell r="D3518" t="str">
            <v>4.04.0011</v>
          </cell>
          <cell r="E3518">
            <v>0</v>
          </cell>
          <cell r="F3518">
            <v>0</v>
          </cell>
          <cell r="G3518">
            <v>0</v>
          </cell>
          <cell r="H3518">
            <v>0</v>
          </cell>
          <cell r="I3518">
            <v>0</v>
          </cell>
          <cell r="J3518">
            <v>0</v>
          </cell>
          <cell r="K3518">
            <v>0</v>
          </cell>
          <cell r="L3518">
            <v>0</v>
          </cell>
          <cell r="M3518">
            <v>0</v>
          </cell>
          <cell r="N3518">
            <v>0</v>
          </cell>
          <cell r="O3518">
            <v>0</v>
          </cell>
          <cell r="P3518">
            <v>0</v>
          </cell>
        </row>
        <row r="3519">
          <cell r="A3519" t="str">
            <v>4.04.001210514</v>
          </cell>
          <cell r="B3519">
            <v>10514</v>
          </cell>
          <cell r="C3519" t="str">
            <v>Gerência Recursos Humanos</v>
          </cell>
          <cell r="D3519" t="str">
            <v>4.04.0012</v>
          </cell>
          <cell r="E3519">
            <v>0</v>
          </cell>
          <cell r="F3519">
            <v>0</v>
          </cell>
          <cell r="G3519">
            <v>0</v>
          </cell>
          <cell r="H3519">
            <v>0</v>
          </cell>
          <cell r="I3519">
            <v>0</v>
          </cell>
          <cell r="J3519">
            <v>0</v>
          </cell>
          <cell r="K3519">
            <v>0</v>
          </cell>
          <cell r="L3519">
            <v>0</v>
          </cell>
          <cell r="M3519">
            <v>0</v>
          </cell>
          <cell r="N3519">
            <v>0</v>
          </cell>
          <cell r="O3519">
            <v>0</v>
          </cell>
          <cell r="P3519">
            <v>0</v>
          </cell>
        </row>
        <row r="3520">
          <cell r="A3520" t="str">
            <v>4.05.000310514</v>
          </cell>
          <cell r="B3520">
            <v>10514</v>
          </cell>
          <cell r="C3520" t="str">
            <v>Gerência Recursos Humanos</v>
          </cell>
          <cell r="D3520" t="str">
            <v>4.05.0003</v>
          </cell>
          <cell r="E3520">
            <v>0</v>
          </cell>
          <cell r="F3520">
            <v>0</v>
          </cell>
          <cell r="G3520">
            <v>0</v>
          </cell>
          <cell r="H3520">
            <v>0</v>
          </cell>
          <cell r="I3520">
            <v>0</v>
          </cell>
          <cell r="J3520">
            <v>0</v>
          </cell>
          <cell r="K3520">
            <v>0</v>
          </cell>
          <cell r="L3520">
            <v>0</v>
          </cell>
          <cell r="M3520">
            <v>0</v>
          </cell>
          <cell r="N3520">
            <v>0</v>
          </cell>
          <cell r="O3520">
            <v>0</v>
          </cell>
          <cell r="P3520">
            <v>0</v>
          </cell>
        </row>
        <row r="3521">
          <cell r="A3521" t="str">
            <v>4.08.000410514</v>
          </cell>
          <cell r="B3521">
            <v>10514</v>
          </cell>
          <cell r="C3521" t="str">
            <v>Gerência Recursos Humanos</v>
          </cell>
          <cell r="D3521" t="str">
            <v>4.08.0004</v>
          </cell>
          <cell r="E3521">
            <v>0</v>
          </cell>
          <cell r="F3521">
            <v>0</v>
          </cell>
          <cell r="G3521">
            <v>0</v>
          </cell>
          <cell r="H3521">
            <v>0</v>
          </cell>
          <cell r="I3521">
            <v>0</v>
          </cell>
          <cell r="J3521">
            <v>0</v>
          </cell>
          <cell r="K3521">
            <v>0</v>
          </cell>
          <cell r="L3521">
            <v>0</v>
          </cell>
          <cell r="M3521">
            <v>0</v>
          </cell>
          <cell r="N3521">
            <v>0</v>
          </cell>
          <cell r="O3521">
            <v>0</v>
          </cell>
          <cell r="P3521">
            <v>0</v>
          </cell>
        </row>
        <row r="3522">
          <cell r="A3522" t="str">
            <v>4.08.001010514</v>
          </cell>
          <cell r="B3522">
            <v>10514</v>
          </cell>
          <cell r="C3522" t="str">
            <v>Gerência Recursos Humanos</v>
          </cell>
          <cell r="D3522" t="str">
            <v>4.08.0010</v>
          </cell>
          <cell r="E3522">
            <v>0</v>
          </cell>
          <cell r="F3522">
            <v>0</v>
          </cell>
          <cell r="G3522">
            <v>0</v>
          </cell>
          <cell r="H3522">
            <v>0</v>
          </cell>
          <cell r="I3522">
            <v>0</v>
          </cell>
          <cell r="J3522">
            <v>0</v>
          </cell>
          <cell r="K3522">
            <v>0</v>
          </cell>
          <cell r="L3522">
            <v>0</v>
          </cell>
          <cell r="M3522">
            <v>0</v>
          </cell>
          <cell r="N3522">
            <v>0</v>
          </cell>
          <cell r="O3522">
            <v>0</v>
          </cell>
          <cell r="P3522">
            <v>0</v>
          </cell>
        </row>
        <row r="3523">
          <cell r="A3523" t="str">
            <v>4.08.001610514</v>
          </cell>
          <cell r="B3523">
            <v>10514</v>
          </cell>
          <cell r="C3523" t="str">
            <v>Gerência Recursos Humanos</v>
          </cell>
          <cell r="D3523" t="str">
            <v>4.08.0016</v>
          </cell>
          <cell r="E3523">
            <v>0</v>
          </cell>
          <cell r="F3523">
            <v>0</v>
          </cell>
          <cell r="G3523">
            <v>0</v>
          </cell>
          <cell r="H3523">
            <v>0</v>
          </cell>
          <cell r="I3523">
            <v>0</v>
          </cell>
          <cell r="J3523">
            <v>0</v>
          </cell>
          <cell r="K3523">
            <v>0</v>
          </cell>
          <cell r="L3523">
            <v>0</v>
          </cell>
          <cell r="M3523">
            <v>0</v>
          </cell>
          <cell r="N3523">
            <v>0</v>
          </cell>
          <cell r="O3523">
            <v>0</v>
          </cell>
          <cell r="P3523">
            <v>0</v>
          </cell>
        </row>
        <row r="3524">
          <cell r="A3524" t="str">
            <v>4.08.001710514</v>
          </cell>
          <cell r="B3524">
            <v>10514</v>
          </cell>
          <cell r="C3524" t="str">
            <v>Gerência Recursos Humanos</v>
          </cell>
          <cell r="D3524" t="str">
            <v>4.08.0017</v>
          </cell>
          <cell r="E3524">
            <v>0</v>
          </cell>
          <cell r="F3524">
            <v>0</v>
          </cell>
          <cell r="G3524">
            <v>0</v>
          </cell>
          <cell r="H3524">
            <v>0</v>
          </cell>
          <cell r="I3524">
            <v>0</v>
          </cell>
          <cell r="J3524">
            <v>0</v>
          </cell>
          <cell r="K3524">
            <v>0</v>
          </cell>
          <cell r="L3524">
            <v>0</v>
          </cell>
          <cell r="M3524">
            <v>0</v>
          </cell>
          <cell r="N3524">
            <v>0</v>
          </cell>
          <cell r="O3524">
            <v>0</v>
          </cell>
          <cell r="P3524">
            <v>0</v>
          </cell>
        </row>
        <row r="3525">
          <cell r="A3525" t="str">
            <v>4.08.002010514</v>
          </cell>
          <cell r="B3525">
            <v>10514</v>
          </cell>
          <cell r="C3525" t="str">
            <v>Gerência Recursos Humanos</v>
          </cell>
          <cell r="D3525" t="str">
            <v>4.08.0020</v>
          </cell>
          <cell r="E3525">
            <v>0</v>
          </cell>
          <cell r="F3525">
            <v>0</v>
          </cell>
          <cell r="G3525">
            <v>0</v>
          </cell>
          <cell r="H3525">
            <v>0</v>
          </cell>
          <cell r="I3525">
            <v>0</v>
          </cell>
          <cell r="J3525">
            <v>0</v>
          </cell>
          <cell r="K3525">
            <v>0</v>
          </cell>
          <cell r="L3525">
            <v>0</v>
          </cell>
          <cell r="M3525">
            <v>0</v>
          </cell>
          <cell r="N3525">
            <v>0</v>
          </cell>
          <cell r="O3525">
            <v>0</v>
          </cell>
          <cell r="P3525">
            <v>0</v>
          </cell>
        </row>
        <row r="3526">
          <cell r="A3526" t="str">
            <v>4.13.000410514</v>
          </cell>
          <cell r="B3526">
            <v>10514</v>
          </cell>
          <cell r="C3526" t="str">
            <v>Gerência Recursos Humanos</v>
          </cell>
          <cell r="D3526" t="str">
            <v>4.13.0004</v>
          </cell>
          <cell r="E3526">
            <v>0</v>
          </cell>
          <cell r="F3526">
            <v>0</v>
          </cell>
          <cell r="G3526">
            <v>0</v>
          </cell>
          <cell r="H3526">
            <v>0</v>
          </cell>
          <cell r="I3526">
            <v>0</v>
          </cell>
          <cell r="J3526">
            <v>0</v>
          </cell>
          <cell r="K3526">
            <v>0</v>
          </cell>
          <cell r="L3526">
            <v>0</v>
          </cell>
          <cell r="M3526">
            <v>0</v>
          </cell>
          <cell r="N3526">
            <v>0</v>
          </cell>
          <cell r="O3526">
            <v>0</v>
          </cell>
          <cell r="P3526">
            <v>0</v>
          </cell>
        </row>
        <row r="3527">
          <cell r="A3527" t="str">
            <v>4.13.000510514</v>
          </cell>
          <cell r="B3527">
            <v>10514</v>
          </cell>
          <cell r="C3527" t="str">
            <v>Gerência Recursos Humanos</v>
          </cell>
          <cell r="D3527" t="str">
            <v>4.13.0005</v>
          </cell>
          <cell r="E3527">
            <v>0</v>
          </cell>
          <cell r="F3527">
            <v>0</v>
          </cell>
          <cell r="G3527">
            <v>0</v>
          </cell>
          <cell r="H3527">
            <v>0</v>
          </cell>
          <cell r="I3527">
            <v>0</v>
          </cell>
          <cell r="J3527">
            <v>0</v>
          </cell>
          <cell r="K3527">
            <v>0</v>
          </cell>
          <cell r="L3527">
            <v>0</v>
          </cell>
          <cell r="M3527">
            <v>0</v>
          </cell>
          <cell r="N3527">
            <v>0</v>
          </cell>
          <cell r="O3527">
            <v>0</v>
          </cell>
          <cell r="P3527">
            <v>0</v>
          </cell>
        </row>
        <row r="3528">
          <cell r="A3528" t="str">
            <v>4.13.000610514</v>
          </cell>
          <cell r="B3528">
            <v>10514</v>
          </cell>
          <cell r="C3528" t="str">
            <v>Gerência Recursos Humanos</v>
          </cell>
          <cell r="D3528" t="str">
            <v>4.13.0006</v>
          </cell>
          <cell r="E3528">
            <v>0</v>
          </cell>
          <cell r="F3528">
            <v>0</v>
          </cell>
          <cell r="G3528">
            <v>0</v>
          </cell>
          <cell r="H3528">
            <v>0</v>
          </cell>
          <cell r="I3528">
            <v>0</v>
          </cell>
          <cell r="J3528">
            <v>0</v>
          </cell>
          <cell r="K3528">
            <v>0</v>
          </cell>
          <cell r="L3528">
            <v>0</v>
          </cell>
          <cell r="M3528">
            <v>0</v>
          </cell>
          <cell r="N3528">
            <v>0</v>
          </cell>
          <cell r="O3528">
            <v>0</v>
          </cell>
          <cell r="P3528">
            <v>0</v>
          </cell>
        </row>
        <row r="3529">
          <cell r="A3529" t="str">
            <v>4.13.000710514</v>
          </cell>
          <cell r="B3529">
            <v>10514</v>
          </cell>
          <cell r="C3529" t="str">
            <v>Gerência Recursos Humanos</v>
          </cell>
          <cell r="D3529" t="str">
            <v>4.13.0007</v>
          </cell>
          <cell r="E3529">
            <v>0</v>
          </cell>
          <cell r="F3529">
            <v>0</v>
          </cell>
          <cell r="G3529">
            <v>0</v>
          </cell>
          <cell r="H3529">
            <v>0</v>
          </cell>
          <cell r="I3529">
            <v>0</v>
          </cell>
          <cell r="J3529">
            <v>0</v>
          </cell>
          <cell r="K3529">
            <v>0</v>
          </cell>
          <cell r="L3529">
            <v>0</v>
          </cell>
          <cell r="M3529">
            <v>0</v>
          </cell>
          <cell r="N3529">
            <v>0</v>
          </cell>
          <cell r="O3529">
            <v>0</v>
          </cell>
          <cell r="P3529">
            <v>0</v>
          </cell>
        </row>
        <row r="3530">
          <cell r="A3530" t="str">
            <v>4.13.000810514</v>
          </cell>
          <cell r="B3530">
            <v>10514</v>
          </cell>
          <cell r="C3530" t="str">
            <v>Gerência Recursos Humanos</v>
          </cell>
          <cell r="D3530" t="str">
            <v>4.13.0008</v>
          </cell>
          <cell r="E3530">
            <v>0</v>
          </cell>
          <cell r="F3530">
            <v>0</v>
          </cell>
          <cell r="G3530">
            <v>0</v>
          </cell>
          <cell r="H3530">
            <v>0</v>
          </cell>
          <cell r="I3530">
            <v>0</v>
          </cell>
          <cell r="J3530">
            <v>0</v>
          </cell>
          <cell r="K3530">
            <v>0</v>
          </cell>
          <cell r="L3530">
            <v>0</v>
          </cell>
          <cell r="M3530">
            <v>0</v>
          </cell>
          <cell r="N3530">
            <v>0</v>
          </cell>
          <cell r="O3530">
            <v>0</v>
          </cell>
          <cell r="P3530">
            <v>0</v>
          </cell>
        </row>
        <row r="3531">
          <cell r="A3531" t="str">
            <v>4.90.000110514</v>
          </cell>
          <cell r="B3531">
            <v>10514</v>
          </cell>
          <cell r="C3531" t="str">
            <v>Gerência Recursos Humanos</v>
          </cell>
          <cell r="D3531" t="str">
            <v>4.90.0001</v>
          </cell>
          <cell r="E3531">
            <v>0</v>
          </cell>
          <cell r="F3531">
            <v>0</v>
          </cell>
          <cell r="G3531">
            <v>0</v>
          </cell>
          <cell r="H3531">
            <v>0</v>
          </cell>
          <cell r="I3531">
            <v>0</v>
          </cell>
          <cell r="J3531">
            <v>0</v>
          </cell>
          <cell r="K3531">
            <v>0</v>
          </cell>
          <cell r="L3531">
            <v>0</v>
          </cell>
          <cell r="M3531">
            <v>0</v>
          </cell>
          <cell r="N3531">
            <v>0</v>
          </cell>
          <cell r="O3531">
            <v>0</v>
          </cell>
          <cell r="P3531">
            <v>0</v>
          </cell>
        </row>
        <row r="3532">
          <cell r="A3532" t="str">
            <v>4.01.000110210</v>
          </cell>
          <cell r="B3532">
            <v>10210</v>
          </cell>
          <cell r="C3532" t="str">
            <v>Gerência de Treinamento</v>
          </cell>
          <cell r="D3532" t="str">
            <v>4.01.0001</v>
          </cell>
          <cell r="E3532">
            <v>0</v>
          </cell>
          <cell r="F3532">
            <v>0</v>
          </cell>
          <cell r="G3532">
            <v>0</v>
          </cell>
          <cell r="H3532">
            <v>0</v>
          </cell>
          <cell r="I3532">
            <v>0</v>
          </cell>
          <cell r="J3532">
            <v>0</v>
          </cell>
          <cell r="K3532">
            <v>0</v>
          </cell>
          <cell r="L3532">
            <v>0</v>
          </cell>
          <cell r="M3532">
            <v>0</v>
          </cell>
          <cell r="N3532">
            <v>0</v>
          </cell>
          <cell r="O3532">
            <v>0</v>
          </cell>
          <cell r="P3532">
            <v>0</v>
          </cell>
        </row>
        <row r="3533">
          <cell r="A3533" t="str">
            <v>4.01.000210210</v>
          </cell>
          <cell r="B3533">
            <v>10210</v>
          </cell>
          <cell r="C3533" t="str">
            <v>Gerência de Treinamento</v>
          </cell>
          <cell r="D3533" t="str">
            <v>4.01.0002</v>
          </cell>
          <cell r="E3533">
            <v>0</v>
          </cell>
          <cell r="F3533">
            <v>0</v>
          </cell>
          <cell r="G3533">
            <v>0</v>
          </cell>
          <cell r="H3533">
            <v>0</v>
          </cell>
          <cell r="I3533">
            <v>0</v>
          </cell>
          <cell r="J3533">
            <v>0</v>
          </cell>
          <cell r="K3533">
            <v>0</v>
          </cell>
          <cell r="L3533">
            <v>0</v>
          </cell>
          <cell r="M3533">
            <v>0</v>
          </cell>
          <cell r="N3533">
            <v>0</v>
          </cell>
          <cell r="O3533">
            <v>0</v>
          </cell>
          <cell r="P3533">
            <v>0</v>
          </cell>
        </row>
        <row r="3534">
          <cell r="A3534" t="str">
            <v>4.01.000310210</v>
          </cell>
          <cell r="B3534">
            <v>10210</v>
          </cell>
          <cell r="C3534" t="str">
            <v>Gerência de Treinamento</v>
          </cell>
          <cell r="D3534" t="str">
            <v>4.01.0003</v>
          </cell>
          <cell r="E3534">
            <v>0</v>
          </cell>
          <cell r="F3534">
            <v>0</v>
          </cell>
          <cell r="G3534">
            <v>0</v>
          </cell>
          <cell r="H3534">
            <v>0</v>
          </cell>
          <cell r="I3534">
            <v>0</v>
          </cell>
          <cell r="J3534">
            <v>0</v>
          </cell>
          <cell r="K3534">
            <v>0</v>
          </cell>
          <cell r="L3534">
            <v>0</v>
          </cell>
          <cell r="M3534">
            <v>0</v>
          </cell>
          <cell r="N3534">
            <v>0</v>
          </cell>
          <cell r="O3534">
            <v>0</v>
          </cell>
          <cell r="P3534">
            <v>0</v>
          </cell>
        </row>
        <row r="3535">
          <cell r="A3535" t="str">
            <v>4.01.000410210</v>
          </cell>
          <cell r="B3535">
            <v>10210</v>
          </cell>
          <cell r="C3535" t="str">
            <v>Gerência de Treinamento</v>
          </cell>
          <cell r="D3535" t="str">
            <v>4.01.0004</v>
          </cell>
          <cell r="E3535">
            <v>0</v>
          </cell>
          <cell r="F3535">
            <v>0</v>
          </cell>
          <cell r="G3535">
            <v>0</v>
          </cell>
          <cell r="H3535">
            <v>0</v>
          </cell>
          <cell r="I3535">
            <v>0</v>
          </cell>
          <cell r="J3535">
            <v>0</v>
          </cell>
          <cell r="K3535">
            <v>0</v>
          </cell>
          <cell r="L3535">
            <v>0</v>
          </cell>
          <cell r="M3535">
            <v>0</v>
          </cell>
          <cell r="N3535">
            <v>0</v>
          </cell>
          <cell r="O3535">
            <v>0</v>
          </cell>
          <cell r="P3535">
            <v>0</v>
          </cell>
        </row>
        <row r="3536">
          <cell r="A3536" t="str">
            <v>4.01.000510210</v>
          </cell>
          <cell r="B3536">
            <v>10210</v>
          </cell>
          <cell r="C3536" t="str">
            <v>Gerência de Treinamento</v>
          </cell>
          <cell r="D3536" t="str">
            <v>4.01.0005</v>
          </cell>
          <cell r="E3536">
            <v>200</v>
          </cell>
          <cell r="F3536">
            <v>200</v>
          </cell>
          <cell r="G3536">
            <v>200</v>
          </cell>
          <cell r="H3536">
            <v>200</v>
          </cell>
          <cell r="I3536">
            <v>200</v>
          </cell>
          <cell r="J3536">
            <v>200</v>
          </cell>
          <cell r="K3536">
            <v>200</v>
          </cell>
          <cell r="L3536">
            <v>200</v>
          </cell>
          <cell r="M3536">
            <v>200</v>
          </cell>
          <cell r="N3536">
            <v>200</v>
          </cell>
          <cell r="O3536">
            <v>200</v>
          </cell>
          <cell r="P3536">
            <v>200</v>
          </cell>
        </row>
        <row r="3537">
          <cell r="A3537" t="str">
            <v>4.01.000610210</v>
          </cell>
          <cell r="B3537">
            <v>10210</v>
          </cell>
          <cell r="C3537" t="str">
            <v>Gerência de Treinamento</v>
          </cell>
          <cell r="D3537" t="str">
            <v>4.01.0006</v>
          </cell>
          <cell r="E3537">
            <v>0</v>
          </cell>
          <cell r="F3537">
            <v>0</v>
          </cell>
          <cell r="G3537">
            <v>0</v>
          </cell>
          <cell r="H3537">
            <v>0</v>
          </cell>
          <cell r="I3537">
            <v>0</v>
          </cell>
          <cell r="J3537">
            <v>0</v>
          </cell>
          <cell r="K3537">
            <v>0</v>
          </cell>
          <cell r="L3537">
            <v>0</v>
          </cell>
          <cell r="M3537">
            <v>0</v>
          </cell>
          <cell r="N3537">
            <v>0</v>
          </cell>
          <cell r="O3537">
            <v>0</v>
          </cell>
          <cell r="P3537">
            <v>0</v>
          </cell>
        </row>
        <row r="3538">
          <cell r="A3538" t="str">
            <v>4.01.000710210</v>
          </cell>
          <cell r="B3538">
            <v>10210</v>
          </cell>
          <cell r="C3538" t="str">
            <v>Gerência de Treinamento</v>
          </cell>
          <cell r="D3538" t="str">
            <v>4.01.0007</v>
          </cell>
          <cell r="E3538">
            <v>0</v>
          </cell>
          <cell r="F3538">
            <v>0</v>
          </cell>
          <cell r="G3538">
            <v>0</v>
          </cell>
          <cell r="H3538">
            <v>0</v>
          </cell>
          <cell r="I3538">
            <v>0</v>
          </cell>
          <cell r="J3538">
            <v>0</v>
          </cell>
          <cell r="K3538">
            <v>0</v>
          </cell>
          <cell r="L3538">
            <v>0</v>
          </cell>
          <cell r="M3538">
            <v>0</v>
          </cell>
          <cell r="N3538">
            <v>0</v>
          </cell>
          <cell r="O3538">
            <v>0</v>
          </cell>
          <cell r="P3538">
            <v>0</v>
          </cell>
        </row>
        <row r="3539">
          <cell r="A3539" t="str">
            <v>4.02.000110210</v>
          </cell>
          <cell r="B3539">
            <v>10210</v>
          </cell>
          <cell r="C3539" t="str">
            <v>Gerência de Treinamento</v>
          </cell>
          <cell r="D3539" t="str">
            <v>4.02.0001</v>
          </cell>
          <cell r="E3539">
            <v>0</v>
          </cell>
          <cell r="F3539">
            <v>0</v>
          </cell>
          <cell r="G3539">
            <v>0</v>
          </cell>
          <cell r="H3539">
            <v>0</v>
          </cell>
          <cell r="I3539">
            <v>0</v>
          </cell>
          <cell r="J3539">
            <v>0</v>
          </cell>
          <cell r="K3539">
            <v>0</v>
          </cell>
          <cell r="L3539">
            <v>0</v>
          </cell>
          <cell r="M3539">
            <v>0</v>
          </cell>
          <cell r="N3539">
            <v>0</v>
          </cell>
          <cell r="O3539">
            <v>0</v>
          </cell>
          <cell r="P3539">
            <v>0</v>
          </cell>
        </row>
        <row r="3540">
          <cell r="A3540" t="str">
            <v>4.02.000210210</v>
          </cell>
          <cell r="B3540">
            <v>10210</v>
          </cell>
          <cell r="C3540" t="str">
            <v>Gerência de Treinamento</v>
          </cell>
          <cell r="D3540" t="str">
            <v>4.02.0002</v>
          </cell>
          <cell r="E3540">
            <v>0</v>
          </cell>
          <cell r="F3540">
            <v>0</v>
          </cell>
          <cell r="G3540">
            <v>0</v>
          </cell>
          <cell r="H3540">
            <v>0</v>
          </cell>
          <cell r="I3540">
            <v>0</v>
          </cell>
          <cell r="J3540">
            <v>0</v>
          </cell>
          <cell r="K3540">
            <v>0</v>
          </cell>
          <cell r="L3540">
            <v>0</v>
          </cell>
          <cell r="M3540">
            <v>0</v>
          </cell>
          <cell r="N3540">
            <v>0</v>
          </cell>
          <cell r="O3540">
            <v>0</v>
          </cell>
          <cell r="P3540">
            <v>0</v>
          </cell>
        </row>
        <row r="3541">
          <cell r="A3541" t="str">
            <v>4.02.000310210</v>
          </cell>
          <cell r="B3541">
            <v>10210</v>
          </cell>
          <cell r="C3541" t="str">
            <v>Gerência de Treinamento</v>
          </cell>
          <cell r="D3541" t="str">
            <v>4.02.0003</v>
          </cell>
          <cell r="E3541">
            <v>473.44316770186339</v>
          </cell>
          <cell r="F3541">
            <v>473.44316770186339</v>
          </cell>
          <cell r="G3541">
            <v>473.44316770186339</v>
          </cell>
          <cell r="H3541">
            <v>490.01367857142856</v>
          </cell>
          <cell r="I3541">
            <v>490.01367857142856</v>
          </cell>
          <cell r="J3541">
            <v>490.01367857142856</v>
          </cell>
          <cell r="K3541">
            <v>490.01367857142856</v>
          </cell>
          <cell r="L3541">
            <v>490.01367857142856</v>
          </cell>
          <cell r="M3541">
            <v>490.01367857142856</v>
          </cell>
          <cell r="N3541">
            <v>490.01367857142856</v>
          </cell>
          <cell r="O3541">
            <v>490.01367857142856</v>
          </cell>
          <cell r="P3541">
            <v>490.01367857142856</v>
          </cell>
        </row>
        <row r="3542">
          <cell r="A3542" t="str">
            <v>4.02.000410210</v>
          </cell>
          <cell r="B3542">
            <v>10210</v>
          </cell>
          <cell r="C3542" t="str">
            <v>Gerência de Treinamento</v>
          </cell>
          <cell r="D3542" t="str">
            <v>4.02.0004</v>
          </cell>
          <cell r="E3542">
            <v>0</v>
          </cell>
          <cell r="F3542">
            <v>0</v>
          </cell>
          <cell r="G3542">
            <v>0</v>
          </cell>
          <cell r="H3542">
            <v>0</v>
          </cell>
          <cell r="I3542">
            <v>0</v>
          </cell>
          <cell r="J3542">
            <v>0</v>
          </cell>
          <cell r="K3542">
            <v>0</v>
          </cell>
          <cell r="L3542">
            <v>0</v>
          </cell>
          <cell r="M3542">
            <v>0</v>
          </cell>
          <cell r="N3542">
            <v>0</v>
          </cell>
          <cell r="O3542">
            <v>0</v>
          </cell>
          <cell r="P3542">
            <v>0</v>
          </cell>
        </row>
        <row r="3543">
          <cell r="A3543" t="str">
            <v>4.02.000510210</v>
          </cell>
          <cell r="B3543">
            <v>10210</v>
          </cell>
          <cell r="C3543" t="str">
            <v>Gerência de Treinamento</v>
          </cell>
          <cell r="D3543" t="str">
            <v>4.02.0005</v>
          </cell>
          <cell r="E3543">
            <v>0</v>
          </cell>
          <cell r="F3543">
            <v>0</v>
          </cell>
          <cell r="G3543">
            <v>0</v>
          </cell>
          <cell r="H3543">
            <v>0</v>
          </cell>
          <cell r="I3543">
            <v>0</v>
          </cell>
          <cell r="J3543">
            <v>0</v>
          </cell>
          <cell r="K3543">
            <v>0</v>
          </cell>
          <cell r="L3543">
            <v>0</v>
          </cell>
          <cell r="M3543">
            <v>0</v>
          </cell>
          <cell r="N3543">
            <v>0</v>
          </cell>
          <cell r="O3543">
            <v>0</v>
          </cell>
          <cell r="P3543">
            <v>0</v>
          </cell>
        </row>
        <row r="3544">
          <cell r="A3544" t="str">
            <v>4.02.000610210</v>
          </cell>
          <cell r="B3544">
            <v>10210</v>
          </cell>
          <cell r="C3544" t="str">
            <v>Gerência de Treinamento</v>
          </cell>
          <cell r="D3544" t="str">
            <v>4.02.0006</v>
          </cell>
          <cell r="E3544">
            <v>0</v>
          </cell>
          <cell r="F3544">
            <v>0</v>
          </cell>
          <cell r="G3544">
            <v>0</v>
          </cell>
          <cell r="H3544">
            <v>0</v>
          </cell>
          <cell r="I3544">
            <v>0</v>
          </cell>
          <cell r="J3544">
            <v>0</v>
          </cell>
          <cell r="K3544">
            <v>0</v>
          </cell>
          <cell r="L3544">
            <v>0</v>
          </cell>
          <cell r="M3544">
            <v>0</v>
          </cell>
          <cell r="N3544">
            <v>0</v>
          </cell>
          <cell r="O3544">
            <v>0</v>
          </cell>
          <cell r="P3544">
            <v>0</v>
          </cell>
        </row>
        <row r="3545">
          <cell r="A3545" t="str">
            <v>4.02.000710210</v>
          </cell>
          <cell r="B3545">
            <v>10210</v>
          </cell>
          <cell r="C3545" t="str">
            <v>Gerência de Treinamento</v>
          </cell>
          <cell r="D3545" t="str">
            <v>4.02.0007</v>
          </cell>
          <cell r="E3545">
            <v>0</v>
          </cell>
          <cell r="F3545">
            <v>0</v>
          </cell>
          <cell r="G3545">
            <v>0</v>
          </cell>
          <cell r="H3545">
            <v>0</v>
          </cell>
          <cell r="I3545">
            <v>0</v>
          </cell>
          <cell r="J3545">
            <v>0</v>
          </cell>
          <cell r="K3545">
            <v>0</v>
          </cell>
          <cell r="L3545">
            <v>0</v>
          </cell>
          <cell r="M3545">
            <v>0</v>
          </cell>
          <cell r="N3545">
            <v>0</v>
          </cell>
          <cell r="O3545">
            <v>0</v>
          </cell>
          <cell r="P3545">
            <v>0</v>
          </cell>
        </row>
        <row r="3546">
          <cell r="A3546" t="str">
            <v>4.02.000810210</v>
          </cell>
          <cell r="B3546">
            <v>10210</v>
          </cell>
          <cell r="C3546" t="str">
            <v>Gerência de Treinamento</v>
          </cell>
          <cell r="D3546" t="str">
            <v>4.02.0008</v>
          </cell>
          <cell r="E3546">
            <v>500</v>
          </cell>
          <cell r="F3546">
            <v>500</v>
          </cell>
          <cell r="G3546">
            <v>500</v>
          </cell>
          <cell r="H3546">
            <v>500</v>
          </cell>
          <cell r="I3546">
            <v>500</v>
          </cell>
          <cell r="J3546">
            <v>500</v>
          </cell>
          <cell r="K3546">
            <v>350</v>
          </cell>
          <cell r="L3546">
            <v>350</v>
          </cell>
          <cell r="M3546">
            <v>350</v>
          </cell>
          <cell r="N3546">
            <v>350</v>
          </cell>
          <cell r="O3546">
            <v>350</v>
          </cell>
          <cell r="P3546">
            <v>350</v>
          </cell>
        </row>
        <row r="3547">
          <cell r="A3547" t="str">
            <v>4.02.000910210</v>
          </cell>
          <cell r="B3547">
            <v>10210</v>
          </cell>
          <cell r="C3547" t="str">
            <v>Gerência de Treinamento</v>
          </cell>
          <cell r="D3547" t="str">
            <v>4.02.0009</v>
          </cell>
          <cell r="E3547">
            <v>22.402795031055895</v>
          </cell>
          <cell r="F3547">
            <v>22.402795031055895</v>
          </cell>
          <cell r="G3547">
            <v>22.402795031055895</v>
          </cell>
          <cell r="H3547">
            <v>22.402795031055895</v>
          </cell>
          <cell r="I3547">
            <v>22.402795031055895</v>
          </cell>
          <cell r="J3547">
            <v>22.402795031055895</v>
          </cell>
          <cell r="K3547">
            <v>22.402795031055895</v>
          </cell>
          <cell r="L3547">
            <v>22.402795031055895</v>
          </cell>
          <cell r="M3547">
            <v>22.402795031055895</v>
          </cell>
          <cell r="N3547">
            <v>22.402795031055895</v>
          </cell>
          <cell r="O3547">
            <v>22.402795031055895</v>
          </cell>
          <cell r="P3547">
            <v>22.402795031055895</v>
          </cell>
        </row>
        <row r="3548">
          <cell r="A3548" t="str">
            <v>4.02.001010210</v>
          </cell>
          <cell r="B3548">
            <v>10210</v>
          </cell>
          <cell r="C3548" t="str">
            <v>Gerência de Treinamento</v>
          </cell>
          <cell r="D3548" t="str">
            <v>4.02.0010</v>
          </cell>
          <cell r="E3548">
            <v>250</v>
          </cell>
          <cell r="F3548">
            <v>250</v>
          </cell>
          <cell r="G3548">
            <v>250</v>
          </cell>
          <cell r="H3548">
            <v>250</v>
          </cell>
          <cell r="I3548">
            <v>250</v>
          </cell>
          <cell r="J3548">
            <v>250</v>
          </cell>
          <cell r="K3548">
            <v>250</v>
          </cell>
          <cell r="L3548">
            <v>250</v>
          </cell>
          <cell r="M3548">
            <v>250</v>
          </cell>
          <cell r="N3548">
            <v>250</v>
          </cell>
          <cell r="O3548">
            <v>250</v>
          </cell>
          <cell r="P3548">
            <v>250</v>
          </cell>
        </row>
        <row r="3549">
          <cell r="A3549" t="str">
            <v>4.02.001110210</v>
          </cell>
          <cell r="B3549">
            <v>10210</v>
          </cell>
          <cell r="C3549" t="str">
            <v>Gerência de Treinamento</v>
          </cell>
          <cell r="D3549" t="str">
            <v>4.02.0011</v>
          </cell>
          <cell r="E3549">
            <v>0</v>
          </cell>
          <cell r="F3549">
            <v>0</v>
          </cell>
          <cell r="G3549">
            <v>0</v>
          </cell>
          <cell r="H3549">
            <v>0</v>
          </cell>
          <cell r="I3549">
            <v>0</v>
          </cell>
          <cell r="J3549">
            <v>0</v>
          </cell>
          <cell r="K3549">
            <v>0</v>
          </cell>
          <cell r="L3549">
            <v>0</v>
          </cell>
          <cell r="M3549">
            <v>0</v>
          </cell>
          <cell r="N3549">
            <v>0</v>
          </cell>
          <cell r="O3549">
            <v>0</v>
          </cell>
          <cell r="P3549">
            <v>0</v>
          </cell>
        </row>
        <row r="3550">
          <cell r="A3550" t="str">
            <v>4.02.001210210</v>
          </cell>
          <cell r="B3550">
            <v>10210</v>
          </cell>
          <cell r="C3550" t="str">
            <v>Gerência de Treinamento</v>
          </cell>
          <cell r="D3550" t="str">
            <v>4.02.0012</v>
          </cell>
          <cell r="E3550">
            <v>0</v>
          </cell>
          <cell r="F3550">
            <v>0</v>
          </cell>
          <cell r="G3550">
            <v>0</v>
          </cell>
          <cell r="H3550">
            <v>0</v>
          </cell>
          <cell r="I3550">
            <v>0</v>
          </cell>
          <cell r="J3550">
            <v>0</v>
          </cell>
          <cell r="K3550">
            <v>0</v>
          </cell>
          <cell r="L3550">
            <v>0</v>
          </cell>
          <cell r="M3550">
            <v>0</v>
          </cell>
          <cell r="N3550">
            <v>0</v>
          </cell>
          <cell r="O3550">
            <v>0</v>
          </cell>
          <cell r="P3550">
            <v>0</v>
          </cell>
        </row>
        <row r="3551">
          <cell r="A3551" t="str">
            <v>4.02.001310210</v>
          </cell>
          <cell r="B3551">
            <v>10210</v>
          </cell>
          <cell r="C3551" t="str">
            <v>Gerência de Treinamento</v>
          </cell>
          <cell r="D3551" t="str">
            <v>4.02.0013</v>
          </cell>
          <cell r="E3551">
            <v>0</v>
          </cell>
          <cell r="F3551">
            <v>0</v>
          </cell>
          <cell r="G3551">
            <v>0</v>
          </cell>
          <cell r="H3551">
            <v>0</v>
          </cell>
          <cell r="I3551">
            <v>0</v>
          </cell>
          <cell r="J3551">
            <v>0</v>
          </cell>
          <cell r="K3551">
            <v>0</v>
          </cell>
          <cell r="L3551">
            <v>0</v>
          </cell>
          <cell r="M3551">
            <v>0</v>
          </cell>
          <cell r="N3551">
            <v>0</v>
          </cell>
          <cell r="O3551">
            <v>0</v>
          </cell>
          <cell r="P3551">
            <v>0</v>
          </cell>
        </row>
        <row r="3552">
          <cell r="A3552" t="str">
            <v>4.02.001410210</v>
          </cell>
          <cell r="B3552">
            <v>10210</v>
          </cell>
          <cell r="C3552" t="str">
            <v>Gerência de Treinamento</v>
          </cell>
          <cell r="D3552" t="str">
            <v>4.02.0014</v>
          </cell>
          <cell r="E3552">
            <v>39.472049689440993</v>
          </cell>
          <cell r="F3552">
            <v>39.472049689440993</v>
          </cell>
          <cell r="G3552">
            <v>39.472049689440993</v>
          </cell>
          <cell r="H3552">
            <v>39.472049689440993</v>
          </cell>
          <cell r="I3552">
            <v>39.472049689440993</v>
          </cell>
          <cell r="J3552">
            <v>58.726708074534159</v>
          </cell>
          <cell r="K3552">
            <v>39.472049689440993</v>
          </cell>
          <cell r="L3552">
            <v>39.472049689440993</v>
          </cell>
          <cell r="M3552">
            <v>39.472049689440993</v>
          </cell>
          <cell r="N3552">
            <v>39.472049689440993</v>
          </cell>
          <cell r="O3552">
            <v>39.472049689440993</v>
          </cell>
          <cell r="P3552">
            <v>39.472049689440993</v>
          </cell>
        </row>
        <row r="3553">
          <cell r="A3553" t="str">
            <v>4.02.001510210</v>
          </cell>
          <cell r="B3553">
            <v>10210</v>
          </cell>
          <cell r="C3553" t="str">
            <v>Gerência de Treinamento</v>
          </cell>
          <cell r="D3553" t="str">
            <v>4.02.0015</v>
          </cell>
          <cell r="E3553">
            <v>0</v>
          </cell>
          <cell r="F3553">
            <v>0</v>
          </cell>
          <cell r="G3553">
            <v>0</v>
          </cell>
          <cell r="H3553">
            <v>0</v>
          </cell>
          <cell r="I3553">
            <v>0</v>
          </cell>
          <cell r="J3553">
            <v>0</v>
          </cell>
          <cell r="K3553">
            <v>0</v>
          </cell>
          <cell r="L3553">
            <v>0</v>
          </cell>
          <cell r="M3553">
            <v>0</v>
          </cell>
          <cell r="N3553">
            <v>0</v>
          </cell>
          <cell r="O3553">
            <v>0</v>
          </cell>
          <cell r="P3553">
            <v>0</v>
          </cell>
        </row>
        <row r="3554">
          <cell r="A3554" t="str">
            <v>4.02.001610210</v>
          </cell>
          <cell r="B3554">
            <v>10210</v>
          </cell>
          <cell r="C3554" t="str">
            <v>Gerência de Treinamento</v>
          </cell>
          <cell r="D3554" t="str">
            <v>4.02.0016</v>
          </cell>
          <cell r="E3554">
            <v>2687.9984472049691</v>
          </cell>
          <cell r="F3554">
            <v>2687.9984472049691</v>
          </cell>
          <cell r="G3554">
            <v>2687.9984472049691</v>
          </cell>
          <cell r="H3554">
            <v>2782.0783928571427</v>
          </cell>
          <cell r="I3554">
            <v>2782.0783928571427</v>
          </cell>
          <cell r="J3554">
            <v>2782.0783928571427</v>
          </cell>
          <cell r="K3554">
            <v>2782.0783928571427</v>
          </cell>
          <cell r="L3554">
            <v>2782.0783928571427</v>
          </cell>
          <cell r="M3554">
            <v>2782.0783928571427</v>
          </cell>
          <cell r="N3554">
            <v>2782.0783928571427</v>
          </cell>
          <cell r="O3554">
            <v>2782.0783928571427</v>
          </cell>
          <cell r="P3554">
            <v>2782.0783928571427</v>
          </cell>
        </row>
        <row r="3555">
          <cell r="A3555" t="str">
            <v>4.02.001710210</v>
          </cell>
          <cell r="B3555">
            <v>10210</v>
          </cell>
          <cell r="C3555" t="str">
            <v>Gerência de Treinamento</v>
          </cell>
          <cell r="D3555" t="str">
            <v>4.02.0017</v>
          </cell>
          <cell r="E3555">
            <v>4742.4473913043475</v>
          </cell>
          <cell r="F3555">
            <v>4742.4473913043475</v>
          </cell>
          <cell r="G3555">
            <v>4742.4473913043475</v>
          </cell>
          <cell r="H3555">
            <v>4908.4330499999996</v>
          </cell>
          <cell r="I3555">
            <v>4908.4330499999996</v>
          </cell>
          <cell r="J3555">
            <v>4908.4330499999996</v>
          </cell>
          <cell r="K3555">
            <v>4908.4330499999996</v>
          </cell>
          <cell r="L3555">
            <v>4908.4330499999996</v>
          </cell>
          <cell r="M3555">
            <v>4908.4330499999996</v>
          </cell>
          <cell r="N3555">
            <v>4908.4330499999996</v>
          </cell>
          <cell r="O3555">
            <v>4908.4330499999996</v>
          </cell>
          <cell r="P3555">
            <v>4908.4330499999996</v>
          </cell>
        </row>
        <row r="3556">
          <cell r="A3556" t="str">
            <v>4.02.001810210</v>
          </cell>
          <cell r="B3556">
            <v>10210</v>
          </cell>
          <cell r="C3556" t="str">
            <v>Gerência de Treinamento</v>
          </cell>
          <cell r="D3556" t="str">
            <v>4.02.0018</v>
          </cell>
          <cell r="E3556">
            <v>0</v>
          </cell>
          <cell r="F3556">
            <v>0</v>
          </cell>
          <cell r="G3556">
            <v>0</v>
          </cell>
          <cell r="H3556">
            <v>0</v>
          </cell>
          <cell r="I3556">
            <v>0</v>
          </cell>
          <cell r="J3556">
            <v>0</v>
          </cell>
          <cell r="K3556">
            <v>0</v>
          </cell>
          <cell r="L3556">
            <v>0</v>
          </cell>
          <cell r="M3556">
            <v>0</v>
          </cell>
          <cell r="N3556">
            <v>0</v>
          </cell>
          <cell r="O3556">
            <v>0</v>
          </cell>
          <cell r="P3556">
            <v>0</v>
          </cell>
        </row>
        <row r="3557">
          <cell r="A3557" t="str">
            <v>4.02.001910210</v>
          </cell>
          <cell r="B3557">
            <v>10210</v>
          </cell>
          <cell r="C3557" t="str">
            <v>Gerência de Treinamento</v>
          </cell>
          <cell r="D3557" t="str">
            <v>4.02.0019</v>
          </cell>
          <cell r="E3557">
            <v>0</v>
          </cell>
          <cell r="F3557">
            <v>0</v>
          </cell>
          <cell r="G3557">
            <v>0</v>
          </cell>
          <cell r="H3557">
            <v>0</v>
          </cell>
          <cell r="I3557">
            <v>0</v>
          </cell>
          <cell r="J3557">
            <v>0</v>
          </cell>
          <cell r="K3557">
            <v>0</v>
          </cell>
          <cell r="L3557">
            <v>0</v>
          </cell>
          <cell r="M3557">
            <v>0</v>
          </cell>
          <cell r="N3557">
            <v>0</v>
          </cell>
          <cell r="O3557">
            <v>0</v>
          </cell>
          <cell r="P3557">
            <v>0</v>
          </cell>
        </row>
        <row r="3558">
          <cell r="A3558" t="str">
            <v>4.02.002010210</v>
          </cell>
          <cell r="B3558">
            <v>10210</v>
          </cell>
          <cell r="C3558" t="str">
            <v>Gerência de Treinamento</v>
          </cell>
          <cell r="D3558" t="str">
            <v>4.02.0020</v>
          </cell>
          <cell r="E3558">
            <v>0</v>
          </cell>
          <cell r="F3558">
            <v>0</v>
          </cell>
          <cell r="G3558">
            <v>0</v>
          </cell>
          <cell r="H3558">
            <v>0</v>
          </cell>
          <cell r="I3558">
            <v>0</v>
          </cell>
          <cell r="J3558">
            <v>0</v>
          </cell>
          <cell r="K3558">
            <v>0</v>
          </cell>
          <cell r="L3558">
            <v>0</v>
          </cell>
          <cell r="M3558">
            <v>0</v>
          </cell>
          <cell r="N3558">
            <v>0</v>
          </cell>
          <cell r="O3558">
            <v>0</v>
          </cell>
          <cell r="P3558">
            <v>0</v>
          </cell>
        </row>
        <row r="3559">
          <cell r="A3559" t="str">
            <v>4.02.002110210</v>
          </cell>
          <cell r="B3559">
            <v>10210</v>
          </cell>
          <cell r="C3559" t="str">
            <v>Gerência de Treinamento</v>
          </cell>
          <cell r="D3559" t="str">
            <v>4.02.0021</v>
          </cell>
          <cell r="E3559">
            <v>0</v>
          </cell>
          <cell r="F3559">
            <v>500</v>
          </cell>
          <cell r="G3559">
            <v>0</v>
          </cell>
          <cell r="H3559">
            <v>0</v>
          </cell>
          <cell r="I3559">
            <v>500</v>
          </cell>
          <cell r="J3559">
            <v>5000</v>
          </cell>
          <cell r="K3559">
            <v>0</v>
          </cell>
          <cell r="L3559">
            <v>500</v>
          </cell>
          <cell r="M3559">
            <v>0</v>
          </cell>
          <cell r="N3559">
            <v>0</v>
          </cell>
          <cell r="O3559">
            <v>500</v>
          </cell>
          <cell r="P3559">
            <v>0</v>
          </cell>
        </row>
        <row r="3560">
          <cell r="A3560" t="str">
            <v>4.02.002210210</v>
          </cell>
          <cell r="B3560">
            <v>10210</v>
          </cell>
          <cell r="C3560" t="str">
            <v>Gerência de Treinamento</v>
          </cell>
          <cell r="D3560" t="str">
            <v>4.02.0022</v>
          </cell>
          <cell r="E3560">
            <v>50</v>
          </cell>
          <cell r="F3560">
            <v>50</v>
          </cell>
          <cell r="G3560">
            <v>50</v>
          </cell>
          <cell r="H3560">
            <v>50</v>
          </cell>
          <cell r="I3560">
            <v>50</v>
          </cell>
          <cell r="J3560">
            <v>50</v>
          </cell>
          <cell r="K3560">
            <v>50</v>
          </cell>
          <cell r="L3560">
            <v>50</v>
          </cell>
          <cell r="M3560">
            <v>50</v>
          </cell>
          <cell r="N3560">
            <v>50</v>
          </cell>
          <cell r="O3560">
            <v>50</v>
          </cell>
          <cell r="P3560">
            <v>50</v>
          </cell>
        </row>
        <row r="3561">
          <cell r="A3561" t="str">
            <v>4.02.002310210</v>
          </cell>
          <cell r="B3561">
            <v>10210</v>
          </cell>
          <cell r="C3561" t="str">
            <v>Gerência de Treinamento</v>
          </cell>
          <cell r="D3561" t="str">
            <v>4.02.0023</v>
          </cell>
          <cell r="E3561">
            <v>31.731677018633544</v>
          </cell>
          <cell r="F3561">
            <v>31.731677018633544</v>
          </cell>
          <cell r="G3561">
            <v>31.731677018633544</v>
          </cell>
          <cell r="H3561">
            <v>31.731677018633544</v>
          </cell>
          <cell r="I3561">
            <v>31.731677018633544</v>
          </cell>
          <cell r="J3561">
            <v>31.731677018633544</v>
          </cell>
          <cell r="K3561">
            <v>31.731677018633544</v>
          </cell>
          <cell r="L3561">
            <v>32.842285714285715</v>
          </cell>
          <cell r="M3561">
            <v>32.842285714285715</v>
          </cell>
          <cell r="N3561">
            <v>32.842285714285715</v>
          </cell>
          <cell r="O3561">
            <v>32.842285714285715</v>
          </cell>
          <cell r="P3561">
            <v>32.842285714285715</v>
          </cell>
        </row>
        <row r="3562">
          <cell r="A3562" t="str">
            <v>4.02.002410210</v>
          </cell>
          <cell r="B3562">
            <v>10210</v>
          </cell>
          <cell r="C3562" t="str">
            <v>Gerência de Treinamento</v>
          </cell>
          <cell r="D3562" t="str">
            <v>4.02.0024</v>
          </cell>
          <cell r="E3562">
            <v>0</v>
          </cell>
          <cell r="F3562">
            <v>0</v>
          </cell>
          <cell r="G3562">
            <v>0</v>
          </cell>
          <cell r="H3562">
            <v>0</v>
          </cell>
          <cell r="I3562">
            <v>0</v>
          </cell>
          <cell r="J3562">
            <v>0</v>
          </cell>
          <cell r="K3562">
            <v>0</v>
          </cell>
          <cell r="L3562">
            <v>0</v>
          </cell>
          <cell r="M3562">
            <v>0</v>
          </cell>
          <cell r="N3562">
            <v>0</v>
          </cell>
          <cell r="O3562">
            <v>0</v>
          </cell>
          <cell r="P3562">
            <v>0</v>
          </cell>
        </row>
        <row r="3563">
          <cell r="A3563" t="str">
            <v>4.02.002510210</v>
          </cell>
          <cell r="B3563">
            <v>10210</v>
          </cell>
          <cell r="C3563" t="str">
            <v>Gerência de Treinamento</v>
          </cell>
          <cell r="D3563" t="str">
            <v>4.02.0025</v>
          </cell>
          <cell r="E3563">
            <v>100</v>
          </cell>
          <cell r="F3563">
            <v>100</v>
          </cell>
          <cell r="G3563">
            <v>100</v>
          </cell>
          <cell r="H3563">
            <v>100</v>
          </cell>
          <cell r="I3563">
            <v>100</v>
          </cell>
          <cell r="J3563">
            <v>100</v>
          </cell>
          <cell r="K3563">
            <v>100</v>
          </cell>
          <cell r="L3563">
            <v>100</v>
          </cell>
          <cell r="M3563">
            <v>100</v>
          </cell>
          <cell r="N3563">
            <v>100</v>
          </cell>
          <cell r="O3563">
            <v>100</v>
          </cell>
          <cell r="P3563">
            <v>100</v>
          </cell>
        </row>
        <row r="3564">
          <cell r="A3564" t="str">
            <v>4.02.002610210</v>
          </cell>
          <cell r="B3564">
            <v>10210</v>
          </cell>
          <cell r="C3564" t="str">
            <v>Gerência de Treinamento</v>
          </cell>
          <cell r="D3564" t="str">
            <v>4.02.0026</v>
          </cell>
          <cell r="E3564">
            <v>500</v>
          </cell>
          <cell r="F3564">
            <v>500</v>
          </cell>
          <cell r="G3564">
            <v>500</v>
          </cell>
          <cell r="H3564">
            <v>500</v>
          </cell>
          <cell r="I3564">
            <v>500</v>
          </cell>
          <cell r="J3564">
            <v>500</v>
          </cell>
          <cell r="K3564">
            <v>500</v>
          </cell>
          <cell r="L3564">
            <v>500</v>
          </cell>
          <cell r="M3564">
            <v>500</v>
          </cell>
          <cell r="N3564">
            <v>500</v>
          </cell>
          <cell r="O3564">
            <v>500</v>
          </cell>
          <cell r="P3564">
            <v>500</v>
          </cell>
        </row>
        <row r="3565">
          <cell r="A3565" t="str">
            <v>4.02.002710210</v>
          </cell>
          <cell r="B3565">
            <v>10210</v>
          </cell>
          <cell r="C3565" t="str">
            <v>Gerência de Treinamento</v>
          </cell>
          <cell r="D3565" t="str">
            <v>4.02.0027</v>
          </cell>
          <cell r="E3565">
            <v>0</v>
          </cell>
          <cell r="F3565">
            <v>0</v>
          </cell>
          <cell r="G3565">
            <v>0</v>
          </cell>
          <cell r="H3565">
            <v>0</v>
          </cell>
          <cell r="I3565">
            <v>0</v>
          </cell>
          <cell r="J3565">
            <v>0</v>
          </cell>
          <cell r="K3565">
            <v>0</v>
          </cell>
          <cell r="L3565">
            <v>0</v>
          </cell>
          <cell r="M3565">
            <v>0</v>
          </cell>
          <cell r="N3565">
            <v>0</v>
          </cell>
          <cell r="O3565">
            <v>0</v>
          </cell>
          <cell r="P3565">
            <v>0</v>
          </cell>
        </row>
        <row r="3566">
          <cell r="A3566" t="str">
            <v>4.02.002810210</v>
          </cell>
          <cell r="B3566">
            <v>10210</v>
          </cell>
          <cell r="C3566" t="str">
            <v>Gerência de Treinamento</v>
          </cell>
          <cell r="D3566" t="str">
            <v>4.02.0028</v>
          </cell>
          <cell r="E3566">
            <v>0</v>
          </cell>
          <cell r="F3566">
            <v>0</v>
          </cell>
          <cell r="G3566">
            <v>0</v>
          </cell>
          <cell r="H3566">
            <v>0</v>
          </cell>
          <cell r="I3566">
            <v>0</v>
          </cell>
          <cell r="J3566">
            <v>0</v>
          </cell>
          <cell r="K3566">
            <v>0</v>
          </cell>
          <cell r="L3566">
            <v>0</v>
          </cell>
          <cell r="M3566">
            <v>0</v>
          </cell>
          <cell r="N3566">
            <v>0</v>
          </cell>
          <cell r="O3566">
            <v>0</v>
          </cell>
          <cell r="P3566">
            <v>0</v>
          </cell>
        </row>
        <row r="3567">
          <cell r="A3567" t="str">
            <v>4.02.002910210</v>
          </cell>
          <cell r="B3567">
            <v>10210</v>
          </cell>
          <cell r="C3567" t="str">
            <v>Gerência de Treinamento</v>
          </cell>
          <cell r="D3567" t="str">
            <v>4.02.0029</v>
          </cell>
          <cell r="E3567">
            <v>0</v>
          </cell>
          <cell r="F3567">
            <v>0</v>
          </cell>
          <cell r="G3567">
            <v>0</v>
          </cell>
          <cell r="H3567">
            <v>0</v>
          </cell>
          <cell r="I3567">
            <v>0</v>
          </cell>
          <cell r="J3567">
            <v>0</v>
          </cell>
          <cell r="K3567">
            <v>0</v>
          </cell>
          <cell r="L3567">
            <v>0</v>
          </cell>
          <cell r="M3567">
            <v>0</v>
          </cell>
          <cell r="N3567">
            <v>0</v>
          </cell>
          <cell r="O3567">
            <v>0</v>
          </cell>
          <cell r="P3567">
            <v>0</v>
          </cell>
        </row>
        <row r="3568">
          <cell r="A3568" t="str">
            <v>4.02.003010210</v>
          </cell>
          <cell r="B3568">
            <v>10210</v>
          </cell>
          <cell r="C3568" t="str">
            <v>Gerência de Treinamento</v>
          </cell>
          <cell r="D3568" t="str">
            <v>4.02.0030</v>
          </cell>
          <cell r="E3568">
            <v>0</v>
          </cell>
          <cell r="F3568">
            <v>0</v>
          </cell>
          <cell r="G3568">
            <v>0</v>
          </cell>
          <cell r="H3568">
            <v>0</v>
          </cell>
          <cell r="I3568">
            <v>0</v>
          </cell>
          <cell r="J3568">
            <v>0</v>
          </cell>
          <cell r="K3568">
            <v>0</v>
          </cell>
          <cell r="L3568">
            <v>0</v>
          </cell>
          <cell r="M3568">
            <v>0</v>
          </cell>
          <cell r="N3568">
            <v>0</v>
          </cell>
          <cell r="O3568">
            <v>0</v>
          </cell>
          <cell r="P3568">
            <v>0</v>
          </cell>
        </row>
        <row r="3569">
          <cell r="A3569" t="str">
            <v>4.02.003510210</v>
          </cell>
          <cell r="B3569">
            <v>10210</v>
          </cell>
          <cell r="C3569" t="str">
            <v>Gerência de Treinamento</v>
          </cell>
          <cell r="D3569" t="str">
            <v>4.02.0035</v>
          </cell>
          <cell r="E3569">
            <v>0</v>
          </cell>
          <cell r="F3569">
            <v>0</v>
          </cell>
          <cell r="G3569">
            <v>0</v>
          </cell>
          <cell r="H3569">
            <v>0</v>
          </cell>
          <cell r="I3569">
            <v>0</v>
          </cell>
          <cell r="J3569">
            <v>0</v>
          </cell>
          <cell r="K3569">
            <v>0</v>
          </cell>
          <cell r="L3569">
            <v>0</v>
          </cell>
          <cell r="M3569">
            <v>0</v>
          </cell>
          <cell r="N3569">
            <v>0</v>
          </cell>
          <cell r="O3569">
            <v>0</v>
          </cell>
          <cell r="P3569">
            <v>0</v>
          </cell>
        </row>
        <row r="3570">
          <cell r="A3570" t="str">
            <v>4.02.003610210</v>
          </cell>
          <cell r="B3570">
            <v>10210</v>
          </cell>
          <cell r="C3570" t="str">
            <v>Gerência de Treinamento</v>
          </cell>
          <cell r="D3570" t="str">
            <v>4.02.0036</v>
          </cell>
          <cell r="E3570">
            <v>0</v>
          </cell>
          <cell r="F3570">
            <v>0</v>
          </cell>
          <cell r="G3570">
            <v>0</v>
          </cell>
          <cell r="H3570">
            <v>0</v>
          </cell>
          <cell r="I3570">
            <v>0</v>
          </cell>
          <cell r="J3570">
            <v>0</v>
          </cell>
          <cell r="K3570">
            <v>0</v>
          </cell>
          <cell r="L3570">
            <v>0</v>
          </cell>
          <cell r="M3570">
            <v>0</v>
          </cell>
          <cell r="N3570">
            <v>0</v>
          </cell>
          <cell r="O3570">
            <v>0</v>
          </cell>
          <cell r="P3570">
            <v>0</v>
          </cell>
        </row>
        <row r="3571">
          <cell r="A3571" t="str">
            <v>4.02.003710210</v>
          </cell>
          <cell r="B3571">
            <v>10210</v>
          </cell>
          <cell r="C3571" t="str">
            <v>Gerência de Treinamento</v>
          </cell>
          <cell r="D3571" t="str">
            <v>4.02.0037</v>
          </cell>
          <cell r="E3571">
            <v>0</v>
          </cell>
          <cell r="F3571">
            <v>0</v>
          </cell>
          <cell r="G3571">
            <v>0</v>
          </cell>
          <cell r="H3571">
            <v>0</v>
          </cell>
          <cell r="I3571">
            <v>0</v>
          </cell>
          <cell r="J3571">
            <v>0</v>
          </cell>
          <cell r="K3571">
            <v>0</v>
          </cell>
          <cell r="L3571">
            <v>0</v>
          </cell>
          <cell r="M3571">
            <v>0</v>
          </cell>
          <cell r="N3571">
            <v>0</v>
          </cell>
          <cell r="O3571">
            <v>0</v>
          </cell>
          <cell r="P3571">
            <v>0</v>
          </cell>
        </row>
        <row r="3572">
          <cell r="A3572" t="str">
            <v>4.02.003810210</v>
          </cell>
          <cell r="B3572">
            <v>10210</v>
          </cell>
          <cell r="C3572" t="str">
            <v>Gerência de Treinamento</v>
          </cell>
          <cell r="D3572" t="str">
            <v>4.02.0038</v>
          </cell>
          <cell r="E3572">
            <v>0</v>
          </cell>
          <cell r="F3572">
            <v>0</v>
          </cell>
          <cell r="G3572">
            <v>0</v>
          </cell>
          <cell r="H3572">
            <v>0</v>
          </cell>
          <cell r="I3572">
            <v>0</v>
          </cell>
          <cell r="J3572">
            <v>0</v>
          </cell>
          <cell r="K3572">
            <v>0</v>
          </cell>
          <cell r="L3572">
            <v>0</v>
          </cell>
          <cell r="M3572">
            <v>0</v>
          </cell>
          <cell r="N3572">
            <v>0</v>
          </cell>
          <cell r="O3572">
            <v>0</v>
          </cell>
          <cell r="P3572">
            <v>0</v>
          </cell>
        </row>
        <row r="3573">
          <cell r="A3573" t="str">
            <v>4.02.003910210</v>
          </cell>
          <cell r="B3573">
            <v>10210</v>
          </cell>
          <cell r="C3573" t="str">
            <v>Gerência de Treinamento</v>
          </cell>
          <cell r="D3573" t="str">
            <v>4.02.0039</v>
          </cell>
          <cell r="E3573">
            <v>0</v>
          </cell>
          <cell r="F3573">
            <v>0</v>
          </cell>
          <cell r="G3573">
            <v>0</v>
          </cell>
          <cell r="H3573">
            <v>0</v>
          </cell>
          <cell r="I3573">
            <v>0</v>
          </cell>
          <cell r="J3573">
            <v>0</v>
          </cell>
          <cell r="K3573">
            <v>0</v>
          </cell>
          <cell r="L3573">
            <v>0</v>
          </cell>
          <cell r="M3573">
            <v>0</v>
          </cell>
          <cell r="N3573">
            <v>0</v>
          </cell>
          <cell r="O3573">
            <v>0</v>
          </cell>
          <cell r="P3573">
            <v>0</v>
          </cell>
        </row>
        <row r="3574">
          <cell r="A3574" t="str">
            <v>4.02.004110210</v>
          </cell>
          <cell r="B3574">
            <v>10210</v>
          </cell>
          <cell r="C3574" t="str">
            <v>Gerência de Treinamento</v>
          </cell>
          <cell r="D3574" t="str">
            <v>4.02.0041</v>
          </cell>
          <cell r="E3574">
            <v>0</v>
          </cell>
          <cell r="F3574">
            <v>0</v>
          </cell>
          <cell r="G3574">
            <v>0</v>
          </cell>
          <cell r="H3574">
            <v>0</v>
          </cell>
          <cell r="I3574">
            <v>0</v>
          </cell>
          <cell r="J3574">
            <v>0</v>
          </cell>
          <cell r="K3574">
            <v>0</v>
          </cell>
          <cell r="L3574">
            <v>0</v>
          </cell>
          <cell r="M3574">
            <v>0</v>
          </cell>
          <cell r="N3574">
            <v>0</v>
          </cell>
          <cell r="O3574">
            <v>0</v>
          </cell>
          <cell r="P3574">
            <v>0</v>
          </cell>
        </row>
        <row r="3575">
          <cell r="A3575" t="str">
            <v>4.02.004210210</v>
          </cell>
          <cell r="B3575">
            <v>10210</v>
          </cell>
          <cell r="C3575" t="str">
            <v>Gerência de Treinamento</v>
          </cell>
          <cell r="D3575" t="str">
            <v>4.02.0042</v>
          </cell>
          <cell r="E3575">
            <v>0</v>
          </cell>
          <cell r="F3575">
            <v>0</v>
          </cell>
          <cell r="G3575">
            <v>0</v>
          </cell>
          <cell r="H3575">
            <v>0</v>
          </cell>
          <cell r="I3575">
            <v>0</v>
          </cell>
          <cell r="J3575">
            <v>0</v>
          </cell>
          <cell r="K3575">
            <v>0</v>
          </cell>
          <cell r="L3575">
            <v>0</v>
          </cell>
          <cell r="M3575">
            <v>0</v>
          </cell>
          <cell r="N3575">
            <v>0</v>
          </cell>
          <cell r="O3575">
            <v>0</v>
          </cell>
          <cell r="P3575">
            <v>0</v>
          </cell>
        </row>
        <row r="3576">
          <cell r="A3576" t="str">
            <v>4.02.004310210</v>
          </cell>
          <cell r="B3576">
            <v>10210</v>
          </cell>
          <cell r="C3576" t="str">
            <v>Gerência de Treinamento</v>
          </cell>
          <cell r="D3576" t="str">
            <v>4.02.0043</v>
          </cell>
          <cell r="E3576">
            <v>0</v>
          </cell>
          <cell r="F3576">
            <v>0</v>
          </cell>
          <cell r="G3576">
            <v>0</v>
          </cell>
          <cell r="H3576">
            <v>0</v>
          </cell>
          <cell r="I3576">
            <v>0</v>
          </cell>
          <cell r="J3576">
            <v>0</v>
          </cell>
          <cell r="K3576">
            <v>0</v>
          </cell>
          <cell r="L3576">
            <v>0</v>
          </cell>
          <cell r="M3576">
            <v>0</v>
          </cell>
          <cell r="N3576">
            <v>0</v>
          </cell>
          <cell r="O3576">
            <v>0</v>
          </cell>
          <cell r="P3576">
            <v>0</v>
          </cell>
        </row>
        <row r="3577">
          <cell r="A3577" t="str">
            <v>4.02.004410210</v>
          </cell>
          <cell r="B3577">
            <v>10210</v>
          </cell>
          <cell r="C3577" t="str">
            <v>Gerência de Treinamento</v>
          </cell>
          <cell r="D3577" t="str">
            <v>4.02.0044</v>
          </cell>
          <cell r="E3577">
            <v>0</v>
          </cell>
          <cell r="F3577">
            <v>0</v>
          </cell>
          <cell r="G3577">
            <v>0</v>
          </cell>
          <cell r="H3577">
            <v>0</v>
          </cell>
          <cell r="I3577">
            <v>0</v>
          </cell>
          <cell r="J3577">
            <v>0</v>
          </cell>
          <cell r="K3577">
            <v>0</v>
          </cell>
          <cell r="L3577">
            <v>0</v>
          </cell>
          <cell r="M3577">
            <v>0</v>
          </cell>
          <cell r="N3577">
            <v>0</v>
          </cell>
          <cell r="O3577">
            <v>0</v>
          </cell>
          <cell r="P3577">
            <v>0</v>
          </cell>
        </row>
        <row r="3578">
          <cell r="A3578" t="str">
            <v>4.03.000110210</v>
          </cell>
          <cell r="B3578">
            <v>10210</v>
          </cell>
          <cell r="C3578" t="str">
            <v>Gerência de Treinamento</v>
          </cell>
          <cell r="D3578" t="str">
            <v>4.03.0001</v>
          </cell>
          <cell r="E3578">
            <v>0</v>
          </cell>
          <cell r="F3578">
            <v>0</v>
          </cell>
          <cell r="G3578">
            <v>0</v>
          </cell>
          <cell r="H3578">
            <v>0</v>
          </cell>
          <cell r="I3578">
            <v>0</v>
          </cell>
          <cell r="J3578">
            <v>0</v>
          </cell>
          <cell r="K3578">
            <v>0</v>
          </cell>
          <cell r="L3578">
            <v>0</v>
          </cell>
          <cell r="M3578">
            <v>0</v>
          </cell>
          <cell r="N3578">
            <v>0</v>
          </cell>
          <cell r="O3578">
            <v>0</v>
          </cell>
          <cell r="P3578">
            <v>0</v>
          </cell>
        </row>
        <row r="3579">
          <cell r="A3579" t="str">
            <v>4.03.000310210</v>
          </cell>
          <cell r="B3579">
            <v>10210</v>
          </cell>
          <cell r="C3579" t="str">
            <v>Gerência de Treinamento</v>
          </cell>
          <cell r="D3579" t="str">
            <v>4.03.0003</v>
          </cell>
          <cell r="E3579">
            <v>0</v>
          </cell>
          <cell r="F3579">
            <v>0</v>
          </cell>
          <cell r="G3579">
            <v>2500</v>
          </cell>
          <cell r="H3579">
            <v>2500</v>
          </cell>
          <cell r="I3579">
            <v>2500</v>
          </cell>
          <cell r="J3579">
            <v>2500</v>
          </cell>
          <cell r="K3579">
            <v>2500</v>
          </cell>
          <cell r="L3579">
            <v>2500</v>
          </cell>
          <cell r="M3579">
            <v>2500</v>
          </cell>
          <cell r="N3579">
            <v>2500</v>
          </cell>
          <cell r="O3579">
            <v>2500</v>
          </cell>
          <cell r="P3579">
            <v>2500</v>
          </cell>
        </row>
        <row r="3580">
          <cell r="A3580" t="str">
            <v>4.03.000210210</v>
          </cell>
          <cell r="B3580">
            <v>10210</v>
          </cell>
          <cell r="C3580" t="str">
            <v>Gerência de Treinamento</v>
          </cell>
          <cell r="D3580" t="str">
            <v>4.03.0002</v>
          </cell>
          <cell r="E3580">
            <v>0</v>
          </cell>
          <cell r="F3580">
            <v>0</v>
          </cell>
          <cell r="G3580">
            <v>625</v>
          </cell>
          <cell r="H3580">
            <v>208.33333333333337</v>
          </cell>
          <cell r="I3580">
            <v>208.33333333333337</v>
          </cell>
          <cell r="J3580">
            <v>208.33333333333326</v>
          </cell>
          <cell r="K3580">
            <v>208.33333333333348</v>
          </cell>
          <cell r="L3580">
            <v>208.33333333333326</v>
          </cell>
          <cell r="M3580">
            <v>208.33333333333326</v>
          </cell>
          <cell r="N3580">
            <v>208.33333333333348</v>
          </cell>
          <cell r="O3580">
            <v>208.33333333333348</v>
          </cell>
          <cell r="P3580">
            <v>208.33333333333303</v>
          </cell>
        </row>
        <row r="3581">
          <cell r="A3581" t="str">
            <v>4.03.000410210</v>
          </cell>
          <cell r="B3581">
            <v>10210</v>
          </cell>
          <cell r="C3581" t="str">
            <v>Gerência de Treinamento</v>
          </cell>
          <cell r="D3581" t="str">
            <v>4.03.0004</v>
          </cell>
          <cell r="E3581">
            <v>0</v>
          </cell>
          <cell r="F3581">
            <v>0</v>
          </cell>
          <cell r="G3581">
            <v>0</v>
          </cell>
          <cell r="H3581">
            <v>0</v>
          </cell>
          <cell r="I3581">
            <v>0</v>
          </cell>
          <cell r="J3581">
            <v>0</v>
          </cell>
          <cell r="K3581">
            <v>0</v>
          </cell>
          <cell r="L3581">
            <v>0</v>
          </cell>
          <cell r="M3581">
            <v>0</v>
          </cell>
          <cell r="N3581">
            <v>0</v>
          </cell>
          <cell r="O3581">
            <v>0</v>
          </cell>
          <cell r="P3581">
            <v>0</v>
          </cell>
        </row>
        <row r="3582">
          <cell r="A3582" t="str">
            <v>4.03.000510210</v>
          </cell>
          <cell r="B3582">
            <v>10210</v>
          </cell>
          <cell r="C3582" t="str">
            <v>Gerência de Treinamento</v>
          </cell>
          <cell r="D3582" t="str">
            <v>4.03.0005</v>
          </cell>
          <cell r="E3582">
            <v>0</v>
          </cell>
          <cell r="F3582">
            <v>0</v>
          </cell>
          <cell r="G3582">
            <v>0</v>
          </cell>
          <cell r="H3582">
            <v>0</v>
          </cell>
          <cell r="I3582">
            <v>0</v>
          </cell>
          <cell r="J3582">
            <v>0</v>
          </cell>
          <cell r="K3582">
            <v>0</v>
          </cell>
          <cell r="L3582">
            <v>0</v>
          </cell>
          <cell r="M3582">
            <v>0</v>
          </cell>
          <cell r="N3582">
            <v>0</v>
          </cell>
          <cell r="O3582">
            <v>0</v>
          </cell>
          <cell r="P3582">
            <v>0</v>
          </cell>
        </row>
        <row r="3583">
          <cell r="A3583" t="str">
            <v>4.03.000610210</v>
          </cell>
          <cell r="B3583">
            <v>10210</v>
          </cell>
          <cell r="C3583" t="str">
            <v>Gerência de Treinamento</v>
          </cell>
          <cell r="D3583" t="str">
            <v>4.03.0006</v>
          </cell>
          <cell r="E3583">
            <v>0</v>
          </cell>
          <cell r="F3583">
            <v>0</v>
          </cell>
          <cell r="G3583">
            <v>625</v>
          </cell>
          <cell r="H3583">
            <v>208.33333333333337</v>
          </cell>
          <cell r="I3583">
            <v>208.33333333333337</v>
          </cell>
          <cell r="J3583">
            <v>208.33333333333326</v>
          </cell>
          <cell r="K3583">
            <v>208.33333333333348</v>
          </cell>
          <cell r="L3583">
            <v>208.33333333333326</v>
          </cell>
          <cell r="M3583">
            <v>208.33333333333326</v>
          </cell>
          <cell r="N3583">
            <v>208.33333333333348</v>
          </cell>
          <cell r="O3583">
            <v>208.33333333333348</v>
          </cell>
          <cell r="P3583">
            <v>208.33333333333303</v>
          </cell>
        </row>
        <row r="3584">
          <cell r="A3584" t="str">
            <v>4.03.000710210</v>
          </cell>
          <cell r="B3584">
            <v>10210</v>
          </cell>
          <cell r="C3584" t="str">
            <v>Gerência de Treinamento</v>
          </cell>
          <cell r="D3584" t="str">
            <v>4.03.0007</v>
          </cell>
          <cell r="E3584">
            <v>1000</v>
          </cell>
          <cell r="F3584">
            <v>1000</v>
          </cell>
          <cell r="G3584">
            <v>1000</v>
          </cell>
          <cell r="H3584">
            <v>1000</v>
          </cell>
          <cell r="I3584">
            <v>1000</v>
          </cell>
          <cell r="J3584">
            <v>1000</v>
          </cell>
          <cell r="K3584">
            <v>1000</v>
          </cell>
          <cell r="L3584">
            <v>1000</v>
          </cell>
          <cell r="M3584">
            <v>1000</v>
          </cell>
          <cell r="N3584">
            <v>1000</v>
          </cell>
          <cell r="O3584">
            <v>1000</v>
          </cell>
          <cell r="P3584">
            <v>1000</v>
          </cell>
        </row>
        <row r="3585">
          <cell r="A3585" t="str">
            <v>4.03.000810210</v>
          </cell>
          <cell r="B3585">
            <v>10210</v>
          </cell>
          <cell r="C3585" t="str">
            <v>Gerência de Treinamento</v>
          </cell>
          <cell r="D3585" t="str">
            <v>4.03.0008</v>
          </cell>
          <cell r="E3585">
            <v>202.44</v>
          </cell>
          <cell r="F3585">
            <v>202.44</v>
          </cell>
          <cell r="G3585">
            <v>202.44</v>
          </cell>
          <cell r="H3585">
            <v>202.44</v>
          </cell>
          <cell r="I3585">
            <v>202.44</v>
          </cell>
          <cell r="J3585">
            <v>202.44</v>
          </cell>
          <cell r="K3585">
            <v>202.44</v>
          </cell>
          <cell r="L3585">
            <v>202.44</v>
          </cell>
          <cell r="M3585">
            <v>202.44</v>
          </cell>
          <cell r="N3585">
            <v>202.44</v>
          </cell>
          <cell r="O3585">
            <v>202.44</v>
          </cell>
          <cell r="P3585">
            <v>202.44</v>
          </cell>
        </row>
        <row r="3586">
          <cell r="A3586" t="str">
            <v>4.03.000910210</v>
          </cell>
          <cell r="B3586">
            <v>10210</v>
          </cell>
          <cell r="C3586" t="str">
            <v>Gerência de Treinamento</v>
          </cell>
          <cell r="D3586" t="str">
            <v>4.03.0009</v>
          </cell>
          <cell r="E3586">
            <v>1008</v>
          </cell>
          <cell r="F3586">
            <v>756</v>
          </cell>
          <cell r="G3586">
            <v>756</v>
          </cell>
          <cell r="H3586">
            <v>756</v>
          </cell>
          <cell r="I3586">
            <v>756</v>
          </cell>
          <cell r="J3586">
            <v>756</v>
          </cell>
          <cell r="K3586">
            <v>756</v>
          </cell>
          <cell r="L3586">
            <v>756</v>
          </cell>
          <cell r="M3586">
            <v>756</v>
          </cell>
          <cell r="N3586">
            <v>756</v>
          </cell>
          <cell r="O3586">
            <v>756</v>
          </cell>
          <cell r="P3586">
            <v>756</v>
          </cell>
        </row>
        <row r="3587">
          <cell r="A3587" t="str">
            <v>4.03.001010210</v>
          </cell>
          <cell r="B3587">
            <v>10210</v>
          </cell>
          <cell r="C3587" t="str">
            <v>Gerência de Treinamento</v>
          </cell>
          <cell r="D3587" t="str">
            <v>4.03.0010</v>
          </cell>
          <cell r="E3587">
            <v>615.23384615384612</v>
          </cell>
          <cell r="F3587">
            <v>615.23384615384612</v>
          </cell>
          <cell r="G3587">
            <v>615.23384615384612</v>
          </cell>
          <cell r="H3587">
            <v>615.23384615384612</v>
          </cell>
          <cell r="I3587">
            <v>615.23384615384612</v>
          </cell>
          <cell r="J3587">
            <v>615.23384615384612</v>
          </cell>
          <cell r="K3587">
            <v>615.23384615384612</v>
          </cell>
          <cell r="L3587">
            <v>615.23384615384612</v>
          </cell>
          <cell r="M3587">
            <v>615.23384615384612</v>
          </cell>
          <cell r="N3587">
            <v>615.23384615384612</v>
          </cell>
          <cell r="O3587">
            <v>615.23384615384612</v>
          </cell>
          <cell r="P3587">
            <v>615.23384615384612</v>
          </cell>
        </row>
        <row r="3588">
          <cell r="A3588" t="str">
            <v>4.03.001110210</v>
          </cell>
          <cell r="B3588">
            <v>10210</v>
          </cell>
          <cell r="C3588" t="str">
            <v>Gerência de Treinamento</v>
          </cell>
          <cell r="D3588" t="str">
            <v>4.03.0011</v>
          </cell>
          <cell r="E3588">
            <v>0</v>
          </cell>
          <cell r="F3588">
            <v>0</v>
          </cell>
          <cell r="G3588">
            <v>781.875</v>
          </cell>
          <cell r="H3588">
            <v>646.7361111111112</v>
          </cell>
          <cell r="I3588">
            <v>704.65277777777794</v>
          </cell>
          <cell r="J3588">
            <v>704.65277777777783</v>
          </cell>
          <cell r="K3588">
            <v>704.65277777777794</v>
          </cell>
          <cell r="L3588">
            <v>704.65277777777783</v>
          </cell>
          <cell r="M3588">
            <v>704.65277777777783</v>
          </cell>
          <cell r="N3588">
            <v>704.65277777777806</v>
          </cell>
          <cell r="O3588">
            <v>704.65277777777794</v>
          </cell>
          <cell r="P3588">
            <v>704.6527777777776</v>
          </cell>
        </row>
        <row r="3589">
          <cell r="A3589" t="str">
            <v>4.03.001210210</v>
          </cell>
          <cell r="B3589">
            <v>10210</v>
          </cell>
          <cell r="C3589" t="str">
            <v>Gerência de Treinamento</v>
          </cell>
          <cell r="D3589" t="str">
            <v>4.03.0012</v>
          </cell>
          <cell r="E3589">
            <v>0</v>
          </cell>
          <cell r="F3589">
            <v>0</v>
          </cell>
          <cell r="G3589">
            <v>225</v>
          </cell>
          <cell r="H3589">
            <v>186.11111111111111</v>
          </cell>
          <cell r="I3589">
            <v>202.77777777777777</v>
          </cell>
          <cell r="J3589">
            <v>202.77777777777777</v>
          </cell>
          <cell r="K3589">
            <v>202.7777777777778</v>
          </cell>
          <cell r="L3589">
            <v>202.77777777777774</v>
          </cell>
          <cell r="M3589">
            <v>202.77777777777777</v>
          </cell>
          <cell r="N3589">
            <v>202.7777777777778</v>
          </cell>
          <cell r="O3589">
            <v>202.77777777777777</v>
          </cell>
          <cell r="P3589">
            <v>202.77777777777771</v>
          </cell>
        </row>
        <row r="3590">
          <cell r="A3590" t="str">
            <v>4.03.001310210</v>
          </cell>
          <cell r="B3590">
            <v>10210</v>
          </cell>
          <cell r="C3590" t="str">
            <v>Gerência de Treinamento</v>
          </cell>
          <cell r="D3590" t="str">
            <v>4.03.0013</v>
          </cell>
          <cell r="E3590">
            <v>0</v>
          </cell>
          <cell r="F3590">
            <v>0</v>
          </cell>
          <cell r="G3590">
            <v>0</v>
          </cell>
          <cell r="H3590">
            <v>0</v>
          </cell>
          <cell r="I3590">
            <v>0</v>
          </cell>
          <cell r="J3590">
            <v>0</v>
          </cell>
          <cell r="K3590">
            <v>0</v>
          </cell>
          <cell r="L3590">
            <v>0</v>
          </cell>
          <cell r="M3590">
            <v>0</v>
          </cell>
          <cell r="N3590">
            <v>0</v>
          </cell>
          <cell r="O3590">
            <v>0</v>
          </cell>
          <cell r="P3590">
            <v>0</v>
          </cell>
        </row>
        <row r="3591">
          <cell r="A3591" t="str">
            <v>4.03.001410210</v>
          </cell>
          <cell r="B3591">
            <v>10210</v>
          </cell>
          <cell r="C3591" t="str">
            <v>Gerência de Treinamento</v>
          </cell>
          <cell r="D3591" t="str">
            <v>4.03.0014</v>
          </cell>
          <cell r="E3591">
            <v>0</v>
          </cell>
          <cell r="F3591">
            <v>0</v>
          </cell>
          <cell r="G3591">
            <v>0</v>
          </cell>
          <cell r="H3591">
            <v>0</v>
          </cell>
          <cell r="I3591">
            <v>0</v>
          </cell>
          <cell r="J3591">
            <v>0</v>
          </cell>
          <cell r="K3591">
            <v>0</v>
          </cell>
          <cell r="L3591">
            <v>0</v>
          </cell>
          <cell r="M3591">
            <v>0</v>
          </cell>
          <cell r="N3591">
            <v>0</v>
          </cell>
          <cell r="O3591">
            <v>0</v>
          </cell>
          <cell r="P3591">
            <v>0</v>
          </cell>
        </row>
        <row r="3592">
          <cell r="A3592" t="str">
            <v>4.03.001510210</v>
          </cell>
          <cell r="B3592">
            <v>10210</v>
          </cell>
          <cell r="C3592" t="str">
            <v>Gerência de Treinamento</v>
          </cell>
          <cell r="D3592" t="str">
            <v>4.03.0015</v>
          </cell>
          <cell r="E3592">
            <v>0</v>
          </cell>
          <cell r="F3592">
            <v>0</v>
          </cell>
          <cell r="G3592">
            <v>0</v>
          </cell>
          <cell r="H3592">
            <v>0</v>
          </cell>
          <cell r="I3592">
            <v>0</v>
          </cell>
          <cell r="J3592">
            <v>0</v>
          </cell>
          <cell r="K3592">
            <v>0</v>
          </cell>
          <cell r="L3592">
            <v>0</v>
          </cell>
          <cell r="M3592">
            <v>0</v>
          </cell>
          <cell r="N3592">
            <v>0</v>
          </cell>
          <cell r="O3592">
            <v>0</v>
          </cell>
          <cell r="P3592">
            <v>0</v>
          </cell>
        </row>
        <row r="3593">
          <cell r="A3593" t="str">
            <v>4.03.001610210</v>
          </cell>
          <cell r="B3593">
            <v>10210</v>
          </cell>
          <cell r="C3593" t="str">
            <v>Gerência de Treinamento</v>
          </cell>
          <cell r="D3593" t="str">
            <v>4.03.0016</v>
          </cell>
          <cell r="E3593">
            <v>0</v>
          </cell>
          <cell r="F3593">
            <v>0</v>
          </cell>
          <cell r="G3593">
            <v>0</v>
          </cell>
          <cell r="H3593">
            <v>0</v>
          </cell>
          <cell r="I3593">
            <v>0</v>
          </cell>
          <cell r="J3593">
            <v>0</v>
          </cell>
          <cell r="K3593">
            <v>0</v>
          </cell>
          <cell r="L3593">
            <v>0</v>
          </cell>
          <cell r="M3593">
            <v>0</v>
          </cell>
          <cell r="N3593">
            <v>0</v>
          </cell>
          <cell r="O3593">
            <v>0</v>
          </cell>
          <cell r="P3593">
            <v>0</v>
          </cell>
        </row>
        <row r="3594">
          <cell r="A3594" t="str">
            <v>4.03.001710210</v>
          </cell>
          <cell r="B3594">
            <v>10210</v>
          </cell>
          <cell r="C3594" t="str">
            <v>Gerência de Treinamento</v>
          </cell>
          <cell r="D3594" t="str">
            <v>4.03.0017</v>
          </cell>
          <cell r="E3594">
            <v>45.135789473684213</v>
          </cell>
          <cell r="F3594">
            <v>45.135789473684213</v>
          </cell>
          <cell r="G3594">
            <v>45.135789473684213</v>
          </cell>
          <cell r="H3594">
            <v>45.135789473684213</v>
          </cell>
          <cell r="I3594">
            <v>45.135789473684213</v>
          </cell>
          <cell r="J3594">
            <v>45.135789473684213</v>
          </cell>
          <cell r="K3594">
            <v>45.135789473684213</v>
          </cell>
          <cell r="L3594">
            <v>45.135789473684213</v>
          </cell>
          <cell r="M3594">
            <v>45.135789473684213</v>
          </cell>
          <cell r="N3594">
            <v>45.135789473684213</v>
          </cell>
          <cell r="O3594">
            <v>45.135789473684213</v>
          </cell>
          <cell r="P3594">
            <v>45.135789473684213</v>
          </cell>
        </row>
        <row r="3595">
          <cell r="A3595" t="str">
            <v>4.03.001810210</v>
          </cell>
          <cell r="B3595">
            <v>10210</v>
          </cell>
          <cell r="C3595" t="str">
            <v>Gerência de Treinamento</v>
          </cell>
          <cell r="D3595" t="str">
            <v>4.03.0018</v>
          </cell>
          <cell r="E3595">
            <v>0</v>
          </cell>
          <cell r="F3595">
            <v>0</v>
          </cell>
          <cell r="G3595">
            <v>0</v>
          </cell>
          <cell r="H3595">
            <v>0</v>
          </cell>
          <cell r="I3595">
            <v>0</v>
          </cell>
          <cell r="J3595">
            <v>0</v>
          </cell>
          <cell r="K3595">
            <v>0</v>
          </cell>
          <cell r="L3595">
            <v>0</v>
          </cell>
          <cell r="M3595">
            <v>0</v>
          </cell>
          <cell r="N3595">
            <v>0</v>
          </cell>
          <cell r="O3595">
            <v>0</v>
          </cell>
          <cell r="P3595">
            <v>0</v>
          </cell>
        </row>
        <row r="3596">
          <cell r="A3596" t="str">
            <v>4.03.001910210</v>
          </cell>
          <cell r="B3596">
            <v>10210</v>
          </cell>
          <cell r="C3596" t="str">
            <v>Gerência de Treinamento</v>
          </cell>
          <cell r="D3596" t="str">
            <v>4.03.0019</v>
          </cell>
          <cell r="E3596">
            <v>0</v>
          </cell>
          <cell r="F3596">
            <v>0</v>
          </cell>
          <cell r="G3596">
            <v>0</v>
          </cell>
          <cell r="H3596">
            <v>0</v>
          </cell>
          <cell r="I3596">
            <v>0</v>
          </cell>
          <cell r="J3596">
            <v>0</v>
          </cell>
          <cell r="K3596">
            <v>0</v>
          </cell>
          <cell r="L3596">
            <v>0</v>
          </cell>
          <cell r="M3596">
            <v>0</v>
          </cell>
          <cell r="N3596">
            <v>0</v>
          </cell>
          <cell r="O3596">
            <v>0</v>
          </cell>
          <cell r="P3596">
            <v>0</v>
          </cell>
        </row>
        <row r="3597">
          <cell r="A3597" t="str">
            <v>4.03.002010210</v>
          </cell>
          <cell r="B3597">
            <v>10210</v>
          </cell>
          <cell r="C3597" t="str">
            <v>Gerência de Treinamento</v>
          </cell>
          <cell r="D3597" t="str">
            <v>4.03.0020</v>
          </cell>
          <cell r="E3597">
            <v>0</v>
          </cell>
          <cell r="F3597">
            <v>0</v>
          </cell>
          <cell r="G3597">
            <v>0</v>
          </cell>
          <cell r="H3597">
            <v>0</v>
          </cell>
          <cell r="I3597">
            <v>0</v>
          </cell>
          <cell r="J3597">
            <v>0</v>
          </cell>
          <cell r="K3597">
            <v>0</v>
          </cell>
          <cell r="L3597">
            <v>0</v>
          </cell>
          <cell r="M3597">
            <v>0</v>
          </cell>
          <cell r="N3597">
            <v>0</v>
          </cell>
          <cell r="O3597">
            <v>0</v>
          </cell>
          <cell r="P3597">
            <v>0</v>
          </cell>
        </row>
        <row r="3598">
          <cell r="A3598" t="str">
            <v>4.03.002110210</v>
          </cell>
          <cell r="B3598">
            <v>10210</v>
          </cell>
          <cell r="C3598" t="str">
            <v>Gerência de Treinamento</v>
          </cell>
          <cell r="D3598" t="str">
            <v>4.03.0021</v>
          </cell>
          <cell r="E3598">
            <v>0</v>
          </cell>
          <cell r="F3598">
            <v>0</v>
          </cell>
          <cell r="G3598">
            <v>0</v>
          </cell>
          <cell r="H3598">
            <v>0</v>
          </cell>
          <cell r="I3598">
            <v>0</v>
          </cell>
          <cell r="J3598">
            <v>0</v>
          </cell>
          <cell r="K3598">
            <v>0</v>
          </cell>
          <cell r="L3598">
            <v>0</v>
          </cell>
          <cell r="M3598">
            <v>0</v>
          </cell>
          <cell r="N3598">
            <v>0</v>
          </cell>
          <cell r="O3598">
            <v>0</v>
          </cell>
          <cell r="P3598">
            <v>0</v>
          </cell>
        </row>
        <row r="3599">
          <cell r="A3599" t="str">
            <v>4.03.002210210</v>
          </cell>
          <cell r="B3599">
            <v>10210</v>
          </cell>
          <cell r="C3599" t="str">
            <v>Gerência de Treinamento</v>
          </cell>
          <cell r="D3599" t="str">
            <v>4.03.0022</v>
          </cell>
          <cell r="E3599">
            <v>0</v>
          </cell>
          <cell r="F3599">
            <v>0</v>
          </cell>
          <cell r="G3599">
            <v>0</v>
          </cell>
          <cell r="H3599">
            <v>0</v>
          </cell>
          <cell r="I3599">
            <v>0</v>
          </cell>
          <cell r="J3599">
            <v>0</v>
          </cell>
          <cell r="K3599">
            <v>0</v>
          </cell>
          <cell r="L3599">
            <v>0</v>
          </cell>
          <cell r="M3599">
            <v>0</v>
          </cell>
          <cell r="N3599">
            <v>0</v>
          </cell>
          <cell r="O3599">
            <v>0</v>
          </cell>
          <cell r="P3599">
            <v>0</v>
          </cell>
        </row>
        <row r="3600">
          <cell r="A3600" t="str">
            <v>4.03.002410210</v>
          </cell>
          <cell r="B3600">
            <v>10210</v>
          </cell>
          <cell r="C3600" t="str">
            <v>Gerência de Treinamento</v>
          </cell>
          <cell r="D3600" t="str">
            <v>4.03.0024</v>
          </cell>
          <cell r="E3600">
            <v>0</v>
          </cell>
          <cell r="F3600">
            <v>0</v>
          </cell>
          <cell r="G3600">
            <v>0</v>
          </cell>
          <cell r="H3600">
            <v>0</v>
          </cell>
          <cell r="I3600">
            <v>0</v>
          </cell>
          <cell r="J3600">
            <v>0</v>
          </cell>
          <cell r="K3600">
            <v>0</v>
          </cell>
          <cell r="L3600">
            <v>0</v>
          </cell>
          <cell r="M3600">
            <v>0</v>
          </cell>
          <cell r="N3600">
            <v>0</v>
          </cell>
          <cell r="O3600">
            <v>0</v>
          </cell>
          <cell r="P3600">
            <v>0</v>
          </cell>
        </row>
        <row r="3601">
          <cell r="A3601" t="str">
            <v>4.04.000110210</v>
          </cell>
          <cell r="B3601">
            <v>10210</v>
          </cell>
          <cell r="C3601" t="str">
            <v>Gerência de Treinamento</v>
          </cell>
          <cell r="D3601" t="str">
            <v>4.04.0001</v>
          </cell>
          <cell r="E3601">
            <v>0</v>
          </cell>
          <cell r="F3601">
            <v>0</v>
          </cell>
          <cell r="G3601">
            <v>0</v>
          </cell>
          <cell r="H3601">
            <v>0</v>
          </cell>
          <cell r="I3601">
            <v>0</v>
          </cell>
          <cell r="J3601">
            <v>0</v>
          </cell>
          <cell r="K3601">
            <v>0</v>
          </cell>
          <cell r="L3601">
            <v>0</v>
          </cell>
          <cell r="M3601">
            <v>0</v>
          </cell>
          <cell r="N3601">
            <v>0</v>
          </cell>
          <cell r="O3601">
            <v>0</v>
          </cell>
          <cell r="P3601">
            <v>0</v>
          </cell>
        </row>
        <row r="3602">
          <cell r="A3602" t="str">
            <v>4.04.000210210</v>
          </cell>
          <cell r="B3602">
            <v>10210</v>
          </cell>
          <cell r="C3602" t="str">
            <v>Gerência de Treinamento</v>
          </cell>
          <cell r="D3602" t="str">
            <v>4.04.0002</v>
          </cell>
          <cell r="E3602">
            <v>0</v>
          </cell>
          <cell r="F3602">
            <v>0</v>
          </cell>
          <cell r="G3602">
            <v>0</v>
          </cell>
          <cell r="H3602">
            <v>0</v>
          </cell>
          <cell r="I3602">
            <v>0</v>
          </cell>
          <cell r="J3602">
            <v>0</v>
          </cell>
          <cell r="K3602">
            <v>0</v>
          </cell>
          <cell r="L3602">
            <v>0</v>
          </cell>
          <cell r="M3602">
            <v>0</v>
          </cell>
          <cell r="N3602">
            <v>0</v>
          </cell>
          <cell r="O3602">
            <v>0</v>
          </cell>
          <cell r="P3602">
            <v>0</v>
          </cell>
        </row>
        <row r="3603">
          <cell r="A3603" t="str">
            <v>4.04.000310210</v>
          </cell>
          <cell r="B3603">
            <v>10210</v>
          </cell>
          <cell r="C3603" t="str">
            <v>Gerência de Treinamento</v>
          </cell>
          <cell r="D3603" t="str">
            <v>4.04.0003</v>
          </cell>
          <cell r="E3603">
            <v>0</v>
          </cell>
          <cell r="F3603">
            <v>0</v>
          </cell>
          <cell r="G3603">
            <v>0</v>
          </cell>
          <cell r="H3603">
            <v>0</v>
          </cell>
          <cell r="I3603">
            <v>0</v>
          </cell>
          <cell r="J3603">
            <v>0</v>
          </cell>
          <cell r="K3603">
            <v>0</v>
          </cell>
          <cell r="L3603">
            <v>0</v>
          </cell>
          <cell r="M3603">
            <v>0</v>
          </cell>
          <cell r="N3603">
            <v>0</v>
          </cell>
          <cell r="O3603">
            <v>0</v>
          </cell>
          <cell r="P3603">
            <v>0</v>
          </cell>
        </row>
        <row r="3604">
          <cell r="A3604" t="str">
            <v>4.04.000410210</v>
          </cell>
          <cell r="B3604">
            <v>10210</v>
          </cell>
          <cell r="C3604" t="str">
            <v>Gerência de Treinamento</v>
          </cell>
          <cell r="D3604" t="str">
            <v>4.04.0004</v>
          </cell>
          <cell r="E3604">
            <v>0</v>
          </cell>
          <cell r="F3604">
            <v>0</v>
          </cell>
          <cell r="G3604">
            <v>0</v>
          </cell>
          <cell r="H3604">
            <v>0</v>
          </cell>
          <cell r="I3604">
            <v>0</v>
          </cell>
          <cell r="J3604">
            <v>0</v>
          </cell>
          <cell r="K3604">
            <v>0</v>
          </cell>
          <cell r="L3604">
            <v>0</v>
          </cell>
          <cell r="M3604">
            <v>0</v>
          </cell>
          <cell r="N3604">
            <v>0</v>
          </cell>
          <cell r="O3604">
            <v>0</v>
          </cell>
          <cell r="P3604">
            <v>0</v>
          </cell>
        </row>
        <row r="3605">
          <cell r="A3605" t="str">
            <v>4.04.000510210</v>
          </cell>
          <cell r="B3605">
            <v>10210</v>
          </cell>
          <cell r="C3605" t="str">
            <v>Gerência de Treinamento</v>
          </cell>
          <cell r="D3605" t="str">
            <v>4.04.0005</v>
          </cell>
          <cell r="E3605">
            <v>0</v>
          </cell>
          <cell r="F3605">
            <v>0</v>
          </cell>
          <cell r="G3605">
            <v>0</v>
          </cell>
          <cell r="H3605">
            <v>0</v>
          </cell>
          <cell r="I3605">
            <v>0</v>
          </cell>
          <cell r="J3605">
            <v>0</v>
          </cell>
          <cell r="K3605">
            <v>0</v>
          </cell>
          <cell r="L3605">
            <v>0</v>
          </cell>
          <cell r="M3605">
            <v>0</v>
          </cell>
          <cell r="N3605">
            <v>0</v>
          </cell>
          <cell r="O3605">
            <v>0</v>
          </cell>
          <cell r="P3605">
            <v>0</v>
          </cell>
        </row>
        <row r="3606">
          <cell r="A3606" t="str">
            <v>4.04.000610210</v>
          </cell>
          <cell r="B3606">
            <v>10210</v>
          </cell>
          <cell r="C3606" t="str">
            <v>Gerência de Treinamento</v>
          </cell>
          <cell r="D3606" t="str">
            <v>4.04.0006</v>
          </cell>
          <cell r="E3606">
            <v>0</v>
          </cell>
          <cell r="F3606">
            <v>0</v>
          </cell>
          <cell r="G3606">
            <v>0</v>
          </cell>
          <cell r="H3606">
            <v>0</v>
          </cell>
          <cell r="I3606">
            <v>0</v>
          </cell>
          <cell r="J3606">
            <v>0</v>
          </cell>
          <cell r="K3606">
            <v>0</v>
          </cell>
          <cell r="L3606">
            <v>0</v>
          </cell>
          <cell r="M3606">
            <v>0</v>
          </cell>
          <cell r="N3606">
            <v>0</v>
          </cell>
          <cell r="O3606">
            <v>0</v>
          </cell>
          <cell r="P3606">
            <v>0</v>
          </cell>
        </row>
        <row r="3607">
          <cell r="A3607" t="str">
            <v>4.04.000710210</v>
          </cell>
          <cell r="B3607">
            <v>10210</v>
          </cell>
          <cell r="C3607" t="str">
            <v>Gerência de Treinamento</v>
          </cell>
          <cell r="D3607" t="str">
            <v>4.04.0007</v>
          </cell>
          <cell r="E3607">
            <v>0</v>
          </cell>
          <cell r="F3607">
            <v>0</v>
          </cell>
          <cell r="G3607">
            <v>0</v>
          </cell>
          <cell r="H3607">
            <v>0</v>
          </cell>
          <cell r="I3607">
            <v>0</v>
          </cell>
          <cell r="J3607">
            <v>0</v>
          </cell>
          <cell r="K3607">
            <v>0</v>
          </cell>
          <cell r="L3607">
            <v>0</v>
          </cell>
          <cell r="M3607">
            <v>0</v>
          </cell>
          <cell r="N3607">
            <v>0</v>
          </cell>
          <cell r="O3607">
            <v>0</v>
          </cell>
          <cell r="P3607">
            <v>0</v>
          </cell>
        </row>
        <row r="3608">
          <cell r="A3608" t="str">
            <v>4.04.000810210</v>
          </cell>
          <cell r="B3608">
            <v>10210</v>
          </cell>
          <cell r="C3608" t="str">
            <v>Gerência de Treinamento</v>
          </cell>
          <cell r="D3608" t="str">
            <v>4.04.0008</v>
          </cell>
          <cell r="E3608">
            <v>0</v>
          </cell>
          <cell r="F3608">
            <v>0</v>
          </cell>
          <cell r="G3608">
            <v>0</v>
          </cell>
          <cell r="H3608">
            <v>0</v>
          </cell>
          <cell r="I3608">
            <v>0</v>
          </cell>
          <cell r="J3608">
            <v>0</v>
          </cell>
          <cell r="K3608">
            <v>0</v>
          </cell>
          <cell r="L3608">
            <v>0</v>
          </cell>
          <cell r="M3608">
            <v>0</v>
          </cell>
          <cell r="N3608">
            <v>0</v>
          </cell>
          <cell r="O3608">
            <v>0</v>
          </cell>
          <cell r="P3608">
            <v>0</v>
          </cell>
        </row>
        <row r="3609">
          <cell r="A3609" t="str">
            <v>4.04.000910210</v>
          </cell>
          <cell r="B3609">
            <v>10210</v>
          </cell>
          <cell r="C3609" t="str">
            <v>Gerência de Treinamento</v>
          </cell>
          <cell r="D3609" t="str">
            <v>4.04.0009</v>
          </cell>
          <cell r="E3609">
            <v>0</v>
          </cell>
          <cell r="F3609">
            <v>0</v>
          </cell>
          <cell r="G3609">
            <v>0</v>
          </cell>
          <cell r="H3609">
            <v>0</v>
          </cell>
          <cell r="I3609">
            <v>0</v>
          </cell>
          <cell r="J3609">
            <v>0</v>
          </cell>
          <cell r="K3609">
            <v>0</v>
          </cell>
          <cell r="L3609">
            <v>0</v>
          </cell>
          <cell r="M3609">
            <v>0</v>
          </cell>
          <cell r="N3609">
            <v>0</v>
          </cell>
          <cell r="O3609">
            <v>0</v>
          </cell>
          <cell r="P3609">
            <v>0</v>
          </cell>
        </row>
        <row r="3610">
          <cell r="A3610" t="str">
            <v>4.04.001010210</v>
          </cell>
          <cell r="B3610">
            <v>10210</v>
          </cell>
          <cell r="C3610" t="str">
            <v>Gerência de Treinamento</v>
          </cell>
          <cell r="D3610" t="str">
            <v>4.04.0010</v>
          </cell>
          <cell r="E3610">
            <v>0</v>
          </cell>
          <cell r="F3610">
            <v>0</v>
          </cell>
          <cell r="G3610">
            <v>0</v>
          </cell>
          <cell r="H3610">
            <v>0</v>
          </cell>
          <cell r="I3610">
            <v>0</v>
          </cell>
          <cell r="J3610">
            <v>0</v>
          </cell>
          <cell r="K3610">
            <v>0</v>
          </cell>
          <cell r="L3610">
            <v>0</v>
          </cell>
          <cell r="M3610">
            <v>0</v>
          </cell>
          <cell r="N3610">
            <v>0</v>
          </cell>
          <cell r="O3610">
            <v>0</v>
          </cell>
          <cell r="P3610">
            <v>0</v>
          </cell>
        </row>
        <row r="3611">
          <cell r="A3611" t="str">
            <v>4.04.001110210</v>
          </cell>
          <cell r="B3611">
            <v>10210</v>
          </cell>
          <cell r="C3611" t="str">
            <v>Gerência de Treinamento</v>
          </cell>
          <cell r="D3611" t="str">
            <v>4.04.0011</v>
          </cell>
          <cell r="E3611">
            <v>0</v>
          </cell>
          <cell r="F3611">
            <v>0</v>
          </cell>
          <cell r="G3611">
            <v>0</v>
          </cell>
          <cell r="H3611">
            <v>0</v>
          </cell>
          <cell r="I3611">
            <v>0</v>
          </cell>
          <cell r="J3611">
            <v>0</v>
          </cell>
          <cell r="K3611">
            <v>0</v>
          </cell>
          <cell r="L3611">
            <v>0</v>
          </cell>
          <cell r="M3611">
            <v>0</v>
          </cell>
          <cell r="N3611">
            <v>0</v>
          </cell>
          <cell r="O3611">
            <v>0</v>
          </cell>
          <cell r="P3611">
            <v>0</v>
          </cell>
        </row>
        <row r="3612">
          <cell r="A3612" t="str">
            <v>4.04.001210210</v>
          </cell>
          <cell r="B3612">
            <v>10210</v>
          </cell>
          <cell r="C3612" t="str">
            <v>Gerência de Treinamento</v>
          </cell>
          <cell r="D3612" t="str">
            <v>4.04.0012</v>
          </cell>
          <cell r="E3612">
            <v>0</v>
          </cell>
          <cell r="F3612">
            <v>0</v>
          </cell>
          <cell r="G3612">
            <v>0</v>
          </cell>
          <cell r="H3612">
            <v>0</v>
          </cell>
          <cell r="I3612">
            <v>0</v>
          </cell>
          <cell r="J3612">
            <v>0</v>
          </cell>
          <cell r="K3612">
            <v>0</v>
          </cell>
          <cell r="L3612">
            <v>0</v>
          </cell>
          <cell r="M3612">
            <v>0</v>
          </cell>
          <cell r="N3612">
            <v>0</v>
          </cell>
          <cell r="O3612">
            <v>0</v>
          </cell>
          <cell r="P3612">
            <v>0</v>
          </cell>
        </row>
        <row r="3613">
          <cell r="A3613" t="str">
            <v>4.05.000310210</v>
          </cell>
          <cell r="B3613">
            <v>10210</v>
          </cell>
          <cell r="C3613" t="str">
            <v>Gerência de Treinamento</v>
          </cell>
          <cell r="D3613" t="str">
            <v>4.05.0003</v>
          </cell>
          <cell r="E3613">
            <v>0</v>
          </cell>
          <cell r="F3613">
            <v>0</v>
          </cell>
          <cell r="G3613">
            <v>0</v>
          </cell>
          <cell r="H3613">
            <v>0</v>
          </cell>
          <cell r="I3613">
            <v>0</v>
          </cell>
          <cell r="J3613">
            <v>0</v>
          </cell>
          <cell r="K3613">
            <v>0</v>
          </cell>
          <cell r="L3613">
            <v>0</v>
          </cell>
          <cell r="M3613">
            <v>0</v>
          </cell>
          <cell r="N3613">
            <v>0</v>
          </cell>
          <cell r="O3613">
            <v>0</v>
          </cell>
          <cell r="P3613">
            <v>0</v>
          </cell>
        </row>
        <row r="3614">
          <cell r="A3614" t="str">
            <v>4.08.000410210</v>
          </cell>
          <cell r="B3614">
            <v>10210</v>
          </cell>
          <cell r="C3614" t="str">
            <v>Gerência de Treinamento</v>
          </cell>
          <cell r="D3614" t="str">
            <v>4.08.0004</v>
          </cell>
          <cell r="E3614">
            <v>0</v>
          </cell>
          <cell r="F3614">
            <v>0</v>
          </cell>
          <cell r="G3614">
            <v>0</v>
          </cell>
          <cell r="H3614">
            <v>0</v>
          </cell>
          <cell r="I3614">
            <v>0</v>
          </cell>
          <cell r="J3614">
            <v>0</v>
          </cell>
          <cell r="K3614">
            <v>0</v>
          </cell>
          <cell r="L3614">
            <v>0</v>
          </cell>
          <cell r="M3614">
            <v>0</v>
          </cell>
          <cell r="N3614">
            <v>0</v>
          </cell>
          <cell r="O3614">
            <v>0</v>
          </cell>
          <cell r="P3614">
            <v>0</v>
          </cell>
        </row>
        <row r="3615">
          <cell r="A3615" t="str">
            <v>4.08.001010210</v>
          </cell>
          <cell r="B3615">
            <v>10210</v>
          </cell>
          <cell r="C3615" t="str">
            <v>Gerência de Treinamento</v>
          </cell>
          <cell r="D3615" t="str">
            <v>4.08.0010</v>
          </cell>
          <cell r="E3615">
            <v>0</v>
          </cell>
          <cell r="F3615">
            <v>0</v>
          </cell>
          <cell r="G3615">
            <v>0</v>
          </cell>
          <cell r="H3615">
            <v>0</v>
          </cell>
          <cell r="I3615">
            <v>0</v>
          </cell>
          <cell r="J3615">
            <v>0</v>
          </cell>
          <cell r="K3615">
            <v>0</v>
          </cell>
          <cell r="L3615">
            <v>0</v>
          </cell>
          <cell r="M3615">
            <v>0</v>
          </cell>
          <cell r="N3615">
            <v>0</v>
          </cell>
          <cell r="O3615">
            <v>0</v>
          </cell>
          <cell r="P3615">
            <v>0</v>
          </cell>
        </row>
        <row r="3616">
          <cell r="A3616" t="str">
            <v>4.08.001610210</v>
          </cell>
          <cell r="B3616">
            <v>10210</v>
          </cell>
          <cell r="C3616" t="str">
            <v>Gerência de Treinamento</v>
          </cell>
          <cell r="D3616" t="str">
            <v>4.08.0016</v>
          </cell>
          <cell r="E3616">
            <v>0</v>
          </cell>
          <cell r="F3616">
            <v>0</v>
          </cell>
          <cell r="G3616">
            <v>0</v>
          </cell>
          <cell r="H3616">
            <v>0</v>
          </cell>
          <cell r="I3616">
            <v>0</v>
          </cell>
          <cell r="J3616">
            <v>0</v>
          </cell>
          <cell r="K3616">
            <v>0</v>
          </cell>
          <cell r="L3616">
            <v>0</v>
          </cell>
          <cell r="M3616">
            <v>0</v>
          </cell>
          <cell r="N3616">
            <v>0</v>
          </cell>
          <cell r="O3616">
            <v>0</v>
          </cell>
          <cell r="P3616">
            <v>0</v>
          </cell>
        </row>
        <row r="3617">
          <cell r="A3617" t="str">
            <v>4.08.001710210</v>
          </cell>
          <cell r="B3617">
            <v>10210</v>
          </cell>
          <cell r="C3617" t="str">
            <v>Gerência de Treinamento</v>
          </cell>
          <cell r="D3617" t="str">
            <v>4.08.0017</v>
          </cell>
          <cell r="E3617">
            <v>0</v>
          </cell>
          <cell r="F3617">
            <v>0</v>
          </cell>
          <cell r="G3617">
            <v>0</v>
          </cell>
          <cell r="H3617">
            <v>0</v>
          </cell>
          <cell r="I3617">
            <v>0</v>
          </cell>
          <cell r="J3617">
            <v>0</v>
          </cell>
          <cell r="K3617">
            <v>0</v>
          </cell>
          <cell r="L3617">
            <v>0</v>
          </cell>
          <cell r="M3617">
            <v>0</v>
          </cell>
          <cell r="N3617">
            <v>0</v>
          </cell>
          <cell r="O3617">
            <v>0</v>
          </cell>
          <cell r="P3617">
            <v>0</v>
          </cell>
        </row>
        <row r="3618">
          <cell r="A3618" t="str">
            <v>4.08.002010210</v>
          </cell>
          <cell r="B3618">
            <v>10210</v>
          </cell>
          <cell r="C3618" t="str">
            <v>Gerência de Treinamento</v>
          </cell>
          <cell r="D3618" t="str">
            <v>4.08.0020</v>
          </cell>
          <cell r="E3618">
            <v>0</v>
          </cell>
          <cell r="F3618">
            <v>0</v>
          </cell>
          <cell r="G3618">
            <v>0</v>
          </cell>
          <cell r="H3618">
            <v>0</v>
          </cell>
          <cell r="I3618">
            <v>0</v>
          </cell>
          <cell r="J3618">
            <v>0</v>
          </cell>
          <cell r="K3618">
            <v>0</v>
          </cell>
          <cell r="L3618">
            <v>0</v>
          </cell>
          <cell r="M3618">
            <v>0</v>
          </cell>
          <cell r="N3618">
            <v>0</v>
          </cell>
          <cell r="O3618">
            <v>0</v>
          </cell>
          <cell r="P3618">
            <v>0</v>
          </cell>
        </row>
        <row r="3619">
          <cell r="A3619" t="str">
            <v>4.13.000410210</v>
          </cell>
          <cell r="B3619">
            <v>10210</v>
          </cell>
          <cell r="C3619" t="str">
            <v>Gerência de Treinamento</v>
          </cell>
          <cell r="D3619" t="str">
            <v>4.13.0004</v>
          </cell>
          <cell r="E3619">
            <v>0</v>
          </cell>
          <cell r="F3619">
            <v>0</v>
          </cell>
          <cell r="G3619">
            <v>0</v>
          </cell>
          <cell r="H3619">
            <v>0</v>
          </cell>
          <cell r="I3619">
            <v>0</v>
          </cell>
          <cell r="J3619">
            <v>0</v>
          </cell>
          <cell r="K3619">
            <v>0</v>
          </cell>
          <cell r="L3619">
            <v>0</v>
          </cell>
          <cell r="M3619">
            <v>0</v>
          </cell>
          <cell r="N3619">
            <v>0</v>
          </cell>
          <cell r="O3619">
            <v>0</v>
          </cell>
          <cell r="P3619">
            <v>0</v>
          </cell>
        </row>
        <row r="3620">
          <cell r="A3620" t="str">
            <v>4.13.000510210</v>
          </cell>
          <cell r="B3620">
            <v>10210</v>
          </cell>
          <cell r="C3620" t="str">
            <v>Gerência de Treinamento</v>
          </cell>
          <cell r="D3620" t="str">
            <v>4.13.0005</v>
          </cell>
          <cell r="E3620">
            <v>0</v>
          </cell>
          <cell r="F3620">
            <v>0</v>
          </cell>
          <cell r="G3620">
            <v>0</v>
          </cell>
          <cell r="H3620">
            <v>0</v>
          </cell>
          <cell r="I3620">
            <v>0</v>
          </cell>
          <cell r="J3620">
            <v>0</v>
          </cell>
          <cell r="K3620">
            <v>0</v>
          </cell>
          <cell r="L3620">
            <v>0</v>
          </cell>
          <cell r="M3620">
            <v>0</v>
          </cell>
          <cell r="N3620">
            <v>0</v>
          </cell>
          <cell r="O3620">
            <v>0</v>
          </cell>
          <cell r="P3620">
            <v>0</v>
          </cell>
        </row>
        <row r="3621">
          <cell r="A3621" t="str">
            <v>4.13.000610210</v>
          </cell>
          <cell r="B3621">
            <v>10210</v>
          </cell>
          <cell r="C3621" t="str">
            <v>Gerência de Treinamento</v>
          </cell>
          <cell r="D3621" t="str">
            <v>4.13.0006</v>
          </cell>
          <cell r="E3621">
            <v>0</v>
          </cell>
          <cell r="F3621">
            <v>0</v>
          </cell>
          <cell r="G3621">
            <v>0</v>
          </cell>
          <cell r="H3621">
            <v>0</v>
          </cell>
          <cell r="I3621">
            <v>0</v>
          </cell>
          <cell r="J3621">
            <v>0</v>
          </cell>
          <cell r="K3621">
            <v>0</v>
          </cell>
          <cell r="L3621">
            <v>0</v>
          </cell>
          <cell r="M3621">
            <v>0</v>
          </cell>
          <cell r="N3621">
            <v>0</v>
          </cell>
          <cell r="O3621">
            <v>0</v>
          </cell>
          <cell r="P3621">
            <v>0</v>
          </cell>
        </row>
        <row r="3622">
          <cell r="A3622" t="str">
            <v>4.13.000710210</v>
          </cell>
          <cell r="B3622">
            <v>10210</v>
          </cell>
          <cell r="C3622" t="str">
            <v>Gerência de Treinamento</v>
          </cell>
          <cell r="D3622" t="str">
            <v>4.13.0007</v>
          </cell>
          <cell r="E3622">
            <v>0</v>
          </cell>
          <cell r="F3622">
            <v>0</v>
          </cell>
          <cell r="G3622">
            <v>0</v>
          </cell>
          <cell r="H3622">
            <v>0</v>
          </cell>
          <cell r="I3622">
            <v>0</v>
          </cell>
          <cell r="J3622">
            <v>0</v>
          </cell>
          <cell r="K3622">
            <v>0</v>
          </cell>
          <cell r="L3622">
            <v>0</v>
          </cell>
          <cell r="M3622">
            <v>0</v>
          </cell>
          <cell r="N3622">
            <v>0</v>
          </cell>
          <cell r="O3622">
            <v>0</v>
          </cell>
          <cell r="P3622">
            <v>0</v>
          </cell>
        </row>
        <row r="3623">
          <cell r="A3623" t="str">
            <v>4.13.000810210</v>
          </cell>
          <cell r="B3623">
            <v>10210</v>
          </cell>
          <cell r="C3623" t="str">
            <v>Gerência de Treinamento</v>
          </cell>
          <cell r="D3623" t="str">
            <v>4.13.0008</v>
          </cell>
          <cell r="E3623">
            <v>0</v>
          </cell>
          <cell r="F3623">
            <v>0</v>
          </cell>
          <cell r="G3623">
            <v>0</v>
          </cell>
          <cell r="H3623">
            <v>0</v>
          </cell>
          <cell r="I3623">
            <v>0</v>
          </cell>
          <cell r="J3623">
            <v>0</v>
          </cell>
          <cell r="K3623">
            <v>0</v>
          </cell>
          <cell r="L3623">
            <v>0</v>
          </cell>
          <cell r="M3623">
            <v>0</v>
          </cell>
          <cell r="N3623">
            <v>0</v>
          </cell>
          <cell r="O3623">
            <v>0</v>
          </cell>
          <cell r="P3623">
            <v>0</v>
          </cell>
        </row>
        <row r="3624">
          <cell r="A3624" t="str">
            <v>4.90.000110210</v>
          </cell>
          <cell r="B3624">
            <v>10210</v>
          </cell>
          <cell r="C3624" t="str">
            <v>Gerência de Treinamento</v>
          </cell>
          <cell r="D3624" t="str">
            <v>4.90.0001</v>
          </cell>
          <cell r="E3624">
            <v>0</v>
          </cell>
          <cell r="F3624">
            <v>0</v>
          </cell>
          <cell r="G3624">
            <v>0</v>
          </cell>
          <cell r="H3624">
            <v>0</v>
          </cell>
          <cell r="I3624">
            <v>0</v>
          </cell>
          <cell r="J3624">
            <v>0</v>
          </cell>
          <cell r="K3624">
            <v>0</v>
          </cell>
          <cell r="L3624">
            <v>0</v>
          </cell>
          <cell r="M3624">
            <v>0</v>
          </cell>
          <cell r="N3624">
            <v>0</v>
          </cell>
          <cell r="O3624">
            <v>0</v>
          </cell>
          <cell r="P3624">
            <v>0</v>
          </cell>
        </row>
        <row r="3625">
          <cell r="A3625" t="str">
            <v>4.01.000110509</v>
          </cell>
          <cell r="B3625">
            <v>10509</v>
          </cell>
          <cell r="C3625" t="str">
            <v>Gerência Administrativa</v>
          </cell>
          <cell r="D3625" t="str">
            <v>4.01.0001</v>
          </cell>
          <cell r="E3625">
            <v>0</v>
          </cell>
          <cell r="F3625">
            <v>0</v>
          </cell>
          <cell r="G3625">
            <v>0</v>
          </cell>
          <cell r="H3625">
            <v>0</v>
          </cell>
          <cell r="I3625">
            <v>0</v>
          </cell>
          <cell r="J3625">
            <v>0</v>
          </cell>
          <cell r="K3625">
            <v>0</v>
          </cell>
          <cell r="L3625">
            <v>0</v>
          </cell>
          <cell r="M3625">
            <v>0</v>
          </cell>
          <cell r="N3625">
            <v>0</v>
          </cell>
          <cell r="O3625">
            <v>0</v>
          </cell>
          <cell r="P3625">
            <v>0</v>
          </cell>
        </row>
        <row r="3626">
          <cell r="A3626" t="str">
            <v>4.01.000210509</v>
          </cell>
          <cell r="B3626">
            <v>10509</v>
          </cell>
          <cell r="C3626" t="str">
            <v>Gerência Administrativa</v>
          </cell>
          <cell r="D3626" t="str">
            <v>4.01.0002</v>
          </cell>
          <cell r="E3626">
            <v>0</v>
          </cell>
          <cell r="F3626">
            <v>0</v>
          </cell>
          <cell r="G3626">
            <v>0</v>
          </cell>
          <cell r="H3626">
            <v>0</v>
          </cell>
          <cell r="I3626">
            <v>0</v>
          </cell>
          <cell r="J3626">
            <v>0</v>
          </cell>
          <cell r="K3626">
            <v>0</v>
          </cell>
          <cell r="L3626">
            <v>0</v>
          </cell>
          <cell r="M3626">
            <v>0</v>
          </cell>
          <cell r="N3626">
            <v>0</v>
          </cell>
          <cell r="O3626">
            <v>0</v>
          </cell>
          <cell r="P3626">
            <v>0</v>
          </cell>
        </row>
        <row r="3627">
          <cell r="A3627" t="str">
            <v>4.01.000310509</v>
          </cell>
          <cell r="B3627">
            <v>10509</v>
          </cell>
          <cell r="C3627" t="str">
            <v>Gerência Administrativa</v>
          </cell>
          <cell r="D3627" t="str">
            <v>4.01.0003</v>
          </cell>
          <cell r="E3627">
            <v>0</v>
          </cell>
          <cell r="F3627">
            <v>0</v>
          </cell>
          <cell r="G3627">
            <v>0</v>
          </cell>
          <cell r="H3627">
            <v>0</v>
          </cell>
          <cell r="I3627">
            <v>0</v>
          </cell>
          <cell r="J3627">
            <v>0</v>
          </cell>
          <cell r="K3627">
            <v>0</v>
          </cell>
          <cell r="L3627">
            <v>0</v>
          </cell>
          <cell r="M3627">
            <v>0</v>
          </cell>
          <cell r="N3627">
            <v>0</v>
          </cell>
          <cell r="O3627">
            <v>0</v>
          </cell>
          <cell r="P3627">
            <v>0</v>
          </cell>
        </row>
        <row r="3628">
          <cell r="A3628" t="str">
            <v>4.01.000410509</v>
          </cell>
          <cell r="B3628">
            <v>10509</v>
          </cell>
          <cell r="C3628" t="str">
            <v>Gerência Administrativa</v>
          </cell>
          <cell r="D3628" t="str">
            <v>4.01.0004</v>
          </cell>
          <cell r="E3628">
            <v>2000</v>
          </cell>
          <cell r="F3628">
            <v>2000</v>
          </cell>
          <cell r="G3628">
            <v>2000</v>
          </cell>
          <cell r="H3628">
            <v>2000</v>
          </cell>
          <cell r="I3628">
            <v>2000</v>
          </cell>
          <cell r="J3628">
            <v>2000</v>
          </cell>
          <cell r="K3628">
            <v>2000</v>
          </cell>
          <cell r="L3628">
            <v>2000</v>
          </cell>
          <cell r="M3628">
            <v>2000</v>
          </cell>
          <cell r="N3628">
            <v>2000</v>
          </cell>
          <cell r="O3628">
            <v>2000</v>
          </cell>
          <cell r="P3628">
            <v>2000</v>
          </cell>
        </row>
        <row r="3629">
          <cell r="A3629" t="str">
            <v>4.01.000510509</v>
          </cell>
          <cell r="B3629">
            <v>10509</v>
          </cell>
          <cell r="C3629" t="str">
            <v>Gerência Administrativa</v>
          </cell>
          <cell r="D3629" t="str">
            <v>4.01.0005</v>
          </cell>
          <cell r="E3629">
            <v>0</v>
          </cell>
          <cell r="F3629">
            <v>0</v>
          </cell>
          <cell r="G3629">
            <v>0</v>
          </cell>
          <cell r="H3629">
            <v>0</v>
          </cell>
          <cell r="I3629">
            <v>0</v>
          </cell>
          <cell r="J3629">
            <v>0</v>
          </cell>
          <cell r="K3629">
            <v>0</v>
          </cell>
          <cell r="L3629">
            <v>0</v>
          </cell>
          <cell r="M3629">
            <v>0</v>
          </cell>
          <cell r="N3629">
            <v>0</v>
          </cell>
          <cell r="O3629">
            <v>0</v>
          </cell>
          <cell r="P3629">
            <v>0</v>
          </cell>
        </row>
        <row r="3630">
          <cell r="A3630" t="str">
            <v>4.01.000610509</v>
          </cell>
          <cell r="B3630">
            <v>10509</v>
          </cell>
          <cell r="C3630" t="str">
            <v>Gerência Administrativa</v>
          </cell>
          <cell r="D3630" t="str">
            <v>4.01.0006</v>
          </cell>
          <cell r="E3630">
            <v>0</v>
          </cell>
          <cell r="F3630">
            <v>0</v>
          </cell>
          <cell r="G3630">
            <v>0</v>
          </cell>
          <cell r="H3630">
            <v>0</v>
          </cell>
          <cell r="I3630">
            <v>0</v>
          </cell>
          <cell r="J3630">
            <v>0</v>
          </cell>
          <cell r="K3630">
            <v>0</v>
          </cell>
          <cell r="L3630">
            <v>0</v>
          </cell>
          <cell r="M3630">
            <v>0</v>
          </cell>
          <cell r="N3630">
            <v>0</v>
          </cell>
          <cell r="O3630">
            <v>0</v>
          </cell>
          <cell r="P3630">
            <v>0</v>
          </cell>
        </row>
        <row r="3631">
          <cell r="A3631" t="str">
            <v>4.01.000710509</v>
          </cell>
          <cell r="B3631">
            <v>10509</v>
          </cell>
          <cell r="C3631" t="str">
            <v>Gerência Administrativa</v>
          </cell>
          <cell r="D3631" t="str">
            <v>4.01.0007</v>
          </cell>
          <cell r="E3631">
            <v>0</v>
          </cell>
          <cell r="F3631">
            <v>0</v>
          </cell>
          <cell r="G3631">
            <v>0</v>
          </cell>
          <cell r="H3631">
            <v>0</v>
          </cell>
          <cell r="I3631">
            <v>0</v>
          </cell>
          <cell r="J3631">
            <v>0</v>
          </cell>
          <cell r="K3631">
            <v>0</v>
          </cell>
          <cell r="L3631">
            <v>0</v>
          </cell>
          <cell r="M3631">
            <v>0</v>
          </cell>
          <cell r="N3631">
            <v>0</v>
          </cell>
          <cell r="O3631">
            <v>0</v>
          </cell>
          <cell r="P3631">
            <v>0</v>
          </cell>
        </row>
        <row r="3632">
          <cell r="A3632" t="str">
            <v>4.02.000110509</v>
          </cell>
          <cell r="B3632">
            <v>10509</v>
          </cell>
          <cell r="C3632" t="str">
            <v>Gerência Administrativa</v>
          </cell>
          <cell r="D3632" t="str">
            <v>4.02.0001</v>
          </cell>
          <cell r="E3632">
            <v>0</v>
          </cell>
          <cell r="F3632">
            <v>0</v>
          </cell>
          <cell r="G3632">
            <v>0</v>
          </cell>
          <cell r="H3632">
            <v>0</v>
          </cell>
          <cell r="I3632">
            <v>0</v>
          </cell>
          <cell r="J3632">
            <v>0</v>
          </cell>
          <cell r="K3632">
            <v>0</v>
          </cell>
          <cell r="L3632">
            <v>0</v>
          </cell>
          <cell r="M3632">
            <v>0</v>
          </cell>
          <cell r="N3632">
            <v>0</v>
          </cell>
          <cell r="O3632">
            <v>0</v>
          </cell>
          <cell r="P3632">
            <v>0</v>
          </cell>
        </row>
        <row r="3633">
          <cell r="A3633" t="str">
            <v>4.02.000210509</v>
          </cell>
          <cell r="B3633">
            <v>10509</v>
          </cell>
          <cell r="C3633" t="str">
            <v>Gerência Administrativa</v>
          </cell>
          <cell r="D3633" t="str">
            <v>4.02.0002</v>
          </cell>
          <cell r="E3633">
            <v>0</v>
          </cell>
          <cell r="F3633">
            <v>0</v>
          </cell>
          <cell r="G3633">
            <v>0</v>
          </cell>
          <cell r="H3633">
            <v>0</v>
          </cell>
          <cell r="I3633">
            <v>0</v>
          </cell>
          <cell r="J3633">
            <v>0</v>
          </cell>
          <cell r="K3633">
            <v>0</v>
          </cell>
          <cell r="L3633">
            <v>0</v>
          </cell>
          <cell r="M3633">
            <v>0</v>
          </cell>
          <cell r="N3633">
            <v>0</v>
          </cell>
          <cell r="O3633">
            <v>0</v>
          </cell>
          <cell r="P3633">
            <v>0</v>
          </cell>
        </row>
        <row r="3634">
          <cell r="A3634" t="str">
            <v>4.02.000310509</v>
          </cell>
          <cell r="B3634">
            <v>10509</v>
          </cell>
          <cell r="C3634" t="str">
            <v>Gerência Administrativa</v>
          </cell>
          <cell r="D3634" t="str">
            <v>4.02.0003</v>
          </cell>
          <cell r="E3634">
            <v>1018.4904997356018</v>
          </cell>
          <cell r="F3634">
            <v>1018.4904997356018</v>
          </cell>
          <cell r="G3634">
            <v>1018.4904997356018</v>
          </cell>
          <cell r="H3634">
            <v>1054.1376672263477</v>
          </cell>
          <cell r="I3634">
            <v>1054.1376672263477</v>
          </cell>
          <cell r="J3634">
            <v>1054.1376672263477</v>
          </cell>
          <cell r="K3634">
            <v>1054.1376672263477</v>
          </cell>
          <cell r="L3634">
            <v>1054.1376672263477</v>
          </cell>
          <cell r="M3634">
            <v>1054.1376672263477</v>
          </cell>
          <cell r="N3634">
            <v>1054.1376672263477</v>
          </cell>
          <cell r="O3634">
            <v>1054.1376672263477</v>
          </cell>
          <cell r="P3634">
            <v>1054.1376672263477</v>
          </cell>
        </row>
        <row r="3635">
          <cell r="A3635" t="str">
            <v>4.02.000410509</v>
          </cell>
          <cell r="B3635">
            <v>10509</v>
          </cell>
          <cell r="C3635" t="str">
            <v>Gerência Administrativa</v>
          </cell>
          <cell r="D3635" t="str">
            <v>4.02.0004</v>
          </cell>
          <cell r="E3635">
            <v>0</v>
          </cell>
          <cell r="F3635">
            <v>0</v>
          </cell>
          <cell r="G3635">
            <v>0</v>
          </cell>
          <cell r="H3635">
            <v>0</v>
          </cell>
          <cell r="I3635">
            <v>0</v>
          </cell>
          <cell r="J3635">
            <v>0</v>
          </cell>
          <cell r="K3635">
            <v>0</v>
          </cell>
          <cell r="L3635">
            <v>0</v>
          </cell>
          <cell r="M3635">
            <v>0</v>
          </cell>
          <cell r="N3635">
            <v>0</v>
          </cell>
          <cell r="O3635">
            <v>0</v>
          </cell>
          <cell r="P3635">
            <v>0</v>
          </cell>
        </row>
        <row r="3636">
          <cell r="A3636" t="str">
            <v>4.02.000510509</v>
          </cell>
          <cell r="B3636">
            <v>10509</v>
          </cell>
          <cell r="C3636" t="str">
            <v>Gerência Administrativa</v>
          </cell>
          <cell r="D3636" t="str">
            <v>4.02.0005</v>
          </cell>
          <cell r="E3636">
            <v>3500</v>
          </cell>
          <cell r="F3636">
            <v>3500</v>
          </cell>
          <cell r="G3636">
            <v>3500</v>
          </cell>
          <cell r="H3636">
            <v>3500</v>
          </cell>
          <cell r="I3636">
            <v>3500</v>
          </cell>
          <cell r="J3636">
            <v>3500</v>
          </cell>
          <cell r="K3636">
            <v>3500</v>
          </cell>
          <cell r="L3636">
            <v>3500</v>
          </cell>
          <cell r="M3636">
            <v>3500</v>
          </cell>
          <cell r="N3636">
            <v>3500</v>
          </cell>
          <cell r="O3636">
            <v>3500</v>
          </cell>
          <cell r="P3636">
            <v>3500</v>
          </cell>
        </row>
        <row r="3637">
          <cell r="A3637" t="str">
            <v>4.02.000610509</v>
          </cell>
          <cell r="B3637">
            <v>10509</v>
          </cell>
          <cell r="C3637" t="str">
            <v>Gerência Administrativa</v>
          </cell>
          <cell r="D3637" t="str">
            <v>4.02.0006</v>
          </cell>
          <cell r="E3637">
            <v>0</v>
          </cell>
          <cell r="F3637">
            <v>0</v>
          </cell>
          <cell r="G3637">
            <v>0</v>
          </cell>
          <cell r="H3637">
            <v>0</v>
          </cell>
          <cell r="I3637">
            <v>0</v>
          </cell>
          <cell r="J3637">
            <v>0</v>
          </cell>
          <cell r="K3637">
            <v>0</v>
          </cell>
          <cell r="L3637">
            <v>0</v>
          </cell>
          <cell r="M3637">
            <v>0</v>
          </cell>
          <cell r="N3637">
            <v>0</v>
          </cell>
          <cell r="O3637">
            <v>0</v>
          </cell>
          <cell r="P3637">
            <v>0</v>
          </cell>
        </row>
        <row r="3638">
          <cell r="A3638" t="str">
            <v>4.02.000710509</v>
          </cell>
          <cell r="B3638">
            <v>10509</v>
          </cell>
          <cell r="C3638" t="str">
            <v>Gerência Administrativa</v>
          </cell>
          <cell r="D3638" t="str">
            <v>4.02.0007</v>
          </cell>
          <cell r="E3638">
            <v>0</v>
          </cell>
          <cell r="F3638">
            <v>0</v>
          </cell>
          <cell r="G3638">
            <v>0</v>
          </cell>
          <cell r="H3638">
            <v>0</v>
          </cell>
          <cell r="I3638">
            <v>0</v>
          </cell>
          <cell r="J3638">
            <v>0</v>
          </cell>
          <cell r="K3638">
            <v>0</v>
          </cell>
          <cell r="L3638">
            <v>0</v>
          </cell>
          <cell r="M3638">
            <v>0</v>
          </cell>
          <cell r="N3638">
            <v>0</v>
          </cell>
          <cell r="O3638">
            <v>0</v>
          </cell>
          <cell r="P3638">
            <v>0</v>
          </cell>
        </row>
        <row r="3639">
          <cell r="A3639" t="str">
            <v>4.02.000810509</v>
          </cell>
          <cell r="B3639">
            <v>10509</v>
          </cell>
          <cell r="C3639" t="str">
            <v>Gerência Administrativa</v>
          </cell>
          <cell r="D3639" t="str">
            <v>4.02.0008</v>
          </cell>
          <cell r="E3639">
            <v>350</v>
          </cell>
          <cell r="F3639">
            <v>350</v>
          </cell>
          <cell r="G3639">
            <v>350</v>
          </cell>
          <cell r="H3639">
            <v>350</v>
          </cell>
          <cell r="I3639">
            <v>350</v>
          </cell>
          <cell r="J3639">
            <v>350</v>
          </cell>
          <cell r="K3639">
            <v>350</v>
          </cell>
          <cell r="L3639">
            <v>350</v>
          </cell>
          <cell r="M3639">
            <v>350</v>
          </cell>
          <cell r="N3639">
            <v>350</v>
          </cell>
          <cell r="O3639">
            <v>350</v>
          </cell>
          <cell r="P3639">
            <v>350</v>
          </cell>
        </row>
        <row r="3640">
          <cell r="A3640" t="str">
            <v>4.02.000910509</v>
          </cell>
          <cell r="B3640">
            <v>10509</v>
          </cell>
          <cell r="C3640" t="str">
            <v>Gerência Administrativa</v>
          </cell>
          <cell r="D3640" t="str">
            <v>4.02.0009</v>
          </cell>
          <cell r="E3640">
            <v>10.419118479184689</v>
          </cell>
          <cell r="F3640">
            <v>10.419118479184689</v>
          </cell>
          <cell r="G3640">
            <v>10.419118479184689</v>
          </cell>
          <cell r="H3640">
            <v>10.419118479184689</v>
          </cell>
          <cell r="I3640">
            <v>10.419118479184689</v>
          </cell>
          <cell r="J3640">
            <v>10.419118479184689</v>
          </cell>
          <cell r="K3640">
            <v>10.419118479184689</v>
          </cell>
          <cell r="L3640">
            <v>10.419118479184689</v>
          </cell>
          <cell r="M3640">
            <v>10.419118479184689</v>
          </cell>
          <cell r="N3640">
            <v>10.419118479184689</v>
          </cell>
          <cell r="O3640">
            <v>10.419118479184689</v>
          </cell>
          <cell r="P3640">
            <v>10.419118479184689</v>
          </cell>
        </row>
        <row r="3641">
          <cell r="A3641" t="str">
            <v>4.02.001010509</v>
          </cell>
          <cell r="B3641">
            <v>10509</v>
          </cell>
          <cell r="C3641" t="str">
            <v>Gerência Administrativa</v>
          </cell>
          <cell r="D3641" t="str">
            <v>4.02.0010</v>
          </cell>
          <cell r="E3641">
            <v>0</v>
          </cell>
          <cell r="F3641">
            <v>0</v>
          </cell>
          <cell r="G3641">
            <v>0</v>
          </cell>
          <cell r="H3641">
            <v>0</v>
          </cell>
          <cell r="I3641">
            <v>0</v>
          </cell>
          <cell r="J3641">
            <v>0</v>
          </cell>
          <cell r="K3641">
            <v>0</v>
          </cell>
          <cell r="L3641">
            <v>0</v>
          </cell>
          <cell r="M3641">
            <v>0</v>
          </cell>
          <cell r="N3641">
            <v>0</v>
          </cell>
          <cell r="O3641">
            <v>0</v>
          </cell>
          <cell r="P3641">
            <v>0</v>
          </cell>
        </row>
        <row r="3642">
          <cell r="A3642" t="str">
            <v>4.02.001110509</v>
          </cell>
          <cell r="B3642">
            <v>10509</v>
          </cell>
          <cell r="C3642" t="str">
            <v>Gerência Administrativa</v>
          </cell>
          <cell r="D3642" t="str">
            <v>4.02.0011</v>
          </cell>
          <cell r="E3642">
            <v>15</v>
          </cell>
          <cell r="F3642">
            <v>15</v>
          </cell>
          <cell r="G3642">
            <v>15.525</v>
          </cell>
          <cell r="H3642">
            <v>15.525</v>
          </cell>
          <cell r="I3642">
            <v>15.525</v>
          </cell>
          <cell r="J3642">
            <v>15.525</v>
          </cell>
          <cell r="K3642">
            <v>15.525</v>
          </cell>
          <cell r="L3642">
            <v>15.525</v>
          </cell>
          <cell r="M3642">
            <v>15.525</v>
          </cell>
          <cell r="N3642">
            <v>15.525</v>
          </cell>
          <cell r="O3642">
            <v>15.525</v>
          </cell>
          <cell r="P3642">
            <v>15.525</v>
          </cell>
        </row>
        <row r="3643">
          <cell r="A3643" t="str">
            <v>4.02.001210509</v>
          </cell>
          <cell r="B3643">
            <v>10509</v>
          </cell>
          <cell r="C3643" t="str">
            <v>Gerência Administrativa</v>
          </cell>
          <cell r="D3643" t="str">
            <v>4.02.0012</v>
          </cell>
          <cell r="E3643">
            <v>0</v>
          </cell>
          <cell r="F3643">
            <v>0</v>
          </cell>
          <cell r="G3643">
            <v>0</v>
          </cell>
          <cell r="H3643">
            <v>0</v>
          </cell>
          <cell r="I3643">
            <v>0</v>
          </cell>
          <cell r="J3643">
            <v>0</v>
          </cell>
          <cell r="K3643">
            <v>0</v>
          </cell>
          <cell r="L3643">
            <v>0</v>
          </cell>
          <cell r="M3643">
            <v>0</v>
          </cell>
          <cell r="N3643">
            <v>0</v>
          </cell>
          <cell r="O3643">
            <v>0</v>
          </cell>
          <cell r="P3643">
            <v>0</v>
          </cell>
        </row>
        <row r="3644">
          <cell r="A3644" t="str">
            <v>4.02.001310509</v>
          </cell>
          <cell r="B3644">
            <v>10509</v>
          </cell>
          <cell r="C3644" t="str">
            <v>Gerência Administrativa</v>
          </cell>
          <cell r="D3644" t="str">
            <v>4.02.0013</v>
          </cell>
          <cell r="E3644">
            <v>300</v>
          </cell>
          <cell r="F3644">
            <v>300</v>
          </cell>
          <cell r="G3644">
            <v>300</v>
          </cell>
          <cell r="H3644">
            <v>300</v>
          </cell>
          <cell r="I3644">
            <v>300</v>
          </cell>
          <cell r="J3644">
            <v>300</v>
          </cell>
          <cell r="K3644">
            <v>300</v>
          </cell>
          <cell r="L3644">
            <v>300</v>
          </cell>
          <cell r="M3644">
            <v>300</v>
          </cell>
          <cell r="N3644">
            <v>300</v>
          </cell>
          <cell r="O3644">
            <v>300</v>
          </cell>
          <cell r="P3644">
            <v>300</v>
          </cell>
        </row>
        <row r="3645">
          <cell r="A3645" t="str">
            <v>4.02.001410509</v>
          </cell>
          <cell r="B3645">
            <v>10509</v>
          </cell>
          <cell r="C3645" t="str">
            <v>Gerência Administrativa</v>
          </cell>
          <cell r="D3645" t="str">
            <v>4.02.0014</v>
          </cell>
          <cell r="E3645">
            <v>61.015106022338237</v>
          </cell>
          <cell r="F3645">
            <v>61.015106022338237</v>
          </cell>
          <cell r="G3645">
            <v>61.015106022338237</v>
          </cell>
          <cell r="H3645">
            <v>61.015106022338237</v>
          </cell>
          <cell r="I3645">
            <v>61.015106022338237</v>
          </cell>
          <cell r="J3645">
            <v>61.015106022338237</v>
          </cell>
          <cell r="K3645">
            <v>61.015106022338237</v>
          </cell>
          <cell r="L3645">
            <v>61.015106022338237</v>
          </cell>
          <cell r="M3645">
            <v>61.015106022338237</v>
          </cell>
          <cell r="N3645">
            <v>61.015106022338237</v>
          </cell>
          <cell r="O3645">
            <v>61.015106022338237</v>
          </cell>
          <cell r="P3645">
            <v>61.015106022338237</v>
          </cell>
        </row>
        <row r="3646">
          <cell r="A3646" t="str">
            <v>4.02.001510509</v>
          </cell>
          <cell r="B3646">
            <v>10509</v>
          </cell>
          <cell r="C3646" t="str">
            <v>Gerência Administrativa</v>
          </cell>
          <cell r="D3646" t="str">
            <v>4.02.0015</v>
          </cell>
          <cell r="E3646">
            <v>1295.8862104677405</v>
          </cell>
          <cell r="F3646">
            <v>1295.9866076922008</v>
          </cell>
          <cell r="G3646">
            <v>1296.0870049166606</v>
          </cell>
          <cell r="H3646">
            <v>1296.1874021411206</v>
          </cell>
          <cell r="I3646">
            <v>1296.2877993655807</v>
          </cell>
          <cell r="J3646">
            <v>1296.3881965900407</v>
          </cell>
          <cell r="K3646">
            <v>1296.4885938145005</v>
          </cell>
          <cell r="L3646">
            <v>1296.5889910389606</v>
          </cell>
          <cell r="M3646">
            <v>1296.6893882634206</v>
          </cell>
          <cell r="N3646">
            <v>501.98612230003454</v>
          </cell>
          <cell r="O3646">
            <v>501.98612230003454</v>
          </cell>
          <cell r="P3646">
            <v>501.98612230003454</v>
          </cell>
        </row>
        <row r="3647">
          <cell r="A3647" t="str">
            <v>4.02.001610509</v>
          </cell>
          <cell r="B3647">
            <v>10509</v>
          </cell>
          <cell r="C3647" t="str">
            <v>Gerência Administrativa</v>
          </cell>
          <cell r="D3647" t="str">
            <v>4.02.0016</v>
          </cell>
          <cell r="E3647">
            <v>19701.405776645097</v>
          </cell>
          <cell r="F3647">
            <v>19702.405776645097</v>
          </cell>
          <cell r="G3647">
            <v>19703.405776645097</v>
          </cell>
          <cell r="H3647">
            <v>19942.189328827677</v>
          </cell>
          <cell r="I3647">
            <v>19943.189328827677</v>
          </cell>
          <cell r="J3647">
            <v>19944.189328827677</v>
          </cell>
          <cell r="K3647">
            <v>19945.189328827677</v>
          </cell>
          <cell r="L3647">
            <v>19946.189328827677</v>
          </cell>
          <cell r="M3647">
            <v>19947.189328827677</v>
          </cell>
          <cell r="N3647">
            <v>12031.599328827675</v>
          </cell>
          <cell r="O3647">
            <v>12031.599328827675</v>
          </cell>
          <cell r="P3647">
            <v>12031.599328827675</v>
          </cell>
        </row>
        <row r="3648">
          <cell r="A3648" t="str">
            <v>4.02.001710509</v>
          </cell>
          <cell r="B3648">
            <v>10509</v>
          </cell>
          <cell r="C3648" t="str">
            <v>Gerência Administrativa</v>
          </cell>
          <cell r="D3648" t="str">
            <v>4.02.0017</v>
          </cell>
          <cell r="E3648">
            <v>3100.2388908871358</v>
          </cell>
          <cell r="F3648">
            <v>3100.2388908871358</v>
          </cell>
          <cell r="G3648">
            <v>3100.2388908871358</v>
          </cell>
          <cell r="H3648">
            <v>3208.7472520681849</v>
          </cell>
          <cell r="I3648">
            <v>3208.7472520681849</v>
          </cell>
          <cell r="J3648">
            <v>3208.7472520681849</v>
          </cell>
          <cell r="K3648">
            <v>3208.7472520681849</v>
          </cell>
          <cell r="L3648">
            <v>3208.7472520681849</v>
          </cell>
          <cell r="M3648">
            <v>3208.7472520681849</v>
          </cell>
          <cell r="N3648">
            <v>3208.7472520681849</v>
          </cell>
          <cell r="O3648">
            <v>3208.7472520681849</v>
          </cell>
          <cell r="P3648">
            <v>3208.7472520681849</v>
          </cell>
        </row>
        <row r="3649">
          <cell r="A3649" t="str">
            <v>4.02.001810509</v>
          </cell>
          <cell r="B3649">
            <v>10509</v>
          </cell>
          <cell r="C3649" t="str">
            <v>Gerência Administrativa</v>
          </cell>
          <cell r="D3649" t="str">
            <v>4.02.0018</v>
          </cell>
          <cell r="E3649" t="str">
            <v>RATEIO</v>
          </cell>
          <cell r="F3649">
            <v>0</v>
          </cell>
          <cell r="G3649">
            <v>0</v>
          </cell>
          <cell r="H3649">
            <v>0</v>
          </cell>
          <cell r="I3649">
            <v>0</v>
          </cell>
          <cell r="J3649">
            <v>0</v>
          </cell>
          <cell r="K3649">
            <v>0</v>
          </cell>
          <cell r="L3649">
            <v>0</v>
          </cell>
          <cell r="M3649">
            <v>0</v>
          </cell>
          <cell r="N3649">
            <v>0</v>
          </cell>
          <cell r="O3649">
            <v>0</v>
          </cell>
          <cell r="P3649">
            <v>0</v>
          </cell>
        </row>
        <row r="3650">
          <cell r="A3650" t="str">
            <v>4.02.001910509</v>
          </cell>
          <cell r="B3650">
            <v>10509</v>
          </cell>
          <cell r="C3650" t="str">
            <v>Gerência Administrativa</v>
          </cell>
          <cell r="D3650" t="str">
            <v>4.02.0019</v>
          </cell>
          <cell r="E3650" t="str">
            <v>RATEIO</v>
          </cell>
          <cell r="F3650">
            <v>0</v>
          </cell>
          <cell r="G3650">
            <v>0</v>
          </cell>
          <cell r="H3650">
            <v>0</v>
          </cell>
          <cell r="I3650">
            <v>0</v>
          </cell>
          <cell r="J3650">
            <v>0</v>
          </cell>
          <cell r="K3650">
            <v>0</v>
          </cell>
          <cell r="L3650">
            <v>0</v>
          </cell>
          <cell r="M3650">
            <v>0</v>
          </cell>
          <cell r="N3650">
            <v>0</v>
          </cell>
          <cell r="O3650">
            <v>0</v>
          </cell>
          <cell r="P3650">
            <v>0</v>
          </cell>
        </row>
        <row r="3651">
          <cell r="A3651" t="str">
            <v>4.02.002010509</v>
          </cell>
          <cell r="B3651">
            <v>10509</v>
          </cell>
          <cell r="C3651" t="str">
            <v>Gerência Administrativa</v>
          </cell>
          <cell r="D3651" t="str">
            <v>4.02.0020</v>
          </cell>
          <cell r="E3651">
            <v>80</v>
          </cell>
          <cell r="F3651">
            <v>80</v>
          </cell>
          <cell r="G3651">
            <v>80</v>
          </cell>
          <cell r="H3651">
            <v>80</v>
          </cell>
          <cell r="I3651">
            <v>80</v>
          </cell>
          <cell r="J3651">
            <v>80</v>
          </cell>
          <cell r="K3651">
            <v>80</v>
          </cell>
          <cell r="L3651">
            <v>80</v>
          </cell>
          <cell r="M3651">
            <v>80</v>
          </cell>
          <cell r="N3651">
            <v>80</v>
          </cell>
          <cell r="O3651">
            <v>80</v>
          </cell>
          <cell r="P3651">
            <v>80</v>
          </cell>
        </row>
        <row r="3652">
          <cell r="A3652" t="str">
            <v>4.02.002110509</v>
          </cell>
          <cell r="B3652">
            <v>10509</v>
          </cell>
          <cell r="C3652" t="str">
            <v>Gerência Administrativa</v>
          </cell>
          <cell r="D3652" t="str">
            <v>4.02.0021</v>
          </cell>
          <cell r="E3652">
            <v>0</v>
          </cell>
          <cell r="F3652">
            <v>300</v>
          </cell>
          <cell r="G3652">
            <v>300</v>
          </cell>
          <cell r="H3652">
            <v>300</v>
          </cell>
          <cell r="I3652">
            <v>0</v>
          </cell>
          <cell r="J3652">
            <v>0</v>
          </cell>
          <cell r="K3652">
            <v>0</v>
          </cell>
          <cell r="L3652">
            <v>0</v>
          </cell>
          <cell r="M3652">
            <v>0</v>
          </cell>
          <cell r="N3652">
            <v>0</v>
          </cell>
          <cell r="O3652">
            <v>0</v>
          </cell>
          <cell r="P3652">
            <v>0</v>
          </cell>
        </row>
        <row r="3653">
          <cell r="A3653" t="str">
            <v>4.02.002210509</v>
          </cell>
          <cell r="B3653">
            <v>10509</v>
          </cell>
          <cell r="C3653" t="str">
            <v>Gerência Administrativa</v>
          </cell>
          <cell r="D3653" t="str">
            <v>4.02.0022</v>
          </cell>
          <cell r="E3653">
            <v>250</v>
          </cell>
          <cell r="F3653">
            <v>250</v>
          </cell>
          <cell r="G3653">
            <v>250</v>
          </cell>
          <cell r="H3653">
            <v>250</v>
          </cell>
          <cell r="I3653">
            <v>250</v>
          </cell>
          <cell r="J3653">
            <v>250</v>
          </cell>
          <cell r="K3653">
            <v>250</v>
          </cell>
          <cell r="L3653">
            <v>250</v>
          </cell>
          <cell r="M3653">
            <v>250</v>
          </cell>
          <cell r="N3653">
            <v>250</v>
          </cell>
          <cell r="O3653">
            <v>250</v>
          </cell>
          <cell r="P3653">
            <v>250</v>
          </cell>
        </row>
        <row r="3654">
          <cell r="A3654" t="str">
            <v>4.02.002310509</v>
          </cell>
          <cell r="B3654">
            <v>10509</v>
          </cell>
          <cell r="C3654" t="str">
            <v>Gerência Administrativa</v>
          </cell>
          <cell r="D3654" t="str">
            <v>4.02.0023</v>
          </cell>
          <cell r="E3654">
            <v>176.52959785848114</v>
          </cell>
          <cell r="F3654">
            <v>176.52959785848114</v>
          </cell>
          <cell r="G3654">
            <v>178.41308374711579</v>
          </cell>
          <cell r="H3654">
            <v>178.41308374711579</v>
          </cell>
          <cell r="I3654">
            <v>178.41308374711579</v>
          </cell>
          <cell r="J3654">
            <v>178.41308374711579</v>
          </cell>
          <cell r="K3654">
            <v>178.41308374711579</v>
          </cell>
          <cell r="L3654">
            <v>179.4533216916727</v>
          </cell>
          <cell r="M3654">
            <v>179.4533216916727</v>
          </cell>
          <cell r="N3654">
            <v>179.4533216916727</v>
          </cell>
          <cell r="O3654">
            <v>179.4533216916727</v>
          </cell>
          <cell r="P3654">
            <v>179.4533216916727</v>
          </cell>
        </row>
        <row r="3655">
          <cell r="A3655" t="str">
            <v>4.02.002410509</v>
          </cell>
          <cell r="B3655">
            <v>10509</v>
          </cell>
          <cell r="C3655" t="str">
            <v>Gerência Administrativa</v>
          </cell>
          <cell r="D3655" t="str">
            <v>4.02.0024</v>
          </cell>
          <cell r="E3655">
            <v>0</v>
          </cell>
          <cell r="F3655">
            <v>0</v>
          </cell>
          <cell r="G3655">
            <v>0</v>
          </cell>
          <cell r="H3655">
            <v>0</v>
          </cell>
          <cell r="I3655">
            <v>0</v>
          </cell>
          <cell r="J3655">
            <v>0</v>
          </cell>
          <cell r="K3655">
            <v>0</v>
          </cell>
          <cell r="L3655">
            <v>0</v>
          </cell>
          <cell r="M3655">
            <v>0</v>
          </cell>
          <cell r="N3655">
            <v>0</v>
          </cell>
          <cell r="O3655">
            <v>0</v>
          </cell>
          <cell r="P3655">
            <v>0</v>
          </cell>
        </row>
        <row r="3656">
          <cell r="A3656" t="str">
            <v>4.02.002510509</v>
          </cell>
          <cell r="B3656">
            <v>10509</v>
          </cell>
          <cell r="C3656" t="str">
            <v>Gerência Administrativa</v>
          </cell>
          <cell r="D3656" t="str">
            <v>4.02.0025</v>
          </cell>
          <cell r="E3656">
            <v>250</v>
          </cell>
          <cell r="F3656">
            <v>250</v>
          </cell>
          <cell r="G3656">
            <v>250</v>
          </cell>
          <cell r="H3656">
            <v>250</v>
          </cell>
          <cell r="I3656">
            <v>250</v>
          </cell>
          <cell r="J3656">
            <v>250</v>
          </cell>
          <cell r="K3656">
            <v>250</v>
          </cell>
          <cell r="L3656">
            <v>250</v>
          </cell>
          <cell r="M3656">
            <v>250</v>
          </cell>
          <cell r="N3656">
            <v>250</v>
          </cell>
          <cell r="O3656">
            <v>250</v>
          </cell>
          <cell r="P3656">
            <v>250</v>
          </cell>
        </row>
        <row r="3657">
          <cell r="A3657" t="str">
            <v>4.02.002610509</v>
          </cell>
          <cell r="B3657">
            <v>10509</v>
          </cell>
          <cell r="C3657" t="str">
            <v>Gerência Administrativa</v>
          </cell>
          <cell r="D3657" t="str">
            <v>4.02.0026</v>
          </cell>
          <cell r="E3657">
            <v>600</v>
          </cell>
          <cell r="F3657">
            <v>600</v>
          </cell>
          <cell r="G3657">
            <v>600</v>
          </cell>
          <cell r="H3657">
            <v>600</v>
          </cell>
          <cell r="I3657">
            <v>600</v>
          </cell>
          <cell r="J3657">
            <v>600</v>
          </cell>
          <cell r="K3657">
            <v>600</v>
          </cell>
          <cell r="L3657">
            <v>600</v>
          </cell>
          <cell r="M3657">
            <v>600</v>
          </cell>
          <cell r="N3657">
            <v>600</v>
          </cell>
          <cell r="O3657">
            <v>600</v>
          </cell>
          <cell r="P3657">
            <v>600</v>
          </cell>
        </row>
        <row r="3658">
          <cell r="A3658" t="str">
            <v>4.02.002710509</v>
          </cell>
          <cell r="B3658">
            <v>10509</v>
          </cell>
          <cell r="C3658" t="str">
            <v>Gerência Administrativa</v>
          </cell>
          <cell r="D3658" t="str">
            <v>4.02.0027</v>
          </cell>
          <cell r="E3658">
            <v>0</v>
          </cell>
          <cell r="F3658">
            <v>0</v>
          </cell>
          <cell r="G3658">
            <v>300</v>
          </cell>
          <cell r="H3658">
            <v>0</v>
          </cell>
          <cell r="I3658">
            <v>0</v>
          </cell>
          <cell r="J3658">
            <v>1000</v>
          </cell>
          <cell r="K3658">
            <v>0</v>
          </cell>
          <cell r="L3658">
            <v>300</v>
          </cell>
          <cell r="M3658">
            <v>0</v>
          </cell>
          <cell r="N3658">
            <v>300</v>
          </cell>
          <cell r="O3658">
            <v>0</v>
          </cell>
          <cell r="P3658">
            <v>0</v>
          </cell>
        </row>
        <row r="3659">
          <cell r="A3659" t="str">
            <v>4.02.002810509</v>
          </cell>
          <cell r="B3659">
            <v>10509</v>
          </cell>
          <cell r="C3659" t="str">
            <v>Gerência Administrativa</v>
          </cell>
          <cell r="D3659" t="str">
            <v>4.02.0028</v>
          </cell>
          <cell r="E3659">
            <v>0</v>
          </cell>
          <cell r="F3659">
            <v>0</v>
          </cell>
          <cell r="G3659">
            <v>0</v>
          </cell>
          <cell r="H3659">
            <v>12758.4</v>
          </cell>
          <cell r="I3659">
            <v>0</v>
          </cell>
          <cell r="J3659">
            <v>0</v>
          </cell>
          <cell r="K3659">
            <v>0</v>
          </cell>
          <cell r="L3659">
            <v>0</v>
          </cell>
          <cell r="M3659">
            <v>0</v>
          </cell>
          <cell r="N3659">
            <v>0</v>
          </cell>
          <cell r="O3659">
            <v>0</v>
          </cell>
          <cell r="P3659">
            <v>0</v>
          </cell>
        </row>
        <row r="3660">
          <cell r="A3660" t="str">
            <v>4.02.002910509</v>
          </cell>
          <cell r="B3660">
            <v>10509</v>
          </cell>
          <cell r="C3660" t="str">
            <v>Gerência Administrativa</v>
          </cell>
          <cell r="D3660" t="str">
            <v>4.02.0029</v>
          </cell>
          <cell r="E3660">
            <v>0</v>
          </cell>
          <cell r="F3660">
            <v>5818.23</v>
          </cell>
          <cell r="G3660">
            <v>0</v>
          </cell>
          <cell r="H3660">
            <v>0</v>
          </cell>
          <cell r="I3660">
            <v>0</v>
          </cell>
          <cell r="J3660">
            <v>0</v>
          </cell>
          <cell r="K3660">
            <v>0</v>
          </cell>
          <cell r="L3660">
            <v>0</v>
          </cell>
          <cell r="M3660">
            <v>0</v>
          </cell>
          <cell r="N3660">
            <v>0</v>
          </cell>
          <cell r="O3660">
            <v>0</v>
          </cell>
          <cell r="P3660">
            <v>0</v>
          </cell>
        </row>
        <row r="3661">
          <cell r="A3661" t="str">
            <v>4.02.003010509</v>
          </cell>
          <cell r="B3661">
            <v>10509</v>
          </cell>
          <cell r="C3661" t="str">
            <v>Gerência Administrativa</v>
          </cell>
          <cell r="D3661" t="str">
            <v>4.02.0030</v>
          </cell>
          <cell r="E3661">
            <v>30</v>
          </cell>
          <cell r="F3661">
            <v>30</v>
          </cell>
          <cell r="G3661">
            <v>30</v>
          </cell>
          <cell r="H3661">
            <v>30</v>
          </cell>
          <cell r="I3661">
            <v>30</v>
          </cell>
          <cell r="J3661">
            <v>30</v>
          </cell>
          <cell r="K3661">
            <v>30</v>
          </cell>
          <cell r="L3661">
            <v>30</v>
          </cell>
          <cell r="M3661">
            <v>30</v>
          </cell>
          <cell r="N3661">
            <v>30</v>
          </cell>
          <cell r="O3661">
            <v>30</v>
          </cell>
          <cell r="P3661">
            <v>30</v>
          </cell>
        </row>
        <row r="3662">
          <cell r="A3662" t="str">
            <v>4.02.003510509</v>
          </cell>
          <cell r="B3662">
            <v>10509</v>
          </cell>
          <cell r="C3662" t="str">
            <v>Gerência Administrativa</v>
          </cell>
          <cell r="D3662" t="str">
            <v>4.02.0035</v>
          </cell>
          <cell r="E3662">
            <v>100</v>
          </cell>
          <cell r="F3662">
            <v>100</v>
          </cell>
          <cell r="G3662">
            <v>100</v>
          </cell>
          <cell r="H3662">
            <v>100</v>
          </cell>
          <cell r="I3662">
            <v>100</v>
          </cell>
          <cell r="J3662">
            <v>100</v>
          </cell>
          <cell r="K3662">
            <v>100</v>
          </cell>
          <cell r="L3662">
            <v>100</v>
          </cell>
          <cell r="M3662">
            <v>100</v>
          </cell>
          <cell r="N3662">
            <v>100</v>
          </cell>
          <cell r="O3662">
            <v>100</v>
          </cell>
          <cell r="P3662">
            <v>100</v>
          </cell>
        </row>
        <row r="3663">
          <cell r="A3663" t="str">
            <v>4.02.003610509</v>
          </cell>
          <cell r="B3663">
            <v>10509</v>
          </cell>
          <cell r="C3663" t="str">
            <v>Gerência Administrativa</v>
          </cell>
          <cell r="D3663" t="str">
            <v>4.02.0036</v>
          </cell>
          <cell r="E3663">
            <v>0</v>
          </cell>
          <cell r="F3663">
            <v>0</v>
          </cell>
          <cell r="G3663">
            <v>0</v>
          </cell>
          <cell r="H3663">
            <v>0</v>
          </cell>
          <cell r="I3663">
            <v>0</v>
          </cell>
          <cell r="J3663">
            <v>0</v>
          </cell>
          <cell r="K3663">
            <v>0</v>
          </cell>
          <cell r="L3663">
            <v>0</v>
          </cell>
          <cell r="M3663">
            <v>0</v>
          </cell>
          <cell r="N3663">
            <v>0</v>
          </cell>
          <cell r="O3663">
            <v>0</v>
          </cell>
          <cell r="P3663">
            <v>0</v>
          </cell>
        </row>
        <row r="3664">
          <cell r="A3664" t="str">
            <v>4.02.003710509</v>
          </cell>
          <cell r="B3664">
            <v>10509</v>
          </cell>
          <cell r="C3664" t="str">
            <v>Gerência Administrativa</v>
          </cell>
          <cell r="D3664" t="str">
            <v>4.02.0037</v>
          </cell>
          <cell r="E3664">
            <v>0</v>
          </cell>
          <cell r="F3664">
            <v>0</v>
          </cell>
          <cell r="G3664">
            <v>0</v>
          </cell>
          <cell r="H3664">
            <v>0</v>
          </cell>
          <cell r="I3664">
            <v>0</v>
          </cell>
          <cell r="J3664">
            <v>0</v>
          </cell>
          <cell r="K3664">
            <v>0</v>
          </cell>
          <cell r="L3664">
            <v>0</v>
          </cell>
          <cell r="M3664">
            <v>0</v>
          </cell>
          <cell r="N3664">
            <v>0</v>
          </cell>
          <cell r="O3664">
            <v>0</v>
          </cell>
          <cell r="P3664">
            <v>0</v>
          </cell>
        </row>
        <row r="3665">
          <cell r="A3665" t="str">
            <v>4.02.003810509</v>
          </cell>
          <cell r="B3665">
            <v>10509</v>
          </cell>
          <cell r="C3665" t="str">
            <v>Gerência Administrativa</v>
          </cell>
          <cell r="D3665" t="str">
            <v>4.02.0038</v>
          </cell>
          <cell r="E3665">
            <v>0</v>
          </cell>
          <cell r="F3665">
            <v>0</v>
          </cell>
          <cell r="G3665">
            <v>0</v>
          </cell>
          <cell r="H3665">
            <v>0</v>
          </cell>
          <cell r="I3665">
            <v>0</v>
          </cell>
          <cell r="J3665">
            <v>0</v>
          </cell>
          <cell r="K3665">
            <v>0</v>
          </cell>
          <cell r="L3665">
            <v>0</v>
          </cell>
          <cell r="M3665">
            <v>0</v>
          </cell>
          <cell r="N3665">
            <v>0</v>
          </cell>
          <cell r="O3665">
            <v>0</v>
          </cell>
          <cell r="P3665">
            <v>0</v>
          </cell>
        </row>
        <row r="3666">
          <cell r="A3666" t="str">
            <v>4.02.003910509</v>
          </cell>
          <cell r="B3666">
            <v>10509</v>
          </cell>
          <cell r="C3666" t="str">
            <v>Gerência Administrativa</v>
          </cell>
          <cell r="D3666" t="str">
            <v>4.02.0039</v>
          </cell>
          <cell r="E3666">
            <v>0</v>
          </cell>
          <cell r="F3666">
            <v>0</v>
          </cell>
          <cell r="G3666">
            <v>0</v>
          </cell>
          <cell r="H3666">
            <v>0</v>
          </cell>
          <cell r="I3666">
            <v>0</v>
          </cell>
          <cell r="J3666">
            <v>0</v>
          </cell>
          <cell r="K3666">
            <v>0</v>
          </cell>
          <cell r="L3666">
            <v>0</v>
          </cell>
          <cell r="M3666">
            <v>0</v>
          </cell>
          <cell r="N3666">
            <v>0</v>
          </cell>
          <cell r="O3666">
            <v>0</v>
          </cell>
          <cell r="P3666">
            <v>0</v>
          </cell>
        </row>
        <row r="3667">
          <cell r="A3667" t="str">
            <v>4.02.004110509</v>
          </cell>
          <cell r="B3667">
            <v>10509</v>
          </cell>
          <cell r="C3667" t="str">
            <v>Gerência Administrativa</v>
          </cell>
          <cell r="D3667" t="str">
            <v>4.02.0041</v>
          </cell>
          <cell r="E3667">
            <v>37.197852478345901</v>
          </cell>
          <cell r="F3667">
            <v>37.197852478345901</v>
          </cell>
          <cell r="G3667">
            <v>37.197852478345901</v>
          </cell>
          <cell r="H3667">
            <v>37.197852478345901</v>
          </cell>
          <cell r="I3667">
            <v>37.197852478345901</v>
          </cell>
          <cell r="J3667">
            <v>37.197852478345901</v>
          </cell>
          <cell r="K3667">
            <v>37.197852478345901</v>
          </cell>
          <cell r="L3667">
            <v>37.197852478345901</v>
          </cell>
          <cell r="M3667">
            <v>37.197852478345901</v>
          </cell>
          <cell r="N3667">
            <v>37.197852478345901</v>
          </cell>
          <cell r="O3667">
            <v>37.197852478345901</v>
          </cell>
          <cell r="P3667">
            <v>37.197852478345901</v>
          </cell>
        </row>
        <row r="3668">
          <cell r="A3668" t="str">
            <v>4.02.004210509</v>
          </cell>
          <cell r="B3668">
            <v>10509</v>
          </cell>
          <cell r="C3668" t="str">
            <v>Gerência Administrativa</v>
          </cell>
          <cell r="D3668" t="str">
            <v>4.02.0042</v>
          </cell>
          <cell r="E3668">
            <v>0</v>
          </cell>
          <cell r="F3668">
            <v>0</v>
          </cell>
          <cell r="G3668">
            <v>0</v>
          </cell>
          <cell r="H3668">
            <v>0</v>
          </cell>
          <cell r="I3668">
            <v>0</v>
          </cell>
          <cell r="J3668">
            <v>0</v>
          </cell>
          <cell r="K3668">
            <v>0</v>
          </cell>
          <cell r="L3668">
            <v>0</v>
          </cell>
          <cell r="M3668">
            <v>0</v>
          </cell>
          <cell r="N3668">
            <v>0</v>
          </cell>
          <cell r="O3668">
            <v>0</v>
          </cell>
          <cell r="P3668">
            <v>0</v>
          </cell>
        </row>
        <row r="3669">
          <cell r="A3669" t="str">
            <v>4.02.004310509</v>
          </cell>
          <cell r="B3669">
            <v>10509</v>
          </cell>
          <cell r="C3669" t="str">
            <v>Gerência Administrativa</v>
          </cell>
          <cell r="D3669" t="str">
            <v>4.02.0043</v>
          </cell>
          <cell r="E3669">
            <v>0</v>
          </cell>
          <cell r="F3669">
            <v>0</v>
          </cell>
          <cell r="G3669">
            <v>0</v>
          </cell>
          <cell r="H3669">
            <v>0</v>
          </cell>
          <cell r="I3669">
            <v>0</v>
          </cell>
          <cell r="J3669">
            <v>0</v>
          </cell>
          <cell r="K3669">
            <v>0</v>
          </cell>
          <cell r="L3669">
            <v>0</v>
          </cell>
          <cell r="M3669">
            <v>0</v>
          </cell>
          <cell r="N3669">
            <v>0</v>
          </cell>
          <cell r="O3669">
            <v>0</v>
          </cell>
          <cell r="P3669">
            <v>0</v>
          </cell>
        </row>
        <row r="3670">
          <cell r="A3670" t="str">
            <v>4.02.004410509</v>
          </cell>
          <cell r="B3670">
            <v>10509</v>
          </cell>
          <cell r="C3670" t="str">
            <v>Gerência Administrativa</v>
          </cell>
          <cell r="D3670" t="str">
            <v>4.02.0044</v>
          </cell>
          <cell r="E3670">
            <v>0</v>
          </cell>
          <cell r="F3670">
            <v>0</v>
          </cell>
          <cell r="G3670">
            <v>0</v>
          </cell>
          <cell r="H3670">
            <v>0</v>
          </cell>
          <cell r="I3670">
            <v>0</v>
          </cell>
          <cell r="J3670">
            <v>0</v>
          </cell>
          <cell r="K3670">
            <v>0</v>
          </cell>
          <cell r="L3670">
            <v>0</v>
          </cell>
          <cell r="M3670">
            <v>0</v>
          </cell>
          <cell r="N3670">
            <v>0</v>
          </cell>
          <cell r="O3670">
            <v>0</v>
          </cell>
          <cell r="P3670">
            <v>0</v>
          </cell>
        </row>
        <row r="3671">
          <cell r="A3671" t="str">
            <v>4.03.000110509</v>
          </cell>
          <cell r="B3671">
            <v>10509</v>
          </cell>
          <cell r="C3671" t="str">
            <v>Gerência Administrativa</v>
          </cell>
          <cell r="D3671" t="str">
            <v>4.03.0001</v>
          </cell>
        </row>
        <row r="3672">
          <cell r="A3672" t="str">
            <v>4.03.000210509</v>
          </cell>
          <cell r="B3672">
            <v>10509</v>
          </cell>
          <cell r="C3672" t="str">
            <v>Gerência Administrativa</v>
          </cell>
          <cell r="D3672" t="str">
            <v>4.03.0002</v>
          </cell>
          <cell r="E3672">
            <v>23216.15</v>
          </cell>
          <cell r="F3672">
            <v>23216.15</v>
          </cell>
          <cell r="G3672">
            <v>29271.06</v>
          </cell>
          <cell r="H3672">
            <v>29403.06</v>
          </cell>
          <cell r="I3672">
            <v>29403.06</v>
          </cell>
          <cell r="J3672">
            <v>29403.06</v>
          </cell>
          <cell r="K3672">
            <v>29403.06</v>
          </cell>
          <cell r="L3672">
            <v>31229.312000000002</v>
          </cell>
          <cell r="M3672">
            <v>31229.312000000002</v>
          </cell>
          <cell r="N3672">
            <v>31229.312000000002</v>
          </cell>
          <cell r="O3672">
            <v>31229.312000000002</v>
          </cell>
          <cell r="P3672">
            <v>31229.312000000002</v>
          </cell>
        </row>
        <row r="3673">
          <cell r="A3673" t="str">
            <v>4.03.000310509</v>
          </cell>
          <cell r="B3673">
            <v>10509</v>
          </cell>
          <cell r="C3673" t="str">
            <v>Gerência Administrativa</v>
          </cell>
          <cell r="D3673" t="str">
            <v>4.03.0003</v>
          </cell>
          <cell r="E3673">
            <v>1934.6791666666668</v>
          </cell>
          <cell r="F3673">
            <v>1934.6791666666668</v>
          </cell>
          <cell r="G3673">
            <v>3448.4066666666668</v>
          </cell>
          <cell r="H3673">
            <v>2483.2550000000001</v>
          </cell>
          <cell r="I3673">
            <v>2450.2550000000001</v>
          </cell>
          <cell r="J3673">
            <v>2450.2550000000001</v>
          </cell>
          <cell r="K3673">
            <v>2450.2550000000001</v>
          </cell>
          <cell r="L3673">
            <v>3667.7563333333314</v>
          </cell>
          <cell r="M3673">
            <v>2602.4426666666677</v>
          </cell>
          <cell r="N3673">
            <v>2602.442666666665</v>
          </cell>
          <cell r="O3673">
            <v>2602.4426666666677</v>
          </cell>
          <cell r="P3673">
            <v>2602.4426666666677</v>
          </cell>
        </row>
        <row r="3674">
          <cell r="A3674" t="str">
            <v>4.03.000410509</v>
          </cell>
          <cell r="B3674">
            <v>10509</v>
          </cell>
          <cell r="C3674" t="str">
            <v>Gerência Administrativa</v>
          </cell>
          <cell r="D3674" t="str">
            <v>4.03.0004</v>
          </cell>
          <cell r="E3674">
            <v>10000</v>
          </cell>
          <cell r="F3674">
            <v>10000</v>
          </cell>
          <cell r="G3674">
            <v>10000</v>
          </cell>
          <cell r="H3674">
            <v>10000</v>
          </cell>
          <cell r="I3674">
            <v>10000</v>
          </cell>
          <cell r="J3674">
            <v>10000</v>
          </cell>
          <cell r="K3674">
            <v>10000</v>
          </cell>
          <cell r="L3674">
            <v>10800</v>
          </cell>
          <cell r="M3674">
            <v>10800</v>
          </cell>
          <cell r="N3674">
            <v>10800</v>
          </cell>
          <cell r="O3674">
            <v>10800</v>
          </cell>
          <cell r="P3674">
            <v>10800</v>
          </cell>
        </row>
        <row r="3675">
          <cell r="A3675" t="str">
            <v>4.03.000510509</v>
          </cell>
          <cell r="B3675">
            <v>10509</v>
          </cell>
          <cell r="C3675" t="str">
            <v>Gerência Administrativa</v>
          </cell>
          <cell r="D3675" t="str">
            <v>4.03.0005</v>
          </cell>
        </row>
        <row r="3676">
          <cell r="A3676" t="str">
            <v>4.03.000610509</v>
          </cell>
          <cell r="B3676">
            <v>10509</v>
          </cell>
          <cell r="C3676" t="str">
            <v>Gerência Administrativa</v>
          </cell>
          <cell r="D3676" t="str">
            <v>4.03.0006</v>
          </cell>
          <cell r="E3676">
            <v>1934.6791666666668</v>
          </cell>
          <cell r="F3676">
            <v>1934.6791666666668</v>
          </cell>
          <cell r="G3676">
            <v>3448.4066666666668</v>
          </cell>
          <cell r="H3676">
            <v>2483.2550000000001</v>
          </cell>
          <cell r="I3676">
            <v>2450.2550000000001</v>
          </cell>
          <cell r="J3676">
            <v>2450.2550000000001</v>
          </cell>
          <cell r="K3676">
            <v>2450.2550000000001</v>
          </cell>
          <cell r="L3676">
            <v>3667.7563333333314</v>
          </cell>
          <cell r="M3676">
            <v>2602.4426666666677</v>
          </cell>
          <cell r="N3676">
            <v>2602.442666666665</v>
          </cell>
          <cell r="O3676">
            <v>2602.4426666666677</v>
          </cell>
          <cell r="P3676">
            <v>2602.4426666666677</v>
          </cell>
        </row>
        <row r="3677">
          <cell r="A3677" t="str">
            <v>4.03.000710509</v>
          </cell>
          <cell r="B3677">
            <v>10509</v>
          </cell>
          <cell r="C3677" t="str">
            <v>Gerência Administrativa</v>
          </cell>
          <cell r="D3677" t="str">
            <v>4.03.0007</v>
          </cell>
        </row>
        <row r="3678">
          <cell r="A3678" t="str">
            <v>4.03.000810509</v>
          </cell>
          <cell r="B3678">
            <v>10509</v>
          </cell>
          <cell r="C3678" t="str">
            <v>Gerência Administrativa</v>
          </cell>
          <cell r="D3678" t="str">
            <v>4.03.0008</v>
          </cell>
          <cell r="E3678">
            <v>7729.2214285714272</v>
          </cell>
          <cell r="F3678">
            <v>7729.2214285714272</v>
          </cell>
          <cell r="G3678">
            <v>7729.2214285714272</v>
          </cell>
          <cell r="H3678">
            <v>7729.2214285714272</v>
          </cell>
          <cell r="I3678">
            <v>7729.2214285714272</v>
          </cell>
          <cell r="J3678">
            <v>7729.2214285714272</v>
          </cell>
          <cell r="K3678">
            <v>7729.2214285714272</v>
          </cell>
          <cell r="L3678">
            <v>7729.2214285714272</v>
          </cell>
          <cell r="M3678">
            <v>7729.2214285714272</v>
          </cell>
          <cell r="N3678">
            <v>7729.2214285714272</v>
          </cell>
          <cell r="O3678">
            <v>7729.2214285714272</v>
          </cell>
          <cell r="P3678">
            <v>7729.2214285714272</v>
          </cell>
        </row>
        <row r="3679">
          <cell r="A3679" t="str">
            <v>4.03.000910509</v>
          </cell>
          <cell r="B3679">
            <v>10509</v>
          </cell>
          <cell r="C3679" t="str">
            <v>Gerência Administrativa</v>
          </cell>
          <cell r="D3679" t="str">
            <v>4.03.0009</v>
          </cell>
          <cell r="E3679">
            <v>4788</v>
          </cell>
          <cell r="F3679">
            <v>4032</v>
          </cell>
          <cell r="G3679">
            <v>4032</v>
          </cell>
          <cell r="H3679">
            <v>4032</v>
          </cell>
          <cell r="I3679">
            <v>4032</v>
          </cell>
          <cell r="J3679">
            <v>4032</v>
          </cell>
          <cell r="K3679">
            <v>4032</v>
          </cell>
          <cell r="L3679">
            <v>4032</v>
          </cell>
          <cell r="M3679">
            <v>4032</v>
          </cell>
          <cell r="N3679">
            <v>4032</v>
          </cell>
          <cell r="O3679">
            <v>4032</v>
          </cell>
          <cell r="P3679">
            <v>4032</v>
          </cell>
        </row>
        <row r="3680">
          <cell r="A3680" t="str">
            <v>4.03.001010509</v>
          </cell>
          <cell r="B3680">
            <v>10509</v>
          </cell>
          <cell r="C3680" t="str">
            <v>Gerência Administrativa</v>
          </cell>
          <cell r="D3680" t="str">
            <v>4.03.0010</v>
          </cell>
          <cell r="E3680">
            <v>2541.8597142857143</v>
          </cell>
          <cell r="F3680">
            <v>2541.8597142857143</v>
          </cell>
          <cell r="G3680">
            <v>2541.8597142857143</v>
          </cell>
          <cell r="H3680">
            <v>2541.8597142857143</v>
          </cell>
          <cell r="I3680">
            <v>2541.8597142857143</v>
          </cell>
          <cell r="J3680">
            <v>2541.8597142857143</v>
          </cell>
          <cell r="K3680">
            <v>2541.8597142857143</v>
          </cell>
          <cell r="L3680">
            <v>2541.8597142857143</v>
          </cell>
          <cell r="M3680">
            <v>2541.8597142857143</v>
          </cell>
          <cell r="N3680">
            <v>2541.8597142857143</v>
          </cell>
          <cell r="O3680">
            <v>2541.8597142857143</v>
          </cell>
          <cell r="P3680">
            <v>2541.8597142857143</v>
          </cell>
        </row>
        <row r="3681">
          <cell r="A3681" t="str">
            <v>4.03.001110509</v>
          </cell>
          <cell r="B3681">
            <v>10509</v>
          </cell>
          <cell r="C3681" t="str">
            <v>Gerência Administrativa</v>
          </cell>
          <cell r="D3681" t="str">
            <v>4.03.0011</v>
          </cell>
          <cell r="E3681">
            <v>6543.7298347222231</v>
          </cell>
          <cell r="F3681">
            <v>6543.7298347222231</v>
          </cell>
          <cell r="G3681">
            <v>8437.402937222223</v>
          </cell>
          <cell r="H3681">
            <v>8154.9520800000009</v>
          </cell>
          <cell r="I3681">
            <v>8281.4631616666684</v>
          </cell>
          <cell r="J3681">
            <v>8287.5791616666684</v>
          </cell>
          <cell r="K3681">
            <v>8287.5791616666684</v>
          </cell>
          <cell r="L3681">
            <v>9246.5643785555549</v>
          </cell>
          <cell r="M3681">
            <v>8407.4523137777796</v>
          </cell>
          <cell r="N3681">
            <v>8802.3285795555548</v>
          </cell>
          <cell r="O3681">
            <v>8802.3285795555585</v>
          </cell>
          <cell r="P3681">
            <v>8802.3285795555566</v>
          </cell>
        </row>
        <row r="3682">
          <cell r="A3682" t="str">
            <v>4.03.001210509</v>
          </cell>
          <cell r="B3682">
            <v>10509</v>
          </cell>
          <cell r="C3682" t="str">
            <v>Gerência Administrativa</v>
          </cell>
          <cell r="D3682" t="str">
            <v>4.03.0012</v>
          </cell>
          <cell r="E3682">
            <v>1883.0877222222223</v>
          </cell>
          <cell r="F3682">
            <v>1883.0877222222223</v>
          </cell>
          <cell r="G3682">
            <v>2428.0296222222223</v>
          </cell>
          <cell r="H3682">
            <v>2346.7487999999998</v>
          </cell>
          <cell r="I3682">
            <v>2383.1548666666667</v>
          </cell>
          <cell r="J3682">
            <v>2384.914866666667</v>
          </cell>
          <cell r="K3682">
            <v>2384.914866666667</v>
          </cell>
          <cell r="L3682">
            <v>2660.8818355555554</v>
          </cell>
          <cell r="M3682">
            <v>2419.4107377777782</v>
          </cell>
          <cell r="N3682">
            <v>2533.0441955555552</v>
          </cell>
          <cell r="O3682">
            <v>2533.0441955555561</v>
          </cell>
          <cell r="P3682">
            <v>2533.0441955555557</v>
          </cell>
        </row>
        <row r="3683">
          <cell r="A3683" t="str">
            <v>4.03.001310509</v>
          </cell>
          <cell r="B3683">
            <v>10509</v>
          </cell>
          <cell r="C3683" t="str">
            <v>Gerência Administrativa</v>
          </cell>
          <cell r="D3683" t="str">
            <v>4.03.0013</v>
          </cell>
        </row>
        <row r="3684">
          <cell r="A3684" t="str">
            <v>4.03.001410509</v>
          </cell>
          <cell r="B3684">
            <v>10509</v>
          </cell>
          <cell r="C3684" t="str">
            <v>Gerência Administrativa</v>
          </cell>
          <cell r="D3684" t="str">
            <v>4.03.0014</v>
          </cell>
        </row>
        <row r="3685">
          <cell r="A3685" t="str">
            <v>4.03.001510509</v>
          </cell>
          <cell r="B3685">
            <v>10509</v>
          </cell>
          <cell r="C3685" t="str">
            <v>Gerência Administrativa</v>
          </cell>
          <cell r="D3685" t="str">
            <v>4.03.0015</v>
          </cell>
        </row>
        <row r="3686">
          <cell r="A3686" t="str">
            <v>4.03.001610509</v>
          </cell>
          <cell r="B3686">
            <v>10509</v>
          </cell>
          <cell r="C3686" t="str">
            <v>Gerência Administrativa</v>
          </cell>
          <cell r="D3686" t="str">
            <v>4.03.0016</v>
          </cell>
        </row>
        <row r="3687">
          <cell r="A3687" t="str">
            <v>4.03.001710509</v>
          </cell>
          <cell r="B3687">
            <v>10509</v>
          </cell>
          <cell r="C3687" t="str">
            <v>Gerência Administrativa</v>
          </cell>
          <cell r="D3687" t="str">
            <v>4.03.0017</v>
          </cell>
          <cell r="E3687">
            <v>216.21428571428572</v>
          </cell>
          <cell r="F3687">
            <v>216.21428571428572</v>
          </cell>
          <cell r="G3687">
            <v>216.21428571428572</v>
          </cell>
          <cell r="H3687">
            <v>216.21428571428572</v>
          </cell>
          <cell r="I3687">
            <v>216.21428571428572</v>
          </cell>
          <cell r="J3687">
            <v>216.21428571428572</v>
          </cell>
          <cell r="K3687">
            <v>216.21428571428572</v>
          </cell>
          <cell r="L3687">
            <v>216.21428571428572</v>
          </cell>
          <cell r="M3687">
            <v>216.21428571428572</v>
          </cell>
          <cell r="N3687">
            <v>216.21428571428572</v>
          </cell>
          <cell r="O3687">
            <v>216.21428571428572</v>
          </cell>
          <cell r="P3687">
            <v>216.21428571428572</v>
          </cell>
        </row>
        <row r="3688">
          <cell r="A3688" t="str">
            <v>4.03.001810509</v>
          </cell>
          <cell r="B3688">
            <v>10509</v>
          </cell>
          <cell r="C3688" t="str">
            <v>Gerência Administrativa</v>
          </cell>
          <cell r="D3688" t="str">
            <v>4.03.0018</v>
          </cell>
        </row>
        <row r="3689">
          <cell r="A3689" t="str">
            <v>4.03.001910509</v>
          </cell>
          <cell r="B3689">
            <v>10509</v>
          </cell>
          <cell r="C3689" t="str">
            <v>Gerência Administrativa</v>
          </cell>
          <cell r="D3689" t="str">
            <v>4.03.0019</v>
          </cell>
        </row>
        <row r="3690">
          <cell r="A3690" t="str">
            <v>4.03.002010509</v>
          </cell>
          <cell r="B3690">
            <v>10509</v>
          </cell>
          <cell r="C3690" t="str">
            <v>Gerência Administrativa</v>
          </cell>
          <cell r="D3690" t="str">
            <v>4.03.0020</v>
          </cell>
        </row>
        <row r="3691">
          <cell r="A3691" t="str">
            <v>4.03.002110509</v>
          </cell>
          <cell r="B3691">
            <v>10509</v>
          </cell>
          <cell r="C3691" t="str">
            <v>Gerência Administrativa</v>
          </cell>
          <cell r="D3691" t="str">
            <v>4.03.0021</v>
          </cell>
        </row>
        <row r="3692">
          <cell r="A3692" t="str">
            <v>4.03.002210509</v>
          </cell>
          <cell r="B3692">
            <v>10509</v>
          </cell>
          <cell r="C3692" t="str">
            <v>Gerência Administrativa</v>
          </cell>
          <cell r="D3692" t="str">
            <v>4.03.0022</v>
          </cell>
        </row>
        <row r="3693">
          <cell r="A3693" t="str">
            <v>4.03.002410509</v>
          </cell>
          <cell r="B3693">
            <v>10509</v>
          </cell>
          <cell r="C3693" t="str">
            <v>Gerência Administrativa</v>
          </cell>
          <cell r="D3693" t="str">
            <v>4.03.0024</v>
          </cell>
        </row>
        <row r="3694">
          <cell r="A3694" t="str">
            <v>4.04.000110509</v>
          </cell>
          <cell r="B3694">
            <v>10509</v>
          </cell>
          <cell r="C3694" t="str">
            <v>Gerência Administrativa</v>
          </cell>
          <cell r="D3694" t="str">
            <v>4.04.0001</v>
          </cell>
          <cell r="E3694">
            <v>0</v>
          </cell>
          <cell r="F3694">
            <v>0</v>
          </cell>
          <cell r="G3694">
            <v>0</v>
          </cell>
          <cell r="H3694">
            <v>0</v>
          </cell>
          <cell r="I3694">
            <v>0</v>
          </cell>
          <cell r="J3694">
            <v>0</v>
          </cell>
          <cell r="K3694">
            <v>0</v>
          </cell>
          <cell r="L3694">
            <v>0</v>
          </cell>
          <cell r="M3694">
            <v>0</v>
          </cell>
          <cell r="N3694">
            <v>0</v>
          </cell>
          <cell r="O3694">
            <v>0</v>
          </cell>
          <cell r="P3694">
            <v>0</v>
          </cell>
        </row>
        <row r="3695">
          <cell r="A3695" t="str">
            <v>4.04.000210509</v>
          </cell>
          <cell r="B3695">
            <v>10509</v>
          </cell>
          <cell r="C3695" t="str">
            <v>Gerência Administrativa</v>
          </cell>
          <cell r="D3695" t="str">
            <v>4.04.0002</v>
          </cell>
          <cell r="E3695">
            <v>0</v>
          </cell>
          <cell r="F3695">
            <v>0</v>
          </cell>
          <cell r="G3695">
            <v>0</v>
          </cell>
          <cell r="H3695">
            <v>0</v>
          </cell>
          <cell r="I3695">
            <v>0</v>
          </cell>
          <cell r="J3695">
            <v>0</v>
          </cell>
          <cell r="K3695">
            <v>0</v>
          </cell>
          <cell r="L3695">
            <v>0</v>
          </cell>
          <cell r="M3695">
            <v>0</v>
          </cell>
          <cell r="N3695">
            <v>0</v>
          </cell>
          <cell r="O3695">
            <v>0</v>
          </cell>
          <cell r="P3695">
            <v>0</v>
          </cell>
        </row>
        <row r="3696">
          <cell r="A3696" t="str">
            <v>4.04.000310509</v>
          </cell>
          <cell r="B3696">
            <v>10509</v>
          </cell>
          <cell r="C3696" t="str">
            <v>Gerência Administrativa</v>
          </cell>
          <cell r="D3696" t="str">
            <v>4.04.0003</v>
          </cell>
          <cell r="E3696">
            <v>0</v>
          </cell>
          <cell r="F3696">
            <v>0</v>
          </cell>
          <cell r="G3696">
            <v>0</v>
          </cell>
          <cell r="H3696">
            <v>0</v>
          </cell>
          <cell r="I3696">
            <v>0</v>
          </cell>
          <cell r="J3696">
            <v>0</v>
          </cell>
          <cell r="K3696">
            <v>0</v>
          </cell>
          <cell r="L3696">
            <v>0</v>
          </cell>
          <cell r="M3696">
            <v>0</v>
          </cell>
          <cell r="N3696">
            <v>0</v>
          </cell>
          <cell r="O3696">
            <v>0</v>
          </cell>
          <cell r="P3696">
            <v>0</v>
          </cell>
        </row>
        <row r="3697">
          <cell r="A3697" t="str">
            <v>4.04.000410509</v>
          </cell>
          <cell r="B3697">
            <v>10509</v>
          </cell>
          <cell r="C3697" t="str">
            <v>Gerência Administrativa</v>
          </cell>
          <cell r="D3697" t="str">
            <v>4.04.0004</v>
          </cell>
          <cell r="E3697">
            <v>0</v>
          </cell>
          <cell r="F3697">
            <v>0</v>
          </cell>
          <cell r="G3697">
            <v>0</v>
          </cell>
          <cell r="H3697">
            <v>0</v>
          </cell>
          <cell r="I3697">
            <v>0</v>
          </cell>
          <cell r="J3697">
            <v>0</v>
          </cell>
          <cell r="K3697">
            <v>0</v>
          </cell>
          <cell r="L3697">
            <v>0</v>
          </cell>
          <cell r="M3697">
            <v>0</v>
          </cell>
          <cell r="N3697">
            <v>0</v>
          </cell>
          <cell r="O3697">
            <v>0</v>
          </cell>
          <cell r="P3697">
            <v>0</v>
          </cell>
        </row>
        <row r="3698">
          <cell r="A3698" t="str">
            <v>4.04.000510509</v>
          </cell>
          <cell r="B3698">
            <v>10509</v>
          </cell>
          <cell r="C3698" t="str">
            <v>Gerência Administrativa</v>
          </cell>
          <cell r="D3698" t="str">
            <v>4.04.0005</v>
          </cell>
          <cell r="E3698">
            <v>0</v>
          </cell>
          <cell r="F3698">
            <v>0</v>
          </cell>
          <cell r="G3698">
            <v>0</v>
          </cell>
          <cell r="H3698">
            <v>0</v>
          </cell>
          <cell r="I3698">
            <v>0</v>
          </cell>
          <cell r="J3698">
            <v>0</v>
          </cell>
          <cell r="K3698">
            <v>0</v>
          </cell>
          <cell r="L3698">
            <v>0</v>
          </cell>
          <cell r="M3698">
            <v>0</v>
          </cell>
          <cell r="N3698">
            <v>0</v>
          </cell>
          <cell r="O3698">
            <v>0</v>
          </cell>
          <cell r="P3698">
            <v>0</v>
          </cell>
        </row>
        <row r="3699">
          <cell r="A3699" t="str">
            <v>4.04.000610509</v>
          </cell>
          <cell r="B3699">
            <v>10509</v>
          </cell>
          <cell r="C3699" t="str">
            <v>Gerência Administrativa</v>
          </cell>
          <cell r="D3699" t="str">
            <v>4.04.0006</v>
          </cell>
          <cell r="E3699">
            <v>200</v>
          </cell>
          <cell r="F3699">
            <v>200</v>
          </cell>
          <cell r="G3699">
            <v>200</v>
          </cell>
          <cell r="H3699">
            <v>200</v>
          </cell>
          <cell r="I3699">
            <v>200</v>
          </cell>
          <cell r="J3699">
            <v>200</v>
          </cell>
          <cell r="K3699">
            <v>200</v>
          </cell>
          <cell r="L3699">
            <v>200</v>
          </cell>
          <cell r="M3699">
            <v>200</v>
          </cell>
          <cell r="N3699">
            <v>200</v>
          </cell>
          <cell r="O3699">
            <v>200</v>
          </cell>
          <cell r="P3699">
            <v>200</v>
          </cell>
        </row>
        <row r="3700">
          <cell r="A3700" t="str">
            <v>4.04.000710509</v>
          </cell>
          <cell r="B3700">
            <v>10509</v>
          </cell>
          <cell r="C3700" t="str">
            <v>Gerência Administrativa</v>
          </cell>
          <cell r="D3700" t="str">
            <v>4.04.0007</v>
          </cell>
          <cell r="E3700">
            <v>27.898389358759424</v>
          </cell>
          <cell r="F3700">
            <v>27.898389358759424</v>
          </cell>
          <cell r="G3700">
            <v>27.898389358759424</v>
          </cell>
          <cell r="H3700">
            <v>27.898389358759424</v>
          </cell>
          <cell r="I3700">
            <v>27.898389358759424</v>
          </cell>
          <cell r="J3700">
            <v>27.898389358759424</v>
          </cell>
          <cell r="K3700">
            <v>27.898389358759424</v>
          </cell>
          <cell r="L3700">
            <v>27.898389358759424</v>
          </cell>
          <cell r="M3700">
            <v>27.898389358759424</v>
          </cell>
          <cell r="N3700">
            <v>27.898389358759424</v>
          </cell>
          <cell r="O3700">
            <v>27.898389358759424</v>
          </cell>
          <cell r="P3700">
            <v>27.898389358759424</v>
          </cell>
        </row>
        <row r="3701">
          <cell r="A3701" t="str">
            <v>4.04.000810509</v>
          </cell>
          <cell r="B3701">
            <v>10509</v>
          </cell>
          <cell r="C3701" t="str">
            <v>Gerência Administrativa</v>
          </cell>
          <cell r="D3701" t="str">
            <v>4.04.0008</v>
          </cell>
          <cell r="E3701" t="str">
            <v>RATEIO</v>
          </cell>
          <cell r="F3701">
            <v>0</v>
          </cell>
          <cell r="G3701">
            <v>0</v>
          </cell>
          <cell r="H3701">
            <v>0</v>
          </cell>
          <cell r="I3701">
            <v>0</v>
          </cell>
          <cell r="J3701">
            <v>0</v>
          </cell>
          <cell r="K3701">
            <v>0</v>
          </cell>
          <cell r="L3701">
            <v>0</v>
          </cell>
          <cell r="M3701">
            <v>0</v>
          </cell>
          <cell r="N3701">
            <v>0</v>
          </cell>
          <cell r="O3701">
            <v>0</v>
          </cell>
          <cell r="P3701">
            <v>0</v>
          </cell>
        </row>
        <row r="3702">
          <cell r="A3702" t="str">
            <v>4.04.000910509</v>
          </cell>
          <cell r="B3702">
            <v>10509</v>
          </cell>
          <cell r="C3702" t="str">
            <v>Gerência Administrativa</v>
          </cell>
          <cell r="D3702" t="str">
            <v>4.04.0009</v>
          </cell>
          <cell r="E3702" t="str">
            <v>RATEIO</v>
          </cell>
          <cell r="F3702">
            <v>0</v>
          </cell>
          <cell r="G3702">
            <v>0</v>
          </cell>
          <cell r="H3702">
            <v>0</v>
          </cell>
          <cell r="I3702">
            <v>0</v>
          </cell>
          <cell r="J3702">
            <v>0</v>
          </cell>
          <cell r="K3702">
            <v>0</v>
          </cell>
          <cell r="L3702">
            <v>0</v>
          </cell>
          <cell r="M3702">
            <v>0</v>
          </cell>
          <cell r="N3702">
            <v>0</v>
          </cell>
          <cell r="O3702">
            <v>0</v>
          </cell>
          <cell r="P3702">
            <v>0</v>
          </cell>
        </row>
        <row r="3703">
          <cell r="A3703" t="str">
            <v>4.04.001010509</v>
          </cell>
          <cell r="B3703">
            <v>10509</v>
          </cell>
          <cell r="C3703" t="str">
            <v>Gerência Administrativa</v>
          </cell>
          <cell r="D3703" t="str">
            <v>4.04.0010</v>
          </cell>
          <cell r="E3703">
            <v>2000</v>
          </cell>
          <cell r="F3703">
            <v>2000</v>
          </cell>
          <cell r="G3703">
            <v>2000</v>
          </cell>
          <cell r="H3703">
            <v>2000</v>
          </cell>
          <cell r="I3703">
            <v>2000</v>
          </cell>
          <cell r="J3703">
            <v>2000</v>
          </cell>
          <cell r="K3703">
            <v>2000</v>
          </cell>
          <cell r="L3703">
            <v>2000</v>
          </cell>
          <cell r="M3703">
            <v>2000</v>
          </cell>
          <cell r="N3703">
            <v>2000</v>
          </cell>
          <cell r="O3703">
            <v>2000</v>
          </cell>
          <cell r="P3703">
            <v>2000</v>
          </cell>
        </row>
        <row r="3704">
          <cell r="A3704" t="str">
            <v>4.04.001110509</v>
          </cell>
          <cell r="B3704">
            <v>10509</v>
          </cell>
          <cell r="C3704" t="str">
            <v>Gerência Administrativa</v>
          </cell>
          <cell r="D3704" t="str">
            <v>4.04.0011</v>
          </cell>
          <cell r="E3704">
            <v>0</v>
          </cell>
          <cell r="F3704">
            <v>0</v>
          </cell>
          <cell r="G3704">
            <v>0</v>
          </cell>
          <cell r="H3704">
            <v>0</v>
          </cell>
          <cell r="I3704">
            <v>0</v>
          </cell>
          <cell r="J3704">
            <v>0</v>
          </cell>
          <cell r="K3704">
            <v>0</v>
          </cell>
          <cell r="L3704">
            <v>0</v>
          </cell>
          <cell r="M3704">
            <v>0</v>
          </cell>
          <cell r="N3704">
            <v>0</v>
          </cell>
          <cell r="O3704">
            <v>0</v>
          </cell>
          <cell r="P3704">
            <v>0</v>
          </cell>
        </row>
        <row r="3705">
          <cell r="A3705" t="str">
            <v>4.04.001210509</v>
          </cell>
          <cell r="B3705">
            <v>10509</v>
          </cell>
          <cell r="C3705" t="str">
            <v>Gerência Administrativa</v>
          </cell>
          <cell r="D3705" t="str">
            <v>4.04.0012</v>
          </cell>
          <cell r="E3705">
            <v>0</v>
          </cell>
          <cell r="F3705">
            <v>0</v>
          </cell>
          <cell r="G3705">
            <v>0</v>
          </cell>
          <cell r="H3705">
            <v>0</v>
          </cell>
          <cell r="I3705">
            <v>0</v>
          </cell>
          <cell r="J3705">
            <v>0</v>
          </cell>
          <cell r="K3705">
            <v>0</v>
          </cell>
          <cell r="L3705">
            <v>0</v>
          </cell>
          <cell r="M3705">
            <v>0</v>
          </cell>
          <cell r="N3705">
            <v>0</v>
          </cell>
          <cell r="O3705">
            <v>0</v>
          </cell>
          <cell r="P3705">
            <v>0</v>
          </cell>
        </row>
        <row r="3706">
          <cell r="A3706" t="str">
            <v>4.05.000310509</v>
          </cell>
          <cell r="B3706">
            <v>10509</v>
          </cell>
          <cell r="C3706" t="str">
            <v>Gerência Administrativa</v>
          </cell>
          <cell r="D3706" t="str">
            <v>4.05.0003</v>
          </cell>
          <cell r="E3706">
            <v>0</v>
          </cell>
          <cell r="F3706">
            <v>0</v>
          </cell>
          <cell r="G3706">
            <v>0</v>
          </cell>
          <cell r="H3706">
            <v>0</v>
          </cell>
          <cell r="I3706">
            <v>0</v>
          </cell>
          <cell r="J3706">
            <v>0</v>
          </cell>
          <cell r="K3706">
            <v>0</v>
          </cell>
          <cell r="L3706">
            <v>0</v>
          </cell>
          <cell r="M3706">
            <v>0</v>
          </cell>
          <cell r="N3706">
            <v>0</v>
          </cell>
          <cell r="O3706">
            <v>0</v>
          </cell>
          <cell r="P3706">
            <v>0</v>
          </cell>
        </row>
        <row r="3707">
          <cell r="A3707" t="str">
            <v>4.08.000410509</v>
          </cell>
          <cell r="B3707">
            <v>10509</v>
          </cell>
          <cell r="C3707" t="str">
            <v>Gerência Administrativa</v>
          </cell>
          <cell r="D3707" t="str">
            <v>4.08.0004</v>
          </cell>
          <cell r="E3707">
            <v>0</v>
          </cell>
          <cell r="F3707">
            <v>0</v>
          </cell>
          <cell r="G3707">
            <v>0</v>
          </cell>
          <cell r="H3707">
            <v>0</v>
          </cell>
          <cell r="I3707">
            <v>0</v>
          </cell>
          <cell r="J3707">
            <v>0</v>
          </cell>
          <cell r="K3707">
            <v>0</v>
          </cell>
          <cell r="L3707">
            <v>0</v>
          </cell>
          <cell r="M3707">
            <v>0</v>
          </cell>
          <cell r="N3707">
            <v>0</v>
          </cell>
          <cell r="O3707">
            <v>0</v>
          </cell>
          <cell r="P3707">
            <v>0</v>
          </cell>
        </row>
        <row r="3708">
          <cell r="A3708" t="str">
            <v>4.08.001010509</v>
          </cell>
          <cell r="B3708">
            <v>10509</v>
          </cell>
          <cell r="C3708" t="str">
            <v>Gerência Administrativa</v>
          </cell>
          <cell r="D3708" t="str">
            <v>4.08.0010</v>
          </cell>
          <cell r="E3708">
            <v>0</v>
          </cell>
          <cell r="F3708">
            <v>0</v>
          </cell>
          <cell r="G3708">
            <v>0</v>
          </cell>
          <cell r="H3708">
            <v>0</v>
          </cell>
          <cell r="I3708">
            <v>0</v>
          </cell>
          <cell r="J3708">
            <v>0</v>
          </cell>
          <cell r="K3708">
            <v>0</v>
          </cell>
          <cell r="L3708">
            <v>0</v>
          </cell>
          <cell r="M3708">
            <v>0</v>
          </cell>
          <cell r="N3708">
            <v>0</v>
          </cell>
          <cell r="O3708">
            <v>0</v>
          </cell>
          <cell r="P3708">
            <v>0</v>
          </cell>
        </row>
        <row r="3709">
          <cell r="A3709" t="str">
            <v>4.08.001610509</v>
          </cell>
          <cell r="B3709">
            <v>10509</v>
          </cell>
          <cell r="C3709" t="str">
            <v>Gerência Administrativa</v>
          </cell>
          <cell r="D3709" t="str">
            <v>4.08.0016</v>
          </cell>
          <cell r="E3709">
            <v>0</v>
          </cell>
          <cell r="F3709">
            <v>0</v>
          </cell>
          <cell r="G3709">
            <v>0</v>
          </cell>
          <cell r="H3709">
            <v>0</v>
          </cell>
          <cell r="I3709">
            <v>0</v>
          </cell>
          <cell r="J3709">
            <v>0</v>
          </cell>
          <cell r="K3709">
            <v>0</v>
          </cell>
          <cell r="L3709">
            <v>0</v>
          </cell>
          <cell r="M3709">
            <v>0</v>
          </cell>
          <cell r="N3709">
            <v>0</v>
          </cell>
          <cell r="O3709">
            <v>0</v>
          </cell>
          <cell r="P3709">
            <v>0</v>
          </cell>
        </row>
        <row r="3710">
          <cell r="A3710" t="str">
            <v>4.08.001710509</v>
          </cell>
          <cell r="B3710">
            <v>10509</v>
          </cell>
          <cell r="C3710" t="str">
            <v>Gerência Administrativa</v>
          </cell>
          <cell r="D3710" t="str">
            <v>4.08.0017</v>
          </cell>
          <cell r="E3710">
            <v>0</v>
          </cell>
          <cell r="F3710">
            <v>0</v>
          </cell>
          <cell r="G3710">
            <v>0</v>
          </cell>
          <cell r="H3710">
            <v>0</v>
          </cell>
          <cell r="I3710">
            <v>0</v>
          </cell>
          <cell r="J3710">
            <v>0</v>
          </cell>
          <cell r="K3710">
            <v>0</v>
          </cell>
          <cell r="L3710">
            <v>0</v>
          </cell>
          <cell r="M3710">
            <v>0</v>
          </cell>
          <cell r="N3710">
            <v>0</v>
          </cell>
          <cell r="O3710">
            <v>0</v>
          </cell>
          <cell r="P3710">
            <v>0</v>
          </cell>
        </row>
        <row r="3711">
          <cell r="A3711" t="str">
            <v>4.08.002010509</v>
          </cell>
          <cell r="B3711">
            <v>10509</v>
          </cell>
          <cell r="C3711" t="str">
            <v>Gerência Administrativa</v>
          </cell>
          <cell r="D3711" t="str">
            <v>4.08.0020</v>
          </cell>
          <cell r="E3711">
            <v>0</v>
          </cell>
          <cell r="F3711">
            <v>0</v>
          </cell>
          <cell r="G3711">
            <v>0</v>
          </cell>
          <cell r="H3711">
            <v>0</v>
          </cell>
          <cell r="I3711">
            <v>0</v>
          </cell>
          <cell r="J3711">
            <v>0</v>
          </cell>
          <cell r="K3711">
            <v>0</v>
          </cell>
          <cell r="L3711">
            <v>0</v>
          </cell>
          <cell r="M3711">
            <v>0</v>
          </cell>
          <cell r="N3711">
            <v>0</v>
          </cell>
          <cell r="O3711">
            <v>0</v>
          </cell>
          <cell r="P3711">
            <v>0</v>
          </cell>
        </row>
        <row r="3712">
          <cell r="A3712" t="str">
            <v>4.13.000410509</v>
          </cell>
          <cell r="B3712">
            <v>10509</v>
          </cell>
          <cell r="C3712" t="str">
            <v>Gerência Administrativa</v>
          </cell>
          <cell r="D3712" t="str">
            <v>4.13.0004</v>
          </cell>
          <cell r="E3712">
            <v>0</v>
          </cell>
          <cell r="F3712">
            <v>0</v>
          </cell>
          <cell r="G3712">
            <v>0</v>
          </cell>
          <cell r="H3712">
            <v>0</v>
          </cell>
          <cell r="I3712">
            <v>0</v>
          </cell>
          <cell r="J3712">
            <v>0</v>
          </cell>
          <cell r="K3712">
            <v>0</v>
          </cell>
          <cell r="L3712">
            <v>0</v>
          </cell>
          <cell r="M3712">
            <v>0</v>
          </cell>
          <cell r="N3712">
            <v>0</v>
          </cell>
          <cell r="O3712">
            <v>0</v>
          </cell>
          <cell r="P3712">
            <v>0</v>
          </cell>
        </row>
        <row r="3713">
          <cell r="A3713" t="str">
            <v>4.13.000510509</v>
          </cell>
          <cell r="B3713">
            <v>10509</v>
          </cell>
          <cell r="C3713" t="str">
            <v>Gerência Administrativa</v>
          </cell>
          <cell r="D3713" t="str">
            <v>4.13.0005</v>
          </cell>
          <cell r="E3713">
            <v>0</v>
          </cell>
          <cell r="F3713">
            <v>0</v>
          </cell>
          <cell r="G3713">
            <v>0</v>
          </cell>
          <cell r="H3713">
            <v>0</v>
          </cell>
          <cell r="I3713">
            <v>0</v>
          </cell>
          <cell r="J3713">
            <v>0</v>
          </cell>
          <cell r="K3713">
            <v>0</v>
          </cell>
          <cell r="L3713">
            <v>0</v>
          </cell>
          <cell r="M3713">
            <v>0</v>
          </cell>
          <cell r="N3713">
            <v>0</v>
          </cell>
          <cell r="O3713">
            <v>0</v>
          </cell>
          <cell r="P3713">
            <v>0</v>
          </cell>
        </row>
        <row r="3714">
          <cell r="A3714" t="str">
            <v>4.13.000610509</v>
          </cell>
          <cell r="B3714">
            <v>10509</v>
          </cell>
          <cell r="C3714" t="str">
            <v>Gerência Administrativa</v>
          </cell>
          <cell r="D3714" t="str">
            <v>4.13.0006</v>
          </cell>
          <cell r="E3714">
            <v>0</v>
          </cell>
          <cell r="F3714">
            <v>0</v>
          </cell>
          <cell r="G3714">
            <v>0</v>
          </cell>
          <cell r="H3714">
            <v>0</v>
          </cell>
          <cell r="I3714">
            <v>0</v>
          </cell>
          <cell r="J3714">
            <v>0</v>
          </cell>
          <cell r="K3714">
            <v>0</v>
          </cell>
          <cell r="L3714">
            <v>0</v>
          </cell>
          <cell r="M3714">
            <v>0</v>
          </cell>
          <cell r="N3714">
            <v>0</v>
          </cell>
          <cell r="O3714">
            <v>0</v>
          </cell>
          <cell r="P3714">
            <v>0</v>
          </cell>
        </row>
        <row r="3715">
          <cell r="A3715" t="str">
            <v>4.13.000710509</v>
          </cell>
          <cell r="B3715">
            <v>10509</v>
          </cell>
          <cell r="C3715" t="str">
            <v>Gerência Administrativa</v>
          </cell>
          <cell r="D3715" t="str">
            <v>4.13.0007</v>
          </cell>
          <cell r="E3715">
            <v>0</v>
          </cell>
          <cell r="F3715">
            <v>0</v>
          </cell>
          <cell r="G3715">
            <v>0</v>
          </cell>
          <cell r="H3715">
            <v>0</v>
          </cell>
          <cell r="I3715">
            <v>0</v>
          </cell>
          <cell r="J3715">
            <v>0</v>
          </cell>
          <cell r="K3715">
            <v>0</v>
          </cell>
          <cell r="L3715">
            <v>0</v>
          </cell>
          <cell r="M3715">
            <v>0</v>
          </cell>
          <cell r="N3715">
            <v>0</v>
          </cell>
          <cell r="O3715">
            <v>0</v>
          </cell>
          <cell r="P3715">
            <v>0</v>
          </cell>
        </row>
        <row r="3716">
          <cell r="A3716" t="str">
            <v>4.13.000810509</v>
          </cell>
          <cell r="B3716">
            <v>10509</v>
          </cell>
          <cell r="C3716" t="str">
            <v>Gerência Administrativa</v>
          </cell>
          <cell r="D3716" t="str">
            <v>4.13.0008</v>
          </cell>
          <cell r="E3716">
            <v>0</v>
          </cell>
          <cell r="F3716">
            <v>0</v>
          </cell>
          <cell r="G3716">
            <v>0</v>
          </cell>
          <cell r="H3716">
            <v>0</v>
          </cell>
          <cell r="I3716">
            <v>0</v>
          </cell>
          <cell r="J3716">
            <v>0</v>
          </cell>
          <cell r="K3716">
            <v>0</v>
          </cell>
          <cell r="L3716">
            <v>0</v>
          </cell>
          <cell r="M3716">
            <v>0</v>
          </cell>
          <cell r="N3716">
            <v>0</v>
          </cell>
          <cell r="O3716">
            <v>0</v>
          </cell>
          <cell r="P3716">
            <v>0</v>
          </cell>
        </row>
        <row r="3717">
          <cell r="A3717" t="str">
            <v>4.90.000110509</v>
          </cell>
          <cell r="B3717">
            <v>10509</v>
          </cell>
          <cell r="C3717" t="str">
            <v>Gerência Administrativa</v>
          </cell>
          <cell r="D3717" t="str">
            <v>4.90.0001</v>
          </cell>
          <cell r="E3717">
            <v>0</v>
          </cell>
          <cell r="F3717">
            <v>0</v>
          </cell>
          <cell r="G3717">
            <v>0</v>
          </cell>
          <cell r="H3717">
            <v>0</v>
          </cell>
          <cell r="I3717">
            <v>0</v>
          </cell>
          <cell r="J3717">
            <v>0</v>
          </cell>
          <cell r="K3717">
            <v>0</v>
          </cell>
          <cell r="L3717">
            <v>0</v>
          </cell>
          <cell r="M3717">
            <v>0</v>
          </cell>
          <cell r="N3717">
            <v>0</v>
          </cell>
          <cell r="O3717">
            <v>0</v>
          </cell>
          <cell r="P3717">
            <v>0</v>
          </cell>
        </row>
        <row r="3718">
          <cell r="A3718" t="str">
            <v>4.01.000110513</v>
          </cell>
          <cell r="B3718">
            <v>10513</v>
          </cell>
          <cell r="C3718" t="str">
            <v>Segurança</v>
          </cell>
          <cell r="D3718" t="str">
            <v>4.01.0001</v>
          </cell>
          <cell r="E3718">
            <v>0</v>
          </cell>
          <cell r="F3718">
            <v>0</v>
          </cell>
          <cell r="G3718">
            <v>0</v>
          </cell>
          <cell r="H3718">
            <v>0</v>
          </cell>
          <cell r="I3718">
            <v>0</v>
          </cell>
          <cell r="J3718">
            <v>0</v>
          </cell>
          <cell r="K3718">
            <v>0</v>
          </cell>
          <cell r="L3718">
            <v>0</v>
          </cell>
          <cell r="M3718">
            <v>0</v>
          </cell>
          <cell r="N3718">
            <v>0</v>
          </cell>
          <cell r="O3718">
            <v>0</v>
          </cell>
          <cell r="P3718">
            <v>0</v>
          </cell>
        </row>
        <row r="3719">
          <cell r="A3719" t="str">
            <v>4.01.000210513</v>
          </cell>
          <cell r="B3719">
            <v>10513</v>
          </cell>
          <cell r="C3719" t="str">
            <v>Segurança</v>
          </cell>
          <cell r="D3719" t="str">
            <v>4.01.0002</v>
          </cell>
          <cell r="E3719">
            <v>0</v>
          </cell>
          <cell r="F3719">
            <v>0</v>
          </cell>
          <cell r="G3719">
            <v>0</v>
          </cell>
          <cell r="H3719">
            <v>0</v>
          </cell>
          <cell r="I3719">
            <v>0</v>
          </cell>
          <cell r="J3719">
            <v>0</v>
          </cell>
          <cell r="K3719">
            <v>0</v>
          </cell>
          <cell r="L3719">
            <v>0</v>
          </cell>
          <cell r="M3719">
            <v>0</v>
          </cell>
          <cell r="N3719">
            <v>0</v>
          </cell>
          <cell r="O3719">
            <v>0</v>
          </cell>
          <cell r="P3719">
            <v>0</v>
          </cell>
        </row>
        <row r="3720">
          <cell r="A3720" t="str">
            <v>4.01.000310513</v>
          </cell>
          <cell r="B3720">
            <v>10513</v>
          </cell>
          <cell r="C3720" t="str">
            <v>Segurança</v>
          </cell>
          <cell r="D3720" t="str">
            <v>4.01.0003</v>
          </cell>
          <cell r="E3720">
            <v>0</v>
          </cell>
          <cell r="F3720">
            <v>0</v>
          </cell>
          <cell r="G3720">
            <v>0</v>
          </cell>
          <cell r="H3720">
            <v>0</v>
          </cell>
          <cell r="I3720">
            <v>0</v>
          </cell>
          <cell r="J3720">
            <v>0</v>
          </cell>
          <cell r="K3720">
            <v>0</v>
          </cell>
          <cell r="L3720">
            <v>0</v>
          </cell>
          <cell r="M3720">
            <v>0</v>
          </cell>
          <cell r="N3720">
            <v>0</v>
          </cell>
          <cell r="O3720">
            <v>0</v>
          </cell>
          <cell r="P3720">
            <v>0</v>
          </cell>
        </row>
        <row r="3721">
          <cell r="A3721" t="str">
            <v>4.01.000410513</v>
          </cell>
          <cell r="B3721">
            <v>10513</v>
          </cell>
          <cell r="C3721" t="str">
            <v>Segurança</v>
          </cell>
          <cell r="D3721" t="str">
            <v>4.01.0004</v>
          </cell>
          <cell r="E3721">
            <v>0</v>
          </cell>
          <cell r="F3721">
            <v>0</v>
          </cell>
          <cell r="G3721">
            <v>0</v>
          </cell>
          <cell r="H3721">
            <v>0</v>
          </cell>
          <cell r="I3721">
            <v>0</v>
          </cell>
          <cell r="J3721">
            <v>0</v>
          </cell>
          <cell r="K3721">
            <v>0</v>
          </cell>
          <cell r="L3721">
            <v>0</v>
          </cell>
          <cell r="M3721">
            <v>0</v>
          </cell>
          <cell r="N3721">
            <v>0</v>
          </cell>
          <cell r="O3721">
            <v>0</v>
          </cell>
          <cell r="P3721">
            <v>0</v>
          </cell>
        </row>
        <row r="3722">
          <cell r="A3722" t="str">
            <v>4.01.000510513</v>
          </cell>
          <cell r="B3722">
            <v>10513</v>
          </cell>
          <cell r="C3722" t="str">
            <v>Segurança</v>
          </cell>
          <cell r="D3722" t="str">
            <v>4.01.0005</v>
          </cell>
          <cell r="E3722">
            <v>0</v>
          </cell>
          <cell r="F3722">
            <v>0</v>
          </cell>
          <cell r="G3722">
            <v>0</v>
          </cell>
          <cell r="H3722">
            <v>0</v>
          </cell>
          <cell r="I3722">
            <v>0</v>
          </cell>
          <cell r="J3722">
            <v>0</v>
          </cell>
          <cell r="K3722">
            <v>0</v>
          </cell>
          <cell r="L3722">
            <v>0</v>
          </cell>
          <cell r="M3722">
            <v>0</v>
          </cell>
          <cell r="N3722">
            <v>0</v>
          </cell>
          <cell r="O3722">
            <v>0</v>
          </cell>
          <cell r="P3722">
            <v>0</v>
          </cell>
        </row>
        <row r="3723">
          <cell r="A3723" t="str">
            <v>4.01.000610513</v>
          </cell>
          <cell r="B3723">
            <v>10513</v>
          </cell>
          <cell r="C3723" t="str">
            <v>Segurança</v>
          </cell>
          <cell r="D3723" t="str">
            <v>4.01.0006</v>
          </cell>
          <cell r="E3723">
            <v>0</v>
          </cell>
          <cell r="F3723">
            <v>0</v>
          </cell>
          <cell r="G3723">
            <v>0</v>
          </cell>
          <cell r="H3723">
            <v>0</v>
          </cell>
          <cell r="I3723">
            <v>0</v>
          </cell>
          <cell r="J3723">
            <v>0</v>
          </cell>
          <cell r="K3723">
            <v>0</v>
          </cell>
          <cell r="L3723">
            <v>0</v>
          </cell>
          <cell r="M3723">
            <v>0</v>
          </cell>
          <cell r="N3723">
            <v>0</v>
          </cell>
          <cell r="O3723">
            <v>0</v>
          </cell>
          <cell r="P3723">
            <v>0</v>
          </cell>
        </row>
        <row r="3724">
          <cell r="A3724" t="str">
            <v>4.01.000710513</v>
          </cell>
          <cell r="B3724">
            <v>10513</v>
          </cell>
          <cell r="C3724" t="str">
            <v>Segurança</v>
          </cell>
          <cell r="D3724" t="str">
            <v>4.01.0007</v>
          </cell>
          <cell r="E3724">
            <v>0</v>
          </cell>
          <cell r="F3724">
            <v>0</v>
          </cell>
          <cell r="G3724">
            <v>0</v>
          </cell>
          <cell r="H3724">
            <v>0</v>
          </cell>
          <cell r="I3724">
            <v>0</v>
          </cell>
          <cell r="J3724">
            <v>0</v>
          </cell>
          <cell r="K3724">
            <v>0</v>
          </cell>
          <cell r="L3724">
            <v>0</v>
          </cell>
          <cell r="M3724">
            <v>0</v>
          </cell>
          <cell r="N3724">
            <v>0</v>
          </cell>
          <cell r="O3724">
            <v>0</v>
          </cell>
          <cell r="P3724">
            <v>0</v>
          </cell>
        </row>
        <row r="3725">
          <cell r="A3725" t="str">
            <v>4.02.000110513</v>
          </cell>
          <cell r="B3725">
            <v>10513</v>
          </cell>
          <cell r="C3725" t="str">
            <v>Segurança</v>
          </cell>
          <cell r="D3725" t="str">
            <v>4.02.0001</v>
          </cell>
          <cell r="E3725">
            <v>0</v>
          </cell>
          <cell r="F3725">
            <v>0</v>
          </cell>
          <cell r="G3725">
            <v>0</v>
          </cell>
          <cell r="H3725">
            <v>0</v>
          </cell>
          <cell r="I3725">
            <v>0</v>
          </cell>
          <cell r="J3725">
            <v>0</v>
          </cell>
          <cell r="K3725">
            <v>0</v>
          </cell>
          <cell r="L3725">
            <v>0</v>
          </cell>
          <cell r="M3725">
            <v>0</v>
          </cell>
          <cell r="N3725">
            <v>0</v>
          </cell>
          <cell r="O3725">
            <v>0</v>
          </cell>
          <cell r="P3725">
            <v>0</v>
          </cell>
        </row>
        <row r="3726">
          <cell r="A3726" t="str">
            <v>4.02.000210513</v>
          </cell>
          <cell r="B3726">
            <v>10513</v>
          </cell>
          <cell r="C3726" t="str">
            <v>Segurança</v>
          </cell>
          <cell r="D3726" t="str">
            <v>4.02.0002</v>
          </cell>
          <cell r="E3726">
            <v>0</v>
          </cell>
          <cell r="F3726">
            <v>0</v>
          </cell>
          <cell r="G3726">
            <v>0</v>
          </cell>
          <cell r="H3726">
            <v>0</v>
          </cell>
          <cell r="I3726">
            <v>0</v>
          </cell>
          <cell r="J3726">
            <v>0</v>
          </cell>
          <cell r="K3726">
            <v>0</v>
          </cell>
          <cell r="L3726">
            <v>0</v>
          </cell>
          <cell r="M3726">
            <v>0</v>
          </cell>
          <cell r="N3726">
            <v>0</v>
          </cell>
          <cell r="O3726">
            <v>0</v>
          </cell>
          <cell r="P3726">
            <v>0</v>
          </cell>
        </row>
        <row r="3727">
          <cell r="A3727" t="str">
            <v>4.02.000310513</v>
          </cell>
          <cell r="B3727">
            <v>10513</v>
          </cell>
          <cell r="C3727" t="str">
            <v>Segurança</v>
          </cell>
          <cell r="D3727" t="str">
            <v>4.02.0003</v>
          </cell>
          <cell r="E3727">
            <v>307.69125277105672</v>
          </cell>
          <cell r="F3727">
            <v>307.69125277105672</v>
          </cell>
          <cell r="G3727">
            <v>307.69125277105672</v>
          </cell>
          <cell r="H3727">
            <v>318.46044661804365</v>
          </cell>
          <cell r="I3727">
            <v>318.46044661804365</v>
          </cell>
          <cell r="J3727">
            <v>318.46044661804365</v>
          </cell>
          <cell r="K3727">
            <v>318.46044661804365</v>
          </cell>
          <cell r="L3727">
            <v>318.46044661804365</v>
          </cell>
          <cell r="M3727">
            <v>318.46044661804365</v>
          </cell>
          <cell r="N3727">
            <v>318.46044661804365</v>
          </cell>
          <cell r="O3727">
            <v>318.46044661804365</v>
          </cell>
          <cell r="P3727">
            <v>318.46044661804365</v>
          </cell>
        </row>
        <row r="3728">
          <cell r="A3728" t="str">
            <v>4.02.000410513</v>
          </cell>
          <cell r="B3728">
            <v>10513</v>
          </cell>
          <cell r="C3728" t="str">
            <v>Segurança</v>
          </cell>
          <cell r="D3728" t="str">
            <v>4.02.0004</v>
          </cell>
          <cell r="E3728">
            <v>35</v>
          </cell>
          <cell r="F3728">
            <v>35</v>
          </cell>
          <cell r="G3728">
            <v>35</v>
          </cell>
          <cell r="H3728">
            <v>35</v>
          </cell>
          <cell r="I3728">
            <v>35</v>
          </cell>
          <cell r="J3728">
            <v>35</v>
          </cell>
          <cell r="K3728">
            <v>35</v>
          </cell>
          <cell r="L3728">
            <v>35</v>
          </cell>
          <cell r="M3728">
            <v>35</v>
          </cell>
          <cell r="N3728">
            <v>35</v>
          </cell>
          <cell r="O3728">
            <v>35</v>
          </cell>
          <cell r="P3728">
            <v>35</v>
          </cell>
        </row>
        <row r="3729">
          <cell r="A3729" t="str">
            <v>4.02.000510513</v>
          </cell>
          <cell r="B3729">
            <v>10513</v>
          </cell>
          <cell r="C3729" t="str">
            <v>Segurança</v>
          </cell>
          <cell r="D3729" t="str">
            <v>4.02.0005</v>
          </cell>
          <cell r="E3729">
            <v>1800</v>
          </cell>
          <cell r="F3729">
            <v>1800</v>
          </cell>
          <cell r="G3729">
            <v>1800</v>
          </cell>
          <cell r="H3729">
            <v>1800</v>
          </cell>
          <cell r="I3729">
            <v>1800</v>
          </cell>
          <cell r="J3729">
            <v>1800</v>
          </cell>
          <cell r="K3729">
            <v>1800</v>
          </cell>
          <cell r="L3729">
            <v>1800</v>
          </cell>
          <cell r="M3729">
            <v>1800</v>
          </cell>
          <cell r="N3729">
            <v>1800</v>
          </cell>
          <cell r="O3729">
            <v>1800</v>
          </cell>
          <cell r="P3729">
            <v>1800</v>
          </cell>
        </row>
        <row r="3730">
          <cell r="A3730" t="str">
            <v>4.02.000610513</v>
          </cell>
          <cell r="B3730">
            <v>10513</v>
          </cell>
          <cell r="C3730" t="str">
            <v>Segurança</v>
          </cell>
          <cell r="D3730" t="str">
            <v>4.02.0006</v>
          </cell>
          <cell r="E3730">
            <v>0</v>
          </cell>
          <cell r="F3730">
            <v>0</v>
          </cell>
          <cell r="G3730">
            <v>0</v>
          </cell>
          <cell r="H3730">
            <v>0</v>
          </cell>
          <cell r="I3730">
            <v>0</v>
          </cell>
          <cell r="J3730">
            <v>0</v>
          </cell>
          <cell r="K3730">
            <v>0</v>
          </cell>
          <cell r="L3730">
            <v>0</v>
          </cell>
          <cell r="M3730">
            <v>0</v>
          </cell>
          <cell r="N3730">
            <v>0</v>
          </cell>
          <cell r="O3730">
            <v>0</v>
          </cell>
          <cell r="P3730">
            <v>0</v>
          </cell>
        </row>
        <row r="3731">
          <cell r="A3731" t="str">
            <v>4.02.000710513</v>
          </cell>
          <cell r="B3731">
            <v>10513</v>
          </cell>
          <cell r="C3731" t="str">
            <v>Segurança</v>
          </cell>
          <cell r="D3731" t="str">
            <v>4.02.0007</v>
          </cell>
          <cell r="E3731">
            <v>80</v>
          </cell>
          <cell r="F3731">
            <v>80</v>
          </cell>
          <cell r="G3731">
            <v>80</v>
          </cell>
          <cell r="H3731">
            <v>80</v>
          </cell>
          <cell r="I3731">
            <v>80</v>
          </cell>
          <cell r="J3731">
            <v>80</v>
          </cell>
          <cell r="K3731">
            <v>80</v>
          </cell>
          <cell r="L3731">
            <v>80</v>
          </cell>
          <cell r="M3731">
            <v>80</v>
          </cell>
          <cell r="N3731">
            <v>80</v>
          </cell>
          <cell r="O3731">
            <v>80</v>
          </cell>
          <cell r="P3731">
            <v>80</v>
          </cell>
        </row>
        <row r="3732">
          <cell r="A3732" t="str">
            <v>4.02.000810513</v>
          </cell>
          <cell r="B3732">
            <v>10513</v>
          </cell>
          <cell r="C3732" t="str">
            <v>Segurança</v>
          </cell>
          <cell r="D3732" t="str">
            <v>4.02.0008</v>
          </cell>
          <cell r="E3732">
            <v>110</v>
          </cell>
          <cell r="F3732">
            <v>110</v>
          </cell>
          <cell r="G3732">
            <v>110</v>
          </cell>
          <cell r="H3732">
            <v>110</v>
          </cell>
          <cell r="I3732">
            <v>110</v>
          </cell>
          <cell r="J3732">
            <v>110</v>
          </cell>
          <cell r="K3732">
            <v>110</v>
          </cell>
          <cell r="L3732">
            <v>110</v>
          </cell>
          <cell r="M3732">
            <v>110</v>
          </cell>
          <cell r="N3732">
            <v>110</v>
          </cell>
          <cell r="O3732">
            <v>110</v>
          </cell>
          <cell r="P3732">
            <v>110</v>
          </cell>
        </row>
        <row r="3733">
          <cell r="A3733" t="str">
            <v>4.02.000910513</v>
          </cell>
          <cell r="B3733">
            <v>10513</v>
          </cell>
          <cell r="C3733" t="str">
            <v>Segurança</v>
          </cell>
          <cell r="D3733" t="str">
            <v>4.02.0009</v>
          </cell>
          <cell r="E3733">
            <v>5.0100542601180544</v>
          </cell>
          <cell r="F3733">
            <v>5.0100542601180544</v>
          </cell>
          <cell r="G3733">
            <v>5.0100542601180544</v>
          </cell>
          <cell r="H3733">
            <v>5.0100542601180544</v>
          </cell>
          <cell r="I3733">
            <v>5.0100542601180544</v>
          </cell>
          <cell r="J3733">
            <v>5.0100542601180544</v>
          </cell>
          <cell r="K3733">
            <v>5.0100542601180544</v>
          </cell>
          <cell r="L3733">
            <v>5.0100542601180544</v>
          </cell>
          <cell r="M3733">
            <v>5.0100542601180544</v>
          </cell>
          <cell r="N3733">
            <v>5.0100542601180544</v>
          </cell>
          <cell r="O3733">
            <v>5.0100542601180544</v>
          </cell>
          <cell r="P3733">
            <v>5.0100542601180544</v>
          </cell>
        </row>
        <row r="3734">
          <cell r="A3734" t="str">
            <v>4.02.001010513</v>
          </cell>
          <cell r="B3734">
            <v>10513</v>
          </cell>
          <cell r="C3734" t="str">
            <v>Segurança</v>
          </cell>
          <cell r="D3734" t="str">
            <v>4.02.0010</v>
          </cell>
          <cell r="E3734">
            <v>10</v>
          </cell>
          <cell r="F3734">
            <v>10</v>
          </cell>
          <cell r="G3734">
            <v>10</v>
          </cell>
          <cell r="H3734">
            <v>10</v>
          </cell>
          <cell r="I3734">
            <v>10</v>
          </cell>
          <cell r="J3734">
            <v>10</v>
          </cell>
          <cell r="K3734">
            <v>10</v>
          </cell>
          <cell r="L3734">
            <v>10</v>
          </cell>
          <cell r="M3734">
            <v>10</v>
          </cell>
          <cell r="N3734">
            <v>10</v>
          </cell>
          <cell r="O3734">
            <v>10</v>
          </cell>
          <cell r="P3734">
            <v>10</v>
          </cell>
        </row>
        <row r="3735">
          <cell r="A3735" t="str">
            <v>4.02.001110513</v>
          </cell>
          <cell r="B3735">
            <v>10513</v>
          </cell>
          <cell r="C3735" t="str">
            <v>Segurança</v>
          </cell>
          <cell r="D3735" t="str">
            <v>4.02.0011</v>
          </cell>
          <cell r="E3735">
            <v>15</v>
          </cell>
          <cell r="F3735">
            <v>15</v>
          </cell>
          <cell r="G3735">
            <v>15.525</v>
          </cell>
          <cell r="H3735">
            <v>15.525</v>
          </cell>
          <cell r="I3735">
            <v>15.525</v>
          </cell>
          <cell r="J3735">
            <v>15.525</v>
          </cell>
          <cell r="K3735">
            <v>15.525</v>
          </cell>
          <cell r="L3735">
            <v>15.525</v>
          </cell>
          <cell r="M3735">
            <v>15.525</v>
          </cell>
          <cell r="N3735">
            <v>15.525</v>
          </cell>
          <cell r="O3735">
            <v>15.525</v>
          </cell>
          <cell r="P3735">
            <v>15.525</v>
          </cell>
        </row>
        <row r="3736">
          <cell r="A3736" t="str">
            <v>4.02.001210513</v>
          </cell>
          <cell r="B3736">
            <v>10513</v>
          </cell>
          <cell r="C3736" t="str">
            <v>Segurança</v>
          </cell>
          <cell r="D3736" t="str">
            <v>4.02.0012</v>
          </cell>
          <cell r="E3736">
            <v>0</v>
          </cell>
          <cell r="F3736">
            <v>0</v>
          </cell>
          <cell r="G3736">
            <v>0</v>
          </cell>
          <cell r="H3736">
            <v>0</v>
          </cell>
          <cell r="I3736">
            <v>0</v>
          </cell>
          <cell r="J3736">
            <v>0</v>
          </cell>
          <cell r="K3736">
            <v>0</v>
          </cell>
          <cell r="L3736">
            <v>0</v>
          </cell>
          <cell r="M3736">
            <v>0</v>
          </cell>
          <cell r="N3736">
            <v>0</v>
          </cell>
          <cell r="O3736">
            <v>0</v>
          </cell>
          <cell r="P3736">
            <v>0</v>
          </cell>
        </row>
        <row r="3737">
          <cell r="A3737" t="str">
            <v>4.02.001310513</v>
          </cell>
          <cell r="B3737">
            <v>10513</v>
          </cell>
          <cell r="C3737" t="str">
            <v>Segurança</v>
          </cell>
          <cell r="D3737" t="str">
            <v>4.02.0013</v>
          </cell>
          <cell r="E3737">
            <v>70</v>
          </cell>
          <cell r="F3737">
            <v>70</v>
          </cell>
          <cell r="G3737">
            <v>70</v>
          </cell>
          <cell r="H3737">
            <v>70</v>
          </cell>
          <cell r="I3737">
            <v>70</v>
          </cell>
          <cell r="J3737">
            <v>70</v>
          </cell>
          <cell r="K3737">
            <v>70</v>
          </cell>
          <cell r="L3737">
            <v>70</v>
          </cell>
          <cell r="M3737">
            <v>70</v>
          </cell>
          <cell r="N3737">
            <v>70</v>
          </cell>
          <cell r="O3737">
            <v>70</v>
          </cell>
          <cell r="P3737">
            <v>70</v>
          </cell>
        </row>
        <row r="3738">
          <cell r="A3738" t="str">
            <v>4.02.001410513</v>
          </cell>
          <cell r="B3738">
            <v>10513</v>
          </cell>
          <cell r="C3738" t="str">
            <v>Segurança</v>
          </cell>
          <cell r="D3738" t="str">
            <v>4.02.0014</v>
          </cell>
          <cell r="E3738">
            <v>32.433915043435938</v>
          </cell>
          <cell r="F3738">
            <v>32.433915043435938</v>
          </cell>
          <cell r="G3738">
            <v>32.433915043435938</v>
          </cell>
          <cell r="H3738">
            <v>32.433915043435938</v>
          </cell>
          <cell r="I3738">
            <v>32.433915043435938</v>
          </cell>
          <cell r="J3738">
            <v>33.431368354132033</v>
          </cell>
          <cell r="K3738">
            <v>32.433915043435938</v>
          </cell>
          <cell r="L3738">
            <v>32.433915043435938</v>
          </cell>
          <cell r="M3738">
            <v>32.433915043435938</v>
          </cell>
          <cell r="N3738">
            <v>32.433915043435938</v>
          </cell>
          <cell r="O3738">
            <v>32.433915043435938</v>
          </cell>
          <cell r="P3738">
            <v>32.433915043435938</v>
          </cell>
        </row>
        <row r="3739">
          <cell r="A3739" t="str">
            <v>4.02.001510513</v>
          </cell>
          <cell r="B3739">
            <v>10513</v>
          </cell>
          <cell r="C3739" t="str">
            <v>Segurança</v>
          </cell>
          <cell r="D3739" t="str">
            <v>4.02.0015</v>
          </cell>
          <cell r="E3739">
            <v>0</v>
          </cell>
          <cell r="F3739">
            <v>0</v>
          </cell>
          <cell r="G3739">
            <v>0</v>
          </cell>
          <cell r="H3739">
            <v>0</v>
          </cell>
          <cell r="I3739">
            <v>0</v>
          </cell>
          <cell r="J3739">
            <v>0</v>
          </cell>
          <cell r="K3739">
            <v>0</v>
          </cell>
          <cell r="L3739">
            <v>0</v>
          </cell>
          <cell r="M3739">
            <v>0</v>
          </cell>
          <cell r="N3739">
            <v>0</v>
          </cell>
          <cell r="O3739">
            <v>0</v>
          </cell>
          <cell r="P3739">
            <v>0</v>
          </cell>
        </row>
        <row r="3740">
          <cell r="A3740" t="str">
            <v>4.02.001610513</v>
          </cell>
          <cell r="B3740">
            <v>10513</v>
          </cell>
          <cell r="C3740" t="str">
            <v>Segurança</v>
          </cell>
          <cell r="D3740" t="str">
            <v>4.02.0016</v>
          </cell>
          <cell r="E3740">
            <v>2541.6039353293181</v>
          </cell>
          <cell r="F3740">
            <v>2541.6039353293181</v>
          </cell>
          <cell r="G3740">
            <v>2541.6039353293181</v>
          </cell>
          <cell r="H3740">
            <v>2630.5600730658434</v>
          </cell>
          <cell r="I3740">
            <v>2630.5600730658434</v>
          </cell>
          <cell r="J3740">
            <v>2630.5600730658434</v>
          </cell>
          <cell r="K3740">
            <v>2630.5600730658434</v>
          </cell>
          <cell r="L3740">
            <v>2630.5600730658434</v>
          </cell>
          <cell r="M3740">
            <v>2630.5600730658434</v>
          </cell>
          <cell r="N3740">
            <v>2630.5600730658434</v>
          </cell>
          <cell r="O3740">
            <v>2630.5600730658434</v>
          </cell>
          <cell r="P3740">
            <v>2630.5600730658434</v>
          </cell>
        </row>
        <row r="3741">
          <cell r="A3741" t="str">
            <v>4.02.001710513</v>
          </cell>
          <cell r="B3741">
            <v>10513</v>
          </cell>
          <cell r="C3741" t="str">
            <v>Segurança</v>
          </cell>
          <cell r="D3741" t="str">
            <v>4.02.0017</v>
          </cell>
          <cell r="E3741">
            <v>1334.1821498159838</v>
          </cell>
          <cell r="F3741">
            <v>1334.1821498159838</v>
          </cell>
          <cell r="G3741">
            <v>1334.1821498159838</v>
          </cell>
          <cell r="H3741">
            <v>1380.8785250595431</v>
          </cell>
          <cell r="I3741">
            <v>1380.8785250595431</v>
          </cell>
          <cell r="J3741">
            <v>1380.8785250595431</v>
          </cell>
          <cell r="K3741">
            <v>1380.8785250595431</v>
          </cell>
          <cell r="L3741">
            <v>1380.8785250595431</v>
          </cell>
          <cell r="M3741">
            <v>1380.8785250595431</v>
          </cell>
          <cell r="N3741">
            <v>1380.8785250595431</v>
          </cell>
          <cell r="O3741">
            <v>1380.8785250595431</v>
          </cell>
          <cell r="P3741">
            <v>1380.8785250595431</v>
          </cell>
        </row>
        <row r="3742">
          <cell r="A3742" t="str">
            <v>4.02.001810513</v>
          </cell>
          <cell r="B3742">
            <v>10513</v>
          </cell>
          <cell r="C3742" t="str">
            <v>Segurança</v>
          </cell>
          <cell r="D3742" t="str">
            <v>4.02.0018</v>
          </cell>
          <cell r="E3742">
            <v>280</v>
          </cell>
          <cell r="F3742">
            <v>280</v>
          </cell>
          <cell r="G3742">
            <v>280</v>
          </cell>
          <cell r="H3742">
            <v>280</v>
          </cell>
          <cell r="I3742">
            <v>280</v>
          </cell>
          <cell r="J3742">
            <v>280</v>
          </cell>
          <cell r="K3742">
            <v>280</v>
          </cell>
          <cell r="L3742">
            <v>280</v>
          </cell>
          <cell r="M3742">
            <v>280</v>
          </cell>
          <cell r="N3742">
            <v>280</v>
          </cell>
          <cell r="O3742">
            <v>280</v>
          </cell>
          <cell r="P3742">
            <v>280</v>
          </cell>
        </row>
        <row r="3743">
          <cell r="A3743" t="str">
            <v>4.02.001910513</v>
          </cell>
          <cell r="B3743">
            <v>10513</v>
          </cell>
          <cell r="C3743" t="str">
            <v>Segurança</v>
          </cell>
          <cell r="D3743" t="str">
            <v>4.02.0019</v>
          </cell>
          <cell r="E3743">
            <v>0</v>
          </cell>
          <cell r="F3743">
            <v>0</v>
          </cell>
          <cell r="G3743">
            <v>0</v>
          </cell>
          <cell r="H3743">
            <v>0</v>
          </cell>
          <cell r="I3743">
            <v>0</v>
          </cell>
          <cell r="J3743">
            <v>0</v>
          </cell>
          <cell r="K3743">
            <v>0</v>
          </cell>
          <cell r="L3743">
            <v>0</v>
          </cell>
          <cell r="M3743">
            <v>0</v>
          </cell>
          <cell r="N3743">
            <v>0</v>
          </cell>
          <cell r="O3743">
            <v>0</v>
          </cell>
          <cell r="P3743">
            <v>0</v>
          </cell>
        </row>
        <row r="3744">
          <cell r="A3744" t="str">
            <v>4.02.002010513</v>
          </cell>
          <cell r="B3744">
            <v>10513</v>
          </cell>
          <cell r="C3744" t="str">
            <v>Segurança</v>
          </cell>
          <cell r="D3744" t="str">
            <v>4.02.0020</v>
          </cell>
          <cell r="E3744">
            <v>10</v>
          </cell>
          <cell r="F3744">
            <v>10</v>
          </cell>
          <cell r="G3744">
            <v>10</v>
          </cell>
          <cell r="H3744">
            <v>10</v>
          </cell>
          <cell r="I3744">
            <v>10</v>
          </cell>
          <cell r="J3744">
            <v>10</v>
          </cell>
          <cell r="K3744">
            <v>10</v>
          </cell>
          <cell r="L3744">
            <v>10</v>
          </cell>
          <cell r="M3744">
            <v>10</v>
          </cell>
          <cell r="N3744">
            <v>10</v>
          </cell>
          <cell r="O3744">
            <v>10</v>
          </cell>
          <cell r="P3744">
            <v>10</v>
          </cell>
        </row>
        <row r="3745">
          <cell r="A3745" t="str">
            <v>4.02.002110513</v>
          </cell>
          <cell r="B3745">
            <v>10513</v>
          </cell>
          <cell r="C3745" t="str">
            <v>Segurança</v>
          </cell>
          <cell r="D3745" t="str">
            <v>4.02.0021</v>
          </cell>
          <cell r="E3745">
            <v>0</v>
          </cell>
          <cell r="F3745">
            <v>0</v>
          </cell>
          <cell r="G3745">
            <v>0</v>
          </cell>
          <cell r="H3745">
            <v>0</v>
          </cell>
          <cell r="I3745">
            <v>0</v>
          </cell>
          <cell r="J3745">
            <v>0</v>
          </cell>
          <cell r="K3745">
            <v>0</v>
          </cell>
          <cell r="L3745">
            <v>0</v>
          </cell>
          <cell r="M3745">
            <v>0</v>
          </cell>
          <cell r="N3745">
            <v>0</v>
          </cell>
          <cell r="O3745">
            <v>0</v>
          </cell>
          <cell r="P3745">
            <v>0</v>
          </cell>
        </row>
        <row r="3746">
          <cell r="A3746" t="str">
            <v>4.02.002210513</v>
          </cell>
          <cell r="B3746">
            <v>10513</v>
          </cell>
          <cell r="C3746" t="str">
            <v>Segurança</v>
          </cell>
          <cell r="D3746" t="str">
            <v>4.02.0022</v>
          </cell>
          <cell r="E3746">
            <v>40</v>
          </cell>
          <cell r="F3746">
            <v>40</v>
          </cell>
          <cell r="G3746">
            <v>40</v>
          </cell>
          <cell r="H3746">
            <v>40</v>
          </cell>
          <cell r="I3746">
            <v>40</v>
          </cell>
          <cell r="J3746">
            <v>40</v>
          </cell>
          <cell r="K3746">
            <v>40</v>
          </cell>
          <cell r="L3746">
            <v>40</v>
          </cell>
          <cell r="M3746">
            <v>40</v>
          </cell>
          <cell r="N3746">
            <v>40</v>
          </cell>
          <cell r="O3746">
            <v>40</v>
          </cell>
          <cell r="P3746">
            <v>40</v>
          </cell>
        </row>
        <row r="3747">
          <cell r="A3747" t="str">
            <v>4.02.002310513</v>
          </cell>
          <cell r="B3747">
            <v>10513</v>
          </cell>
          <cell r="C3747" t="str">
            <v>Segurança</v>
          </cell>
          <cell r="D3747" t="str">
            <v>4.02.0023</v>
          </cell>
          <cell r="E3747">
            <v>58.038317522504656</v>
          </cell>
          <cell r="F3747">
            <v>58.038317522504656</v>
          </cell>
          <cell r="G3747">
            <v>58.34239837681433</v>
          </cell>
          <cell r="H3747">
            <v>58.34239837681433</v>
          </cell>
          <cell r="I3747">
            <v>58.34239837681433</v>
          </cell>
          <cell r="J3747">
            <v>58.34239837681433</v>
          </cell>
          <cell r="K3747">
            <v>58.34239837681433</v>
          </cell>
          <cell r="L3747">
            <v>58.811013470967559</v>
          </cell>
          <cell r="M3747">
            <v>58.811013470967559</v>
          </cell>
          <cell r="N3747">
            <v>58.811013470967559</v>
          </cell>
          <cell r="O3747">
            <v>58.811013470967559</v>
          </cell>
          <cell r="P3747">
            <v>58.811013470967559</v>
          </cell>
        </row>
        <row r="3748">
          <cell r="A3748" t="str">
            <v>4.02.002410513</v>
          </cell>
          <cell r="B3748">
            <v>10513</v>
          </cell>
          <cell r="C3748" t="str">
            <v>Segurança</v>
          </cell>
          <cell r="D3748" t="str">
            <v>4.02.0024</v>
          </cell>
          <cell r="E3748">
            <v>0</v>
          </cell>
          <cell r="F3748">
            <v>0</v>
          </cell>
          <cell r="G3748">
            <v>0</v>
          </cell>
          <cell r="H3748">
            <v>0</v>
          </cell>
          <cell r="I3748">
            <v>0</v>
          </cell>
          <cell r="J3748">
            <v>0</v>
          </cell>
          <cell r="K3748">
            <v>0</v>
          </cell>
          <cell r="L3748">
            <v>0</v>
          </cell>
          <cell r="M3748">
            <v>0</v>
          </cell>
          <cell r="N3748">
            <v>0</v>
          </cell>
          <cell r="O3748">
            <v>0</v>
          </cell>
          <cell r="P3748">
            <v>0</v>
          </cell>
        </row>
        <row r="3749">
          <cell r="A3749" t="str">
            <v>4.02.002510513</v>
          </cell>
          <cell r="B3749">
            <v>10513</v>
          </cell>
          <cell r="C3749" t="str">
            <v>Segurança</v>
          </cell>
          <cell r="D3749" t="str">
            <v>4.02.0025</v>
          </cell>
          <cell r="E3749">
            <v>0</v>
          </cell>
          <cell r="F3749">
            <v>0</v>
          </cell>
          <cell r="G3749">
            <v>0</v>
          </cell>
          <cell r="H3749">
            <v>0</v>
          </cell>
          <cell r="I3749">
            <v>0</v>
          </cell>
          <cell r="J3749">
            <v>0</v>
          </cell>
          <cell r="K3749">
            <v>0</v>
          </cell>
          <cell r="L3749">
            <v>0</v>
          </cell>
          <cell r="M3749">
            <v>0</v>
          </cell>
          <cell r="N3749">
            <v>0</v>
          </cell>
          <cell r="O3749">
            <v>0</v>
          </cell>
          <cell r="P3749">
            <v>0</v>
          </cell>
        </row>
        <row r="3750">
          <cell r="A3750" t="str">
            <v>4.02.002610513</v>
          </cell>
          <cell r="B3750">
            <v>10513</v>
          </cell>
          <cell r="C3750" t="str">
            <v>Segurança</v>
          </cell>
          <cell r="D3750" t="str">
            <v>4.02.0026</v>
          </cell>
          <cell r="E3750">
            <v>450</v>
          </cell>
          <cell r="F3750">
            <v>450</v>
          </cell>
          <cell r="G3750">
            <v>450</v>
          </cell>
          <cell r="H3750">
            <v>450</v>
          </cell>
          <cell r="I3750">
            <v>450</v>
          </cell>
          <cell r="J3750">
            <v>450</v>
          </cell>
          <cell r="K3750">
            <v>450</v>
          </cell>
          <cell r="L3750">
            <v>450</v>
          </cell>
          <cell r="M3750">
            <v>450</v>
          </cell>
          <cell r="N3750">
            <v>450</v>
          </cell>
          <cell r="O3750">
            <v>450</v>
          </cell>
          <cell r="P3750">
            <v>450</v>
          </cell>
        </row>
        <row r="3751">
          <cell r="A3751" t="str">
            <v>4.02.002710513</v>
          </cell>
          <cell r="B3751">
            <v>10513</v>
          </cell>
          <cell r="C3751" t="str">
            <v>Segurança</v>
          </cell>
          <cell r="D3751" t="str">
            <v>4.02.0027</v>
          </cell>
          <cell r="E3751">
            <v>650</v>
          </cell>
          <cell r="F3751">
            <v>650</v>
          </cell>
          <cell r="G3751">
            <v>650</v>
          </cell>
          <cell r="H3751">
            <v>650</v>
          </cell>
          <cell r="I3751">
            <v>650</v>
          </cell>
          <cell r="J3751">
            <v>650</v>
          </cell>
          <cell r="K3751">
            <v>650</v>
          </cell>
          <cell r="L3751">
            <v>650</v>
          </cell>
          <cell r="M3751">
            <v>650</v>
          </cell>
          <cell r="N3751">
            <v>650</v>
          </cell>
          <cell r="O3751">
            <v>650</v>
          </cell>
          <cell r="P3751">
            <v>650</v>
          </cell>
        </row>
        <row r="3752">
          <cell r="A3752" t="str">
            <v>4.02.002810513</v>
          </cell>
          <cell r="B3752">
            <v>10513</v>
          </cell>
          <cell r="C3752" t="str">
            <v>Segurança</v>
          </cell>
          <cell r="D3752" t="str">
            <v>4.02.0028</v>
          </cell>
          <cell r="E3752">
            <v>0</v>
          </cell>
          <cell r="F3752">
            <v>0</v>
          </cell>
          <cell r="G3752">
            <v>0</v>
          </cell>
          <cell r="H3752">
            <v>11100</v>
          </cell>
          <cell r="I3752">
            <v>0</v>
          </cell>
          <cell r="J3752">
            <v>0</v>
          </cell>
          <cell r="K3752">
            <v>0</v>
          </cell>
          <cell r="L3752">
            <v>0</v>
          </cell>
          <cell r="M3752">
            <v>0</v>
          </cell>
          <cell r="N3752">
            <v>0</v>
          </cell>
          <cell r="O3752">
            <v>0</v>
          </cell>
          <cell r="P3752">
            <v>0</v>
          </cell>
        </row>
        <row r="3753">
          <cell r="A3753" t="str">
            <v>4.02.002910513</v>
          </cell>
          <cell r="B3753">
            <v>10513</v>
          </cell>
          <cell r="C3753" t="str">
            <v>Segurança</v>
          </cell>
          <cell r="D3753" t="str">
            <v>4.02.0029</v>
          </cell>
          <cell r="E3753">
            <v>0</v>
          </cell>
          <cell r="F3753">
            <v>5607.78</v>
          </cell>
          <cell r="G3753">
            <v>0</v>
          </cell>
          <cell r="H3753">
            <v>0</v>
          </cell>
          <cell r="I3753">
            <v>0</v>
          </cell>
          <cell r="J3753">
            <v>0</v>
          </cell>
          <cell r="K3753">
            <v>0</v>
          </cell>
          <cell r="L3753">
            <v>0</v>
          </cell>
          <cell r="M3753">
            <v>0</v>
          </cell>
          <cell r="N3753">
            <v>0</v>
          </cell>
          <cell r="O3753">
            <v>0</v>
          </cell>
          <cell r="P3753">
            <v>0</v>
          </cell>
        </row>
        <row r="3754">
          <cell r="A3754" t="str">
            <v>4.02.003010513</v>
          </cell>
          <cell r="B3754">
            <v>10513</v>
          </cell>
          <cell r="C3754" t="str">
            <v>Segurança</v>
          </cell>
          <cell r="D3754" t="str">
            <v>4.02.0030</v>
          </cell>
          <cell r="E3754">
            <v>0</v>
          </cell>
          <cell r="F3754">
            <v>0</v>
          </cell>
          <cell r="G3754">
            <v>0</v>
          </cell>
          <cell r="H3754">
            <v>0</v>
          </cell>
          <cell r="I3754">
            <v>0</v>
          </cell>
          <cell r="J3754">
            <v>0</v>
          </cell>
          <cell r="K3754">
            <v>0</v>
          </cell>
          <cell r="L3754">
            <v>0</v>
          </cell>
          <cell r="M3754">
            <v>0</v>
          </cell>
          <cell r="N3754">
            <v>0</v>
          </cell>
          <cell r="O3754">
            <v>0</v>
          </cell>
          <cell r="P3754">
            <v>0</v>
          </cell>
        </row>
        <row r="3755">
          <cell r="A3755" t="str">
            <v>4.02.003510513</v>
          </cell>
          <cell r="B3755">
            <v>10513</v>
          </cell>
          <cell r="C3755" t="str">
            <v>Segurança</v>
          </cell>
          <cell r="D3755" t="str">
            <v>4.02.0035</v>
          </cell>
          <cell r="E3755">
            <v>0</v>
          </cell>
          <cell r="F3755">
            <v>0</v>
          </cell>
          <cell r="G3755">
            <v>0</v>
          </cell>
          <cell r="H3755">
            <v>0</v>
          </cell>
          <cell r="I3755">
            <v>0</v>
          </cell>
          <cell r="J3755">
            <v>0</v>
          </cell>
          <cell r="K3755">
            <v>0</v>
          </cell>
          <cell r="L3755">
            <v>0</v>
          </cell>
          <cell r="M3755">
            <v>0</v>
          </cell>
          <cell r="N3755">
            <v>0</v>
          </cell>
          <cell r="O3755">
            <v>0</v>
          </cell>
          <cell r="P3755">
            <v>0</v>
          </cell>
        </row>
        <row r="3756">
          <cell r="A3756" t="str">
            <v>4.02.003610513</v>
          </cell>
          <cell r="B3756">
            <v>10513</v>
          </cell>
          <cell r="C3756" t="str">
            <v>Segurança</v>
          </cell>
          <cell r="D3756" t="str">
            <v>4.02.0036</v>
          </cell>
          <cell r="E3756">
            <v>0</v>
          </cell>
          <cell r="F3756">
            <v>0</v>
          </cell>
          <cell r="G3756">
            <v>0</v>
          </cell>
          <cell r="H3756">
            <v>0</v>
          </cell>
          <cell r="I3756">
            <v>0</v>
          </cell>
          <cell r="J3756">
            <v>0</v>
          </cell>
          <cell r="K3756">
            <v>0</v>
          </cell>
          <cell r="L3756">
            <v>0</v>
          </cell>
          <cell r="M3756">
            <v>0</v>
          </cell>
          <cell r="N3756">
            <v>0</v>
          </cell>
          <cell r="O3756">
            <v>0</v>
          </cell>
          <cell r="P3756">
            <v>0</v>
          </cell>
        </row>
        <row r="3757">
          <cell r="A3757" t="str">
            <v>4.02.003710513</v>
          </cell>
          <cell r="B3757">
            <v>10513</v>
          </cell>
          <cell r="C3757" t="str">
            <v>Segurança</v>
          </cell>
          <cell r="D3757" t="str">
            <v>4.02.0037</v>
          </cell>
          <cell r="E3757">
            <v>0</v>
          </cell>
          <cell r="F3757">
            <v>0</v>
          </cell>
          <cell r="G3757">
            <v>0</v>
          </cell>
          <cell r="H3757">
            <v>0</v>
          </cell>
          <cell r="I3757">
            <v>0</v>
          </cell>
          <cell r="J3757">
            <v>0</v>
          </cell>
          <cell r="K3757">
            <v>0</v>
          </cell>
          <cell r="L3757">
            <v>0</v>
          </cell>
          <cell r="M3757">
            <v>0</v>
          </cell>
          <cell r="N3757">
            <v>0</v>
          </cell>
          <cell r="O3757">
            <v>0</v>
          </cell>
          <cell r="P3757">
            <v>0</v>
          </cell>
        </row>
        <row r="3758">
          <cell r="A3758" t="str">
            <v>4.02.003810513</v>
          </cell>
          <cell r="B3758">
            <v>10513</v>
          </cell>
          <cell r="C3758" t="str">
            <v>Segurança</v>
          </cell>
          <cell r="D3758" t="str">
            <v>4.02.0038</v>
          </cell>
          <cell r="E3758">
            <v>0</v>
          </cell>
          <cell r="F3758">
            <v>0</v>
          </cell>
          <cell r="G3758">
            <v>0</v>
          </cell>
          <cell r="H3758">
            <v>0</v>
          </cell>
          <cell r="I3758">
            <v>0</v>
          </cell>
          <cell r="J3758">
            <v>0</v>
          </cell>
          <cell r="K3758">
            <v>0</v>
          </cell>
          <cell r="L3758">
            <v>0</v>
          </cell>
          <cell r="M3758">
            <v>0</v>
          </cell>
          <cell r="N3758">
            <v>0</v>
          </cell>
          <cell r="O3758">
            <v>0</v>
          </cell>
          <cell r="P3758">
            <v>0</v>
          </cell>
        </row>
        <row r="3759">
          <cell r="A3759" t="str">
            <v>4.02.003910513</v>
          </cell>
          <cell r="B3759">
            <v>10513</v>
          </cell>
          <cell r="C3759" t="str">
            <v>Segurança</v>
          </cell>
          <cell r="D3759" t="str">
            <v>4.02.0039</v>
          </cell>
          <cell r="E3759">
            <v>0</v>
          </cell>
          <cell r="F3759">
            <v>0</v>
          </cell>
          <cell r="G3759">
            <v>0</v>
          </cell>
          <cell r="H3759">
            <v>0</v>
          </cell>
          <cell r="I3759">
            <v>0</v>
          </cell>
          <cell r="J3759">
            <v>0</v>
          </cell>
          <cell r="K3759">
            <v>0</v>
          </cell>
          <cell r="L3759">
            <v>0</v>
          </cell>
          <cell r="M3759">
            <v>0</v>
          </cell>
          <cell r="N3759">
            <v>0</v>
          </cell>
          <cell r="O3759">
            <v>0</v>
          </cell>
          <cell r="P3759">
            <v>0</v>
          </cell>
        </row>
        <row r="3760">
          <cell r="A3760" t="str">
            <v>4.02.004110513</v>
          </cell>
          <cell r="B3760">
            <v>10513</v>
          </cell>
          <cell r="C3760" t="str">
            <v>Segurança</v>
          </cell>
          <cell r="D3760" t="str">
            <v>4.02.0041</v>
          </cell>
          <cell r="E3760">
            <v>13.743367844066928</v>
          </cell>
          <cell r="F3760">
            <v>13.743367844066928</v>
          </cell>
          <cell r="G3760">
            <v>13.743367844066928</v>
          </cell>
          <cell r="H3760">
            <v>13.743367844066928</v>
          </cell>
          <cell r="I3760">
            <v>13.743367844066928</v>
          </cell>
          <cell r="J3760">
            <v>13.743367844066928</v>
          </cell>
          <cell r="K3760">
            <v>13.743367844066928</v>
          </cell>
          <cell r="L3760">
            <v>13.743367844066928</v>
          </cell>
          <cell r="M3760">
            <v>13.743367844066928</v>
          </cell>
          <cell r="N3760">
            <v>13.743367844066928</v>
          </cell>
          <cell r="O3760">
            <v>13.743367844066928</v>
          </cell>
          <cell r="P3760">
            <v>13.743367844066928</v>
          </cell>
        </row>
        <row r="3761">
          <cell r="A3761" t="str">
            <v>4.02.004210513</v>
          </cell>
          <cell r="B3761">
            <v>10513</v>
          </cell>
          <cell r="C3761" t="str">
            <v>Segurança</v>
          </cell>
          <cell r="D3761" t="str">
            <v>4.02.0042</v>
          </cell>
          <cell r="E3761">
            <v>0</v>
          </cell>
          <cell r="F3761">
            <v>0</v>
          </cell>
          <cell r="G3761">
            <v>0</v>
          </cell>
          <cell r="H3761">
            <v>0</v>
          </cell>
          <cell r="I3761">
            <v>0</v>
          </cell>
          <cell r="J3761">
            <v>0</v>
          </cell>
          <cell r="K3761">
            <v>0</v>
          </cell>
          <cell r="L3761">
            <v>0</v>
          </cell>
          <cell r="M3761">
            <v>0</v>
          </cell>
          <cell r="N3761">
            <v>0</v>
          </cell>
          <cell r="O3761">
            <v>0</v>
          </cell>
          <cell r="P3761">
            <v>0</v>
          </cell>
        </row>
        <row r="3762">
          <cell r="A3762" t="str">
            <v>4.02.004310513</v>
          </cell>
          <cell r="B3762">
            <v>10513</v>
          </cell>
          <cell r="C3762" t="str">
            <v>Segurança</v>
          </cell>
          <cell r="D3762" t="str">
            <v>4.02.0043</v>
          </cell>
          <cell r="E3762">
            <v>0</v>
          </cell>
          <cell r="F3762">
            <v>0</v>
          </cell>
          <cell r="G3762">
            <v>0</v>
          </cell>
          <cell r="H3762">
            <v>0</v>
          </cell>
          <cell r="I3762">
            <v>0</v>
          </cell>
          <cell r="J3762">
            <v>0</v>
          </cell>
          <cell r="K3762">
            <v>0</v>
          </cell>
          <cell r="L3762">
            <v>0</v>
          </cell>
          <cell r="M3762">
            <v>0</v>
          </cell>
          <cell r="N3762">
            <v>0</v>
          </cell>
          <cell r="O3762">
            <v>0</v>
          </cell>
          <cell r="P3762">
            <v>0</v>
          </cell>
        </row>
        <row r="3763">
          <cell r="A3763" t="str">
            <v>4.02.004410513</v>
          </cell>
          <cell r="B3763">
            <v>10513</v>
          </cell>
          <cell r="C3763" t="str">
            <v>Segurança</v>
          </cell>
          <cell r="D3763" t="str">
            <v>4.02.0044</v>
          </cell>
          <cell r="E3763">
            <v>0</v>
          </cell>
          <cell r="F3763">
            <v>0</v>
          </cell>
          <cell r="G3763">
            <v>0</v>
          </cell>
          <cell r="H3763">
            <v>0</v>
          </cell>
          <cell r="I3763">
            <v>0</v>
          </cell>
          <cell r="J3763">
            <v>0</v>
          </cell>
          <cell r="K3763">
            <v>0</v>
          </cell>
          <cell r="L3763">
            <v>0</v>
          </cell>
          <cell r="M3763">
            <v>0</v>
          </cell>
          <cell r="N3763">
            <v>0</v>
          </cell>
          <cell r="O3763">
            <v>0</v>
          </cell>
          <cell r="P3763">
            <v>0</v>
          </cell>
        </row>
        <row r="3764">
          <cell r="A3764" t="str">
            <v>4.03.000110513</v>
          </cell>
          <cell r="B3764">
            <v>10513</v>
          </cell>
          <cell r="C3764" t="str">
            <v>Segurança</v>
          </cell>
          <cell r="D3764" t="str">
            <v>4.03.0001</v>
          </cell>
          <cell r="E3764">
            <v>0</v>
          </cell>
          <cell r="F3764">
            <v>0</v>
          </cell>
          <cell r="G3764">
            <v>0</v>
          </cell>
          <cell r="H3764">
            <v>0</v>
          </cell>
          <cell r="I3764">
            <v>0</v>
          </cell>
          <cell r="J3764">
            <v>0</v>
          </cell>
          <cell r="K3764">
            <v>0</v>
          </cell>
          <cell r="L3764">
            <v>0</v>
          </cell>
          <cell r="M3764">
            <v>0</v>
          </cell>
          <cell r="N3764">
            <v>0</v>
          </cell>
          <cell r="O3764">
            <v>0</v>
          </cell>
          <cell r="P3764">
            <v>0</v>
          </cell>
        </row>
        <row r="3765">
          <cell r="A3765" t="str">
            <v>4.03.000210513</v>
          </cell>
          <cell r="B3765">
            <v>10513</v>
          </cell>
          <cell r="C3765" t="str">
            <v>Segurança</v>
          </cell>
          <cell r="D3765" t="str">
            <v>4.03.0002</v>
          </cell>
          <cell r="E3765">
            <v>6000</v>
          </cell>
          <cell r="F3765">
            <v>6000</v>
          </cell>
          <cell r="G3765">
            <v>6000</v>
          </cell>
          <cell r="H3765">
            <v>6000</v>
          </cell>
          <cell r="I3765">
            <v>6000</v>
          </cell>
          <cell r="J3765">
            <v>6000</v>
          </cell>
          <cell r="K3765">
            <v>6000</v>
          </cell>
          <cell r="L3765">
            <v>6400</v>
          </cell>
          <cell r="M3765">
            <v>6400</v>
          </cell>
          <cell r="N3765">
            <v>6400</v>
          </cell>
          <cell r="O3765">
            <v>6400</v>
          </cell>
          <cell r="P3765">
            <v>6400</v>
          </cell>
        </row>
        <row r="3766">
          <cell r="A3766" t="str">
            <v>4.03.000310513</v>
          </cell>
          <cell r="B3766">
            <v>10513</v>
          </cell>
          <cell r="C3766" t="str">
            <v>Segurança</v>
          </cell>
          <cell r="D3766" t="str">
            <v>4.03.0003</v>
          </cell>
          <cell r="E3766">
            <v>500</v>
          </cell>
          <cell r="F3766">
            <v>500</v>
          </cell>
          <cell r="G3766">
            <v>500</v>
          </cell>
          <cell r="H3766">
            <v>500</v>
          </cell>
          <cell r="I3766">
            <v>500</v>
          </cell>
          <cell r="J3766">
            <v>500</v>
          </cell>
          <cell r="K3766">
            <v>500</v>
          </cell>
          <cell r="L3766">
            <v>766.6666666666664</v>
          </cell>
          <cell r="M3766">
            <v>533.33333333333337</v>
          </cell>
          <cell r="N3766">
            <v>533.33333333333326</v>
          </cell>
          <cell r="O3766">
            <v>533.33333333333337</v>
          </cell>
          <cell r="P3766">
            <v>533.33333333333337</v>
          </cell>
        </row>
        <row r="3767">
          <cell r="A3767" t="str">
            <v>4.03.000410513</v>
          </cell>
          <cell r="B3767">
            <v>10513</v>
          </cell>
          <cell r="C3767" t="str">
            <v>Segurança</v>
          </cell>
          <cell r="D3767" t="str">
            <v>4.03.0004</v>
          </cell>
          <cell r="E3767">
            <v>30072.94</v>
          </cell>
          <cell r="F3767">
            <v>30072.94</v>
          </cell>
          <cell r="G3767">
            <v>30072.94</v>
          </cell>
          <cell r="H3767">
            <v>30072.94</v>
          </cell>
          <cell r="I3767">
            <v>30072.94</v>
          </cell>
          <cell r="J3767">
            <v>30072.94</v>
          </cell>
          <cell r="K3767">
            <v>30072.94</v>
          </cell>
          <cell r="L3767">
            <v>30072.94</v>
          </cell>
          <cell r="M3767">
            <v>30072.94</v>
          </cell>
          <cell r="N3767">
            <v>30072.94</v>
          </cell>
          <cell r="O3767">
            <v>30072.94</v>
          </cell>
          <cell r="P3767">
            <v>30072.94</v>
          </cell>
        </row>
        <row r="3768">
          <cell r="A3768" t="str">
            <v>4.03.000510513</v>
          </cell>
          <cell r="B3768">
            <v>10513</v>
          </cell>
          <cell r="C3768" t="str">
            <v>Segurança</v>
          </cell>
          <cell r="D3768" t="str">
            <v>4.03.0005</v>
          </cell>
          <cell r="E3768">
            <v>0</v>
          </cell>
          <cell r="F3768">
            <v>0</v>
          </cell>
          <cell r="G3768">
            <v>0</v>
          </cell>
          <cell r="H3768">
            <v>0</v>
          </cell>
          <cell r="I3768">
            <v>0</v>
          </cell>
          <cell r="J3768">
            <v>0</v>
          </cell>
          <cell r="K3768">
            <v>0</v>
          </cell>
          <cell r="L3768">
            <v>0</v>
          </cell>
          <cell r="M3768">
            <v>0</v>
          </cell>
          <cell r="N3768">
            <v>0</v>
          </cell>
          <cell r="O3768">
            <v>0</v>
          </cell>
          <cell r="P3768">
            <v>0</v>
          </cell>
        </row>
        <row r="3769">
          <cell r="A3769" t="str">
            <v>4.03.000610513</v>
          </cell>
          <cell r="B3769">
            <v>10513</v>
          </cell>
          <cell r="C3769" t="str">
            <v>Segurança</v>
          </cell>
          <cell r="D3769" t="str">
            <v>4.03.0006</v>
          </cell>
          <cell r="E3769">
            <v>500</v>
          </cell>
          <cell r="F3769">
            <v>500</v>
          </cell>
          <cell r="G3769">
            <v>500</v>
          </cell>
          <cell r="H3769">
            <v>500</v>
          </cell>
          <cell r="I3769">
            <v>500</v>
          </cell>
          <cell r="J3769">
            <v>500</v>
          </cell>
          <cell r="K3769">
            <v>500</v>
          </cell>
          <cell r="L3769">
            <v>766.6666666666664</v>
          </cell>
          <cell r="M3769">
            <v>533.33333333333337</v>
          </cell>
          <cell r="N3769">
            <v>533.33333333333326</v>
          </cell>
          <cell r="O3769">
            <v>533.33333333333337</v>
          </cell>
          <cell r="P3769">
            <v>533.33333333333337</v>
          </cell>
        </row>
        <row r="3770">
          <cell r="A3770" t="str">
            <v>4.03.000710513</v>
          </cell>
          <cell r="B3770">
            <v>10513</v>
          </cell>
          <cell r="C3770" t="str">
            <v>Segurança</v>
          </cell>
          <cell r="D3770" t="str">
            <v>4.03.0007</v>
          </cell>
          <cell r="E3770">
            <v>0</v>
          </cell>
          <cell r="F3770">
            <v>0</v>
          </cell>
          <cell r="G3770">
            <v>0</v>
          </cell>
          <cell r="H3770">
            <v>0</v>
          </cell>
          <cell r="I3770">
            <v>0</v>
          </cell>
          <cell r="J3770">
            <v>0</v>
          </cell>
          <cell r="K3770">
            <v>0</v>
          </cell>
          <cell r="L3770">
            <v>0</v>
          </cell>
          <cell r="M3770">
            <v>0</v>
          </cell>
          <cell r="N3770">
            <v>0</v>
          </cell>
          <cell r="O3770">
            <v>0</v>
          </cell>
          <cell r="P3770">
            <v>0</v>
          </cell>
        </row>
        <row r="3771">
          <cell r="A3771" t="str">
            <v>4.03.000810513</v>
          </cell>
          <cell r="B3771">
            <v>10513</v>
          </cell>
          <cell r="C3771" t="str">
            <v>Segurança</v>
          </cell>
          <cell r="D3771" t="str">
            <v>4.03.0008</v>
          </cell>
          <cell r="E3771">
            <v>910.69</v>
          </cell>
          <cell r="F3771">
            <v>910.69</v>
          </cell>
          <cell r="G3771">
            <v>910.69</v>
          </cell>
          <cell r="H3771">
            <v>910.69</v>
          </cell>
          <cell r="I3771">
            <v>910.69</v>
          </cell>
          <cell r="J3771">
            <v>910.69</v>
          </cell>
          <cell r="K3771">
            <v>910.69</v>
          </cell>
          <cell r="L3771">
            <v>910.69</v>
          </cell>
          <cell r="M3771">
            <v>910.69</v>
          </cell>
          <cell r="N3771">
            <v>910.69</v>
          </cell>
          <cell r="O3771">
            <v>910.69</v>
          </cell>
          <cell r="P3771">
            <v>910.69</v>
          </cell>
        </row>
        <row r="3772">
          <cell r="A3772" t="str">
            <v>4.03.000910513</v>
          </cell>
          <cell r="B3772">
            <v>10513</v>
          </cell>
          <cell r="C3772" t="str">
            <v>Segurança</v>
          </cell>
          <cell r="D3772" t="str">
            <v>4.03.0009</v>
          </cell>
          <cell r="E3772">
            <v>4284</v>
          </cell>
          <cell r="F3772">
            <v>1512</v>
          </cell>
          <cell r="G3772">
            <v>1512</v>
          </cell>
          <cell r="H3772">
            <v>1512</v>
          </cell>
          <cell r="I3772">
            <v>1512</v>
          </cell>
          <cell r="J3772">
            <v>1512</v>
          </cell>
          <cell r="K3772">
            <v>1512</v>
          </cell>
          <cell r="L3772">
            <v>1512</v>
          </cell>
          <cell r="M3772">
            <v>1512</v>
          </cell>
          <cell r="N3772">
            <v>1512</v>
          </cell>
          <cell r="O3772">
            <v>1512</v>
          </cell>
          <cell r="P3772">
            <v>1512</v>
          </cell>
        </row>
        <row r="3773">
          <cell r="A3773" t="str">
            <v>4.03.001010513</v>
          </cell>
          <cell r="B3773">
            <v>10513</v>
          </cell>
          <cell r="C3773" t="str">
            <v>Segurança</v>
          </cell>
          <cell r="D3773" t="str">
            <v>4.03.0010</v>
          </cell>
          <cell r="E3773">
            <v>2233.46</v>
          </cell>
          <cell r="F3773">
            <v>2233.46</v>
          </cell>
          <cell r="G3773">
            <v>2233.46</v>
          </cell>
          <cell r="H3773">
            <v>2233.46</v>
          </cell>
          <cell r="I3773">
            <v>2233.46</v>
          </cell>
          <cell r="J3773">
            <v>2233.46</v>
          </cell>
          <cell r="K3773">
            <v>2233.46</v>
          </cell>
          <cell r="L3773">
            <v>2233.46</v>
          </cell>
          <cell r="M3773">
            <v>2233.46</v>
          </cell>
          <cell r="N3773">
            <v>2233.46</v>
          </cell>
          <cell r="O3773">
            <v>2233.46</v>
          </cell>
          <cell r="P3773">
            <v>2233.46</v>
          </cell>
        </row>
        <row r="3774">
          <cell r="A3774" t="str">
            <v>4.03.001110513</v>
          </cell>
          <cell r="B3774">
            <v>10513</v>
          </cell>
          <cell r="C3774" t="str">
            <v>Segurança</v>
          </cell>
          <cell r="D3774" t="str">
            <v>4.03.0011</v>
          </cell>
          <cell r="E3774">
            <v>1691.166666666667</v>
          </cell>
          <cell r="F3774">
            <v>1691.166666666667</v>
          </cell>
          <cell r="G3774">
            <v>1691.166666666667</v>
          </cell>
          <cell r="H3774">
            <v>1691.166666666667</v>
          </cell>
          <cell r="I3774">
            <v>1691.166666666667</v>
          </cell>
          <cell r="J3774">
            <v>1691.166666666667</v>
          </cell>
          <cell r="K3774">
            <v>1691.166666666667</v>
          </cell>
          <cell r="L3774">
            <v>1901.211111111111</v>
          </cell>
          <cell r="M3774">
            <v>1717.4222222222224</v>
          </cell>
          <cell r="N3774">
            <v>1803.911111111111</v>
          </cell>
          <cell r="O3774">
            <v>1803.9111111111113</v>
          </cell>
          <cell r="P3774">
            <v>1803.911111111111</v>
          </cell>
        </row>
        <row r="3775">
          <cell r="A3775" t="str">
            <v>4.03.001210513</v>
          </cell>
          <cell r="B3775">
            <v>10513</v>
          </cell>
          <cell r="C3775" t="str">
            <v>Segurança</v>
          </cell>
          <cell r="D3775" t="str">
            <v>4.03.0012</v>
          </cell>
          <cell r="E3775">
            <v>486.66666666666663</v>
          </cell>
          <cell r="F3775">
            <v>486.66666666666663</v>
          </cell>
          <cell r="G3775">
            <v>486.66666666666663</v>
          </cell>
          <cell r="H3775">
            <v>486.66666666666663</v>
          </cell>
          <cell r="I3775">
            <v>486.66666666666663</v>
          </cell>
          <cell r="J3775">
            <v>486.66666666666663</v>
          </cell>
          <cell r="K3775">
            <v>486.66666666666669</v>
          </cell>
          <cell r="L3775">
            <v>547.11111111111097</v>
          </cell>
          <cell r="M3775">
            <v>494.22222222222223</v>
          </cell>
          <cell r="N3775">
            <v>519.11111111111109</v>
          </cell>
          <cell r="O3775">
            <v>519.11111111111109</v>
          </cell>
          <cell r="P3775">
            <v>519.11111111111109</v>
          </cell>
        </row>
        <row r="3776">
          <cell r="A3776" t="str">
            <v>4.03.001310513</v>
          </cell>
          <cell r="B3776">
            <v>10513</v>
          </cell>
          <cell r="C3776" t="str">
            <v>Segurança</v>
          </cell>
          <cell r="D3776" t="str">
            <v>4.03.0013</v>
          </cell>
          <cell r="E3776">
            <v>0</v>
          </cell>
          <cell r="F3776">
            <v>0</v>
          </cell>
          <cell r="G3776">
            <v>0</v>
          </cell>
          <cell r="H3776">
            <v>0</v>
          </cell>
          <cell r="I3776">
            <v>0</v>
          </cell>
          <cell r="J3776">
            <v>0</v>
          </cell>
          <cell r="K3776">
            <v>0</v>
          </cell>
          <cell r="L3776">
            <v>0</v>
          </cell>
          <cell r="M3776">
            <v>0</v>
          </cell>
          <cell r="N3776">
            <v>0</v>
          </cell>
          <cell r="O3776">
            <v>0</v>
          </cell>
          <cell r="P3776">
            <v>0</v>
          </cell>
        </row>
        <row r="3777">
          <cell r="A3777" t="str">
            <v>4.03.001410513</v>
          </cell>
          <cell r="B3777">
            <v>10513</v>
          </cell>
          <cell r="C3777" t="str">
            <v>Segurança</v>
          </cell>
          <cell r="D3777" t="str">
            <v>4.03.0014</v>
          </cell>
          <cell r="E3777">
            <v>0</v>
          </cell>
          <cell r="F3777">
            <v>0</v>
          </cell>
          <cell r="G3777">
            <v>0</v>
          </cell>
          <cell r="H3777">
            <v>0</v>
          </cell>
          <cell r="I3777">
            <v>0</v>
          </cell>
          <cell r="J3777">
            <v>0</v>
          </cell>
          <cell r="K3777">
            <v>0</v>
          </cell>
          <cell r="L3777">
            <v>0</v>
          </cell>
          <cell r="M3777">
            <v>0</v>
          </cell>
          <cell r="N3777">
            <v>0</v>
          </cell>
          <cell r="O3777">
            <v>0</v>
          </cell>
          <cell r="P3777">
            <v>0</v>
          </cell>
        </row>
        <row r="3778">
          <cell r="A3778" t="str">
            <v>4.03.001510513</v>
          </cell>
          <cell r="B3778">
            <v>10513</v>
          </cell>
          <cell r="C3778" t="str">
            <v>Segurança</v>
          </cell>
          <cell r="D3778" t="str">
            <v>4.03.0015</v>
          </cell>
          <cell r="E3778">
            <v>0</v>
          </cell>
          <cell r="F3778">
            <v>0</v>
          </cell>
          <cell r="G3778">
            <v>0</v>
          </cell>
          <cell r="H3778">
            <v>0</v>
          </cell>
          <cell r="I3778">
            <v>0</v>
          </cell>
          <cell r="J3778">
            <v>0</v>
          </cell>
          <cell r="K3778">
            <v>0</v>
          </cell>
          <cell r="L3778">
            <v>0</v>
          </cell>
          <cell r="M3778">
            <v>0</v>
          </cell>
          <cell r="N3778">
            <v>0</v>
          </cell>
          <cell r="O3778">
            <v>0</v>
          </cell>
          <cell r="P3778">
            <v>0</v>
          </cell>
        </row>
        <row r="3779">
          <cell r="A3779" t="str">
            <v>4.03.001610513</v>
          </cell>
          <cell r="B3779">
            <v>10513</v>
          </cell>
          <cell r="C3779" t="str">
            <v>Segurança</v>
          </cell>
          <cell r="D3779" t="str">
            <v>4.03.0016</v>
          </cell>
          <cell r="E3779">
            <v>0</v>
          </cell>
          <cell r="F3779">
            <v>0</v>
          </cell>
          <cell r="G3779">
            <v>0</v>
          </cell>
          <cell r="H3779">
            <v>0</v>
          </cell>
          <cell r="I3779">
            <v>0</v>
          </cell>
          <cell r="J3779">
            <v>0</v>
          </cell>
          <cell r="K3779">
            <v>0</v>
          </cell>
          <cell r="L3779">
            <v>0</v>
          </cell>
          <cell r="M3779">
            <v>0</v>
          </cell>
          <cell r="N3779">
            <v>0</v>
          </cell>
          <cell r="O3779">
            <v>0</v>
          </cell>
          <cell r="P3779">
            <v>0</v>
          </cell>
        </row>
        <row r="3780">
          <cell r="A3780" t="str">
            <v>4.03.001710513</v>
          </cell>
          <cell r="B3780">
            <v>10513</v>
          </cell>
          <cell r="C3780" t="str">
            <v>Segurança</v>
          </cell>
          <cell r="D3780" t="str">
            <v>4.03.0017</v>
          </cell>
          <cell r="E3780">
            <v>172.55</v>
          </cell>
          <cell r="F3780">
            <v>172.55</v>
          </cell>
          <cell r="G3780">
            <v>172.55</v>
          </cell>
          <cell r="H3780">
            <v>172.55</v>
          </cell>
          <cell r="I3780">
            <v>172.55</v>
          </cell>
          <cell r="J3780">
            <v>172.55</v>
          </cell>
          <cell r="K3780">
            <v>172.55</v>
          </cell>
          <cell r="L3780">
            <v>172.55</v>
          </cell>
          <cell r="M3780">
            <v>172.55</v>
          </cell>
          <cell r="N3780">
            <v>172.55</v>
          </cell>
          <cell r="O3780">
            <v>172.55</v>
          </cell>
          <cell r="P3780">
            <v>172.55</v>
          </cell>
        </row>
        <row r="3781">
          <cell r="A3781" t="str">
            <v>4.03.001810513</v>
          </cell>
          <cell r="B3781">
            <v>10513</v>
          </cell>
          <cell r="C3781" t="str">
            <v>Segurança</v>
          </cell>
          <cell r="D3781" t="str">
            <v>4.03.0018</v>
          </cell>
          <cell r="E3781">
            <v>0</v>
          </cell>
          <cell r="F3781">
            <v>0</v>
          </cell>
          <cell r="G3781">
            <v>0</v>
          </cell>
          <cell r="H3781">
            <v>0</v>
          </cell>
          <cell r="I3781">
            <v>0</v>
          </cell>
          <cell r="J3781">
            <v>0</v>
          </cell>
          <cell r="K3781">
            <v>0</v>
          </cell>
          <cell r="L3781">
            <v>0</v>
          </cell>
          <cell r="M3781">
            <v>0</v>
          </cell>
          <cell r="N3781">
            <v>0</v>
          </cell>
          <cell r="O3781">
            <v>0</v>
          </cell>
          <cell r="P3781">
            <v>0</v>
          </cell>
        </row>
        <row r="3782">
          <cell r="A3782" t="str">
            <v>4.03.001910513</v>
          </cell>
          <cell r="B3782">
            <v>10513</v>
          </cell>
          <cell r="C3782" t="str">
            <v>Segurança</v>
          </cell>
          <cell r="D3782" t="str">
            <v>4.03.0019</v>
          </cell>
          <cell r="E3782">
            <v>0</v>
          </cell>
          <cell r="F3782">
            <v>0</v>
          </cell>
          <cell r="G3782">
            <v>0</v>
          </cell>
          <cell r="H3782">
            <v>0</v>
          </cell>
          <cell r="I3782">
            <v>0</v>
          </cell>
          <cell r="J3782">
            <v>0</v>
          </cell>
          <cell r="K3782">
            <v>0</v>
          </cell>
          <cell r="L3782">
            <v>0</v>
          </cell>
          <cell r="M3782">
            <v>0</v>
          </cell>
          <cell r="N3782">
            <v>0</v>
          </cell>
          <cell r="O3782">
            <v>0</v>
          </cell>
          <cell r="P3782">
            <v>0</v>
          </cell>
        </row>
        <row r="3783">
          <cell r="A3783" t="str">
            <v>4.03.002010513</v>
          </cell>
          <cell r="B3783">
            <v>10513</v>
          </cell>
          <cell r="C3783" t="str">
            <v>Segurança</v>
          </cell>
          <cell r="D3783" t="str">
            <v>4.03.0020</v>
          </cell>
          <cell r="E3783">
            <v>0</v>
          </cell>
          <cell r="F3783">
            <v>0</v>
          </cell>
          <cell r="G3783">
            <v>0</v>
          </cell>
          <cell r="H3783">
            <v>0</v>
          </cell>
          <cell r="I3783">
            <v>0</v>
          </cell>
          <cell r="J3783">
            <v>0</v>
          </cell>
          <cell r="K3783">
            <v>0</v>
          </cell>
          <cell r="L3783">
            <v>0</v>
          </cell>
          <cell r="M3783">
            <v>0</v>
          </cell>
          <cell r="N3783">
            <v>0</v>
          </cell>
          <cell r="O3783">
            <v>0</v>
          </cell>
          <cell r="P3783">
            <v>0</v>
          </cell>
        </row>
        <row r="3784">
          <cell r="A3784" t="str">
            <v>4.03.002110513</v>
          </cell>
          <cell r="B3784">
            <v>10513</v>
          </cell>
          <cell r="C3784" t="str">
            <v>Segurança</v>
          </cell>
          <cell r="D3784" t="str">
            <v>4.03.0021</v>
          </cell>
          <cell r="E3784">
            <v>0</v>
          </cell>
          <cell r="F3784">
            <v>0</v>
          </cell>
          <cell r="G3784">
            <v>0</v>
          </cell>
          <cell r="H3784">
            <v>0</v>
          </cell>
          <cell r="I3784">
            <v>0</v>
          </cell>
          <cell r="J3784">
            <v>0</v>
          </cell>
          <cell r="K3784">
            <v>0</v>
          </cell>
          <cell r="L3784">
            <v>0</v>
          </cell>
          <cell r="M3784">
            <v>0</v>
          </cell>
          <cell r="N3784">
            <v>0</v>
          </cell>
          <cell r="O3784">
            <v>0</v>
          </cell>
          <cell r="P3784">
            <v>0</v>
          </cell>
        </row>
        <row r="3785">
          <cell r="A3785" t="str">
            <v>4.03.002210513</v>
          </cell>
          <cell r="B3785">
            <v>10513</v>
          </cell>
          <cell r="C3785" t="str">
            <v>Segurança</v>
          </cell>
          <cell r="D3785" t="str">
            <v>4.03.0022</v>
          </cell>
          <cell r="E3785">
            <v>0</v>
          </cell>
          <cell r="F3785">
            <v>0</v>
          </cell>
          <cell r="G3785">
            <v>0</v>
          </cell>
          <cell r="H3785">
            <v>0</v>
          </cell>
          <cell r="I3785">
            <v>0</v>
          </cell>
          <cell r="J3785">
            <v>0</v>
          </cell>
          <cell r="K3785">
            <v>0</v>
          </cell>
          <cell r="L3785">
            <v>0</v>
          </cell>
          <cell r="M3785">
            <v>0</v>
          </cell>
          <cell r="N3785">
            <v>0</v>
          </cell>
          <cell r="O3785">
            <v>0</v>
          </cell>
          <cell r="P3785">
            <v>0</v>
          </cell>
        </row>
        <row r="3786">
          <cell r="A3786" t="str">
            <v>4.03.002410513</v>
          </cell>
          <cell r="B3786">
            <v>10513</v>
          </cell>
          <cell r="C3786" t="str">
            <v>Segurança</v>
          </cell>
          <cell r="D3786" t="str">
            <v>4.03.0024</v>
          </cell>
          <cell r="E3786">
            <v>0</v>
          </cell>
          <cell r="F3786">
            <v>0</v>
          </cell>
          <cell r="G3786">
            <v>0</v>
          </cell>
          <cell r="H3786">
            <v>0</v>
          </cell>
          <cell r="I3786">
            <v>0</v>
          </cell>
          <cell r="J3786">
            <v>0</v>
          </cell>
          <cell r="K3786">
            <v>0</v>
          </cell>
          <cell r="L3786">
            <v>0</v>
          </cell>
          <cell r="M3786">
            <v>0</v>
          </cell>
          <cell r="N3786">
            <v>0</v>
          </cell>
          <cell r="O3786">
            <v>0</v>
          </cell>
          <cell r="P3786">
            <v>0</v>
          </cell>
        </row>
        <row r="3787">
          <cell r="A3787" t="str">
            <v>4.04.000110513</v>
          </cell>
          <cell r="B3787">
            <v>10513</v>
          </cell>
          <cell r="C3787" t="str">
            <v>Segurança</v>
          </cell>
          <cell r="D3787" t="str">
            <v>4.04.0001</v>
          </cell>
          <cell r="E3787">
            <v>0</v>
          </cell>
          <cell r="F3787">
            <v>0</v>
          </cell>
          <cell r="G3787">
            <v>0</v>
          </cell>
          <cell r="H3787">
            <v>0</v>
          </cell>
          <cell r="I3787">
            <v>0</v>
          </cell>
          <cell r="J3787">
            <v>0</v>
          </cell>
          <cell r="K3787">
            <v>0</v>
          </cell>
          <cell r="L3787">
            <v>0</v>
          </cell>
          <cell r="M3787">
            <v>0</v>
          </cell>
          <cell r="N3787">
            <v>0</v>
          </cell>
          <cell r="O3787">
            <v>0</v>
          </cell>
          <cell r="P3787">
            <v>0</v>
          </cell>
        </row>
        <row r="3788">
          <cell r="A3788" t="str">
            <v>4.04.000210513</v>
          </cell>
          <cell r="B3788">
            <v>10513</v>
          </cell>
          <cell r="C3788" t="str">
            <v>Segurança</v>
          </cell>
          <cell r="D3788" t="str">
            <v>4.04.0002</v>
          </cell>
          <cell r="E3788">
            <v>0</v>
          </cell>
          <cell r="F3788">
            <v>0</v>
          </cell>
          <cell r="G3788">
            <v>0</v>
          </cell>
          <cell r="H3788">
            <v>0</v>
          </cell>
          <cell r="I3788">
            <v>0</v>
          </cell>
          <cell r="J3788">
            <v>0</v>
          </cell>
          <cell r="K3788">
            <v>0</v>
          </cell>
          <cell r="L3788">
            <v>0</v>
          </cell>
          <cell r="M3788">
            <v>0</v>
          </cell>
          <cell r="N3788">
            <v>0</v>
          </cell>
          <cell r="O3788">
            <v>0</v>
          </cell>
          <cell r="P3788">
            <v>0</v>
          </cell>
        </row>
        <row r="3789">
          <cell r="A3789" t="str">
            <v>4.04.000310513</v>
          </cell>
          <cell r="B3789">
            <v>10513</v>
          </cell>
          <cell r="C3789" t="str">
            <v>Segurança</v>
          </cell>
          <cell r="D3789" t="str">
            <v>4.04.0003</v>
          </cell>
          <cell r="E3789">
            <v>0</v>
          </cell>
          <cell r="F3789">
            <v>0</v>
          </cell>
          <cell r="G3789">
            <v>0</v>
          </cell>
          <cell r="H3789">
            <v>0</v>
          </cell>
          <cell r="I3789">
            <v>0</v>
          </cell>
          <cell r="J3789">
            <v>0</v>
          </cell>
          <cell r="K3789">
            <v>0</v>
          </cell>
          <cell r="L3789">
            <v>0</v>
          </cell>
          <cell r="M3789">
            <v>0</v>
          </cell>
          <cell r="N3789">
            <v>0</v>
          </cell>
          <cell r="O3789">
            <v>0</v>
          </cell>
          <cell r="P3789">
            <v>0</v>
          </cell>
        </row>
        <row r="3790">
          <cell r="A3790" t="str">
            <v>4.04.000410513</v>
          </cell>
          <cell r="B3790">
            <v>10513</v>
          </cell>
          <cell r="C3790" t="str">
            <v>Segurança</v>
          </cell>
          <cell r="D3790" t="str">
            <v>4.04.0004</v>
          </cell>
          <cell r="E3790">
            <v>0</v>
          </cell>
          <cell r="F3790">
            <v>0</v>
          </cell>
          <cell r="G3790">
            <v>0</v>
          </cell>
          <cell r="H3790">
            <v>0</v>
          </cell>
          <cell r="I3790">
            <v>0</v>
          </cell>
          <cell r="J3790">
            <v>0</v>
          </cell>
          <cell r="K3790">
            <v>0</v>
          </cell>
          <cell r="L3790">
            <v>0</v>
          </cell>
          <cell r="M3790">
            <v>0</v>
          </cell>
          <cell r="N3790">
            <v>0</v>
          </cell>
          <cell r="O3790">
            <v>0</v>
          </cell>
          <cell r="P3790">
            <v>0</v>
          </cell>
        </row>
        <row r="3791">
          <cell r="A3791" t="str">
            <v>4.04.000510513</v>
          </cell>
          <cell r="B3791">
            <v>10513</v>
          </cell>
          <cell r="C3791" t="str">
            <v>Segurança</v>
          </cell>
          <cell r="D3791" t="str">
            <v>4.04.0005</v>
          </cell>
          <cell r="E3791">
            <v>0</v>
          </cell>
          <cell r="F3791">
            <v>0</v>
          </cell>
          <cell r="G3791">
            <v>0</v>
          </cell>
          <cell r="H3791">
            <v>0</v>
          </cell>
          <cell r="I3791">
            <v>0</v>
          </cell>
          <cell r="J3791">
            <v>0</v>
          </cell>
          <cell r="K3791">
            <v>0</v>
          </cell>
          <cell r="L3791">
            <v>0</v>
          </cell>
          <cell r="M3791">
            <v>0</v>
          </cell>
          <cell r="N3791">
            <v>0</v>
          </cell>
          <cell r="O3791">
            <v>0</v>
          </cell>
          <cell r="P3791">
            <v>0</v>
          </cell>
        </row>
        <row r="3792">
          <cell r="A3792" t="str">
            <v>4.04.000610513</v>
          </cell>
          <cell r="B3792">
            <v>10513</v>
          </cell>
          <cell r="C3792" t="str">
            <v>Segurança</v>
          </cell>
          <cell r="D3792" t="str">
            <v>4.04.0006</v>
          </cell>
          <cell r="E3792">
            <v>0</v>
          </cell>
          <cell r="F3792">
            <v>0</v>
          </cell>
          <cell r="G3792">
            <v>0</v>
          </cell>
          <cell r="H3792">
            <v>0</v>
          </cell>
          <cell r="I3792">
            <v>0</v>
          </cell>
          <cell r="J3792">
            <v>0</v>
          </cell>
          <cell r="K3792">
            <v>0</v>
          </cell>
          <cell r="L3792">
            <v>0</v>
          </cell>
          <cell r="M3792">
            <v>0</v>
          </cell>
          <cell r="N3792">
            <v>0</v>
          </cell>
          <cell r="O3792">
            <v>0</v>
          </cell>
          <cell r="P3792">
            <v>0</v>
          </cell>
        </row>
        <row r="3793">
          <cell r="A3793" t="str">
            <v>4.04.000710513</v>
          </cell>
          <cell r="B3793">
            <v>10513</v>
          </cell>
          <cell r="C3793" t="str">
            <v>Segurança</v>
          </cell>
          <cell r="D3793" t="str">
            <v>4.04.0007</v>
          </cell>
          <cell r="E3793">
            <v>3760.31</v>
          </cell>
          <cell r="F3793">
            <v>3760.31</v>
          </cell>
          <cell r="G3793">
            <v>3760.31</v>
          </cell>
          <cell r="H3793">
            <v>3760.31</v>
          </cell>
          <cell r="I3793">
            <v>3760.31</v>
          </cell>
          <cell r="J3793">
            <v>3760.31</v>
          </cell>
          <cell r="K3793">
            <v>3760.31</v>
          </cell>
          <cell r="L3793">
            <v>3760.31</v>
          </cell>
          <cell r="M3793">
            <v>3760.31</v>
          </cell>
          <cell r="N3793">
            <v>3760.31</v>
          </cell>
          <cell r="O3793">
            <v>3760.31</v>
          </cell>
          <cell r="P3793">
            <v>3760.31</v>
          </cell>
        </row>
        <row r="3794">
          <cell r="A3794" t="str">
            <v>4.04.000810513</v>
          </cell>
          <cell r="B3794">
            <v>10513</v>
          </cell>
          <cell r="C3794" t="str">
            <v>Segurança</v>
          </cell>
          <cell r="D3794" t="str">
            <v>4.04.0008</v>
          </cell>
          <cell r="E3794">
            <v>200</v>
          </cell>
          <cell r="F3794">
            <v>200</v>
          </cell>
          <cell r="G3794">
            <v>200</v>
          </cell>
          <cell r="H3794">
            <v>200</v>
          </cell>
          <cell r="I3794">
            <v>200</v>
          </cell>
          <cell r="J3794">
            <v>200</v>
          </cell>
          <cell r="K3794">
            <v>200</v>
          </cell>
          <cell r="L3794">
            <v>200</v>
          </cell>
          <cell r="M3794">
            <v>200</v>
          </cell>
          <cell r="N3794">
            <v>220</v>
          </cell>
          <cell r="O3794">
            <v>220</v>
          </cell>
          <cell r="P3794">
            <v>220</v>
          </cell>
        </row>
        <row r="3795">
          <cell r="A3795" t="str">
            <v>4.04.000910513</v>
          </cell>
          <cell r="B3795">
            <v>10513</v>
          </cell>
          <cell r="C3795" t="str">
            <v>Segurança</v>
          </cell>
          <cell r="D3795" t="str">
            <v>4.04.0009</v>
          </cell>
          <cell r="E3795">
            <v>50</v>
          </cell>
          <cell r="F3795">
            <v>50</v>
          </cell>
          <cell r="G3795">
            <v>50</v>
          </cell>
          <cell r="H3795">
            <v>50</v>
          </cell>
          <cell r="I3795">
            <v>50</v>
          </cell>
          <cell r="J3795">
            <v>50</v>
          </cell>
          <cell r="K3795">
            <v>50</v>
          </cell>
          <cell r="L3795">
            <v>50</v>
          </cell>
          <cell r="M3795">
            <v>50</v>
          </cell>
          <cell r="N3795">
            <v>50</v>
          </cell>
          <cell r="O3795">
            <v>50</v>
          </cell>
          <cell r="P3795">
            <v>50</v>
          </cell>
        </row>
        <row r="3796">
          <cell r="A3796" t="str">
            <v>4.04.001010513</v>
          </cell>
          <cell r="B3796">
            <v>10513</v>
          </cell>
          <cell r="C3796" t="str">
            <v>Segurança</v>
          </cell>
          <cell r="D3796" t="str">
            <v>4.04.0010</v>
          </cell>
          <cell r="E3796">
            <v>1000</v>
          </cell>
          <cell r="F3796">
            <v>1000</v>
          </cell>
          <cell r="G3796">
            <v>1000</v>
          </cell>
          <cell r="H3796">
            <v>1000</v>
          </cell>
          <cell r="I3796">
            <v>1000</v>
          </cell>
          <cell r="J3796">
            <v>1000</v>
          </cell>
          <cell r="K3796">
            <v>1000</v>
          </cell>
          <cell r="L3796">
            <v>1000</v>
          </cell>
          <cell r="M3796">
            <v>1000</v>
          </cell>
          <cell r="N3796">
            <v>1000</v>
          </cell>
          <cell r="O3796">
            <v>1000</v>
          </cell>
          <cell r="P3796">
            <v>1000</v>
          </cell>
        </row>
        <row r="3797">
          <cell r="A3797" t="str">
            <v>4.04.001110513</v>
          </cell>
          <cell r="B3797">
            <v>10513</v>
          </cell>
          <cell r="C3797" t="str">
            <v>Segurança</v>
          </cell>
          <cell r="D3797" t="str">
            <v>4.04.0011</v>
          </cell>
          <cell r="E3797">
            <v>0</v>
          </cell>
          <cell r="F3797">
            <v>0</v>
          </cell>
          <cell r="G3797">
            <v>0</v>
          </cell>
          <cell r="H3797">
            <v>0</v>
          </cell>
          <cell r="I3797">
            <v>0</v>
          </cell>
          <cell r="J3797">
            <v>0</v>
          </cell>
          <cell r="K3797">
            <v>0</v>
          </cell>
          <cell r="L3797">
            <v>0</v>
          </cell>
          <cell r="M3797">
            <v>0</v>
          </cell>
          <cell r="N3797">
            <v>0</v>
          </cell>
          <cell r="O3797">
            <v>0</v>
          </cell>
          <cell r="P3797">
            <v>0</v>
          </cell>
        </row>
        <row r="3798">
          <cell r="A3798" t="str">
            <v>4.04.001210513</v>
          </cell>
          <cell r="B3798">
            <v>10513</v>
          </cell>
          <cell r="C3798" t="str">
            <v>Segurança</v>
          </cell>
          <cell r="D3798" t="str">
            <v>4.04.0012</v>
          </cell>
          <cell r="E3798">
            <v>0</v>
          </cell>
          <cell r="F3798">
            <v>0</v>
          </cell>
          <cell r="G3798">
            <v>0</v>
          </cell>
          <cell r="H3798">
            <v>0</v>
          </cell>
          <cell r="I3798">
            <v>0</v>
          </cell>
          <cell r="J3798">
            <v>0</v>
          </cell>
          <cell r="K3798">
            <v>0</v>
          </cell>
          <cell r="L3798">
            <v>0</v>
          </cell>
          <cell r="M3798">
            <v>0</v>
          </cell>
          <cell r="N3798">
            <v>0</v>
          </cell>
          <cell r="O3798">
            <v>0</v>
          </cell>
          <cell r="P3798">
            <v>0</v>
          </cell>
        </row>
        <row r="3799">
          <cell r="A3799" t="str">
            <v>4.05.000310513</v>
          </cell>
          <cell r="B3799">
            <v>10513</v>
          </cell>
          <cell r="C3799" t="str">
            <v>Segurança</v>
          </cell>
          <cell r="D3799" t="str">
            <v>4.05.0003</v>
          </cell>
          <cell r="E3799">
            <v>0</v>
          </cell>
          <cell r="F3799">
            <v>0</v>
          </cell>
          <cell r="G3799">
            <v>0</v>
          </cell>
          <cell r="H3799">
            <v>0</v>
          </cell>
          <cell r="I3799">
            <v>0</v>
          </cell>
          <cell r="J3799">
            <v>0</v>
          </cell>
          <cell r="K3799">
            <v>0</v>
          </cell>
          <cell r="L3799">
            <v>0</v>
          </cell>
          <cell r="M3799">
            <v>0</v>
          </cell>
          <cell r="N3799">
            <v>0</v>
          </cell>
          <cell r="O3799">
            <v>0</v>
          </cell>
          <cell r="P3799">
            <v>0</v>
          </cell>
        </row>
        <row r="3800">
          <cell r="A3800" t="str">
            <v>4.08.000410513</v>
          </cell>
          <cell r="B3800">
            <v>10513</v>
          </cell>
          <cell r="C3800" t="str">
            <v>Segurança</v>
          </cell>
          <cell r="D3800" t="str">
            <v>4.08.0004</v>
          </cell>
          <cell r="E3800">
            <v>0</v>
          </cell>
          <cell r="F3800">
            <v>0</v>
          </cell>
          <cell r="G3800">
            <v>0</v>
          </cell>
          <cell r="H3800">
            <v>0</v>
          </cell>
          <cell r="I3800">
            <v>0</v>
          </cell>
          <cell r="J3800">
            <v>0</v>
          </cell>
          <cell r="K3800">
            <v>0</v>
          </cell>
          <cell r="L3800">
            <v>0</v>
          </cell>
          <cell r="M3800">
            <v>0</v>
          </cell>
          <cell r="N3800">
            <v>0</v>
          </cell>
          <cell r="O3800">
            <v>0</v>
          </cell>
          <cell r="P3800">
            <v>0</v>
          </cell>
        </row>
        <row r="3801">
          <cell r="A3801" t="str">
            <v>4.08.001010513</v>
          </cell>
          <cell r="B3801">
            <v>10513</v>
          </cell>
          <cell r="C3801" t="str">
            <v>Segurança</v>
          </cell>
          <cell r="D3801" t="str">
            <v>4.08.0010</v>
          </cell>
          <cell r="E3801">
            <v>0</v>
          </cell>
          <cell r="F3801">
            <v>0</v>
          </cell>
          <cell r="G3801">
            <v>0</v>
          </cell>
          <cell r="H3801">
            <v>0</v>
          </cell>
          <cell r="I3801">
            <v>0</v>
          </cell>
          <cell r="J3801">
            <v>0</v>
          </cell>
          <cell r="K3801">
            <v>0</v>
          </cell>
          <cell r="L3801">
            <v>0</v>
          </cell>
          <cell r="M3801">
            <v>0</v>
          </cell>
          <cell r="N3801">
            <v>0</v>
          </cell>
          <cell r="O3801">
            <v>0</v>
          </cell>
          <cell r="P3801">
            <v>0</v>
          </cell>
        </row>
        <row r="3802">
          <cell r="A3802" t="str">
            <v>4.08.001610513</v>
          </cell>
          <cell r="B3802">
            <v>10513</v>
          </cell>
          <cell r="C3802" t="str">
            <v>Segurança</v>
          </cell>
          <cell r="D3802" t="str">
            <v>4.08.0016</v>
          </cell>
          <cell r="E3802">
            <v>0</v>
          </cell>
          <cell r="F3802">
            <v>0</v>
          </cell>
          <cell r="G3802">
            <v>0</v>
          </cell>
          <cell r="H3802">
            <v>0</v>
          </cell>
          <cell r="I3802">
            <v>0</v>
          </cell>
          <cell r="J3802">
            <v>0</v>
          </cell>
          <cell r="K3802">
            <v>0</v>
          </cell>
          <cell r="L3802">
            <v>0</v>
          </cell>
          <cell r="M3802">
            <v>0</v>
          </cell>
          <cell r="N3802">
            <v>0</v>
          </cell>
          <cell r="O3802">
            <v>0</v>
          </cell>
          <cell r="P3802">
            <v>0</v>
          </cell>
        </row>
        <row r="3803">
          <cell r="A3803" t="str">
            <v>4.08.001710513</v>
          </cell>
          <cell r="B3803">
            <v>10513</v>
          </cell>
          <cell r="C3803" t="str">
            <v>Segurança</v>
          </cell>
          <cell r="D3803" t="str">
            <v>4.08.0017</v>
          </cell>
          <cell r="E3803">
            <v>0</v>
          </cell>
          <cell r="F3803">
            <v>0</v>
          </cell>
          <cell r="G3803">
            <v>0</v>
          </cell>
          <cell r="H3803">
            <v>0</v>
          </cell>
          <cell r="I3803">
            <v>0</v>
          </cell>
          <cell r="J3803">
            <v>0</v>
          </cell>
          <cell r="K3803">
            <v>0</v>
          </cell>
          <cell r="L3803">
            <v>0</v>
          </cell>
          <cell r="M3803">
            <v>0</v>
          </cell>
          <cell r="N3803">
            <v>0</v>
          </cell>
          <cell r="O3803">
            <v>0</v>
          </cell>
          <cell r="P3803">
            <v>0</v>
          </cell>
        </row>
        <row r="3804">
          <cell r="A3804" t="str">
            <v>4.08.002010513</v>
          </cell>
          <cell r="B3804">
            <v>10513</v>
          </cell>
          <cell r="C3804" t="str">
            <v>Segurança</v>
          </cell>
          <cell r="D3804" t="str">
            <v>4.08.0020</v>
          </cell>
          <cell r="E3804">
            <v>0</v>
          </cell>
          <cell r="F3804">
            <v>0</v>
          </cell>
          <cell r="G3804">
            <v>0</v>
          </cell>
          <cell r="H3804">
            <v>0</v>
          </cell>
          <cell r="I3804">
            <v>0</v>
          </cell>
          <cell r="J3804">
            <v>0</v>
          </cell>
          <cell r="K3804">
            <v>0</v>
          </cell>
          <cell r="L3804">
            <v>0</v>
          </cell>
          <cell r="M3804">
            <v>0</v>
          </cell>
          <cell r="N3804">
            <v>0</v>
          </cell>
          <cell r="O3804">
            <v>0</v>
          </cell>
          <cell r="P3804">
            <v>0</v>
          </cell>
        </row>
        <row r="3805">
          <cell r="A3805" t="str">
            <v>4.13.000410513</v>
          </cell>
          <cell r="B3805">
            <v>10513</v>
          </cell>
          <cell r="C3805" t="str">
            <v>Segurança</v>
          </cell>
          <cell r="D3805" t="str">
            <v>4.13.0004</v>
          </cell>
          <cell r="E3805">
            <v>0</v>
          </cell>
          <cell r="F3805">
            <v>0</v>
          </cell>
          <cell r="G3805">
            <v>0</v>
          </cell>
          <cell r="H3805">
            <v>0</v>
          </cell>
          <cell r="I3805">
            <v>0</v>
          </cell>
          <cell r="J3805">
            <v>0</v>
          </cell>
          <cell r="K3805">
            <v>0</v>
          </cell>
          <cell r="L3805">
            <v>0</v>
          </cell>
          <cell r="M3805">
            <v>0</v>
          </cell>
          <cell r="N3805">
            <v>0</v>
          </cell>
          <cell r="O3805">
            <v>0</v>
          </cell>
          <cell r="P3805">
            <v>0</v>
          </cell>
        </row>
        <row r="3806">
          <cell r="A3806" t="str">
            <v>4.13.000510513</v>
          </cell>
          <cell r="B3806">
            <v>10513</v>
          </cell>
          <cell r="C3806" t="str">
            <v>Segurança</v>
          </cell>
          <cell r="D3806" t="str">
            <v>4.13.0005</v>
          </cell>
          <cell r="E3806">
            <v>0</v>
          </cell>
          <cell r="F3806">
            <v>0</v>
          </cell>
          <cell r="G3806">
            <v>0</v>
          </cell>
          <cell r="H3806">
            <v>0</v>
          </cell>
          <cell r="I3806">
            <v>0</v>
          </cell>
          <cell r="J3806">
            <v>0</v>
          </cell>
          <cell r="K3806">
            <v>0</v>
          </cell>
          <cell r="L3806">
            <v>0</v>
          </cell>
          <cell r="M3806">
            <v>0</v>
          </cell>
          <cell r="N3806">
            <v>0</v>
          </cell>
          <cell r="O3806">
            <v>0</v>
          </cell>
          <cell r="P3806">
            <v>0</v>
          </cell>
        </row>
        <row r="3807">
          <cell r="A3807" t="str">
            <v>4.13.000610513</v>
          </cell>
          <cell r="B3807">
            <v>10513</v>
          </cell>
          <cell r="C3807" t="str">
            <v>Segurança</v>
          </cell>
          <cell r="D3807" t="str">
            <v>4.13.0006</v>
          </cell>
          <cell r="E3807">
            <v>0</v>
          </cell>
          <cell r="F3807">
            <v>0</v>
          </cell>
          <cell r="G3807">
            <v>0</v>
          </cell>
          <cell r="H3807">
            <v>0</v>
          </cell>
          <cell r="I3807">
            <v>0</v>
          </cell>
          <cell r="J3807">
            <v>0</v>
          </cell>
          <cell r="K3807">
            <v>0</v>
          </cell>
          <cell r="L3807">
            <v>0</v>
          </cell>
          <cell r="M3807">
            <v>0</v>
          </cell>
          <cell r="N3807">
            <v>0</v>
          </cell>
          <cell r="O3807">
            <v>0</v>
          </cell>
          <cell r="P3807">
            <v>0</v>
          </cell>
        </row>
        <row r="3808">
          <cell r="A3808" t="str">
            <v>4.13.000710513</v>
          </cell>
          <cell r="B3808">
            <v>10513</v>
          </cell>
          <cell r="C3808" t="str">
            <v>Segurança</v>
          </cell>
          <cell r="D3808" t="str">
            <v>4.13.0007</v>
          </cell>
          <cell r="E3808">
            <v>0</v>
          </cell>
          <cell r="F3808">
            <v>0</v>
          </cell>
          <cell r="G3808">
            <v>0</v>
          </cell>
          <cell r="H3808">
            <v>0</v>
          </cell>
          <cell r="I3808">
            <v>0</v>
          </cell>
          <cell r="J3808">
            <v>0</v>
          </cell>
          <cell r="K3808">
            <v>0</v>
          </cell>
          <cell r="L3808">
            <v>0</v>
          </cell>
          <cell r="M3808">
            <v>0</v>
          </cell>
          <cell r="N3808">
            <v>0</v>
          </cell>
          <cell r="O3808">
            <v>0</v>
          </cell>
          <cell r="P3808">
            <v>0</v>
          </cell>
        </row>
        <row r="3809">
          <cell r="A3809" t="str">
            <v>4.13.000810513</v>
          </cell>
          <cell r="B3809">
            <v>10513</v>
          </cell>
          <cell r="C3809" t="str">
            <v>Segurança</v>
          </cell>
          <cell r="D3809" t="str">
            <v>4.13.0008</v>
          </cell>
          <cell r="E3809">
            <v>0</v>
          </cell>
          <cell r="F3809">
            <v>0</v>
          </cell>
          <cell r="G3809">
            <v>0</v>
          </cell>
          <cell r="H3809">
            <v>0</v>
          </cell>
          <cell r="I3809">
            <v>0</v>
          </cell>
          <cell r="J3809">
            <v>0</v>
          </cell>
          <cell r="K3809">
            <v>0</v>
          </cell>
          <cell r="L3809">
            <v>0</v>
          </cell>
          <cell r="M3809">
            <v>0</v>
          </cell>
          <cell r="N3809">
            <v>0</v>
          </cell>
          <cell r="O3809">
            <v>0</v>
          </cell>
          <cell r="P3809">
            <v>0</v>
          </cell>
        </row>
        <row r="3810">
          <cell r="A3810" t="str">
            <v>4.90.000110513</v>
          </cell>
          <cell r="B3810">
            <v>10513</v>
          </cell>
          <cell r="C3810" t="str">
            <v>Segurança</v>
          </cell>
          <cell r="D3810" t="str">
            <v>4.90.0001</v>
          </cell>
          <cell r="E3810">
            <v>0</v>
          </cell>
          <cell r="F3810">
            <v>0</v>
          </cell>
          <cell r="G3810">
            <v>0</v>
          </cell>
          <cell r="H3810">
            <v>0</v>
          </cell>
          <cell r="I3810">
            <v>0</v>
          </cell>
          <cell r="J3810">
            <v>0</v>
          </cell>
          <cell r="K3810">
            <v>0</v>
          </cell>
          <cell r="L3810">
            <v>0</v>
          </cell>
          <cell r="M3810">
            <v>0</v>
          </cell>
          <cell r="N3810">
            <v>0</v>
          </cell>
          <cell r="O3810">
            <v>0</v>
          </cell>
          <cell r="P3810">
            <v>0</v>
          </cell>
        </row>
        <row r="3811">
          <cell r="A3811" t="str">
            <v>4.01.00015</v>
          </cell>
          <cell r="B3811">
            <v>5</v>
          </cell>
          <cell r="C3811" t="str">
            <v>Total Diretoria Corporativa</v>
          </cell>
          <cell r="D3811" t="str">
            <v>4.01.0001</v>
          </cell>
          <cell r="E3811">
            <v>0</v>
          </cell>
          <cell r="F3811">
            <v>0</v>
          </cell>
          <cell r="G3811">
            <v>0</v>
          </cell>
          <cell r="H3811">
            <v>0</v>
          </cell>
          <cell r="I3811">
            <v>0</v>
          </cell>
          <cell r="J3811">
            <v>0</v>
          </cell>
          <cell r="K3811">
            <v>0</v>
          </cell>
          <cell r="L3811">
            <v>0</v>
          </cell>
          <cell r="M3811">
            <v>0</v>
          </cell>
          <cell r="N3811">
            <v>0</v>
          </cell>
          <cell r="O3811">
            <v>0</v>
          </cell>
          <cell r="P3811">
            <v>0</v>
          </cell>
        </row>
        <row r="3812">
          <cell r="A3812" t="str">
            <v>4.01.00025</v>
          </cell>
          <cell r="B3812">
            <v>5</v>
          </cell>
          <cell r="C3812" t="str">
            <v>Total Diretoria Corporativa</v>
          </cell>
          <cell r="D3812" t="str">
            <v>4.01.0002</v>
          </cell>
          <cell r="E3812">
            <v>0</v>
          </cell>
          <cell r="F3812">
            <v>0</v>
          </cell>
          <cell r="G3812">
            <v>0</v>
          </cell>
          <cell r="H3812">
            <v>0</v>
          </cell>
          <cell r="I3812">
            <v>0</v>
          </cell>
          <cell r="J3812">
            <v>0</v>
          </cell>
          <cell r="K3812">
            <v>0</v>
          </cell>
          <cell r="L3812">
            <v>0</v>
          </cell>
          <cell r="M3812">
            <v>0</v>
          </cell>
          <cell r="N3812">
            <v>0</v>
          </cell>
          <cell r="O3812">
            <v>0</v>
          </cell>
          <cell r="P3812">
            <v>0</v>
          </cell>
        </row>
        <row r="3813">
          <cell r="A3813" t="str">
            <v>4.01.00035</v>
          </cell>
          <cell r="B3813">
            <v>5</v>
          </cell>
          <cell r="C3813" t="str">
            <v>Total Diretoria Corporativa</v>
          </cell>
          <cell r="D3813" t="str">
            <v>4.01.0003</v>
          </cell>
          <cell r="E3813">
            <v>0</v>
          </cell>
          <cell r="F3813">
            <v>0</v>
          </cell>
          <cell r="G3813">
            <v>0</v>
          </cell>
          <cell r="H3813">
            <v>0</v>
          </cell>
          <cell r="I3813">
            <v>0</v>
          </cell>
          <cell r="J3813">
            <v>0</v>
          </cell>
          <cell r="K3813">
            <v>0</v>
          </cell>
          <cell r="L3813">
            <v>0</v>
          </cell>
          <cell r="M3813">
            <v>0</v>
          </cell>
          <cell r="N3813">
            <v>0</v>
          </cell>
          <cell r="O3813">
            <v>0</v>
          </cell>
          <cell r="P3813">
            <v>0</v>
          </cell>
        </row>
        <row r="3814">
          <cell r="A3814" t="str">
            <v>4.01.00045</v>
          </cell>
          <cell r="B3814">
            <v>5</v>
          </cell>
          <cell r="C3814" t="str">
            <v>Total Diretoria Corporativa</v>
          </cell>
          <cell r="D3814" t="str">
            <v>4.01.0004</v>
          </cell>
          <cell r="E3814">
            <v>17000</v>
          </cell>
          <cell r="F3814">
            <v>17000</v>
          </cell>
          <cell r="G3814">
            <v>64000</v>
          </cell>
          <cell r="H3814">
            <v>17000</v>
          </cell>
          <cell r="I3814">
            <v>17000</v>
          </cell>
          <cell r="J3814">
            <v>17000</v>
          </cell>
          <cell r="K3814">
            <v>17000</v>
          </cell>
          <cell r="L3814">
            <v>17000</v>
          </cell>
          <cell r="M3814">
            <v>17000</v>
          </cell>
          <cell r="N3814">
            <v>17000</v>
          </cell>
          <cell r="O3814">
            <v>17000</v>
          </cell>
          <cell r="P3814">
            <v>17000</v>
          </cell>
        </row>
        <row r="3815">
          <cell r="A3815" t="str">
            <v>4.01.00055</v>
          </cell>
          <cell r="B3815">
            <v>5</v>
          </cell>
          <cell r="C3815" t="str">
            <v>Total Diretoria Corporativa</v>
          </cell>
          <cell r="D3815" t="str">
            <v>4.01.0005</v>
          </cell>
          <cell r="E3815">
            <v>300</v>
          </cell>
          <cell r="F3815">
            <v>300</v>
          </cell>
          <cell r="G3815">
            <v>300</v>
          </cell>
          <cell r="H3815">
            <v>300</v>
          </cell>
          <cell r="I3815">
            <v>300</v>
          </cell>
          <cell r="J3815">
            <v>300</v>
          </cell>
          <cell r="K3815">
            <v>300</v>
          </cell>
          <cell r="L3815">
            <v>20300</v>
          </cell>
          <cell r="M3815">
            <v>300</v>
          </cell>
          <cell r="N3815">
            <v>7800</v>
          </cell>
          <cell r="O3815">
            <v>35300</v>
          </cell>
          <cell r="P3815">
            <v>300</v>
          </cell>
        </row>
        <row r="3816">
          <cell r="A3816" t="str">
            <v>4.01.00065</v>
          </cell>
          <cell r="B3816">
            <v>5</v>
          </cell>
          <cell r="C3816" t="str">
            <v>Total Diretoria Corporativa</v>
          </cell>
          <cell r="D3816" t="str">
            <v>4.01.0006</v>
          </cell>
          <cell r="E3816">
            <v>700</v>
          </cell>
          <cell r="F3816">
            <v>700</v>
          </cell>
          <cell r="G3816">
            <v>13250</v>
          </cell>
          <cell r="H3816">
            <v>700</v>
          </cell>
          <cell r="I3816">
            <v>1200</v>
          </cell>
          <cell r="J3816">
            <v>700</v>
          </cell>
          <cell r="K3816">
            <v>1200</v>
          </cell>
          <cell r="L3816">
            <v>700</v>
          </cell>
          <cell r="M3816">
            <v>13200</v>
          </cell>
          <cell r="N3816">
            <v>5200</v>
          </cell>
          <cell r="O3816">
            <v>12000</v>
          </cell>
          <cell r="P3816">
            <v>97900</v>
          </cell>
        </row>
        <row r="3817">
          <cell r="A3817" t="str">
            <v>4.01.00075</v>
          </cell>
          <cell r="B3817">
            <v>5</v>
          </cell>
          <cell r="C3817" t="str">
            <v>Total Diretoria Corporativa</v>
          </cell>
          <cell r="D3817" t="str">
            <v>4.01.0007</v>
          </cell>
          <cell r="E3817">
            <v>0</v>
          </cell>
          <cell r="F3817">
            <v>0</v>
          </cell>
          <cell r="G3817">
            <v>0</v>
          </cell>
          <cell r="H3817">
            <v>0</v>
          </cell>
          <cell r="I3817">
            <v>0</v>
          </cell>
          <cell r="J3817">
            <v>0</v>
          </cell>
          <cell r="K3817">
            <v>0</v>
          </cell>
          <cell r="L3817">
            <v>0</v>
          </cell>
          <cell r="M3817">
            <v>0</v>
          </cell>
          <cell r="N3817">
            <v>0</v>
          </cell>
          <cell r="O3817">
            <v>0</v>
          </cell>
          <cell r="P3817">
            <v>0</v>
          </cell>
        </row>
        <row r="3818">
          <cell r="A3818" t="str">
            <v>4.02.00015</v>
          </cell>
          <cell r="B3818">
            <v>5</v>
          </cell>
          <cell r="C3818" t="str">
            <v>Total Diretoria Corporativa</v>
          </cell>
          <cell r="D3818" t="str">
            <v>4.02.0001</v>
          </cell>
          <cell r="E3818">
            <v>0</v>
          </cell>
          <cell r="F3818">
            <v>0</v>
          </cell>
          <cell r="G3818">
            <v>0</v>
          </cell>
          <cell r="H3818">
            <v>0</v>
          </cell>
          <cell r="I3818">
            <v>0</v>
          </cell>
          <cell r="J3818">
            <v>0</v>
          </cell>
          <cell r="K3818">
            <v>0</v>
          </cell>
          <cell r="L3818">
            <v>0</v>
          </cell>
          <cell r="M3818">
            <v>0</v>
          </cell>
          <cell r="N3818">
            <v>0</v>
          </cell>
          <cell r="O3818">
            <v>0</v>
          </cell>
          <cell r="P3818">
            <v>0</v>
          </cell>
        </row>
        <row r="3819">
          <cell r="A3819" t="str">
            <v>4.02.00025</v>
          </cell>
          <cell r="B3819">
            <v>5</v>
          </cell>
          <cell r="C3819" t="str">
            <v>Total Diretoria Corporativa</v>
          </cell>
          <cell r="D3819" t="str">
            <v>4.02.0002</v>
          </cell>
          <cell r="E3819">
            <v>0</v>
          </cell>
          <cell r="F3819">
            <v>0</v>
          </cell>
          <cell r="G3819">
            <v>0</v>
          </cell>
          <cell r="H3819">
            <v>0</v>
          </cell>
          <cell r="I3819">
            <v>0</v>
          </cell>
          <cell r="J3819">
            <v>0</v>
          </cell>
          <cell r="K3819">
            <v>0</v>
          </cell>
          <cell r="L3819">
            <v>0</v>
          </cell>
          <cell r="M3819">
            <v>0</v>
          </cell>
          <cell r="N3819">
            <v>0</v>
          </cell>
          <cell r="O3819">
            <v>0</v>
          </cell>
          <cell r="P3819">
            <v>0</v>
          </cell>
        </row>
        <row r="3820">
          <cell r="A3820" t="str">
            <v>4.02.00035</v>
          </cell>
          <cell r="B3820">
            <v>5</v>
          </cell>
          <cell r="C3820" t="str">
            <v>Total Diretoria Corporativa</v>
          </cell>
          <cell r="D3820" t="str">
            <v>4.02.0003</v>
          </cell>
          <cell r="E3820">
            <v>2717.8559528283276</v>
          </cell>
          <cell r="F3820">
            <v>2717.8559528283276</v>
          </cell>
          <cell r="G3820">
            <v>2717.8559528283276</v>
          </cell>
          <cell r="H3820">
            <v>2812.9809111773188</v>
          </cell>
          <cell r="I3820">
            <v>2812.9809111773188</v>
          </cell>
          <cell r="J3820">
            <v>2812.9809111773188</v>
          </cell>
          <cell r="K3820">
            <v>2812.9809111773188</v>
          </cell>
          <cell r="L3820">
            <v>2812.9809111773188</v>
          </cell>
          <cell r="M3820">
            <v>2812.9809111773188</v>
          </cell>
          <cell r="N3820">
            <v>2812.9809111773188</v>
          </cell>
          <cell r="O3820">
            <v>2812.9809111773188</v>
          </cell>
          <cell r="P3820">
            <v>2812.9809111773188</v>
          </cell>
        </row>
        <row r="3821">
          <cell r="A3821" t="str">
            <v>4.02.00045</v>
          </cell>
          <cell r="B3821">
            <v>5</v>
          </cell>
          <cell r="C3821" t="str">
            <v>Total Diretoria Corporativa</v>
          </cell>
          <cell r="D3821" t="str">
            <v>4.02.0004</v>
          </cell>
          <cell r="E3821">
            <v>35</v>
          </cell>
          <cell r="F3821">
            <v>35</v>
          </cell>
          <cell r="G3821">
            <v>35</v>
          </cell>
          <cell r="H3821">
            <v>35</v>
          </cell>
          <cell r="I3821">
            <v>35</v>
          </cell>
          <cell r="J3821">
            <v>35</v>
          </cell>
          <cell r="K3821">
            <v>35</v>
          </cell>
          <cell r="L3821">
            <v>35</v>
          </cell>
          <cell r="M3821">
            <v>35</v>
          </cell>
          <cell r="N3821">
            <v>35</v>
          </cell>
          <cell r="O3821">
            <v>35</v>
          </cell>
          <cell r="P3821">
            <v>35</v>
          </cell>
        </row>
        <row r="3822">
          <cell r="A3822" t="str">
            <v>4.02.00055</v>
          </cell>
          <cell r="B3822">
            <v>5</v>
          </cell>
          <cell r="C3822" t="str">
            <v>Total Diretoria Corporativa</v>
          </cell>
          <cell r="D3822" t="str">
            <v>4.02.0005</v>
          </cell>
          <cell r="E3822">
            <v>6500</v>
          </cell>
          <cell r="F3822">
            <v>6500</v>
          </cell>
          <cell r="G3822">
            <v>6500</v>
          </cell>
          <cell r="H3822">
            <v>6500</v>
          </cell>
          <cell r="I3822">
            <v>6500</v>
          </cell>
          <cell r="J3822">
            <v>6500</v>
          </cell>
          <cell r="K3822">
            <v>6500</v>
          </cell>
          <cell r="L3822">
            <v>6500</v>
          </cell>
          <cell r="M3822">
            <v>6500</v>
          </cell>
          <cell r="N3822">
            <v>6500</v>
          </cell>
          <cell r="O3822">
            <v>6500</v>
          </cell>
          <cell r="P3822">
            <v>6500</v>
          </cell>
        </row>
        <row r="3823">
          <cell r="A3823" t="str">
            <v>4.02.00065</v>
          </cell>
          <cell r="B3823">
            <v>5</v>
          </cell>
          <cell r="C3823" t="str">
            <v>Total Diretoria Corporativa</v>
          </cell>
          <cell r="D3823" t="str">
            <v>4.02.0006</v>
          </cell>
          <cell r="E3823">
            <v>0</v>
          </cell>
          <cell r="F3823">
            <v>0</v>
          </cell>
          <cell r="G3823">
            <v>0</v>
          </cell>
          <cell r="H3823">
            <v>0</v>
          </cell>
          <cell r="I3823">
            <v>0</v>
          </cell>
          <cell r="J3823">
            <v>0</v>
          </cell>
          <cell r="K3823">
            <v>0</v>
          </cell>
          <cell r="L3823">
            <v>0</v>
          </cell>
          <cell r="M3823">
            <v>0</v>
          </cell>
          <cell r="N3823">
            <v>0</v>
          </cell>
          <cell r="O3823">
            <v>0</v>
          </cell>
          <cell r="P3823">
            <v>0</v>
          </cell>
        </row>
        <row r="3824">
          <cell r="A3824" t="str">
            <v>4.02.00075</v>
          </cell>
          <cell r="B3824">
            <v>5</v>
          </cell>
          <cell r="C3824" t="str">
            <v>Total Diretoria Corporativa</v>
          </cell>
          <cell r="D3824" t="str">
            <v>4.02.0007</v>
          </cell>
          <cell r="E3824">
            <v>80</v>
          </cell>
          <cell r="F3824">
            <v>80</v>
          </cell>
          <cell r="G3824">
            <v>80</v>
          </cell>
          <cell r="H3824">
            <v>80</v>
          </cell>
          <cell r="I3824">
            <v>80</v>
          </cell>
          <cell r="J3824">
            <v>80</v>
          </cell>
          <cell r="K3824">
            <v>80</v>
          </cell>
          <cell r="L3824">
            <v>80</v>
          </cell>
          <cell r="M3824">
            <v>80</v>
          </cell>
          <cell r="N3824">
            <v>80</v>
          </cell>
          <cell r="O3824">
            <v>80</v>
          </cell>
          <cell r="P3824">
            <v>80</v>
          </cell>
        </row>
        <row r="3825">
          <cell r="A3825" t="str">
            <v>4.02.00085</v>
          </cell>
          <cell r="B3825">
            <v>5</v>
          </cell>
          <cell r="C3825" t="str">
            <v>Total Diretoria Corporativa</v>
          </cell>
          <cell r="D3825" t="str">
            <v>4.02.0008</v>
          </cell>
          <cell r="E3825">
            <v>1605</v>
          </cell>
          <cell r="F3825">
            <v>1605</v>
          </cell>
          <cell r="G3825">
            <v>1605</v>
          </cell>
          <cell r="H3825">
            <v>1605</v>
          </cell>
          <cell r="I3825">
            <v>1605</v>
          </cell>
          <cell r="J3825">
            <v>10605</v>
          </cell>
          <cell r="K3825">
            <v>1455</v>
          </cell>
          <cell r="L3825">
            <v>1455</v>
          </cell>
          <cell r="M3825">
            <v>1455</v>
          </cell>
          <cell r="N3825">
            <v>1455</v>
          </cell>
          <cell r="O3825">
            <v>1455</v>
          </cell>
          <cell r="P3825">
            <v>1455</v>
          </cell>
        </row>
        <row r="3826">
          <cell r="A3826" t="str">
            <v>4.02.00095</v>
          </cell>
          <cell r="B3826">
            <v>5</v>
          </cell>
          <cell r="C3826" t="str">
            <v>Total Diretoria Corporativa</v>
          </cell>
          <cell r="D3826" t="str">
            <v>4.02.0009</v>
          </cell>
          <cell r="E3826">
            <v>52.01366675967013</v>
          </cell>
          <cell r="F3826">
            <v>52.01366675967013</v>
          </cell>
          <cell r="G3826">
            <v>52.01366675967013</v>
          </cell>
          <cell r="H3826">
            <v>52.01366675967013</v>
          </cell>
          <cell r="I3826">
            <v>52.01366675967013</v>
          </cell>
          <cell r="J3826">
            <v>52.01366675967013</v>
          </cell>
          <cell r="K3826">
            <v>52.01366675967013</v>
          </cell>
          <cell r="L3826">
            <v>52.01366675967013</v>
          </cell>
          <cell r="M3826">
            <v>52.01366675967013</v>
          </cell>
          <cell r="N3826">
            <v>52.01366675967013</v>
          </cell>
          <cell r="O3826">
            <v>52.01366675967013</v>
          </cell>
          <cell r="P3826">
            <v>52.01366675967013</v>
          </cell>
        </row>
        <row r="3827">
          <cell r="A3827" t="str">
            <v>4.02.00105</v>
          </cell>
          <cell r="B3827">
            <v>5</v>
          </cell>
          <cell r="C3827" t="str">
            <v>Total Diretoria Corporativa</v>
          </cell>
          <cell r="D3827" t="str">
            <v>4.02.0010</v>
          </cell>
          <cell r="E3827">
            <v>700</v>
          </cell>
          <cell r="F3827">
            <v>700</v>
          </cell>
          <cell r="G3827">
            <v>700</v>
          </cell>
          <cell r="H3827">
            <v>700</v>
          </cell>
          <cell r="I3827">
            <v>700</v>
          </cell>
          <cell r="J3827">
            <v>700</v>
          </cell>
          <cell r="K3827">
            <v>700</v>
          </cell>
          <cell r="L3827">
            <v>700</v>
          </cell>
          <cell r="M3827">
            <v>700</v>
          </cell>
          <cell r="N3827">
            <v>700</v>
          </cell>
          <cell r="O3827">
            <v>700</v>
          </cell>
          <cell r="P3827">
            <v>700</v>
          </cell>
        </row>
        <row r="3828">
          <cell r="A3828" t="str">
            <v>4.02.00115</v>
          </cell>
          <cell r="B3828">
            <v>5</v>
          </cell>
          <cell r="C3828" t="str">
            <v>Total Diretoria Corporativa</v>
          </cell>
          <cell r="D3828" t="str">
            <v>4.02.0011</v>
          </cell>
          <cell r="E3828">
            <v>51.823979591836739</v>
          </cell>
          <cell r="F3828">
            <v>51.823979591836739</v>
          </cell>
          <cell r="G3828">
            <v>53.63781887755102</v>
          </cell>
          <cell r="H3828">
            <v>53.63781887755102</v>
          </cell>
          <cell r="I3828">
            <v>53.63781887755102</v>
          </cell>
          <cell r="J3828">
            <v>53.63781887755102</v>
          </cell>
          <cell r="K3828">
            <v>53.63781887755102</v>
          </cell>
          <cell r="L3828">
            <v>53.63781887755102</v>
          </cell>
          <cell r="M3828">
            <v>53.63781887755102</v>
          </cell>
          <cell r="N3828">
            <v>53.63781887755102</v>
          </cell>
          <cell r="O3828">
            <v>53.63781887755102</v>
          </cell>
          <cell r="P3828">
            <v>53.63781887755102</v>
          </cell>
        </row>
        <row r="3829">
          <cell r="A3829" t="str">
            <v>4.02.00125</v>
          </cell>
          <cell r="B3829">
            <v>5</v>
          </cell>
          <cell r="C3829" t="str">
            <v>Total Diretoria Corporativa</v>
          </cell>
          <cell r="D3829" t="str">
            <v>4.02.0012</v>
          </cell>
          <cell r="E3829">
            <v>0</v>
          </cell>
          <cell r="F3829">
            <v>0</v>
          </cell>
          <cell r="G3829">
            <v>5500</v>
          </cell>
          <cell r="H3829">
            <v>0</v>
          </cell>
          <cell r="I3829">
            <v>0</v>
          </cell>
          <cell r="J3829">
            <v>0</v>
          </cell>
          <cell r="K3829">
            <v>0</v>
          </cell>
          <cell r="L3829">
            <v>0</v>
          </cell>
          <cell r="M3829">
            <v>0</v>
          </cell>
          <cell r="N3829">
            <v>0</v>
          </cell>
          <cell r="O3829">
            <v>0</v>
          </cell>
          <cell r="P3829">
            <v>0</v>
          </cell>
        </row>
        <row r="3830">
          <cell r="A3830" t="str">
            <v>4.02.00135</v>
          </cell>
          <cell r="B3830">
            <v>5</v>
          </cell>
          <cell r="C3830" t="str">
            <v>Total Diretoria Corporativa</v>
          </cell>
          <cell r="D3830" t="str">
            <v>4.02.0013</v>
          </cell>
          <cell r="E3830">
            <v>405</v>
          </cell>
          <cell r="F3830">
            <v>405</v>
          </cell>
          <cell r="G3830">
            <v>405</v>
          </cell>
          <cell r="H3830">
            <v>405</v>
          </cell>
          <cell r="I3830">
            <v>405</v>
          </cell>
          <cell r="J3830">
            <v>405</v>
          </cell>
          <cell r="K3830">
            <v>405</v>
          </cell>
          <cell r="L3830">
            <v>405</v>
          </cell>
          <cell r="M3830">
            <v>405</v>
          </cell>
          <cell r="N3830">
            <v>405</v>
          </cell>
          <cell r="O3830">
            <v>405</v>
          </cell>
          <cell r="P3830">
            <v>405</v>
          </cell>
        </row>
        <row r="3831">
          <cell r="A3831" t="str">
            <v>4.02.00145</v>
          </cell>
          <cell r="B3831">
            <v>5</v>
          </cell>
          <cell r="C3831" t="str">
            <v>Total Diretoria Corporativa</v>
          </cell>
          <cell r="D3831" t="str">
            <v>4.02.0014</v>
          </cell>
          <cell r="E3831">
            <v>181.2956692080098</v>
          </cell>
          <cell r="F3831">
            <v>181.2956692080098</v>
          </cell>
          <cell r="G3831">
            <v>181.2956692080098</v>
          </cell>
          <cell r="H3831">
            <v>181.2956692080098</v>
          </cell>
          <cell r="I3831">
            <v>181.2956692080098</v>
          </cell>
          <cell r="J3831">
            <v>201.54778090379904</v>
          </cell>
          <cell r="K3831">
            <v>181.2956692080098</v>
          </cell>
          <cell r="L3831">
            <v>181.2956692080098</v>
          </cell>
          <cell r="M3831">
            <v>181.2956692080098</v>
          </cell>
          <cell r="N3831">
            <v>181.2956692080098</v>
          </cell>
          <cell r="O3831">
            <v>181.2956692080098</v>
          </cell>
          <cell r="P3831">
            <v>181.2956692080098</v>
          </cell>
        </row>
        <row r="3832">
          <cell r="A3832" t="str">
            <v>4.02.00155</v>
          </cell>
          <cell r="B3832">
            <v>5</v>
          </cell>
          <cell r="C3832" t="str">
            <v>Total Diretoria Corporativa</v>
          </cell>
          <cell r="D3832" t="str">
            <v>4.02.0015</v>
          </cell>
          <cell r="E3832">
            <v>1295.8862104677405</v>
          </cell>
          <cell r="F3832">
            <v>1295.9866076922008</v>
          </cell>
          <cell r="G3832">
            <v>1296.0870049166606</v>
          </cell>
          <cell r="H3832">
            <v>1296.1874021411206</v>
          </cell>
          <cell r="I3832">
            <v>1296.2877993655807</v>
          </cell>
          <cell r="J3832">
            <v>1296.3881965900407</v>
          </cell>
          <cell r="K3832">
            <v>1296.4885938145005</v>
          </cell>
          <cell r="L3832">
            <v>1296.5889910389606</v>
          </cell>
          <cell r="M3832">
            <v>1296.6893882634206</v>
          </cell>
          <cell r="N3832">
            <v>501.98612230003454</v>
          </cell>
          <cell r="O3832">
            <v>501.98612230003454</v>
          </cell>
          <cell r="P3832">
            <v>501.98612230003454</v>
          </cell>
        </row>
        <row r="3833">
          <cell r="A3833" t="str">
            <v>4.02.00165</v>
          </cell>
          <cell r="B3833">
            <v>5</v>
          </cell>
          <cell r="C3833" t="str">
            <v>Total Diretoria Corporativa</v>
          </cell>
          <cell r="D3833" t="str">
            <v>4.02.0016</v>
          </cell>
          <cell r="E3833">
            <v>33416.942639765381</v>
          </cell>
          <cell r="F3833">
            <v>33417.942639765381</v>
          </cell>
          <cell r="G3833">
            <v>33418.942639765381</v>
          </cell>
          <cell r="H3833">
            <v>34137.769982157173</v>
          </cell>
          <cell r="I3833">
            <v>34138.769982157173</v>
          </cell>
          <cell r="J3833">
            <v>34139.769982157173</v>
          </cell>
          <cell r="K3833">
            <v>34140.769982157173</v>
          </cell>
          <cell r="L3833">
            <v>34141.769982157173</v>
          </cell>
          <cell r="M3833">
            <v>34142.769982157173</v>
          </cell>
          <cell r="N3833">
            <v>26227.179982157173</v>
          </cell>
          <cell r="O3833">
            <v>26227.179982157173</v>
          </cell>
          <cell r="P3833">
            <v>26227.179982157173</v>
          </cell>
        </row>
        <row r="3834">
          <cell r="A3834" t="str">
            <v>4.02.00175</v>
          </cell>
          <cell r="B3834">
            <v>5</v>
          </cell>
          <cell r="C3834" t="str">
            <v>Total Diretoria Corporativa</v>
          </cell>
          <cell r="D3834" t="str">
            <v>4.02.0017</v>
          </cell>
          <cell r="E3834">
            <v>13164.897412942653</v>
          </cell>
          <cell r="F3834">
            <v>13164.897412942653</v>
          </cell>
          <cell r="G3834">
            <v>13164.897412942653</v>
          </cell>
          <cell r="H3834">
            <v>13625.668822395644</v>
          </cell>
          <cell r="I3834">
            <v>13625.668822395644</v>
          </cell>
          <cell r="J3834">
            <v>13625.668822395644</v>
          </cell>
          <cell r="K3834">
            <v>13625.668822395644</v>
          </cell>
          <cell r="L3834">
            <v>13625.668822395644</v>
          </cell>
          <cell r="M3834">
            <v>13625.668822395644</v>
          </cell>
          <cell r="N3834">
            <v>13625.668822395644</v>
          </cell>
          <cell r="O3834">
            <v>13625.668822395644</v>
          </cell>
          <cell r="P3834">
            <v>13625.668822395644</v>
          </cell>
        </row>
        <row r="3835">
          <cell r="A3835" t="str">
            <v>4.02.00185</v>
          </cell>
          <cell r="B3835">
            <v>5</v>
          </cell>
          <cell r="C3835" t="str">
            <v>Total Diretoria Corporativa</v>
          </cell>
          <cell r="D3835" t="str">
            <v>4.02.0018</v>
          </cell>
          <cell r="E3835">
            <v>490</v>
          </cell>
          <cell r="F3835">
            <v>490</v>
          </cell>
          <cell r="G3835">
            <v>490</v>
          </cell>
          <cell r="H3835">
            <v>490</v>
          </cell>
          <cell r="I3835">
            <v>490</v>
          </cell>
          <cell r="J3835">
            <v>490</v>
          </cell>
          <cell r="K3835">
            <v>490</v>
          </cell>
          <cell r="L3835">
            <v>490</v>
          </cell>
          <cell r="M3835">
            <v>490</v>
          </cell>
          <cell r="N3835">
            <v>490</v>
          </cell>
          <cell r="O3835">
            <v>490</v>
          </cell>
          <cell r="P3835">
            <v>490</v>
          </cell>
        </row>
        <row r="3836">
          <cell r="A3836" t="str">
            <v>4.02.00195</v>
          </cell>
          <cell r="B3836">
            <v>5</v>
          </cell>
          <cell r="C3836" t="str">
            <v>Total Diretoria Corporativa</v>
          </cell>
          <cell r="D3836" t="str">
            <v>4.02.0019</v>
          </cell>
          <cell r="E3836">
            <v>0</v>
          </cell>
          <cell r="F3836">
            <v>0</v>
          </cell>
          <cell r="G3836">
            <v>0</v>
          </cell>
          <cell r="H3836">
            <v>0</v>
          </cell>
          <cell r="I3836">
            <v>0</v>
          </cell>
          <cell r="J3836">
            <v>0</v>
          </cell>
          <cell r="K3836">
            <v>0</v>
          </cell>
          <cell r="L3836">
            <v>0</v>
          </cell>
          <cell r="M3836">
            <v>0</v>
          </cell>
          <cell r="N3836">
            <v>0</v>
          </cell>
          <cell r="O3836">
            <v>0</v>
          </cell>
          <cell r="P3836">
            <v>0</v>
          </cell>
        </row>
        <row r="3837">
          <cell r="A3837" t="str">
            <v>4.02.00205</v>
          </cell>
          <cell r="B3837">
            <v>5</v>
          </cell>
          <cell r="C3837" t="str">
            <v>Total Diretoria Corporativa</v>
          </cell>
          <cell r="D3837" t="str">
            <v>4.02.0020</v>
          </cell>
          <cell r="E3837">
            <v>110</v>
          </cell>
          <cell r="F3837">
            <v>110</v>
          </cell>
          <cell r="G3837">
            <v>110</v>
          </cell>
          <cell r="H3837">
            <v>110</v>
          </cell>
          <cell r="I3837">
            <v>110</v>
          </cell>
          <cell r="J3837">
            <v>110</v>
          </cell>
          <cell r="K3837">
            <v>110</v>
          </cell>
          <cell r="L3837">
            <v>110</v>
          </cell>
          <cell r="M3837">
            <v>110</v>
          </cell>
          <cell r="N3837">
            <v>110</v>
          </cell>
          <cell r="O3837">
            <v>110</v>
          </cell>
          <cell r="P3837">
            <v>110</v>
          </cell>
        </row>
        <row r="3838">
          <cell r="A3838" t="str">
            <v>4.02.00215</v>
          </cell>
          <cell r="B3838">
            <v>5</v>
          </cell>
          <cell r="C3838" t="str">
            <v>Total Diretoria Corporativa</v>
          </cell>
          <cell r="D3838" t="str">
            <v>4.02.0021</v>
          </cell>
          <cell r="E3838">
            <v>141630</v>
          </cell>
          <cell r="F3838">
            <v>36620</v>
          </cell>
          <cell r="G3838">
            <v>44150</v>
          </cell>
          <cell r="H3838">
            <v>22000</v>
          </cell>
          <cell r="I3838">
            <v>49600</v>
          </cell>
          <cell r="J3838">
            <v>30000</v>
          </cell>
          <cell r="K3838">
            <v>35050</v>
          </cell>
          <cell r="L3838">
            <v>21600</v>
          </cell>
          <cell r="M3838">
            <v>41500</v>
          </cell>
          <cell r="N3838">
            <v>23500</v>
          </cell>
          <cell r="O3838">
            <v>36800</v>
          </cell>
          <cell r="P3838">
            <v>25300</v>
          </cell>
        </row>
        <row r="3839">
          <cell r="A3839" t="str">
            <v>4.02.00225</v>
          </cell>
          <cell r="B3839">
            <v>5</v>
          </cell>
          <cell r="C3839" t="str">
            <v>Total Diretoria Corporativa</v>
          </cell>
          <cell r="D3839" t="str">
            <v>4.02.0022</v>
          </cell>
          <cell r="E3839">
            <v>365</v>
          </cell>
          <cell r="F3839">
            <v>365</v>
          </cell>
          <cell r="G3839">
            <v>365</v>
          </cell>
          <cell r="H3839">
            <v>365</v>
          </cell>
          <cell r="I3839">
            <v>365</v>
          </cell>
          <cell r="J3839">
            <v>365</v>
          </cell>
          <cell r="K3839">
            <v>365</v>
          </cell>
          <cell r="L3839">
            <v>365</v>
          </cell>
          <cell r="M3839">
            <v>365</v>
          </cell>
          <cell r="N3839">
            <v>365</v>
          </cell>
          <cell r="O3839">
            <v>365</v>
          </cell>
          <cell r="P3839">
            <v>365</v>
          </cell>
        </row>
        <row r="3840">
          <cell r="A3840" t="str">
            <v>4.02.00235</v>
          </cell>
          <cell r="B3840">
            <v>5</v>
          </cell>
          <cell r="C3840" t="str">
            <v>Total Diretoria Corporativa</v>
          </cell>
          <cell r="D3840" t="str">
            <v>4.02.0023</v>
          </cell>
          <cell r="E3840">
            <v>525.45967926705225</v>
          </cell>
          <cell r="F3840">
            <v>525.45967926705225</v>
          </cell>
          <cell r="G3840">
            <v>529.8114573195204</v>
          </cell>
          <cell r="H3840">
            <v>529.8114573195204</v>
          </cell>
          <cell r="I3840">
            <v>529.8114573195204</v>
          </cell>
          <cell r="J3840">
            <v>529.8114573195204</v>
          </cell>
          <cell r="K3840">
            <v>529.8114573195204</v>
          </cell>
          <cell r="L3840">
            <v>533.84681056490047</v>
          </cell>
          <cell r="M3840">
            <v>533.84681056490047</v>
          </cell>
          <cell r="N3840">
            <v>533.84681056490047</v>
          </cell>
          <cell r="O3840">
            <v>533.84681056490047</v>
          </cell>
          <cell r="P3840">
            <v>533.84681056490047</v>
          </cell>
        </row>
        <row r="3841">
          <cell r="A3841" t="str">
            <v>4.02.00245</v>
          </cell>
          <cell r="B3841">
            <v>5</v>
          </cell>
          <cell r="C3841" t="str">
            <v>Total Diretoria Corporativa</v>
          </cell>
          <cell r="D3841" t="str">
            <v>4.02.0024</v>
          </cell>
          <cell r="E3841">
            <v>0</v>
          </cell>
          <cell r="F3841">
            <v>0</v>
          </cell>
          <cell r="G3841">
            <v>0</v>
          </cell>
          <cell r="H3841">
            <v>0</v>
          </cell>
          <cell r="I3841">
            <v>0</v>
          </cell>
          <cell r="J3841">
            <v>0</v>
          </cell>
          <cell r="K3841">
            <v>0</v>
          </cell>
          <cell r="L3841">
            <v>0</v>
          </cell>
          <cell r="M3841">
            <v>0</v>
          </cell>
          <cell r="N3841">
            <v>0</v>
          </cell>
          <cell r="O3841">
            <v>0</v>
          </cell>
          <cell r="P3841">
            <v>0</v>
          </cell>
        </row>
        <row r="3842">
          <cell r="A3842" t="str">
            <v>4.02.00255</v>
          </cell>
          <cell r="B3842">
            <v>5</v>
          </cell>
          <cell r="C3842" t="str">
            <v>Total Diretoria Corporativa</v>
          </cell>
          <cell r="D3842" t="str">
            <v>4.02.0025</v>
          </cell>
          <cell r="E3842">
            <v>400</v>
          </cell>
          <cell r="F3842">
            <v>400</v>
          </cell>
          <cell r="G3842">
            <v>400</v>
          </cell>
          <cell r="H3842">
            <v>450</v>
          </cell>
          <cell r="I3842">
            <v>450</v>
          </cell>
          <cell r="J3842">
            <v>450</v>
          </cell>
          <cell r="K3842">
            <v>450</v>
          </cell>
          <cell r="L3842">
            <v>450</v>
          </cell>
          <cell r="M3842">
            <v>450</v>
          </cell>
          <cell r="N3842">
            <v>450</v>
          </cell>
          <cell r="O3842">
            <v>450</v>
          </cell>
          <cell r="P3842">
            <v>450</v>
          </cell>
        </row>
        <row r="3843">
          <cell r="A3843" t="str">
            <v>4.02.00265</v>
          </cell>
          <cell r="B3843">
            <v>5</v>
          </cell>
          <cell r="C3843" t="str">
            <v>Total Diretoria Corporativa</v>
          </cell>
          <cell r="D3843" t="str">
            <v>4.02.0026</v>
          </cell>
          <cell r="E3843">
            <v>1650</v>
          </cell>
          <cell r="F3843">
            <v>1650</v>
          </cell>
          <cell r="G3843">
            <v>1650</v>
          </cell>
          <cell r="H3843">
            <v>1650</v>
          </cell>
          <cell r="I3843">
            <v>1650</v>
          </cell>
          <cell r="J3843">
            <v>1650</v>
          </cell>
          <cell r="K3843">
            <v>1650</v>
          </cell>
          <cell r="L3843">
            <v>1650</v>
          </cell>
          <cell r="M3843">
            <v>1650</v>
          </cell>
          <cell r="N3843">
            <v>1650</v>
          </cell>
          <cell r="O3843">
            <v>1650</v>
          </cell>
          <cell r="P3843">
            <v>1650</v>
          </cell>
        </row>
        <row r="3844">
          <cell r="A3844" t="str">
            <v>4.02.00275</v>
          </cell>
          <cell r="B3844">
            <v>5</v>
          </cell>
          <cell r="C3844" t="str">
            <v>Total Diretoria Corporativa</v>
          </cell>
          <cell r="D3844" t="str">
            <v>4.02.0027</v>
          </cell>
          <cell r="E3844">
            <v>650</v>
          </cell>
          <cell r="F3844">
            <v>650</v>
          </cell>
          <cell r="G3844">
            <v>950</v>
          </cell>
          <cell r="H3844">
            <v>650</v>
          </cell>
          <cell r="I3844">
            <v>650</v>
          </cell>
          <cell r="J3844">
            <v>1650</v>
          </cell>
          <cell r="K3844">
            <v>650</v>
          </cell>
          <cell r="L3844">
            <v>950</v>
          </cell>
          <cell r="M3844">
            <v>650</v>
          </cell>
          <cell r="N3844">
            <v>950</v>
          </cell>
          <cell r="O3844">
            <v>650</v>
          </cell>
          <cell r="P3844">
            <v>650</v>
          </cell>
        </row>
        <row r="3845">
          <cell r="A3845" t="str">
            <v>4.02.00285</v>
          </cell>
          <cell r="B3845">
            <v>5</v>
          </cell>
          <cell r="C3845" t="str">
            <v>Total Diretoria Corporativa</v>
          </cell>
          <cell r="D3845" t="str">
            <v>4.02.0028</v>
          </cell>
          <cell r="E3845">
            <v>0</v>
          </cell>
          <cell r="F3845">
            <v>0</v>
          </cell>
          <cell r="G3845">
            <v>0</v>
          </cell>
          <cell r="H3845">
            <v>26987.82</v>
          </cell>
          <cell r="I3845">
            <v>0</v>
          </cell>
          <cell r="J3845">
            <v>0</v>
          </cell>
          <cell r="K3845">
            <v>0</v>
          </cell>
          <cell r="L3845">
            <v>0</v>
          </cell>
          <cell r="M3845">
            <v>0</v>
          </cell>
          <cell r="N3845">
            <v>0</v>
          </cell>
          <cell r="O3845">
            <v>0</v>
          </cell>
          <cell r="P3845">
            <v>7250</v>
          </cell>
        </row>
        <row r="3846">
          <cell r="A3846" t="str">
            <v>4.02.00295</v>
          </cell>
          <cell r="B3846">
            <v>5</v>
          </cell>
          <cell r="C3846" t="str">
            <v>Total Diretoria Corporativa</v>
          </cell>
          <cell r="D3846" t="str">
            <v>4.02.0029</v>
          </cell>
          <cell r="E3846">
            <v>0</v>
          </cell>
          <cell r="F3846">
            <v>19462.95</v>
          </cell>
          <cell r="G3846">
            <v>0</v>
          </cell>
          <cell r="H3846">
            <v>0</v>
          </cell>
          <cell r="I3846">
            <v>0</v>
          </cell>
          <cell r="J3846">
            <v>0</v>
          </cell>
          <cell r="K3846">
            <v>0</v>
          </cell>
          <cell r="L3846">
            <v>0</v>
          </cell>
          <cell r="M3846">
            <v>0</v>
          </cell>
          <cell r="N3846">
            <v>0</v>
          </cell>
          <cell r="O3846">
            <v>0</v>
          </cell>
          <cell r="P3846">
            <v>0</v>
          </cell>
        </row>
        <row r="3847">
          <cell r="A3847" t="str">
            <v>4.02.00305</v>
          </cell>
          <cell r="B3847">
            <v>5</v>
          </cell>
          <cell r="C3847" t="str">
            <v>Total Diretoria Corporativa</v>
          </cell>
          <cell r="D3847" t="str">
            <v>4.02.0030</v>
          </cell>
          <cell r="E3847">
            <v>30</v>
          </cell>
          <cell r="F3847">
            <v>30</v>
          </cell>
          <cell r="G3847">
            <v>30</v>
          </cell>
          <cell r="H3847">
            <v>30</v>
          </cell>
          <cell r="I3847">
            <v>30</v>
          </cell>
          <cell r="J3847">
            <v>30</v>
          </cell>
          <cell r="K3847">
            <v>30</v>
          </cell>
          <cell r="L3847">
            <v>30</v>
          </cell>
          <cell r="M3847">
            <v>30</v>
          </cell>
          <cell r="N3847">
            <v>30</v>
          </cell>
          <cell r="O3847">
            <v>30</v>
          </cell>
          <cell r="P3847">
            <v>30</v>
          </cell>
        </row>
        <row r="3848">
          <cell r="A3848" t="str">
            <v>4.02.00355</v>
          </cell>
          <cell r="B3848">
            <v>5</v>
          </cell>
          <cell r="C3848" t="str">
            <v>Total Diretoria Corporativa</v>
          </cell>
          <cell r="D3848" t="str">
            <v>4.02.0035</v>
          </cell>
          <cell r="E3848">
            <v>100</v>
          </cell>
          <cell r="F3848">
            <v>100</v>
          </cell>
          <cell r="G3848">
            <v>100</v>
          </cell>
          <cell r="H3848">
            <v>100</v>
          </cell>
          <cell r="I3848">
            <v>100</v>
          </cell>
          <cell r="J3848">
            <v>100</v>
          </cell>
          <cell r="K3848">
            <v>100</v>
          </cell>
          <cell r="L3848">
            <v>100</v>
          </cell>
          <cell r="M3848">
            <v>100</v>
          </cell>
          <cell r="N3848">
            <v>100</v>
          </cell>
          <cell r="O3848">
            <v>100</v>
          </cell>
          <cell r="P3848">
            <v>100</v>
          </cell>
        </row>
        <row r="3849">
          <cell r="A3849" t="str">
            <v>4.02.00365</v>
          </cell>
          <cell r="B3849">
            <v>5</v>
          </cell>
          <cell r="C3849" t="str">
            <v>Total Diretoria Corporativa</v>
          </cell>
          <cell r="D3849" t="str">
            <v>4.02.0036</v>
          </cell>
          <cell r="E3849">
            <v>0</v>
          </cell>
          <cell r="F3849">
            <v>0</v>
          </cell>
          <cell r="G3849">
            <v>0</v>
          </cell>
          <cell r="H3849">
            <v>0</v>
          </cell>
          <cell r="I3849">
            <v>0</v>
          </cell>
          <cell r="J3849">
            <v>0</v>
          </cell>
          <cell r="K3849">
            <v>0</v>
          </cell>
          <cell r="L3849">
            <v>0</v>
          </cell>
          <cell r="M3849">
            <v>0</v>
          </cell>
          <cell r="N3849">
            <v>0</v>
          </cell>
          <cell r="O3849">
            <v>0</v>
          </cell>
          <cell r="P3849">
            <v>0</v>
          </cell>
        </row>
        <row r="3850">
          <cell r="A3850" t="str">
            <v>4.02.00375</v>
          </cell>
          <cell r="B3850">
            <v>5</v>
          </cell>
          <cell r="C3850" t="str">
            <v>Total Diretoria Corporativa</v>
          </cell>
          <cell r="D3850" t="str">
            <v>4.02.0037</v>
          </cell>
          <cell r="E3850">
            <v>0</v>
          </cell>
          <cell r="F3850">
            <v>0</v>
          </cell>
          <cell r="G3850">
            <v>0</v>
          </cell>
          <cell r="H3850">
            <v>0</v>
          </cell>
          <cell r="I3850">
            <v>0</v>
          </cell>
          <cell r="J3850">
            <v>0</v>
          </cell>
          <cell r="K3850">
            <v>0</v>
          </cell>
          <cell r="L3850">
            <v>0</v>
          </cell>
          <cell r="M3850">
            <v>0</v>
          </cell>
          <cell r="N3850">
            <v>0</v>
          </cell>
          <cell r="O3850">
            <v>0</v>
          </cell>
          <cell r="P3850">
            <v>0</v>
          </cell>
        </row>
        <row r="3851">
          <cell r="A3851" t="str">
            <v>4.02.00385</v>
          </cell>
          <cell r="B3851">
            <v>5</v>
          </cell>
          <cell r="C3851" t="str">
            <v>Total Diretoria Corporativa</v>
          </cell>
          <cell r="D3851" t="str">
            <v>4.02.0038</v>
          </cell>
          <cell r="E3851">
            <v>0</v>
          </cell>
          <cell r="F3851">
            <v>0</v>
          </cell>
          <cell r="G3851">
            <v>0</v>
          </cell>
          <cell r="H3851">
            <v>0</v>
          </cell>
          <cell r="I3851">
            <v>0</v>
          </cell>
          <cell r="J3851">
            <v>0</v>
          </cell>
          <cell r="K3851">
            <v>0</v>
          </cell>
          <cell r="L3851">
            <v>0</v>
          </cell>
          <cell r="M3851">
            <v>0</v>
          </cell>
          <cell r="N3851">
            <v>0</v>
          </cell>
          <cell r="O3851">
            <v>0</v>
          </cell>
          <cell r="P3851">
            <v>0</v>
          </cell>
        </row>
        <row r="3852">
          <cell r="A3852" t="str">
            <v>4.02.00395</v>
          </cell>
          <cell r="B3852">
            <v>5</v>
          </cell>
          <cell r="C3852" t="str">
            <v>Total Diretoria Corporativa</v>
          </cell>
          <cell r="D3852" t="str">
            <v>4.02.0039</v>
          </cell>
          <cell r="E3852">
            <v>0</v>
          </cell>
          <cell r="F3852">
            <v>0</v>
          </cell>
          <cell r="G3852">
            <v>0</v>
          </cell>
          <cell r="H3852">
            <v>0</v>
          </cell>
          <cell r="I3852">
            <v>0</v>
          </cell>
          <cell r="J3852">
            <v>0</v>
          </cell>
          <cell r="K3852">
            <v>0</v>
          </cell>
          <cell r="L3852">
            <v>0</v>
          </cell>
          <cell r="M3852">
            <v>0</v>
          </cell>
          <cell r="N3852">
            <v>0</v>
          </cell>
          <cell r="O3852">
            <v>0</v>
          </cell>
          <cell r="P3852">
            <v>0</v>
          </cell>
        </row>
        <row r="3853">
          <cell r="A3853" t="str">
            <v>4.02.00415</v>
          </cell>
          <cell r="B3853">
            <v>5</v>
          </cell>
          <cell r="C3853" t="str">
            <v>Total Diretoria Corporativa</v>
          </cell>
          <cell r="D3853" t="str">
            <v>4.02.0041</v>
          </cell>
          <cell r="E3853">
            <v>101.57206284048313</v>
          </cell>
          <cell r="F3853">
            <v>101.57206284048313</v>
          </cell>
          <cell r="G3853">
            <v>101.57206284048313</v>
          </cell>
          <cell r="H3853">
            <v>101.57206284048313</v>
          </cell>
          <cell r="I3853">
            <v>101.57206284048313</v>
          </cell>
          <cell r="J3853">
            <v>101.57206284048313</v>
          </cell>
          <cell r="K3853">
            <v>101.57206284048313</v>
          </cell>
          <cell r="L3853">
            <v>101.57206284048313</v>
          </cell>
          <cell r="M3853">
            <v>101.57206284048313</v>
          </cell>
          <cell r="N3853">
            <v>101.57206284048313</v>
          </cell>
          <cell r="O3853">
            <v>101.57206284048313</v>
          </cell>
          <cell r="P3853">
            <v>101.57206284048313</v>
          </cell>
        </row>
        <row r="3854">
          <cell r="A3854" t="str">
            <v>4.02.00425</v>
          </cell>
          <cell r="B3854">
            <v>5</v>
          </cell>
          <cell r="C3854" t="str">
            <v>Total Diretoria Corporativa</v>
          </cell>
          <cell r="D3854" t="str">
            <v>4.02.0042</v>
          </cell>
          <cell r="E3854">
            <v>0</v>
          </cell>
          <cell r="F3854">
            <v>0</v>
          </cell>
          <cell r="G3854">
            <v>0</v>
          </cell>
          <cell r="H3854">
            <v>0</v>
          </cell>
          <cell r="I3854">
            <v>0</v>
          </cell>
          <cell r="J3854">
            <v>0</v>
          </cell>
          <cell r="K3854">
            <v>0</v>
          </cell>
          <cell r="L3854">
            <v>0</v>
          </cell>
          <cell r="M3854">
            <v>0</v>
          </cell>
          <cell r="N3854">
            <v>0</v>
          </cell>
          <cell r="O3854">
            <v>0</v>
          </cell>
          <cell r="P3854">
            <v>0</v>
          </cell>
        </row>
        <row r="3855">
          <cell r="A3855" t="str">
            <v>4.02.00435</v>
          </cell>
          <cell r="B3855">
            <v>5</v>
          </cell>
          <cell r="C3855" t="str">
            <v>Total Diretoria Corporativa</v>
          </cell>
          <cell r="D3855" t="str">
            <v>4.02.0043</v>
          </cell>
          <cell r="E3855">
            <v>0</v>
          </cell>
          <cell r="F3855">
            <v>0</v>
          </cell>
          <cell r="G3855">
            <v>0</v>
          </cell>
          <cell r="H3855">
            <v>0</v>
          </cell>
          <cell r="I3855">
            <v>0</v>
          </cell>
          <cell r="J3855">
            <v>0</v>
          </cell>
          <cell r="K3855">
            <v>0</v>
          </cell>
          <cell r="L3855">
            <v>0</v>
          </cell>
          <cell r="M3855">
            <v>0</v>
          </cell>
          <cell r="N3855">
            <v>0</v>
          </cell>
          <cell r="O3855">
            <v>0</v>
          </cell>
          <cell r="P3855">
            <v>0</v>
          </cell>
        </row>
        <row r="3856">
          <cell r="A3856" t="str">
            <v>4.02.00445</v>
          </cell>
          <cell r="B3856">
            <v>5</v>
          </cell>
          <cell r="C3856" t="str">
            <v>Total Diretoria Corporativa</v>
          </cell>
          <cell r="D3856" t="str">
            <v>4.02.0044</v>
          </cell>
          <cell r="E3856">
            <v>0</v>
          </cell>
          <cell r="F3856">
            <v>0</v>
          </cell>
          <cell r="G3856">
            <v>0</v>
          </cell>
          <cell r="H3856">
            <v>0</v>
          </cell>
          <cell r="I3856">
            <v>0</v>
          </cell>
          <cell r="J3856">
            <v>0</v>
          </cell>
          <cell r="K3856">
            <v>0</v>
          </cell>
          <cell r="L3856">
            <v>0</v>
          </cell>
          <cell r="M3856">
            <v>0</v>
          </cell>
          <cell r="N3856">
            <v>0</v>
          </cell>
          <cell r="O3856">
            <v>0</v>
          </cell>
          <cell r="P3856">
            <v>0</v>
          </cell>
        </row>
        <row r="3857">
          <cell r="A3857" t="str">
            <v>4.03.00015</v>
          </cell>
          <cell r="B3857">
            <v>5</v>
          </cell>
          <cell r="C3857" t="str">
            <v>Total Diretoria Corporativa</v>
          </cell>
          <cell r="D3857" t="str">
            <v>4.03.0001</v>
          </cell>
          <cell r="E3857">
            <v>3500</v>
          </cell>
          <cell r="F3857">
            <v>3500</v>
          </cell>
          <cell r="G3857">
            <v>3500</v>
          </cell>
          <cell r="H3857">
            <v>3500</v>
          </cell>
          <cell r="I3857">
            <v>3500</v>
          </cell>
          <cell r="J3857">
            <v>3500</v>
          </cell>
          <cell r="K3857">
            <v>3500</v>
          </cell>
          <cell r="L3857">
            <v>3500</v>
          </cell>
          <cell r="M3857">
            <v>3500</v>
          </cell>
          <cell r="N3857">
            <v>3500</v>
          </cell>
          <cell r="O3857">
            <v>3500</v>
          </cell>
          <cell r="P3857">
            <v>3500</v>
          </cell>
        </row>
        <row r="3858">
          <cell r="A3858" t="str">
            <v>4.03.00025</v>
          </cell>
          <cell r="B3858">
            <v>5</v>
          </cell>
          <cell r="C3858" t="str">
            <v>Total Diretoria Corporativa</v>
          </cell>
          <cell r="D3858" t="str">
            <v>4.03.0002</v>
          </cell>
          <cell r="E3858">
            <v>48729.36</v>
          </cell>
          <cell r="F3858">
            <v>48729.36</v>
          </cell>
          <cell r="G3858">
            <v>56209.270000000004</v>
          </cell>
          <cell r="H3858">
            <v>55924.603333333333</v>
          </cell>
          <cell r="I3858">
            <v>55924.603333333333</v>
          </cell>
          <cell r="J3858">
            <v>55924.603333333333</v>
          </cell>
          <cell r="K3858">
            <v>57335.900133333336</v>
          </cell>
          <cell r="L3858">
            <v>61161.232677333341</v>
          </cell>
          <cell r="M3858">
            <v>61161.232677333341</v>
          </cell>
          <cell r="N3858">
            <v>61161.232677333341</v>
          </cell>
          <cell r="O3858">
            <v>61161.232677333341</v>
          </cell>
          <cell r="P3858">
            <v>61161.232677333341</v>
          </cell>
        </row>
        <row r="3859">
          <cell r="A3859" t="str">
            <v>4.03.00035</v>
          </cell>
          <cell r="B3859">
            <v>5</v>
          </cell>
          <cell r="C3859" t="str">
            <v>Total Diretoria Corporativa</v>
          </cell>
          <cell r="D3859" t="str">
            <v>4.03.0003</v>
          </cell>
          <cell r="E3859">
            <v>4060.7799999999997</v>
          </cell>
          <cell r="F3859">
            <v>4060.7799999999997</v>
          </cell>
          <cell r="G3859">
            <v>8274.5074999999997</v>
          </cell>
          <cell r="H3859">
            <v>7176.0225</v>
          </cell>
          <cell r="I3859">
            <v>7143.0225</v>
          </cell>
          <cell r="J3859">
            <v>7143.0225</v>
          </cell>
          <cell r="K3859">
            <v>7966.2789666666695</v>
          </cell>
          <cell r="L3859">
            <v>9810.8522626666636</v>
          </cell>
          <cell r="M3859">
            <v>7579.4082786666677</v>
          </cell>
          <cell r="N3859">
            <v>7579.4082786666668</v>
          </cell>
          <cell r="O3859">
            <v>7579.4082786666659</v>
          </cell>
          <cell r="P3859">
            <v>7579.4082786666695</v>
          </cell>
        </row>
        <row r="3860">
          <cell r="A3860" t="str">
            <v>4.03.00045</v>
          </cell>
          <cell r="B3860">
            <v>5</v>
          </cell>
          <cell r="C3860" t="str">
            <v>Total Diretoria Corporativa</v>
          </cell>
          <cell r="D3860" t="str">
            <v>4.03.0004</v>
          </cell>
          <cell r="E3860">
            <v>57372.94</v>
          </cell>
          <cell r="F3860">
            <v>57372.94</v>
          </cell>
          <cell r="G3860">
            <v>57372.94</v>
          </cell>
          <cell r="H3860">
            <v>57372.94</v>
          </cell>
          <cell r="I3860">
            <v>57372.94</v>
          </cell>
          <cell r="J3860">
            <v>57372.94</v>
          </cell>
          <cell r="K3860">
            <v>57372.94</v>
          </cell>
          <cell r="L3860">
            <v>58172.94</v>
          </cell>
          <cell r="M3860">
            <v>58172.94</v>
          </cell>
          <cell r="N3860">
            <v>58172.94</v>
          </cell>
          <cell r="O3860">
            <v>58172.94</v>
          </cell>
          <cell r="P3860">
            <v>58172.94</v>
          </cell>
        </row>
        <row r="3861">
          <cell r="A3861" t="str">
            <v>4.03.00055</v>
          </cell>
          <cell r="B3861">
            <v>5</v>
          </cell>
          <cell r="C3861" t="str">
            <v>Total Diretoria Corporativa</v>
          </cell>
          <cell r="D3861" t="str">
            <v>4.03.0005</v>
          </cell>
          <cell r="E3861">
            <v>2020</v>
          </cell>
          <cell r="F3861">
            <v>2020</v>
          </cell>
          <cell r="G3861">
            <v>2020</v>
          </cell>
          <cell r="H3861">
            <v>2020</v>
          </cell>
          <cell r="I3861">
            <v>2020</v>
          </cell>
          <cell r="J3861">
            <v>2020</v>
          </cell>
          <cell r="K3861">
            <v>2020</v>
          </cell>
          <cell r="L3861">
            <v>2020</v>
          </cell>
          <cell r="M3861">
            <v>2020</v>
          </cell>
          <cell r="N3861">
            <v>2020</v>
          </cell>
          <cell r="O3861">
            <v>2020</v>
          </cell>
          <cell r="P3861">
            <v>2020</v>
          </cell>
        </row>
        <row r="3862">
          <cell r="A3862" t="str">
            <v>4.03.00065</v>
          </cell>
          <cell r="B3862">
            <v>5</v>
          </cell>
          <cell r="C3862" t="str">
            <v>Total Diretoria Corporativa</v>
          </cell>
          <cell r="D3862" t="str">
            <v>4.03.0006</v>
          </cell>
          <cell r="E3862">
            <v>4060.7799999999997</v>
          </cell>
          <cell r="F3862">
            <v>4060.7799999999997</v>
          </cell>
          <cell r="G3862">
            <v>6399.5074999999997</v>
          </cell>
          <cell r="H3862">
            <v>4884.3558333333331</v>
          </cell>
          <cell r="I3862">
            <v>4851.3558333333331</v>
          </cell>
          <cell r="J3862">
            <v>4851.355833333334</v>
          </cell>
          <cell r="K3862">
            <v>5674.6123000000034</v>
          </cell>
          <cell r="L3862">
            <v>7519.1855959999975</v>
          </cell>
          <cell r="M3862">
            <v>5287.7416120000007</v>
          </cell>
          <cell r="N3862">
            <v>5287.7416120000007</v>
          </cell>
          <cell r="O3862">
            <v>5287.7416119999989</v>
          </cell>
          <cell r="P3862">
            <v>5287.7416120000025</v>
          </cell>
        </row>
        <row r="3863">
          <cell r="A3863" t="str">
            <v>4.03.00075</v>
          </cell>
          <cell r="B3863">
            <v>5</v>
          </cell>
          <cell r="C3863" t="str">
            <v>Total Diretoria Corporativa</v>
          </cell>
          <cell r="D3863" t="str">
            <v>4.03.0007</v>
          </cell>
          <cell r="E3863">
            <v>1000</v>
          </cell>
          <cell r="F3863">
            <v>1000</v>
          </cell>
          <cell r="G3863">
            <v>1000</v>
          </cell>
          <cell r="H3863">
            <v>1000</v>
          </cell>
          <cell r="I3863">
            <v>1000</v>
          </cell>
          <cell r="J3863">
            <v>1000</v>
          </cell>
          <cell r="K3863">
            <v>1000</v>
          </cell>
          <cell r="L3863">
            <v>1000</v>
          </cell>
          <cell r="M3863">
            <v>1000</v>
          </cell>
          <cell r="N3863">
            <v>1000</v>
          </cell>
          <cell r="O3863">
            <v>1000</v>
          </cell>
          <cell r="P3863">
            <v>1000</v>
          </cell>
        </row>
        <row r="3864">
          <cell r="A3864" t="str">
            <v>4.03.00085</v>
          </cell>
          <cell r="B3864">
            <v>5</v>
          </cell>
          <cell r="C3864" t="str">
            <v>Total Diretoria Corporativa</v>
          </cell>
          <cell r="D3864" t="str">
            <v>4.03.0008</v>
          </cell>
          <cell r="E3864">
            <v>22483.721428571425</v>
          </cell>
          <cell r="F3864">
            <v>22483.721428571425</v>
          </cell>
          <cell r="G3864">
            <v>22483.721428571425</v>
          </cell>
          <cell r="H3864">
            <v>22483.721428571425</v>
          </cell>
          <cell r="I3864">
            <v>22483.721428571425</v>
          </cell>
          <cell r="J3864">
            <v>22483.721428571425</v>
          </cell>
          <cell r="K3864">
            <v>22483.721428571425</v>
          </cell>
          <cell r="L3864">
            <v>22483.721428571425</v>
          </cell>
          <cell r="M3864">
            <v>22483.721428571425</v>
          </cell>
          <cell r="N3864">
            <v>22483.721428571425</v>
          </cell>
          <cell r="O3864">
            <v>22483.721428571425</v>
          </cell>
          <cell r="P3864">
            <v>22483.721428571425</v>
          </cell>
        </row>
        <row r="3865">
          <cell r="A3865" t="str">
            <v>4.03.00095</v>
          </cell>
          <cell r="B3865">
            <v>5</v>
          </cell>
          <cell r="C3865" t="str">
            <v>Total Diretoria Corporativa</v>
          </cell>
          <cell r="D3865" t="str">
            <v>4.03.0009</v>
          </cell>
          <cell r="E3865">
            <v>12390</v>
          </cell>
          <cell r="F3865">
            <v>8316</v>
          </cell>
          <cell r="G3865">
            <v>8316</v>
          </cell>
          <cell r="H3865">
            <v>8316</v>
          </cell>
          <cell r="I3865">
            <v>8316</v>
          </cell>
          <cell r="J3865">
            <v>8316</v>
          </cell>
          <cell r="K3865">
            <v>8316</v>
          </cell>
          <cell r="L3865">
            <v>8316</v>
          </cell>
          <cell r="M3865">
            <v>8316</v>
          </cell>
          <cell r="N3865">
            <v>8316</v>
          </cell>
          <cell r="O3865">
            <v>8316</v>
          </cell>
          <cell r="P3865">
            <v>8316</v>
          </cell>
        </row>
        <row r="3866">
          <cell r="A3866" t="str">
            <v>4.03.00105</v>
          </cell>
          <cell r="B3866">
            <v>5</v>
          </cell>
          <cell r="C3866" t="str">
            <v>Total Diretoria Corporativa</v>
          </cell>
          <cell r="D3866" t="str">
            <v>4.03.0010</v>
          </cell>
          <cell r="E3866">
            <v>6445.5975604395599</v>
          </cell>
          <cell r="F3866">
            <v>6445.5975604395599</v>
          </cell>
          <cell r="G3866">
            <v>6445.5975604395599</v>
          </cell>
          <cell r="H3866">
            <v>6445.5975604395599</v>
          </cell>
          <cell r="I3866">
            <v>6445.5975604395599</v>
          </cell>
          <cell r="J3866">
            <v>6445.5975604395599</v>
          </cell>
          <cell r="K3866">
            <v>6445.5975604395599</v>
          </cell>
          <cell r="L3866">
            <v>6445.5975604395599</v>
          </cell>
          <cell r="M3866">
            <v>6445.5975604395599</v>
          </cell>
          <cell r="N3866">
            <v>6445.5975604395599</v>
          </cell>
          <cell r="O3866">
            <v>6445.5975604395599</v>
          </cell>
          <cell r="P3866">
            <v>6445.5975604395599</v>
          </cell>
        </row>
        <row r="3867">
          <cell r="A3867" t="str">
            <v>4.03.00115</v>
          </cell>
          <cell r="B3867">
            <v>5</v>
          </cell>
          <cell r="C3867" t="str">
            <v>Total Diretoria Corporativa</v>
          </cell>
          <cell r="D3867" t="str">
            <v>4.03.0011</v>
          </cell>
          <cell r="E3867">
            <v>13937.911553333335</v>
          </cell>
          <cell r="F3867">
            <v>13937.911553333335</v>
          </cell>
          <cell r="G3867">
            <v>16863.659655833337</v>
          </cell>
          <cell r="H3867">
            <v>16402.82546527778</v>
          </cell>
          <cell r="I3867">
            <v>16605.786546944448</v>
          </cell>
          <cell r="J3867">
            <v>16611.902546944446</v>
          </cell>
          <cell r="K3867">
            <v>17271.252571366673</v>
          </cell>
          <cell r="L3867">
            <v>18789.551555916001</v>
          </cell>
          <cell r="M3867">
            <v>17260.782808918673</v>
          </cell>
          <cell r="N3867">
            <v>18087.904712321339</v>
          </cell>
          <cell r="O3867">
            <v>18087.904712321339</v>
          </cell>
          <cell r="P3867">
            <v>18087.904712321339</v>
          </cell>
        </row>
        <row r="3868">
          <cell r="A3868" t="str">
            <v>4.03.00125</v>
          </cell>
          <cell r="B3868">
            <v>5</v>
          </cell>
          <cell r="C3868" t="str">
            <v>Total Diretoria Corporativa</v>
          </cell>
          <cell r="D3868" t="str">
            <v>4.03.0012</v>
          </cell>
          <cell r="E3868">
            <v>3952.4925333333331</v>
          </cell>
          <cell r="F3868">
            <v>3952.4925333333331</v>
          </cell>
          <cell r="G3868">
            <v>4794.4344333333338</v>
          </cell>
          <cell r="H3868">
            <v>4661.8202777777778</v>
          </cell>
          <cell r="I3868">
            <v>4720.2263444444443</v>
          </cell>
          <cell r="J3868">
            <v>4721.9863444444445</v>
          </cell>
          <cell r="K3868">
            <v>4911.7273586666679</v>
          </cell>
          <cell r="L3868">
            <v>5348.6479297599999</v>
          </cell>
          <cell r="M3868">
            <v>4908.7144773866685</v>
          </cell>
          <cell r="N3868">
            <v>5146.7351690133346</v>
          </cell>
          <cell r="O3868">
            <v>5146.7351690133346</v>
          </cell>
          <cell r="P3868">
            <v>5146.7351690133346</v>
          </cell>
        </row>
        <row r="3869">
          <cell r="A3869" t="str">
            <v>4.03.00135</v>
          </cell>
          <cell r="B3869">
            <v>5</v>
          </cell>
          <cell r="C3869" t="str">
            <v>Total Diretoria Corporativa</v>
          </cell>
          <cell r="D3869" t="str">
            <v>4.03.0013</v>
          </cell>
          <cell r="E3869">
            <v>2279</v>
          </cell>
          <cell r="F3869">
            <v>2279</v>
          </cell>
          <cell r="G3869">
            <v>2279</v>
          </cell>
          <cell r="H3869">
            <v>2279</v>
          </cell>
          <cell r="I3869">
            <v>2279</v>
          </cell>
          <cell r="J3869">
            <v>2279</v>
          </cell>
          <cell r="K3869">
            <v>2279</v>
          </cell>
          <cell r="L3869">
            <v>2279</v>
          </cell>
          <cell r="M3869">
            <v>2279</v>
          </cell>
          <cell r="N3869">
            <v>2279</v>
          </cell>
          <cell r="O3869">
            <v>2279</v>
          </cell>
          <cell r="P3869">
            <v>2279</v>
          </cell>
        </row>
        <row r="3870">
          <cell r="A3870" t="str">
            <v>4.03.00145</v>
          </cell>
          <cell r="B3870">
            <v>5</v>
          </cell>
          <cell r="C3870" t="str">
            <v>Total Diretoria Corporativa</v>
          </cell>
          <cell r="D3870" t="str">
            <v>4.03.0014</v>
          </cell>
          <cell r="E3870">
            <v>0</v>
          </cell>
          <cell r="F3870">
            <v>0</v>
          </cell>
          <cell r="G3870">
            <v>0</v>
          </cell>
          <cell r="H3870">
            <v>0</v>
          </cell>
          <cell r="I3870">
            <v>0</v>
          </cell>
          <cell r="J3870">
            <v>0</v>
          </cell>
          <cell r="K3870">
            <v>0</v>
          </cell>
          <cell r="L3870">
            <v>0</v>
          </cell>
          <cell r="M3870">
            <v>0</v>
          </cell>
          <cell r="N3870">
            <v>0</v>
          </cell>
          <cell r="O3870">
            <v>0</v>
          </cell>
          <cell r="P3870">
            <v>0</v>
          </cell>
        </row>
        <row r="3871">
          <cell r="A3871" t="str">
            <v>4.03.00155</v>
          </cell>
          <cell r="B3871">
            <v>5</v>
          </cell>
          <cell r="C3871" t="str">
            <v>Total Diretoria Corporativa</v>
          </cell>
          <cell r="D3871" t="str">
            <v>4.03.0015</v>
          </cell>
          <cell r="E3871">
            <v>0</v>
          </cell>
          <cell r="F3871">
            <v>0</v>
          </cell>
          <cell r="G3871">
            <v>0</v>
          </cell>
          <cell r="H3871">
            <v>0</v>
          </cell>
          <cell r="I3871">
            <v>0</v>
          </cell>
          <cell r="J3871">
            <v>0</v>
          </cell>
          <cell r="K3871">
            <v>0</v>
          </cell>
          <cell r="L3871">
            <v>0</v>
          </cell>
          <cell r="M3871">
            <v>0</v>
          </cell>
          <cell r="N3871">
            <v>0</v>
          </cell>
          <cell r="O3871">
            <v>0</v>
          </cell>
          <cell r="P3871">
            <v>0</v>
          </cell>
        </row>
        <row r="3872">
          <cell r="A3872" t="str">
            <v>4.03.00165</v>
          </cell>
          <cell r="B3872">
            <v>5</v>
          </cell>
          <cell r="C3872" t="str">
            <v>Total Diretoria Corporativa</v>
          </cell>
          <cell r="D3872" t="str">
            <v>4.03.0016</v>
          </cell>
          <cell r="E3872">
            <v>5700</v>
          </cell>
          <cell r="F3872">
            <v>5700</v>
          </cell>
          <cell r="G3872">
            <v>5700</v>
          </cell>
          <cell r="H3872">
            <v>5700</v>
          </cell>
          <cell r="I3872">
            <v>5700</v>
          </cell>
          <cell r="J3872">
            <v>5700</v>
          </cell>
          <cell r="K3872">
            <v>5700</v>
          </cell>
          <cell r="L3872">
            <v>5700</v>
          </cell>
          <cell r="M3872">
            <v>5700</v>
          </cell>
          <cell r="N3872">
            <v>5700</v>
          </cell>
          <cell r="O3872">
            <v>5700</v>
          </cell>
          <cell r="P3872">
            <v>5700</v>
          </cell>
        </row>
        <row r="3873">
          <cell r="A3873" t="str">
            <v>4.03.00175</v>
          </cell>
          <cell r="B3873">
            <v>5</v>
          </cell>
          <cell r="C3873" t="str">
            <v>Total Diretoria Corporativa</v>
          </cell>
          <cell r="D3873" t="str">
            <v>4.03.0017</v>
          </cell>
          <cell r="E3873">
            <v>525.25007518796997</v>
          </cell>
          <cell r="F3873">
            <v>525.25007518796997</v>
          </cell>
          <cell r="G3873">
            <v>525.25007518796997</v>
          </cell>
          <cell r="H3873">
            <v>525.25007518796997</v>
          </cell>
          <cell r="I3873">
            <v>525.25007518796997</v>
          </cell>
          <cell r="J3873">
            <v>525.25007518796997</v>
          </cell>
          <cell r="K3873">
            <v>525.25007518796997</v>
          </cell>
          <cell r="L3873">
            <v>525.25007518796997</v>
          </cell>
          <cell r="M3873">
            <v>525.25007518796997</v>
          </cell>
          <cell r="N3873">
            <v>525.25007518796997</v>
          </cell>
          <cell r="O3873">
            <v>525.25007518796997</v>
          </cell>
          <cell r="P3873">
            <v>525.25007518796997</v>
          </cell>
        </row>
        <row r="3874">
          <cell r="A3874" t="str">
            <v>4.03.00185</v>
          </cell>
          <cell r="B3874">
            <v>5</v>
          </cell>
          <cell r="C3874" t="str">
            <v>Total Diretoria Corporativa</v>
          </cell>
          <cell r="D3874" t="str">
            <v>4.03.0018</v>
          </cell>
          <cell r="E3874">
            <v>0</v>
          </cell>
          <cell r="F3874">
            <v>0</v>
          </cell>
          <cell r="G3874">
            <v>0</v>
          </cell>
          <cell r="H3874">
            <v>0</v>
          </cell>
          <cell r="I3874">
            <v>0</v>
          </cell>
          <cell r="J3874">
            <v>0</v>
          </cell>
          <cell r="K3874">
            <v>0</v>
          </cell>
          <cell r="L3874">
            <v>0</v>
          </cell>
          <cell r="M3874">
            <v>0</v>
          </cell>
          <cell r="N3874">
            <v>0</v>
          </cell>
          <cell r="O3874">
            <v>0</v>
          </cell>
          <cell r="P3874">
            <v>0</v>
          </cell>
        </row>
        <row r="3875">
          <cell r="A3875" t="str">
            <v>4.03.00195</v>
          </cell>
          <cell r="B3875">
            <v>5</v>
          </cell>
          <cell r="C3875" t="str">
            <v>Total Diretoria Corporativa</v>
          </cell>
          <cell r="D3875" t="str">
            <v>4.03.0019</v>
          </cell>
          <cell r="E3875">
            <v>0</v>
          </cell>
          <cell r="F3875">
            <v>0</v>
          </cell>
          <cell r="G3875">
            <v>0</v>
          </cell>
          <cell r="H3875">
            <v>0</v>
          </cell>
          <cell r="I3875">
            <v>0</v>
          </cell>
          <cell r="J3875">
            <v>0</v>
          </cell>
          <cell r="K3875">
            <v>0</v>
          </cell>
          <cell r="L3875">
            <v>0</v>
          </cell>
          <cell r="M3875">
            <v>0</v>
          </cell>
          <cell r="N3875">
            <v>0</v>
          </cell>
          <cell r="O3875">
            <v>0</v>
          </cell>
          <cell r="P3875">
            <v>0</v>
          </cell>
        </row>
        <row r="3876">
          <cell r="A3876" t="str">
            <v>4.03.00205</v>
          </cell>
          <cell r="B3876">
            <v>5</v>
          </cell>
          <cell r="C3876" t="str">
            <v>Total Diretoria Corporativa</v>
          </cell>
          <cell r="D3876" t="str">
            <v>4.03.0020</v>
          </cell>
          <cell r="E3876">
            <v>0</v>
          </cell>
          <cell r="F3876">
            <v>0</v>
          </cell>
          <cell r="G3876">
            <v>0</v>
          </cell>
          <cell r="H3876">
            <v>0</v>
          </cell>
          <cell r="I3876">
            <v>0</v>
          </cell>
          <cell r="J3876">
            <v>0</v>
          </cell>
          <cell r="K3876">
            <v>0</v>
          </cell>
          <cell r="L3876">
            <v>0</v>
          </cell>
          <cell r="M3876">
            <v>0</v>
          </cell>
          <cell r="N3876">
            <v>0</v>
          </cell>
          <cell r="O3876">
            <v>0</v>
          </cell>
          <cell r="P3876">
            <v>0</v>
          </cell>
        </row>
        <row r="3877">
          <cell r="A3877" t="str">
            <v>4.03.00215</v>
          </cell>
          <cell r="B3877">
            <v>5</v>
          </cell>
          <cell r="C3877" t="str">
            <v>Total Diretoria Corporativa</v>
          </cell>
          <cell r="D3877" t="str">
            <v>4.03.0021</v>
          </cell>
          <cell r="E3877">
            <v>0</v>
          </cell>
          <cell r="F3877">
            <v>543.20000000000005</v>
          </cell>
          <cell r="G3877">
            <v>0</v>
          </cell>
          <cell r="H3877">
            <v>0</v>
          </cell>
          <cell r="I3877">
            <v>0</v>
          </cell>
          <cell r="J3877">
            <v>0</v>
          </cell>
          <cell r="K3877">
            <v>0</v>
          </cell>
          <cell r="L3877">
            <v>0</v>
          </cell>
          <cell r="M3877">
            <v>0</v>
          </cell>
          <cell r="N3877">
            <v>0</v>
          </cell>
          <cell r="O3877">
            <v>0</v>
          </cell>
          <cell r="P3877">
            <v>0</v>
          </cell>
        </row>
        <row r="3878">
          <cell r="A3878" t="str">
            <v>4.03.00225</v>
          </cell>
          <cell r="B3878">
            <v>5</v>
          </cell>
          <cell r="C3878" t="str">
            <v>Total Diretoria Corporativa</v>
          </cell>
          <cell r="D3878" t="str">
            <v>4.03.0022</v>
          </cell>
          <cell r="E3878">
            <v>15000</v>
          </cell>
          <cell r="F3878">
            <v>2500</v>
          </cell>
          <cell r="G3878">
            <v>2500</v>
          </cell>
          <cell r="H3878">
            <v>2500</v>
          </cell>
          <cell r="I3878">
            <v>2500</v>
          </cell>
          <cell r="J3878">
            <v>2500</v>
          </cell>
          <cell r="K3878">
            <v>2500</v>
          </cell>
          <cell r="L3878">
            <v>2500</v>
          </cell>
          <cell r="M3878">
            <v>2500</v>
          </cell>
          <cell r="N3878">
            <v>2500</v>
          </cell>
          <cell r="O3878">
            <v>2500</v>
          </cell>
          <cell r="P3878">
            <v>2500</v>
          </cell>
        </row>
        <row r="3879">
          <cell r="A3879" t="str">
            <v>4.03.00245</v>
          </cell>
          <cell r="B3879">
            <v>5</v>
          </cell>
          <cell r="C3879" t="str">
            <v>Total Diretoria Corporativa</v>
          </cell>
          <cell r="D3879" t="str">
            <v>4.03.0024</v>
          </cell>
          <cell r="E3879">
            <v>0</v>
          </cell>
          <cell r="F3879">
            <v>0</v>
          </cell>
          <cell r="G3879">
            <v>0</v>
          </cell>
          <cell r="H3879">
            <v>0</v>
          </cell>
          <cell r="I3879">
            <v>0</v>
          </cell>
          <cell r="J3879">
            <v>0</v>
          </cell>
          <cell r="K3879">
            <v>0</v>
          </cell>
          <cell r="L3879">
            <v>0</v>
          </cell>
          <cell r="M3879">
            <v>0</v>
          </cell>
          <cell r="N3879">
            <v>0</v>
          </cell>
          <cell r="O3879">
            <v>0</v>
          </cell>
          <cell r="P3879">
            <v>0</v>
          </cell>
        </row>
        <row r="3880">
          <cell r="A3880" t="str">
            <v>4.04.00015</v>
          </cell>
          <cell r="B3880">
            <v>5</v>
          </cell>
          <cell r="C3880" t="str">
            <v>Total Diretoria Corporativa</v>
          </cell>
          <cell r="D3880" t="str">
            <v>4.04.0001</v>
          </cell>
          <cell r="E3880">
            <v>0</v>
          </cell>
          <cell r="F3880">
            <v>0</v>
          </cell>
          <cell r="G3880">
            <v>0</v>
          </cell>
          <cell r="H3880">
            <v>0</v>
          </cell>
          <cell r="I3880">
            <v>0</v>
          </cell>
          <cell r="J3880">
            <v>0</v>
          </cell>
          <cell r="K3880">
            <v>0</v>
          </cell>
          <cell r="L3880">
            <v>0</v>
          </cell>
          <cell r="M3880">
            <v>0</v>
          </cell>
          <cell r="N3880">
            <v>0</v>
          </cell>
          <cell r="O3880">
            <v>0</v>
          </cell>
          <cell r="P3880">
            <v>0</v>
          </cell>
        </row>
        <row r="3881">
          <cell r="A3881" t="str">
            <v>4.04.00025</v>
          </cell>
          <cell r="B3881">
            <v>5</v>
          </cell>
          <cell r="C3881" t="str">
            <v>Total Diretoria Corporativa</v>
          </cell>
          <cell r="D3881" t="str">
            <v>4.04.0002</v>
          </cell>
          <cell r="E3881">
            <v>0</v>
          </cell>
          <cell r="F3881">
            <v>0</v>
          </cell>
          <cell r="G3881">
            <v>0</v>
          </cell>
          <cell r="H3881">
            <v>0</v>
          </cell>
          <cell r="I3881">
            <v>0</v>
          </cell>
          <cell r="J3881">
            <v>0</v>
          </cell>
          <cell r="K3881">
            <v>0</v>
          </cell>
          <cell r="L3881">
            <v>0</v>
          </cell>
          <cell r="M3881">
            <v>0</v>
          </cell>
          <cell r="N3881">
            <v>0</v>
          </cell>
          <cell r="O3881">
            <v>0</v>
          </cell>
          <cell r="P3881">
            <v>0</v>
          </cell>
        </row>
        <row r="3882">
          <cell r="A3882" t="str">
            <v>4.04.00035</v>
          </cell>
          <cell r="B3882">
            <v>5</v>
          </cell>
          <cell r="C3882" t="str">
            <v>Total Diretoria Corporativa</v>
          </cell>
          <cell r="D3882" t="str">
            <v>4.04.0003</v>
          </cell>
          <cell r="E3882">
            <v>250</v>
          </cell>
          <cell r="F3882">
            <v>250</v>
          </cell>
          <cell r="G3882">
            <v>250</v>
          </cell>
          <cell r="H3882">
            <v>250</v>
          </cell>
          <cell r="I3882">
            <v>250</v>
          </cell>
          <cell r="J3882">
            <v>250</v>
          </cell>
          <cell r="K3882">
            <v>250</v>
          </cell>
          <cell r="L3882">
            <v>250</v>
          </cell>
          <cell r="M3882">
            <v>250</v>
          </cell>
          <cell r="N3882">
            <v>250</v>
          </cell>
          <cell r="O3882">
            <v>250</v>
          </cell>
          <cell r="P3882">
            <v>250</v>
          </cell>
        </row>
        <row r="3883">
          <cell r="A3883" t="str">
            <v>4.04.00045</v>
          </cell>
          <cell r="B3883">
            <v>5</v>
          </cell>
          <cell r="C3883" t="str">
            <v>Total Diretoria Corporativa</v>
          </cell>
          <cell r="D3883" t="str">
            <v>4.04.0004</v>
          </cell>
          <cell r="E3883">
            <v>41662.99</v>
          </cell>
          <cell r="F3883">
            <v>41662.99</v>
          </cell>
          <cell r="G3883">
            <v>41662.99</v>
          </cell>
          <cell r="H3883">
            <v>41662.980000000003</v>
          </cell>
          <cell r="I3883">
            <v>3000</v>
          </cell>
          <cell r="J3883">
            <v>3000</v>
          </cell>
          <cell r="K3883">
            <v>3000</v>
          </cell>
          <cell r="L3883">
            <v>3000</v>
          </cell>
          <cell r="M3883">
            <v>3000</v>
          </cell>
          <cell r="N3883">
            <v>3000</v>
          </cell>
          <cell r="O3883">
            <v>3000</v>
          </cell>
          <cell r="P3883">
            <v>3000</v>
          </cell>
        </row>
        <row r="3884">
          <cell r="A3884" t="str">
            <v>4.04.00055</v>
          </cell>
          <cell r="B3884">
            <v>5</v>
          </cell>
          <cell r="C3884" t="str">
            <v>Total Diretoria Corporativa</v>
          </cell>
          <cell r="D3884" t="str">
            <v>4.04.0005</v>
          </cell>
          <cell r="E3884">
            <v>22390</v>
          </cell>
          <cell r="F3884">
            <v>139505.10999999999</v>
          </cell>
          <cell r="G3884">
            <v>68518.989999999991</v>
          </cell>
          <cell r="H3884">
            <v>39390</v>
          </cell>
          <cell r="I3884">
            <v>22390</v>
          </cell>
          <cell r="J3884">
            <v>22390</v>
          </cell>
          <cell r="K3884">
            <v>22390</v>
          </cell>
          <cell r="L3884">
            <v>22390</v>
          </cell>
          <cell r="M3884">
            <v>22390</v>
          </cell>
          <cell r="N3884">
            <v>22390</v>
          </cell>
          <cell r="O3884">
            <v>22390</v>
          </cell>
          <cell r="P3884">
            <v>22390</v>
          </cell>
        </row>
        <row r="3885">
          <cell r="A3885" t="str">
            <v>4.04.00065</v>
          </cell>
          <cell r="B3885">
            <v>5</v>
          </cell>
          <cell r="C3885" t="str">
            <v>Total Diretoria Corporativa</v>
          </cell>
          <cell r="D3885" t="str">
            <v>4.04.0006</v>
          </cell>
          <cell r="E3885">
            <v>700</v>
          </cell>
          <cell r="F3885">
            <v>700</v>
          </cell>
          <cell r="G3885">
            <v>700</v>
          </cell>
          <cell r="H3885">
            <v>700</v>
          </cell>
          <cell r="I3885">
            <v>700</v>
          </cell>
          <cell r="J3885">
            <v>700</v>
          </cell>
          <cell r="K3885">
            <v>700</v>
          </cell>
          <cell r="L3885">
            <v>700</v>
          </cell>
          <cell r="M3885">
            <v>700</v>
          </cell>
          <cell r="N3885">
            <v>700</v>
          </cell>
          <cell r="O3885">
            <v>700</v>
          </cell>
          <cell r="P3885">
            <v>700</v>
          </cell>
        </row>
        <row r="3886">
          <cell r="A3886" t="str">
            <v>4.04.00075</v>
          </cell>
          <cell r="B3886">
            <v>5</v>
          </cell>
          <cell r="C3886" t="str">
            <v>Total Diretoria Corporativa</v>
          </cell>
          <cell r="D3886" t="str">
            <v>4.04.0007</v>
          </cell>
          <cell r="E3886">
            <v>3826.181521247312</v>
          </cell>
          <cell r="F3886">
            <v>3826.181521247312</v>
          </cell>
          <cell r="G3886">
            <v>3826.181521247312</v>
          </cell>
          <cell r="H3886">
            <v>3826.181521247312</v>
          </cell>
          <cell r="I3886">
            <v>3826.181521247312</v>
          </cell>
          <cell r="J3886">
            <v>3826.181521247312</v>
          </cell>
          <cell r="K3886">
            <v>3826.181521247312</v>
          </cell>
          <cell r="L3886">
            <v>3826.181521247312</v>
          </cell>
          <cell r="M3886">
            <v>3826.181521247312</v>
          </cell>
          <cell r="N3886">
            <v>3826.181521247312</v>
          </cell>
          <cell r="O3886">
            <v>3826.181521247312</v>
          </cell>
          <cell r="P3886">
            <v>3826.181521247312</v>
          </cell>
        </row>
        <row r="3887">
          <cell r="A3887" t="str">
            <v>4.04.00085</v>
          </cell>
          <cell r="B3887">
            <v>5</v>
          </cell>
          <cell r="C3887" t="str">
            <v>Total Diretoria Corporativa</v>
          </cell>
          <cell r="D3887" t="str">
            <v>4.04.0008</v>
          </cell>
          <cell r="E3887">
            <v>580</v>
          </cell>
          <cell r="F3887">
            <v>580</v>
          </cell>
          <cell r="G3887">
            <v>580</v>
          </cell>
          <cell r="H3887">
            <v>580</v>
          </cell>
          <cell r="I3887">
            <v>580</v>
          </cell>
          <cell r="J3887">
            <v>580</v>
          </cell>
          <cell r="K3887">
            <v>580</v>
          </cell>
          <cell r="L3887">
            <v>580</v>
          </cell>
          <cell r="M3887">
            <v>580</v>
          </cell>
          <cell r="N3887">
            <v>600</v>
          </cell>
          <cell r="O3887">
            <v>600</v>
          </cell>
          <cell r="P3887">
            <v>600</v>
          </cell>
        </row>
        <row r="3888">
          <cell r="A3888" t="str">
            <v>4.04.00095</v>
          </cell>
          <cell r="B3888">
            <v>5</v>
          </cell>
          <cell r="C3888" t="str">
            <v>Total Diretoria Corporativa</v>
          </cell>
          <cell r="D3888" t="str">
            <v>4.04.0009</v>
          </cell>
          <cell r="E3888">
            <v>50</v>
          </cell>
          <cell r="F3888">
            <v>50</v>
          </cell>
          <cell r="G3888">
            <v>50</v>
          </cell>
          <cell r="H3888">
            <v>50</v>
          </cell>
          <cell r="I3888">
            <v>50</v>
          </cell>
          <cell r="J3888">
            <v>50</v>
          </cell>
          <cell r="K3888">
            <v>50</v>
          </cell>
          <cell r="L3888">
            <v>50</v>
          </cell>
          <cell r="M3888">
            <v>50</v>
          </cell>
          <cell r="N3888">
            <v>50</v>
          </cell>
          <cell r="O3888">
            <v>50</v>
          </cell>
          <cell r="P3888">
            <v>50</v>
          </cell>
        </row>
        <row r="3889">
          <cell r="A3889" t="str">
            <v>4.04.00105</v>
          </cell>
          <cell r="B3889">
            <v>5</v>
          </cell>
          <cell r="C3889" t="str">
            <v>Total Diretoria Corporativa</v>
          </cell>
          <cell r="D3889" t="str">
            <v>4.04.0010</v>
          </cell>
          <cell r="E3889">
            <v>10550</v>
          </cell>
          <cell r="F3889">
            <v>10550</v>
          </cell>
          <cell r="G3889">
            <v>10550</v>
          </cell>
          <cell r="H3889">
            <v>10550</v>
          </cell>
          <cell r="I3889">
            <v>10550</v>
          </cell>
          <cell r="J3889">
            <v>10550</v>
          </cell>
          <cell r="K3889">
            <v>10550</v>
          </cell>
          <cell r="L3889">
            <v>10550</v>
          </cell>
          <cell r="M3889">
            <v>10550</v>
          </cell>
          <cell r="N3889">
            <v>10550</v>
          </cell>
          <cell r="O3889">
            <v>10550</v>
          </cell>
          <cell r="P3889">
            <v>10550</v>
          </cell>
        </row>
        <row r="3890">
          <cell r="A3890" t="str">
            <v>4.04.00115</v>
          </cell>
          <cell r="B3890">
            <v>5</v>
          </cell>
          <cell r="C3890" t="str">
            <v>Total Diretoria Corporativa</v>
          </cell>
          <cell r="D3890" t="str">
            <v>4.04.0011</v>
          </cell>
          <cell r="E3890">
            <v>0</v>
          </cell>
          <cell r="F3890">
            <v>0</v>
          </cell>
          <cell r="G3890">
            <v>0</v>
          </cell>
          <cell r="H3890">
            <v>0</v>
          </cell>
          <cell r="I3890">
            <v>0</v>
          </cell>
          <cell r="J3890">
            <v>0</v>
          </cell>
          <cell r="K3890">
            <v>0</v>
          </cell>
          <cell r="L3890">
            <v>0</v>
          </cell>
          <cell r="M3890">
            <v>0</v>
          </cell>
          <cell r="N3890">
            <v>0</v>
          </cell>
          <cell r="O3890">
            <v>0</v>
          </cell>
          <cell r="P3890">
            <v>0</v>
          </cell>
        </row>
        <row r="3891">
          <cell r="A3891" t="str">
            <v>4.04.00125</v>
          </cell>
          <cell r="B3891">
            <v>5</v>
          </cell>
          <cell r="C3891" t="str">
            <v>Total Diretoria Corporativa</v>
          </cell>
          <cell r="D3891" t="str">
            <v>4.04.0012</v>
          </cell>
          <cell r="E3891">
            <v>0</v>
          </cell>
          <cell r="F3891">
            <v>0</v>
          </cell>
          <cell r="G3891">
            <v>0</v>
          </cell>
          <cell r="H3891">
            <v>0</v>
          </cell>
          <cell r="I3891">
            <v>0</v>
          </cell>
          <cell r="J3891">
            <v>0</v>
          </cell>
          <cell r="K3891">
            <v>0</v>
          </cell>
          <cell r="L3891">
            <v>0</v>
          </cell>
          <cell r="M3891">
            <v>0</v>
          </cell>
          <cell r="N3891">
            <v>0</v>
          </cell>
          <cell r="O3891">
            <v>0</v>
          </cell>
          <cell r="P3891">
            <v>0</v>
          </cell>
        </row>
        <row r="3892">
          <cell r="A3892" t="str">
            <v>4.05.00035</v>
          </cell>
          <cell r="B3892">
            <v>5</v>
          </cell>
          <cell r="C3892" t="str">
            <v>Total Diretoria Corporativa</v>
          </cell>
          <cell r="D3892" t="str">
            <v>4.05.0003</v>
          </cell>
          <cell r="E3892">
            <v>0</v>
          </cell>
          <cell r="F3892">
            <v>0</v>
          </cell>
          <cell r="G3892">
            <v>0</v>
          </cell>
          <cell r="H3892">
            <v>0</v>
          </cell>
          <cell r="I3892">
            <v>0</v>
          </cell>
          <cell r="J3892">
            <v>0</v>
          </cell>
          <cell r="K3892">
            <v>0</v>
          </cell>
          <cell r="L3892">
            <v>0</v>
          </cell>
          <cell r="M3892">
            <v>0</v>
          </cell>
          <cell r="N3892">
            <v>0</v>
          </cell>
          <cell r="O3892">
            <v>0</v>
          </cell>
          <cell r="P3892">
            <v>0</v>
          </cell>
        </row>
        <row r="3893">
          <cell r="A3893" t="str">
            <v>4.08.00045</v>
          </cell>
          <cell r="B3893">
            <v>5</v>
          </cell>
          <cell r="C3893" t="str">
            <v>Total Diretoria Corporativa</v>
          </cell>
          <cell r="D3893" t="str">
            <v>4.08.0004</v>
          </cell>
          <cell r="E3893">
            <v>0</v>
          </cell>
          <cell r="F3893">
            <v>0</v>
          </cell>
          <cell r="G3893">
            <v>0</v>
          </cell>
          <cell r="H3893">
            <v>0</v>
          </cell>
          <cell r="I3893">
            <v>0</v>
          </cell>
          <cell r="J3893">
            <v>0</v>
          </cell>
          <cell r="K3893">
            <v>0</v>
          </cell>
          <cell r="L3893">
            <v>0</v>
          </cell>
          <cell r="M3893">
            <v>0</v>
          </cell>
          <cell r="N3893">
            <v>0</v>
          </cell>
          <cell r="O3893">
            <v>0</v>
          </cell>
          <cell r="P3893">
            <v>0</v>
          </cell>
        </row>
        <row r="3894">
          <cell r="A3894" t="str">
            <v>4.08.00105</v>
          </cell>
          <cell r="B3894">
            <v>5</v>
          </cell>
          <cell r="C3894" t="str">
            <v>Total Diretoria Corporativa</v>
          </cell>
          <cell r="D3894" t="str">
            <v>4.08.0010</v>
          </cell>
          <cell r="E3894">
            <v>0</v>
          </cell>
          <cell r="F3894">
            <v>0</v>
          </cell>
          <cell r="G3894">
            <v>0</v>
          </cell>
          <cell r="H3894">
            <v>0</v>
          </cell>
          <cell r="I3894">
            <v>0</v>
          </cell>
          <cell r="J3894">
            <v>0</v>
          </cell>
          <cell r="K3894">
            <v>0</v>
          </cell>
          <cell r="L3894">
            <v>0</v>
          </cell>
          <cell r="M3894">
            <v>0</v>
          </cell>
          <cell r="N3894">
            <v>0</v>
          </cell>
          <cell r="O3894">
            <v>0</v>
          </cell>
          <cell r="P3894">
            <v>0</v>
          </cell>
        </row>
        <row r="3895">
          <cell r="A3895" t="str">
            <v>4.08.00165</v>
          </cell>
          <cell r="B3895">
            <v>5</v>
          </cell>
          <cell r="C3895" t="str">
            <v>Total Diretoria Corporativa</v>
          </cell>
          <cell r="D3895" t="str">
            <v>4.08.0016</v>
          </cell>
          <cell r="E3895">
            <v>0</v>
          </cell>
          <cell r="F3895">
            <v>0</v>
          </cell>
          <cell r="G3895">
            <v>0</v>
          </cell>
          <cell r="H3895">
            <v>0</v>
          </cell>
          <cell r="I3895">
            <v>0</v>
          </cell>
          <cell r="J3895">
            <v>0</v>
          </cell>
          <cell r="K3895">
            <v>0</v>
          </cell>
          <cell r="L3895">
            <v>0</v>
          </cell>
          <cell r="M3895">
            <v>0</v>
          </cell>
          <cell r="N3895">
            <v>0</v>
          </cell>
          <cell r="O3895">
            <v>0</v>
          </cell>
          <cell r="P3895">
            <v>0</v>
          </cell>
        </row>
        <row r="3896">
          <cell r="A3896" t="str">
            <v>4.08.00175</v>
          </cell>
          <cell r="B3896">
            <v>5</v>
          </cell>
          <cell r="C3896" t="str">
            <v>Total Diretoria Corporativa</v>
          </cell>
          <cell r="D3896" t="str">
            <v>4.08.0017</v>
          </cell>
          <cell r="E3896">
            <v>0</v>
          </cell>
          <cell r="F3896">
            <v>0</v>
          </cell>
          <cell r="G3896">
            <v>0</v>
          </cell>
          <cell r="H3896">
            <v>0</v>
          </cell>
          <cell r="I3896">
            <v>0</v>
          </cell>
          <cell r="J3896">
            <v>0</v>
          </cell>
          <cell r="K3896">
            <v>0</v>
          </cell>
          <cell r="L3896">
            <v>0</v>
          </cell>
          <cell r="M3896">
            <v>0</v>
          </cell>
          <cell r="N3896">
            <v>0</v>
          </cell>
          <cell r="O3896">
            <v>0</v>
          </cell>
          <cell r="P3896">
            <v>0</v>
          </cell>
        </row>
        <row r="3897">
          <cell r="A3897" t="str">
            <v>4.08.00205</v>
          </cell>
          <cell r="B3897">
            <v>5</v>
          </cell>
          <cell r="C3897" t="str">
            <v>Total Diretoria Corporativa</v>
          </cell>
          <cell r="D3897" t="str">
            <v>4.08.0020</v>
          </cell>
          <cell r="E3897">
            <v>0</v>
          </cell>
          <cell r="F3897">
            <v>0</v>
          </cell>
          <cell r="G3897">
            <v>0</v>
          </cell>
          <cell r="H3897">
            <v>0</v>
          </cell>
          <cell r="I3897">
            <v>0</v>
          </cell>
          <cell r="J3897">
            <v>0</v>
          </cell>
          <cell r="K3897">
            <v>0</v>
          </cell>
          <cell r="L3897">
            <v>0</v>
          </cell>
          <cell r="M3897">
            <v>0</v>
          </cell>
          <cell r="N3897">
            <v>0</v>
          </cell>
          <cell r="O3897">
            <v>0</v>
          </cell>
          <cell r="P3897">
            <v>0</v>
          </cell>
        </row>
        <row r="3898">
          <cell r="A3898" t="str">
            <v>4.13.00045</v>
          </cell>
          <cell r="B3898">
            <v>5</v>
          </cell>
          <cell r="C3898" t="str">
            <v>Total Diretoria Corporativa</v>
          </cell>
          <cell r="D3898" t="str">
            <v>4.13.0004</v>
          </cell>
          <cell r="E3898">
            <v>0</v>
          </cell>
          <cell r="F3898">
            <v>0</v>
          </cell>
          <cell r="G3898">
            <v>0</v>
          </cell>
          <cell r="H3898">
            <v>0</v>
          </cell>
          <cell r="I3898">
            <v>0</v>
          </cell>
          <cell r="J3898">
            <v>0</v>
          </cell>
          <cell r="K3898">
            <v>0</v>
          </cell>
          <cell r="L3898">
            <v>0</v>
          </cell>
          <cell r="M3898">
            <v>0</v>
          </cell>
          <cell r="N3898">
            <v>0</v>
          </cell>
          <cell r="O3898">
            <v>0</v>
          </cell>
          <cell r="P3898">
            <v>0</v>
          </cell>
        </row>
        <row r="3899">
          <cell r="A3899" t="str">
            <v>4.13.00055</v>
          </cell>
          <cell r="B3899">
            <v>5</v>
          </cell>
          <cell r="C3899" t="str">
            <v>Total Diretoria Corporativa</v>
          </cell>
          <cell r="D3899" t="str">
            <v>4.13.0005</v>
          </cell>
          <cell r="E3899">
            <v>0</v>
          </cell>
          <cell r="F3899">
            <v>0</v>
          </cell>
          <cell r="G3899">
            <v>0</v>
          </cell>
          <cell r="H3899">
            <v>0</v>
          </cell>
          <cell r="I3899">
            <v>0</v>
          </cell>
          <cell r="J3899">
            <v>0</v>
          </cell>
          <cell r="K3899">
            <v>0</v>
          </cell>
          <cell r="L3899">
            <v>0</v>
          </cell>
          <cell r="M3899">
            <v>0</v>
          </cell>
          <cell r="N3899">
            <v>0</v>
          </cell>
          <cell r="O3899">
            <v>0</v>
          </cell>
          <cell r="P3899">
            <v>0</v>
          </cell>
        </row>
        <row r="3900">
          <cell r="A3900" t="str">
            <v>4.13.00065</v>
          </cell>
          <cell r="B3900">
            <v>5</v>
          </cell>
          <cell r="C3900" t="str">
            <v>Total Diretoria Corporativa</v>
          </cell>
          <cell r="D3900" t="str">
            <v>4.13.0006</v>
          </cell>
          <cell r="E3900">
            <v>0</v>
          </cell>
          <cell r="F3900">
            <v>0</v>
          </cell>
          <cell r="G3900">
            <v>0</v>
          </cell>
          <cell r="H3900">
            <v>0</v>
          </cell>
          <cell r="I3900">
            <v>0</v>
          </cell>
          <cell r="J3900">
            <v>0</v>
          </cell>
          <cell r="K3900">
            <v>0</v>
          </cell>
          <cell r="L3900">
            <v>0</v>
          </cell>
          <cell r="M3900">
            <v>0</v>
          </cell>
          <cell r="N3900">
            <v>0</v>
          </cell>
          <cell r="O3900">
            <v>0</v>
          </cell>
          <cell r="P3900">
            <v>0</v>
          </cell>
        </row>
        <row r="3901">
          <cell r="A3901" t="str">
            <v>4.13.00075</v>
          </cell>
          <cell r="B3901">
            <v>5</v>
          </cell>
          <cell r="C3901" t="str">
            <v>Total Diretoria Corporativa</v>
          </cell>
          <cell r="D3901" t="str">
            <v>4.13.0007</v>
          </cell>
          <cell r="E3901">
            <v>0</v>
          </cell>
          <cell r="F3901">
            <v>0</v>
          </cell>
          <cell r="G3901">
            <v>0</v>
          </cell>
          <cell r="H3901">
            <v>0</v>
          </cell>
          <cell r="I3901">
            <v>0</v>
          </cell>
          <cell r="J3901">
            <v>0</v>
          </cell>
          <cell r="K3901">
            <v>0</v>
          </cell>
          <cell r="L3901">
            <v>0</v>
          </cell>
          <cell r="M3901">
            <v>0</v>
          </cell>
          <cell r="N3901">
            <v>0</v>
          </cell>
          <cell r="O3901">
            <v>0</v>
          </cell>
          <cell r="P3901">
            <v>0</v>
          </cell>
        </row>
        <row r="3902">
          <cell r="A3902" t="str">
            <v>4.13.00085</v>
          </cell>
          <cell r="B3902">
            <v>5</v>
          </cell>
          <cell r="C3902" t="str">
            <v>Total Diretoria Corporativa</v>
          </cell>
          <cell r="D3902" t="str">
            <v>4.13.0008</v>
          </cell>
          <cell r="E3902">
            <v>0</v>
          </cell>
          <cell r="F3902">
            <v>0</v>
          </cell>
          <cell r="G3902">
            <v>0</v>
          </cell>
          <cell r="H3902">
            <v>0</v>
          </cell>
          <cell r="I3902">
            <v>0</v>
          </cell>
          <cell r="J3902">
            <v>0</v>
          </cell>
          <cell r="K3902">
            <v>0</v>
          </cell>
          <cell r="L3902">
            <v>0</v>
          </cell>
          <cell r="M3902">
            <v>0</v>
          </cell>
          <cell r="N3902">
            <v>0</v>
          </cell>
          <cell r="O3902">
            <v>0</v>
          </cell>
          <cell r="P3902">
            <v>0</v>
          </cell>
        </row>
        <row r="3903">
          <cell r="A3903" t="str">
            <v>4.90.00015</v>
          </cell>
          <cell r="B3903">
            <v>5</v>
          </cell>
          <cell r="C3903" t="str">
            <v>Total Diretoria Corporativa</v>
          </cell>
          <cell r="D3903" t="str">
            <v>4.90.0001</v>
          </cell>
          <cell r="E3903">
            <v>0</v>
          </cell>
          <cell r="F3903">
            <v>0</v>
          </cell>
          <cell r="G3903">
            <v>0</v>
          </cell>
          <cell r="H3903">
            <v>0</v>
          </cell>
          <cell r="I3903">
            <v>0</v>
          </cell>
          <cell r="J3903">
            <v>0</v>
          </cell>
          <cell r="K3903">
            <v>0</v>
          </cell>
          <cell r="L3903">
            <v>0</v>
          </cell>
          <cell r="M3903">
            <v>0</v>
          </cell>
          <cell r="N3903">
            <v>0</v>
          </cell>
          <cell r="O3903">
            <v>0</v>
          </cell>
          <cell r="P3903">
            <v>0</v>
          </cell>
        </row>
        <row r="3904">
          <cell r="A3904" t="str">
            <v>4.01.000110105</v>
          </cell>
          <cell r="B3904">
            <v>10105</v>
          </cell>
          <cell r="C3904" t="str">
            <v>Superintendência de Marketing</v>
          </cell>
          <cell r="D3904" t="str">
            <v>4.01.0001</v>
          </cell>
          <cell r="E3904">
            <v>0</v>
          </cell>
          <cell r="F3904">
            <v>0</v>
          </cell>
          <cell r="G3904">
            <v>0</v>
          </cell>
          <cell r="H3904">
            <v>0</v>
          </cell>
          <cell r="I3904">
            <v>0</v>
          </cell>
          <cell r="J3904">
            <v>0</v>
          </cell>
          <cell r="K3904">
            <v>0</v>
          </cell>
          <cell r="L3904">
            <v>0</v>
          </cell>
          <cell r="M3904">
            <v>0</v>
          </cell>
          <cell r="N3904">
            <v>0</v>
          </cell>
          <cell r="O3904">
            <v>0</v>
          </cell>
          <cell r="P3904">
            <v>0</v>
          </cell>
        </row>
        <row r="3905">
          <cell r="A3905" t="str">
            <v>4.01.000210105</v>
          </cell>
          <cell r="B3905">
            <v>10105</v>
          </cell>
          <cell r="C3905" t="str">
            <v>Superintendência de Marketing</v>
          </cell>
          <cell r="D3905" t="str">
            <v>4.01.0002</v>
          </cell>
          <cell r="E3905">
            <v>0</v>
          </cell>
          <cell r="F3905">
            <v>0</v>
          </cell>
          <cell r="G3905">
            <v>0</v>
          </cell>
          <cell r="H3905">
            <v>0</v>
          </cell>
          <cell r="I3905">
            <v>0</v>
          </cell>
          <cell r="J3905">
            <v>0</v>
          </cell>
          <cell r="K3905">
            <v>0</v>
          </cell>
          <cell r="L3905">
            <v>0</v>
          </cell>
          <cell r="M3905">
            <v>0</v>
          </cell>
          <cell r="N3905">
            <v>0</v>
          </cell>
          <cell r="O3905">
            <v>0</v>
          </cell>
          <cell r="P3905">
            <v>0</v>
          </cell>
        </row>
        <row r="3906">
          <cell r="A3906" t="str">
            <v>4.01.000310105</v>
          </cell>
          <cell r="B3906">
            <v>10105</v>
          </cell>
          <cell r="C3906" t="str">
            <v>Superintendência de Marketing</v>
          </cell>
          <cell r="D3906" t="str">
            <v>4.01.0003</v>
          </cell>
          <cell r="E3906">
            <v>0</v>
          </cell>
          <cell r="F3906">
            <v>0</v>
          </cell>
          <cell r="G3906">
            <v>0</v>
          </cell>
          <cell r="H3906">
            <v>0</v>
          </cell>
          <cell r="I3906">
            <v>0</v>
          </cell>
          <cell r="J3906">
            <v>0</v>
          </cell>
          <cell r="K3906">
            <v>0</v>
          </cell>
          <cell r="L3906">
            <v>0</v>
          </cell>
          <cell r="M3906">
            <v>0</v>
          </cell>
          <cell r="N3906">
            <v>0</v>
          </cell>
          <cell r="O3906">
            <v>0</v>
          </cell>
          <cell r="P3906">
            <v>0</v>
          </cell>
        </row>
        <row r="3907">
          <cell r="A3907" t="str">
            <v>4.01.000410105</v>
          </cell>
          <cell r="B3907">
            <v>10105</v>
          </cell>
          <cell r="C3907" t="str">
            <v>Superintendência de Marketing</v>
          </cell>
          <cell r="D3907" t="str">
            <v>4.01.0004</v>
          </cell>
          <cell r="E3907">
            <v>0</v>
          </cell>
          <cell r="F3907">
            <v>0</v>
          </cell>
          <cell r="G3907">
            <v>0</v>
          </cell>
          <cell r="H3907">
            <v>0</v>
          </cell>
          <cell r="I3907">
            <v>0</v>
          </cell>
          <cell r="J3907">
            <v>0</v>
          </cell>
          <cell r="K3907">
            <v>0</v>
          </cell>
          <cell r="L3907">
            <v>0</v>
          </cell>
          <cell r="M3907">
            <v>0</v>
          </cell>
          <cell r="N3907">
            <v>0</v>
          </cell>
          <cell r="O3907">
            <v>0</v>
          </cell>
          <cell r="P3907">
            <v>0</v>
          </cell>
        </row>
        <row r="3908">
          <cell r="A3908" t="str">
            <v>4.01.000510105</v>
          </cell>
          <cell r="B3908">
            <v>10105</v>
          </cell>
          <cell r="C3908" t="str">
            <v>Superintendência de Marketing</v>
          </cell>
          <cell r="D3908" t="str">
            <v>4.01.0005</v>
          </cell>
          <cell r="E3908">
            <v>0</v>
          </cell>
          <cell r="F3908">
            <v>0</v>
          </cell>
          <cell r="G3908">
            <v>0</v>
          </cell>
          <cell r="H3908">
            <v>0</v>
          </cell>
          <cell r="I3908">
            <v>0</v>
          </cell>
          <cell r="J3908">
            <v>0</v>
          </cell>
          <cell r="K3908">
            <v>0</v>
          </cell>
          <cell r="L3908">
            <v>0</v>
          </cell>
          <cell r="M3908">
            <v>0</v>
          </cell>
          <cell r="N3908">
            <v>0</v>
          </cell>
          <cell r="O3908">
            <v>0</v>
          </cell>
          <cell r="P3908">
            <v>0</v>
          </cell>
        </row>
        <row r="3909">
          <cell r="A3909" t="str">
            <v>4.01.000610105</v>
          </cell>
          <cell r="B3909">
            <v>10105</v>
          </cell>
          <cell r="C3909" t="str">
            <v>Superintendência de Marketing</v>
          </cell>
          <cell r="D3909" t="str">
            <v>4.01.0006</v>
          </cell>
          <cell r="E3909">
            <v>0</v>
          </cell>
          <cell r="F3909">
            <v>0</v>
          </cell>
          <cell r="G3909">
            <v>0</v>
          </cell>
          <cell r="H3909">
            <v>0</v>
          </cell>
          <cell r="I3909">
            <v>0</v>
          </cell>
          <cell r="J3909">
            <v>0</v>
          </cell>
          <cell r="K3909">
            <v>0</v>
          </cell>
          <cell r="L3909">
            <v>0</v>
          </cell>
          <cell r="M3909">
            <v>0</v>
          </cell>
          <cell r="N3909">
            <v>0</v>
          </cell>
          <cell r="O3909">
            <v>0</v>
          </cell>
          <cell r="P3909">
            <v>0</v>
          </cell>
        </row>
        <row r="3910">
          <cell r="A3910" t="str">
            <v>4.01.000710105</v>
          </cell>
          <cell r="B3910">
            <v>10105</v>
          </cell>
          <cell r="C3910" t="str">
            <v>Superintendência de Marketing</v>
          </cell>
          <cell r="D3910" t="str">
            <v>4.01.0007</v>
          </cell>
          <cell r="E3910">
            <v>0</v>
          </cell>
          <cell r="F3910">
            <v>0</v>
          </cell>
          <cell r="G3910">
            <v>0</v>
          </cell>
          <cell r="H3910">
            <v>0</v>
          </cell>
          <cell r="I3910">
            <v>0</v>
          </cell>
          <cell r="J3910">
            <v>0</v>
          </cell>
          <cell r="K3910">
            <v>0</v>
          </cell>
          <cell r="L3910">
            <v>0</v>
          </cell>
          <cell r="M3910">
            <v>0</v>
          </cell>
          <cell r="N3910">
            <v>0</v>
          </cell>
          <cell r="O3910">
            <v>0</v>
          </cell>
          <cell r="P3910">
            <v>0</v>
          </cell>
        </row>
        <row r="3911">
          <cell r="A3911" t="str">
            <v>4.02.000110105</v>
          </cell>
          <cell r="B3911">
            <v>10105</v>
          </cell>
          <cell r="C3911" t="str">
            <v>Superintendência de Marketing</v>
          </cell>
          <cell r="D3911" t="str">
            <v>4.02.0001</v>
          </cell>
          <cell r="E3911">
            <v>0</v>
          </cell>
          <cell r="F3911">
            <v>0</v>
          </cell>
          <cell r="G3911">
            <v>0</v>
          </cell>
          <cell r="H3911">
            <v>0</v>
          </cell>
          <cell r="I3911">
            <v>0</v>
          </cell>
          <cell r="J3911">
            <v>0</v>
          </cell>
          <cell r="K3911">
            <v>0</v>
          </cell>
          <cell r="L3911">
            <v>0</v>
          </cell>
          <cell r="M3911">
            <v>0</v>
          </cell>
          <cell r="N3911">
            <v>0</v>
          </cell>
          <cell r="O3911">
            <v>0</v>
          </cell>
          <cell r="P3911">
            <v>0</v>
          </cell>
        </row>
        <row r="3912">
          <cell r="A3912" t="str">
            <v>4.02.000210105</v>
          </cell>
          <cell r="B3912">
            <v>10105</v>
          </cell>
          <cell r="C3912" t="str">
            <v>Superintendência de Marketing</v>
          </cell>
          <cell r="D3912" t="str">
            <v>4.02.0002</v>
          </cell>
          <cell r="E3912">
            <v>0</v>
          </cell>
          <cell r="F3912">
            <v>0</v>
          </cell>
          <cell r="G3912">
            <v>0</v>
          </cell>
          <cell r="H3912">
            <v>0</v>
          </cell>
          <cell r="I3912">
            <v>0</v>
          </cell>
          <cell r="J3912">
            <v>0</v>
          </cell>
          <cell r="K3912">
            <v>0</v>
          </cell>
          <cell r="L3912">
            <v>0</v>
          </cell>
          <cell r="M3912">
            <v>0</v>
          </cell>
          <cell r="N3912">
            <v>0</v>
          </cell>
          <cell r="O3912">
            <v>0</v>
          </cell>
          <cell r="P3912">
            <v>0</v>
          </cell>
        </row>
        <row r="3913">
          <cell r="A3913" t="str">
            <v>4.02.000310105</v>
          </cell>
          <cell r="B3913">
            <v>10105</v>
          </cell>
          <cell r="C3913" t="str">
            <v>Superintendência de Marketing</v>
          </cell>
          <cell r="D3913" t="str">
            <v>4.02.0003</v>
          </cell>
          <cell r="E3913">
            <v>144.50466656010857</v>
          </cell>
          <cell r="F3913">
            <v>144.50466656010857</v>
          </cell>
          <cell r="G3913">
            <v>144.50466656010857</v>
          </cell>
          <cell r="H3913">
            <v>149.56232988971237</v>
          </cell>
          <cell r="I3913">
            <v>149.56232988971237</v>
          </cell>
          <cell r="J3913">
            <v>149.56232988971237</v>
          </cell>
          <cell r="K3913">
            <v>149.56232988971237</v>
          </cell>
          <cell r="L3913">
            <v>149.56232988971237</v>
          </cell>
          <cell r="M3913">
            <v>149.56232988971237</v>
          </cell>
          <cell r="N3913">
            <v>149.56232988971237</v>
          </cell>
          <cell r="O3913">
            <v>149.56232988971237</v>
          </cell>
          <cell r="P3913">
            <v>149.56232988971237</v>
          </cell>
        </row>
        <row r="3914">
          <cell r="A3914" t="str">
            <v>4.02.000410105</v>
          </cell>
          <cell r="B3914">
            <v>10105</v>
          </cell>
          <cell r="C3914" t="str">
            <v>Superintendência de Marketing</v>
          </cell>
          <cell r="D3914" t="str">
            <v>4.02.0004</v>
          </cell>
          <cell r="E3914">
            <v>0</v>
          </cell>
          <cell r="F3914">
            <v>0</v>
          </cell>
          <cell r="G3914">
            <v>0</v>
          </cell>
          <cell r="H3914">
            <v>0</v>
          </cell>
          <cell r="I3914">
            <v>0</v>
          </cell>
          <cell r="J3914">
            <v>0</v>
          </cell>
          <cell r="K3914">
            <v>0</v>
          </cell>
          <cell r="L3914">
            <v>0</v>
          </cell>
          <cell r="M3914">
            <v>0</v>
          </cell>
          <cell r="N3914">
            <v>0</v>
          </cell>
          <cell r="O3914">
            <v>0</v>
          </cell>
          <cell r="P3914">
            <v>0</v>
          </cell>
        </row>
        <row r="3915">
          <cell r="A3915" t="str">
            <v>4.02.000510105</v>
          </cell>
          <cell r="B3915">
            <v>10105</v>
          </cell>
          <cell r="C3915" t="str">
            <v>Superintendência de Marketing</v>
          </cell>
          <cell r="D3915" t="str">
            <v>4.02.0005</v>
          </cell>
          <cell r="E3915">
            <v>0</v>
          </cell>
          <cell r="F3915">
            <v>0</v>
          </cell>
          <cell r="G3915">
            <v>0</v>
          </cell>
          <cell r="H3915">
            <v>0</v>
          </cell>
          <cell r="I3915">
            <v>0</v>
          </cell>
          <cell r="J3915">
            <v>0</v>
          </cell>
          <cell r="K3915">
            <v>0</v>
          </cell>
          <cell r="L3915">
            <v>0</v>
          </cell>
          <cell r="M3915">
            <v>0</v>
          </cell>
          <cell r="N3915">
            <v>0</v>
          </cell>
          <cell r="O3915">
            <v>0</v>
          </cell>
          <cell r="P3915">
            <v>0</v>
          </cell>
        </row>
        <row r="3916">
          <cell r="A3916" t="str">
            <v>4.02.000610105</v>
          </cell>
          <cell r="B3916">
            <v>10105</v>
          </cell>
          <cell r="C3916" t="str">
            <v>Superintendência de Marketing</v>
          </cell>
          <cell r="D3916" t="str">
            <v>4.02.0006</v>
          </cell>
          <cell r="E3916">
            <v>0</v>
          </cell>
          <cell r="F3916">
            <v>0</v>
          </cell>
          <cell r="G3916">
            <v>0</v>
          </cell>
          <cell r="H3916">
            <v>0</v>
          </cell>
          <cell r="I3916">
            <v>0</v>
          </cell>
          <cell r="J3916">
            <v>0</v>
          </cell>
          <cell r="K3916">
            <v>0</v>
          </cell>
          <cell r="L3916">
            <v>0</v>
          </cell>
          <cell r="M3916">
            <v>0</v>
          </cell>
          <cell r="N3916">
            <v>0</v>
          </cell>
          <cell r="O3916">
            <v>0</v>
          </cell>
          <cell r="P3916">
            <v>0</v>
          </cell>
        </row>
        <row r="3917">
          <cell r="A3917" t="str">
            <v>4.02.000710105</v>
          </cell>
          <cell r="B3917">
            <v>10105</v>
          </cell>
          <cell r="C3917" t="str">
            <v>Superintendência de Marketing</v>
          </cell>
          <cell r="D3917" t="str">
            <v>4.02.0007</v>
          </cell>
          <cell r="E3917">
            <v>0</v>
          </cell>
          <cell r="F3917">
            <v>0</v>
          </cell>
          <cell r="G3917">
            <v>0</v>
          </cell>
          <cell r="H3917">
            <v>0</v>
          </cell>
          <cell r="I3917">
            <v>0</v>
          </cell>
          <cell r="J3917">
            <v>0</v>
          </cell>
          <cell r="K3917">
            <v>0</v>
          </cell>
          <cell r="L3917">
            <v>0</v>
          </cell>
          <cell r="M3917">
            <v>0</v>
          </cell>
          <cell r="N3917">
            <v>0</v>
          </cell>
          <cell r="O3917">
            <v>0</v>
          </cell>
          <cell r="P3917">
            <v>0</v>
          </cell>
        </row>
        <row r="3918">
          <cell r="A3918" t="str">
            <v>4.02.000810105</v>
          </cell>
          <cell r="B3918">
            <v>10105</v>
          </cell>
          <cell r="C3918" t="str">
            <v>Superintendência de Marketing</v>
          </cell>
          <cell r="D3918" t="str">
            <v>4.02.0008</v>
          </cell>
          <cell r="E3918">
            <v>0</v>
          </cell>
          <cell r="F3918">
            <v>0</v>
          </cell>
          <cell r="G3918">
            <v>0</v>
          </cell>
          <cell r="H3918">
            <v>0</v>
          </cell>
          <cell r="I3918">
            <v>0</v>
          </cell>
          <cell r="J3918">
            <v>0</v>
          </cell>
          <cell r="K3918">
            <v>0</v>
          </cell>
          <cell r="L3918">
            <v>0</v>
          </cell>
          <cell r="M3918">
            <v>0</v>
          </cell>
          <cell r="N3918">
            <v>0</v>
          </cell>
          <cell r="O3918">
            <v>0</v>
          </cell>
          <cell r="P3918">
            <v>0</v>
          </cell>
        </row>
        <row r="3919">
          <cell r="A3919" t="str">
            <v>4.02.000910105</v>
          </cell>
          <cell r="B3919">
            <v>10105</v>
          </cell>
          <cell r="C3919" t="str">
            <v>Superintendência de Marketing</v>
          </cell>
          <cell r="D3919" t="str">
            <v>4.02.0009</v>
          </cell>
          <cell r="E3919">
            <v>1.0121516400162978</v>
          </cell>
          <cell r="F3919">
            <v>1.0121516400162978</v>
          </cell>
          <cell r="G3919">
            <v>1.0121516400162978</v>
          </cell>
          <cell r="H3919">
            <v>1.0121516400162978</v>
          </cell>
          <cell r="I3919">
            <v>1.0121516400162978</v>
          </cell>
          <cell r="J3919">
            <v>1.0121516400162978</v>
          </cell>
          <cell r="K3919">
            <v>1.0121516400162978</v>
          </cell>
          <cell r="L3919">
            <v>1.0121516400162978</v>
          </cell>
          <cell r="M3919">
            <v>1.0121516400162978</v>
          </cell>
          <cell r="N3919">
            <v>1.0121516400162978</v>
          </cell>
          <cell r="O3919">
            <v>1.0121516400162978</v>
          </cell>
          <cell r="P3919">
            <v>1.0121516400162978</v>
          </cell>
        </row>
        <row r="3920">
          <cell r="A3920" t="str">
            <v>4.02.001010105</v>
          </cell>
          <cell r="B3920">
            <v>10105</v>
          </cell>
          <cell r="C3920" t="str">
            <v>Superintendência de Marketing</v>
          </cell>
          <cell r="D3920" t="str">
            <v>4.02.0010</v>
          </cell>
          <cell r="E3920">
            <v>0</v>
          </cell>
          <cell r="F3920">
            <v>0</v>
          </cell>
          <cell r="G3920">
            <v>0</v>
          </cell>
          <cell r="H3920">
            <v>0</v>
          </cell>
          <cell r="I3920">
            <v>0</v>
          </cell>
          <cell r="J3920">
            <v>0</v>
          </cell>
          <cell r="K3920">
            <v>0</v>
          </cell>
          <cell r="L3920">
            <v>0</v>
          </cell>
          <cell r="M3920">
            <v>0</v>
          </cell>
          <cell r="N3920">
            <v>0</v>
          </cell>
          <cell r="O3920">
            <v>0</v>
          </cell>
          <cell r="P3920">
            <v>0</v>
          </cell>
        </row>
        <row r="3921">
          <cell r="A3921" t="str">
            <v>4.02.001110105</v>
          </cell>
          <cell r="B3921">
            <v>10105</v>
          </cell>
          <cell r="C3921" t="str">
            <v>Superintendência de Marketing</v>
          </cell>
          <cell r="D3921" t="str">
            <v>4.02.0011</v>
          </cell>
          <cell r="E3921">
            <v>1.9523403624504314</v>
          </cell>
          <cell r="F3921">
            <v>1.9523403624504314</v>
          </cell>
          <cell r="G3921">
            <v>2.0206722751361963</v>
          </cell>
          <cell r="H3921">
            <v>2.0206722751361963</v>
          </cell>
          <cell r="I3921">
            <v>2.0206722751361963</v>
          </cell>
          <cell r="J3921">
            <v>2.0206722751361963</v>
          </cell>
          <cell r="K3921">
            <v>2.0206722751361963</v>
          </cell>
          <cell r="L3921">
            <v>2.0206722751361963</v>
          </cell>
          <cell r="M3921">
            <v>2.0206722751361963</v>
          </cell>
          <cell r="N3921">
            <v>2.0206722751361963</v>
          </cell>
          <cell r="O3921">
            <v>2.0206722751361963</v>
          </cell>
          <cell r="P3921">
            <v>2.0206722751361963</v>
          </cell>
        </row>
        <row r="3922">
          <cell r="A3922" t="str">
            <v>4.02.001210105</v>
          </cell>
          <cell r="B3922">
            <v>10105</v>
          </cell>
          <cell r="C3922" t="str">
            <v>Superintendência de Marketing</v>
          </cell>
          <cell r="D3922" t="str">
            <v>4.02.0012</v>
          </cell>
          <cell r="E3922">
            <v>0</v>
          </cell>
          <cell r="F3922">
            <v>0</v>
          </cell>
          <cell r="G3922">
            <v>0</v>
          </cell>
          <cell r="H3922">
            <v>0</v>
          </cell>
          <cell r="I3922">
            <v>0</v>
          </cell>
          <cell r="J3922">
            <v>0</v>
          </cell>
          <cell r="K3922">
            <v>0</v>
          </cell>
          <cell r="L3922">
            <v>0</v>
          </cell>
          <cell r="M3922">
            <v>0</v>
          </cell>
          <cell r="N3922">
            <v>0</v>
          </cell>
          <cell r="O3922">
            <v>0</v>
          </cell>
          <cell r="P3922">
            <v>0</v>
          </cell>
        </row>
        <row r="3923">
          <cell r="A3923" t="str">
            <v>4.02.001310105</v>
          </cell>
          <cell r="B3923">
            <v>10105</v>
          </cell>
          <cell r="C3923" t="str">
            <v>Superintendência de Marketing</v>
          </cell>
          <cell r="D3923" t="str">
            <v>4.02.0013</v>
          </cell>
          <cell r="E3923">
            <v>0</v>
          </cell>
          <cell r="F3923">
            <v>0</v>
          </cell>
          <cell r="G3923">
            <v>0</v>
          </cell>
          <cell r="H3923">
            <v>0</v>
          </cell>
          <cell r="I3923">
            <v>0</v>
          </cell>
          <cell r="J3923">
            <v>0</v>
          </cell>
          <cell r="K3923">
            <v>0</v>
          </cell>
          <cell r="L3923">
            <v>0</v>
          </cell>
          <cell r="M3923">
            <v>0</v>
          </cell>
          <cell r="N3923">
            <v>0</v>
          </cell>
          <cell r="O3923">
            <v>0</v>
          </cell>
          <cell r="P3923">
            <v>0</v>
          </cell>
        </row>
        <row r="3924">
          <cell r="A3924" t="str">
            <v>4.02.001410105</v>
          </cell>
          <cell r="B3924">
            <v>10105</v>
          </cell>
          <cell r="C3924" t="str">
            <v>Superintendência de Marketing</v>
          </cell>
          <cell r="D3924" t="str">
            <v>4.02.0014</v>
          </cell>
          <cell r="E3924">
            <v>4.9169524225710282</v>
          </cell>
          <cell r="F3924">
            <v>4.9169524225710282</v>
          </cell>
          <cell r="G3924">
            <v>4.9169524225710282</v>
          </cell>
          <cell r="H3924">
            <v>4.9169524225710282</v>
          </cell>
          <cell r="I3924">
            <v>4.9169524225710282</v>
          </cell>
          <cell r="J3924">
            <v>4.9169524225710282</v>
          </cell>
          <cell r="K3924">
            <v>4.9169524225710282</v>
          </cell>
          <cell r="L3924">
            <v>4.9169524225710282</v>
          </cell>
          <cell r="M3924">
            <v>4.9169524225710282</v>
          </cell>
          <cell r="N3924">
            <v>4.9169524225710282</v>
          </cell>
          <cell r="O3924">
            <v>4.9169524225710282</v>
          </cell>
          <cell r="P3924">
            <v>4.9169524225710282</v>
          </cell>
        </row>
        <row r="3925">
          <cell r="A3925" t="str">
            <v>4.02.001510105</v>
          </cell>
          <cell r="B3925">
            <v>10105</v>
          </cell>
          <cell r="C3925" t="str">
            <v>Superintendência de Marketing</v>
          </cell>
          <cell r="D3925" t="str">
            <v>4.02.0015</v>
          </cell>
          <cell r="E3925">
            <v>0</v>
          </cell>
          <cell r="F3925">
            <v>0</v>
          </cell>
          <cell r="G3925">
            <v>0</v>
          </cell>
          <cell r="H3925">
            <v>0</v>
          </cell>
          <cell r="I3925">
            <v>0</v>
          </cell>
          <cell r="J3925">
            <v>0</v>
          </cell>
          <cell r="K3925">
            <v>0</v>
          </cell>
          <cell r="L3925">
            <v>0</v>
          </cell>
          <cell r="M3925">
            <v>0</v>
          </cell>
          <cell r="N3925">
            <v>0</v>
          </cell>
          <cell r="O3925">
            <v>0</v>
          </cell>
          <cell r="P3925">
            <v>0</v>
          </cell>
        </row>
        <row r="3926">
          <cell r="A3926" t="str">
            <v>4.02.001610105</v>
          </cell>
          <cell r="B3926">
            <v>10105</v>
          </cell>
          <cell r="C3926" t="str">
            <v>Superintendência de Marketing</v>
          </cell>
          <cell r="D3926" t="str">
            <v>4.02.0016</v>
          </cell>
          <cell r="E3926">
            <v>659.97634963433268</v>
          </cell>
          <cell r="F3926">
            <v>659.97634963433268</v>
          </cell>
          <cell r="G3926">
            <v>659.97634963433268</v>
          </cell>
          <cell r="H3926">
            <v>683.07552187153419</v>
          </cell>
          <cell r="I3926">
            <v>683.07552187153419</v>
          </cell>
          <cell r="J3926">
            <v>683.07552187153419</v>
          </cell>
          <cell r="K3926">
            <v>683.07552187153419</v>
          </cell>
          <cell r="L3926">
            <v>683.07552187153419</v>
          </cell>
          <cell r="M3926">
            <v>683.07552187153419</v>
          </cell>
          <cell r="N3926">
            <v>683.07552187153419</v>
          </cell>
          <cell r="O3926">
            <v>683.07552187153419</v>
          </cell>
          <cell r="P3926">
            <v>683.07552187153419</v>
          </cell>
        </row>
        <row r="3927">
          <cell r="A3927" t="str">
            <v>4.02.001710105</v>
          </cell>
          <cell r="B3927">
            <v>10105</v>
          </cell>
          <cell r="C3927" t="str">
            <v>Superintendência de Marketing</v>
          </cell>
          <cell r="D3927" t="str">
            <v>4.02.0017</v>
          </cell>
          <cell r="E3927">
            <v>300.87817374925999</v>
          </cell>
          <cell r="F3927">
            <v>300.87817374925999</v>
          </cell>
          <cell r="G3927">
            <v>300.87817374925999</v>
          </cell>
          <cell r="H3927">
            <v>311.40890983048411</v>
          </cell>
          <cell r="I3927">
            <v>311.40890983048411</v>
          </cell>
          <cell r="J3927">
            <v>311.40890983048411</v>
          </cell>
          <cell r="K3927">
            <v>311.40890983048411</v>
          </cell>
          <cell r="L3927">
            <v>311.40890983048411</v>
          </cell>
          <cell r="M3927">
            <v>311.40890983048411</v>
          </cell>
          <cell r="N3927">
            <v>311.40890983048411</v>
          </cell>
          <cell r="O3927">
            <v>311.40890983048411</v>
          </cell>
          <cell r="P3927">
            <v>311.40890983048411</v>
          </cell>
        </row>
        <row r="3928">
          <cell r="A3928" t="str">
            <v>4.02.001810105</v>
          </cell>
          <cell r="B3928">
            <v>10105</v>
          </cell>
          <cell r="C3928" t="str">
            <v>Superintendência de Marketing</v>
          </cell>
          <cell r="D3928" t="str">
            <v>4.02.0018</v>
          </cell>
          <cell r="E3928">
            <v>0</v>
          </cell>
          <cell r="F3928">
            <v>0</v>
          </cell>
          <cell r="G3928">
            <v>0</v>
          </cell>
          <cell r="H3928">
            <v>0</v>
          </cell>
          <cell r="I3928">
            <v>0</v>
          </cell>
          <cell r="J3928">
            <v>0</v>
          </cell>
          <cell r="K3928">
            <v>0</v>
          </cell>
          <cell r="L3928">
            <v>0</v>
          </cell>
          <cell r="M3928">
            <v>0</v>
          </cell>
          <cell r="N3928">
            <v>0</v>
          </cell>
          <cell r="O3928">
            <v>0</v>
          </cell>
          <cell r="P3928">
            <v>0</v>
          </cell>
        </row>
        <row r="3929">
          <cell r="A3929" t="str">
            <v>4.02.001910105</v>
          </cell>
          <cell r="B3929">
            <v>10105</v>
          </cell>
          <cell r="C3929" t="str">
            <v>Superintendência de Marketing</v>
          </cell>
          <cell r="D3929" t="str">
            <v>4.02.0019</v>
          </cell>
          <cell r="E3929">
            <v>0</v>
          </cell>
          <cell r="F3929">
            <v>0</v>
          </cell>
          <cell r="G3929">
            <v>0</v>
          </cell>
          <cell r="H3929">
            <v>0</v>
          </cell>
          <cell r="I3929">
            <v>0</v>
          </cell>
          <cell r="J3929">
            <v>0</v>
          </cell>
          <cell r="K3929">
            <v>0</v>
          </cell>
          <cell r="L3929">
            <v>0</v>
          </cell>
          <cell r="M3929">
            <v>0</v>
          </cell>
          <cell r="N3929">
            <v>0</v>
          </cell>
          <cell r="O3929">
            <v>0</v>
          </cell>
          <cell r="P3929">
            <v>0</v>
          </cell>
        </row>
        <row r="3930">
          <cell r="A3930" t="str">
            <v>4.02.002010105</v>
          </cell>
          <cell r="B3930">
            <v>10105</v>
          </cell>
          <cell r="C3930" t="str">
            <v>Superintendência de Marketing</v>
          </cell>
          <cell r="D3930" t="str">
            <v>4.02.0020</v>
          </cell>
          <cell r="E3930">
            <v>0</v>
          </cell>
          <cell r="F3930">
            <v>0</v>
          </cell>
          <cell r="G3930">
            <v>0</v>
          </cell>
          <cell r="H3930">
            <v>0</v>
          </cell>
          <cell r="I3930">
            <v>0</v>
          </cell>
          <cell r="J3930">
            <v>0</v>
          </cell>
          <cell r="K3930">
            <v>0</v>
          </cell>
          <cell r="L3930">
            <v>0</v>
          </cell>
          <cell r="M3930">
            <v>0</v>
          </cell>
          <cell r="N3930">
            <v>0</v>
          </cell>
          <cell r="O3930">
            <v>0</v>
          </cell>
          <cell r="P3930">
            <v>0</v>
          </cell>
        </row>
        <row r="3931">
          <cell r="A3931" t="str">
            <v>4.02.002110105</v>
          </cell>
          <cell r="B3931">
            <v>10105</v>
          </cell>
          <cell r="C3931" t="str">
            <v>Superintendência de Marketing</v>
          </cell>
          <cell r="D3931" t="str">
            <v>4.02.0021</v>
          </cell>
          <cell r="E3931">
            <v>0</v>
          </cell>
          <cell r="F3931">
            <v>0</v>
          </cell>
          <cell r="G3931">
            <v>0</v>
          </cell>
          <cell r="H3931">
            <v>0</v>
          </cell>
          <cell r="I3931">
            <v>0</v>
          </cell>
          <cell r="J3931">
            <v>0</v>
          </cell>
          <cell r="K3931">
            <v>0</v>
          </cell>
          <cell r="L3931">
            <v>0</v>
          </cell>
          <cell r="M3931">
            <v>0</v>
          </cell>
          <cell r="N3931">
            <v>0</v>
          </cell>
          <cell r="O3931">
            <v>0</v>
          </cell>
          <cell r="P3931">
            <v>0</v>
          </cell>
        </row>
        <row r="3932">
          <cell r="A3932" t="str">
            <v>4.02.002210105</v>
          </cell>
          <cell r="B3932">
            <v>10105</v>
          </cell>
          <cell r="C3932" t="str">
            <v>Superintendência de Marketing</v>
          </cell>
          <cell r="D3932" t="str">
            <v>4.02.0022</v>
          </cell>
          <cell r="E3932">
            <v>0</v>
          </cell>
          <cell r="F3932">
            <v>0</v>
          </cell>
          <cell r="G3932">
            <v>0</v>
          </cell>
          <cell r="H3932">
            <v>0</v>
          </cell>
          <cell r="I3932">
            <v>0</v>
          </cell>
          <cell r="J3932">
            <v>0</v>
          </cell>
          <cell r="K3932">
            <v>0</v>
          </cell>
          <cell r="L3932">
            <v>0</v>
          </cell>
          <cell r="M3932">
            <v>0</v>
          </cell>
          <cell r="N3932">
            <v>0</v>
          </cell>
          <cell r="O3932">
            <v>0</v>
          </cell>
          <cell r="P3932">
            <v>0</v>
          </cell>
        </row>
        <row r="3933">
          <cell r="A3933" t="str">
            <v>4.02.002310105</v>
          </cell>
          <cell r="B3933">
            <v>10105</v>
          </cell>
          <cell r="C3933" t="str">
            <v>Superintendência de Marketing</v>
          </cell>
          <cell r="D3933" t="str">
            <v>4.02.0023</v>
          </cell>
          <cell r="E3933">
            <v>18.266163873121936</v>
          </cell>
          <cell r="F3933">
            <v>18.266163873121936</v>
          </cell>
          <cell r="G3933">
            <v>18.459770959064937</v>
          </cell>
          <cell r="H3933">
            <v>18.459770959064937</v>
          </cell>
          <cell r="I3933">
            <v>18.459770959064937</v>
          </cell>
          <cell r="J3933">
            <v>18.459770959064937</v>
          </cell>
          <cell r="K3933">
            <v>18.459770959064937</v>
          </cell>
          <cell r="L3933">
            <v>18.560823513913405</v>
          </cell>
          <cell r="M3933">
            <v>18.560823513913405</v>
          </cell>
          <cell r="N3933">
            <v>18.560823513913405</v>
          </cell>
          <cell r="O3933">
            <v>18.560823513913405</v>
          </cell>
          <cell r="P3933">
            <v>18.560823513913405</v>
          </cell>
        </row>
        <row r="3934">
          <cell r="A3934" t="str">
            <v>4.02.002410105</v>
          </cell>
          <cell r="B3934">
            <v>10105</v>
          </cell>
          <cell r="C3934" t="str">
            <v>Superintendência de Marketing</v>
          </cell>
          <cell r="D3934" t="str">
            <v>4.02.0024</v>
          </cell>
          <cell r="E3934">
            <v>0</v>
          </cell>
          <cell r="F3934">
            <v>0</v>
          </cell>
          <cell r="G3934">
            <v>0</v>
          </cell>
          <cell r="H3934">
            <v>0</v>
          </cell>
          <cell r="I3934">
            <v>0</v>
          </cell>
          <cell r="J3934">
            <v>0</v>
          </cell>
          <cell r="K3934">
            <v>0</v>
          </cell>
          <cell r="L3934">
            <v>0</v>
          </cell>
          <cell r="M3934">
            <v>0</v>
          </cell>
          <cell r="N3934">
            <v>0</v>
          </cell>
          <cell r="O3934">
            <v>0</v>
          </cell>
          <cell r="P3934">
            <v>0</v>
          </cell>
        </row>
        <row r="3935">
          <cell r="A3935" t="str">
            <v>4.02.002510105</v>
          </cell>
          <cell r="B3935">
            <v>10105</v>
          </cell>
          <cell r="C3935" t="str">
            <v>Superintendência de Marketing</v>
          </cell>
          <cell r="D3935" t="str">
            <v>4.02.0025</v>
          </cell>
          <cell r="E3935">
            <v>0</v>
          </cell>
          <cell r="F3935">
            <v>0</v>
          </cell>
          <cell r="G3935">
            <v>0</v>
          </cell>
          <cell r="H3935">
            <v>0</v>
          </cell>
          <cell r="I3935">
            <v>0</v>
          </cell>
          <cell r="J3935">
            <v>0</v>
          </cell>
          <cell r="K3935">
            <v>0</v>
          </cell>
          <cell r="L3935">
            <v>0</v>
          </cell>
          <cell r="M3935">
            <v>0</v>
          </cell>
          <cell r="N3935">
            <v>0</v>
          </cell>
          <cell r="O3935">
            <v>0</v>
          </cell>
          <cell r="P3935">
            <v>0</v>
          </cell>
        </row>
        <row r="3936">
          <cell r="A3936" t="str">
            <v>4.02.002610105</v>
          </cell>
          <cell r="B3936">
            <v>10105</v>
          </cell>
          <cell r="C3936" t="str">
            <v>Superintendência de Marketing</v>
          </cell>
          <cell r="D3936" t="str">
            <v>4.02.0026</v>
          </cell>
          <cell r="E3936">
            <v>0</v>
          </cell>
          <cell r="F3936">
            <v>0</v>
          </cell>
          <cell r="G3936">
            <v>0</v>
          </cell>
          <cell r="H3936">
            <v>0</v>
          </cell>
          <cell r="I3936">
            <v>0</v>
          </cell>
          <cell r="J3936">
            <v>0</v>
          </cell>
          <cell r="K3936">
            <v>0</v>
          </cell>
          <cell r="L3936">
            <v>0</v>
          </cell>
          <cell r="M3936">
            <v>0</v>
          </cell>
          <cell r="N3936">
            <v>0</v>
          </cell>
          <cell r="O3936">
            <v>0</v>
          </cell>
          <cell r="P3936">
            <v>0</v>
          </cell>
        </row>
        <row r="3937">
          <cell r="A3937" t="str">
            <v>4.02.002710105</v>
          </cell>
          <cell r="B3937">
            <v>10105</v>
          </cell>
          <cell r="C3937" t="str">
            <v>Superintendência de Marketing</v>
          </cell>
          <cell r="D3937" t="str">
            <v>4.02.0027</v>
          </cell>
          <cell r="E3937">
            <v>0</v>
          </cell>
          <cell r="F3937">
            <v>0</v>
          </cell>
          <cell r="G3937">
            <v>0</v>
          </cell>
          <cell r="H3937">
            <v>0</v>
          </cell>
          <cell r="I3937">
            <v>0</v>
          </cell>
          <cell r="J3937">
            <v>0</v>
          </cell>
          <cell r="K3937">
            <v>0</v>
          </cell>
          <cell r="L3937">
            <v>0</v>
          </cell>
          <cell r="M3937">
            <v>0</v>
          </cell>
          <cell r="N3937">
            <v>0</v>
          </cell>
          <cell r="O3937">
            <v>0</v>
          </cell>
          <cell r="P3937">
            <v>0</v>
          </cell>
        </row>
        <row r="3938">
          <cell r="A3938" t="str">
            <v>4.02.002810105</v>
          </cell>
          <cell r="B3938">
            <v>10105</v>
          </cell>
          <cell r="C3938" t="str">
            <v>Superintendência de Marketing</v>
          </cell>
          <cell r="D3938" t="str">
            <v>4.02.0028</v>
          </cell>
          <cell r="E3938">
            <v>0</v>
          </cell>
          <cell r="F3938">
            <v>0</v>
          </cell>
          <cell r="G3938">
            <v>0</v>
          </cell>
          <cell r="H3938">
            <v>4797.6499999999996</v>
          </cell>
          <cell r="I3938">
            <v>0</v>
          </cell>
          <cell r="J3938">
            <v>0</v>
          </cell>
          <cell r="K3938">
            <v>0</v>
          </cell>
          <cell r="L3938">
            <v>0</v>
          </cell>
          <cell r="M3938">
            <v>0</v>
          </cell>
          <cell r="N3938">
            <v>0</v>
          </cell>
          <cell r="O3938">
            <v>0</v>
          </cell>
          <cell r="P3938">
            <v>0</v>
          </cell>
        </row>
        <row r="3939">
          <cell r="A3939" t="str">
            <v>4.02.002910105</v>
          </cell>
          <cell r="B3939">
            <v>10105</v>
          </cell>
          <cell r="C3939" t="str">
            <v>Superintendência de Marketing</v>
          </cell>
          <cell r="D3939" t="str">
            <v>4.02.0029</v>
          </cell>
          <cell r="E3939">
            <v>0</v>
          </cell>
          <cell r="F3939">
            <v>1847.35</v>
          </cell>
          <cell r="G3939">
            <v>0</v>
          </cell>
          <cell r="H3939">
            <v>0</v>
          </cell>
          <cell r="I3939">
            <v>0</v>
          </cell>
          <cell r="J3939">
            <v>0</v>
          </cell>
          <cell r="K3939">
            <v>0</v>
          </cell>
          <cell r="L3939">
            <v>0</v>
          </cell>
          <cell r="M3939">
            <v>0</v>
          </cell>
          <cell r="N3939">
            <v>0</v>
          </cell>
          <cell r="O3939">
            <v>0</v>
          </cell>
          <cell r="P3939">
            <v>0</v>
          </cell>
        </row>
        <row r="3940">
          <cell r="A3940" t="str">
            <v>4.02.003010105</v>
          </cell>
          <cell r="B3940">
            <v>10105</v>
          </cell>
          <cell r="C3940" t="str">
            <v>Superintendência de Marketing</v>
          </cell>
          <cell r="D3940" t="str">
            <v>4.02.0030</v>
          </cell>
          <cell r="E3940">
            <v>0</v>
          </cell>
          <cell r="F3940">
            <v>0</v>
          </cell>
          <cell r="G3940">
            <v>0</v>
          </cell>
          <cell r="H3940">
            <v>0</v>
          </cell>
          <cell r="I3940">
            <v>0</v>
          </cell>
          <cell r="J3940">
            <v>0</v>
          </cell>
          <cell r="K3940">
            <v>0</v>
          </cell>
          <cell r="L3940">
            <v>0</v>
          </cell>
          <cell r="M3940">
            <v>0</v>
          </cell>
          <cell r="N3940">
            <v>0</v>
          </cell>
          <cell r="O3940">
            <v>0</v>
          </cell>
          <cell r="P3940">
            <v>0</v>
          </cell>
        </row>
        <row r="3941">
          <cell r="A3941" t="str">
            <v>4.02.003510105</v>
          </cell>
          <cell r="B3941">
            <v>10105</v>
          </cell>
          <cell r="C3941" t="str">
            <v>Superintendência de Marketing</v>
          </cell>
          <cell r="D3941" t="str">
            <v>4.02.0035</v>
          </cell>
          <cell r="E3941">
            <v>0</v>
          </cell>
          <cell r="F3941">
            <v>0</v>
          </cell>
          <cell r="G3941">
            <v>0</v>
          </cell>
          <cell r="H3941">
            <v>0</v>
          </cell>
          <cell r="I3941">
            <v>0</v>
          </cell>
          <cell r="J3941">
            <v>0</v>
          </cell>
          <cell r="K3941">
            <v>0</v>
          </cell>
          <cell r="L3941">
            <v>0</v>
          </cell>
          <cell r="M3941">
            <v>0</v>
          </cell>
          <cell r="N3941">
            <v>0</v>
          </cell>
          <cell r="O3941">
            <v>0</v>
          </cell>
          <cell r="P3941">
            <v>0</v>
          </cell>
        </row>
        <row r="3942">
          <cell r="A3942" t="str">
            <v>4.02.003610105</v>
          </cell>
          <cell r="B3942">
            <v>10105</v>
          </cell>
          <cell r="C3942" t="str">
            <v>Superintendência de Marketing</v>
          </cell>
          <cell r="D3942" t="str">
            <v>4.02.0036</v>
          </cell>
          <cell r="E3942">
            <v>0</v>
          </cell>
          <cell r="F3942">
            <v>0</v>
          </cell>
          <cell r="G3942">
            <v>0</v>
          </cell>
          <cell r="H3942">
            <v>0</v>
          </cell>
          <cell r="I3942">
            <v>0</v>
          </cell>
          <cell r="J3942">
            <v>0</v>
          </cell>
          <cell r="K3942">
            <v>0</v>
          </cell>
          <cell r="L3942">
            <v>0</v>
          </cell>
          <cell r="M3942">
            <v>0</v>
          </cell>
          <cell r="N3942">
            <v>0</v>
          </cell>
          <cell r="O3942">
            <v>0</v>
          </cell>
          <cell r="P3942">
            <v>0</v>
          </cell>
        </row>
        <row r="3943">
          <cell r="A3943" t="str">
            <v>4.02.003710105</v>
          </cell>
          <cell r="B3943">
            <v>10105</v>
          </cell>
          <cell r="C3943" t="str">
            <v>Superintendência de Marketing</v>
          </cell>
          <cell r="D3943" t="str">
            <v>4.02.0037</v>
          </cell>
          <cell r="E3943">
            <v>0</v>
          </cell>
          <cell r="F3943">
            <v>0</v>
          </cell>
          <cell r="G3943">
            <v>0</v>
          </cell>
          <cell r="H3943">
            <v>0</v>
          </cell>
          <cell r="I3943">
            <v>0</v>
          </cell>
          <cell r="J3943">
            <v>0</v>
          </cell>
          <cell r="K3943">
            <v>0</v>
          </cell>
          <cell r="L3943">
            <v>0</v>
          </cell>
          <cell r="M3943">
            <v>0</v>
          </cell>
          <cell r="N3943">
            <v>0</v>
          </cell>
          <cell r="O3943">
            <v>0</v>
          </cell>
          <cell r="P3943">
            <v>0</v>
          </cell>
        </row>
        <row r="3944">
          <cell r="A3944" t="str">
            <v>4.02.003810105</v>
          </cell>
          <cell r="B3944">
            <v>10105</v>
          </cell>
          <cell r="C3944" t="str">
            <v>Superintendência de Marketing</v>
          </cell>
          <cell r="D3944" t="str">
            <v>4.02.0038</v>
          </cell>
          <cell r="E3944">
            <v>0</v>
          </cell>
          <cell r="F3944">
            <v>0</v>
          </cell>
          <cell r="G3944">
            <v>0</v>
          </cell>
          <cell r="H3944">
            <v>0</v>
          </cell>
          <cell r="I3944">
            <v>0</v>
          </cell>
          <cell r="J3944">
            <v>0</v>
          </cell>
          <cell r="K3944">
            <v>0</v>
          </cell>
          <cell r="L3944">
            <v>0</v>
          </cell>
          <cell r="M3944">
            <v>0</v>
          </cell>
          <cell r="N3944">
            <v>0</v>
          </cell>
          <cell r="O3944">
            <v>0</v>
          </cell>
          <cell r="P3944">
            <v>0</v>
          </cell>
        </row>
        <row r="3945">
          <cell r="A3945" t="str">
            <v>4.02.003910105</v>
          </cell>
          <cell r="B3945">
            <v>10105</v>
          </cell>
          <cell r="C3945" t="str">
            <v>Superintendência de Marketing</v>
          </cell>
          <cell r="D3945" t="str">
            <v>4.02.0039</v>
          </cell>
          <cell r="E3945">
            <v>0</v>
          </cell>
          <cell r="F3945">
            <v>0</v>
          </cell>
          <cell r="G3945">
            <v>0</v>
          </cell>
          <cell r="H3945">
            <v>0</v>
          </cell>
          <cell r="I3945">
            <v>0</v>
          </cell>
          <cell r="J3945">
            <v>0</v>
          </cell>
          <cell r="K3945">
            <v>0</v>
          </cell>
          <cell r="L3945">
            <v>0</v>
          </cell>
          <cell r="M3945">
            <v>0</v>
          </cell>
          <cell r="N3945">
            <v>0</v>
          </cell>
          <cell r="O3945">
            <v>0</v>
          </cell>
          <cell r="P3945">
            <v>0</v>
          </cell>
        </row>
        <row r="3946">
          <cell r="A3946" t="str">
            <v>4.02.004110105</v>
          </cell>
          <cell r="B3946">
            <v>10105</v>
          </cell>
          <cell r="C3946" t="str">
            <v>Superintendência de Marketing</v>
          </cell>
          <cell r="D3946" t="str">
            <v>4.02.0041</v>
          </cell>
          <cell r="E3946">
            <v>2.9976194877196649</v>
          </cell>
          <cell r="F3946">
            <v>2.9976194877196649</v>
          </cell>
          <cell r="G3946">
            <v>2.9976194877196649</v>
          </cell>
          <cell r="H3946">
            <v>2.9976194877196649</v>
          </cell>
          <cell r="I3946">
            <v>2.9976194877196649</v>
          </cell>
          <cell r="J3946">
            <v>2.9976194877196649</v>
          </cell>
          <cell r="K3946">
            <v>2.9976194877196649</v>
          </cell>
          <cell r="L3946">
            <v>2.9976194877196649</v>
          </cell>
          <cell r="M3946">
            <v>2.9976194877196649</v>
          </cell>
          <cell r="N3946">
            <v>2.9976194877196649</v>
          </cell>
          <cell r="O3946">
            <v>2.9976194877196649</v>
          </cell>
          <cell r="P3946">
            <v>2.9976194877196649</v>
          </cell>
        </row>
        <row r="3947">
          <cell r="A3947" t="str">
            <v>4.02.004210105</v>
          </cell>
          <cell r="B3947">
            <v>10105</v>
          </cell>
          <cell r="C3947" t="str">
            <v>Superintendência de Marketing</v>
          </cell>
          <cell r="D3947" t="str">
            <v>4.02.0042</v>
          </cell>
          <cell r="E3947">
            <v>0</v>
          </cell>
          <cell r="F3947">
            <v>0</v>
          </cell>
          <cell r="G3947">
            <v>0</v>
          </cell>
          <cell r="H3947">
            <v>0</v>
          </cell>
          <cell r="I3947">
            <v>0</v>
          </cell>
          <cell r="J3947">
            <v>0</v>
          </cell>
          <cell r="K3947">
            <v>0</v>
          </cell>
          <cell r="L3947">
            <v>0</v>
          </cell>
          <cell r="M3947">
            <v>0</v>
          </cell>
          <cell r="N3947">
            <v>0</v>
          </cell>
          <cell r="O3947">
            <v>0</v>
          </cell>
          <cell r="P3947">
            <v>0</v>
          </cell>
        </row>
        <row r="3948">
          <cell r="A3948" t="str">
            <v>4.02.004310105</v>
          </cell>
          <cell r="B3948">
            <v>10105</v>
          </cell>
          <cell r="C3948" t="str">
            <v>Superintendência de Marketing</v>
          </cell>
          <cell r="D3948" t="str">
            <v>4.02.0043</v>
          </cell>
          <cell r="E3948">
            <v>0</v>
          </cell>
          <cell r="F3948">
            <v>0</v>
          </cell>
          <cell r="G3948">
            <v>0</v>
          </cell>
          <cell r="H3948">
            <v>0</v>
          </cell>
          <cell r="I3948">
            <v>0</v>
          </cell>
          <cell r="J3948">
            <v>0</v>
          </cell>
          <cell r="K3948">
            <v>0</v>
          </cell>
          <cell r="L3948">
            <v>0</v>
          </cell>
          <cell r="M3948">
            <v>0</v>
          </cell>
          <cell r="N3948">
            <v>0</v>
          </cell>
          <cell r="O3948">
            <v>0</v>
          </cell>
          <cell r="P3948">
            <v>0</v>
          </cell>
        </row>
        <row r="3949">
          <cell r="A3949" t="str">
            <v>4.02.004410105</v>
          </cell>
          <cell r="B3949">
            <v>10105</v>
          </cell>
          <cell r="C3949" t="str">
            <v>Superintendência de Marketing</v>
          </cell>
          <cell r="D3949" t="str">
            <v>4.02.0044</v>
          </cell>
          <cell r="E3949">
            <v>0</v>
          </cell>
          <cell r="F3949">
            <v>0</v>
          </cell>
          <cell r="G3949">
            <v>0</v>
          </cell>
          <cell r="H3949">
            <v>0</v>
          </cell>
          <cell r="I3949">
            <v>0</v>
          </cell>
          <cell r="J3949">
            <v>0</v>
          </cell>
          <cell r="K3949">
            <v>0</v>
          </cell>
          <cell r="L3949">
            <v>0</v>
          </cell>
          <cell r="M3949">
            <v>0</v>
          </cell>
          <cell r="N3949">
            <v>0</v>
          </cell>
          <cell r="O3949">
            <v>0</v>
          </cell>
          <cell r="P3949">
            <v>0</v>
          </cell>
        </row>
        <row r="3950">
          <cell r="A3950" t="str">
            <v>4.03.000110105</v>
          </cell>
          <cell r="B3950">
            <v>10105</v>
          </cell>
          <cell r="C3950" t="str">
            <v>Superintendência de Marketing</v>
          </cell>
          <cell r="D3950" t="str">
            <v>4.03.0001</v>
          </cell>
          <cell r="E3950">
            <v>0</v>
          </cell>
          <cell r="F3950">
            <v>0</v>
          </cell>
          <cell r="G3950">
            <v>0</v>
          </cell>
          <cell r="H3950">
            <v>0</v>
          </cell>
          <cell r="I3950">
            <v>0</v>
          </cell>
          <cell r="J3950">
            <v>0</v>
          </cell>
          <cell r="K3950">
            <v>0</v>
          </cell>
          <cell r="L3950">
            <v>0</v>
          </cell>
          <cell r="M3950">
            <v>0</v>
          </cell>
          <cell r="N3950">
            <v>0</v>
          </cell>
          <cell r="O3950">
            <v>0</v>
          </cell>
          <cell r="P3950">
            <v>0</v>
          </cell>
        </row>
        <row r="3951">
          <cell r="A3951" t="str">
            <v>4.03.000210105</v>
          </cell>
          <cell r="B3951">
            <v>10105</v>
          </cell>
          <cell r="C3951" t="str">
            <v>Superintendência de Marketing</v>
          </cell>
          <cell r="D3951" t="str">
            <v>4.03.0002</v>
          </cell>
          <cell r="E3951">
            <v>0</v>
          </cell>
          <cell r="F3951">
            <v>0</v>
          </cell>
          <cell r="G3951">
            <v>0</v>
          </cell>
          <cell r="H3951">
            <v>0</v>
          </cell>
          <cell r="I3951">
            <v>0</v>
          </cell>
          <cell r="J3951">
            <v>0</v>
          </cell>
          <cell r="K3951">
            <v>0</v>
          </cell>
          <cell r="L3951">
            <v>0</v>
          </cell>
          <cell r="M3951">
            <v>0</v>
          </cell>
          <cell r="N3951">
            <v>0</v>
          </cell>
          <cell r="O3951">
            <v>0</v>
          </cell>
          <cell r="P3951">
            <v>0</v>
          </cell>
        </row>
        <row r="3952">
          <cell r="A3952" t="str">
            <v>4.03.000310105</v>
          </cell>
          <cell r="B3952">
            <v>10105</v>
          </cell>
          <cell r="C3952" t="str">
            <v>Superintendência de Marketing</v>
          </cell>
          <cell r="D3952" t="str">
            <v>4.03.0003</v>
          </cell>
          <cell r="E3952">
            <v>0</v>
          </cell>
          <cell r="F3952">
            <v>0</v>
          </cell>
          <cell r="G3952">
            <v>0</v>
          </cell>
          <cell r="H3952">
            <v>0</v>
          </cell>
          <cell r="I3952">
            <v>0</v>
          </cell>
          <cell r="J3952">
            <v>0</v>
          </cell>
          <cell r="K3952">
            <v>0</v>
          </cell>
          <cell r="L3952">
            <v>0</v>
          </cell>
          <cell r="M3952">
            <v>0</v>
          </cell>
          <cell r="N3952">
            <v>0</v>
          </cell>
          <cell r="O3952">
            <v>0</v>
          </cell>
          <cell r="P3952">
            <v>0</v>
          </cell>
        </row>
        <row r="3953">
          <cell r="A3953" t="str">
            <v>4.03.000410105</v>
          </cell>
          <cell r="B3953">
            <v>10105</v>
          </cell>
          <cell r="C3953" t="str">
            <v>Superintendência de Marketing</v>
          </cell>
          <cell r="D3953" t="str">
            <v>4.03.0004</v>
          </cell>
          <cell r="E3953">
            <v>21440</v>
          </cell>
          <cell r="F3953">
            <v>21440</v>
          </cell>
          <cell r="G3953">
            <v>21440</v>
          </cell>
          <cell r="H3953">
            <v>21440</v>
          </cell>
          <cell r="I3953">
            <v>21440</v>
          </cell>
          <cell r="J3953">
            <v>21440</v>
          </cell>
          <cell r="K3953">
            <v>21440</v>
          </cell>
          <cell r="L3953">
            <v>21440</v>
          </cell>
          <cell r="M3953">
            <v>21440</v>
          </cell>
          <cell r="N3953">
            <v>21440</v>
          </cell>
          <cell r="O3953">
            <v>21440</v>
          </cell>
          <cell r="P3953">
            <v>21440</v>
          </cell>
        </row>
        <row r="3954">
          <cell r="A3954" t="str">
            <v>4.03.000510105</v>
          </cell>
          <cell r="B3954">
            <v>10105</v>
          </cell>
          <cell r="C3954" t="str">
            <v>Superintendência de Marketing</v>
          </cell>
          <cell r="D3954" t="str">
            <v>4.03.0005</v>
          </cell>
          <cell r="E3954">
            <v>0</v>
          </cell>
          <cell r="F3954">
            <v>0</v>
          </cell>
          <cell r="G3954">
            <v>0</v>
          </cell>
          <cell r="H3954">
            <v>0</v>
          </cell>
          <cell r="I3954">
            <v>0</v>
          </cell>
          <cell r="J3954">
            <v>0</v>
          </cell>
          <cell r="K3954">
            <v>0</v>
          </cell>
          <cell r="L3954">
            <v>0</v>
          </cell>
          <cell r="M3954">
            <v>0</v>
          </cell>
          <cell r="N3954">
            <v>0</v>
          </cell>
          <cell r="O3954">
            <v>0</v>
          </cell>
          <cell r="P3954">
            <v>0</v>
          </cell>
        </row>
        <row r="3955">
          <cell r="A3955" t="str">
            <v>4.03.000610105</v>
          </cell>
          <cell r="B3955">
            <v>10105</v>
          </cell>
          <cell r="C3955" t="str">
            <v>Superintendência de Marketing</v>
          </cell>
          <cell r="D3955" t="str">
            <v>4.03.0006</v>
          </cell>
          <cell r="E3955">
            <v>0</v>
          </cell>
          <cell r="F3955">
            <v>0</v>
          </cell>
          <cell r="G3955">
            <v>0</v>
          </cell>
          <cell r="H3955">
            <v>0</v>
          </cell>
          <cell r="I3955">
            <v>0</v>
          </cell>
          <cell r="J3955">
            <v>0</v>
          </cell>
          <cell r="K3955">
            <v>0</v>
          </cell>
          <cell r="L3955">
            <v>0</v>
          </cell>
          <cell r="M3955">
            <v>0</v>
          </cell>
          <cell r="N3955">
            <v>0</v>
          </cell>
          <cell r="O3955">
            <v>0</v>
          </cell>
          <cell r="P3955">
            <v>0</v>
          </cell>
        </row>
        <row r="3956">
          <cell r="A3956" t="str">
            <v>4.03.000710105</v>
          </cell>
          <cell r="B3956">
            <v>10105</v>
          </cell>
          <cell r="C3956" t="str">
            <v>Superintendência de Marketing</v>
          </cell>
          <cell r="D3956" t="str">
            <v>4.03.0007</v>
          </cell>
          <cell r="E3956">
            <v>0</v>
          </cell>
          <cell r="F3956">
            <v>0</v>
          </cell>
          <cell r="G3956">
            <v>0</v>
          </cell>
          <cell r="H3956">
            <v>0</v>
          </cell>
          <cell r="I3956">
            <v>0</v>
          </cell>
          <cell r="J3956">
            <v>0</v>
          </cell>
          <cell r="K3956">
            <v>0</v>
          </cell>
          <cell r="L3956">
            <v>0</v>
          </cell>
          <cell r="M3956">
            <v>0</v>
          </cell>
          <cell r="N3956">
            <v>0</v>
          </cell>
          <cell r="O3956">
            <v>0</v>
          </cell>
          <cell r="P3956">
            <v>0</v>
          </cell>
        </row>
        <row r="3957">
          <cell r="A3957" t="str">
            <v>4.03.000810105</v>
          </cell>
          <cell r="B3957">
            <v>10105</v>
          </cell>
          <cell r="C3957" t="str">
            <v>Superintendência de Marketing</v>
          </cell>
          <cell r="D3957" t="str">
            <v>4.03.0008</v>
          </cell>
          <cell r="E3957">
            <v>0</v>
          </cell>
          <cell r="F3957">
            <v>0</v>
          </cell>
          <cell r="G3957">
            <v>0</v>
          </cell>
          <cell r="H3957">
            <v>0</v>
          </cell>
          <cell r="I3957">
            <v>0</v>
          </cell>
          <cell r="J3957">
            <v>0</v>
          </cell>
          <cell r="K3957">
            <v>0</v>
          </cell>
          <cell r="L3957">
            <v>0</v>
          </cell>
          <cell r="M3957">
            <v>0</v>
          </cell>
          <cell r="N3957">
            <v>0</v>
          </cell>
          <cell r="O3957">
            <v>0</v>
          </cell>
          <cell r="P3957">
            <v>0</v>
          </cell>
        </row>
        <row r="3958">
          <cell r="A3958" t="str">
            <v>4.03.000910105</v>
          </cell>
          <cell r="B3958">
            <v>10105</v>
          </cell>
          <cell r="C3958" t="str">
            <v>Superintendência de Marketing</v>
          </cell>
          <cell r="D3958" t="str">
            <v>4.03.0009</v>
          </cell>
          <cell r="E3958">
            <v>0</v>
          </cell>
          <cell r="F3958">
            <v>0</v>
          </cell>
          <cell r="G3958">
            <v>0</v>
          </cell>
          <cell r="H3958">
            <v>0</v>
          </cell>
          <cell r="I3958">
            <v>0</v>
          </cell>
          <cell r="J3958">
            <v>0</v>
          </cell>
          <cell r="K3958">
            <v>0</v>
          </cell>
          <cell r="L3958">
            <v>0</v>
          </cell>
          <cell r="M3958">
            <v>0</v>
          </cell>
          <cell r="N3958">
            <v>0</v>
          </cell>
          <cell r="O3958">
            <v>0</v>
          </cell>
          <cell r="P3958">
            <v>0</v>
          </cell>
        </row>
        <row r="3959">
          <cell r="A3959" t="str">
            <v>4.03.001010105</v>
          </cell>
          <cell r="B3959">
            <v>10105</v>
          </cell>
          <cell r="C3959" t="str">
            <v>Superintendência de Marketing</v>
          </cell>
          <cell r="D3959" t="str">
            <v>4.03.0010</v>
          </cell>
          <cell r="E3959">
            <v>0</v>
          </cell>
          <cell r="F3959">
            <v>0</v>
          </cell>
          <cell r="G3959">
            <v>0</v>
          </cell>
          <cell r="H3959">
            <v>0</v>
          </cell>
          <cell r="I3959">
            <v>0</v>
          </cell>
          <cell r="J3959">
            <v>0</v>
          </cell>
          <cell r="K3959">
            <v>0</v>
          </cell>
          <cell r="L3959">
            <v>0</v>
          </cell>
          <cell r="M3959">
            <v>0</v>
          </cell>
          <cell r="N3959">
            <v>0</v>
          </cell>
          <cell r="O3959">
            <v>0</v>
          </cell>
          <cell r="P3959">
            <v>0</v>
          </cell>
        </row>
        <row r="3960">
          <cell r="A3960" t="str">
            <v>4.03.001110105</v>
          </cell>
          <cell r="B3960">
            <v>10105</v>
          </cell>
          <cell r="C3960" t="str">
            <v>Superintendência de Marketing</v>
          </cell>
          <cell r="D3960" t="str">
            <v>4.03.0011</v>
          </cell>
          <cell r="E3960">
            <v>0</v>
          </cell>
          <cell r="F3960">
            <v>0</v>
          </cell>
          <cell r="G3960">
            <v>0</v>
          </cell>
          <cell r="H3960">
            <v>0</v>
          </cell>
          <cell r="I3960">
            <v>0</v>
          </cell>
          <cell r="J3960">
            <v>0</v>
          </cell>
          <cell r="K3960">
            <v>0</v>
          </cell>
          <cell r="L3960">
            <v>0</v>
          </cell>
          <cell r="M3960">
            <v>0</v>
          </cell>
          <cell r="N3960">
            <v>0</v>
          </cell>
          <cell r="O3960">
            <v>0</v>
          </cell>
          <cell r="P3960">
            <v>0</v>
          </cell>
        </row>
        <row r="3961">
          <cell r="A3961" t="str">
            <v>4.03.001210105</v>
          </cell>
          <cell r="B3961">
            <v>10105</v>
          </cell>
          <cell r="C3961" t="str">
            <v>Superintendência de Marketing</v>
          </cell>
          <cell r="D3961" t="str">
            <v>4.03.0012</v>
          </cell>
          <cell r="E3961">
            <v>0</v>
          </cell>
          <cell r="F3961">
            <v>0</v>
          </cell>
          <cell r="G3961">
            <v>0</v>
          </cell>
          <cell r="H3961">
            <v>0</v>
          </cell>
          <cell r="I3961">
            <v>0</v>
          </cell>
          <cell r="J3961">
            <v>0</v>
          </cell>
          <cell r="K3961">
            <v>0</v>
          </cell>
          <cell r="L3961">
            <v>0</v>
          </cell>
          <cell r="M3961">
            <v>0</v>
          </cell>
          <cell r="N3961">
            <v>0</v>
          </cell>
          <cell r="O3961">
            <v>0</v>
          </cell>
          <cell r="P3961">
            <v>0</v>
          </cell>
        </row>
        <row r="3962">
          <cell r="A3962" t="str">
            <v>4.03.001310105</v>
          </cell>
          <cell r="B3962">
            <v>10105</v>
          </cell>
          <cell r="C3962" t="str">
            <v>Superintendência de Marketing</v>
          </cell>
          <cell r="D3962" t="str">
            <v>4.03.0013</v>
          </cell>
          <cell r="E3962">
            <v>0</v>
          </cell>
          <cell r="F3962">
            <v>0</v>
          </cell>
          <cell r="G3962">
            <v>0</v>
          </cell>
          <cell r="H3962">
            <v>0</v>
          </cell>
          <cell r="I3962">
            <v>0</v>
          </cell>
          <cell r="J3962">
            <v>0</v>
          </cell>
          <cell r="K3962">
            <v>0</v>
          </cell>
          <cell r="L3962">
            <v>0</v>
          </cell>
          <cell r="M3962">
            <v>0</v>
          </cell>
          <cell r="N3962">
            <v>0</v>
          </cell>
          <cell r="O3962">
            <v>0</v>
          </cell>
          <cell r="P3962">
            <v>0</v>
          </cell>
        </row>
        <row r="3963">
          <cell r="A3963" t="str">
            <v>4.03.001410105</v>
          </cell>
          <cell r="B3963">
            <v>10105</v>
          </cell>
          <cell r="C3963" t="str">
            <v>Superintendência de Marketing</v>
          </cell>
          <cell r="D3963" t="str">
            <v>4.03.0014</v>
          </cell>
          <cell r="E3963">
            <v>0</v>
          </cell>
          <cell r="F3963">
            <v>0</v>
          </cell>
          <cell r="G3963">
            <v>0</v>
          </cell>
          <cell r="H3963">
            <v>0</v>
          </cell>
          <cell r="I3963">
            <v>0</v>
          </cell>
          <cell r="J3963">
            <v>0</v>
          </cell>
          <cell r="K3963">
            <v>0</v>
          </cell>
          <cell r="L3963">
            <v>0</v>
          </cell>
          <cell r="M3963">
            <v>0</v>
          </cell>
          <cell r="N3963">
            <v>0</v>
          </cell>
          <cell r="O3963">
            <v>0</v>
          </cell>
          <cell r="P3963">
            <v>0</v>
          </cell>
        </row>
        <row r="3964">
          <cell r="A3964" t="str">
            <v>4.03.001510105</v>
          </cell>
          <cell r="B3964">
            <v>10105</v>
          </cell>
          <cell r="C3964" t="str">
            <v>Superintendência de Marketing</v>
          </cell>
          <cell r="D3964" t="str">
            <v>4.03.0015</v>
          </cell>
          <cell r="E3964">
            <v>0</v>
          </cell>
          <cell r="F3964">
            <v>0</v>
          </cell>
          <cell r="G3964">
            <v>0</v>
          </cell>
          <cell r="H3964">
            <v>0</v>
          </cell>
          <cell r="I3964">
            <v>0</v>
          </cell>
          <cell r="J3964">
            <v>0</v>
          </cell>
          <cell r="K3964">
            <v>0</v>
          </cell>
          <cell r="L3964">
            <v>0</v>
          </cell>
          <cell r="M3964">
            <v>0</v>
          </cell>
          <cell r="N3964">
            <v>0</v>
          </cell>
          <cell r="O3964">
            <v>0</v>
          </cell>
          <cell r="P3964">
            <v>0</v>
          </cell>
        </row>
        <row r="3965">
          <cell r="A3965" t="str">
            <v>4.03.001610105</v>
          </cell>
          <cell r="B3965">
            <v>10105</v>
          </cell>
          <cell r="C3965" t="str">
            <v>Superintendência de Marketing</v>
          </cell>
          <cell r="D3965" t="str">
            <v>4.03.0016</v>
          </cell>
          <cell r="E3965">
            <v>0</v>
          </cell>
          <cell r="F3965">
            <v>0</v>
          </cell>
          <cell r="G3965">
            <v>0</v>
          </cell>
          <cell r="H3965">
            <v>0</v>
          </cell>
          <cell r="I3965">
            <v>0</v>
          </cell>
          <cell r="J3965">
            <v>0</v>
          </cell>
          <cell r="K3965">
            <v>0</v>
          </cell>
          <cell r="L3965">
            <v>0</v>
          </cell>
          <cell r="M3965">
            <v>0</v>
          </cell>
          <cell r="N3965">
            <v>0</v>
          </cell>
          <cell r="O3965">
            <v>0</v>
          </cell>
          <cell r="P3965">
            <v>0</v>
          </cell>
        </row>
        <row r="3966">
          <cell r="A3966" t="str">
            <v>4.03.001710105</v>
          </cell>
          <cell r="B3966">
            <v>10105</v>
          </cell>
          <cell r="C3966" t="str">
            <v>Superintendência de Marketing</v>
          </cell>
          <cell r="D3966" t="str">
            <v>4.03.0017</v>
          </cell>
          <cell r="E3966">
            <v>0</v>
          </cell>
          <cell r="F3966">
            <v>0</v>
          </cell>
          <cell r="G3966">
            <v>0</v>
          </cell>
          <cell r="H3966">
            <v>0</v>
          </cell>
          <cell r="I3966">
            <v>0</v>
          </cell>
          <cell r="J3966">
            <v>0</v>
          </cell>
          <cell r="K3966">
            <v>0</v>
          </cell>
          <cell r="L3966">
            <v>0</v>
          </cell>
          <cell r="M3966">
            <v>0</v>
          </cell>
          <cell r="N3966">
            <v>0</v>
          </cell>
          <cell r="O3966">
            <v>0</v>
          </cell>
          <cell r="P3966">
            <v>0</v>
          </cell>
        </row>
        <row r="3967">
          <cell r="A3967" t="str">
            <v>4.03.001810105</v>
          </cell>
          <cell r="B3967">
            <v>10105</v>
          </cell>
          <cell r="C3967" t="str">
            <v>Superintendência de Marketing</v>
          </cell>
          <cell r="D3967" t="str">
            <v>4.03.0018</v>
          </cell>
          <cell r="E3967">
            <v>0</v>
          </cell>
          <cell r="F3967">
            <v>0</v>
          </cell>
          <cell r="G3967">
            <v>0</v>
          </cell>
          <cell r="H3967">
            <v>0</v>
          </cell>
          <cell r="I3967">
            <v>0</v>
          </cell>
          <cell r="J3967">
            <v>0</v>
          </cell>
          <cell r="K3967">
            <v>0</v>
          </cell>
          <cell r="L3967">
            <v>0</v>
          </cell>
          <cell r="M3967">
            <v>0</v>
          </cell>
          <cell r="N3967">
            <v>0</v>
          </cell>
          <cell r="O3967">
            <v>0</v>
          </cell>
          <cell r="P3967">
            <v>0</v>
          </cell>
        </row>
        <row r="3968">
          <cell r="A3968" t="str">
            <v>4.03.001910105</v>
          </cell>
          <cell r="B3968">
            <v>10105</v>
          </cell>
          <cell r="C3968" t="str">
            <v>Superintendência de Marketing</v>
          </cell>
          <cell r="D3968" t="str">
            <v>4.03.0019</v>
          </cell>
          <cell r="E3968">
            <v>0</v>
          </cell>
          <cell r="F3968">
            <v>0</v>
          </cell>
          <cell r="G3968">
            <v>0</v>
          </cell>
          <cell r="H3968">
            <v>0</v>
          </cell>
          <cell r="I3968">
            <v>0</v>
          </cell>
          <cell r="J3968">
            <v>0</v>
          </cell>
          <cell r="K3968">
            <v>0</v>
          </cell>
          <cell r="L3968">
            <v>0</v>
          </cell>
          <cell r="M3968">
            <v>0</v>
          </cell>
          <cell r="N3968">
            <v>0</v>
          </cell>
          <cell r="O3968">
            <v>0</v>
          </cell>
          <cell r="P3968">
            <v>0</v>
          </cell>
        </row>
        <row r="3969">
          <cell r="A3969" t="str">
            <v>4.03.002010105</v>
          </cell>
          <cell r="B3969">
            <v>10105</v>
          </cell>
          <cell r="C3969" t="str">
            <v>Superintendência de Marketing</v>
          </cell>
          <cell r="D3969" t="str">
            <v>4.03.0020</v>
          </cell>
          <cell r="E3969">
            <v>0</v>
          </cell>
          <cell r="F3969">
            <v>0</v>
          </cell>
          <cell r="G3969">
            <v>0</v>
          </cell>
          <cell r="H3969">
            <v>0</v>
          </cell>
          <cell r="I3969">
            <v>0</v>
          </cell>
          <cell r="J3969">
            <v>0</v>
          </cell>
          <cell r="K3969">
            <v>0</v>
          </cell>
          <cell r="L3969">
            <v>0</v>
          </cell>
          <cell r="M3969">
            <v>0</v>
          </cell>
          <cell r="N3969">
            <v>0</v>
          </cell>
          <cell r="O3969">
            <v>0</v>
          </cell>
          <cell r="P3969">
            <v>0</v>
          </cell>
        </row>
        <row r="3970">
          <cell r="A3970" t="str">
            <v>4.03.002110105</v>
          </cell>
          <cell r="B3970">
            <v>10105</v>
          </cell>
          <cell r="C3970" t="str">
            <v>Superintendência de Marketing</v>
          </cell>
          <cell r="D3970" t="str">
            <v>4.03.0021</v>
          </cell>
          <cell r="E3970">
            <v>0</v>
          </cell>
          <cell r="F3970">
            <v>0</v>
          </cell>
          <cell r="G3970">
            <v>0</v>
          </cell>
          <cell r="H3970">
            <v>0</v>
          </cell>
          <cell r="I3970">
            <v>0</v>
          </cell>
          <cell r="J3970">
            <v>0</v>
          </cell>
          <cell r="K3970">
            <v>0</v>
          </cell>
          <cell r="L3970">
            <v>0</v>
          </cell>
          <cell r="M3970">
            <v>0</v>
          </cell>
          <cell r="N3970">
            <v>0</v>
          </cell>
          <cell r="O3970">
            <v>0</v>
          </cell>
          <cell r="P3970">
            <v>0</v>
          </cell>
        </row>
        <row r="3971">
          <cell r="A3971" t="str">
            <v>4.03.002210105</v>
          </cell>
          <cell r="B3971">
            <v>10105</v>
          </cell>
          <cell r="C3971" t="str">
            <v>Superintendência de Marketing</v>
          </cell>
          <cell r="D3971" t="str">
            <v>4.03.0022</v>
          </cell>
          <cell r="E3971">
            <v>0</v>
          </cell>
          <cell r="F3971">
            <v>0</v>
          </cell>
          <cell r="G3971">
            <v>0</v>
          </cell>
          <cell r="H3971">
            <v>0</v>
          </cell>
          <cell r="I3971">
            <v>0</v>
          </cell>
          <cell r="J3971">
            <v>0</v>
          </cell>
          <cell r="K3971">
            <v>0</v>
          </cell>
          <cell r="L3971">
            <v>0</v>
          </cell>
          <cell r="M3971">
            <v>0</v>
          </cell>
          <cell r="N3971">
            <v>0</v>
          </cell>
          <cell r="O3971">
            <v>0</v>
          </cell>
          <cell r="P3971">
            <v>0</v>
          </cell>
        </row>
        <row r="3972">
          <cell r="A3972" t="str">
            <v>4.03.002410105</v>
          </cell>
          <cell r="B3972">
            <v>10105</v>
          </cell>
          <cell r="C3972" t="str">
            <v>Superintendência de Marketing</v>
          </cell>
          <cell r="D3972" t="str">
            <v>4.03.0024</v>
          </cell>
          <cell r="E3972">
            <v>0</v>
          </cell>
          <cell r="F3972">
            <v>0</v>
          </cell>
          <cell r="G3972">
            <v>0</v>
          </cell>
          <cell r="H3972">
            <v>0</v>
          </cell>
          <cell r="I3972">
            <v>0</v>
          </cell>
          <cell r="J3972">
            <v>0</v>
          </cell>
          <cell r="K3972">
            <v>0</v>
          </cell>
          <cell r="L3972">
            <v>0</v>
          </cell>
          <cell r="M3972">
            <v>0</v>
          </cell>
          <cell r="N3972">
            <v>0</v>
          </cell>
          <cell r="O3972">
            <v>0</v>
          </cell>
          <cell r="P3972">
            <v>0</v>
          </cell>
        </row>
        <row r="3973">
          <cell r="A3973" t="str">
            <v>4.04.000110105</v>
          </cell>
          <cell r="B3973">
            <v>10105</v>
          </cell>
          <cell r="C3973" t="str">
            <v>Superintendência de Marketing</v>
          </cell>
          <cell r="D3973" t="str">
            <v>4.04.0001</v>
          </cell>
          <cell r="E3973">
            <v>0</v>
          </cell>
          <cell r="F3973">
            <v>0</v>
          </cell>
          <cell r="G3973">
            <v>0</v>
          </cell>
          <cell r="H3973">
            <v>0</v>
          </cell>
          <cell r="I3973">
            <v>0</v>
          </cell>
          <cell r="J3973">
            <v>0</v>
          </cell>
          <cell r="K3973">
            <v>0</v>
          </cell>
          <cell r="L3973">
            <v>0</v>
          </cell>
          <cell r="M3973">
            <v>0</v>
          </cell>
          <cell r="N3973">
            <v>0</v>
          </cell>
          <cell r="O3973">
            <v>0</v>
          </cell>
          <cell r="P3973">
            <v>0</v>
          </cell>
        </row>
        <row r="3974">
          <cell r="A3974" t="str">
            <v>4.04.000210105</v>
          </cell>
          <cell r="B3974">
            <v>10105</v>
          </cell>
          <cell r="C3974" t="str">
            <v>Superintendência de Marketing</v>
          </cell>
          <cell r="D3974" t="str">
            <v>4.04.0002</v>
          </cell>
          <cell r="E3974">
            <v>0</v>
          </cell>
          <cell r="F3974">
            <v>0</v>
          </cell>
          <cell r="G3974">
            <v>0</v>
          </cell>
          <cell r="H3974">
            <v>0</v>
          </cell>
          <cell r="I3974">
            <v>0</v>
          </cell>
          <cell r="J3974">
            <v>0</v>
          </cell>
          <cell r="K3974">
            <v>0</v>
          </cell>
          <cell r="L3974">
            <v>0</v>
          </cell>
          <cell r="M3974">
            <v>0</v>
          </cell>
          <cell r="N3974">
            <v>0</v>
          </cell>
          <cell r="O3974">
            <v>0</v>
          </cell>
          <cell r="P3974">
            <v>0</v>
          </cell>
        </row>
        <row r="3975">
          <cell r="A3975" t="str">
            <v>4.04.000310105</v>
          </cell>
          <cell r="B3975">
            <v>10105</v>
          </cell>
          <cell r="C3975" t="str">
            <v>Superintendência de Marketing</v>
          </cell>
          <cell r="D3975" t="str">
            <v>4.04.0003</v>
          </cell>
          <cell r="E3975">
            <v>0</v>
          </cell>
          <cell r="F3975">
            <v>0</v>
          </cell>
          <cell r="G3975">
            <v>0</v>
          </cell>
          <cell r="H3975">
            <v>0</v>
          </cell>
          <cell r="I3975">
            <v>0</v>
          </cell>
          <cell r="J3975">
            <v>0</v>
          </cell>
          <cell r="K3975">
            <v>0</v>
          </cell>
          <cell r="L3975">
            <v>0</v>
          </cell>
          <cell r="M3975">
            <v>0</v>
          </cell>
          <cell r="N3975">
            <v>0</v>
          </cell>
          <cell r="O3975">
            <v>0</v>
          </cell>
          <cell r="P3975">
            <v>0</v>
          </cell>
        </row>
        <row r="3976">
          <cell r="A3976" t="str">
            <v>4.04.000410105</v>
          </cell>
          <cell r="B3976">
            <v>10105</v>
          </cell>
          <cell r="C3976" t="str">
            <v>Superintendência de Marketing</v>
          </cell>
          <cell r="D3976" t="str">
            <v>4.04.0004</v>
          </cell>
          <cell r="E3976">
            <v>0</v>
          </cell>
          <cell r="F3976">
            <v>0</v>
          </cell>
          <cell r="G3976">
            <v>0</v>
          </cell>
          <cell r="H3976">
            <v>0</v>
          </cell>
          <cell r="I3976">
            <v>0</v>
          </cell>
          <cell r="J3976">
            <v>0</v>
          </cell>
          <cell r="K3976">
            <v>0</v>
          </cell>
          <cell r="L3976">
            <v>0</v>
          </cell>
          <cell r="M3976">
            <v>0</v>
          </cell>
          <cell r="N3976">
            <v>0</v>
          </cell>
          <cell r="O3976">
            <v>0</v>
          </cell>
          <cell r="P3976">
            <v>0</v>
          </cell>
        </row>
        <row r="3977">
          <cell r="A3977" t="str">
            <v>4.04.000510105</v>
          </cell>
          <cell r="B3977">
            <v>10105</v>
          </cell>
          <cell r="C3977" t="str">
            <v>Superintendência de Marketing</v>
          </cell>
          <cell r="D3977" t="str">
            <v>4.04.0005</v>
          </cell>
          <cell r="E3977">
            <v>0</v>
          </cell>
          <cell r="F3977">
            <v>0</v>
          </cell>
          <cell r="G3977">
            <v>0</v>
          </cell>
          <cell r="H3977">
            <v>0</v>
          </cell>
          <cell r="I3977">
            <v>0</v>
          </cell>
          <cell r="J3977">
            <v>0</v>
          </cell>
          <cell r="K3977">
            <v>0</v>
          </cell>
          <cell r="L3977">
            <v>0</v>
          </cell>
          <cell r="M3977">
            <v>0</v>
          </cell>
          <cell r="N3977">
            <v>0</v>
          </cell>
          <cell r="O3977">
            <v>0</v>
          </cell>
          <cell r="P3977">
            <v>0</v>
          </cell>
        </row>
        <row r="3978">
          <cell r="A3978" t="str">
            <v>4.04.000610105</v>
          </cell>
          <cell r="B3978">
            <v>10105</v>
          </cell>
          <cell r="C3978" t="str">
            <v>Superintendência de Marketing</v>
          </cell>
          <cell r="D3978" t="str">
            <v>4.04.0006</v>
          </cell>
          <cell r="E3978">
            <v>0</v>
          </cell>
          <cell r="F3978">
            <v>0</v>
          </cell>
          <cell r="G3978">
            <v>0</v>
          </cell>
          <cell r="H3978">
            <v>0</v>
          </cell>
          <cell r="I3978">
            <v>0</v>
          </cell>
          <cell r="J3978">
            <v>0</v>
          </cell>
          <cell r="K3978">
            <v>0</v>
          </cell>
          <cell r="L3978">
            <v>0</v>
          </cell>
          <cell r="M3978">
            <v>0</v>
          </cell>
          <cell r="N3978">
            <v>0</v>
          </cell>
          <cell r="O3978">
            <v>0</v>
          </cell>
          <cell r="P3978">
            <v>0</v>
          </cell>
        </row>
        <row r="3979">
          <cell r="A3979" t="str">
            <v>4.04.000710105</v>
          </cell>
          <cell r="B3979">
            <v>10105</v>
          </cell>
          <cell r="C3979" t="str">
            <v>Superintendência de Marketing</v>
          </cell>
          <cell r="D3979" t="str">
            <v>4.04.0007</v>
          </cell>
          <cell r="E3979">
            <v>2.2482146157897489</v>
          </cell>
          <cell r="F3979">
            <v>2.2482146157897489</v>
          </cell>
          <cell r="G3979">
            <v>2.2482146157897489</v>
          </cell>
          <cell r="H3979">
            <v>2.2482146157897489</v>
          </cell>
          <cell r="I3979">
            <v>2.2482146157897489</v>
          </cell>
          <cell r="J3979">
            <v>2.2482146157897489</v>
          </cell>
          <cell r="K3979">
            <v>2.2482146157897489</v>
          </cell>
          <cell r="L3979">
            <v>2.2482146157897489</v>
          </cell>
          <cell r="M3979">
            <v>2.2482146157897489</v>
          </cell>
          <cell r="N3979">
            <v>2.2482146157897489</v>
          </cell>
          <cell r="O3979">
            <v>2.2482146157897489</v>
          </cell>
          <cell r="P3979">
            <v>2.2482146157897489</v>
          </cell>
        </row>
        <row r="3980">
          <cell r="A3980" t="str">
            <v>4.04.000810105</v>
          </cell>
          <cell r="B3980">
            <v>10105</v>
          </cell>
          <cell r="C3980" t="str">
            <v>Superintendência de Marketing</v>
          </cell>
          <cell r="D3980" t="str">
            <v>4.04.0008</v>
          </cell>
          <cell r="E3980">
            <v>0</v>
          </cell>
          <cell r="F3980">
            <v>0</v>
          </cell>
          <cell r="G3980">
            <v>0</v>
          </cell>
          <cell r="H3980">
            <v>0</v>
          </cell>
          <cell r="I3980">
            <v>0</v>
          </cell>
          <cell r="J3980">
            <v>0</v>
          </cell>
          <cell r="K3980">
            <v>0</v>
          </cell>
          <cell r="L3980">
            <v>0</v>
          </cell>
          <cell r="M3980">
            <v>0</v>
          </cell>
          <cell r="N3980">
            <v>0</v>
          </cell>
          <cell r="O3980">
            <v>0</v>
          </cell>
          <cell r="P3980">
            <v>0</v>
          </cell>
        </row>
        <row r="3981">
          <cell r="A3981" t="str">
            <v>4.04.000910105</v>
          </cell>
          <cell r="B3981">
            <v>10105</v>
          </cell>
          <cell r="C3981" t="str">
            <v>Superintendência de Marketing</v>
          </cell>
          <cell r="D3981" t="str">
            <v>4.04.0009</v>
          </cell>
          <cell r="E3981">
            <v>0</v>
          </cell>
          <cell r="F3981">
            <v>0</v>
          </cell>
          <cell r="G3981">
            <v>0</v>
          </cell>
          <cell r="H3981">
            <v>0</v>
          </cell>
          <cell r="I3981">
            <v>0</v>
          </cell>
          <cell r="J3981">
            <v>0</v>
          </cell>
          <cell r="K3981">
            <v>0</v>
          </cell>
          <cell r="L3981">
            <v>0</v>
          </cell>
          <cell r="M3981">
            <v>0</v>
          </cell>
          <cell r="N3981">
            <v>0</v>
          </cell>
          <cell r="O3981">
            <v>0</v>
          </cell>
          <cell r="P3981">
            <v>0</v>
          </cell>
        </row>
        <row r="3982">
          <cell r="A3982" t="str">
            <v>4.04.001010105</v>
          </cell>
          <cell r="B3982">
            <v>10105</v>
          </cell>
          <cell r="C3982" t="str">
            <v>Superintendência de Marketing</v>
          </cell>
          <cell r="D3982" t="str">
            <v>4.04.0010</v>
          </cell>
          <cell r="E3982">
            <v>0</v>
          </cell>
          <cell r="F3982">
            <v>0</v>
          </cell>
          <cell r="G3982">
            <v>0</v>
          </cell>
          <cell r="H3982">
            <v>0</v>
          </cell>
          <cell r="I3982">
            <v>0</v>
          </cell>
          <cell r="J3982">
            <v>0</v>
          </cell>
          <cell r="K3982">
            <v>0</v>
          </cell>
          <cell r="L3982">
            <v>0</v>
          </cell>
          <cell r="M3982">
            <v>0</v>
          </cell>
          <cell r="N3982">
            <v>0</v>
          </cell>
          <cell r="O3982">
            <v>0</v>
          </cell>
          <cell r="P3982">
            <v>0</v>
          </cell>
        </row>
        <row r="3983">
          <cell r="A3983" t="str">
            <v>4.04.001110105</v>
          </cell>
          <cell r="B3983">
            <v>10105</v>
          </cell>
          <cell r="C3983" t="str">
            <v>Superintendência de Marketing</v>
          </cell>
          <cell r="D3983" t="str">
            <v>4.04.0011</v>
          </cell>
          <cell r="E3983">
            <v>0</v>
          </cell>
          <cell r="F3983">
            <v>0</v>
          </cell>
          <cell r="G3983">
            <v>0</v>
          </cell>
          <cell r="H3983">
            <v>0</v>
          </cell>
          <cell r="I3983">
            <v>0</v>
          </cell>
          <cell r="J3983">
            <v>0</v>
          </cell>
          <cell r="K3983">
            <v>0</v>
          </cell>
          <cell r="L3983">
            <v>0</v>
          </cell>
          <cell r="M3983">
            <v>0</v>
          </cell>
          <cell r="N3983">
            <v>0</v>
          </cell>
          <cell r="O3983">
            <v>0</v>
          </cell>
          <cell r="P3983">
            <v>0</v>
          </cell>
        </row>
        <row r="3984">
          <cell r="A3984" t="str">
            <v>4.04.001210105</v>
          </cell>
          <cell r="B3984">
            <v>10105</v>
          </cell>
          <cell r="C3984" t="str">
            <v>Superintendência de Marketing</v>
          </cell>
          <cell r="D3984" t="str">
            <v>4.04.0012</v>
          </cell>
          <cell r="E3984">
            <v>0</v>
          </cell>
          <cell r="F3984">
            <v>0</v>
          </cell>
          <cell r="G3984">
            <v>0</v>
          </cell>
          <cell r="H3984">
            <v>0</v>
          </cell>
          <cell r="I3984">
            <v>0</v>
          </cell>
          <cell r="J3984">
            <v>0</v>
          </cell>
          <cell r="K3984">
            <v>0</v>
          </cell>
          <cell r="L3984">
            <v>0</v>
          </cell>
          <cell r="M3984">
            <v>0</v>
          </cell>
          <cell r="N3984">
            <v>0</v>
          </cell>
          <cell r="O3984">
            <v>0</v>
          </cell>
          <cell r="P3984">
            <v>0</v>
          </cell>
        </row>
        <row r="3985">
          <cell r="A3985" t="str">
            <v>4.05.000310105</v>
          </cell>
          <cell r="B3985">
            <v>10105</v>
          </cell>
          <cell r="C3985" t="str">
            <v>Superintendência de Marketing</v>
          </cell>
          <cell r="D3985" t="str">
            <v>4.05.0003</v>
          </cell>
          <cell r="E3985">
            <v>0</v>
          </cell>
          <cell r="F3985">
            <v>0</v>
          </cell>
          <cell r="G3985">
            <v>0</v>
          </cell>
          <cell r="H3985">
            <v>0</v>
          </cell>
          <cell r="I3985">
            <v>0</v>
          </cell>
          <cell r="J3985">
            <v>0</v>
          </cell>
          <cell r="K3985">
            <v>0</v>
          </cell>
          <cell r="L3985">
            <v>0</v>
          </cell>
          <cell r="M3985">
            <v>0</v>
          </cell>
          <cell r="N3985">
            <v>0</v>
          </cell>
          <cell r="O3985">
            <v>0</v>
          </cell>
          <cell r="P3985">
            <v>0</v>
          </cell>
        </row>
        <row r="3986">
          <cell r="A3986" t="str">
            <v>4.08.000410105</v>
          </cell>
          <cell r="B3986">
            <v>10105</v>
          </cell>
          <cell r="C3986" t="str">
            <v>Superintendência de Marketing</v>
          </cell>
          <cell r="D3986" t="str">
            <v>4.08.0004</v>
          </cell>
          <cell r="E3986">
            <v>0</v>
          </cell>
          <cell r="F3986">
            <v>0</v>
          </cell>
          <cell r="G3986">
            <v>0</v>
          </cell>
          <cell r="H3986">
            <v>0</v>
          </cell>
          <cell r="I3986">
            <v>0</v>
          </cell>
          <cell r="J3986">
            <v>0</v>
          </cell>
          <cell r="K3986">
            <v>0</v>
          </cell>
          <cell r="L3986">
            <v>0</v>
          </cell>
          <cell r="M3986">
            <v>0</v>
          </cell>
          <cell r="N3986">
            <v>0</v>
          </cell>
          <cell r="O3986">
            <v>0</v>
          </cell>
          <cell r="P3986">
            <v>0</v>
          </cell>
        </row>
        <row r="3987">
          <cell r="A3987" t="str">
            <v>4.08.001010105</v>
          </cell>
          <cell r="B3987">
            <v>10105</v>
          </cell>
          <cell r="C3987" t="str">
            <v>Superintendência de Marketing</v>
          </cell>
          <cell r="D3987" t="str">
            <v>4.08.0010</v>
          </cell>
          <cell r="E3987">
            <v>0</v>
          </cell>
          <cell r="F3987">
            <v>0</v>
          </cell>
          <cell r="G3987">
            <v>0</v>
          </cell>
          <cell r="H3987">
            <v>0</v>
          </cell>
          <cell r="I3987">
            <v>0</v>
          </cell>
          <cell r="J3987">
            <v>0</v>
          </cell>
          <cell r="K3987">
            <v>0</v>
          </cell>
          <cell r="L3987">
            <v>0</v>
          </cell>
          <cell r="M3987">
            <v>0</v>
          </cell>
          <cell r="N3987">
            <v>0</v>
          </cell>
          <cell r="O3987">
            <v>0</v>
          </cell>
          <cell r="P3987">
            <v>0</v>
          </cell>
        </row>
        <row r="3988">
          <cell r="A3988" t="str">
            <v>4.08.001610105</v>
          </cell>
          <cell r="B3988">
            <v>10105</v>
          </cell>
          <cell r="C3988" t="str">
            <v>Superintendência de Marketing</v>
          </cell>
          <cell r="D3988" t="str">
            <v>4.08.0016</v>
          </cell>
          <cell r="E3988">
            <v>0</v>
          </cell>
          <cell r="F3988">
            <v>0</v>
          </cell>
          <cell r="G3988">
            <v>0</v>
          </cell>
          <cell r="H3988">
            <v>0</v>
          </cell>
          <cell r="I3988">
            <v>0</v>
          </cell>
          <cell r="J3988">
            <v>0</v>
          </cell>
          <cell r="K3988">
            <v>0</v>
          </cell>
          <cell r="L3988">
            <v>0</v>
          </cell>
          <cell r="M3988">
            <v>0</v>
          </cell>
          <cell r="N3988">
            <v>0</v>
          </cell>
          <cell r="O3988">
            <v>0</v>
          </cell>
          <cell r="P3988">
            <v>0</v>
          </cell>
        </row>
        <row r="3989">
          <cell r="A3989" t="str">
            <v>4.08.001710105</v>
          </cell>
          <cell r="B3989">
            <v>10105</v>
          </cell>
          <cell r="C3989" t="str">
            <v>Superintendência de Marketing</v>
          </cell>
          <cell r="D3989" t="str">
            <v>4.08.0017</v>
          </cell>
          <cell r="E3989">
            <v>0</v>
          </cell>
          <cell r="F3989">
            <v>0</v>
          </cell>
          <cell r="G3989">
            <v>0</v>
          </cell>
          <cell r="H3989">
            <v>0</v>
          </cell>
          <cell r="I3989">
            <v>0</v>
          </cell>
          <cell r="J3989">
            <v>0</v>
          </cell>
          <cell r="K3989">
            <v>0</v>
          </cell>
          <cell r="L3989">
            <v>0</v>
          </cell>
          <cell r="M3989">
            <v>0</v>
          </cell>
          <cell r="N3989">
            <v>0</v>
          </cell>
          <cell r="O3989">
            <v>0</v>
          </cell>
          <cell r="P3989">
            <v>0</v>
          </cell>
        </row>
        <row r="3990">
          <cell r="A3990" t="str">
            <v>4.08.002010105</v>
          </cell>
          <cell r="B3990">
            <v>10105</v>
          </cell>
          <cell r="C3990" t="str">
            <v>Superintendência de Marketing</v>
          </cell>
          <cell r="D3990" t="str">
            <v>4.08.0020</v>
          </cell>
          <cell r="E3990">
            <v>0</v>
          </cell>
          <cell r="F3990">
            <v>0</v>
          </cell>
          <cell r="G3990">
            <v>0</v>
          </cell>
          <cell r="H3990">
            <v>0</v>
          </cell>
          <cell r="I3990">
            <v>0</v>
          </cell>
          <cell r="J3990">
            <v>0</v>
          </cell>
          <cell r="K3990">
            <v>0</v>
          </cell>
          <cell r="L3990">
            <v>0</v>
          </cell>
          <cell r="M3990">
            <v>0</v>
          </cell>
          <cell r="N3990">
            <v>0</v>
          </cell>
          <cell r="O3990">
            <v>0</v>
          </cell>
          <cell r="P3990">
            <v>0</v>
          </cell>
        </row>
        <row r="3991">
          <cell r="A3991" t="str">
            <v>4.13.000410105</v>
          </cell>
          <cell r="B3991">
            <v>10105</v>
          </cell>
          <cell r="C3991" t="str">
            <v>Superintendência de Marketing</v>
          </cell>
          <cell r="D3991" t="str">
            <v>4.13.0004</v>
          </cell>
          <cell r="E3991">
            <v>0</v>
          </cell>
          <cell r="F3991">
            <v>0</v>
          </cell>
          <cell r="G3991">
            <v>0</v>
          </cell>
          <cell r="H3991">
            <v>0</v>
          </cell>
          <cell r="I3991">
            <v>0</v>
          </cell>
          <cell r="J3991">
            <v>0</v>
          </cell>
          <cell r="K3991">
            <v>0</v>
          </cell>
          <cell r="L3991">
            <v>0</v>
          </cell>
          <cell r="M3991">
            <v>0</v>
          </cell>
          <cell r="N3991">
            <v>0</v>
          </cell>
          <cell r="O3991">
            <v>0</v>
          </cell>
          <cell r="P3991">
            <v>0</v>
          </cell>
        </row>
        <row r="3992">
          <cell r="A3992" t="str">
            <v>4.13.000510105</v>
          </cell>
          <cell r="B3992">
            <v>10105</v>
          </cell>
          <cell r="C3992" t="str">
            <v>Superintendência de Marketing</v>
          </cell>
          <cell r="D3992" t="str">
            <v>4.13.0005</v>
          </cell>
          <cell r="E3992">
            <v>0</v>
          </cell>
          <cell r="F3992">
            <v>0</v>
          </cell>
          <cell r="G3992">
            <v>0</v>
          </cell>
          <cell r="H3992">
            <v>0</v>
          </cell>
          <cell r="I3992">
            <v>0</v>
          </cell>
          <cell r="J3992">
            <v>0</v>
          </cell>
          <cell r="K3992">
            <v>0</v>
          </cell>
          <cell r="L3992">
            <v>0</v>
          </cell>
          <cell r="M3992">
            <v>0</v>
          </cell>
          <cell r="N3992">
            <v>0</v>
          </cell>
          <cell r="O3992">
            <v>0</v>
          </cell>
          <cell r="P3992">
            <v>0</v>
          </cell>
        </row>
        <row r="3993">
          <cell r="A3993" t="str">
            <v>4.13.000610105</v>
          </cell>
          <cell r="B3993">
            <v>10105</v>
          </cell>
          <cell r="C3993" t="str">
            <v>Superintendência de Marketing</v>
          </cell>
          <cell r="D3993" t="str">
            <v>4.13.0006</v>
          </cell>
          <cell r="E3993">
            <v>0</v>
          </cell>
          <cell r="F3993">
            <v>0</v>
          </cell>
          <cell r="G3993">
            <v>0</v>
          </cell>
          <cell r="H3993">
            <v>0</v>
          </cell>
          <cell r="I3993">
            <v>0</v>
          </cell>
          <cell r="J3993">
            <v>0</v>
          </cell>
          <cell r="K3993">
            <v>0</v>
          </cell>
          <cell r="L3993">
            <v>0</v>
          </cell>
          <cell r="M3993">
            <v>0</v>
          </cell>
          <cell r="N3993">
            <v>0</v>
          </cell>
          <cell r="O3993">
            <v>0</v>
          </cell>
          <cell r="P3993">
            <v>0</v>
          </cell>
        </row>
        <row r="3994">
          <cell r="A3994" t="str">
            <v>4.13.000710105</v>
          </cell>
          <cell r="B3994">
            <v>10105</v>
          </cell>
          <cell r="C3994" t="str">
            <v>Superintendência de Marketing</v>
          </cell>
          <cell r="D3994" t="str">
            <v>4.13.0007</v>
          </cell>
          <cell r="E3994">
            <v>0</v>
          </cell>
          <cell r="F3994">
            <v>0</v>
          </cell>
          <cell r="G3994">
            <v>0</v>
          </cell>
          <cell r="H3994">
            <v>0</v>
          </cell>
          <cell r="I3994">
            <v>0</v>
          </cell>
          <cell r="J3994">
            <v>0</v>
          </cell>
          <cell r="K3994">
            <v>0</v>
          </cell>
          <cell r="L3994">
            <v>0</v>
          </cell>
          <cell r="M3994">
            <v>0</v>
          </cell>
          <cell r="N3994">
            <v>0</v>
          </cell>
          <cell r="O3994">
            <v>0</v>
          </cell>
          <cell r="P3994">
            <v>0</v>
          </cell>
        </row>
        <row r="3995">
          <cell r="A3995" t="str">
            <v>4.13.000810105</v>
          </cell>
          <cell r="B3995">
            <v>10105</v>
          </cell>
          <cell r="C3995" t="str">
            <v>Superintendência de Marketing</v>
          </cell>
          <cell r="D3995" t="str">
            <v>4.13.0008</v>
          </cell>
          <cell r="E3995">
            <v>0</v>
          </cell>
          <cell r="F3995">
            <v>0</v>
          </cell>
          <cell r="G3995">
            <v>0</v>
          </cell>
          <cell r="H3995">
            <v>0</v>
          </cell>
          <cell r="I3995">
            <v>0</v>
          </cell>
          <cell r="J3995">
            <v>0</v>
          </cell>
          <cell r="K3995">
            <v>0</v>
          </cell>
          <cell r="L3995">
            <v>0</v>
          </cell>
          <cell r="M3995">
            <v>0</v>
          </cell>
          <cell r="N3995">
            <v>0</v>
          </cell>
          <cell r="O3995">
            <v>0</v>
          </cell>
          <cell r="P3995">
            <v>0</v>
          </cell>
        </row>
        <row r="3996">
          <cell r="A3996" t="str">
            <v>4.90.000110105</v>
          </cell>
          <cell r="B3996">
            <v>10105</v>
          </cell>
          <cell r="C3996" t="str">
            <v>Superintendência de Marketing</v>
          </cell>
          <cell r="D3996" t="str">
            <v>4.90.0001</v>
          </cell>
          <cell r="E3996">
            <v>0</v>
          </cell>
          <cell r="F3996">
            <v>0</v>
          </cell>
          <cell r="G3996">
            <v>0</v>
          </cell>
          <cell r="H3996">
            <v>0</v>
          </cell>
          <cell r="I3996">
            <v>0</v>
          </cell>
          <cell r="J3996">
            <v>0</v>
          </cell>
          <cell r="K3996">
            <v>0</v>
          </cell>
          <cell r="L3996">
            <v>0</v>
          </cell>
          <cell r="M3996">
            <v>0</v>
          </cell>
          <cell r="N3996">
            <v>0</v>
          </cell>
          <cell r="O3996">
            <v>0</v>
          </cell>
          <cell r="P3996">
            <v>0</v>
          </cell>
        </row>
        <row r="3997">
          <cell r="A3997" t="str">
            <v>4.01.000110106</v>
          </cell>
          <cell r="B3997">
            <v>10106</v>
          </cell>
          <cell r="C3997" t="str">
            <v>Gerência de Marketing</v>
          </cell>
          <cell r="D3997" t="str">
            <v>4.01.0001</v>
          </cell>
          <cell r="E3997">
            <v>0</v>
          </cell>
          <cell r="F3997">
            <v>0</v>
          </cell>
          <cell r="G3997">
            <v>0</v>
          </cell>
          <cell r="H3997">
            <v>0</v>
          </cell>
          <cell r="I3997">
            <v>0</v>
          </cell>
          <cell r="J3997">
            <v>0</v>
          </cell>
          <cell r="K3997">
            <v>0</v>
          </cell>
          <cell r="L3997">
            <v>0</v>
          </cell>
          <cell r="M3997">
            <v>0</v>
          </cell>
          <cell r="N3997">
            <v>0</v>
          </cell>
          <cell r="O3997">
            <v>0</v>
          </cell>
          <cell r="P3997">
            <v>0</v>
          </cell>
        </row>
        <row r="3998">
          <cell r="A3998" t="str">
            <v>4.01.000210106</v>
          </cell>
          <cell r="B3998">
            <v>10106</v>
          </cell>
          <cell r="C3998" t="str">
            <v>Gerência de Marketing</v>
          </cell>
          <cell r="D3998" t="str">
            <v>4.01.0002</v>
          </cell>
          <cell r="E3998">
            <v>0</v>
          </cell>
          <cell r="F3998">
            <v>0</v>
          </cell>
          <cell r="G3998">
            <v>0</v>
          </cell>
          <cell r="H3998">
            <v>0</v>
          </cell>
          <cell r="I3998">
            <v>0</v>
          </cell>
          <cell r="J3998">
            <v>0</v>
          </cell>
          <cell r="K3998">
            <v>0</v>
          </cell>
          <cell r="L3998">
            <v>0</v>
          </cell>
          <cell r="M3998">
            <v>0</v>
          </cell>
          <cell r="N3998">
            <v>0</v>
          </cell>
          <cell r="O3998">
            <v>0</v>
          </cell>
          <cell r="P3998">
            <v>0</v>
          </cell>
        </row>
        <row r="3999">
          <cell r="A3999" t="str">
            <v>4.01.000310106</v>
          </cell>
          <cell r="B3999">
            <v>10106</v>
          </cell>
          <cell r="C3999" t="str">
            <v>Gerência de Marketing</v>
          </cell>
          <cell r="D3999" t="str">
            <v>4.01.0003</v>
          </cell>
          <cell r="E3999">
            <v>0</v>
          </cell>
          <cell r="F3999">
            <v>0</v>
          </cell>
          <cell r="G3999">
            <v>0</v>
          </cell>
          <cell r="H3999">
            <v>0</v>
          </cell>
          <cell r="I3999">
            <v>0</v>
          </cell>
          <cell r="J3999">
            <v>0</v>
          </cell>
          <cell r="K3999">
            <v>0</v>
          </cell>
          <cell r="L3999">
            <v>0</v>
          </cell>
          <cell r="M3999">
            <v>0</v>
          </cell>
          <cell r="N3999">
            <v>0</v>
          </cell>
          <cell r="O3999">
            <v>0</v>
          </cell>
          <cell r="P3999">
            <v>0</v>
          </cell>
        </row>
        <row r="4000">
          <cell r="A4000" t="str">
            <v>4.01.000410106</v>
          </cell>
          <cell r="B4000">
            <v>10106</v>
          </cell>
          <cell r="C4000" t="str">
            <v>Gerência de Marketing</v>
          </cell>
          <cell r="D4000" t="str">
            <v>4.01.0004</v>
          </cell>
          <cell r="E4000">
            <v>0</v>
          </cell>
          <cell r="F4000">
            <v>0</v>
          </cell>
          <cell r="G4000">
            <v>0</v>
          </cell>
          <cell r="H4000">
            <v>0</v>
          </cell>
          <cell r="I4000">
            <v>0</v>
          </cell>
          <cell r="J4000">
            <v>0</v>
          </cell>
          <cell r="K4000">
            <v>0</v>
          </cell>
          <cell r="L4000">
            <v>0</v>
          </cell>
          <cell r="M4000">
            <v>0</v>
          </cell>
          <cell r="N4000">
            <v>0</v>
          </cell>
          <cell r="O4000">
            <v>0</v>
          </cell>
          <cell r="P4000">
            <v>0</v>
          </cell>
        </row>
        <row r="4001">
          <cell r="A4001" t="str">
            <v>4.01.000510106</v>
          </cell>
          <cell r="B4001">
            <v>10106</v>
          </cell>
          <cell r="C4001" t="str">
            <v>Gerência de Marketing</v>
          </cell>
          <cell r="D4001" t="str">
            <v>4.01.0005</v>
          </cell>
          <cell r="E4001">
            <v>0</v>
          </cell>
          <cell r="F4001">
            <v>0</v>
          </cell>
          <cell r="G4001">
            <v>0</v>
          </cell>
          <cell r="H4001">
            <v>0</v>
          </cell>
          <cell r="I4001">
            <v>0</v>
          </cell>
          <cell r="J4001">
            <v>0</v>
          </cell>
          <cell r="K4001">
            <v>0</v>
          </cell>
          <cell r="L4001">
            <v>0</v>
          </cell>
          <cell r="M4001">
            <v>0</v>
          </cell>
          <cell r="N4001">
            <v>0</v>
          </cell>
          <cell r="O4001">
            <v>0</v>
          </cell>
          <cell r="P4001">
            <v>0</v>
          </cell>
        </row>
        <row r="4002">
          <cell r="A4002" t="str">
            <v>4.01.000610106</v>
          </cell>
          <cell r="B4002">
            <v>10106</v>
          </cell>
          <cell r="C4002" t="str">
            <v>Gerência de Marketing</v>
          </cell>
          <cell r="D4002" t="str">
            <v>4.01.0006</v>
          </cell>
          <cell r="E4002">
            <v>0</v>
          </cell>
          <cell r="F4002">
            <v>0</v>
          </cell>
          <cell r="G4002">
            <v>0</v>
          </cell>
          <cell r="H4002">
            <v>0</v>
          </cell>
          <cell r="I4002">
            <v>0</v>
          </cell>
          <cell r="J4002">
            <v>0</v>
          </cell>
          <cell r="K4002">
            <v>0</v>
          </cell>
          <cell r="L4002">
            <v>0</v>
          </cell>
          <cell r="M4002">
            <v>0</v>
          </cell>
          <cell r="N4002">
            <v>0</v>
          </cell>
          <cell r="O4002">
            <v>0</v>
          </cell>
          <cell r="P4002">
            <v>0</v>
          </cell>
        </row>
        <row r="4003">
          <cell r="A4003" t="str">
            <v>4.01.000710106</v>
          </cell>
          <cell r="B4003">
            <v>10106</v>
          </cell>
          <cell r="C4003" t="str">
            <v>Gerência de Marketing</v>
          </cell>
          <cell r="D4003" t="str">
            <v>4.01.0007</v>
          </cell>
          <cell r="E4003">
            <v>0</v>
          </cell>
          <cell r="F4003">
            <v>0</v>
          </cell>
          <cell r="G4003">
            <v>0</v>
          </cell>
          <cell r="H4003">
            <v>0</v>
          </cell>
          <cell r="I4003">
            <v>0</v>
          </cell>
          <cell r="J4003">
            <v>0</v>
          </cell>
          <cell r="K4003">
            <v>0</v>
          </cell>
          <cell r="L4003">
            <v>0</v>
          </cell>
          <cell r="M4003">
            <v>0</v>
          </cell>
          <cell r="N4003">
            <v>0</v>
          </cell>
          <cell r="O4003">
            <v>0</v>
          </cell>
          <cell r="P4003">
            <v>0</v>
          </cell>
        </row>
        <row r="4004">
          <cell r="A4004" t="str">
            <v>4.02.000110106</v>
          </cell>
          <cell r="B4004">
            <v>10106</v>
          </cell>
          <cell r="C4004" t="str">
            <v>Gerência de Marketing</v>
          </cell>
          <cell r="D4004" t="str">
            <v>4.02.0001</v>
          </cell>
          <cell r="E4004">
            <v>0</v>
          </cell>
          <cell r="F4004">
            <v>0</v>
          </cell>
          <cell r="G4004">
            <v>0</v>
          </cell>
          <cell r="H4004">
            <v>0</v>
          </cell>
          <cell r="I4004">
            <v>0</v>
          </cell>
          <cell r="J4004">
            <v>0</v>
          </cell>
          <cell r="K4004">
            <v>0</v>
          </cell>
          <cell r="L4004">
            <v>0</v>
          </cell>
          <cell r="M4004">
            <v>0</v>
          </cell>
          <cell r="N4004">
            <v>0</v>
          </cell>
          <cell r="O4004">
            <v>0</v>
          </cell>
          <cell r="P4004">
            <v>0</v>
          </cell>
        </row>
        <row r="4005">
          <cell r="A4005" t="str">
            <v>4.02.000210106</v>
          </cell>
          <cell r="B4005">
            <v>10106</v>
          </cell>
          <cell r="C4005" t="str">
            <v>Gerência de Marketing</v>
          </cell>
          <cell r="D4005" t="str">
            <v>4.02.0002</v>
          </cell>
          <cell r="E4005">
            <v>0</v>
          </cell>
          <cell r="F4005">
            <v>0</v>
          </cell>
          <cell r="G4005">
            <v>0</v>
          </cell>
          <cell r="H4005">
            <v>0</v>
          </cell>
          <cell r="I4005">
            <v>0</v>
          </cell>
          <cell r="J4005">
            <v>0</v>
          </cell>
          <cell r="K4005">
            <v>0</v>
          </cell>
          <cell r="L4005">
            <v>0</v>
          </cell>
          <cell r="M4005">
            <v>0</v>
          </cell>
          <cell r="N4005">
            <v>0</v>
          </cell>
          <cell r="O4005">
            <v>0</v>
          </cell>
          <cell r="P4005">
            <v>0</v>
          </cell>
        </row>
        <row r="4006">
          <cell r="A4006" t="str">
            <v>4.02.000310106</v>
          </cell>
          <cell r="B4006">
            <v>10106</v>
          </cell>
          <cell r="C4006" t="str">
            <v>Gerência de Marketing</v>
          </cell>
          <cell r="D4006" t="str">
            <v>4.02.0003</v>
          </cell>
          <cell r="E4006">
            <v>1305.9167266824898</v>
          </cell>
          <cell r="F4006">
            <v>1305.9167266824898</v>
          </cell>
          <cell r="G4006">
            <v>1305.9167266824898</v>
          </cell>
          <cell r="H4006">
            <v>1351.6238121163769</v>
          </cell>
          <cell r="I4006">
            <v>1351.6238121163769</v>
          </cell>
          <cell r="J4006">
            <v>1351.6238121163769</v>
          </cell>
          <cell r="K4006">
            <v>1351.6238121163769</v>
          </cell>
          <cell r="L4006">
            <v>1351.6238121163769</v>
          </cell>
          <cell r="M4006">
            <v>1351.6238121163769</v>
          </cell>
          <cell r="N4006">
            <v>1351.6238121163769</v>
          </cell>
          <cell r="O4006">
            <v>1351.6238121163769</v>
          </cell>
          <cell r="P4006">
            <v>1351.6238121163769</v>
          </cell>
        </row>
        <row r="4007">
          <cell r="A4007" t="str">
            <v>4.02.000410106</v>
          </cell>
          <cell r="B4007">
            <v>10106</v>
          </cell>
          <cell r="C4007" t="str">
            <v>Gerência de Marketing</v>
          </cell>
          <cell r="D4007" t="str">
            <v>4.02.0004</v>
          </cell>
          <cell r="E4007">
            <v>0</v>
          </cell>
          <cell r="F4007">
            <v>0</v>
          </cell>
          <cell r="G4007">
            <v>0</v>
          </cell>
          <cell r="H4007">
            <v>0</v>
          </cell>
          <cell r="I4007">
            <v>0</v>
          </cell>
          <cell r="J4007">
            <v>0</v>
          </cell>
          <cell r="K4007">
            <v>0</v>
          </cell>
          <cell r="L4007">
            <v>0</v>
          </cell>
          <cell r="M4007">
            <v>0</v>
          </cell>
          <cell r="N4007">
            <v>0</v>
          </cell>
          <cell r="O4007">
            <v>0</v>
          </cell>
          <cell r="P4007">
            <v>0</v>
          </cell>
        </row>
        <row r="4008">
          <cell r="A4008" t="str">
            <v>4.02.000510106</v>
          </cell>
          <cell r="B4008">
            <v>10106</v>
          </cell>
          <cell r="C4008" t="str">
            <v>Gerência de Marketing</v>
          </cell>
          <cell r="D4008" t="str">
            <v>4.02.0005</v>
          </cell>
          <cell r="E4008">
            <v>4000</v>
          </cell>
          <cell r="F4008">
            <v>4000</v>
          </cell>
          <cell r="G4008">
            <v>4000</v>
          </cell>
          <cell r="H4008">
            <v>4000</v>
          </cell>
          <cell r="I4008">
            <v>4000</v>
          </cell>
          <cell r="J4008">
            <v>4000</v>
          </cell>
          <cell r="K4008">
            <v>4000</v>
          </cell>
          <cell r="L4008">
            <v>4000</v>
          </cell>
          <cell r="M4008">
            <v>4000</v>
          </cell>
          <cell r="N4008">
            <v>4000</v>
          </cell>
          <cell r="O4008">
            <v>4000</v>
          </cell>
          <cell r="P4008">
            <v>4000</v>
          </cell>
        </row>
        <row r="4009">
          <cell r="A4009" t="str">
            <v>4.02.000610106</v>
          </cell>
          <cell r="B4009">
            <v>10106</v>
          </cell>
          <cell r="C4009" t="str">
            <v>Gerência de Marketing</v>
          </cell>
          <cell r="D4009" t="str">
            <v>4.02.0006</v>
          </cell>
          <cell r="E4009">
            <v>0</v>
          </cell>
          <cell r="F4009">
            <v>0</v>
          </cell>
          <cell r="G4009">
            <v>0</v>
          </cell>
          <cell r="H4009">
            <v>0</v>
          </cell>
          <cell r="I4009">
            <v>0</v>
          </cell>
          <cell r="J4009">
            <v>0</v>
          </cell>
          <cell r="K4009">
            <v>0</v>
          </cell>
          <cell r="L4009">
            <v>0</v>
          </cell>
          <cell r="M4009">
            <v>0</v>
          </cell>
          <cell r="N4009">
            <v>0</v>
          </cell>
          <cell r="O4009">
            <v>0</v>
          </cell>
          <cell r="P4009">
            <v>0</v>
          </cell>
        </row>
        <row r="4010">
          <cell r="A4010" t="str">
            <v>4.02.000710106</v>
          </cell>
          <cell r="B4010">
            <v>10106</v>
          </cell>
          <cell r="C4010" t="str">
            <v>Gerência de Marketing</v>
          </cell>
          <cell r="D4010" t="str">
            <v>4.02.0007</v>
          </cell>
          <cell r="E4010">
            <v>0</v>
          </cell>
          <cell r="F4010">
            <v>0</v>
          </cell>
          <cell r="G4010">
            <v>0</v>
          </cell>
          <cell r="H4010">
            <v>0</v>
          </cell>
          <cell r="I4010">
            <v>0</v>
          </cell>
          <cell r="J4010">
            <v>0</v>
          </cell>
          <cell r="K4010">
            <v>0</v>
          </cell>
          <cell r="L4010">
            <v>0</v>
          </cell>
          <cell r="M4010">
            <v>0</v>
          </cell>
          <cell r="N4010">
            <v>0</v>
          </cell>
          <cell r="O4010">
            <v>0</v>
          </cell>
          <cell r="P4010">
            <v>0</v>
          </cell>
        </row>
        <row r="4011">
          <cell r="A4011" t="str">
            <v>4.02.000810106</v>
          </cell>
          <cell r="B4011">
            <v>10106</v>
          </cell>
          <cell r="C4011" t="str">
            <v>Gerência de Marketing</v>
          </cell>
          <cell r="D4011" t="str">
            <v>4.02.0008</v>
          </cell>
          <cell r="E4011">
            <v>4000</v>
          </cell>
          <cell r="F4011">
            <v>4000</v>
          </cell>
          <cell r="G4011">
            <v>4000</v>
          </cell>
          <cell r="H4011">
            <v>4000</v>
          </cell>
          <cell r="I4011">
            <v>4000</v>
          </cell>
          <cell r="J4011">
            <v>4000</v>
          </cell>
          <cell r="K4011">
            <v>4000</v>
          </cell>
          <cell r="L4011">
            <v>4000</v>
          </cell>
          <cell r="M4011">
            <v>4000</v>
          </cell>
          <cell r="N4011">
            <v>4000</v>
          </cell>
          <cell r="O4011">
            <v>4000</v>
          </cell>
          <cell r="P4011">
            <v>4000</v>
          </cell>
        </row>
        <row r="4012">
          <cell r="A4012" t="str">
            <v>4.02.000910106</v>
          </cell>
          <cell r="B4012">
            <v>10106</v>
          </cell>
          <cell r="C4012" t="str">
            <v>Gerência de Marketing</v>
          </cell>
          <cell r="D4012" t="str">
            <v>4.02.0009</v>
          </cell>
          <cell r="E4012">
            <v>509.15</v>
          </cell>
          <cell r="F4012">
            <v>509.15</v>
          </cell>
          <cell r="G4012">
            <v>509.15</v>
          </cell>
          <cell r="H4012">
            <v>509.15</v>
          </cell>
          <cell r="I4012">
            <v>509.15</v>
          </cell>
          <cell r="J4012">
            <v>509.15</v>
          </cell>
          <cell r="K4012">
            <v>509.15</v>
          </cell>
          <cell r="L4012">
            <v>509.15</v>
          </cell>
          <cell r="M4012">
            <v>509.15</v>
          </cell>
          <cell r="N4012">
            <v>509.15</v>
          </cell>
          <cell r="O4012">
            <v>509.15</v>
          </cell>
          <cell r="P4012">
            <v>509.15</v>
          </cell>
        </row>
        <row r="4013">
          <cell r="A4013" t="str">
            <v>4.02.001010106</v>
          </cell>
          <cell r="B4013">
            <v>10106</v>
          </cell>
          <cell r="C4013" t="str">
            <v>Gerência de Marketing</v>
          </cell>
          <cell r="D4013" t="str">
            <v>4.02.0010</v>
          </cell>
          <cell r="E4013">
            <v>300</v>
          </cell>
          <cell r="F4013">
            <v>300</v>
          </cell>
          <cell r="G4013">
            <v>300</v>
          </cell>
          <cell r="H4013">
            <v>300</v>
          </cell>
          <cell r="I4013">
            <v>300</v>
          </cell>
          <cell r="J4013">
            <v>300</v>
          </cell>
          <cell r="K4013">
            <v>300</v>
          </cell>
          <cell r="L4013">
            <v>300</v>
          </cell>
          <cell r="M4013">
            <v>300</v>
          </cell>
          <cell r="N4013">
            <v>300</v>
          </cell>
          <cell r="O4013">
            <v>300</v>
          </cell>
          <cell r="P4013">
            <v>300</v>
          </cell>
        </row>
        <row r="4014">
          <cell r="A4014" t="str">
            <v>4.02.001110106</v>
          </cell>
          <cell r="B4014">
            <v>10106</v>
          </cell>
          <cell r="C4014" t="str">
            <v>Gerência de Marketing</v>
          </cell>
          <cell r="D4014" t="str">
            <v>4.02.0011</v>
          </cell>
          <cell r="E4014">
            <v>200</v>
          </cell>
          <cell r="F4014">
            <v>200</v>
          </cell>
          <cell r="G4014">
            <v>200</v>
          </cell>
          <cell r="H4014">
            <v>200</v>
          </cell>
          <cell r="I4014">
            <v>200</v>
          </cell>
          <cell r="J4014">
            <v>200</v>
          </cell>
          <cell r="K4014">
            <v>200</v>
          </cell>
          <cell r="L4014">
            <v>200</v>
          </cell>
          <cell r="M4014">
            <v>200</v>
          </cell>
          <cell r="N4014">
            <v>200</v>
          </cell>
          <cell r="O4014">
            <v>200</v>
          </cell>
          <cell r="P4014">
            <v>200</v>
          </cell>
        </row>
        <row r="4015">
          <cell r="A4015" t="str">
            <v>4.02.001210106</v>
          </cell>
          <cell r="B4015">
            <v>10106</v>
          </cell>
          <cell r="C4015" t="str">
            <v>Gerência de Marketing</v>
          </cell>
          <cell r="D4015" t="str">
            <v>4.02.0012</v>
          </cell>
          <cell r="E4015">
            <v>0</v>
          </cell>
          <cell r="F4015">
            <v>0</v>
          </cell>
          <cell r="G4015">
            <v>0</v>
          </cell>
          <cell r="H4015">
            <v>0</v>
          </cell>
          <cell r="I4015">
            <v>0</v>
          </cell>
          <cell r="J4015">
            <v>0</v>
          </cell>
          <cell r="K4015">
            <v>0</v>
          </cell>
          <cell r="L4015">
            <v>0</v>
          </cell>
          <cell r="M4015">
            <v>0</v>
          </cell>
          <cell r="N4015">
            <v>0</v>
          </cell>
          <cell r="O4015">
            <v>0</v>
          </cell>
          <cell r="P4015">
            <v>0</v>
          </cell>
        </row>
        <row r="4016">
          <cell r="A4016" t="str">
            <v>4.02.001310106</v>
          </cell>
          <cell r="B4016">
            <v>10106</v>
          </cell>
          <cell r="C4016" t="str">
            <v>Gerência de Marketing</v>
          </cell>
          <cell r="D4016" t="str">
            <v>4.02.0013</v>
          </cell>
          <cell r="E4016">
            <v>500</v>
          </cell>
          <cell r="F4016">
            <v>500</v>
          </cell>
          <cell r="G4016">
            <v>500</v>
          </cell>
          <cell r="H4016">
            <v>500</v>
          </cell>
          <cell r="I4016">
            <v>500</v>
          </cell>
          <cell r="J4016">
            <v>500</v>
          </cell>
          <cell r="K4016">
            <v>500</v>
          </cell>
          <cell r="L4016">
            <v>500</v>
          </cell>
          <cell r="M4016">
            <v>500</v>
          </cell>
          <cell r="N4016">
            <v>500</v>
          </cell>
          <cell r="O4016">
            <v>500</v>
          </cell>
          <cell r="P4016">
            <v>500</v>
          </cell>
        </row>
        <row r="4017">
          <cell r="A4017" t="str">
            <v>4.02.001410106</v>
          </cell>
          <cell r="B4017">
            <v>10106</v>
          </cell>
          <cell r="C4017" t="str">
            <v>Gerência de Marketing</v>
          </cell>
          <cell r="D4017" t="str">
            <v>4.02.0014</v>
          </cell>
          <cell r="E4017">
            <v>44.48</v>
          </cell>
          <cell r="F4017">
            <v>44.48</v>
          </cell>
          <cell r="G4017">
            <v>44.48</v>
          </cell>
          <cell r="H4017">
            <v>44.48</v>
          </cell>
          <cell r="I4017">
            <v>44.48</v>
          </cell>
          <cell r="J4017">
            <v>44.48</v>
          </cell>
          <cell r="K4017">
            <v>44.48</v>
          </cell>
          <cell r="L4017">
            <v>44.48</v>
          </cell>
          <cell r="M4017">
            <v>44.48</v>
          </cell>
          <cell r="N4017">
            <v>44.48</v>
          </cell>
          <cell r="O4017">
            <v>44.48</v>
          </cell>
          <cell r="P4017">
            <v>44.48</v>
          </cell>
        </row>
        <row r="4018">
          <cell r="A4018" t="str">
            <v>4.02.001510106</v>
          </cell>
          <cell r="B4018">
            <v>10106</v>
          </cell>
          <cell r="C4018" t="str">
            <v>Gerência de Marketing</v>
          </cell>
          <cell r="D4018" t="str">
            <v>4.02.0015</v>
          </cell>
          <cell r="E4018">
            <v>0</v>
          </cell>
          <cell r="F4018">
            <v>0</v>
          </cell>
          <cell r="G4018">
            <v>0</v>
          </cell>
          <cell r="H4018">
            <v>0</v>
          </cell>
          <cell r="I4018">
            <v>0</v>
          </cell>
          <cell r="J4018">
            <v>0</v>
          </cell>
          <cell r="K4018">
            <v>0</v>
          </cell>
          <cell r="L4018">
            <v>0</v>
          </cell>
          <cell r="M4018">
            <v>0</v>
          </cell>
          <cell r="N4018">
            <v>0</v>
          </cell>
          <cell r="O4018">
            <v>0</v>
          </cell>
          <cell r="P4018">
            <v>0</v>
          </cell>
        </row>
        <row r="4019">
          <cell r="A4019" t="str">
            <v>4.02.001610106</v>
          </cell>
          <cell r="B4019">
            <v>10106</v>
          </cell>
          <cell r="C4019" t="str">
            <v>Gerência de Marketing</v>
          </cell>
          <cell r="D4019" t="str">
            <v>4.02.0016</v>
          </cell>
          <cell r="E4019">
            <v>5967.43</v>
          </cell>
          <cell r="F4019">
            <v>5967.43</v>
          </cell>
          <cell r="G4019">
            <v>5967.43</v>
          </cell>
          <cell r="H4019">
            <v>6176.29</v>
          </cell>
          <cell r="I4019">
            <v>6176.29</v>
          </cell>
          <cell r="J4019">
            <v>6176.29</v>
          </cell>
          <cell r="K4019">
            <v>6176.29</v>
          </cell>
          <cell r="L4019">
            <v>6176.29</v>
          </cell>
          <cell r="M4019">
            <v>6176.29</v>
          </cell>
          <cell r="N4019">
            <v>6176.29</v>
          </cell>
          <cell r="O4019">
            <v>6176.29</v>
          </cell>
          <cell r="P4019">
            <v>6176.29</v>
          </cell>
        </row>
        <row r="4020">
          <cell r="A4020" t="str">
            <v>4.02.001710106</v>
          </cell>
          <cell r="B4020">
            <v>10106</v>
          </cell>
          <cell r="C4020" t="str">
            <v>Gerência de Marketing</v>
          </cell>
          <cell r="D4020" t="str">
            <v>4.02.0017</v>
          </cell>
          <cell r="E4020">
            <v>2720.5</v>
          </cell>
          <cell r="F4020">
            <v>2720.5</v>
          </cell>
          <cell r="G4020">
            <v>2720.5</v>
          </cell>
          <cell r="H4020">
            <v>2815.72</v>
          </cell>
          <cell r="I4020">
            <v>2815.72</v>
          </cell>
          <cell r="J4020">
            <v>2815.72</v>
          </cell>
          <cell r="K4020">
            <v>2815.72</v>
          </cell>
          <cell r="L4020">
            <v>2815.72</v>
          </cell>
          <cell r="M4020">
            <v>2815.72</v>
          </cell>
          <cell r="N4020">
            <v>2815.72</v>
          </cell>
          <cell r="O4020">
            <v>2815.72</v>
          </cell>
          <cell r="P4020">
            <v>2815.72</v>
          </cell>
        </row>
        <row r="4021">
          <cell r="A4021" t="str">
            <v>4.02.001810106</v>
          </cell>
          <cell r="B4021">
            <v>10106</v>
          </cell>
          <cell r="C4021" t="str">
            <v>Gerência de Marketing</v>
          </cell>
          <cell r="D4021" t="str">
            <v>4.02.0018</v>
          </cell>
          <cell r="E4021">
            <v>0</v>
          </cell>
          <cell r="F4021">
            <v>0</v>
          </cell>
          <cell r="G4021">
            <v>0</v>
          </cell>
          <cell r="H4021">
            <v>0</v>
          </cell>
          <cell r="I4021">
            <v>0</v>
          </cell>
          <cell r="J4021">
            <v>0</v>
          </cell>
          <cell r="K4021">
            <v>0</v>
          </cell>
          <cell r="L4021">
            <v>0</v>
          </cell>
          <cell r="M4021">
            <v>0</v>
          </cell>
          <cell r="N4021">
            <v>0</v>
          </cell>
          <cell r="O4021">
            <v>0</v>
          </cell>
          <cell r="P4021">
            <v>0</v>
          </cell>
        </row>
        <row r="4022">
          <cell r="A4022" t="str">
            <v>4.02.001910106</v>
          </cell>
          <cell r="B4022">
            <v>10106</v>
          </cell>
          <cell r="C4022" t="str">
            <v>Gerência de Marketing</v>
          </cell>
          <cell r="D4022" t="str">
            <v>4.02.0019</v>
          </cell>
          <cell r="E4022">
            <v>0</v>
          </cell>
          <cell r="F4022">
            <v>0</v>
          </cell>
          <cell r="G4022">
            <v>0</v>
          </cell>
          <cell r="H4022">
            <v>0</v>
          </cell>
          <cell r="I4022">
            <v>0</v>
          </cell>
          <cell r="J4022">
            <v>0</v>
          </cell>
          <cell r="K4022">
            <v>0</v>
          </cell>
          <cell r="L4022">
            <v>0</v>
          </cell>
          <cell r="M4022">
            <v>0</v>
          </cell>
          <cell r="N4022">
            <v>0</v>
          </cell>
          <cell r="O4022">
            <v>0</v>
          </cell>
          <cell r="P4022">
            <v>0</v>
          </cell>
        </row>
        <row r="4023">
          <cell r="A4023" t="str">
            <v>4.02.002010106</v>
          </cell>
          <cell r="B4023">
            <v>10106</v>
          </cell>
          <cell r="C4023" t="str">
            <v>Gerência de Marketing</v>
          </cell>
          <cell r="D4023" t="str">
            <v>4.02.0020</v>
          </cell>
          <cell r="E4023">
            <v>0</v>
          </cell>
          <cell r="F4023">
            <v>0</v>
          </cell>
          <cell r="G4023">
            <v>0</v>
          </cell>
          <cell r="H4023">
            <v>0</v>
          </cell>
          <cell r="I4023">
            <v>0</v>
          </cell>
          <cell r="J4023">
            <v>0</v>
          </cell>
          <cell r="K4023">
            <v>0</v>
          </cell>
          <cell r="L4023">
            <v>0</v>
          </cell>
          <cell r="M4023">
            <v>0</v>
          </cell>
          <cell r="N4023">
            <v>0</v>
          </cell>
          <cell r="O4023">
            <v>0</v>
          </cell>
          <cell r="P4023">
            <v>0</v>
          </cell>
        </row>
        <row r="4024">
          <cell r="A4024" t="str">
            <v>4.02.002110106</v>
          </cell>
          <cell r="B4024">
            <v>10106</v>
          </cell>
          <cell r="C4024" t="str">
            <v>Gerência de Marketing</v>
          </cell>
          <cell r="D4024" t="str">
            <v>4.02.0021</v>
          </cell>
          <cell r="E4024">
            <v>3000</v>
          </cell>
          <cell r="F4024">
            <v>3000</v>
          </cell>
          <cell r="G4024">
            <v>3000</v>
          </cell>
          <cell r="H4024">
            <v>3000</v>
          </cell>
          <cell r="I4024">
            <v>3000</v>
          </cell>
          <cell r="J4024">
            <v>3000</v>
          </cell>
          <cell r="K4024">
            <v>3000</v>
          </cell>
          <cell r="L4024">
            <v>3000</v>
          </cell>
          <cell r="M4024">
            <v>3000</v>
          </cell>
          <cell r="N4024">
            <v>3000</v>
          </cell>
          <cell r="O4024">
            <v>3000</v>
          </cell>
          <cell r="P4024">
            <v>3000</v>
          </cell>
        </row>
        <row r="4025">
          <cell r="A4025" t="str">
            <v>4.02.002210106</v>
          </cell>
          <cell r="B4025">
            <v>10106</v>
          </cell>
          <cell r="C4025" t="str">
            <v>Gerência de Marketing</v>
          </cell>
          <cell r="D4025" t="str">
            <v>4.02.0022</v>
          </cell>
          <cell r="E4025">
            <v>200</v>
          </cell>
          <cell r="F4025">
            <v>200</v>
          </cell>
          <cell r="G4025">
            <v>200</v>
          </cell>
          <cell r="H4025">
            <v>200</v>
          </cell>
          <cell r="I4025">
            <v>200</v>
          </cell>
          <cell r="J4025">
            <v>200</v>
          </cell>
          <cell r="K4025">
            <v>200</v>
          </cell>
          <cell r="L4025">
            <v>200</v>
          </cell>
          <cell r="M4025">
            <v>200</v>
          </cell>
          <cell r="N4025">
            <v>200</v>
          </cell>
          <cell r="O4025">
            <v>200</v>
          </cell>
          <cell r="P4025">
            <v>200</v>
          </cell>
        </row>
        <row r="4026">
          <cell r="A4026" t="str">
            <v>4.02.002310106</v>
          </cell>
          <cell r="B4026">
            <v>10106</v>
          </cell>
          <cell r="C4026" t="str">
            <v>Gerência de Marketing</v>
          </cell>
          <cell r="D4026" t="str">
            <v>4.02.0023</v>
          </cell>
          <cell r="E4026">
            <v>2000</v>
          </cell>
          <cell r="F4026">
            <v>2000</v>
          </cell>
          <cell r="G4026">
            <v>2000</v>
          </cell>
          <cell r="H4026">
            <v>2000</v>
          </cell>
          <cell r="I4026">
            <v>2000</v>
          </cell>
          <cell r="J4026">
            <v>2000</v>
          </cell>
          <cell r="K4026">
            <v>2000</v>
          </cell>
          <cell r="L4026">
            <v>2000</v>
          </cell>
          <cell r="M4026">
            <v>2000</v>
          </cell>
          <cell r="N4026">
            <v>2000</v>
          </cell>
          <cell r="O4026">
            <v>2000</v>
          </cell>
          <cell r="P4026">
            <v>2000</v>
          </cell>
        </row>
        <row r="4027">
          <cell r="A4027" t="str">
            <v>4.02.002410106</v>
          </cell>
          <cell r="B4027">
            <v>10106</v>
          </cell>
          <cell r="C4027" t="str">
            <v>Gerência de Marketing</v>
          </cell>
          <cell r="D4027" t="str">
            <v>4.02.0024</v>
          </cell>
          <cell r="E4027">
            <v>0</v>
          </cell>
          <cell r="F4027">
            <v>0</v>
          </cell>
          <cell r="G4027">
            <v>0</v>
          </cell>
          <cell r="H4027">
            <v>0</v>
          </cell>
          <cell r="I4027">
            <v>0</v>
          </cell>
          <cell r="J4027">
            <v>0</v>
          </cell>
          <cell r="K4027">
            <v>0</v>
          </cell>
          <cell r="L4027">
            <v>0</v>
          </cell>
          <cell r="M4027">
            <v>0</v>
          </cell>
          <cell r="N4027">
            <v>0</v>
          </cell>
          <cell r="O4027">
            <v>0</v>
          </cell>
          <cell r="P4027">
            <v>0</v>
          </cell>
        </row>
        <row r="4028">
          <cell r="A4028" t="str">
            <v>4.02.002510106</v>
          </cell>
          <cell r="B4028">
            <v>10106</v>
          </cell>
          <cell r="C4028" t="str">
            <v>Gerência de Marketing</v>
          </cell>
          <cell r="D4028" t="str">
            <v>4.02.0025</v>
          </cell>
          <cell r="E4028">
            <v>200</v>
          </cell>
          <cell r="F4028">
            <v>200</v>
          </cell>
          <cell r="G4028">
            <v>200</v>
          </cell>
          <cell r="H4028">
            <v>200</v>
          </cell>
          <cell r="I4028">
            <v>200</v>
          </cell>
          <cell r="J4028">
            <v>200</v>
          </cell>
          <cell r="K4028">
            <v>200</v>
          </cell>
          <cell r="L4028">
            <v>200</v>
          </cell>
          <cell r="M4028">
            <v>200</v>
          </cell>
          <cell r="N4028">
            <v>200</v>
          </cell>
          <cell r="O4028">
            <v>200</v>
          </cell>
          <cell r="P4028">
            <v>200</v>
          </cell>
        </row>
        <row r="4029">
          <cell r="A4029" t="str">
            <v>4.02.002610106</v>
          </cell>
          <cell r="B4029">
            <v>10106</v>
          </cell>
          <cell r="C4029" t="str">
            <v>Gerência de Marketing</v>
          </cell>
          <cell r="D4029" t="str">
            <v>4.02.0026</v>
          </cell>
          <cell r="E4029">
            <v>0</v>
          </cell>
          <cell r="F4029">
            <v>0</v>
          </cell>
          <cell r="G4029">
            <v>0</v>
          </cell>
          <cell r="H4029">
            <v>0</v>
          </cell>
          <cell r="I4029">
            <v>0</v>
          </cell>
          <cell r="J4029">
            <v>0</v>
          </cell>
          <cell r="K4029">
            <v>0</v>
          </cell>
          <cell r="L4029">
            <v>0</v>
          </cell>
          <cell r="M4029">
            <v>0</v>
          </cell>
          <cell r="N4029">
            <v>0</v>
          </cell>
          <cell r="O4029">
            <v>0</v>
          </cell>
          <cell r="P4029">
            <v>0</v>
          </cell>
        </row>
        <row r="4030">
          <cell r="A4030" t="str">
            <v>4.02.002710106</v>
          </cell>
          <cell r="B4030">
            <v>10106</v>
          </cell>
          <cell r="C4030" t="str">
            <v>Gerência de Marketing</v>
          </cell>
          <cell r="D4030" t="str">
            <v>4.02.0027</v>
          </cell>
          <cell r="E4030">
            <v>0</v>
          </cell>
          <cell r="F4030">
            <v>0</v>
          </cell>
          <cell r="G4030">
            <v>0</v>
          </cell>
          <cell r="H4030">
            <v>0</v>
          </cell>
          <cell r="I4030">
            <v>0</v>
          </cell>
          <cell r="J4030">
            <v>0</v>
          </cell>
          <cell r="K4030">
            <v>0</v>
          </cell>
          <cell r="L4030">
            <v>0</v>
          </cell>
          <cell r="M4030">
            <v>0</v>
          </cell>
          <cell r="N4030">
            <v>0</v>
          </cell>
          <cell r="O4030">
            <v>0</v>
          </cell>
          <cell r="P4030">
            <v>0</v>
          </cell>
        </row>
        <row r="4031">
          <cell r="A4031" t="str">
            <v>4.02.002810106</v>
          </cell>
          <cell r="B4031">
            <v>10106</v>
          </cell>
          <cell r="C4031" t="str">
            <v>Gerência de Marketing</v>
          </cell>
          <cell r="D4031" t="str">
            <v>4.02.0028</v>
          </cell>
          <cell r="E4031">
            <v>0</v>
          </cell>
          <cell r="F4031">
            <v>0</v>
          </cell>
          <cell r="G4031">
            <v>0</v>
          </cell>
          <cell r="H4031">
            <v>0</v>
          </cell>
          <cell r="I4031">
            <v>0</v>
          </cell>
          <cell r="J4031">
            <v>0</v>
          </cell>
          <cell r="K4031">
            <v>0</v>
          </cell>
          <cell r="L4031">
            <v>0</v>
          </cell>
          <cell r="M4031">
            <v>0</v>
          </cell>
          <cell r="N4031">
            <v>0</v>
          </cell>
          <cell r="O4031">
            <v>0</v>
          </cell>
          <cell r="P4031">
            <v>0</v>
          </cell>
        </row>
        <row r="4032">
          <cell r="A4032" t="str">
            <v>4.02.002910106</v>
          </cell>
          <cell r="B4032">
            <v>10106</v>
          </cell>
          <cell r="C4032" t="str">
            <v>Gerência de Marketing</v>
          </cell>
          <cell r="D4032" t="str">
            <v>4.02.0029</v>
          </cell>
          <cell r="E4032">
            <v>0</v>
          </cell>
          <cell r="F4032">
            <v>0</v>
          </cell>
          <cell r="G4032">
            <v>0</v>
          </cell>
          <cell r="H4032">
            <v>0</v>
          </cell>
          <cell r="I4032">
            <v>0</v>
          </cell>
          <cell r="J4032">
            <v>0</v>
          </cell>
          <cell r="K4032">
            <v>0</v>
          </cell>
          <cell r="L4032">
            <v>0</v>
          </cell>
          <cell r="M4032">
            <v>0</v>
          </cell>
          <cell r="N4032">
            <v>0</v>
          </cell>
          <cell r="O4032">
            <v>0</v>
          </cell>
          <cell r="P4032">
            <v>0</v>
          </cell>
        </row>
        <row r="4033">
          <cell r="A4033" t="str">
            <v>4.02.003010106</v>
          </cell>
          <cell r="B4033">
            <v>10106</v>
          </cell>
          <cell r="C4033" t="str">
            <v>Gerência de Marketing</v>
          </cell>
          <cell r="D4033" t="str">
            <v>4.02.0030</v>
          </cell>
          <cell r="E4033">
            <v>0</v>
          </cell>
          <cell r="F4033">
            <v>0</v>
          </cell>
          <cell r="G4033">
            <v>0</v>
          </cell>
          <cell r="H4033">
            <v>0</v>
          </cell>
          <cell r="I4033">
            <v>0</v>
          </cell>
          <cell r="J4033">
            <v>0</v>
          </cell>
          <cell r="K4033">
            <v>0</v>
          </cell>
          <cell r="L4033">
            <v>0</v>
          </cell>
          <cell r="M4033">
            <v>0</v>
          </cell>
          <cell r="N4033">
            <v>0</v>
          </cell>
          <cell r="O4033">
            <v>0</v>
          </cell>
          <cell r="P4033">
            <v>0</v>
          </cell>
        </row>
        <row r="4034">
          <cell r="A4034" t="str">
            <v>4.02.003510106</v>
          </cell>
          <cell r="B4034">
            <v>10106</v>
          </cell>
          <cell r="C4034" t="str">
            <v>Gerência de Marketing</v>
          </cell>
          <cell r="D4034" t="str">
            <v>4.02.0035</v>
          </cell>
          <cell r="E4034">
            <v>0</v>
          </cell>
          <cell r="F4034">
            <v>0</v>
          </cell>
          <cell r="G4034">
            <v>0</v>
          </cell>
          <cell r="H4034">
            <v>0</v>
          </cell>
          <cell r="I4034">
            <v>0</v>
          </cell>
          <cell r="J4034">
            <v>0</v>
          </cell>
          <cell r="K4034">
            <v>0</v>
          </cell>
          <cell r="L4034">
            <v>0</v>
          </cell>
          <cell r="M4034">
            <v>0</v>
          </cell>
          <cell r="N4034">
            <v>0</v>
          </cell>
          <cell r="O4034">
            <v>0</v>
          </cell>
          <cell r="P4034">
            <v>0</v>
          </cell>
        </row>
        <row r="4035">
          <cell r="A4035" t="str">
            <v>4.02.003610106</v>
          </cell>
          <cell r="B4035">
            <v>10106</v>
          </cell>
          <cell r="C4035" t="str">
            <v>Gerência de Marketing</v>
          </cell>
          <cell r="D4035" t="str">
            <v>4.02.0036</v>
          </cell>
          <cell r="E4035">
            <v>0</v>
          </cell>
          <cell r="F4035">
            <v>0</v>
          </cell>
          <cell r="G4035">
            <v>0</v>
          </cell>
          <cell r="H4035">
            <v>0</v>
          </cell>
          <cell r="I4035">
            <v>0</v>
          </cell>
          <cell r="J4035">
            <v>0</v>
          </cell>
          <cell r="K4035">
            <v>0</v>
          </cell>
          <cell r="L4035">
            <v>0</v>
          </cell>
          <cell r="M4035">
            <v>0</v>
          </cell>
          <cell r="N4035">
            <v>0</v>
          </cell>
          <cell r="O4035">
            <v>0</v>
          </cell>
          <cell r="P4035">
            <v>0</v>
          </cell>
        </row>
        <row r="4036">
          <cell r="A4036" t="str">
            <v>4.02.003710106</v>
          </cell>
          <cell r="B4036">
            <v>10106</v>
          </cell>
          <cell r="C4036" t="str">
            <v>Gerência de Marketing</v>
          </cell>
          <cell r="D4036" t="str">
            <v>4.02.0037</v>
          </cell>
          <cell r="E4036">
            <v>0</v>
          </cell>
          <cell r="F4036">
            <v>0</v>
          </cell>
          <cell r="G4036">
            <v>0</v>
          </cell>
          <cell r="H4036">
            <v>0</v>
          </cell>
          <cell r="I4036">
            <v>0</v>
          </cell>
          <cell r="J4036">
            <v>0</v>
          </cell>
          <cell r="K4036">
            <v>0</v>
          </cell>
          <cell r="L4036">
            <v>0</v>
          </cell>
          <cell r="M4036">
            <v>0</v>
          </cell>
          <cell r="N4036">
            <v>0</v>
          </cell>
          <cell r="O4036">
            <v>0</v>
          </cell>
          <cell r="P4036">
            <v>0</v>
          </cell>
        </row>
        <row r="4037">
          <cell r="A4037" t="str">
            <v>4.02.003810106</v>
          </cell>
          <cell r="B4037">
            <v>10106</v>
          </cell>
          <cell r="C4037" t="str">
            <v>Gerência de Marketing</v>
          </cell>
          <cell r="D4037" t="str">
            <v>4.02.0038</v>
          </cell>
          <cell r="E4037">
            <v>0</v>
          </cell>
          <cell r="F4037">
            <v>0</v>
          </cell>
          <cell r="G4037">
            <v>0</v>
          </cell>
          <cell r="H4037">
            <v>0</v>
          </cell>
          <cell r="I4037">
            <v>0</v>
          </cell>
          <cell r="J4037">
            <v>0</v>
          </cell>
          <cell r="K4037">
            <v>0</v>
          </cell>
          <cell r="L4037">
            <v>0</v>
          </cell>
          <cell r="M4037">
            <v>0</v>
          </cell>
          <cell r="N4037">
            <v>0</v>
          </cell>
          <cell r="O4037">
            <v>0</v>
          </cell>
          <cell r="P4037">
            <v>0</v>
          </cell>
        </row>
        <row r="4038">
          <cell r="A4038" t="str">
            <v>4.02.003910106</v>
          </cell>
          <cell r="B4038">
            <v>10106</v>
          </cell>
          <cell r="C4038" t="str">
            <v>Gerência de Marketing</v>
          </cell>
          <cell r="D4038" t="str">
            <v>4.02.0039</v>
          </cell>
          <cell r="E4038">
            <v>0</v>
          </cell>
          <cell r="F4038">
            <v>0</v>
          </cell>
          <cell r="G4038">
            <v>0</v>
          </cell>
          <cell r="H4038">
            <v>0</v>
          </cell>
          <cell r="I4038">
            <v>0</v>
          </cell>
          <cell r="J4038">
            <v>0</v>
          </cell>
          <cell r="K4038">
            <v>0</v>
          </cell>
          <cell r="L4038">
            <v>0</v>
          </cell>
          <cell r="M4038">
            <v>0</v>
          </cell>
          <cell r="N4038">
            <v>0</v>
          </cell>
          <cell r="O4038">
            <v>0</v>
          </cell>
          <cell r="P4038">
            <v>0</v>
          </cell>
        </row>
        <row r="4039">
          <cell r="A4039" t="str">
            <v>4.02.004110106</v>
          </cell>
          <cell r="B4039">
            <v>10106</v>
          </cell>
          <cell r="C4039" t="str">
            <v>Gerência de Marketing</v>
          </cell>
          <cell r="D4039" t="str">
            <v>4.02.0041</v>
          </cell>
          <cell r="E4039">
            <v>0</v>
          </cell>
          <cell r="F4039">
            <v>0</v>
          </cell>
          <cell r="G4039">
            <v>27.12</v>
          </cell>
          <cell r="H4039">
            <v>27.12</v>
          </cell>
          <cell r="I4039">
            <v>27.12</v>
          </cell>
          <cell r="J4039">
            <v>27.12</v>
          </cell>
          <cell r="K4039">
            <v>27.12</v>
          </cell>
          <cell r="L4039">
            <v>27.12</v>
          </cell>
          <cell r="M4039">
            <v>27.12</v>
          </cell>
          <cell r="N4039">
            <v>27.12</v>
          </cell>
          <cell r="O4039">
            <v>27.12</v>
          </cell>
          <cell r="P4039">
            <v>27.12</v>
          </cell>
        </row>
        <row r="4040">
          <cell r="A4040" t="str">
            <v>4.02.004210106</v>
          </cell>
          <cell r="B4040">
            <v>10106</v>
          </cell>
          <cell r="C4040" t="str">
            <v>Gerência de Marketing</v>
          </cell>
          <cell r="D4040" t="str">
            <v>4.02.0042</v>
          </cell>
          <cell r="E4040">
            <v>0</v>
          </cell>
          <cell r="F4040">
            <v>0</v>
          </cell>
          <cell r="G4040">
            <v>0</v>
          </cell>
          <cell r="H4040">
            <v>0</v>
          </cell>
          <cell r="I4040">
            <v>0</v>
          </cell>
          <cell r="J4040">
            <v>0</v>
          </cell>
          <cell r="K4040">
            <v>0</v>
          </cell>
          <cell r="L4040">
            <v>0</v>
          </cell>
          <cell r="M4040">
            <v>0</v>
          </cell>
          <cell r="N4040">
            <v>0</v>
          </cell>
          <cell r="O4040">
            <v>0</v>
          </cell>
          <cell r="P4040">
            <v>0</v>
          </cell>
        </row>
        <row r="4041">
          <cell r="A4041" t="str">
            <v>4.02.004310106</v>
          </cell>
          <cell r="B4041">
            <v>10106</v>
          </cell>
          <cell r="C4041" t="str">
            <v>Gerência de Marketing</v>
          </cell>
          <cell r="D4041" t="str">
            <v>4.02.0043</v>
          </cell>
          <cell r="E4041">
            <v>0</v>
          </cell>
          <cell r="F4041">
            <v>0</v>
          </cell>
          <cell r="G4041">
            <v>0</v>
          </cell>
          <cell r="H4041">
            <v>0</v>
          </cell>
          <cell r="I4041">
            <v>0</v>
          </cell>
          <cell r="J4041">
            <v>0</v>
          </cell>
          <cell r="K4041">
            <v>0</v>
          </cell>
          <cell r="L4041">
            <v>0</v>
          </cell>
          <cell r="M4041">
            <v>0</v>
          </cell>
          <cell r="N4041">
            <v>0</v>
          </cell>
          <cell r="O4041">
            <v>0</v>
          </cell>
          <cell r="P4041">
            <v>0</v>
          </cell>
        </row>
        <row r="4042">
          <cell r="A4042" t="str">
            <v>4.02.004410106</v>
          </cell>
          <cell r="B4042">
            <v>10106</v>
          </cell>
          <cell r="C4042" t="str">
            <v>Gerência de Marketing</v>
          </cell>
          <cell r="D4042" t="str">
            <v>4.02.0044</v>
          </cell>
          <cell r="E4042">
            <v>0</v>
          </cell>
          <cell r="F4042">
            <v>0</v>
          </cell>
          <cell r="G4042">
            <v>0</v>
          </cell>
          <cell r="H4042">
            <v>0</v>
          </cell>
          <cell r="I4042">
            <v>0</v>
          </cell>
          <cell r="J4042">
            <v>0</v>
          </cell>
          <cell r="K4042">
            <v>0</v>
          </cell>
          <cell r="L4042">
            <v>0</v>
          </cell>
          <cell r="M4042">
            <v>0</v>
          </cell>
          <cell r="N4042">
            <v>0</v>
          </cell>
          <cell r="O4042">
            <v>0</v>
          </cell>
          <cell r="P4042">
            <v>0</v>
          </cell>
        </row>
        <row r="4043">
          <cell r="A4043" t="str">
            <v>4.03.000110106</v>
          </cell>
          <cell r="B4043">
            <v>10106</v>
          </cell>
          <cell r="C4043" t="str">
            <v>Gerência de Marketing</v>
          </cell>
          <cell r="D4043" t="str">
            <v>4.03.0001</v>
          </cell>
          <cell r="E4043">
            <v>0</v>
          </cell>
          <cell r="F4043">
            <v>0</v>
          </cell>
          <cell r="G4043">
            <v>0</v>
          </cell>
          <cell r="H4043">
            <v>0</v>
          </cell>
          <cell r="I4043">
            <v>0</v>
          </cell>
          <cell r="J4043">
            <v>0</v>
          </cell>
          <cell r="K4043">
            <v>0</v>
          </cell>
          <cell r="L4043">
            <v>0</v>
          </cell>
          <cell r="M4043">
            <v>0</v>
          </cell>
          <cell r="N4043">
            <v>0</v>
          </cell>
          <cell r="O4043">
            <v>0</v>
          </cell>
          <cell r="P4043">
            <v>0</v>
          </cell>
        </row>
        <row r="4044">
          <cell r="A4044" t="str">
            <v>4.03.000210106</v>
          </cell>
          <cell r="B4044">
            <v>10106</v>
          </cell>
          <cell r="C4044" t="str">
            <v>Gerência de Marketing</v>
          </cell>
          <cell r="D4044" t="str">
            <v>4.03.0002</v>
          </cell>
          <cell r="E4044">
            <v>62050</v>
          </cell>
          <cell r="F4044">
            <v>42550</v>
          </cell>
          <cell r="G4044">
            <v>42800</v>
          </cell>
          <cell r="H4044">
            <v>42800</v>
          </cell>
          <cell r="I4044">
            <v>42800</v>
          </cell>
          <cell r="J4044">
            <v>42800</v>
          </cell>
          <cell r="K4044">
            <v>43800</v>
          </cell>
          <cell r="L4044">
            <v>46932</v>
          </cell>
          <cell r="M4044">
            <v>46932</v>
          </cell>
          <cell r="N4044">
            <v>46932</v>
          </cell>
          <cell r="O4044">
            <v>46932</v>
          </cell>
          <cell r="P4044">
            <v>46932</v>
          </cell>
        </row>
        <row r="4045">
          <cell r="A4045" t="str">
            <v>4.03.000310106</v>
          </cell>
          <cell r="B4045">
            <v>10106</v>
          </cell>
          <cell r="C4045" t="str">
            <v>Gerência de Marketing</v>
          </cell>
          <cell r="D4045" t="str">
            <v>4.03.0003</v>
          </cell>
          <cell r="E4045">
            <v>5170.8333333333339</v>
          </cell>
          <cell r="F4045">
            <v>1920.8333333333335</v>
          </cell>
          <cell r="G4045">
            <v>3608.333333333333</v>
          </cell>
          <cell r="H4045">
            <v>3566.6666666666661</v>
          </cell>
          <cell r="I4045">
            <v>3566.6666666666661</v>
          </cell>
          <cell r="J4045">
            <v>3566.6666666666679</v>
          </cell>
          <cell r="K4045">
            <v>4150</v>
          </cell>
          <cell r="L4045">
            <v>5738</v>
          </cell>
          <cell r="M4045">
            <v>3911</v>
          </cell>
          <cell r="N4045">
            <v>3911</v>
          </cell>
          <cell r="O4045">
            <v>3911</v>
          </cell>
          <cell r="P4045">
            <v>3911</v>
          </cell>
        </row>
        <row r="4046">
          <cell r="A4046" t="str">
            <v>4.03.000410106</v>
          </cell>
          <cell r="B4046">
            <v>10106</v>
          </cell>
          <cell r="C4046" t="str">
            <v>Gerência de Marketing</v>
          </cell>
          <cell r="D4046" t="str">
            <v>4.03.0004</v>
          </cell>
          <cell r="E4046">
            <v>19500</v>
          </cell>
          <cell r="F4046">
            <v>19500</v>
          </cell>
          <cell r="G4046">
            <v>19500</v>
          </cell>
          <cell r="H4046">
            <v>19500</v>
          </cell>
          <cell r="I4046">
            <v>19500</v>
          </cell>
          <cell r="J4046">
            <v>19500</v>
          </cell>
          <cell r="K4046">
            <v>19500</v>
          </cell>
          <cell r="L4046">
            <v>21060</v>
          </cell>
          <cell r="M4046">
            <v>21060</v>
          </cell>
          <cell r="N4046">
            <v>21060</v>
          </cell>
          <cell r="O4046">
            <v>21060</v>
          </cell>
          <cell r="P4046">
            <v>21060</v>
          </cell>
        </row>
        <row r="4047">
          <cell r="A4047" t="str">
            <v>4.03.000510106</v>
          </cell>
          <cell r="B4047">
            <v>10106</v>
          </cell>
          <cell r="C4047" t="str">
            <v>Gerência de Marketing</v>
          </cell>
          <cell r="D4047" t="str">
            <v>4.03.0005</v>
          </cell>
          <cell r="E4047">
            <v>0</v>
          </cell>
          <cell r="F4047">
            <v>0</v>
          </cell>
          <cell r="G4047">
            <v>0</v>
          </cell>
          <cell r="H4047">
            <v>0</v>
          </cell>
          <cell r="I4047">
            <v>0</v>
          </cell>
          <cell r="J4047">
            <v>0</v>
          </cell>
          <cell r="K4047">
            <v>0</v>
          </cell>
          <cell r="L4047">
            <v>0</v>
          </cell>
          <cell r="M4047">
            <v>0</v>
          </cell>
          <cell r="N4047">
            <v>0</v>
          </cell>
          <cell r="O4047">
            <v>0</v>
          </cell>
          <cell r="P4047">
            <v>0</v>
          </cell>
        </row>
        <row r="4048">
          <cell r="A4048" t="str">
            <v>4.03.000610106</v>
          </cell>
          <cell r="B4048">
            <v>10106</v>
          </cell>
          <cell r="C4048" t="str">
            <v>Gerência de Marketing</v>
          </cell>
          <cell r="D4048" t="str">
            <v>4.03.0006</v>
          </cell>
          <cell r="E4048">
            <v>5170.8333333333339</v>
          </cell>
          <cell r="F4048">
            <v>1920.8333333333335</v>
          </cell>
          <cell r="G4048">
            <v>3608.333333333333</v>
          </cell>
          <cell r="H4048">
            <v>3566.6666666666661</v>
          </cell>
          <cell r="I4048">
            <v>3566.6666666666661</v>
          </cell>
          <cell r="J4048">
            <v>3566.6666666666679</v>
          </cell>
          <cell r="K4048">
            <v>4150</v>
          </cell>
          <cell r="L4048">
            <v>5738</v>
          </cell>
          <cell r="M4048">
            <v>3911</v>
          </cell>
          <cell r="N4048">
            <v>3911</v>
          </cell>
          <cell r="O4048">
            <v>3911</v>
          </cell>
          <cell r="P4048">
            <v>3911</v>
          </cell>
        </row>
        <row r="4049">
          <cell r="A4049" t="str">
            <v>4.03.000710106</v>
          </cell>
          <cell r="B4049">
            <v>10106</v>
          </cell>
          <cell r="C4049" t="str">
            <v>Gerência de Marketing</v>
          </cell>
          <cell r="D4049" t="str">
            <v>4.03.0007</v>
          </cell>
          <cell r="E4049">
            <v>0</v>
          </cell>
          <cell r="F4049">
            <v>0</v>
          </cell>
          <cell r="G4049">
            <v>0</v>
          </cell>
          <cell r="H4049">
            <v>0</v>
          </cell>
          <cell r="I4049">
            <v>0</v>
          </cell>
          <cell r="J4049">
            <v>0</v>
          </cell>
          <cell r="K4049">
            <v>0</v>
          </cell>
          <cell r="L4049">
            <v>0</v>
          </cell>
          <cell r="M4049">
            <v>0</v>
          </cell>
          <cell r="N4049">
            <v>0</v>
          </cell>
          <cell r="O4049">
            <v>0</v>
          </cell>
          <cell r="P4049">
            <v>0</v>
          </cell>
        </row>
        <row r="4050">
          <cell r="A4050" t="str">
            <v>4.03.000810106</v>
          </cell>
          <cell r="B4050">
            <v>10106</v>
          </cell>
          <cell r="C4050" t="str">
            <v>Gerência de Marketing</v>
          </cell>
          <cell r="D4050" t="str">
            <v>4.03.0008</v>
          </cell>
          <cell r="E4050">
            <v>3370.911111111111</v>
          </cell>
          <cell r="F4050">
            <v>3370.911111111111</v>
          </cell>
          <cell r="G4050">
            <v>3370.911111111111</v>
          </cell>
          <cell r="H4050">
            <v>3370.911111111111</v>
          </cell>
          <cell r="I4050">
            <v>3370.911111111111</v>
          </cell>
          <cell r="J4050">
            <v>3370.911111111111</v>
          </cell>
          <cell r="K4050">
            <v>3370.911111111111</v>
          </cell>
          <cell r="L4050">
            <v>3370.911111111111</v>
          </cell>
          <cell r="M4050">
            <v>3370.911111111111</v>
          </cell>
          <cell r="N4050">
            <v>3370.911111111111</v>
          </cell>
          <cell r="O4050">
            <v>3370.911111111111</v>
          </cell>
          <cell r="P4050">
            <v>3370.911111111111</v>
          </cell>
        </row>
        <row r="4051">
          <cell r="A4051" t="str">
            <v>4.03.000910106</v>
          </cell>
          <cell r="B4051">
            <v>10106</v>
          </cell>
          <cell r="C4051" t="str">
            <v>Gerência de Marketing</v>
          </cell>
          <cell r="D4051" t="str">
            <v>4.03.0009</v>
          </cell>
          <cell r="E4051">
            <v>4284</v>
          </cell>
          <cell r="F4051">
            <v>2772</v>
          </cell>
          <cell r="G4051">
            <v>2772</v>
          </cell>
          <cell r="H4051">
            <v>2772</v>
          </cell>
          <cell r="I4051">
            <v>2772</v>
          </cell>
          <cell r="J4051">
            <v>2772</v>
          </cell>
          <cell r="K4051">
            <v>2772</v>
          </cell>
          <cell r="L4051">
            <v>2772</v>
          </cell>
          <cell r="M4051">
            <v>2772</v>
          </cell>
          <cell r="N4051">
            <v>2772</v>
          </cell>
          <cell r="O4051">
            <v>2772</v>
          </cell>
          <cell r="P4051">
            <v>2772</v>
          </cell>
        </row>
        <row r="4052">
          <cell r="A4052" t="str">
            <v>4.03.001010106</v>
          </cell>
          <cell r="B4052">
            <v>10106</v>
          </cell>
          <cell r="C4052" t="str">
            <v>Gerência de Marketing</v>
          </cell>
          <cell r="D4052" t="str">
            <v>4.03.0010</v>
          </cell>
          <cell r="E4052">
            <v>291.94666666666672</v>
          </cell>
          <cell r="F4052">
            <v>291.94666666666672</v>
          </cell>
          <cell r="G4052">
            <v>291.94666666666672</v>
          </cell>
          <cell r="H4052">
            <v>291.94666666666672</v>
          </cell>
          <cell r="I4052">
            <v>291.94666666666672</v>
          </cell>
          <cell r="J4052">
            <v>291.94666666666672</v>
          </cell>
          <cell r="K4052">
            <v>291.94666666666672</v>
          </cell>
          <cell r="L4052">
            <v>291.94666666666672</v>
          </cell>
          <cell r="M4052">
            <v>291.94666666666672</v>
          </cell>
          <cell r="N4052">
            <v>291.94666666666672</v>
          </cell>
          <cell r="O4052">
            <v>291.94666666666672</v>
          </cell>
          <cell r="P4052">
            <v>291.94666666666672</v>
          </cell>
        </row>
        <row r="4053">
          <cell r="A4053" t="str">
            <v>4.03.001110106</v>
          </cell>
          <cell r="B4053">
            <v>10106</v>
          </cell>
          <cell r="C4053" t="str">
            <v>Gerência de Marketing</v>
          </cell>
          <cell r="D4053" t="str">
            <v>4.03.0011</v>
          </cell>
          <cell r="E4053">
            <v>17489.481944444444</v>
          </cell>
          <cell r="F4053">
            <v>11767.31527777778</v>
          </cell>
          <cell r="G4053">
            <v>12221.961111111112</v>
          </cell>
          <cell r="H4053">
            <v>12057.863888888889</v>
          </cell>
          <cell r="I4053">
            <v>12063.655555555557</v>
          </cell>
          <cell r="J4053">
            <v>12063.655555555557</v>
          </cell>
          <cell r="K4053">
            <v>12530.85</v>
          </cell>
          <cell r="L4053">
            <v>13827.998000000001</v>
          </cell>
          <cell r="M4053">
            <v>12551.097666666668</v>
          </cell>
          <cell r="N4053">
            <v>13228.305666666667</v>
          </cell>
          <cell r="O4053">
            <v>13228.305666666667</v>
          </cell>
          <cell r="P4053">
            <v>13228.305666666669</v>
          </cell>
        </row>
        <row r="4054">
          <cell r="A4054" t="str">
            <v>4.03.001210106</v>
          </cell>
          <cell r="B4054">
            <v>10106</v>
          </cell>
          <cell r="C4054" t="str">
            <v>Gerência de Marketing</v>
          </cell>
          <cell r="D4054" t="str">
            <v>4.03.0012</v>
          </cell>
          <cell r="E4054">
            <v>5032.9444444444443</v>
          </cell>
          <cell r="F4054">
            <v>3386.2777777777783</v>
          </cell>
          <cell r="G4054">
            <v>3517.1111111111113</v>
          </cell>
          <cell r="H4054">
            <v>3469.8888888888891</v>
          </cell>
          <cell r="I4054">
            <v>3471.5555555555557</v>
          </cell>
          <cell r="J4054">
            <v>3471.5555555555561</v>
          </cell>
          <cell r="K4054">
            <v>3606</v>
          </cell>
          <cell r="L4054">
            <v>3979.28</v>
          </cell>
          <cell r="M4054">
            <v>3611.8266666666668</v>
          </cell>
          <cell r="N4054">
            <v>3806.7066666666669</v>
          </cell>
          <cell r="O4054">
            <v>3806.7066666666665</v>
          </cell>
          <cell r="P4054">
            <v>3806.7066666666669</v>
          </cell>
        </row>
        <row r="4055">
          <cell r="A4055" t="str">
            <v>4.03.001310106</v>
          </cell>
          <cell r="B4055">
            <v>10106</v>
          </cell>
          <cell r="C4055" t="str">
            <v>Gerência de Marketing</v>
          </cell>
          <cell r="D4055" t="str">
            <v>4.03.0013</v>
          </cell>
          <cell r="E4055">
            <v>0</v>
          </cell>
          <cell r="F4055">
            <v>0</v>
          </cell>
          <cell r="G4055">
            <v>0</v>
          </cell>
          <cell r="H4055">
            <v>0</v>
          </cell>
          <cell r="I4055">
            <v>0</v>
          </cell>
          <cell r="J4055">
            <v>0</v>
          </cell>
          <cell r="K4055">
            <v>0</v>
          </cell>
          <cell r="L4055">
            <v>0</v>
          </cell>
          <cell r="M4055">
            <v>0</v>
          </cell>
          <cell r="N4055">
            <v>0</v>
          </cell>
          <cell r="O4055">
            <v>0</v>
          </cell>
          <cell r="P4055">
            <v>0</v>
          </cell>
        </row>
        <row r="4056">
          <cell r="A4056" t="str">
            <v>4.03.001410106</v>
          </cell>
          <cell r="B4056">
            <v>10106</v>
          </cell>
          <cell r="C4056" t="str">
            <v>Gerência de Marketing</v>
          </cell>
          <cell r="D4056" t="str">
            <v>4.03.0014</v>
          </cell>
          <cell r="E4056">
            <v>0</v>
          </cell>
          <cell r="F4056">
            <v>0</v>
          </cell>
          <cell r="G4056">
            <v>0</v>
          </cell>
          <cell r="H4056">
            <v>0</v>
          </cell>
          <cell r="I4056">
            <v>0</v>
          </cell>
          <cell r="J4056">
            <v>0</v>
          </cell>
          <cell r="K4056">
            <v>0</v>
          </cell>
          <cell r="L4056">
            <v>0</v>
          </cell>
          <cell r="M4056">
            <v>0</v>
          </cell>
          <cell r="N4056">
            <v>0</v>
          </cell>
          <cell r="O4056">
            <v>0</v>
          </cell>
          <cell r="P4056">
            <v>0</v>
          </cell>
        </row>
        <row r="4057">
          <cell r="A4057" t="str">
            <v>4.03.001510106</v>
          </cell>
          <cell r="B4057">
            <v>10106</v>
          </cell>
          <cell r="C4057" t="str">
            <v>Gerência de Marketing</v>
          </cell>
          <cell r="D4057" t="str">
            <v>4.03.0015</v>
          </cell>
          <cell r="E4057">
            <v>0</v>
          </cell>
          <cell r="F4057">
            <v>0</v>
          </cell>
          <cell r="G4057">
            <v>0</v>
          </cell>
          <cell r="H4057">
            <v>0</v>
          </cell>
          <cell r="I4057">
            <v>0</v>
          </cell>
          <cell r="J4057">
            <v>0</v>
          </cell>
          <cell r="K4057">
            <v>0</v>
          </cell>
          <cell r="L4057">
            <v>0</v>
          </cell>
          <cell r="M4057">
            <v>0</v>
          </cell>
          <cell r="N4057">
            <v>0</v>
          </cell>
          <cell r="O4057">
            <v>0</v>
          </cell>
          <cell r="P4057">
            <v>0</v>
          </cell>
        </row>
        <row r="4058">
          <cell r="A4058" t="str">
            <v>4.03.001610106</v>
          </cell>
          <cell r="B4058">
            <v>10106</v>
          </cell>
          <cell r="C4058" t="str">
            <v>Gerência de Marketing</v>
          </cell>
          <cell r="D4058" t="str">
            <v>4.03.0016</v>
          </cell>
          <cell r="E4058">
            <v>0</v>
          </cell>
          <cell r="F4058">
            <v>0</v>
          </cell>
          <cell r="G4058">
            <v>0</v>
          </cell>
          <cell r="H4058">
            <v>0</v>
          </cell>
          <cell r="I4058">
            <v>0</v>
          </cell>
          <cell r="J4058">
            <v>0</v>
          </cell>
          <cell r="K4058">
            <v>0</v>
          </cell>
          <cell r="L4058">
            <v>0</v>
          </cell>
          <cell r="M4058">
            <v>0</v>
          </cell>
          <cell r="N4058">
            <v>0</v>
          </cell>
          <cell r="O4058">
            <v>0</v>
          </cell>
          <cell r="P4058">
            <v>0</v>
          </cell>
        </row>
        <row r="4059">
          <cell r="A4059" t="str">
            <v>4.03.001710106</v>
          </cell>
          <cell r="B4059">
            <v>10106</v>
          </cell>
          <cell r="C4059" t="str">
            <v>Gerência de Marketing</v>
          </cell>
          <cell r="D4059" t="str">
            <v>4.03.0017</v>
          </cell>
          <cell r="E4059">
            <v>172.55</v>
          </cell>
          <cell r="F4059">
            <v>172.55</v>
          </cell>
          <cell r="G4059">
            <v>172.55</v>
          </cell>
          <cell r="H4059">
            <v>172.55</v>
          </cell>
          <cell r="I4059">
            <v>172.55</v>
          </cell>
          <cell r="J4059">
            <v>172.55</v>
          </cell>
          <cell r="K4059">
            <v>172.55</v>
          </cell>
          <cell r="L4059">
            <v>172.55</v>
          </cell>
          <cell r="M4059">
            <v>172.55</v>
          </cell>
          <cell r="N4059">
            <v>172.55</v>
          </cell>
          <cell r="O4059">
            <v>172.55</v>
          </cell>
          <cell r="P4059">
            <v>172.55</v>
          </cell>
        </row>
        <row r="4060">
          <cell r="A4060" t="str">
            <v>4.03.001810106</v>
          </cell>
          <cell r="B4060">
            <v>10106</v>
          </cell>
          <cell r="C4060" t="str">
            <v>Gerência de Marketing</v>
          </cell>
          <cell r="D4060" t="str">
            <v>4.03.0018</v>
          </cell>
          <cell r="E4060">
            <v>0</v>
          </cell>
          <cell r="F4060">
            <v>0</v>
          </cell>
          <cell r="G4060">
            <v>0</v>
          </cell>
          <cell r="H4060">
            <v>0</v>
          </cell>
          <cell r="I4060">
            <v>0</v>
          </cell>
          <cell r="J4060">
            <v>0</v>
          </cell>
          <cell r="K4060">
            <v>0</v>
          </cell>
          <cell r="L4060">
            <v>0</v>
          </cell>
          <cell r="M4060">
            <v>0</v>
          </cell>
          <cell r="N4060">
            <v>0</v>
          </cell>
          <cell r="O4060">
            <v>0</v>
          </cell>
          <cell r="P4060">
            <v>0</v>
          </cell>
        </row>
        <row r="4061">
          <cell r="A4061" t="str">
            <v>4.03.001910106</v>
          </cell>
          <cell r="B4061">
            <v>10106</v>
          </cell>
          <cell r="C4061" t="str">
            <v>Gerência de Marketing</v>
          </cell>
          <cell r="D4061" t="str">
            <v>4.03.0019</v>
          </cell>
          <cell r="E4061">
            <v>0</v>
          </cell>
          <cell r="F4061">
            <v>0</v>
          </cell>
          <cell r="G4061">
            <v>0</v>
          </cell>
          <cell r="H4061">
            <v>0</v>
          </cell>
          <cell r="I4061">
            <v>0</v>
          </cell>
          <cell r="J4061">
            <v>0</v>
          </cell>
          <cell r="K4061">
            <v>0</v>
          </cell>
          <cell r="L4061">
            <v>0</v>
          </cell>
          <cell r="M4061">
            <v>0</v>
          </cell>
          <cell r="N4061">
            <v>0</v>
          </cell>
          <cell r="O4061">
            <v>0</v>
          </cell>
          <cell r="P4061">
            <v>0</v>
          </cell>
        </row>
        <row r="4062">
          <cell r="A4062" t="str">
            <v>4.03.002010106</v>
          </cell>
          <cell r="B4062">
            <v>10106</v>
          </cell>
          <cell r="C4062" t="str">
            <v>Gerência de Marketing</v>
          </cell>
          <cell r="D4062" t="str">
            <v>4.03.0020</v>
          </cell>
          <cell r="E4062">
            <v>0</v>
          </cell>
          <cell r="F4062">
            <v>0</v>
          </cell>
          <cell r="G4062">
            <v>0</v>
          </cell>
          <cell r="H4062">
            <v>0</v>
          </cell>
          <cell r="I4062">
            <v>0</v>
          </cell>
          <cell r="J4062">
            <v>0</v>
          </cell>
          <cell r="K4062">
            <v>0</v>
          </cell>
          <cell r="L4062">
            <v>0</v>
          </cell>
          <cell r="M4062">
            <v>0</v>
          </cell>
          <cell r="N4062">
            <v>0</v>
          </cell>
          <cell r="O4062">
            <v>0</v>
          </cell>
          <cell r="P4062">
            <v>0</v>
          </cell>
        </row>
        <row r="4063">
          <cell r="A4063" t="str">
            <v>4.03.002110106</v>
          </cell>
          <cell r="B4063">
            <v>10106</v>
          </cell>
          <cell r="C4063" t="str">
            <v>Gerência de Marketing</v>
          </cell>
          <cell r="D4063" t="str">
            <v>4.03.0021</v>
          </cell>
          <cell r="E4063">
            <v>0</v>
          </cell>
          <cell r="F4063">
            <v>0</v>
          </cell>
          <cell r="G4063">
            <v>0</v>
          </cell>
          <cell r="H4063">
            <v>0</v>
          </cell>
          <cell r="I4063">
            <v>0</v>
          </cell>
          <cell r="J4063">
            <v>0</v>
          </cell>
          <cell r="K4063">
            <v>0</v>
          </cell>
          <cell r="L4063">
            <v>0</v>
          </cell>
          <cell r="M4063">
            <v>0</v>
          </cell>
          <cell r="N4063">
            <v>0</v>
          </cell>
          <cell r="O4063">
            <v>0</v>
          </cell>
          <cell r="P4063">
            <v>0</v>
          </cell>
        </row>
        <row r="4064">
          <cell r="A4064" t="str">
            <v>4.03.002210106</v>
          </cell>
          <cell r="B4064">
            <v>10106</v>
          </cell>
          <cell r="C4064" t="str">
            <v>Gerência de Marketing</v>
          </cell>
          <cell r="D4064" t="str">
            <v>4.03.0022</v>
          </cell>
          <cell r="E4064">
            <v>0</v>
          </cell>
          <cell r="F4064">
            <v>0</v>
          </cell>
          <cell r="G4064">
            <v>0</v>
          </cell>
          <cell r="H4064">
            <v>0</v>
          </cell>
          <cell r="I4064">
            <v>0</v>
          </cell>
          <cell r="J4064">
            <v>0</v>
          </cell>
          <cell r="K4064">
            <v>0</v>
          </cell>
          <cell r="L4064">
            <v>0</v>
          </cell>
          <cell r="M4064">
            <v>0</v>
          </cell>
          <cell r="N4064">
            <v>0</v>
          </cell>
          <cell r="O4064">
            <v>0</v>
          </cell>
          <cell r="P4064">
            <v>0</v>
          </cell>
        </row>
        <row r="4065">
          <cell r="A4065" t="str">
            <v>4.03.002410106</v>
          </cell>
          <cell r="B4065">
            <v>10106</v>
          </cell>
          <cell r="C4065" t="str">
            <v>Gerência de Marketing</v>
          </cell>
          <cell r="D4065" t="str">
            <v>4.03.0024</v>
          </cell>
          <cell r="E4065">
            <v>0</v>
          </cell>
          <cell r="F4065">
            <v>0</v>
          </cell>
          <cell r="G4065">
            <v>0</v>
          </cell>
          <cell r="H4065">
            <v>0</v>
          </cell>
          <cell r="I4065">
            <v>0</v>
          </cell>
          <cell r="J4065">
            <v>0</v>
          </cell>
          <cell r="K4065">
            <v>0</v>
          </cell>
          <cell r="L4065">
            <v>0</v>
          </cell>
          <cell r="M4065">
            <v>0</v>
          </cell>
          <cell r="N4065">
            <v>0</v>
          </cell>
          <cell r="O4065">
            <v>0</v>
          </cell>
          <cell r="P4065">
            <v>0</v>
          </cell>
        </row>
        <row r="4066">
          <cell r="A4066" t="str">
            <v>4.04.000110106</v>
          </cell>
          <cell r="B4066">
            <v>10106</v>
          </cell>
          <cell r="C4066" t="str">
            <v>Gerência de Marketing</v>
          </cell>
          <cell r="D4066" t="str">
            <v>4.04.0001</v>
          </cell>
          <cell r="E4066">
            <v>0</v>
          </cell>
          <cell r="F4066">
            <v>0</v>
          </cell>
          <cell r="G4066">
            <v>0</v>
          </cell>
          <cell r="H4066">
            <v>0</v>
          </cell>
          <cell r="I4066">
            <v>0</v>
          </cell>
          <cell r="J4066">
            <v>0</v>
          </cell>
          <cell r="K4066">
            <v>0</v>
          </cell>
          <cell r="L4066">
            <v>0</v>
          </cell>
          <cell r="M4066">
            <v>0</v>
          </cell>
          <cell r="N4066">
            <v>0</v>
          </cell>
          <cell r="O4066">
            <v>0</v>
          </cell>
          <cell r="P4066">
            <v>0</v>
          </cell>
        </row>
        <row r="4067">
          <cell r="A4067" t="str">
            <v>4.04.000210106</v>
          </cell>
          <cell r="B4067">
            <v>10106</v>
          </cell>
          <cell r="C4067" t="str">
            <v>Gerência de Marketing</v>
          </cell>
          <cell r="D4067" t="str">
            <v>4.04.0002</v>
          </cell>
          <cell r="E4067">
            <v>0</v>
          </cell>
          <cell r="F4067">
            <v>0</v>
          </cell>
          <cell r="G4067">
            <v>0</v>
          </cell>
          <cell r="H4067">
            <v>0</v>
          </cell>
          <cell r="I4067">
            <v>0</v>
          </cell>
          <cell r="J4067">
            <v>0</v>
          </cell>
          <cell r="K4067">
            <v>0</v>
          </cell>
          <cell r="L4067">
            <v>0</v>
          </cell>
          <cell r="M4067">
            <v>0</v>
          </cell>
          <cell r="N4067">
            <v>0</v>
          </cell>
          <cell r="O4067">
            <v>0</v>
          </cell>
          <cell r="P4067">
            <v>0</v>
          </cell>
        </row>
        <row r="4068">
          <cell r="A4068" t="str">
            <v>4.04.000310106</v>
          </cell>
          <cell r="B4068">
            <v>10106</v>
          </cell>
          <cell r="C4068" t="str">
            <v>Gerência de Marketing</v>
          </cell>
          <cell r="D4068" t="str">
            <v>4.04.0003</v>
          </cell>
          <cell r="E4068">
            <v>0</v>
          </cell>
          <cell r="F4068">
            <v>0</v>
          </cell>
          <cell r="G4068">
            <v>0</v>
          </cell>
          <cell r="H4068">
            <v>0</v>
          </cell>
          <cell r="I4068">
            <v>0</v>
          </cell>
          <cell r="J4068">
            <v>0</v>
          </cell>
          <cell r="K4068">
            <v>0</v>
          </cell>
          <cell r="L4068">
            <v>0</v>
          </cell>
          <cell r="M4068">
            <v>0</v>
          </cell>
          <cell r="N4068">
            <v>0</v>
          </cell>
          <cell r="O4068">
            <v>0</v>
          </cell>
          <cell r="P4068">
            <v>0</v>
          </cell>
        </row>
        <row r="4069">
          <cell r="A4069" t="str">
            <v>4.04.000410106</v>
          </cell>
          <cell r="B4069">
            <v>10106</v>
          </cell>
          <cell r="C4069" t="str">
            <v>Gerência de Marketing</v>
          </cell>
          <cell r="D4069" t="str">
            <v>4.04.0004</v>
          </cell>
          <cell r="E4069">
            <v>0</v>
          </cell>
          <cell r="F4069">
            <v>0</v>
          </cell>
          <cell r="G4069">
            <v>0</v>
          </cell>
          <cell r="H4069">
            <v>0</v>
          </cell>
          <cell r="I4069">
            <v>0</v>
          </cell>
          <cell r="J4069">
            <v>0</v>
          </cell>
          <cell r="K4069">
            <v>0</v>
          </cell>
          <cell r="L4069">
            <v>0</v>
          </cell>
          <cell r="M4069">
            <v>0</v>
          </cell>
          <cell r="N4069">
            <v>0</v>
          </cell>
          <cell r="O4069">
            <v>0</v>
          </cell>
          <cell r="P4069">
            <v>0</v>
          </cell>
        </row>
        <row r="4070">
          <cell r="A4070" t="str">
            <v>4.04.000510106</v>
          </cell>
          <cell r="B4070">
            <v>10106</v>
          </cell>
          <cell r="C4070" t="str">
            <v>Gerência de Marketing</v>
          </cell>
          <cell r="D4070" t="str">
            <v>4.04.0005</v>
          </cell>
          <cell r="E4070">
            <v>15000</v>
          </cell>
          <cell r="F4070">
            <v>15000</v>
          </cell>
          <cell r="G4070">
            <v>15000</v>
          </cell>
          <cell r="H4070">
            <v>15000</v>
          </cell>
          <cell r="I4070">
            <v>15000</v>
          </cell>
          <cell r="J4070">
            <v>15000</v>
          </cell>
          <cell r="K4070">
            <v>15000</v>
          </cell>
          <cell r="L4070">
            <v>15000</v>
          </cell>
          <cell r="M4070">
            <v>15000</v>
          </cell>
          <cell r="N4070">
            <v>15000</v>
          </cell>
          <cell r="O4070">
            <v>15000</v>
          </cell>
          <cell r="P4070">
            <v>15000</v>
          </cell>
        </row>
        <row r="4071">
          <cell r="A4071" t="str">
            <v>4.04.000610106</v>
          </cell>
          <cell r="B4071">
            <v>10106</v>
          </cell>
          <cell r="C4071" t="str">
            <v>Gerência de Marketing</v>
          </cell>
          <cell r="D4071" t="str">
            <v>4.04.0006</v>
          </cell>
          <cell r="E4071">
            <v>0</v>
          </cell>
          <cell r="F4071">
            <v>0</v>
          </cell>
          <cell r="G4071">
            <v>0</v>
          </cell>
          <cell r="H4071">
            <v>0</v>
          </cell>
          <cell r="I4071">
            <v>0</v>
          </cell>
          <cell r="J4071">
            <v>0</v>
          </cell>
          <cell r="K4071">
            <v>0</v>
          </cell>
          <cell r="L4071">
            <v>0</v>
          </cell>
          <cell r="M4071">
            <v>0</v>
          </cell>
          <cell r="N4071">
            <v>0</v>
          </cell>
          <cell r="O4071">
            <v>0</v>
          </cell>
          <cell r="P4071">
            <v>0</v>
          </cell>
        </row>
        <row r="4072">
          <cell r="A4072" t="str">
            <v>4.04.000710106</v>
          </cell>
          <cell r="B4072">
            <v>10106</v>
          </cell>
          <cell r="C4072" t="str">
            <v>Gerência de Marketing</v>
          </cell>
          <cell r="D4072" t="str">
            <v>4.04.0007</v>
          </cell>
          <cell r="E4072">
            <v>20.337957989506823</v>
          </cell>
          <cell r="F4072">
            <v>20.337957989506823</v>
          </cell>
          <cell r="G4072">
            <v>20.337957989506823</v>
          </cell>
          <cell r="H4072">
            <v>20.337957989506823</v>
          </cell>
          <cell r="I4072">
            <v>20.337957989506823</v>
          </cell>
          <cell r="J4072">
            <v>20.337957989506823</v>
          </cell>
          <cell r="K4072">
            <v>20.337957989506823</v>
          </cell>
          <cell r="L4072">
            <v>20.337957989506823</v>
          </cell>
          <cell r="M4072">
            <v>20.337957989506823</v>
          </cell>
          <cell r="N4072">
            <v>20.337957989506823</v>
          </cell>
          <cell r="O4072">
            <v>20.337957989506823</v>
          </cell>
          <cell r="P4072">
            <v>20.337957989506823</v>
          </cell>
        </row>
        <row r="4073">
          <cell r="A4073" t="str">
            <v>4.04.000810106</v>
          </cell>
          <cell r="B4073">
            <v>10106</v>
          </cell>
          <cell r="C4073" t="str">
            <v>Gerência de Marketing</v>
          </cell>
          <cell r="D4073" t="str">
            <v>4.04.0008</v>
          </cell>
          <cell r="E4073">
            <v>0</v>
          </cell>
          <cell r="F4073">
            <v>0</v>
          </cell>
          <cell r="G4073">
            <v>0</v>
          </cell>
          <cell r="H4073">
            <v>0</v>
          </cell>
          <cell r="I4073">
            <v>0</v>
          </cell>
          <cell r="J4073">
            <v>0</v>
          </cell>
          <cell r="K4073">
            <v>0</v>
          </cell>
          <cell r="L4073">
            <v>0</v>
          </cell>
          <cell r="M4073">
            <v>0</v>
          </cell>
          <cell r="N4073">
            <v>0</v>
          </cell>
          <cell r="O4073">
            <v>0</v>
          </cell>
          <cell r="P4073">
            <v>0</v>
          </cell>
        </row>
        <row r="4074">
          <cell r="A4074" t="str">
            <v>4.04.000910106</v>
          </cell>
          <cell r="B4074">
            <v>10106</v>
          </cell>
          <cell r="C4074" t="str">
            <v>Gerência de Marketing</v>
          </cell>
          <cell r="D4074" t="str">
            <v>4.04.0009</v>
          </cell>
          <cell r="E4074">
            <v>0</v>
          </cell>
          <cell r="F4074">
            <v>0</v>
          </cell>
          <cell r="G4074">
            <v>0</v>
          </cell>
          <cell r="H4074">
            <v>0</v>
          </cell>
          <cell r="I4074">
            <v>0</v>
          </cell>
          <cell r="J4074">
            <v>0</v>
          </cell>
          <cell r="K4074">
            <v>0</v>
          </cell>
          <cell r="L4074">
            <v>0</v>
          </cell>
          <cell r="M4074">
            <v>0</v>
          </cell>
          <cell r="N4074">
            <v>0</v>
          </cell>
          <cell r="O4074">
            <v>0</v>
          </cell>
          <cell r="P4074">
            <v>0</v>
          </cell>
        </row>
        <row r="4075">
          <cell r="A4075" t="str">
            <v>4.04.001010106</v>
          </cell>
          <cell r="B4075">
            <v>10106</v>
          </cell>
          <cell r="C4075" t="str">
            <v>Gerência de Marketing</v>
          </cell>
          <cell r="D4075" t="str">
            <v>4.04.0010</v>
          </cell>
          <cell r="E4075">
            <v>1463.92</v>
          </cell>
          <cell r="F4075">
            <v>1463.92</v>
          </cell>
          <cell r="G4075">
            <v>1463.92</v>
          </cell>
          <cell r="H4075">
            <v>1463.92</v>
          </cell>
          <cell r="I4075">
            <v>1463.92</v>
          </cell>
          <cell r="J4075">
            <v>1463.92</v>
          </cell>
          <cell r="K4075">
            <v>1463.92</v>
          </cell>
          <cell r="L4075">
            <v>1463.92</v>
          </cell>
          <cell r="M4075">
            <v>1463.92</v>
          </cell>
          <cell r="N4075">
            <v>1463.92</v>
          </cell>
          <cell r="O4075">
            <v>1463.92</v>
          </cell>
          <cell r="P4075">
            <v>1463.92</v>
          </cell>
        </row>
        <row r="4076">
          <cell r="A4076" t="str">
            <v>4.04.001110106</v>
          </cell>
          <cell r="B4076">
            <v>10106</v>
          </cell>
          <cell r="C4076" t="str">
            <v>Gerência de Marketing</v>
          </cell>
          <cell r="D4076" t="str">
            <v>4.04.0011</v>
          </cell>
          <cell r="E4076">
            <v>0</v>
          </cell>
          <cell r="F4076">
            <v>0</v>
          </cell>
          <cell r="G4076">
            <v>0</v>
          </cell>
          <cell r="H4076">
            <v>0</v>
          </cell>
          <cell r="I4076">
            <v>0</v>
          </cell>
          <cell r="J4076">
            <v>0</v>
          </cell>
          <cell r="K4076">
            <v>0</v>
          </cell>
          <cell r="L4076">
            <v>0</v>
          </cell>
          <cell r="M4076">
            <v>0</v>
          </cell>
          <cell r="N4076">
            <v>0</v>
          </cell>
          <cell r="O4076">
            <v>0</v>
          </cell>
          <cell r="P4076">
            <v>0</v>
          </cell>
        </row>
        <row r="4077">
          <cell r="A4077" t="str">
            <v>4.04.001210106</v>
          </cell>
          <cell r="B4077">
            <v>10106</v>
          </cell>
          <cell r="C4077" t="str">
            <v>Gerência de Marketing</v>
          </cell>
          <cell r="D4077" t="str">
            <v>4.04.0012</v>
          </cell>
          <cell r="E4077">
            <v>0</v>
          </cell>
          <cell r="F4077">
            <v>0</v>
          </cell>
          <cell r="G4077">
            <v>0</v>
          </cell>
          <cell r="H4077">
            <v>0</v>
          </cell>
          <cell r="I4077">
            <v>0</v>
          </cell>
          <cell r="J4077">
            <v>0</v>
          </cell>
          <cell r="K4077">
            <v>0</v>
          </cell>
          <cell r="L4077">
            <v>0</v>
          </cell>
          <cell r="M4077">
            <v>0</v>
          </cell>
          <cell r="N4077">
            <v>0</v>
          </cell>
          <cell r="O4077">
            <v>0</v>
          </cell>
          <cell r="P4077">
            <v>0</v>
          </cell>
        </row>
        <row r="4078">
          <cell r="A4078" t="str">
            <v>4.05.000310106</v>
          </cell>
          <cell r="B4078">
            <v>10106</v>
          </cell>
          <cell r="C4078" t="str">
            <v>Gerência de Marketing</v>
          </cell>
          <cell r="D4078" t="str">
            <v>4.05.0003</v>
          </cell>
          <cell r="E4078">
            <v>0</v>
          </cell>
          <cell r="F4078">
            <v>0</v>
          </cell>
          <cell r="G4078">
            <v>0</v>
          </cell>
          <cell r="H4078">
            <v>0</v>
          </cell>
          <cell r="I4078">
            <v>0</v>
          </cell>
          <cell r="J4078">
            <v>0</v>
          </cell>
          <cell r="K4078">
            <v>0</v>
          </cell>
          <cell r="L4078">
            <v>0</v>
          </cell>
          <cell r="M4078">
            <v>0</v>
          </cell>
          <cell r="N4078">
            <v>0</v>
          </cell>
          <cell r="O4078">
            <v>0</v>
          </cell>
          <cell r="P4078">
            <v>0</v>
          </cell>
        </row>
        <row r="4079">
          <cell r="A4079" t="str">
            <v>4.08.000410106</v>
          </cell>
          <cell r="B4079">
            <v>10106</v>
          </cell>
          <cell r="C4079" t="str">
            <v>Gerência de Marketing</v>
          </cell>
          <cell r="D4079" t="str">
            <v>4.08.0004</v>
          </cell>
          <cell r="E4079">
            <v>0</v>
          </cell>
          <cell r="F4079">
            <v>0</v>
          </cell>
          <cell r="G4079">
            <v>0</v>
          </cell>
          <cell r="H4079">
            <v>0</v>
          </cell>
          <cell r="I4079">
            <v>0</v>
          </cell>
          <cell r="J4079">
            <v>0</v>
          </cell>
          <cell r="K4079">
            <v>0</v>
          </cell>
          <cell r="L4079">
            <v>0</v>
          </cell>
          <cell r="M4079">
            <v>0</v>
          </cell>
          <cell r="N4079">
            <v>0</v>
          </cell>
          <cell r="O4079">
            <v>0</v>
          </cell>
          <cell r="P4079">
            <v>0</v>
          </cell>
        </row>
        <row r="4080">
          <cell r="A4080" t="str">
            <v>4.08.001010106</v>
          </cell>
          <cell r="B4080">
            <v>10106</v>
          </cell>
          <cell r="C4080" t="str">
            <v>Gerência de Marketing</v>
          </cell>
          <cell r="D4080" t="str">
            <v>4.08.0010</v>
          </cell>
          <cell r="E4080">
            <v>0</v>
          </cell>
          <cell r="F4080">
            <v>0</v>
          </cell>
          <cell r="G4080">
            <v>0</v>
          </cell>
          <cell r="H4080">
            <v>0</v>
          </cell>
          <cell r="I4080">
            <v>0</v>
          </cell>
          <cell r="J4080">
            <v>0</v>
          </cell>
          <cell r="K4080">
            <v>0</v>
          </cell>
          <cell r="L4080">
            <v>0</v>
          </cell>
          <cell r="M4080">
            <v>0</v>
          </cell>
          <cell r="N4080">
            <v>0</v>
          </cell>
          <cell r="O4080">
            <v>0</v>
          </cell>
          <cell r="P4080">
            <v>0</v>
          </cell>
        </row>
        <row r="4081">
          <cell r="A4081" t="str">
            <v>4.08.001610106</v>
          </cell>
          <cell r="B4081">
            <v>10106</v>
          </cell>
          <cell r="C4081" t="str">
            <v>Gerência de Marketing</v>
          </cell>
          <cell r="D4081" t="str">
            <v>4.08.0016</v>
          </cell>
          <cell r="E4081">
            <v>0</v>
          </cell>
          <cell r="F4081">
            <v>0</v>
          </cell>
          <cell r="G4081">
            <v>0</v>
          </cell>
          <cell r="H4081">
            <v>0</v>
          </cell>
          <cell r="I4081">
            <v>0</v>
          </cell>
          <cell r="J4081">
            <v>0</v>
          </cell>
          <cell r="K4081">
            <v>0</v>
          </cell>
          <cell r="L4081">
            <v>0</v>
          </cell>
          <cell r="M4081">
            <v>0</v>
          </cell>
          <cell r="N4081">
            <v>0</v>
          </cell>
          <cell r="O4081">
            <v>0</v>
          </cell>
          <cell r="P4081">
            <v>0</v>
          </cell>
        </row>
        <row r="4082">
          <cell r="A4082" t="str">
            <v>4.08.001710106</v>
          </cell>
          <cell r="B4082">
            <v>10106</v>
          </cell>
          <cell r="C4082" t="str">
            <v>Gerência de Marketing</v>
          </cell>
          <cell r="D4082" t="str">
            <v>4.08.0017</v>
          </cell>
          <cell r="E4082">
            <v>0</v>
          </cell>
          <cell r="F4082">
            <v>0</v>
          </cell>
          <cell r="G4082">
            <v>0</v>
          </cell>
          <cell r="H4082">
            <v>0</v>
          </cell>
          <cell r="I4082">
            <v>0</v>
          </cell>
          <cell r="J4082">
            <v>0</v>
          </cell>
          <cell r="K4082">
            <v>0</v>
          </cell>
          <cell r="L4082">
            <v>0</v>
          </cell>
          <cell r="M4082">
            <v>0</v>
          </cell>
          <cell r="N4082">
            <v>0</v>
          </cell>
          <cell r="O4082">
            <v>0</v>
          </cell>
          <cell r="P4082">
            <v>0</v>
          </cell>
        </row>
        <row r="4083">
          <cell r="A4083" t="str">
            <v>4.08.002010106</v>
          </cell>
          <cell r="B4083">
            <v>10106</v>
          </cell>
          <cell r="C4083" t="str">
            <v>Gerência de Marketing</v>
          </cell>
          <cell r="D4083" t="str">
            <v>4.08.0020</v>
          </cell>
          <cell r="E4083">
            <v>0</v>
          </cell>
          <cell r="F4083">
            <v>0</v>
          </cell>
          <cell r="G4083">
            <v>0</v>
          </cell>
          <cell r="H4083">
            <v>0</v>
          </cell>
          <cell r="I4083">
            <v>0</v>
          </cell>
          <cell r="J4083">
            <v>0</v>
          </cell>
          <cell r="K4083">
            <v>0</v>
          </cell>
          <cell r="L4083">
            <v>0</v>
          </cell>
          <cell r="M4083">
            <v>0</v>
          </cell>
          <cell r="N4083">
            <v>0</v>
          </cell>
          <cell r="O4083">
            <v>0</v>
          </cell>
          <cell r="P4083">
            <v>0</v>
          </cell>
        </row>
        <row r="4084">
          <cell r="A4084" t="str">
            <v>4.13.000410106</v>
          </cell>
          <cell r="B4084">
            <v>10106</v>
          </cell>
          <cell r="C4084" t="str">
            <v>Gerência de Marketing</v>
          </cell>
          <cell r="D4084" t="str">
            <v>4.13.0004</v>
          </cell>
          <cell r="E4084">
            <v>0</v>
          </cell>
          <cell r="F4084">
            <v>0</v>
          </cell>
          <cell r="G4084">
            <v>0</v>
          </cell>
          <cell r="H4084">
            <v>0</v>
          </cell>
          <cell r="I4084">
            <v>0</v>
          </cell>
          <cell r="J4084">
            <v>0</v>
          </cell>
          <cell r="K4084">
            <v>0</v>
          </cell>
          <cell r="L4084">
            <v>0</v>
          </cell>
          <cell r="M4084">
            <v>0</v>
          </cell>
          <cell r="N4084">
            <v>0</v>
          </cell>
          <cell r="O4084">
            <v>0</v>
          </cell>
          <cell r="P4084">
            <v>0</v>
          </cell>
        </row>
        <row r="4085">
          <cell r="A4085" t="str">
            <v>4.13.000510106</v>
          </cell>
          <cell r="B4085">
            <v>10106</v>
          </cell>
          <cell r="C4085" t="str">
            <v>Gerência de Marketing</v>
          </cell>
          <cell r="D4085" t="str">
            <v>4.13.0005</v>
          </cell>
          <cell r="E4085">
            <v>0</v>
          </cell>
          <cell r="F4085">
            <v>0</v>
          </cell>
          <cell r="G4085">
            <v>0</v>
          </cell>
          <cell r="H4085">
            <v>0</v>
          </cell>
          <cell r="I4085">
            <v>0</v>
          </cell>
          <cell r="J4085">
            <v>0</v>
          </cell>
          <cell r="K4085">
            <v>0</v>
          </cell>
          <cell r="L4085">
            <v>0</v>
          </cell>
          <cell r="M4085">
            <v>0</v>
          </cell>
          <cell r="N4085">
            <v>0</v>
          </cell>
          <cell r="O4085">
            <v>0</v>
          </cell>
          <cell r="P4085">
            <v>0</v>
          </cell>
        </row>
        <row r="4086">
          <cell r="A4086" t="str">
            <v>4.13.000610106</v>
          </cell>
          <cell r="B4086">
            <v>10106</v>
          </cell>
          <cell r="C4086" t="str">
            <v>Gerência de Marketing</v>
          </cell>
          <cell r="D4086" t="str">
            <v>4.13.0006</v>
          </cell>
          <cell r="E4086">
            <v>0</v>
          </cell>
          <cell r="F4086">
            <v>0</v>
          </cell>
          <cell r="G4086">
            <v>0</v>
          </cell>
          <cell r="H4086">
            <v>0</v>
          </cell>
          <cell r="I4086">
            <v>0</v>
          </cell>
          <cell r="J4086">
            <v>0</v>
          </cell>
          <cell r="K4086">
            <v>0</v>
          </cell>
          <cell r="L4086">
            <v>0</v>
          </cell>
          <cell r="M4086">
            <v>0</v>
          </cell>
          <cell r="N4086">
            <v>0</v>
          </cell>
          <cell r="O4086">
            <v>0</v>
          </cell>
          <cell r="P4086">
            <v>0</v>
          </cell>
        </row>
        <row r="4087">
          <cell r="A4087" t="str">
            <v>4.13.000710106</v>
          </cell>
          <cell r="B4087">
            <v>10106</v>
          </cell>
          <cell r="C4087" t="str">
            <v>Gerência de Marketing</v>
          </cell>
          <cell r="D4087" t="str">
            <v>4.13.0007</v>
          </cell>
          <cell r="E4087">
            <v>0</v>
          </cell>
          <cell r="F4087">
            <v>0</v>
          </cell>
          <cell r="G4087">
            <v>0</v>
          </cell>
          <cell r="H4087">
            <v>0</v>
          </cell>
          <cell r="I4087">
            <v>0</v>
          </cell>
          <cell r="J4087">
            <v>0</v>
          </cell>
          <cell r="K4087">
            <v>0</v>
          </cell>
          <cell r="L4087">
            <v>0</v>
          </cell>
          <cell r="M4087">
            <v>0</v>
          </cell>
          <cell r="N4087">
            <v>0</v>
          </cell>
          <cell r="O4087">
            <v>0</v>
          </cell>
          <cell r="P4087">
            <v>0</v>
          </cell>
        </row>
        <row r="4088">
          <cell r="A4088" t="str">
            <v>4.13.000810106</v>
          </cell>
          <cell r="B4088">
            <v>10106</v>
          </cell>
          <cell r="C4088" t="str">
            <v>Gerência de Marketing</v>
          </cell>
          <cell r="D4088" t="str">
            <v>4.13.0008</v>
          </cell>
          <cell r="E4088">
            <v>0</v>
          </cell>
          <cell r="F4088">
            <v>0</v>
          </cell>
          <cell r="G4088">
            <v>0</v>
          </cell>
          <cell r="H4088">
            <v>0</v>
          </cell>
          <cell r="I4088">
            <v>0</v>
          </cell>
          <cell r="J4088">
            <v>0</v>
          </cell>
          <cell r="K4088">
            <v>0</v>
          </cell>
          <cell r="L4088">
            <v>0</v>
          </cell>
          <cell r="M4088">
            <v>0</v>
          </cell>
          <cell r="N4088">
            <v>0</v>
          </cell>
          <cell r="O4088">
            <v>0</v>
          </cell>
          <cell r="P4088">
            <v>0</v>
          </cell>
        </row>
        <row r="4089">
          <cell r="A4089" t="str">
            <v>4.90.000110106</v>
          </cell>
          <cell r="B4089">
            <v>10106</v>
          </cell>
          <cell r="C4089" t="str">
            <v>Gerência de Marketing</v>
          </cell>
          <cell r="D4089" t="str">
            <v>4.90.0001</v>
          </cell>
          <cell r="E4089">
            <v>0</v>
          </cell>
          <cell r="F4089">
            <v>0</v>
          </cell>
          <cell r="G4089">
            <v>0</v>
          </cell>
          <cell r="H4089">
            <v>0</v>
          </cell>
          <cell r="I4089">
            <v>0</v>
          </cell>
          <cell r="J4089">
            <v>0</v>
          </cell>
          <cell r="K4089">
            <v>0</v>
          </cell>
          <cell r="L4089">
            <v>0</v>
          </cell>
          <cell r="M4089">
            <v>0</v>
          </cell>
          <cell r="N4089">
            <v>0</v>
          </cell>
          <cell r="O4089">
            <v>0</v>
          </cell>
          <cell r="P4089">
            <v>0</v>
          </cell>
        </row>
        <row r="4090">
          <cell r="A4090" t="str">
            <v>4.01.000152</v>
          </cell>
          <cell r="B4090">
            <v>52</v>
          </cell>
          <cell r="C4090" t="str">
            <v>Total Superintendência Marketing</v>
          </cell>
          <cell r="D4090" t="str">
            <v>4.01.0001</v>
          </cell>
          <cell r="E4090">
            <v>0</v>
          </cell>
          <cell r="F4090">
            <v>0</v>
          </cell>
          <cell r="G4090">
            <v>0</v>
          </cell>
          <cell r="H4090">
            <v>0</v>
          </cell>
          <cell r="I4090">
            <v>0</v>
          </cell>
          <cell r="J4090">
            <v>0</v>
          </cell>
          <cell r="K4090">
            <v>0</v>
          </cell>
          <cell r="L4090">
            <v>0</v>
          </cell>
          <cell r="M4090">
            <v>0</v>
          </cell>
          <cell r="N4090">
            <v>0</v>
          </cell>
          <cell r="O4090">
            <v>0</v>
          </cell>
          <cell r="P4090">
            <v>0</v>
          </cell>
        </row>
        <row r="4091">
          <cell r="A4091" t="str">
            <v>4.01.000252</v>
          </cell>
          <cell r="B4091">
            <v>52</v>
          </cell>
          <cell r="C4091" t="str">
            <v>Total Superintendência Marketing</v>
          </cell>
          <cell r="D4091" t="str">
            <v>4.01.0002</v>
          </cell>
          <cell r="E4091">
            <v>0</v>
          </cell>
          <cell r="F4091">
            <v>0</v>
          </cell>
          <cell r="G4091">
            <v>0</v>
          </cell>
          <cell r="H4091">
            <v>0</v>
          </cell>
          <cell r="I4091">
            <v>0</v>
          </cell>
          <cell r="J4091">
            <v>0</v>
          </cell>
          <cell r="K4091">
            <v>0</v>
          </cell>
          <cell r="L4091">
            <v>0</v>
          </cell>
          <cell r="M4091">
            <v>0</v>
          </cell>
          <cell r="N4091">
            <v>0</v>
          </cell>
          <cell r="O4091">
            <v>0</v>
          </cell>
          <cell r="P4091">
            <v>0</v>
          </cell>
        </row>
        <row r="4092">
          <cell r="A4092" t="str">
            <v>4.01.000352</v>
          </cell>
          <cell r="B4092">
            <v>52</v>
          </cell>
          <cell r="C4092" t="str">
            <v>Total Superintendência Marketing</v>
          </cell>
          <cell r="D4092" t="str">
            <v>4.01.0003</v>
          </cell>
          <cell r="E4092">
            <v>0</v>
          </cell>
          <cell r="F4092">
            <v>0</v>
          </cell>
          <cell r="G4092">
            <v>0</v>
          </cell>
          <cell r="H4092">
            <v>0</v>
          </cell>
          <cell r="I4092">
            <v>0</v>
          </cell>
          <cell r="J4092">
            <v>0</v>
          </cell>
          <cell r="K4092">
            <v>0</v>
          </cell>
          <cell r="L4092">
            <v>0</v>
          </cell>
          <cell r="M4092">
            <v>0</v>
          </cell>
          <cell r="N4092">
            <v>0</v>
          </cell>
          <cell r="O4092">
            <v>0</v>
          </cell>
          <cell r="P4092">
            <v>0</v>
          </cell>
        </row>
        <row r="4093">
          <cell r="A4093" t="str">
            <v>4.01.000452</v>
          </cell>
          <cell r="B4093">
            <v>52</v>
          </cell>
          <cell r="C4093" t="str">
            <v>Total Superintendência Marketing</v>
          </cell>
          <cell r="D4093" t="str">
            <v>4.01.0004</v>
          </cell>
          <cell r="E4093">
            <v>0</v>
          </cell>
          <cell r="F4093">
            <v>0</v>
          </cell>
          <cell r="G4093">
            <v>0</v>
          </cell>
          <cell r="H4093">
            <v>0</v>
          </cell>
          <cell r="I4093">
            <v>0</v>
          </cell>
          <cell r="J4093">
            <v>0</v>
          </cell>
          <cell r="K4093">
            <v>0</v>
          </cell>
          <cell r="L4093">
            <v>0</v>
          </cell>
          <cell r="M4093">
            <v>0</v>
          </cell>
          <cell r="N4093">
            <v>0</v>
          </cell>
          <cell r="O4093">
            <v>0</v>
          </cell>
          <cell r="P4093">
            <v>0</v>
          </cell>
        </row>
        <row r="4094">
          <cell r="A4094" t="str">
            <v>4.01.000552</v>
          </cell>
          <cell r="B4094">
            <v>52</v>
          </cell>
          <cell r="C4094" t="str">
            <v>Total Superintendência Marketing</v>
          </cell>
          <cell r="D4094" t="str">
            <v>4.01.0005</v>
          </cell>
          <cell r="E4094">
            <v>0</v>
          </cell>
          <cell r="F4094">
            <v>0</v>
          </cell>
          <cell r="G4094">
            <v>0</v>
          </cell>
          <cell r="H4094">
            <v>0</v>
          </cell>
          <cell r="I4094">
            <v>0</v>
          </cell>
          <cell r="J4094">
            <v>0</v>
          </cell>
          <cell r="K4094">
            <v>0</v>
          </cell>
          <cell r="L4094">
            <v>0</v>
          </cell>
          <cell r="M4094">
            <v>0</v>
          </cell>
          <cell r="N4094">
            <v>0</v>
          </cell>
          <cell r="O4094">
            <v>0</v>
          </cell>
          <cell r="P4094">
            <v>0</v>
          </cell>
        </row>
        <row r="4095">
          <cell r="A4095" t="str">
            <v>4.01.000652</v>
          </cell>
          <cell r="B4095">
            <v>52</v>
          </cell>
          <cell r="C4095" t="str">
            <v>Total Superintendência Marketing</v>
          </cell>
          <cell r="D4095" t="str">
            <v>4.01.0006</v>
          </cell>
          <cell r="E4095">
            <v>0</v>
          </cell>
          <cell r="F4095">
            <v>0</v>
          </cell>
          <cell r="G4095">
            <v>0</v>
          </cell>
          <cell r="H4095">
            <v>0</v>
          </cell>
          <cell r="I4095">
            <v>0</v>
          </cell>
          <cell r="J4095">
            <v>0</v>
          </cell>
          <cell r="K4095">
            <v>0</v>
          </cell>
          <cell r="L4095">
            <v>0</v>
          </cell>
          <cell r="M4095">
            <v>0</v>
          </cell>
          <cell r="N4095">
            <v>0</v>
          </cell>
          <cell r="O4095">
            <v>0</v>
          </cell>
          <cell r="P4095">
            <v>0</v>
          </cell>
        </row>
        <row r="4096">
          <cell r="A4096" t="str">
            <v>4.01.000752</v>
          </cell>
          <cell r="B4096">
            <v>52</v>
          </cell>
          <cell r="C4096" t="str">
            <v>Total Superintendência Marketing</v>
          </cell>
          <cell r="D4096" t="str">
            <v>4.01.0007</v>
          </cell>
          <cell r="E4096">
            <v>0</v>
          </cell>
          <cell r="F4096">
            <v>0</v>
          </cell>
          <cell r="G4096">
            <v>0</v>
          </cell>
          <cell r="H4096">
            <v>0</v>
          </cell>
          <cell r="I4096">
            <v>0</v>
          </cell>
          <cell r="J4096">
            <v>0</v>
          </cell>
          <cell r="K4096">
            <v>0</v>
          </cell>
          <cell r="L4096">
            <v>0</v>
          </cell>
          <cell r="M4096">
            <v>0</v>
          </cell>
          <cell r="N4096">
            <v>0</v>
          </cell>
          <cell r="O4096">
            <v>0</v>
          </cell>
          <cell r="P4096">
            <v>0</v>
          </cell>
        </row>
        <row r="4097">
          <cell r="A4097" t="str">
            <v>4.02.000152</v>
          </cell>
          <cell r="B4097">
            <v>52</v>
          </cell>
          <cell r="C4097" t="str">
            <v>Total Superintendência Marketing</v>
          </cell>
          <cell r="D4097" t="str">
            <v>4.02.0001</v>
          </cell>
          <cell r="E4097">
            <v>0</v>
          </cell>
          <cell r="F4097">
            <v>0</v>
          </cell>
          <cell r="G4097">
            <v>0</v>
          </cell>
          <cell r="H4097">
            <v>0</v>
          </cell>
          <cell r="I4097">
            <v>0</v>
          </cell>
          <cell r="J4097">
            <v>0</v>
          </cell>
          <cell r="K4097">
            <v>0</v>
          </cell>
          <cell r="L4097">
            <v>0</v>
          </cell>
          <cell r="M4097">
            <v>0</v>
          </cell>
          <cell r="N4097">
            <v>0</v>
          </cell>
          <cell r="O4097">
            <v>0</v>
          </cell>
          <cell r="P4097">
            <v>0</v>
          </cell>
        </row>
        <row r="4098">
          <cell r="A4098" t="str">
            <v>4.02.000252</v>
          </cell>
          <cell r="B4098">
            <v>52</v>
          </cell>
          <cell r="C4098" t="str">
            <v>Total Superintendência Marketing</v>
          </cell>
          <cell r="D4098" t="str">
            <v>4.02.0002</v>
          </cell>
          <cell r="E4098">
            <v>0</v>
          </cell>
          <cell r="F4098">
            <v>0</v>
          </cell>
          <cell r="G4098">
            <v>0</v>
          </cell>
          <cell r="H4098">
            <v>0</v>
          </cell>
          <cell r="I4098">
            <v>0</v>
          </cell>
          <cell r="J4098">
            <v>0</v>
          </cell>
          <cell r="K4098">
            <v>0</v>
          </cell>
          <cell r="L4098">
            <v>0</v>
          </cell>
          <cell r="M4098">
            <v>0</v>
          </cell>
          <cell r="N4098">
            <v>0</v>
          </cell>
          <cell r="O4098">
            <v>0</v>
          </cell>
          <cell r="P4098">
            <v>0</v>
          </cell>
        </row>
        <row r="4099">
          <cell r="A4099" t="str">
            <v>4.02.000352</v>
          </cell>
          <cell r="B4099">
            <v>52</v>
          </cell>
          <cell r="C4099" t="str">
            <v>Total Superintendência Marketing</v>
          </cell>
          <cell r="D4099" t="str">
            <v>4.02.0003</v>
          </cell>
          <cell r="E4099">
            <v>1450.4213932425982</v>
          </cell>
          <cell r="F4099">
            <v>1450.4213932425982</v>
          </cell>
          <cell r="G4099">
            <v>1450.4213932425982</v>
          </cell>
          <cell r="H4099">
            <v>1501.1861420060893</v>
          </cell>
          <cell r="I4099">
            <v>1501.1861420060893</v>
          </cell>
          <cell r="J4099">
            <v>1501.1861420060893</v>
          </cell>
          <cell r="K4099">
            <v>1501.1861420060893</v>
          </cell>
          <cell r="L4099">
            <v>1501.1861420060893</v>
          </cell>
          <cell r="M4099">
            <v>1501.1861420060893</v>
          </cell>
          <cell r="N4099">
            <v>1501.1861420060893</v>
          </cell>
          <cell r="O4099">
            <v>1501.1861420060893</v>
          </cell>
          <cell r="P4099">
            <v>1501.1861420060893</v>
          </cell>
        </row>
        <row r="4100">
          <cell r="A4100" t="str">
            <v>4.02.000452</v>
          </cell>
          <cell r="B4100">
            <v>52</v>
          </cell>
          <cell r="C4100" t="str">
            <v>Total Superintendência Marketing</v>
          </cell>
          <cell r="D4100" t="str">
            <v>4.02.0004</v>
          </cell>
          <cell r="E4100">
            <v>0</v>
          </cell>
          <cell r="F4100">
            <v>0</v>
          </cell>
          <cell r="G4100">
            <v>0</v>
          </cell>
          <cell r="H4100">
            <v>0</v>
          </cell>
          <cell r="I4100">
            <v>0</v>
          </cell>
          <cell r="J4100">
            <v>0</v>
          </cell>
          <cell r="K4100">
            <v>0</v>
          </cell>
          <cell r="L4100">
            <v>0</v>
          </cell>
          <cell r="M4100">
            <v>0</v>
          </cell>
          <cell r="N4100">
            <v>0</v>
          </cell>
          <cell r="O4100">
            <v>0</v>
          </cell>
          <cell r="P4100">
            <v>0</v>
          </cell>
        </row>
        <row r="4101">
          <cell r="A4101" t="str">
            <v>4.02.000552</v>
          </cell>
          <cell r="B4101">
            <v>52</v>
          </cell>
          <cell r="C4101" t="str">
            <v>Total Superintendência Marketing</v>
          </cell>
          <cell r="D4101" t="str">
            <v>4.02.0005</v>
          </cell>
          <cell r="E4101">
            <v>4000</v>
          </cell>
          <cell r="F4101">
            <v>4000</v>
          </cell>
          <cell r="G4101">
            <v>4000</v>
          </cell>
          <cell r="H4101">
            <v>4000</v>
          </cell>
          <cell r="I4101">
            <v>4000</v>
          </cell>
          <cell r="J4101">
            <v>4000</v>
          </cell>
          <cell r="K4101">
            <v>4000</v>
          </cell>
          <cell r="L4101">
            <v>4000</v>
          </cell>
          <cell r="M4101">
            <v>4000</v>
          </cell>
          <cell r="N4101">
            <v>4000</v>
          </cell>
          <cell r="O4101">
            <v>4000</v>
          </cell>
          <cell r="P4101">
            <v>4000</v>
          </cell>
        </row>
        <row r="4102">
          <cell r="A4102" t="str">
            <v>4.02.000652</v>
          </cell>
          <cell r="B4102">
            <v>52</v>
          </cell>
          <cell r="C4102" t="str">
            <v>Total Superintendência Marketing</v>
          </cell>
          <cell r="D4102" t="str">
            <v>4.02.0006</v>
          </cell>
          <cell r="E4102">
            <v>0</v>
          </cell>
          <cell r="F4102">
            <v>0</v>
          </cell>
          <cell r="G4102">
            <v>0</v>
          </cell>
          <cell r="H4102">
            <v>0</v>
          </cell>
          <cell r="I4102">
            <v>0</v>
          </cell>
          <cell r="J4102">
            <v>0</v>
          </cell>
          <cell r="K4102">
            <v>0</v>
          </cell>
          <cell r="L4102">
            <v>0</v>
          </cell>
          <cell r="M4102">
            <v>0</v>
          </cell>
          <cell r="N4102">
            <v>0</v>
          </cell>
          <cell r="O4102">
            <v>0</v>
          </cell>
          <cell r="P4102">
            <v>0</v>
          </cell>
        </row>
        <row r="4103">
          <cell r="A4103" t="str">
            <v>4.02.000752</v>
          </cell>
          <cell r="B4103">
            <v>52</v>
          </cell>
          <cell r="C4103" t="str">
            <v>Total Superintendência Marketing</v>
          </cell>
          <cell r="D4103" t="str">
            <v>4.02.0007</v>
          </cell>
          <cell r="E4103">
            <v>0</v>
          </cell>
          <cell r="F4103">
            <v>0</v>
          </cell>
          <cell r="G4103">
            <v>0</v>
          </cell>
          <cell r="H4103">
            <v>0</v>
          </cell>
          <cell r="I4103">
            <v>0</v>
          </cell>
          <cell r="J4103">
            <v>0</v>
          </cell>
          <cell r="K4103">
            <v>0</v>
          </cell>
          <cell r="L4103">
            <v>0</v>
          </cell>
          <cell r="M4103">
            <v>0</v>
          </cell>
          <cell r="N4103">
            <v>0</v>
          </cell>
          <cell r="O4103">
            <v>0</v>
          </cell>
          <cell r="P4103">
            <v>0</v>
          </cell>
        </row>
        <row r="4104">
          <cell r="A4104" t="str">
            <v>4.02.000852</v>
          </cell>
          <cell r="B4104">
            <v>52</v>
          </cell>
          <cell r="C4104" t="str">
            <v>Total Superintendência Marketing</v>
          </cell>
          <cell r="D4104" t="str">
            <v>4.02.0008</v>
          </cell>
          <cell r="E4104">
            <v>4000</v>
          </cell>
          <cell r="F4104">
            <v>4000</v>
          </cell>
          <cell r="G4104">
            <v>4000</v>
          </cell>
          <cell r="H4104">
            <v>4000</v>
          </cell>
          <cell r="I4104">
            <v>4000</v>
          </cell>
          <cell r="J4104">
            <v>4000</v>
          </cell>
          <cell r="K4104">
            <v>4000</v>
          </cell>
          <cell r="L4104">
            <v>4000</v>
          </cell>
          <cell r="M4104">
            <v>4000</v>
          </cell>
          <cell r="N4104">
            <v>4000</v>
          </cell>
          <cell r="O4104">
            <v>4000</v>
          </cell>
          <cell r="P4104">
            <v>4000</v>
          </cell>
        </row>
        <row r="4105">
          <cell r="A4105" t="str">
            <v>4.02.000952</v>
          </cell>
          <cell r="B4105">
            <v>52</v>
          </cell>
          <cell r="C4105" t="str">
            <v>Total Superintendência Marketing</v>
          </cell>
          <cell r="D4105" t="str">
            <v>4.02.0009</v>
          </cell>
          <cell r="E4105">
            <v>510.16215164001625</v>
          </cell>
          <cell r="F4105">
            <v>510.16215164001625</v>
          </cell>
          <cell r="G4105">
            <v>510.16215164001625</v>
          </cell>
          <cell r="H4105">
            <v>510.16215164001625</v>
          </cell>
          <cell r="I4105">
            <v>510.16215164001625</v>
          </cell>
          <cell r="J4105">
            <v>510.16215164001625</v>
          </cell>
          <cell r="K4105">
            <v>510.16215164001625</v>
          </cell>
          <cell r="L4105">
            <v>510.16215164001625</v>
          </cell>
          <cell r="M4105">
            <v>510.16215164001625</v>
          </cell>
          <cell r="N4105">
            <v>510.16215164001625</v>
          </cell>
          <cell r="O4105">
            <v>510.16215164001625</v>
          </cell>
          <cell r="P4105">
            <v>510.16215164001625</v>
          </cell>
        </row>
        <row r="4106">
          <cell r="A4106" t="str">
            <v>4.02.001052</v>
          </cell>
          <cell r="B4106">
            <v>52</v>
          </cell>
          <cell r="C4106" t="str">
            <v>Total Superintendência Marketing</v>
          </cell>
          <cell r="D4106" t="str">
            <v>4.02.0010</v>
          </cell>
          <cell r="E4106">
            <v>300</v>
          </cell>
          <cell r="F4106">
            <v>300</v>
          </cell>
          <cell r="G4106">
            <v>300</v>
          </cell>
          <cell r="H4106">
            <v>300</v>
          </cell>
          <cell r="I4106">
            <v>300</v>
          </cell>
          <cell r="J4106">
            <v>300</v>
          </cell>
          <cell r="K4106">
            <v>300</v>
          </cell>
          <cell r="L4106">
            <v>300</v>
          </cell>
          <cell r="M4106">
            <v>300</v>
          </cell>
          <cell r="N4106">
            <v>300</v>
          </cell>
          <cell r="O4106">
            <v>300</v>
          </cell>
          <cell r="P4106">
            <v>300</v>
          </cell>
        </row>
        <row r="4107">
          <cell r="A4107" t="str">
            <v>4.02.001152</v>
          </cell>
          <cell r="B4107">
            <v>52</v>
          </cell>
          <cell r="C4107" t="str">
            <v>Total Superintendência Marketing</v>
          </cell>
          <cell r="D4107" t="str">
            <v>4.02.0011</v>
          </cell>
          <cell r="E4107">
            <v>201.95234036245043</v>
          </cell>
          <cell r="F4107">
            <v>201.95234036245043</v>
          </cell>
          <cell r="G4107">
            <v>202.02067227513621</v>
          </cell>
          <cell r="H4107">
            <v>202.02067227513621</v>
          </cell>
          <cell r="I4107">
            <v>202.02067227513621</v>
          </cell>
          <cell r="J4107">
            <v>202.02067227513621</v>
          </cell>
          <cell r="K4107">
            <v>202.02067227513621</v>
          </cell>
          <cell r="L4107">
            <v>202.02067227513621</v>
          </cell>
          <cell r="M4107">
            <v>202.02067227513621</v>
          </cell>
          <cell r="N4107">
            <v>202.02067227513621</v>
          </cell>
          <cell r="O4107">
            <v>202.02067227513621</v>
          </cell>
          <cell r="P4107">
            <v>202.02067227513621</v>
          </cell>
        </row>
        <row r="4108">
          <cell r="A4108" t="str">
            <v>4.02.001252</v>
          </cell>
          <cell r="B4108">
            <v>52</v>
          </cell>
          <cell r="C4108" t="str">
            <v>Total Superintendência Marketing</v>
          </cell>
          <cell r="D4108" t="str">
            <v>4.02.0012</v>
          </cell>
          <cell r="E4108">
            <v>0</v>
          </cell>
          <cell r="F4108">
            <v>0</v>
          </cell>
          <cell r="G4108">
            <v>0</v>
          </cell>
          <cell r="H4108">
            <v>0</v>
          </cell>
          <cell r="I4108">
            <v>0</v>
          </cell>
          <cell r="J4108">
            <v>0</v>
          </cell>
          <cell r="K4108">
            <v>0</v>
          </cell>
          <cell r="L4108">
            <v>0</v>
          </cell>
          <cell r="M4108">
            <v>0</v>
          </cell>
          <cell r="N4108">
            <v>0</v>
          </cell>
          <cell r="O4108">
            <v>0</v>
          </cell>
          <cell r="P4108">
            <v>0</v>
          </cell>
        </row>
        <row r="4109">
          <cell r="A4109" t="str">
            <v>4.02.001352</v>
          </cell>
          <cell r="B4109">
            <v>52</v>
          </cell>
          <cell r="C4109" t="str">
            <v>Total Superintendência Marketing</v>
          </cell>
          <cell r="D4109" t="str">
            <v>4.02.0013</v>
          </cell>
          <cell r="E4109">
            <v>500</v>
          </cell>
          <cell r="F4109">
            <v>500</v>
          </cell>
          <cell r="G4109">
            <v>500</v>
          </cell>
          <cell r="H4109">
            <v>500</v>
          </cell>
          <cell r="I4109">
            <v>500</v>
          </cell>
          <cell r="J4109">
            <v>500</v>
          </cell>
          <cell r="K4109">
            <v>500</v>
          </cell>
          <cell r="L4109">
            <v>500</v>
          </cell>
          <cell r="M4109">
            <v>500</v>
          </cell>
          <cell r="N4109">
            <v>500</v>
          </cell>
          <cell r="O4109">
            <v>500</v>
          </cell>
          <cell r="P4109">
            <v>500</v>
          </cell>
        </row>
        <row r="4110">
          <cell r="A4110" t="str">
            <v>4.02.001452</v>
          </cell>
          <cell r="B4110">
            <v>52</v>
          </cell>
          <cell r="C4110" t="str">
            <v>Total Superintendência Marketing</v>
          </cell>
          <cell r="D4110" t="str">
            <v>4.02.0014</v>
          </cell>
          <cell r="E4110">
            <v>49.396952422571026</v>
          </cell>
          <cell r="F4110">
            <v>49.396952422571026</v>
          </cell>
          <cell r="G4110">
            <v>49.396952422571026</v>
          </cell>
          <cell r="H4110">
            <v>49.396952422571026</v>
          </cell>
          <cell r="I4110">
            <v>49.396952422571026</v>
          </cell>
          <cell r="J4110">
            <v>49.396952422571026</v>
          </cell>
          <cell r="K4110">
            <v>49.396952422571026</v>
          </cell>
          <cell r="L4110">
            <v>49.396952422571026</v>
          </cell>
          <cell r="M4110">
            <v>49.396952422571026</v>
          </cell>
          <cell r="N4110">
            <v>49.396952422571026</v>
          </cell>
          <cell r="O4110">
            <v>49.396952422571026</v>
          </cell>
          <cell r="P4110">
            <v>49.396952422571026</v>
          </cell>
        </row>
        <row r="4111">
          <cell r="A4111" t="str">
            <v>4.02.001552</v>
          </cell>
          <cell r="B4111">
            <v>52</v>
          </cell>
          <cell r="C4111" t="str">
            <v>Total Superintendência Marketing</v>
          </cell>
          <cell r="D4111" t="str">
            <v>4.02.0015</v>
          </cell>
          <cell r="E4111">
            <v>0</v>
          </cell>
          <cell r="F4111">
            <v>0</v>
          </cell>
          <cell r="G4111">
            <v>0</v>
          </cell>
          <cell r="H4111">
            <v>0</v>
          </cell>
          <cell r="I4111">
            <v>0</v>
          </cell>
          <cell r="J4111">
            <v>0</v>
          </cell>
          <cell r="K4111">
            <v>0</v>
          </cell>
          <cell r="L4111">
            <v>0</v>
          </cell>
          <cell r="M4111">
            <v>0</v>
          </cell>
          <cell r="N4111">
            <v>0</v>
          </cell>
          <cell r="O4111">
            <v>0</v>
          </cell>
          <cell r="P4111">
            <v>0</v>
          </cell>
        </row>
        <row r="4112">
          <cell r="A4112" t="str">
            <v>4.02.001652</v>
          </cell>
          <cell r="B4112">
            <v>52</v>
          </cell>
          <cell r="C4112" t="str">
            <v>Total Superintendência Marketing</v>
          </cell>
          <cell r="D4112" t="str">
            <v>4.02.0016</v>
          </cell>
          <cell r="E4112">
            <v>6627.4063496343333</v>
          </cell>
          <cell r="F4112">
            <v>6627.4063496343333</v>
          </cell>
          <cell r="G4112">
            <v>6627.4063496343333</v>
          </cell>
          <cell r="H4112">
            <v>6859.3655218715339</v>
          </cell>
          <cell r="I4112">
            <v>6859.3655218715339</v>
          </cell>
          <cell r="J4112">
            <v>6859.3655218715339</v>
          </cell>
          <cell r="K4112">
            <v>6859.3655218715339</v>
          </cell>
          <cell r="L4112">
            <v>6859.3655218715339</v>
          </cell>
          <cell r="M4112">
            <v>6859.3655218715339</v>
          </cell>
          <cell r="N4112">
            <v>6859.3655218715339</v>
          </cell>
          <cell r="O4112">
            <v>6859.3655218715339</v>
          </cell>
          <cell r="P4112">
            <v>6859.3655218715339</v>
          </cell>
        </row>
        <row r="4113">
          <cell r="A4113" t="str">
            <v>4.02.001752</v>
          </cell>
          <cell r="B4113">
            <v>52</v>
          </cell>
          <cell r="C4113" t="str">
            <v>Total Superintendência Marketing</v>
          </cell>
          <cell r="D4113" t="str">
            <v>4.02.0017</v>
          </cell>
          <cell r="E4113">
            <v>3021.37817374926</v>
          </cell>
          <cell r="F4113">
            <v>3021.37817374926</v>
          </cell>
          <cell r="G4113">
            <v>3021.37817374926</v>
          </cell>
          <cell r="H4113">
            <v>3127.1289098304837</v>
          </cell>
          <cell r="I4113">
            <v>3127.1289098304837</v>
          </cell>
          <cell r="J4113">
            <v>3127.1289098304837</v>
          </cell>
          <cell r="K4113">
            <v>3127.1289098304837</v>
          </cell>
          <cell r="L4113">
            <v>3127.1289098304837</v>
          </cell>
          <cell r="M4113">
            <v>3127.1289098304837</v>
          </cell>
          <cell r="N4113">
            <v>3127.1289098304837</v>
          </cell>
          <cell r="O4113">
            <v>3127.1289098304837</v>
          </cell>
          <cell r="P4113">
            <v>3127.1289098304837</v>
          </cell>
        </row>
        <row r="4114">
          <cell r="A4114" t="str">
            <v>4.02.001852</v>
          </cell>
          <cell r="B4114">
            <v>52</v>
          </cell>
          <cell r="C4114" t="str">
            <v>Total Superintendência Marketing</v>
          </cell>
          <cell r="D4114" t="str">
            <v>4.02.0018</v>
          </cell>
          <cell r="E4114">
            <v>0</v>
          </cell>
          <cell r="F4114">
            <v>0</v>
          </cell>
          <cell r="G4114">
            <v>0</v>
          </cell>
          <cell r="H4114">
            <v>0</v>
          </cell>
          <cell r="I4114">
            <v>0</v>
          </cell>
          <cell r="J4114">
            <v>0</v>
          </cell>
          <cell r="K4114">
            <v>0</v>
          </cell>
          <cell r="L4114">
            <v>0</v>
          </cell>
          <cell r="M4114">
            <v>0</v>
          </cell>
          <cell r="N4114">
            <v>0</v>
          </cell>
          <cell r="O4114">
            <v>0</v>
          </cell>
          <cell r="P4114">
            <v>0</v>
          </cell>
        </row>
        <row r="4115">
          <cell r="A4115" t="str">
            <v>4.02.001952</v>
          </cell>
          <cell r="B4115">
            <v>52</v>
          </cell>
          <cell r="C4115" t="str">
            <v>Total Superintendência Marketing</v>
          </cell>
          <cell r="D4115" t="str">
            <v>4.02.0019</v>
          </cell>
          <cell r="E4115">
            <v>0</v>
          </cell>
          <cell r="F4115">
            <v>0</v>
          </cell>
          <cell r="G4115">
            <v>0</v>
          </cell>
          <cell r="H4115">
            <v>0</v>
          </cell>
          <cell r="I4115">
            <v>0</v>
          </cell>
          <cell r="J4115">
            <v>0</v>
          </cell>
          <cell r="K4115">
            <v>0</v>
          </cell>
          <cell r="L4115">
            <v>0</v>
          </cell>
          <cell r="M4115">
            <v>0</v>
          </cell>
          <cell r="N4115">
            <v>0</v>
          </cell>
          <cell r="O4115">
            <v>0</v>
          </cell>
          <cell r="P4115">
            <v>0</v>
          </cell>
        </row>
        <row r="4116">
          <cell r="A4116" t="str">
            <v>4.02.002052</v>
          </cell>
          <cell r="B4116">
            <v>52</v>
          </cell>
          <cell r="C4116" t="str">
            <v>Total Superintendência Marketing</v>
          </cell>
          <cell r="D4116" t="str">
            <v>4.02.0020</v>
          </cell>
          <cell r="E4116">
            <v>0</v>
          </cell>
          <cell r="F4116">
            <v>0</v>
          </cell>
          <cell r="G4116">
            <v>0</v>
          </cell>
          <cell r="H4116">
            <v>0</v>
          </cell>
          <cell r="I4116">
            <v>0</v>
          </cell>
          <cell r="J4116">
            <v>0</v>
          </cell>
          <cell r="K4116">
            <v>0</v>
          </cell>
          <cell r="L4116">
            <v>0</v>
          </cell>
          <cell r="M4116">
            <v>0</v>
          </cell>
          <cell r="N4116">
            <v>0</v>
          </cell>
          <cell r="O4116">
            <v>0</v>
          </cell>
          <cell r="P4116">
            <v>0</v>
          </cell>
        </row>
        <row r="4117">
          <cell r="A4117" t="str">
            <v>4.02.002152</v>
          </cell>
          <cell r="B4117">
            <v>52</v>
          </cell>
          <cell r="C4117" t="str">
            <v>Total Superintendência Marketing</v>
          </cell>
          <cell r="D4117" t="str">
            <v>4.02.0021</v>
          </cell>
          <cell r="E4117">
            <v>3000</v>
          </cell>
          <cell r="F4117">
            <v>3000</v>
          </cell>
          <cell r="G4117">
            <v>3000</v>
          </cell>
          <cell r="H4117">
            <v>3000</v>
          </cell>
          <cell r="I4117">
            <v>3000</v>
          </cell>
          <cell r="J4117">
            <v>3000</v>
          </cell>
          <cell r="K4117">
            <v>3000</v>
          </cell>
          <cell r="L4117">
            <v>3000</v>
          </cell>
          <cell r="M4117">
            <v>3000</v>
          </cell>
          <cell r="N4117">
            <v>3000</v>
          </cell>
          <cell r="O4117">
            <v>3000</v>
          </cell>
          <cell r="P4117">
            <v>3000</v>
          </cell>
        </row>
        <row r="4118">
          <cell r="A4118" t="str">
            <v>4.02.002252</v>
          </cell>
          <cell r="B4118">
            <v>52</v>
          </cell>
          <cell r="C4118" t="str">
            <v>Total Superintendência Marketing</v>
          </cell>
          <cell r="D4118" t="str">
            <v>4.02.0022</v>
          </cell>
          <cell r="E4118">
            <v>200</v>
          </cell>
          <cell r="F4118">
            <v>200</v>
          </cell>
          <cell r="G4118">
            <v>200</v>
          </cell>
          <cell r="H4118">
            <v>200</v>
          </cell>
          <cell r="I4118">
            <v>200</v>
          </cell>
          <cell r="J4118">
            <v>200</v>
          </cell>
          <cell r="K4118">
            <v>200</v>
          </cell>
          <cell r="L4118">
            <v>200</v>
          </cell>
          <cell r="M4118">
            <v>200</v>
          </cell>
          <cell r="N4118">
            <v>200</v>
          </cell>
          <cell r="O4118">
            <v>200</v>
          </cell>
          <cell r="P4118">
            <v>200</v>
          </cell>
        </row>
        <row r="4119">
          <cell r="A4119" t="str">
            <v>4.02.002352</v>
          </cell>
          <cell r="B4119">
            <v>52</v>
          </cell>
          <cell r="C4119" t="str">
            <v>Total Superintendência Marketing</v>
          </cell>
          <cell r="D4119" t="str">
            <v>4.02.0023</v>
          </cell>
          <cell r="E4119">
            <v>2018.266163873122</v>
          </cell>
          <cell r="F4119">
            <v>2018.266163873122</v>
          </cell>
          <cell r="G4119">
            <v>2018.4597709590648</v>
          </cell>
          <cell r="H4119">
            <v>2018.4597709590648</v>
          </cell>
          <cell r="I4119">
            <v>2018.4597709590648</v>
          </cell>
          <cell r="J4119">
            <v>2018.4597709590648</v>
          </cell>
          <cell r="K4119">
            <v>2018.4597709590648</v>
          </cell>
          <cell r="L4119">
            <v>2018.5608235139134</v>
          </cell>
          <cell r="M4119">
            <v>2018.5608235139134</v>
          </cell>
          <cell r="N4119">
            <v>2018.5608235139134</v>
          </cell>
          <cell r="O4119">
            <v>2018.5608235139134</v>
          </cell>
          <cell r="P4119">
            <v>2018.5608235139134</v>
          </cell>
        </row>
        <row r="4120">
          <cell r="A4120" t="str">
            <v>4.02.002452</v>
          </cell>
          <cell r="B4120">
            <v>52</v>
          </cell>
          <cell r="C4120" t="str">
            <v>Total Superintendência Marketing</v>
          </cell>
          <cell r="D4120" t="str">
            <v>4.02.0024</v>
          </cell>
          <cell r="E4120">
            <v>0</v>
          </cell>
          <cell r="F4120">
            <v>0</v>
          </cell>
          <cell r="G4120">
            <v>0</v>
          </cell>
          <cell r="H4120">
            <v>0</v>
          </cell>
          <cell r="I4120">
            <v>0</v>
          </cell>
          <cell r="J4120">
            <v>0</v>
          </cell>
          <cell r="K4120">
            <v>0</v>
          </cell>
          <cell r="L4120">
            <v>0</v>
          </cell>
          <cell r="M4120">
            <v>0</v>
          </cell>
          <cell r="N4120">
            <v>0</v>
          </cell>
          <cell r="O4120">
            <v>0</v>
          </cell>
          <cell r="P4120">
            <v>0</v>
          </cell>
        </row>
        <row r="4121">
          <cell r="A4121" t="str">
            <v>4.02.002552</v>
          </cell>
          <cell r="B4121">
            <v>52</v>
          </cell>
          <cell r="C4121" t="str">
            <v>Total Superintendência Marketing</v>
          </cell>
          <cell r="D4121" t="str">
            <v>4.02.0025</v>
          </cell>
          <cell r="E4121">
            <v>200</v>
          </cell>
          <cell r="F4121">
            <v>200</v>
          </cell>
          <cell r="G4121">
            <v>200</v>
          </cell>
          <cell r="H4121">
            <v>200</v>
          </cell>
          <cell r="I4121">
            <v>200</v>
          </cell>
          <cell r="J4121">
            <v>200</v>
          </cell>
          <cell r="K4121">
            <v>200</v>
          </cell>
          <cell r="L4121">
            <v>200</v>
          </cell>
          <cell r="M4121">
            <v>200</v>
          </cell>
          <cell r="N4121">
            <v>200</v>
          </cell>
          <cell r="O4121">
            <v>200</v>
          </cell>
          <cell r="P4121">
            <v>200</v>
          </cell>
        </row>
        <row r="4122">
          <cell r="A4122" t="str">
            <v>4.02.002652</v>
          </cell>
          <cell r="B4122">
            <v>52</v>
          </cell>
          <cell r="C4122" t="str">
            <v>Total Superintendência Marketing</v>
          </cell>
          <cell r="D4122" t="str">
            <v>4.02.0026</v>
          </cell>
          <cell r="E4122">
            <v>0</v>
          </cell>
          <cell r="F4122">
            <v>0</v>
          </cell>
          <cell r="G4122">
            <v>0</v>
          </cell>
          <cell r="H4122">
            <v>0</v>
          </cell>
          <cell r="I4122">
            <v>0</v>
          </cell>
          <cell r="J4122">
            <v>0</v>
          </cell>
          <cell r="K4122">
            <v>0</v>
          </cell>
          <cell r="L4122">
            <v>0</v>
          </cell>
          <cell r="M4122">
            <v>0</v>
          </cell>
          <cell r="N4122">
            <v>0</v>
          </cell>
          <cell r="O4122">
            <v>0</v>
          </cell>
          <cell r="P4122">
            <v>0</v>
          </cell>
        </row>
        <row r="4123">
          <cell r="A4123" t="str">
            <v>4.02.002752</v>
          </cell>
          <cell r="B4123">
            <v>52</v>
          </cell>
          <cell r="C4123" t="str">
            <v>Total Superintendência Marketing</v>
          </cell>
          <cell r="D4123" t="str">
            <v>4.02.0027</v>
          </cell>
          <cell r="E4123">
            <v>0</v>
          </cell>
          <cell r="F4123">
            <v>0</v>
          </cell>
          <cell r="G4123">
            <v>0</v>
          </cell>
          <cell r="H4123">
            <v>0</v>
          </cell>
          <cell r="I4123">
            <v>0</v>
          </cell>
          <cell r="J4123">
            <v>0</v>
          </cell>
          <cell r="K4123">
            <v>0</v>
          </cell>
          <cell r="L4123">
            <v>0</v>
          </cell>
          <cell r="M4123">
            <v>0</v>
          </cell>
          <cell r="N4123">
            <v>0</v>
          </cell>
          <cell r="O4123">
            <v>0</v>
          </cell>
          <cell r="P4123">
            <v>0</v>
          </cell>
        </row>
        <row r="4124">
          <cell r="A4124" t="str">
            <v>4.02.002852</v>
          </cell>
          <cell r="B4124">
            <v>52</v>
          </cell>
          <cell r="C4124" t="str">
            <v>Total Superintendência Marketing</v>
          </cell>
          <cell r="D4124" t="str">
            <v>4.02.0028</v>
          </cell>
          <cell r="E4124">
            <v>0</v>
          </cell>
          <cell r="F4124">
            <v>0</v>
          </cell>
          <cell r="G4124">
            <v>0</v>
          </cell>
          <cell r="H4124">
            <v>4797.6499999999996</v>
          </cell>
          <cell r="I4124">
            <v>0</v>
          </cell>
          <cell r="J4124">
            <v>0</v>
          </cell>
          <cell r="K4124">
            <v>0</v>
          </cell>
          <cell r="L4124">
            <v>0</v>
          </cell>
          <cell r="M4124">
            <v>0</v>
          </cell>
          <cell r="N4124">
            <v>0</v>
          </cell>
          <cell r="O4124">
            <v>0</v>
          </cell>
          <cell r="P4124">
            <v>0</v>
          </cell>
        </row>
        <row r="4125">
          <cell r="A4125" t="str">
            <v>4.02.002952</v>
          </cell>
          <cell r="B4125">
            <v>52</v>
          </cell>
          <cell r="C4125" t="str">
            <v>Total Superintendência Marketing</v>
          </cell>
          <cell r="D4125" t="str">
            <v>4.02.0029</v>
          </cell>
          <cell r="E4125">
            <v>0</v>
          </cell>
          <cell r="F4125">
            <v>1847.35</v>
          </cell>
          <cell r="G4125">
            <v>0</v>
          </cell>
          <cell r="H4125">
            <v>0</v>
          </cell>
          <cell r="I4125">
            <v>0</v>
          </cell>
          <cell r="J4125">
            <v>0</v>
          </cell>
          <cell r="K4125">
            <v>0</v>
          </cell>
          <cell r="L4125">
            <v>0</v>
          </cell>
          <cell r="M4125">
            <v>0</v>
          </cell>
          <cell r="N4125">
            <v>0</v>
          </cell>
          <cell r="O4125">
            <v>0</v>
          </cell>
          <cell r="P4125">
            <v>0</v>
          </cell>
        </row>
        <row r="4126">
          <cell r="A4126" t="str">
            <v>4.02.003052</v>
          </cell>
          <cell r="B4126">
            <v>52</v>
          </cell>
          <cell r="C4126" t="str">
            <v>Total Superintendência Marketing</v>
          </cell>
          <cell r="D4126" t="str">
            <v>4.02.0030</v>
          </cell>
          <cell r="E4126">
            <v>0</v>
          </cell>
          <cell r="F4126">
            <v>0</v>
          </cell>
          <cell r="G4126">
            <v>0</v>
          </cell>
          <cell r="H4126">
            <v>0</v>
          </cell>
          <cell r="I4126">
            <v>0</v>
          </cell>
          <cell r="J4126">
            <v>0</v>
          </cell>
          <cell r="K4126">
            <v>0</v>
          </cell>
          <cell r="L4126">
            <v>0</v>
          </cell>
          <cell r="M4126">
            <v>0</v>
          </cell>
          <cell r="N4126">
            <v>0</v>
          </cell>
          <cell r="O4126">
            <v>0</v>
          </cell>
          <cell r="P4126">
            <v>0</v>
          </cell>
        </row>
        <row r="4127">
          <cell r="A4127" t="str">
            <v>4.02.003552</v>
          </cell>
          <cell r="B4127">
            <v>52</v>
          </cell>
          <cell r="C4127" t="str">
            <v>Total Superintendência Marketing</v>
          </cell>
          <cell r="D4127" t="str">
            <v>4.02.0035</v>
          </cell>
          <cell r="E4127">
            <v>0</v>
          </cell>
          <cell r="F4127">
            <v>0</v>
          </cell>
          <cell r="G4127">
            <v>0</v>
          </cell>
          <cell r="H4127">
            <v>0</v>
          </cell>
          <cell r="I4127">
            <v>0</v>
          </cell>
          <cell r="J4127">
            <v>0</v>
          </cell>
          <cell r="K4127">
            <v>0</v>
          </cell>
          <cell r="L4127">
            <v>0</v>
          </cell>
          <cell r="M4127">
            <v>0</v>
          </cell>
          <cell r="N4127">
            <v>0</v>
          </cell>
          <cell r="O4127">
            <v>0</v>
          </cell>
          <cell r="P4127">
            <v>0</v>
          </cell>
        </row>
        <row r="4128">
          <cell r="A4128" t="str">
            <v>4.02.003652</v>
          </cell>
          <cell r="B4128">
            <v>52</v>
          </cell>
          <cell r="C4128" t="str">
            <v>Total Superintendência Marketing</v>
          </cell>
          <cell r="D4128" t="str">
            <v>4.02.0036</v>
          </cell>
          <cell r="E4128">
            <v>0</v>
          </cell>
          <cell r="F4128">
            <v>0</v>
          </cell>
          <cell r="G4128">
            <v>0</v>
          </cell>
          <cell r="H4128">
            <v>0</v>
          </cell>
          <cell r="I4128">
            <v>0</v>
          </cell>
          <cell r="J4128">
            <v>0</v>
          </cell>
          <cell r="K4128">
            <v>0</v>
          </cell>
          <cell r="L4128">
            <v>0</v>
          </cell>
          <cell r="M4128">
            <v>0</v>
          </cell>
          <cell r="N4128">
            <v>0</v>
          </cell>
          <cell r="O4128">
            <v>0</v>
          </cell>
          <cell r="P4128">
            <v>0</v>
          </cell>
        </row>
        <row r="4129">
          <cell r="A4129" t="str">
            <v>4.02.003752</v>
          </cell>
          <cell r="B4129">
            <v>52</v>
          </cell>
          <cell r="C4129" t="str">
            <v>Total Superintendência Marketing</v>
          </cell>
          <cell r="D4129" t="str">
            <v>4.02.0037</v>
          </cell>
          <cell r="E4129">
            <v>0</v>
          </cell>
          <cell r="F4129">
            <v>0</v>
          </cell>
          <cell r="G4129">
            <v>0</v>
          </cell>
          <cell r="H4129">
            <v>0</v>
          </cell>
          <cell r="I4129">
            <v>0</v>
          </cell>
          <cell r="J4129">
            <v>0</v>
          </cell>
          <cell r="K4129">
            <v>0</v>
          </cell>
          <cell r="L4129">
            <v>0</v>
          </cell>
          <cell r="M4129">
            <v>0</v>
          </cell>
          <cell r="N4129">
            <v>0</v>
          </cell>
          <cell r="O4129">
            <v>0</v>
          </cell>
          <cell r="P4129">
            <v>0</v>
          </cell>
        </row>
        <row r="4130">
          <cell r="A4130" t="str">
            <v>4.02.003852</v>
          </cell>
          <cell r="B4130">
            <v>52</v>
          </cell>
          <cell r="C4130" t="str">
            <v>Total Superintendência Marketing</v>
          </cell>
          <cell r="D4130" t="str">
            <v>4.02.0038</v>
          </cell>
          <cell r="E4130">
            <v>0</v>
          </cell>
          <cell r="F4130">
            <v>0</v>
          </cell>
          <cell r="G4130">
            <v>0</v>
          </cell>
          <cell r="H4130">
            <v>0</v>
          </cell>
          <cell r="I4130">
            <v>0</v>
          </cell>
          <cell r="J4130">
            <v>0</v>
          </cell>
          <cell r="K4130">
            <v>0</v>
          </cell>
          <cell r="L4130">
            <v>0</v>
          </cell>
          <cell r="M4130">
            <v>0</v>
          </cell>
          <cell r="N4130">
            <v>0</v>
          </cell>
          <cell r="O4130">
            <v>0</v>
          </cell>
          <cell r="P4130">
            <v>0</v>
          </cell>
        </row>
        <row r="4131">
          <cell r="A4131" t="str">
            <v>4.02.003952</v>
          </cell>
          <cell r="B4131">
            <v>52</v>
          </cell>
          <cell r="C4131" t="str">
            <v>Total Superintendência Marketing</v>
          </cell>
          <cell r="D4131" t="str">
            <v>4.02.0039</v>
          </cell>
          <cell r="E4131">
            <v>0</v>
          </cell>
          <cell r="F4131">
            <v>0</v>
          </cell>
          <cell r="G4131">
            <v>0</v>
          </cell>
          <cell r="H4131">
            <v>0</v>
          </cell>
          <cell r="I4131">
            <v>0</v>
          </cell>
          <cell r="J4131">
            <v>0</v>
          </cell>
          <cell r="K4131">
            <v>0</v>
          </cell>
          <cell r="L4131">
            <v>0</v>
          </cell>
          <cell r="M4131">
            <v>0</v>
          </cell>
          <cell r="N4131">
            <v>0</v>
          </cell>
          <cell r="O4131">
            <v>0</v>
          </cell>
          <cell r="P4131">
            <v>0</v>
          </cell>
        </row>
        <row r="4132">
          <cell r="A4132" t="str">
            <v>4.02.004152</v>
          </cell>
          <cell r="B4132">
            <v>52</v>
          </cell>
          <cell r="C4132" t="str">
            <v>Total Superintendência Marketing</v>
          </cell>
          <cell r="D4132" t="str">
            <v>4.02.0041</v>
          </cell>
          <cell r="E4132">
            <v>2.9976194877196649</v>
          </cell>
          <cell r="F4132">
            <v>2.9976194877196649</v>
          </cell>
          <cell r="G4132">
            <v>30.117619487719665</v>
          </cell>
          <cell r="H4132">
            <v>30.117619487719665</v>
          </cell>
          <cell r="I4132">
            <v>30.117619487719665</v>
          </cell>
          <cell r="J4132">
            <v>30.117619487719665</v>
          </cell>
          <cell r="K4132">
            <v>30.117619487719665</v>
          </cell>
          <cell r="L4132">
            <v>30.117619487719665</v>
          </cell>
          <cell r="M4132">
            <v>30.117619487719665</v>
          </cell>
          <cell r="N4132">
            <v>30.117619487719665</v>
          </cell>
          <cell r="O4132">
            <v>30.117619487719665</v>
          </cell>
          <cell r="P4132">
            <v>30.117619487719665</v>
          </cell>
        </row>
        <row r="4133">
          <cell r="A4133" t="str">
            <v>4.02.004252</v>
          </cell>
          <cell r="B4133">
            <v>52</v>
          </cell>
          <cell r="C4133" t="str">
            <v>Total Superintendência Marketing</v>
          </cell>
          <cell r="D4133" t="str">
            <v>4.02.0042</v>
          </cell>
          <cell r="E4133">
            <v>0</v>
          </cell>
          <cell r="F4133">
            <v>0</v>
          </cell>
          <cell r="G4133">
            <v>0</v>
          </cell>
          <cell r="H4133">
            <v>0</v>
          </cell>
          <cell r="I4133">
            <v>0</v>
          </cell>
          <cell r="J4133">
            <v>0</v>
          </cell>
          <cell r="K4133">
            <v>0</v>
          </cell>
          <cell r="L4133">
            <v>0</v>
          </cell>
          <cell r="M4133">
            <v>0</v>
          </cell>
          <cell r="N4133">
            <v>0</v>
          </cell>
          <cell r="O4133">
            <v>0</v>
          </cell>
          <cell r="P4133">
            <v>0</v>
          </cell>
        </row>
        <row r="4134">
          <cell r="A4134" t="str">
            <v>4.02.004352</v>
          </cell>
          <cell r="B4134">
            <v>52</v>
          </cell>
          <cell r="C4134" t="str">
            <v>Total Superintendência Marketing</v>
          </cell>
          <cell r="D4134" t="str">
            <v>4.02.0043</v>
          </cell>
          <cell r="E4134">
            <v>0</v>
          </cell>
          <cell r="F4134">
            <v>0</v>
          </cell>
          <cell r="G4134">
            <v>0</v>
          </cell>
          <cell r="H4134">
            <v>0</v>
          </cell>
          <cell r="I4134">
            <v>0</v>
          </cell>
          <cell r="J4134">
            <v>0</v>
          </cell>
          <cell r="K4134">
            <v>0</v>
          </cell>
          <cell r="L4134">
            <v>0</v>
          </cell>
          <cell r="M4134">
            <v>0</v>
          </cell>
          <cell r="N4134">
            <v>0</v>
          </cell>
          <cell r="O4134">
            <v>0</v>
          </cell>
          <cell r="P4134">
            <v>0</v>
          </cell>
        </row>
        <row r="4135">
          <cell r="A4135" t="str">
            <v>4.02.004452</v>
          </cell>
          <cell r="B4135">
            <v>52</v>
          </cell>
          <cell r="C4135" t="str">
            <v>Total Superintendência Marketing</v>
          </cell>
          <cell r="D4135" t="str">
            <v>4.02.0044</v>
          </cell>
          <cell r="E4135">
            <v>0</v>
          </cell>
          <cell r="F4135">
            <v>0</v>
          </cell>
          <cell r="G4135">
            <v>0</v>
          </cell>
          <cell r="H4135">
            <v>0</v>
          </cell>
          <cell r="I4135">
            <v>0</v>
          </cell>
          <cell r="J4135">
            <v>0</v>
          </cell>
          <cell r="K4135">
            <v>0</v>
          </cell>
          <cell r="L4135">
            <v>0</v>
          </cell>
          <cell r="M4135">
            <v>0</v>
          </cell>
          <cell r="N4135">
            <v>0</v>
          </cell>
          <cell r="O4135">
            <v>0</v>
          </cell>
          <cell r="P4135">
            <v>0</v>
          </cell>
        </row>
        <row r="4136">
          <cell r="A4136" t="str">
            <v>4.03.000152</v>
          </cell>
          <cell r="B4136">
            <v>52</v>
          </cell>
          <cell r="C4136" t="str">
            <v>Total Superintendência Marketing</v>
          </cell>
          <cell r="D4136" t="str">
            <v>4.03.0001</v>
          </cell>
          <cell r="E4136">
            <v>0</v>
          </cell>
          <cell r="F4136">
            <v>0</v>
          </cell>
          <cell r="G4136">
            <v>0</v>
          </cell>
          <cell r="H4136">
            <v>0</v>
          </cell>
          <cell r="I4136">
            <v>0</v>
          </cell>
          <cell r="J4136">
            <v>0</v>
          </cell>
          <cell r="K4136">
            <v>0</v>
          </cell>
          <cell r="L4136">
            <v>0</v>
          </cell>
          <cell r="M4136">
            <v>0</v>
          </cell>
          <cell r="N4136">
            <v>0</v>
          </cell>
          <cell r="O4136">
            <v>0</v>
          </cell>
          <cell r="P4136">
            <v>0</v>
          </cell>
        </row>
        <row r="4137">
          <cell r="A4137" t="str">
            <v>4.03.000252</v>
          </cell>
          <cell r="B4137">
            <v>52</v>
          </cell>
          <cell r="C4137" t="str">
            <v>Total Superintendência Marketing</v>
          </cell>
          <cell r="D4137" t="str">
            <v>4.03.0002</v>
          </cell>
          <cell r="E4137">
            <v>62050</v>
          </cell>
          <cell r="F4137">
            <v>42550</v>
          </cell>
          <cell r="G4137">
            <v>42800</v>
          </cell>
          <cell r="H4137">
            <v>42800</v>
          </cell>
          <cell r="I4137">
            <v>42800</v>
          </cell>
          <cell r="J4137">
            <v>42800</v>
          </cell>
          <cell r="K4137">
            <v>43800</v>
          </cell>
          <cell r="L4137">
            <v>46932</v>
          </cell>
          <cell r="M4137">
            <v>46932</v>
          </cell>
          <cell r="N4137">
            <v>46932</v>
          </cell>
          <cell r="O4137">
            <v>46932</v>
          </cell>
          <cell r="P4137">
            <v>46932</v>
          </cell>
        </row>
        <row r="4138">
          <cell r="A4138" t="str">
            <v>4.03.000352</v>
          </cell>
          <cell r="B4138">
            <v>52</v>
          </cell>
          <cell r="C4138" t="str">
            <v>Total Superintendência Marketing</v>
          </cell>
          <cell r="D4138" t="str">
            <v>4.03.0003</v>
          </cell>
          <cell r="E4138">
            <v>5170.8333333333339</v>
          </cell>
          <cell r="F4138">
            <v>1920.8333333333335</v>
          </cell>
          <cell r="G4138">
            <v>3608.333333333333</v>
          </cell>
          <cell r="H4138">
            <v>3566.6666666666661</v>
          </cell>
          <cell r="I4138">
            <v>3566.6666666666661</v>
          </cell>
          <cell r="J4138">
            <v>3566.6666666666679</v>
          </cell>
          <cell r="K4138">
            <v>4150</v>
          </cell>
          <cell r="L4138">
            <v>5738</v>
          </cell>
          <cell r="M4138">
            <v>3911</v>
          </cell>
          <cell r="N4138">
            <v>3911</v>
          </cell>
          <cell r="O4138">
            <v>3911</v>
          </cell>
          <cell r="P4138">
            <v>3911</v>
          </cell>
        </row>
        <row r="4139">
          <cell r="A4139" t="str">
            <v>4.03.000452</v>
          </cell>
          <cell r="B4139">
            <v>52</v>
          </cell>
          <cell r="C4139" t="str">
            <v>Total Superintendência Marketing</v>
          </cell>
          <cell r="D4139" t="str">
            <v>4.03.0004</v>
          </cell>
          <cell r="E4139">
            <v>40940</v>
          </cell>
          <cell r="F4139">
            <v>40940</v>
          </cell>
          <cell r="G4139">
            <v>40940</v>
          </cell>
          <cell r="H4139">
            <v>40940</v>
          </cell>
          <cell r="I4139">
            <v>40940</v>
          </cell>
          <cell r="J4139">
            <v>40940</v>
          </cell>
          <cell r="K4139">
            <v>40940</v>
          </cell>
          <cell r="L4139">
            <v>42500</v>
          </cell>
          <cell r="M4139">
            <v>42500</v>
          </cell>
          <cell r="N4139">
            <v>42500</v>
          </cell>
          <cell r="O4139">
            <v>42500</v>
          </cell>
          <cell r="P4139">
            <v>42500</v>
          </cell>
        </row>
        <row r="4140">
          <cell r="A4140" t="str">
            <v>4.03.000552</v>
          </cell>
          <cell r="B4140">
            <v>52</v>
          </cell>
          <cell r="C4140" t="str">
            <v>Total Superintendência Marketing</v>
          </cell>
          <cell r="D4140" t="str">
            <v>4.03.0005</v>
          </cell>
          <cell r="E4140">
            <v>0</v>
          </cell>
          <cell r="F4140">
            <v>0</v>
          </cell>
          <cell r="G4140">
            <v>0</v>
          </cell>
          <cell r="H4140">
            <v>0</v>
          </cell>
          <cell r="I4140">
            <v>0</v>
          </cell>
          <cell r="J4140">
            <v>0</v>
          </cell>
          <cell r="K4140">
            <v>0</v>
          </cell>
          <cell r="L4140">
            <v>0</v>
          </cell>
          <cell r="M4140">
            <v>0</v>
          </cell>
          <cell r="N4140">
            <v>0</v>
          </cell>
          <cell r="O4140">
            <v>0</v>
          </cell>
          <cell r="P4140">
            <v>0</v>
          </cell>
        </row>
        <row r="4141">
          <cell r="A4141" t="str">
            <v>4.03.000652</v>
          </cell>
          <cell r="B4141">
            <v>52</v>
          </cell>
          <cell r="C4141" t="str">
            <v>Total Superintendência Marketing</v>
          </cell>
          <cell r="D4141" t="str">
            <v>4.03.0006</v>
          </cell>
          <cell r="E4141">
            <v>5170.8333333333339</v>
          </cell>
          <cell r="F4141">
            <v>1920.8333333333335</v>
          </cell>
          <cell r="G4141">
            <v>3608.333333333333</v>
          </cell>
          <cell r="H4141">
            <v>3566.6666666666661</v>
          </cell>
          <cell r="I4141">
            <v>3566.6666666666661</v>
          </cell>
          <cell r="J4141">
            <v>3566.6666666666679</v>
          </cell>
          <cell r="K4141">
            <v>4150</v>
          </cell>
          <cell r="L4141">
            <v>5738</v>
          </cell>
          <cell r="M4141">
            <v>3911</v>
          </cell>
          <cell r="N4141">
            <v>3911</v>
          </cell>
          <cell r="O4141">
            <v>3911</v>
          </cell>
          <cell r="P4141">
            <v>3911</v>
          </cell>
        </row>
        <row r="4142">
          <cell r="A4142" t="str">
            <v>4.03.000752</v>
          </cell>
          <cell r="B4142">
            <v>52</v>
          </cell>
          <cell r="C4142" t="str">
            <v>Total Superintendência Marketing</v>
          </cell>
          <cell r="D4142" t="str">
            <v>4.03.0007</v>
          </cell>
          <cell r="E4142">
            <v>0</v>
          </cell>
          <cell r="F4142">
            <v>0</v>
          </cell>
          <cell r="G4142">
            <v>0</v>
          </cell>
          <cell r="H4142">
            <v>0</v>
          </cell>
          <cell r="I4142">
            <v>0</v>
          </cell>
          <cell r="J4142">
            <v>0</v>
          </cell>
          <cell r="K4142">
            <v>0</v>
          </cell>
          <cell r="L4142">
            <v>0</v>
          </cell>
          <cell r="M4142">
            <v>0</v>
          </cell>
          <cell r="N4142">
            <v>0</v>
          </cell>
          <cell r="O4142">
            <v>0</v>
          </cell>
          <cell r="P4142">
            <v>0</v>
          </cell>
        </row>
        <row r="4143">
          <cell r="A4143" t="str">
            <v>4.03.000852</v>
          </cell>
          <cell r="B4143">
            <v>52</v>
          </cell>
          <cell r="C4143" t="str">
            <v>Total Superintendência Marketing</v>
          </cell>
          <cell r="D4143" t="str">
            <v>4.03.0008</v>
          </cell>
          <cell r="E4143">
            <v>3370.911111111111</v>
          </cell>
          <cell r="F4143">
            <v>3370.911111111111</v>
          </cell>
          <cell r="G4143">
            <v>3370.911111111111</v>
          </cell>
          <cell r="H4143">
            <v>3370.911111111111</v>
          </cell>
          <cell r="I4143">
            <v>3370.911111111111</v>
          </cell>
          <cell r="J4143">
            <v>3370.911111111111</v>
          </cell>
          <cell r="K4143">
            <v>3370.911111111111</v>
          </cell>
          <cell r="L4143">
            <v>3370.911111111111</v>
          </cell>
          <cell r="M4143">
            <v>3370.911111111111</v>
          </cell>
          <cell r="N4143">
            <v>3370.911111111111</v>
          </cell>
          <cell r="O4143">
            <v>3370.911111111111</v>
          </cell>
          <cell r="P4143">
            <v>3370.911111111111</v>
          </cell>
        </row>
        <row r="4144">
          <cell r="A4144" t="str">
            <v>4.03.000952</v>
          </cell>
          <cell r="B4144">
            <v>52</v>
          </cell>
          <cell r="C4144" t="str">
            <v>Total Superintendência Marketing</v>
          </cell>
          <cell r="D4144" t="str">
            <v>4.03.0009</v>
          </cell>
          <cell r="E4144">
            <v>4284</v>
          </cell>
          <cell r="F4144">
            <v>2772</v>
          </cell>
          <cell r="G4144">
            <v>2772</v>
          </cell>
          <cell r="H4144">
            <v>2772</v>
          </cell>
          <cell r="I4144">
            <v>2772</v>
          </cell>
          <cell r="J4144">
            <v>2772</v>
          </cell>
          <cell r="K4144">
            <v>2772</v>
          </cell>
          <cell r="L4144">
            <v>2772</v>
          </cell>
          <cell r="M4144">
            <v>2772</v>
          </cell>
          <cell r="N4144">
            <v>2772</v>
          </cell>
          <cell r="O4144">
            <v>2772</v>
          </cell>
          <cell r="P4144">
            <v>2772</v>
          </cell>
        </row>
        <row r="4145">
          <cell r="A4145" t="str">
            <v>4.03.001052</v>
          </cell>
          <cell r="B4145">
            <v>52</v>
          </cell>
          <cell r="C4145" t="str">
            <v>Total Superintendência Marketing</v>
          </cell>
          <cell r="D4145" t="str">
            <v>4.03.0010</v>
          </cell>
          <cell r="E4145">
            <v>291.94666666666672</v>
          </cell>
          <cell r="F4145">
            <v>291.94666666666672</v>
          </cell>
          <cell r="G4145">
            <v>291.94666666666672</v>
          </cell>
          <cell r="H4145">
            <v>291.94666666666672</v>
          </cell>
          <cell r="I4145">
            <v>291.94666666666672</v>
          </cell>
          <cell r="J4145">
            <v>291.94666666666672</v>
          </cell>
          <cell r="K4145">
            <v>291.94666666666672</v>
          </cell>
          <cell r="L4145">
            <v>291.94666666666672</v>
          </cell>
          <cell r="M4145">
            <v>291.94666666666672</v>
          </cell>
          <cell r="N4145">
            <v>291.94666666666672</v>
          </cell>
          <cell r="O4145">
            <v>291.94666666666672</v>
          </cell>
          <cell r="P4145">
            <v>291.94666666666672</v>
          </cell>
        </row>
        <row r="4146">
          <cell r="A4146" t="str">
            <v>4.03.001152</v>
          </cell>
          <cell r="B4146">
            <v>52</v>
          </cell>
          <cell r="C4146" t="str">
            <v>Total Superintendência Marketing</v>
          </cell>
          <cell r="D4146" t="str">
            <v>4.03.0011</v>
          </cell>
          <cell r="E4146">
            <v>17489.481944444444</v>
          </cell>
          <cell r="F4146">
            <v>11767.31527777778</v>
          </cell>
          <cell r="G4146">
            <v>12221.961111111112</v>
          </cell>
          <cell r="H4146">
            <v>12057.863888888889</v>
          </cell>
          <cell r="I4146">
            <v>12063.655555555557</v>
          </cell>
          <cell r="J4146">
            <v>12063.655555555557</v>
          </cell>
          <cell r="K4146">
            <v>12530.85</v>
          </cell>
          <cell r="L4146">
            <v>13827.998000000001</v>
          </cell>
          <cell r="M4146">
            <v>12551.097666666668</v>
          </cell>
          <cell r="N4146">
            <v>13228.305666666667</v>
          </cell>
          <cell r="O4146">
            <v>13228.305666666667</v>
          </cell>
          <cell r="P4146">
            <v>13228.305666666669</v>
          </cell>
        </row>
        <row r="4147">
          <cell r="A4147" t="str">
            <v>4.03.001252</v>
          </cell>
          <cell r="B4147">
            <v>52</v>
          </cell>
          <cell r="C4147" t="str">
            <v>Total Superintendência Marketing</v>
          </cell>
          <cell r="D4147" t="str">
            <v>4.03.0012</v>
          </cell>
          <cell r="E4147">
            <v>5032.9444444444443</v>
          </cell>
          <cell r="F4147">
            <v>3386.2777777777783</v>
          </cell>
          <cell r="G4147">
            <v>3517.1111111111113</v>
          </cell>
          <cell r="H4147">
            <v>3469.8888888888891</v>
          </cell>
          <cell r="I4147">
            <v>3471.5555555555557</v>
          </cell>
          <cell r="J4147">
            <v>3471.5555555555561</v>
          </cell>
          <cell r="K4147">
            <v>3606</v>
          </cell>
          <cell r="L4147">
            <v>3979.28</v>
          </cell>
          <cell r="M4147">
            <v>3611.8266666666668</v>
          </cell>
          <cell r="N4147">
            <v>3806.7066666666669</v>
          </cell>
          <cell r="O4147">
            <v>3806.7066666666665</v>
          </cell>
          <cell r="P4147">
            <v>3806.7066666666669</v>
          </cell>
        </row>
        <row r="4148">
          <cell r="A4148" t="str">
            <v>4.03.001352</v>
          </cell>
          <cell r="B4148">
            <v>52</v>
          </cell>
          <cell r="C4148" t="str">
            <v>Total Superintendência Marketing</v>
          </cell>
          <cell r="D4148" t="str">
            <v>4.03.0013</v>
          </cell>
          <cell r="E4148">
            <v>0</v>
          </cell>
          <cell r="F4148">
            <v>0</v>
          </cell>
          <cell r="G4148">
            <v>0</v>
          </cell>
          <cell r="H4148">
            <v>0</v>
          </cell>
          <cell r="I4148">
            <v>0</v>
          </cell>
          <cell r="J4148">
            <v>0</v>
          </cell>
          <cell r="K4148">
            <v>0</v>
          </cell>
          <cell r="L4148">
            <v>0</v>
          </cell>
          <cell r="M4148">
            <v>0</v>
          </cell>
          <cell r="N4148">
            <v>0</v>
          </cell>
          <cell r="O4148">
            <v>0</v>
          </cell>
          <cell r="P4148">
            <v>0</v>
          </cell>
        </row>
        <row r="4149">
          <cell r="A4149" t="str">
            <v>4.03.001452</v>
          </cell>
          <cell r="B4149">
            <v>52</v>
          </cell>
          <cell r="C4149" t="str">
            <v>Total Superintendência Marketing</v>
          </cell>
          <cell r="D4149" t="str">
            <v>4.03.0014</v>
          </cell>
          <cell r="E4149">
            <v>0</v>
          </cell>
          <cell r="F4149">
            <v>0</v>
          </cell>
          <cell r="G4149">
            <v>0</v>
          </cell>
          <cell r="H4149">
            <v>0</v>
          </cell>
          <cell r="I4149">
            <v>0</v>
          </cell>
          <cell r="J4149">
            <v>0</v>
          </cell>
          <cell r="K4149">
            <v>0</v>
          </cell>
          <cell r="L4149">
            <v>0</v>
          </cell>
          <cell r="M4149">
            <v>0</v>
          </cell>
          <cell r="N4149">
            <v>0</v>
          </cell>
          <cell r="O4149">
            <v>0</v>
          </cell>
          <cell r="P4149">
            <v>0</v>
          </cell>
        </row>
        <row r="4150">
          <cell r="A4150" t="str">
            <v>4.03.001552</v>
          </cell>
          <cell r="B4150">
            <v>52</v>
          </cell>
          <cell r="C4150" t="str">
            <v>Total Superintendência Marketing</v>
          </cell>
          <cell r="D4150" t="str">
            <v>4.03.0015</v>
          </cell>
          <cell r="E4150">
            <v>0</v>
          </cell>
          <cell r="F4150">
            <v>0</v>
          </cell>
          <cell r="G4150">
            <v>0</v>
          </cell>
          <cell r="H4150">
            <v>0</v>
          </cell>
          <cell r="I4150">
            <v>0</v>
          </cell>
          <cell r="J4150">
            <v>0</v>
          </cell>
          <cell r="K4150">
            <v>0</v>
          </cell>
          <cell r="L4150">
            <v>0</v>
          </cell>
          <cell r="M4150">
            <v>0</v>
          </cell>
          <cell r="N4150">
            <v>0</v>
          </cell>
          <cell r="O4150">
            <v>0</v>
          </cell>
          <cell r="P4150">
            <v>0</v>
          </cell>
        </row>
        <row r="4151">
          <cell r="A4151" t="str">
            <v>4.03.001652</v>
          </cell>
          <cell r="B4151">
            <v>52</v>
          </cell>
          <cell r="C4151" t="str">
            <v>Total Superintendência Marketing</v>
          </cell>
          <cell r="D4151" t="str">
            <v>4.03.0016</v>
          </cell>
          <cell r="E4151">
            <v>0</v>
          </cell>
          <cell r="F4151">
            <v>0</v>
          </cell>
          <cell r="G4151">
            <v>0</v>
          </cell>
          <cell r="H4151">
            <v>0</v>
          </cell>
          <cell r="I4151">
            <v>0</v>
          </cell>
          <cell r="J4151">
            <v>0</v>
          </cell>
          <cell r="K4151">
            <v>0</v>
          </cell>
          <cell r="L4151">
            <v>0</v>
          </cell>
          <cell r="M4151">
            <v>0</v>
          </cell>
          <cell r="N4151">
            <v>0</v>
          </cell>
          <cell r="O4151">
            <v>0</v>
          </cell>
          <cell r="P4151">
            <v>0</v>
          </cell>
        </row>
        <row r="4152">
          <cell r="A4152" t="str">
            <v>4.03.001752</v>
          </cell>
          <cell r="B4152">
            <v>52</v>
          </cell>
          <cell r="C4152" t="str">
            <v>Total Superintendência Marketing</v>
          </cell>
          <cell r="D4152" t="str">
            <v>4.03.0017</v>
          </cell>
          <cell r="E4152">
            <v>172.55</v>
          </cell>
          <cell r="F4152">
            <v>172.55</v>
          </cell>
          <cell r="G4152">
            <v>172.55</v>
          </cell>
          <cell r="H4152">
            <v>172.55</v>
          </cell>
          <cell r="I4152">
            <v>172.55</v>
          </cell>
          <cell r="J4152">
            <v>172.55</v>
          </cell>
          <cell r="K4152">
            <v>172.55</v>
          </cell>
          <cell r="L4152">
            <v>172.55</v>
          </cell>
          <cell r="M4152">
            <v>172.55</v>
          </cell>
          <cell r="N4152">
            <v>172.55</v>
          </cell>
          <cell r="O4152">
            <v>172.55</v>
          </cell>
          <cell r="P4152">
            <v>172.55</v>
          </cell>
        </row>
        <row r="4153">
          <cell r="A4153" t="str">
            <v>4.03.001852</v>
          </cell>
          <cell r="B4153">
            <v>52</v>
          </cell>
          <cell r="C4153" t="str">
            <v>Total Superintendência Marketing</v>
          </cell>
          <cell r="D4153" t="str">
            <v>4.03.0018</v>
          </cell>
          <cell r="E4153">
            <v>0</v>
          </cell>
          <cell r="F4153">
            <v>0</v>
          </cell>
          <cell r="G4153">
            <v>0</v>
          </cell>
          <cell r="H4153">
            <v>0</v>
          </cell>
          <cell r="I4153">
            <v>0</v>
          </cell>
          <cell r="J4153">
            <v>0</v>
          </cell>
          <cell r="K4153">
            <v>0</v>
          </cell>
          <cell r="L4153">
            <v>0</v>
          </cell>
          <cell r="M4153">
            <v>0</v>
          </cell>
          <cell r="N4153">
            <v>0</v>
          </cell>
          <cell r="O4153">
            <v>0</v>
          </cell>
          <cell r="P4153">
            <v>0</v>
          </cell>
        </row>
        <row r="4154">
          <cell r="A4154" t="str">
            <v>4.03.001952</v>
          </cell>
          <cell r="B4154">
            <v>52</v>
          </cell>
          <cell r="C4154" t="str">
            <v>Total Superintendência Marketing</v>
          </cell>
          <cell r="D4154" t="str">
            <v>4.03.0019</v>
          </cell>
          <cell r="E4154">
            <v>0</v>
          </cell>
          <cell r="F4154">
            <v>0</v>
          </cell>
          <cell r="G4154">
            <v>0</v>
          </cell>
          <cell r="H4154">
            <v>0</v>
          </cell>
          <cell r="I4154">
            <v>0</v>
          </cell>
          <cell r="J4154">
            <v>0</v>
          </cell>
          <cell r="K4154">
            <v>0</v>
          </cell>
          <cell r="L4154">
            <v>0</v>
          </cell>
          <cell r="M4154">
            <v>0</v>
          </cell>
          <cell r="N4154">
            <v>0</v>
          </cell>
          <cell r="O4154">
            <v>0</v>
          </cell>
          <cell r="P4154">
            <v>0</v>
          </cell>
        </row>
        <row r="4155">
          <cell r="A4155" t="str">
            <v>4.03.002052</v>
          </cell>
          <cell r="B4155">
            <v>52</v>
          </cell>
          <cell r="C4155" t="str">
            <v>Total Superintendência Marketing</v>
          </cell>
          <cell r="D4155" t="str">
            <v>4.03.0020</v>
          </cell>
          <cell r="E4155">
            <v>0</v>
          </cell>
          <cell r="F4155">
            <v>0</v>
          </cell>
          <cell r="G4155">
            <v>0</v>
          </cell>
          <cell r="H4155">
            <v>0</v>
          </cell>
          <cell r="I4155">
            <v>0</v>
          </cell>
          <cell r="J4155">
            <v>0</v>
          </cell>
          <cell r="K4155">
            <v>0</v>
          </cell>
          <cell r="L4155">
            <v>0</v>
          </cell>
          <cell r="M4155">
            <v>0</v>
          </cell>
          <cell r="N4155">
            <v>0</v>
          </cell>
          <cell r="O4155">
            <v>0</v>
          </cell>
          <cell r="P4155">
            <v>0</v>
          </cell>
        </row>
        <row r="4156">
          <cell r="A4156" t="str">
            <v>4.03.002152</v>
          </cell>
          <cell r="B4156">
            <v>52</v>
          </cell>
          <cell r="C4156" t="str">
            <v>Total Superintendência Marketing</v>
          </cell>
          <cell r="D4156" t="str">
            <v>4.03.0021</v>
          </cell>
          <cell r="E4156">
            <v>0</v>
          </cell>
          <cell r="F4156">
            <v>0</v>
          </cell>
          <cell r="G4156">
            <v>0</v>
          </cell>
          <cell r="H4156">
            <v>0</v>
          </cell>
          <cell r="I4156">
            <v>0</v>
          </cell>
          <cell r="J4156">
            <v>0</v>
          </cell>
          <cell r="K4156">
            <v>0</v>
          </cell>
          <cell r="L4156">
            <v>0</v>
          </cell>
          <cell r="M4156">
            <v>0</v>
          </cell>
          <cell r="N4156">
            <v>0</v>
          </cell>
          <cell r="O4156">
            <v>0</v>
          </cell>
          <cell r="P4156">
            <v>0</v>
          </cell>
        </row>
        <row r="4157">
          <cell r="A4157" t="str">
            <v>4.03.002252</v>
          </cell>
          <cell r="B4157">
            <v>52</v>
          </cell>
          <cell r="C4157" t="str">
            <v>Total Superintendência Marketing</v>
          </cell>
          <cell r="D4157" t="str">
            <v>4.03.0022</v>
          </cell>
          <cell r="E4157">
            <v>0</v>
          </cell>
          <cell r="F4157">
            <v>0</v>
          </cell>
          <cell r="G4157">
            <v>0</v>
          </cell>
          <cell r="H4157">
            <v>0</v>
          </cell>
          <cell r="I4157">
            <v>0</v>
          </cell>
          <cell r="J4157">
            <v>0</v>
          </cell>
          <cell r="K4157">
            <v>0</v>
          </cell>
          <cell r="L4157">
            <v>0</v>
          </cell>
          <cell r="M4157">
            <v>0</v>
          </cell>
          <cell r="N4157">
            <v>0</v>
          </cell>
          <cell r="O4157">
            <v>0</v>
          </cell>
          <cell r="P4157">
            <v>0</v>
          </cell>
        </row>
        <row r="4158">
          <cell r="A4158" t="str">
            <v>4.03.002452</v>
          </cell>
          <cell r="B4158">
            <v>52</v>
          </cell>
          <cell r="C4158" t="str">
            <v>Total Superintendência Marketing</v>
          </cell>
          <cell r="D4158" t="str">
            <v>4.03.0024</v>
          </cell>
          <cell r="E4158">
            <v>0</v>
          </cell>
          <cell r="F4158">
            <v>0</v>
          </cell>
          <cell r="G4158">
            <v>0</v>
          </cell>
          <cell r="H4158">
            <v>0</v>
          </cell>
          <cell r="I4158">
            <v>0</v>
          </cell>
          <cell r="J4158">
            <v>0</v>
          </cell>
          <cell r="K4158">
            <v>0</v>
          </cell>
          <cell r="L4158">
            <v>0</v>
          </cell>
          <cell r="M4158">
            <v>0</v>
          </cell>
          <cell r="N4158">
            <v>0</v>
          </cell>
          <cell r="O4158">
            <v>0</v>
          </cell>
          <cell r="P4158">
            <v>0</v>
          </cell>
        </row>
        <row r="4159">
          <cell r="A4159" t="str">
            <v>4.04.000152</v>
          </cell>
          <cell r="B4159">
            <v>52</v>
          </cell>
          <cell r="C4159" t="str">
            <v>Total Superintendência Marketing</v>
          </cell>
          <cell r="D4159" t="str">
            <v>4.04.0001</v>
          </cell>
          <cell r="E4159">
            <v>0</v>
          </cell>
          <cell r="F4159">
            <v>0</v>
          </cell>
          <cell r="G4159">
            <v>0</v>
          </cell>
          <cell r="H4159">
            <v>0</v>
          </cell>
          <cell r="I4159">
            <v>0</v>
          </cell>
          <cell r="J4159">
            <v>0</v>
          </cell>
          <cell r="K4159">
            <v>0</v>
          </cell>
          <cell r="L4159">
            <v>0</v>
          </cell>
          <cell r="M4159">
            <v>0</v>
          </cell>
          <cell r="N4159">
            <v>0</v>
          </cell>
          <cell r="O4159">
            <v>0</v>
          </cell>
          <cell r="P4159">
            <v>0</v>
          </cell>
        </row>
        <row r="4160">
          <cell r="A4160" t="str">
            <v>4.04.000252</v>
          </cell>
          <cell r="B4160">
            <v>52</v>
          </cell>
          <cell r="C4160" t="str">
            <v>Total Superintendência Marketing</v>
          </cell>
          <cell r="D4160" t="str">
            <v>4.04.0002</v>
          </cell>
          <cell r="E4160">
            <v>0</v>
          </cell>
          <cell r="F4160">
            <v>0</v>
          </cell>
          <cell r="G4160">
            <v>0</v>
          </cell>
          <cell r="H4160">
            <v>0</v>
          </cell>
          <cell r="I4160">
            <v>0</v>
          </cell>
          <cell r="J4160">
            <v>0</v>
          </cell>
          <cell r="K4160">
            <v>0</v>
          </cell>
          <cell r="L4160">
            <v>0</v>
          </cell>
          <cell r="M4160">
            <v>0</v>
          </cell>
          <cell r="N4160">
            <v>0</v>
          </cell>
          <cell r="O4160">
            <v>0</v>
          </cell>
          <cell r="P4160">
            <v>0</v>
          </cell>
        </row>
        <row r="4161">
          <cell r="A4161" t="str">
            <v>4.04.000352</v>
          </cell>
          <cell r="B4161">
            <v>52</v>
          </cell>
          <cell r="C4161" t="str">
            <v>Total Superintendência Marketing</v>
          </cell>
          <cell r="D4161" t="str">
            <v>4.04.0003</v>
          </cell>
          <cell r="E4161">
            <v>0</v>
          </cell>
          <cell r="F4161">
            <v>0</v>
          </cell>
          <cell r="G4161">
            <v>0</v>
          </cell>
          <cell r="H4161">
            <v>0</v>
          </cell>
          <cell r="I4161">
            <v>0</v>
          </cell>
          <cell r="J4161">
            <v>0</v>
          </cell>
          <cell r="K4161">
            <v>0</v>
          </cell>
          <cell r="L4161">
            <v>0</v>
          </cell>
          <cell r="M4161">
            <v>0</v>
          </cell>
          <cell r="N4161">
            <v>0</v>
          </cell>
          <cell r="O4161">
            <v>0</v>
          </cell>
          <cell r="P4161">
            <v>0</v>
          </cell>
        </row>
        <row r="4162">
          <cell r="A4162" t="str">
            <v>4.04.000452</v>
          </cell>
          <cell r="B4162">
            <v>52</v>
          </cell>
          <cell r="C4162" t="str">
            <v>Total Superintendência Marketing</v>
          </cell>
          <cell r="D4162" t="str">
            <v>4.04.0004</v>
          </cell>
          <cell r="E4162">
            <v>0</v>
          </cell>
          <cell r="F4162">
            <v>0</v>
          </cell>
          <cell r="G4162">
            <v>0</v>
          </cell>
          <cell r="H4162">
            <v>0</v>
          </cell>
          <cell r="I4162">
            <v>0</v>
          </cell>
          <cell r="J4162">
            <v>0</v>
          </cell>
          <cell r="K4162">
            <v>0</v>
          </cell>
          <cell r="L4162">
            <v>0</v>
          </cell>
          <cell r="M4162">
            <v>0</v>
          </cell>
          <cell r="N4162">
            <v>0</v>
          </cell>
          <cell r="O4162">
            <v>0</v>
          </cell>
          <cell r="P4162">
            <v>0</v>
          </cell>
        </row>
        <row r="4163">
          <cell r="A4163" t="str">
            <v>4.04.000552</v>
          </cell>
          <cell r="B4163">
            <v>52</v>
          </cell>
          <cell r="C4163" t="str">
            <v>Total Superintendência Marketing</v>
          </cell>
          <cell r="D4163" t="str">
            <v>4.04.0005</v>
          </cell>
          <cell r="E4163">
            <v>15000</v>
          </cell>
          <cell r="F4163">
            <v>15000</v>
          </cell>
          <cell r="G4163">
            <v>15000</v>
          </cell>
          <cell r="H4163">
            <v>15000</v>
          </cell>
          <cell r="I4163">
            <v>15000</v>
          </cell>
          <cell r="J4163">
            <v>15000</v>
          </cell>
          <cell r="K4163">
            <v>15000</v>
          </cell>
          <cell r="L4163">
            <v>15000</v>
          </cell>
          <cell r="M4163">
            <v>15000</v>
          </cell>
          <cell r="N4163">
            <v>15000</v>
          </cell>
          <cell r="O4163">
            <v>15000</v>
          </cell>
          <cell r="P4163">
            <v>15000</v>
          </cell>
        </row>
        <row r="4164">
          <cell r="A4164" t="str">
            <v>4.04.000652</v>
          </cell>
          <cell r="B4164">
            <v>52</v>
          </cell>
          <cell r="C4164" t="str">
            <v>Total Superintendência Marketing</v>
          </cell>
          <cell r="D4164" t="str">
            <v>4.04.0006</v>
          </cell>
          <cell r="E4164">
            <v>0</v>
          </cell>
          <cell r="F4164">
            <v>0</v>
          </cell>
          <cell r="G4164">
            <v>0</v>
          </cell>
          <cell r="H4164">
            <v>0</v>
          </cell>
          <cell r="I4164">
            <v>0</v>
          </cell>
          <cell r="J4164">
            <v>0</v>
          </cell>
          <cell r="K4164">
            <v>0</v>
          </cell>
          <cell r="L4164">
            <v>0</v>
          </cell>
          <cell r="M4164">
            <v>0</v>
          </cell>
          <cell r="N4164">
            <v>0</v>
          </cell>
          <cell r="O4164">
            <v>0</v>
          </cell>
          <cell r="P4164">
            <v>0</v>
          </cell>
        </row>
        <row r="4165">
          <cell r="A4165" t="str">
            <v>4.04.000752</v>
          </cell>
          <cell r="B4165">
            <v>52</v>
          </cell>
          <cell r="C4165" t="str">
            <v>Total Superintendência Marketing</v>
          </cell>
          <cell r="D4165" t="str">
            <v>4.04.0007</v>
          </cell>
          <cell r="E4165">
            <v>22.586172605296571</v>
          </cell>
          <cell r="F4165">
            <v>22.586172605296571</v>
          </cell>
          <cell r="G4165">
            <v>22.586172605296571</v>
          </cell>
          <cell r="H4165">
            <v>22.586172605296571</v>
          </cell>
          <cell r="I4165">
            <v>22.586172605296571</v>
          </cell>
          <cell r="J4165">
            <v>22.586172605296571</v>
          </cell>
          <cell r="K4165">
            <v>22.586172605296571</v>
          </cell>
          <cell r="L4165">
            <v>22.586172605296571</v>
          </cell>
          <cell r="M4165">
            <v>22.586172605296571</v>
          </cell>
          <cell r="N4165">
            <v>22.586172605296571</v>
          </cell>
          <cell r="O4165">
            <v>22.586172605296571</v>
          </cell>
          <cell r="P4165">
            <v>22.586172605296571</v>
          </cell>
        </row>
        <row r="4166">
          <cell r="A4166" t="str">
            <v>4.04.000852</v>
          </cell>
          <cell r="B4166">
            <v>52</v>
          </cell>
          <cell r="C4166" t="str">
            <v>Total Superintendência Marketing</v>
          </cell>
          <cell r="D4166" t="str">
            <v>4.04.0008</v>
          </cell>
          <cell r="E4166">
            <v>0</v>
          </cell>
          <cell r="F4166">
            <v>0</v>
          </cell>
          <cell r="G4166">
            <v>0</v>
          </cell>
          <cell r="H4166">
            <v>0</v>
          </cell>
          <cell r="I4166">
            <v>0</v>
          </cell>
          <cell r="J4166">
            <v>0</v>
          </cell>
          <cell r="K4166">
            <v>0</v>
          </cell>
          <cell r="L4166">
            <v>0</v>
          </cell>
          <cell r="M4166">
            <v>0</v>
          </cell>
          <cell r="N4166">
            <v>0</v>
          </cell>
          <cell r="O4166">
            <v>0</v>
          </cell>
          <cell r="P4166">
            <v>0</v>
          </cell>
        </row>
        <row r="4167">
          <cell r="A4167" t="str">
            <v>4.04.000952</v>
          </cell>
          <cell r="B4167">
            <v>52</v>
          </cell>
          <cell r="C4167" t="str">
            <v>Total Superintendência Marketing</v>
          </cell>
          <cell r="D4167" t="str">
            <v>4.04.0009</v>
          </cell>
          <cell r="E4167">
            <v>0</v>
          </cell>
          <cell r="F4167">
            <v>0</v>
          </cell>
          <cell r="G4167">
            <v>0</v>
          </cell>
          <cell r="H4167">
            <v>0</v>
          </cell>
          <cell r="I4167">
            <v>0</v>
          </cell>
          <cell r="J4167">
            <v>0</v>
          </cell>
          <cell r="K4167">
            <v>0</v>
          </cell>
          <cell r="L4167">
            <v>0</v>
          </cell>
          <cell r="M4167">
            <v>0</v>
          </cell>
          <cell r="N4167">
            <v>0</v>
          </cell>
          <cell r="O4167">
            <v>0</v>
          </cell>
          <cell r="P4167">
            <v>0</v>
          </cell>
        </row>
        <row r="4168">
          <cell r="A4168" t="str">
            <v>4.04.001052</v>
          </cell>
          <cell r="B4168">
            <v>52</v>
          </cell>
          <cell r="C4168" t="str">
            <v>Total Superintendência Marketing</v>
          </cell>
          <cell r="D4168" t="str">
            <v>4.04.0010</v>
          </cell>
          <cell r="E4168">
            <v>1463.92</v>
          </cell>
          <cell r="F4168">
            <v>1463.92</v>
          </cell>
          <cell r="G4168">
            <v>1463.92</v>
          </cell>
          <cell r="H4168">
            <v>1463.92</v>
          </cell>
          <cell r="I4168">
            <v>1463.92</v>
          </cell>
          <cell r="J4168">
            <v>1463.92</v>
          </cell>
          <cell r="K4168">
            <v>1463.92</v>
          </cell>
          <cell r="L4168">
            <v>1463.92</v>
          </cell>
          <cell r="M4168">
            <v>1463.92</v>
          </cell>
          <cell r="N4168">
            <v>1463.92</v>
          </cell>
          <cell r="O4168">
            <v>1463.92</v>
          </cell>
          <cell r="P4168">
            <v>1463.92</v>
          </cell>
        </row>
        <row r="4169">
          <cell r="A4169" t="str">
            <v>4.04.001152</v>
          </cell>
          <cell r="B4169">
            <v>52</v>
          </cell>
          <cell r="C4169" t="str">
            <v>Total Superintendência Marketing</v>
          </cell>
          <cell r="D4169" t="str">
            <v>4.04.0011</v>
          </cell>
          <cell r="E4169">
            <v>0</v>
          </cell>
          <cell r="F4169">
            <v>0</v>
          </cell>
          <cell r="G4169">
            <v>0</v>
          </cell>
          <cell r="H4169">
            <v>0</v>
          </cell>
          <cell r="I4169">
            <v>0</v>
          </cell>
          <cell r="J4169">
            <v>0</v>
          </cell>
          <cell r="K4169">
            <v>0</v>
          </cell>
          <cell r="L4169">
            <v>0</v>
          </cell>
          <cell r="M4169">
            <v>0</v>
          </cell>
          <cell r="N4169">
            <v>0</v>
          </cell>
          <cell r="O4169">
            <v>0</v>
          </cell>
          <cell r="P4169">
            <v>0</v>
          </cell>
        </row>
        <row r="4170">
          <cell r="A4170" t="str">
            <v>4.04.001252</v>
          </cell>
          <cell r="B4170">
            <v>52</v>
          </cell>
          <cell r="C4170" t="str">
            <v>Total Superintendência Marketing</v>
          </cell>
          <cell r="D4170" t="str">
            <v>4.04.0012</v>
          </cell>
          <cell r="E4170">
            <v>0</v>
          </cell>
          <cell r="F4170">
            <v>0</v>
          </cell>
          <cell r="G4170">
            <v>0</v>
          </cell>
          <cell r="H4170">
            <v>0</v>
          </cell>
          <cell r="I4170">
            <v>0</v>
          </cell>
          <cell r="J4170">
            <v>0</v>
          </cell>
          <cell r="K4170">
            <v>0</v>
          </cell>
          <cell r="L4170">
            <v>0</v>
          </cell>
          <cell r="M4170">
            <v>0</v>
          </cell>
          <cell r="N4170">
            <v>0</v>
          </cell>
          <cell r="O4170">
            <v>0</v>
          </cell>
          <cell r="P4170">
            <v>0</v>
          </cell>
        </row>
        <row r="4171">
          <cell r="A4171" t="str">
            <v>4.05.000352</v>
          </cell>
          <cell r="B4171">
            <v>52</v>
          </cell>
          <cell r="C4171" t="str">
            <v>Total Superintendência Marketing</v>
          </cell>
          <cell r="D4171" t="str">
            <v>4.05.0003</v>
          </cell>
          <cell r="E4171">
            <v>0</v>
          </cell>
          <cell r="F4171">
            <v>0</v>
          </cell>
          <cell r="G4171">
            <v>0</v>
          </cell>
          <cell r="H4171">
            <v>0</v>
          </cell>
          <cell r="I4171">
            <v>0</v>
          </cell>
          <cell r="J4171">
            <v>0</v>
          </cell>
          <cell r="K4171">
            <v>0</v>
          </cell>
          <cell r="L4171">
            <v>0</v>
          </cell>
          <cell r="M4171">
            <v>0</v>
          </cell>
          <cell r="N4171">
            <v>0</v>
          </cell>
          <cell r="O4171">
            <v>0</v>
          </cell>
          <cell r="P4171">
            <v>0</v>
          </cell>
        </row>
        <row r="4172">
          <cell r="A4172" t="str">
            <v>4.08.000452</v>
          </cell>
          <cell r="B4172">
            <v>52</v>
          </cell>
          <cell r="C4172" t="str">
            <v>Total Superintendência Marketing</v>
          </cell>
          <cell r="D4172" t="str">
            <v>4.08.0004</v>
          </cell>
          <cell r="E4172">
            <v>0</v>
          </cell>
          <cell r="F4172">
            <v>0</v>
          </cell>
          <cell r="G4172">
            <v>0</v>
          </cell>
          <cell r="H4172">
            <v>0</v>
          </cell>
          <cell r="I4172">
            <v>0</v>
          </cell>
          <cell r="J4172">
            <v>0</v>
          </cell>
          <cell r="K4172">
            <v>0</v>
          </cell>
          <cell r="L4172">
            <v>0</v>
          </cell>
          <cell r="M4172">
            <v>0</v>
          </cell>
          <cell r="N4172">
            <v>0</v>
          </cell>
          <cell r="O4172">
            <v>0</v>
          </cell>
          <cell r="P4172">
            <v>0</v>
          </cell>
        </row>
        <row r="4173">
          <cell r="A4173" t="str">
            <v>4.08.001052</v>
          </cell>
          <cell r="B4173">
            <v>52</v>
          </cell>
          <cell r="C4173" t="str">
            <v>Total Superintendência Marketing</v>
          </cell>
          <cell r="D4173" t="str">
            <v>4.08.0010</v>
          </cell>
          <cell r="E4173">
            <v>0</v>
          </cell>
          <cell r="F4173">
            <v>0</v>
          </cell>
          <cell r="G4173">
            <v>0</v>
          </cell>
          <cell r="H4173">
            <v>0</v>
          </cell>
          <cell r="I4173">
            <v>0</v>
          </cell>
          <cell r="J4173">
            <v>0</v>
          </cell>
          <cell r="K4173">
            <v>0</v>
          </cell>
          <cell r="L4173">
            <v>0</v>
          </cell>
          <cell r="M4173">
            <v>0</v>
          </cell>
          <cell r="N4173">
            <v>0</v>
          </cell>
          <cell r="O4173">
            <v>0</v>
          </cell>
          <cell r="P4173">
            <v>0</v>
          </cell>
        </row>
        <row r="4174">
          <cell r="A4174" t="str">
            <v>4.08.001652</v>
          </cell>
          <cell r="B4174">
            <v>52</v>
          </cell>
          <cell r="C4174" t="str">
            <v>Total Superintendência Marketing</v>
          </cell>
          <cell r="D4174" t="str">
            <v>4.08.0016</v>
          </cell>
          <cell r="E4174">
            <v>0</v>
          </cell>
          <cell r="F4174">
            <v>0</v>
          </cell>
          <cell r="G4174">
            <v>0</v>
          </cell>
          <cell r="H4174">
            <v>0</v>
          </cell>
          <cell r="I4174">
            <v>0</v>
          </cell>
          <cell r="J4174">
            <v>0</v>
          </cell>
          <cell r="K4174">
            <v>0</v>
          </cell>
          <cell r="L4174">
            <v>0</v>
          </cell>
          <cell r="M4174">
            <v>0</v>
          </cell>
          <cell r="N4174">
            <v>0</v>
          </cell>
          <cell r="O4174">
            <v>0</v>
          </cell>
          <cell r="P4174">
            <v>0</v>
          </cell>
        </row>
        <row r="4175">
          <cell r="A4175" t="str">
            <v>4.08.001752</v>
          </cell>
          <cell r="B4175">
            <v>52</v>
          </cell>
          <cell r="C4175" t="str">
            <v>Total Superintendência Marketing</v>
          </cell>
          <cell r="D4175" t="str">
            <v>4.08.0017</v>
          </cell>
          <cell r="E4175">
            <v>0</v>
          </cell>
          <cell r="F4175">
            <v>0</v>
          </cell>
          <cell r="G4175">
            <v>0</v>
          </cell>
          <cell r="H4175">
            <v>0</v>
          </cell>
          <cell r="I4175">
            <v>0</v>
          </cell>
          <cell r="J4175">
            <v>0</v>
          </cell>
          <cell r="K4175">
            <v>0</v>
          </cell>
          <cell r="L4175">
            <v>0</v>
          </cell>
          <cell r="M4175">
            <v>0</v>
          </cell>
          <cell r="N4175">
            <v>0</v>
          </cell>
          <cell r="O4175">
            <v>0</v>
          </cell>
          <cell r="P4175">
            <v>0</v>
          </cell>
        </row>
        <row r="4176">
          <cell r="A4176" t="str">
            <v>4.08.002052</v>
          </cell>
          <cell r="B4176">
            <v>52</v>
          </cell>
          <cell r="C4176" t="str">
            <v>Total Superintendência Marketing</v>
          </cell>
          <cell r="D4176" t="str">
            <v>4.08.0020</v>
          </cell>
          <cell r="E4176">
            <v>0</v>
          </cell>
          <cell r="F4176">
            <v>0</v>
          </cell>
          <cell r="G4176">
            <v>0</v>
          </cell>
          <cell r="H4176">
            <v>0</v>
          </cell>
          <cell r="I4176">
            <v>0</v>
          </cell>
          <cell r="J4176">
            <v>0</v>
          </cell>
          <cell r="K4176">
            <v>0</v>
          </cell>
          <cell r="L4176">
            <v>0</v>
          </cell>
          <cell r="M4176">
            <v>0</v>
          </cell>
          <cell r="N4176">
            <v>0</v>
          </cell>
          <cell r="O4176">
            <v>0</v>
          </cell>
          <cell r="P4176">
            <v>0</v>
          </cell>
        </row>
        <row r="4177">
          <cell r="A4177" t="str">
            <v>4.13.000452</v>
          </cell>
          <cell r="B4177">
            <v>52</v>
          </cell>
          <cell r="C4177" t="str">
            <v>Total Superintendência Marketing</v>
          </cell>
          <cell r="D4177" t="str">
            <v>4.13.0004</v>
          </cell>
          <cell r="E4177">
            <v>0</v>
          </cell>
          <cell r="F4177">
            <v>0</v>
          </cell>
          <cell r="G4177">
            <v>0</v>
          </cell>
          <cell r="H4177">
            <v>0</v>
          </cell>
          <cell r="I4177">
            <v>0</v>
          </cell>
          <cell r="J4177">
            <v>0</v>
          </cell>
          <cell r="K4177">
            <v>0</v>
          </cell>
          <cell r="L4177">
            <v>0</v>
          </cell>
          <cell r="M4177">
            <v>0</v>
          </cell>
          <cell r="N4177">
            <v>0</v>
          </cell>
          <cell r="O4177">
            <v>0</v>
          </cell>
          <cell r="P4177">
            <v>0</v>
          </cell>
        </row>
        <row r="4178">
          <cell r="A4178" t="str">
            <v>4.13.000552</v>
          </cell>
          <cell r="B4178">
            <v>52</v>
          </cell>
          <cell r="C4178" t="str">
            <v>Total Superintendência Marketing</v>
          </cell>
          <cell r="D4178" t="str">
            <v>4.13.0005</v>
          </cell>
          <cell r="E4178">
            <v>0</v>
          </cell>
          <cell r="F4178">
            <v>0</v>
          </cell>
          <cell r="G4178">
            <v>0</v>
          </cell>
          <cell r="H4178">
            <v>0</v>
          </cell>
          <cell r="I4178">
            <v>0</v>
          </cell>
          <cell r="J4178">
            <v>0</v>
          </cell>
          <cell r="K4178">
            <v>0</v>
          </cell>
          <cell r="L4178">
            <v>0</v>
          </cell>
          <cell r="M4178">
            <v>0</v>
          </cell>
          <cell r="N4178">
            <v>0</v>
          </cell>
          <cell r="O4178">
            <v>0</v>
          </cell>
          <cell r="P4178">
            <v>0</v>
          </cell>
        </row>
        <row r="4179">
          <cell r="A4179" t="str">
            <v>4.13.000652</v>
          </cell>
          <cell r="B4179">
            <v>52</v>
          </cell>
          <cell r="C4179" t="str">
            <v>Total Superintendência Marketing</v>
          </cell>
          <cell r="D4179" t="str">
            <v>4.13.0006</v>
          </cell>
          <cell r="E4179">
            <v>0</v>
          </cell>
          <cell r="F4179">
            <v>0</v>
          </cell>
          <cell r="G4179">
            <v>0</v>
          </cell>
          <cell r="H4179">
            <v>0</v>
          </cell>
          <cell r="I4179">
            <v>0</v>
          </cell>
          <cell r="J4179">
            <v>0</v>
          </cell>
          <cell r="K4179">
            <v>0</v>
          </cell>
          <cell r="L4179">
            <v>0</v>
          </cell>
          <cell r="M4179">
            <v>0</v>
          </cell>
          <cell r="N4179">
            <v>0</v>
          </cell>
          <cell r="O4179">
            <v>0</v>
          </cell>
          <cell r="P4179">
            <v>0</v>
          </cell>
        </row>
        <row r="4180">
          <cell r="A4180" t="str">
            <v>4.13.000752</v>
          </cell>
          <cell r="B4180">
            <v>52</v>
          </cell>
          <cell r="C4180" t="str">
            <v>Total Superintendência Marketing</v>
          </cell>
          <cell r="D4180" t="str">
            <v>4.13.0007</v>
          </cell>
          <cell r="E4180">
            <v>0</v>
          </cell>
          <cell r="F4180">
            <v>0</v>
          </cell>
          <cell r="G4180">
            <v>0</v>
          </cell>
          <cell r="H4180">
            <v>0</v>
          </cell>
          <cell r="I4180">
            <v>0</v>
          </cell>
          <cell r="J4180">
            <v>0</v>
          </cell>
          <cell r="K4180">
            <v>0</v>
          </cell>
          <cell r="L4180">
            <v>0</v>
          </cell>
          <cell r="M4180">
            <v>0</v>
          </cell>
          <cell r="N4180">
            <v>0</v>
          </cell>
          <cell r="O4180">
            <v>0</v>
          </cell>
          <cell r="P4180">
            <v>0</v>
          </cell>
        </row>
        <row r="4181">
          <cell r="A4181" t="str">
            <v>4.13.000852</v>
          </cell>
          <cell r="B4181">
            <v>52</v>
          </cell>
          <cell r="C4181" t="str">
            <v>Total Superintendência Marketing</v>
          </cell>
          <cell r="D4181" t="str">
            <v>4.13.0008</v>
          </cell>
          <cell r="E4181">
            <v>0</v>
          </cell>
          <cell r="F4181">
            <v>0</v>
          </cell>
          <cell r="G4181">
            <v>0</v>
          </cell>
          <cell r="H4181">
            <v>0</v>
          </cell>
          <cell r="I4181">
            <v>0</v>
          </cell>
          <cell r="J4181">
            <v>0</v>
          </cell>
          <cell r="K4181">
            <v>0</v>
          </cell>
          <cell r="L4181">
            <v>0</v>
          </cell>
          <cell r="M4181">
            <v>0</v>
          </cell>
          <cell r="N4181">
            <v>0</v>
          </cell>
          <cell r="O4181">
            <v>0</v>
          </cell>
          <cell r="P4181">
            <v>0</v>
          </cell>
        </row>
        <row r="4182">
          <cell r="A4182" t="str">
            <v>4.90.000152</v>
          </cell>
          <cell r="B4182">
            <v>52</v>
          </cell>
          <cell r="C4182" t="str">
            <v>Total Superintendência Marketing</v>
          </cell>
          <cell r="D4182" t="str">
            <v>4.90.0001</v>
          </cell>
          <cell r="E4182">
            <v>0</v>
          </cell>
          <cell r="F4182">
            <v>0</v>
          </cell>
          <cell r="G4182">
            <v>0</v>
          </cell>
          <cell r="H4182">
            <v>0</v>
          </cell>
          <cell r="I4182">
            <v>0</v>
          </cell>
          <cell r="J4182">
            <v>0</v>
          </cell>
          <cell r="K4182">
            <v>0</v>
          </cell>
          <cell r="L4182">
            <v>0</v>
          </cell>
          <cell r="M4182">
            <v>0</v>
          </cell>
          <cell r="N4182">
            <v>0</v>
          </cell>
          <cell r="O4182">
            <v>0</v>
          </cell>
          <cell r="P4182">
            <v>0</v>
          </cell>
        </row>
        <row r="4183">
          <cell r="A4183" t="str">
            <v>4.01.000110101</v>
          </cell>
          <cell r="B4183">
            <v>10101</v>
          </cell>
          <cell r="C4183" t="str">
            <v>Superintendência Jurídica</v>
          </cell>
          <cell r="D4183" t="str">
            <v>4.01.0001</v>
          </cell>
          <cell r="E4183">
            <v>0</v>
          </cell>
          <cell r="F4183">
            <v>0</v>
          </cell>
          <cell r="G4183">
            <v>0</v>
          </cell>
          <cell r="H4183">
            <v>0</v>
          </cell>
          <cell r="I4183">
            <v>0</v>
          </cell>
          <cell r="J4183">
            <v>0</v>
          </cell>
          <cell r="K4183">
            <v>0</v>
          </cell>
          <cell r="L4183">
            <v>0</v>
          </cell>
          <cell r="M4183">
            <v>0</v>
          </cell>
          <cell r="N4183">
            <v>0</v>
          </cell>
          <cell r="O4183">
            <v>0</v>
          </cell>
          <cell r="P4183">
            <v>0</v>
          </cell>
        </row>
        <row r="4184">
          <cell r="A4184" t="str">
            <v>4.01.000210101</v>
          </cell>
          <cell r="B4184">
            <v>10101</v>
          </cell>
          <cell r="C4184" t="str">
            <v>Superintendência Jurídica</v>
          </cell>
          <cell r="D4184" t="str">
            <v>4.01.0002</v>
          </cell>
          <cell r="E4184">
            <v>0</v>
          </cell>
          <cell r="F4184">
            <v>0</v>
          </cell>
          <cell r="G4184">
            <v>0</v>
          </cell>
          <cell r="H4184">
            <v>0</v>
          </cell>
          <cell r="I4184">
            <v>0</v>
          </cell>
          <cell r="J4184">
            <v>0</v>
          </cell>
          <cell r="K4184">
            <v>0</v>
          </cell>
          <cell r="L4184">
            <v>0</v>
          </cell>
          <cell r="M4184">
            <v>0</v>
          </cell>
          <cell r="N4184">
            <v>0</v>
          </cell>
          <cell r="O4184">
            <v>0</v>
          </cell>
          <cell r="P4184">
            <v>0</v>
          </cell>
        </row>
        <row r="4185">
          <cell r="A4185" t="str">
            <v>4.01.000310101</v>
          </cell>
          <cell r="B4185">
            <v>10101</v>
          </cell>
          <cell r="C4185" t="str">
            <v>Superintendência Jurídica</v>
          </cell>
          <cell r="D4185" t="str">
            <v>4.01.0003</v>
          </cell>
          <cell r="E4185">
            <v>0</v>
          </cell>
          <cell r="F4185">
            <v>0</v>
          </cell>
          <cell r="G4185">
            <v>0</v>
          </cell>
          <cell r="H4185">
            <v>0</v>
          </cell>
          <cell r="I4185">
            <v>0</v>
          </cell>
          <cell r="J4185">
            <v>0</v>
          </cell>
          <cell r="K4185">
            <v>0</v>
          </cell>
          <cell r="L4185">
            <v>0</v>
          </cell>
          <cell r="M4185">
            <v>0</v>
          </cell>
          <cell r="N4185">
            <v>0</v>
          </cell>
          <cell r="O4185">
            <v>0</v>
          </cell>
          <cell r="P4185">
            <v>0</v>
          </cell>
        </row>
        <row r="4186">
          <cell r="A4186" t="str">
            <v>4.01.000410101</v>
          </cell>
          <cell r="B4186">
            <v>10101</v>
          </cell>
          <cell r="C4186" t="str">
            <v>Superintendência Jurídica</v>
          </cell>
          <cell r="D4186" t="str">
            <v>4.01.0004</v>
          </cell>
          <cell r="E4186">
            <v>0</v>
          </cell>
          <cell r="F4186">
            <v>0</v>
          </cell>
          <cell r="G4186">
            <v>0</v>
          </cell>
          <cell r="H4186">
            <v>0</v>
          </cell>
          <cell r="I4186">
            <v>0</v>
          </cell>
          <cell r="J4186">
            <v>0</v>
          </cell>
          <cell r="K4186">
            <v>0</v>
          </cell>
          <cell r="L4186">
            <v>0</v>
          </cell>
          <cell r="M4186">
            <v>0</v>
          </cell>
          <cell r="N4186">
            <v>0</v>
          </cell>
          <cell r="O4186">
            <v>0</v>
          </cell>
          <cell r="P4186">
            <v>0</v>
          </cell>
        </row>
        <row r="4187">
          <cell r="A4187" t="str">
            <v>4.01.000510101</v>
          </cell>
          <cell r="B4187">
            <v>10101</v>
          </cell>
          <cell r="C4187" t="str">
            <v>Superintendência Jurídica</v>
          </cell>
          <cell r="D4187" t="str">
            <v>4.01.0005</v>
          </cell>
          <cell r="E4187">
            <v>0</v>
          </cell>
          <cell r="F4187">
            <v>0</v>
          </cell>
          <cell r="G4187">
            <v>0</v>
          </cell>
          <cell r="H4187">
            <v>0</v>
          </cell>
          <cell r="I4187">
            <v>0</v>
          </cell>
          <cell r="J4187">
            <v>0</v>
          </cell>
          <cell r="K4187">
            <v>0</v>
          </cell>
          <cell r="L4187">
            <v>0</v>
          </cell>
          <cell r="M4187">
            <v>0</v>
          </cell>
          <cell r="N4187">
            <v>0</v>
          </cell>
          <cell r="O4187">
            <v>0</v>
          </cell>
          <cell r="P4187">
            <v>0</v>
          </cell>
        </row>
        <row r="4188">
          <cell r="A4188" t="str">
            <v>4.01.000610101</v>
          </cell>
          <cell r="B4188">
            <v>10101</v>
          </cell>
          <cell r="C4188" t="str">
            <v>Superintendência Jurídica</v>
          </cell>
          <cell r="D4188" t="str">
            <v>4.01.0006</v>
          </cell>
          <cell r="E4188">
            <v>0</v>
          </cell>
          <cell r="F4188">
            <v>0</v>
          </cell>
          <cell r="G4188">
            <v>0</v>
          </cell>
          <cell r="H4188">
            <v>0</v>
          </cell>
          <cell r="I4188">
            <v>0</v>
          </cell>
          <cell r="J4188">
            <v>0</v>
          </cell>
          <cell r="K4188">
            <v>0</v>
          </cell>
          <cell r="L4188">
            <v>0</v>
          </cell>
          <cell r="M4188">
            <v>0</v>
          </cell>
          <cell r="N4188">
            <v>0</v>
          </cell>
          <cell r="O4188">
            <v>0</v>
          </cell>
          <cell r="P4188">
            <v>0</v>
          </cell>
        </row>
        <row r="4189">
          <cell r="A4189" t="str">
            <v>4.01.000710101</v>
          </cell>
          <cell r="B4189">
            <v>10101</v>
          </cell>
          <cell r="C4189" t="str">
            <v>Superintendência Jurídica</v>
          </cell>
          <cell r="D4189" t="str">
            <v>4.01.0007</v>
          </cell>
          <cell r="E4189">
            <v>0</v>
          </cell>
          <cell r="F4189">
            <v>0</v>
          </cell>
          <cell r="G4189">
            <v>0</v>
          </cell>
          <cell r="H4189">
            <v>0</v>
          </cell>
          <cell r="I4189">
            <v>0</v>
          </cell>
          <cell r="J4189">
            <v>0</v>
          </cell>
          <cell r="K4189">
            <v>0</v>
          </cell>
          <cell r="L4189">
            <v>0</v>
          </cell>
          <cell r="M4189">
            <v>0</v>
          </cell>
          <cell r="N4189">
            <v>0</v>
          </cell>
          <cell r="O4189">
            <v>0</v>
          </cell>
          <cell r="P4189">
            <v>0</v>
          </cell>
        </row>
        <row r="4190">
          <cell r="A4190" t="str">
            <v>4.02.000110101</v>
          </cell>
          <cell r="B4190">
            <v>10101</v>
          </cell>
          <cell r="C4190" t="str">
            <v>Superintendência Jurídica</v>
          </cell>
          <cell r="D4190" t="str">
            <v>4.02.0001</v>
          </cell>
          <cell r="E4190">
            <v>0</v>
          </cell>
          <cell r="F4190">
            <v>0</v>
          </cell>
          <cell r="G4190">
            <v>0</v>
          </cell>
          <cell r="H4190">
            <v>0</v>
          </cell>
          <cell r="I4190">
            <v>0</v>
          </cell>
          <cell r="J4190">
            <v>0</v>
          </cell>
          <cell r="K4190">
            <v>0</v>
          </cell>
          <cell r="L4190">
            <v>0</v>
          </cell>
          <cell r="M4190">
            <v>0</v>
          </cell>
          <cell r="N4190">
            <v>0</v>
          </cell>
          <cell r="O4190">
            <v>0</v>
          </cell>
          <cell r="P4190">
            <v>0</v>
          </cell>
        </row>
        <row r="4191">
          <cell r="A4191" t="str">
            <v>4.02.000210101</v>
          </cell>
          <cell r="B4191">
            <v>10101</v>
          </cell>
          <cell r="C4191" t="str">
            <v>Superintendência Jurídica</v>
          </cell>
          <cell r="D4191" t="str">
            <v>4.02.0002</v>
          </cell>
          <cell r="E4191">
            <v>0</v>
          </cell>
          <cell r="F4191">
            <v>0</v>
          </cell>
          <cell r="G4191">
            <v>0</v>
          </cell>
          <cell r="H4191">
            <v>0</v>
          </cell>
          <cell r="I4191">
            <v>0</v>
          </cell>
          <cell r="J4191">
            <v>0</v>
          </cell>
          <cell r="K4191">
            <v>0</v>
          </cell>
          <cell r="L4191">
            <v>0</v>
          </cell>
          <cell r="M4191">
            <v>0</v>
          </cell>
          <cell r="N4191">
            <v>0</v>
          </cell>
          <cell r="O4191">
            <v>0</v>
          </cell>
          <cell r="P4191">
            <v>0</v>
          </cell>
        </row>
        <row r="4192">
          <cell r="A4192" t="str">
            <v>4.02.000310101</v>
          </cell>
          <cell r="B4192">
            <v>10101</v>
          </cell>
          <cell r="C4192" t="str">
            <v>Superintendência Jurídica</v>
          </cell>
          <cell r="D4192" t="str">
            <v>4.02.0003</v>
          </cell>
          <cell r="E4192">
            <v>62.998243906691037</v>
          </cell>
          <cell r="F4192">
            <v>62.998243906691037</v>
          </cell>
          <cell r="G4192">
            <v>62.998243906691037</v>
          </cell>
          <cell r="H4192">
            <v>65.20318244342522</v>
          </cell>
          <cell r="I4192">
            <v>65.20318244342522</v>
          </cell>
          <cell r="J4192">
            <v>65.20318244342522</v>
          </cell>
          <cell r="K4192">
            <v>65.20318244342522</v>
          </cell>
          <cell r="L4192">
            <v>65.20318244342522</v>
          </cell>
          <cell r="M4192">
            <v>65.20318244342522</v>
          </cell>
          <cell r="N4192">
            <v>65.20318244342522</v>
          </cell>
          <cell r="O4192">
            <v>65.20318244342522</v>
          </cell>
          <cell r="P4192">
            <v>65.20318244342522</v>
          </cell>
        </row>
        <row r="4193">
          <cell r="A4193" t="str">
            <v>4.02.000410101</v>
          </cell>
          <cell r="B4193">
            <v>10101</v>
          </cell>
          <cell r="C4193" t="str">
            <v>Superintendência Jurídica</v>
          </cell>
          <cell r="D4193" t="str">
            <v>4.02.0004</v>
          </cell>
          <cell r="E4193">
            <v>0</v>
          </cell>
          <cell r="F4193">
            <v>0</v>
          </cell>
          <cell r="G4193">
            <v>0</v>
          </cell>
          <cell r="H4193">
            <v>0</v>
          </cell>
          <cell r="I4193">
            <v>0</v>
          </cell>
          <cell r="J4193">
            <v>0</v>
          </cell>
          <cell r="K4193">
            <v>0</v>
          </cell>
          <cell r="L4193">
            <v>0</v>
          </cell>
          <cell r="M4193">
            <v>0</v>
          </cell>
          <cell r="N4193">
            <v>0</v>
          </cell>
          <cell r="O4193">
            <v>0</v>
          </cell>
          <cell r="P4193">
            <v>0</v>
          </cell>
        </row>
        <row r="4194">
          <cell r="A4194" t="str">
            <v>4.02.000510101</v>
          </cell>
          <cell r="B4194">
            <v>10101</v>
          </cell>
          <cell r="C4194" t="str">
            <v>Superintendência Jurídica</v>
          </cell>
          <cell r="D4194" t="str">
            <v>4.02.0005</v>
          </cell>
          <cell r="E4194">
            <v>0</v>
          </cell>
          <cell r="F4194">
            <v>0</v>
          </cell>
          <cell r="G4194">
            <v>0</v>
          </cell>
          <cell r="H4194">
            <v>0</v>
          </cell>
          <cell r="I4194">
            <v>0</v>
          </cell>
          <cell r="J4194">
            <v>0</v>
          </cell>
          <cell r="K4194">
            <v>0</v>
          </cell>
          <cell r="L4194">
            <v>0</v>
          </cell>
          <cell r="M4194">
            <v>0</v>
          </cell>
          <cell r="N4194">
            <v>0</v>
          </cell>
          <cell r="O4194">
            <v>0</v>
          </cell>
          <cell r="P4194">
            <v>0</v>
          </cell>
        </row>
        <row r="4195">
          <cell r="A4195" t="str">
            <v>4.02.000610101</v>
          </cell>
          <cell r="B4195">
            <v>10101</v>
          </cell>
          <cell r="C4195" t="str">
            <v>Superintendência Jurídica</v>
          </cell>
          <cell r="D4195" t="str">
            <v>4.02.0006</v>
          </cell>
          <cell r="E4195">
            <v>0</v>
          </cell>
          <cell r="F4195">
            <v>0</v>
          </cell>
          <cell r="G4195">
            <v>0</v>
          </cell>
          <cell r="H4195">
            <v>0</v>
          </cell>
          <cell r="I4195">
            <v>0</v>
          </cell>
          <cell r="J4195">
            <v>0</v>
          </cell>
          <cell r="K4195">
            <v>0</v>
          </cell>
          <cell r="L4195">
            <v>0</v>
          </cell>
          <cell r="M4195">
            <v>0</v>
          </cell>
          <cell r="N4195">
            <v>0</v>
          </cell>
          <cell r="O4195">
            <v>0</v>
          </cell>
          <cell r="P4195">
            <v>0</v>
          </cell>
        </row>
        <row r="4196">
          <cell r="A4196" t="str">
            <v>4.02.000710101</v>
          </cell>
          <cell r="B4196">
            <v>10101</v>
          </cell>
          <cell r="C4196" t="str">
            <v>Superintendência Jurídica</v>
          </cell>
          <cell r="D4196" t="str">
            <v>4.02.0007</v>
          </cell>
          <cell r="E4196">
            <v>0</v>
          </cell>
          <cell r="F4196">
            <v>0</v>
          </cell>
          <cell r="G4196">
            <v>0</v>
          </cell>
          <cell r="H4196">
            <v>0</v>
          </cell>
          <cell r="I4196">
            <v>0</v>
          </cell>
          <cell r="J4196">
            <v>0</v>
          </cell>
          <cell r="K4196">
            <v>0</v>
          </cell>
          <cell r="L4196">
            <v>0</v>
          </cell>
          <cell r="M4196">
            <v>0</v>
          </cell>
          <cell r="N4196">
            <v>0</v>
          </cell>
          <cell r="O4196">
            <v>0</v>
          </cell>
          <cell r="P4196">
            <v>0</v>
          </cell>
        </row>
        <row r="4197">
          <cell r="A4197" t="str">
            <v>4.02.000810101</v>
          </cell>
          <cell r="B4197">
            <v>10101</v>
          </cell>
          <cell r="C4197" t="str">
            <v>Superintendência Jurídica</v>
          </cell>
          <cell r="D4197" t="str">
            <v>4.02.0008</v>
          </cell>
          <cell r="E4197">
            <v>0</v>
          </cell>
          <cell r="F4197">
            <v>0</v>
          </cell>
          <cell r="G4197">
            <v>0</v>
          </cell>
          <cell r="H4197">
            <v>0</v>
          </cell>
          <cell r="I4197">
            <v>0</v>
          </cell>
          <cell r="J4197">
            <v>0</v>
          </cell>
          <cell r="K4197">
            <v>0</v>
          </cell>
          <cell r="L4197">
            <v>0</v>
          </cell>
          <cell r="M4197">
            <v>0</v>
          </cell>
          <cell r="N4197">
            <v>0</v>
          </cell>
          <cell r="O4197">
            <v>0</v>
          </cell>
          <cell r="P4197">
            <v>0</v>
          </cell>
        </row>
        <row r="4198">
          <cell r="A4198" t="str">
            <v>4.02.000910101</v>
          </cell>
          <cell r="B4198">
            <v>10101</v>
          </cell>
          <cell r="C4198" t="str">
            <v>Superintendência Jurídica</v>
          </cell>
          <cell r="D4198" t="str">
            <v>4.02.0009</v>
          </cell>
          <cell r="E4198">
            <v>1.4351009842808045</v>
          </cell>
          <cell r="F4198">
            <v>1.4351009842808045</v>
          </cell>
          <cell r="G4198">
            <v>1.4351009842808045</v>
          </cell>
          <cell r="H4198">
            <v>1.4351009842808045</v>
          </cell>
          <cell r="I4198">
            <v>1.4351009842808045</v>
          </cell>
          <cell r="J4198">
            <v>1.4351009842808045</v>
          </cell>
          <cell r="K4198">
            <v>1.4351009842808045</v>
          </cell>
          <cell r="L4198">
            <v>1.4351009842808045</v>
          </cell>
          <cell r="M4198">
            <v>1.4351009842808045</v>
          </cell>
          <cell r="N4198">
            <v>1.4351009842808045</v>
          </cell>
          <cell r="O4198">
            <v>1.4351009842808045</v>
          </cell>
          <cell r="P4198">
            <v>1.4351009842808045</v>
          </cell>
        </row>
        <row r="4199">
          <cell r="A4199" t="str">
            <v>4.02.001010101</v>
          </cell>
          <cell r="B4199">
            <v>10101</v>
          </cell>
          <cell r="C4199" t="str">
            <v>Superintendência Jurídica</v>
          </cell>
          <cell r="D4199" t="str">
            <v>4.02.0010</v>
          </cell>
          <cell r="E4199">
            <v>0</v>
          </cell>
          <cell r="F4199">
            <v>0</v>
          </cell>
          <cell r="G4199">
            <v>0</v>
          </cell>
          <cell r="H4199">
            <v>0</v>
          </cell>
          <cell r="I4199">
            <v>0</v>
          </cell>
          <cell r="J4199">
            <v>0</v>
          </cell>
          <cell r="K4199">
            <v>0</v>
          </cell>
          <cell r="L4199">
            <v>0</v>
          </cell>
          <cell r="M4199">
            <v>0</v>
          </cell>
          <cell r="N4199">
            <v>0</v>
          </cell>
          <cell r="O4199">
            <v>0</v>
          </cell>
          <cell r="P4199">
            <v>0</v>
          </cell>
        </row>
        <row r="4200">
          <cell r="A4200" t="str">
            <v>4.02.001110101</v>
          </cell>
          <cell r="B4200">
            <v>10101</v>
          </cell>
          <cell r="C4200" t="str">
            <v>Superintendência Jurídica</v>
          </cell>
          <cell r="D4200" t="str">
            <v>4.02.0011</v>
          </cell>
          <cell r="E4200">
            <v>2.8583368157124949</v>
          </cell>
          <cell r="F4200">
            <v>2.8583368157124949</v>
          </cell>
          <cell r="G4200">
            <v>2.9583786042624318</v>
          </cell>
          <cell r="H4200">
            <v>2.9583786042624318</v>
          </cell>
          <cell r="I4200">
            <v>2.9583786042624318</v>
          </cell>
          <cell r="J4200">
            <v>2.9583786042624318</v>
          </cell>
          <cell r="K4200">
            <v>2.9583786042624318</v>
          </cell>
          <cell r="L4200">
            <v>2.9583786042624318</v>
          </cell>
          <cell r="M4200">
            <v>2.9583786042624318</v>
          </cell>
          <cell r="N4200">
            <v>2.9583786042624318</v>
          </cell>
          <cell r="O4200">
            <v>2.9583786042624318</v>
          </cell>
          <cell r="P4200">
            <v>2.9583786042624318</v>
          </cell>
        </row>
        <row r="4201">
          <cell r="A4201" t="str">
            <v>4.02.001210101</v>
          </cell>
          <cell r="B4201">
            <v>10101</v>
          </cell>
          <cell r="C4201" t="str">
            <v>Superintendência Jurídica</v>
          </cell>
          <cell r="D4201" t="str">
            <v>4.02.0012</v>
          </cell>
          <cell r="E4201">
            <v>0</v>
          </cell>
          <cell r="F4201">
            <v>0</v>
          </cell>
          <cell r="G4201">
            <v>0</v>
          </cell>
          <cell r="H4201">
            <v>0</v>
          </cell>
          <cell r="I4201">
            <v>0</v>
          </cell>
          <cell r="J4201">
            <v>0</v>
          </cell>
          <cell r="K4201">
            <v>0</v>
          </cell>
          <cell r="L4201">
            <v>0</v>
          </cell>
          <cell r="M4201">
            <v>0</v>
          </cell>
          <cell r="N4201">
            <v>0</v>
          </cell>
          <cell r="O4201">
            <v>0</v>
          </cell>
          <cell r="P4201">
            <v>0</v>
          </cell>
        </row>
        <row r="4202">
          <cell r="A4202" t="str">
            <v>4.02.001310101</v>
          </cell>
          <cell r="B4202">
            <v>10101</v>
          </cell>
          <cell r="C4202" t="str">
            <v>Superintendência Jurídica</v>
          </cell>
          <cell r="D4202" t="str">
            <v>4.02.0013</v>
          </cell>
          <cell r="E4202">
            <v>0</v>
          </cell>
          <cell r="F4202">
            <v>0</v>
          </cell>
          <cell r="G4202">
            <v>0</v>
          </cell>
          <cell r="H4202">
            <v>0</v>
          </cell>
          <cell r="I4202">
            <v>0</v>
          </cell>
          <cell r="J4202">
            <v>0</v>
          </cell>
          <cell r="K4202">
            <v>0</v>
          </cell>
          <cell r="L4202">
            <v>0</v>
          </cell>
          <cell r="M4202">
            <v>0</v>
          </cell>
          <cell r="N4202">
            <v>0</v>
          </cell>
          <cell r="O4202">
            <v>0</v>
          </cell>
          <cell r="P4202">
            <v>0</v>
          </cell>
        </row>
        <row r="4203">
          <cell r="A4203" t="str">
            <v>4.02.001410101</v>
          </cell>
          <cell r="B4203">
            <v>10101</v>
          </cell>
          <cell r="C4203" t="str">
            <v>Superintendência Jurídica</v>
          </cell>
          <cell r="D4203" t="str">
            <v>4.02.0014</v>
          </cell>
          <cell r="E4203">
            <v>1.6107405881012542</v>
          </cell>
          <cell r="F4203">
            <v>1.6107405881012542</v>
          </cell>
          <cell r="G4203">
            <v>1.6107405881012542</v>
          </cell>
          <cell r="H4203">
            <v>1.6107405881012542</v>
          </cell>
          <cell r="I4203">
            <v>1.6107405881012542</v>
          </cell>
          <cell r="J4203">
            <v>1.6107405881012542</v>
          </cell>
          <cell r="K4203">
            <v>1.6107405881012542</v>
          </cell>
          <cell r="L4203">
            <v>1.6107405881012542</v>
          </cell>
          <cell r="M4203">
            <v>1.6107405881012542</v>
          </cell>
          <cell r="N4203">
            <v>1.6107405881012542</v>
          </cell>
          <cell r="O4203">
            <v>1.6107405881012542</v>
          </cell>
          <cell r="P4203">
            <v>1.6107405881012542</v>
          </cell>
        </row>
        <row r="4204">
          <cell r="A4204" t="str">
            <v>4.02.001510101</v>
          </cell>
          <cell r="B4204">
            <v>10101</v>
          </cell>
          <cell r="C4204" t="str">
            <v>Superintendência Jurídica</v>
          </cell>
          <cell r="D4204" t="str">
            <v>4.02.0015</v>
          </cell>
          <cell r="E4204">
            <v>0</v>
          </cell>
          <cell r="F4204">
            <v>0</v>
          </cell>
          <cell r="G4204">
            <v>0</v>
          </cell>
          <cell r="H4204">
            <v>0</v>
          </cell>
          <cell r="I4204">
            <v>0</v>
          </cell>
          <cell r="J4204">
            <v>0</v>
          </cell>
          <cell r="K4204">
            <v>0</v>
          </cell>
          <cell r="L4204">
            <v>0</v>
          </cell>
          <cell r="M4204">
            <v>0</v>
          </cell>
          <cell r="N4204">
            <v>0</v>
          </cell>
          <cell r="O4204">
            <v>0</v>
          </cell>
          <cell r="P4204">
            <v>0</v>
          </cell>
        </row>
        <row r="4205">
          <cell r="A4205" t="str">
            <v>4.02.001610101</v>
          </cell>
          <cell r="B4205">
            <v>10101</v>
          </cell>
          <cell r="C4205" t="str">
            <v>Superintendência Jurídica</v>
          </cell>
          <cell r="D4205" t="str">
            <v>4.02.0016</v>
          </cell>
          <cell r="E4205">
            <v>935.7616700073047</v>
          </cell>
          <cell r="F4205">
            <v>935.7616700073047</v>
          </cell>
          <cell r="G4205">
            <v>935.7616700073047</v>
          </cell>
          <cell r="H4205">
            <v>968.51332845756019</v>
          </cell>
          <cell r="I4205">
            <v>968.51332845756019</v>
          </cell>
          <cell r="J4205">
            <v>968.51332845756019</v>
          </cell>
          <cell r="K4205">
            <v>968.51332845756019</v>
          </cell>
          <cell r="L4205">
            <v>968.51332845756019</v>
          </cell>
          <cell r="M4205">
            <v>968.51332845756019</v>
          </cell>
          <cell r="N4205">
            <v>968.51332845756019</v>
          </cell>
          <cell r="O4205">
            <v>968.51332845756019</v>
          </cell>
          <cell r="P4205">
            <v>968.51332845756019</v>
          </cell>
        </row>
        <row r="4206">
          <cell r="A4206" t="str">
            <v>4.02.001710101</v>
          </cell>
          <cell r="B4206">
            <v>10101</v>
          </cell>
          <cell r="C4206" t="str">
            <v>Superintendência Jurídica</v>
          </cell>
          <cell r="D4206" t="str">
            <v>4.02.0017</v>
          </cell>
          <cell r="E4206">
            <v>426.5702542170676</v>
          </cell>
          <cell r="F4206">
            <v>426.5702542170676</v>
          </cell>
          <cell r="G4206">
            <v>426.5702542170676</v>
          </cell>
          <cell r="H4206">
            <v>441.50021311466492</v>
          </cell>
          <cell r="I4206">
            <v>441.50021311466492</v>
          </cell>
          <cell r="J4206">
            <v>441.50021311466492</v>
          </cell>
          <cell r="K4206">
            <v>441.50021311466492</v>
          </cell>
          <cell r="L4206">
            <v>441.50021311466492</v>
          </cell>
          <cell r="M4206">
            <v>441.50021311466492</v>
          </cell>
          <cell r="N4206">
            <v>441.50021311466492</v>
          </cell>
          <cell r="O4206">
            <v>441.50021311466492</v>
          </cell>
          <cell r="P4206">
            <v>441.50021311466492</v>
          </cell>
        </row>
        <row r="4207">
          <cell r="A4207" t="str">
            <v>4.02.001810101</v>
          </cell>
          <cell r="B4207">
            <v>10101</v>
          </cell>
          <cell r="C4207" t="str">
            <v>Superintendência Jurídica</v>
          </cell>
          <cell r="D4207" t="str">
            <v>4.02.0018</v>
          </cell>
          <cell r="E4207">
            <v>0</v>
          </cell>
          <cell r="F4207">
            <v>0</v>
          </cell>
          <cell r="G4207">
            <v>0</v>
          </cell>
          <cell r="H4207">
            <v>0</v>
          </cell>
          <cell r="I4207">
            <v>0</v>
          </cell>
          <cell r="J4207">
            <v>0</v>
          </cell>
          <cell r="K4207">
            <v>0</v>
          </cell>
          <cell r="L4207">
            <v>0</v>
          </cell>
          <cell r="M4207">
            <v>0</v>
          </cell>
          <cell r="N4207">
            <v>0</v>
          </cell>
          <cell r="O4207">
            <v>0</v>
          </cell>
          <cell r="P4207">
            <v>0</v>
          </cell>
        </row>
        <row r="4208">
          <cell r="A4208" t="str">
            <v>4.02.001910101</v>
          </cell>
          <cell r="B4208">
            <v>10101</v>
          </cell>
          <cell r="C4208" t="str">
            <v>Superintendência Jurídica</v>
          </cell>
          <cell r="D4208" t="str">
            <v>4.02.0019</v>
          </cell>
          <cell r="E4208">
            <v>0</v>
          </cell>
          <cell r="F4208">
            <v>0</v>
          </cell>
          <cell r="G4208">
            <v>0</v>
          </cell>
          <cell r="H4208">
            <v>0</v>
          </cell>
          <cell r="I4208">
            <v>0</v>
          </cell>
          <cell r="J4208">
            <v>0</v>
          </cell>
          <cell r="K4208">
            <v>0</v>
          </cell>
          <cell r="L4208">
            <v>0</v>
          </cell>
          <cell r="M4208">
            <v>0</v>
          </cell>
          <cell r="N4208">
            <v>0</v>
          </cell>
          <cell r="O4208">
            <v>0</v>
          </cell>
          <cell r="P4208">
            <v>0</v>
          </cell>
        </row>
        <row r="4209">
          <cell r="A4209" t="str">
            <v>4.02.002010101</v>
          </cell>
          <cell r="B4209">
            <v>10101</v>
          </cell>
          <cell r="C4209" t="str">
            <v>Superintendência Jurídica</v>
          </cell>
          <cell r="D4209" t="str">
            <v>4.02.0020</v>
          </cell>
          <cell r="E4209">
            <v>0</v>
          </cell>
          <cell r="F4209">
            <v>0</v>
          </cell>
          <cell r="G4209">
            <v>0</v>
          </cell>
          <cell r="H4209">
            <v>0</v>
          </cell>
          <cell r="I4209">
            <v>0</v>
          </cell>
          <cell r="J4209">
            <v>0</v>
          </cell>
          <cell r="K4209">
            <v>0</v>
          </cell>
          <cell r="L4209">
            <v>0</v>
          </cell>
          <cell r="M4209">
            <v>0</v>
          </cell>
          <cell r="N4209">
            <v>0</v>
          </cell>
          <cell r="O4209">
            <v>0</v>
          </cell>
          <cell r="P4209">
            <v>0</v>
          </cell>
        </row>
        <row r="4210">
          <cell r="A4210" t="str">
            <v>4.02.002110101</v>
          </cell>
          <cell r="B4210">
            <v>10101</v>
          </cell>
          <cell r="C4210" t="str">
            <v>Superintendência Jurídica</v>
          </cell>
          <cell r="D4210" t="str">
            <v>4.02.0021</v>
          </cell>
          <cell r="E4210">
            <v>0</v>
          </cell>
          <cell r="F4210">
            <v>0</v>
          </cell>
          <cell r="G4210">
            <v>0</v>
          </cell>
          <cell r="H4210">
            <v>0</v>
          </cell>
          <cell r="I4210">
            <v>0</v>
          </cell>
          <cell r="J4210">
            <v>0</v>
          </cell>
          <cell r="K4210">
            <v>0</v>
          </cell>
          <cell r="L4210">
            <v>0</v>
          </cell>
          <cell r="M4210">
            <v>0</v>
          </cell>
          <cell r="N4210">
            <v>0</v>
          </cell>
          <cell r="O4210">
            <v>0</v>
          </cell>
          <cell r="P4210">
            <v>0</v>
          </cell>
        </row>
        <row r="4211">
          <cell r="A4211" t="str">
            <v>4.02.002210101</v>
          </cell>
          <cell r="B4211">
            <v>10101</v>
          </cell>
          <cell r="C4211" t="str">
            <v>Superintendência Jurídica</v>
          </cell>
          <cell r="D4211" t="str">
            <v>4.02.0022</v>
          </cell>
          <cell r="E4211">
            <v>0</v>
          </cell>
          <cell r="F4211">
            <v>0</v>
          </cell>
          <cell r="G4211">
            <v>0</v>
          </cell>
          <cell r="H4211">
            <v>0</v>
          </cell>
          <cell r="I4211">
            <v>0</v>
          </cell>
          <cell r="J4211">
            <v>0</v>
          </cell>
          <cell r="K4211">
            <v>0</v>
          </cell>
          <cell r="L4211">
            <v>0</v>
          </cell>
          <cell r="M4211">
            <v>0</v>
          </cell>
          <cell r="N4211">
            <v>0</v>
          </cell>
          <cell r="O4211">
            <v>0</v>
          </cell>
          <cell r="P4211">
            <v>0</v>
          </cell>
        </row>
        <row r="4212">
          <cell r="A4212" t="str">
            <v>4.02.002310101</v>
          </cell>
          <cell r="B4212">
            <v>10101</v>
          </cell>
          <cell r="C4212" t="str">
            <v>Superintendência Jurídica</v>
          </cell>
          <cell r="D4212" t="str">
            <v>4.02.0023</v>
          </cell>
          <cell r="E4212">
            <v>13.524926856777016</v>
          </cell>
          <cell r="F4212">
            <v>13.524926856777016</v>
          </cell>
          <cell r="G4212">
            <v>13.808378591001839</v>
          </cell>
          <cell r="H4212">
            <v>13.808378591001839</v>
          </cell>
          <cell r="I4212">
            <v>13.808378591001839</v>
          </cell>
          <cell r="J4212">
            <v>13.808378591001839</v>
          </cell>
          <cell r="K4212">
            <v>13.808378591001839</v>
          </cell>
          <cell r="L4212">
            <v>13.966831135139502</v>
          </cell>
          <cell r="M4212">
            <v>13.966831135139502</v>
          </cell>
          <cell r="N4212">
            <v>13.966831135139502</v>
          </cell>
          <cell r="O4212">
            <v>13.966831135139502</v>
          </cell>
          <cell r="P4212">
            <v>13.966831135139502</v>
          </cell>
        </row>
        <row r="4213">
          <cell r="A4213" t="str">
            <v>4.02.002410101</v>
          </cell>
          <cell r="B4213">
            <v>10101</v>
          </cell>
          <cell r="C4213" t="str">
            <v>Superintendência Jurídica</v>
          </cell>
          <cell r="D4213" t="str">
            <v>4.02.0024</v>
          </cell>
          <cell r="E4213">
            <v>0</v>
          </cell>
          <cell r="F4213">
            <v>0</v>
          </cell>
          <cell r="G4213">
            <v>0</v>
          </cell>
          <cell r="H4213">
            <v>0</v>
          </cell>
          <cell r="I4213">
            <v>0</v>
          </cell>
          <cell r="J4213">
            <v>0</v>
          </cell>
          <cell r="K4213">
            <v>0</v>
          </cell>
          <cell r="L4213">
            <v>0</v>
          </cell>
          <cell r="M4213">
            <v>0</v>
          </cell>
          <cell r="N4213">
            <v>0</v>
          </cell>
          <cell r="O4213">
            <v>0</v>
          </cell>
          <cell r="P4213">
            <v>0</v>
          </cell>
        </row>
        <row r="4214">
          <cell r="A4214" t="str">
            <v>4.02.002510101</v>
          </cell>
          <cell r="B4214">
            <v>10101</v>
          </cell>
          <cell r="C4214" t="str">
            <v>Superintendência Jurídica</v>
          </cell>
          <cell r="D4214" t="str">
            <v>4.02.0025</v>
          </cell>
          <cell r="E4214">
            <v>0</v>
          </cell>
          <cell r="F4214">
            <v>0</v>
          </cell>
          <cell r="G4214">
            <v>0</v>
          </cell>
          <cell r="H4214">
            <v>0</v>
          </cell>
          <cell r="I4214">
            <v>0</v>
          </cell>
          <cell r="J4214">
            <v>0</v>
          </cell>
          <cell r="K4214">
            <v>0</v>
          </cell>
          <cell r="L4214">
            <v>0</v>
          </cell>
          <cell r="M4214">
            <v>0</v>
          </cell>
          <cell r="N4214">
            <v>0</v>
          </cell>
          <cell r="O4214">
            <v>0</v>
          </cell>
          <cell r="P4214">
            <v>0</v>
          </cell>
        </row>
        <row r="4215">
          <cell r="A4215" t="str">
            <v>4.02.002610101</v>
          </cell>
          <cell r="B4215">
            <v>10101</v>
          </cell>
          <cell r="C4215" t="str">
            <v>Superintendência Jurídica</v>
          </cell>
          <cell r="D4215" t="str">
            <v>4.02.0026</v>
          </cell>
          <cell r="E4215">
            <v>0</v>
          </cell>
          <cell r="F4215">
            <v>0</v>
          </cell>
          <cell r="G4215">
            <v>0</v>
          </cell>
          <cell r="H4215">
            <v>0</v>
          </cell>
          <cell r="I4215">
            <v>0</v>
          </cell>
          <cell r="J4215">
            <v>0</v>
          </cell>
          <cell r="K4215">
            <v>0</v>
          </cell>
          <cell r="L4215">
            <v>0</v>
          </cell>
          <cell r="M4215">
            <v>0</v>
          </cell>
          <cell r="N4215">
            <v>0</v>
          </cell>
          <cell r="O4215">
            <v>0</v>
          </cell>
          <cell r="P4215">
            <v>0</v>
          </cell>
        </row>
        <row r="4216">
          <cell r="A4216" t="str">
            <v>4.02.002710101</v>
          </cell>
          <cell r="B4216">
            <v>10101</v>
          </cell>
          <cell r="C4216" t="str">
            <v>Superintendência Jurídica</v>
          </cell>
          <cell r="D4216" t="str">
            <v>4.02.0027</v>
          </cell>
          <cell r="E4216">
            <v>0</v>
          </cell>
          <cell r="F4216">
            <v>0</v>
          </cell>
          <cell r="G4216">
            <v>0</v>
          </cell>
          <cell r="H4216">
            <v>0</v>
          </cell>
          <cell r="I4216">
            <v>0</v>
          </cell>
          <cell r="J4216">
            <v>0</v>
          </cell>
          <cell r="K4216">
            <v>0</v>
          </cell>
          <cell r="L4216">
            <v>0</v>
          </cell>
          <cell r="M4216">
            <v>0</v>
          </cell>
          <cell r="N4216">
            <v>0</v>
          </cell>
          <cell r="O4216">
            <v>0</v>
          </cell>
          <cell r="P4216">
            <v>0</v>
          </cell>
        </row>
        <row r="4217">
          <cell r="A4217" t="str">
            <v>4.02.002810101</v>
          </cell>
          <cell r="B4217">
            <v>10101</v>
          </cell>
          <cell r="C4217" t="str">
            <v>Superintendência Jurídica</v>
          </cell>
          <cell r="D4217" t="str">
            <v>4.02.0028</v>
          </cell>
          <cell r="E4217">
            <v>0</v>
          </cell>
          <cell r="F4217">
            <v>0</v>
          </cell>
          <cell r="G4217">
            <v>0</v>
          </cell>
          <cell r="H4217">
            <v>4797.6499999999996</v>
          </cell>
          <cell r="I4217">
            <v>0</v>
          </cell>
          <cell r="J4217">
            <v>0</v>
          </cell>
          <cell r="K4217">
            <v>0</v>
          </cell>
          <cell r="L4217">
            <v>0</v>
          </cell>
          <cell r="M4217">
            <v>0</v>
          </cell>
          <cell r="N4217">
            <v>0</v>
          </cell>
          <cell r="O4217">
            <v>0</v>
          </cell>
          <cell r="P4217">
            <v>0</v>
          </cell>
        </row>
        <row r="4218">
          <cell r="A4218" t="str">
            <v>4.02.002910101</v>
          </cell>
          <cell r="B4218">
            <v>10101</v>
          </cell>
          <cell r="C4218" t="str">
            <v>Superintendência Jurídica</v>
          </cell>
          <cell r="D4218" t="str">
            <v>4.02.0029</v>
          </cell>
          <cell r="E4218">
            <v>0</v>
          </cell>
          <cell r="F4218">
            <v>1847.35</v>
          </cell>
          <cell r="G4218">
            <v>0</v>
          </cell>
          <cell r="H4218">
            <v>0</v>
          </cell>
          <cell r="I4218">
            <v>0</v>
          </cell>
          <cell r="J4218">
            <v>0</v>
          </cell>
          <cell r="K4218">
            <v>0</v>
          </cell>
          <cell r="L4218">
            <v>0</v>
          </cell>
          <cell r="M4218">
            <v>0</v>
          </cell>
          <cell r="N4218">
            <v>0</v>
          </cell>
          <cell r="O4218">
            <v>0</v>
          </cell>
          <cell r="P4218">
            <v>0</v>
          </cell>
        </row>
        <row r="4219">
          <cell r="A4219" t="str">
            <v>4.02.003010101</v>
          </cell>
          <cell r="B4219">
            <v>10101</v>
          </cell>
          <cell r="C4219" t="str">
            <v>Superintendência Jurídica</v>
          </cell>
          <cell r="D4219" t="str">
            <v>4.02.0030</v>
          </cell>
          <cell r="E4219">
            <v>0</v>
          </cell>
          <cell r="F4219">
            <v>0</v>
          </cell>
          <cell r="G4219">
            <v>0</v>
          </cell>
          <cell r="H4219">
            <v>0</v>
          </cell>
          <cell r="I4219">
            <v>0</v>
          </cell>
          <cell r="J4219">
            <v>0</v>
          </cell>
          <cell r="K4219">
            <v>0</v>
          </cell>
          <cell r="L4219">
            <v>0</v>
          </cell>
          <cell r="M4219">
            <v>0</v>
          </cell>
          <cell r="N4219">
            <v>0</v>
          </cell>
          <cell r="O4219">
            <v>0</v>
          </cell>
          <cell r="P4219">
            <v>0</v>
          </cell>
        </row>
        <row r="4220">
          <cell r="A4220" t="str">
            <v>4.02.003510101</v>
          </cell>
          <cell r="B4220">
            <v>10101</v>
          </cell>
          <cell r="C4220" t="str">
            <v>Superintendência Jurídica</v>
          </cell>
          <cell r="D4220" t="str">
            <v>4.02.0035</v>
          </cell>
          <cell r="E4220">
            <v>0</v>
          </cell>
          <cell r="F4220">
            <v>0</v>
          </cell>
          <cell r="G4220">
            <v>0</v>
          </cell>
          <cell r="H4220">
            <v>0</v>
          </cell>
          <cell r="I4220">
            <v>0</v>
          </cell>
          <cell r="J4220">
            <v>0</v>
          </cell>
          <cell r="K4220">
            <v>0</v>
          </cell>
          <cell r="L4220">
            <v>0</v>
          </cell>
          <cell r="M4220">
            <v>0</v>
          </cell>
          <cell r="N4220">
            <v>0</v>
          </cell>
          <cell r="O4220">
            <v>0</v>
          </cell>
          <cell r="P4220">
            <v>0</v>
          </cell>
        </row>
        <row r="4221">
          <cell r="A4221" t="str">
            <v>4.02.003610101</v>
          </cell>
          <cell r="B4221">
            <v>10101</v>
          </cell>
          <cell r="C4221" t="str">
            <v>Superintendência Jurídica</v>
          </cell>
          <cell r="D4221" t="str">
            <v>4.02.0036</v>
          </cell>
          <cell r="E4221">
            <v>0</v>
          </cell>
          <cell r="F4221">
            <v>0</v>
          </cell>
          <cell r="G4221">
            <v>0</v>
          </cell>
          <cell r="H4221">
            <v>0</v>
          </cell>
          <cell r="I4221">
            <v>0</v>
          </cell>
          <cell r="J4221">
            <v>0</v>
          </cell>
          <cell r="K4221">
            <v>0</v>
          </cell>
          <cell r="L4221">
            <v>0</v>
          </cell>
          <cell r="M4221">
            <v>0</v>
          </cell>
          <cell r="N4221">
            <v>0</v>
          </cell>
          <cell r="O4221">
            <v>0</v>
          </cell>
          <cell r="P4221">
            <v>0</v>
          </cell>
        </row>
        <row r="4222">
          <cell r="A4222" t="str">
            <v>4.02.003710101</v>
          </cell>
          <cell r="B4222">
            <v>10101</v>
          </cell>
          <cell r="C4222" t="str">
            <v>Superintendência Jurídica</v>
          </cell>
          <cell r="D4222" t="str">
            <v>4.02.0037</v>
          </cell>
          <cell r="E4222">
            <v>0</v>
          </cell>
          <cell r="F4222">
            <v>0</v>
          </cell>
          <cell r="G4222">
            <v>0</v>
          </cell>
          <cell r="H4222">
            <v>0</v>
          </cell>
          <cell r="I4222">
            <v>0</v>
          </cell>
          <cell r="J4222">
            <v>0</v>
          </cell>
          <cell r="K4222">
            <v>0</v>
          </cell>
          <cell r="L4222">
            <v>0</v>
          </cell>
          <cell r="M4222">
            <v>0</v>
          </cell>
          <cell r="N4222">
            <v>0</v>
          </cell>
          <cell r="O4222">
            <v>0</v>
          </cell>
          <cell r="P4222">
            <v>0</v>
          </cell>
        </row>
        <row r="4223">
          <cell r="A4223" t="str">
            <v>4.02.003810101</v>
          </cell>
          <cell r="B4223">
            <v>10101</v>
          </cell>
          <cell r="C4223" t="str">
            <v>Superintendência Jurídica</v>
          </cell>
          <cell r="D4223" t="str">
            <v>4.02.0038</v>
          </cell>
          <cell r="E4223">
            <v>0</v>
          </cell>
          <cell r="F4223">
            <v>0</v>
          </cell>
          <cell r="G4223">
            <v>0</v>
          </cell>
          <cell r="H4223">
            <v>0</v>
          </cell>
          <cell r="I4223">
            <v>0</v>
          </cell>
          <cell r="J4223">
            <v>0</v>
          </cell>
          <cell r="K4223">
            <v>0</v>
          </cell>
          <cell r="L4223">
            <v>0</v>
          </cell>
          <cell r="M4223">
            <v>0</v>
          </cell>
          <cell r="N4223">
            <v>0</v>
          </cell>
          <cell r="O4223">
            <v>0</v>
          </cell>
          <cell r="P4223">
            <v>0</v>
          </cell>
        </row>
        <row r="4224">
          <cell r="A4224" t="str">
            <v>4.02.003910101</v>
          </cell>
          <cell r="B4224">
            <v>10101</v>
          </cell>
          <cell r="C4224" t="str">
            <v>Superintendência Jurídica</v>
          </cell>
          <cell r="D4224" t="str">
            <v>4.02.0039</v>
          </cell>
          <cell r="E4224">
            <v>0</v>
          </cell>
          <cell r="F4224">
            <v>0</v>
          </cell>
          <cell r="G4224">
            <v>0</v>
          </cell>
          <cell r="H4224">
            <v>0</v>
          </cell>
          <cell r="I4224">
            <v>0</v>
          </cell>
          <cell r="J4224">
            <v>0</v>
          </cell>
          <cell r="K4224">
            <v>0</v>
          </cell>
          <cell r="L4224">
            <v>0</v>
          </cell>
          <cell r="M4224">
            <v>0</v>
          </cell>
          <cell r="N4224">
            <v>0</v>
          </cell>
          <cell r="O4224">
            <v>0</v>
          </cell>
          <cell r="P4224">
            <v>0</v>
          </cell>
        </row>
        <row r="4225">
          <cell r="A4225" t="str">
            <v>4.02.004110101</v>
          </cell>
          <cell r="B4225">
            <v>10101</v>
          </cell>
          <cell r="C4225" t="str">
            <v>Superintendência Jurídica</v>
          </cell>
          <cell r="D4225" t="str">
            <v>4.02.0041</v>
          </cell>
          <cell r="E4225">
            <v>5.1235308257079764</v>
          </cell>
          <cell r="F4225">
            <v>5.1235308257079764</v>
          </cell>
          <cell r="G4225">
            <v>5.1235308257079764</v>
          </cell>
          <cell r="H4225">
            <v>5.1235308257079764</v>
          </cell>
          <cell r="I4225">
            <v>5.1235308257079764</v>
          </cell>
          <cell r="J4225">
            <v>5.1235308257079764</v>
          </cell>
          <cell r="K4225">
            <v>5.1235308257079764</v>
          </cell>
          <cell r="L4225">
            <v>5.1235308257079764</v>
          </cell>
          <cell r="M4225">
            <v>5.1235308257079764</v>
          </cell>
          <cell r="N4225">
            <v>5.1235308257079764</v>
          </cell>
          <cell r="O4225">
            <v>5.1235308257079764</v>
          </cell>
          <cell r="P4225">
            <v>5.1235308257079764</v>
          </cell>
        </row>
        <row r="4226">
          <cell r="A4226" t="str">
            <v>4.02.004210101</v>
          </cell>
          <cell r="B4226">
            <v>10101</v>
          </cell>
          <cell r="C4226" t="str">
            <v>Superintendência Jurídica</v>
          </cell>
          <cell r="D4226" t="str">
            <v>4.02.0042</v>
          </cell>
          <cell r="E4226">
            <v>0</v>
          </cell>
          <cell r="F4226">
            <v>0</v>
          </cell>
          <cell r="G4226">
            <v>0</v>
          </cell>
          <cell r="H4226">
            <v>0</v>
          </cell>
          <cell r="I4226">
            <v>0</v>
          </cell>
          <cell r="J4226">
            <v>0</v>
          </cell>
          <cell r="K4226">
            <v>0</v>
          </cell>
          <cell r="L4226">
            <v>0</v>
          </cell>
          <cell r="M4226">
            <v>0</v>
          </cell>
          <cell r="N4226">
            <v>0</v>
          </cell>
          <cell r="O4226">
            <v>0</v>
          </cell>
          <cell r="P4226">
            <v>0</v>
          </cell>
        </row>
        <row r="4227">
          <cell r="A4227" t="str">
            <v>4.02.004310101</v>
          </cell>
          <cell r="B4227">
            <v>10101</v>
          </cell>
          <cell r="C4227" t="str">
            <v>Superintendência Jurídica</v>
          </cell>
          <cell r="D4227" t="str">
            <v>4.02.0043</v>
          </cell>
          <cell r="E4227">
            <v>0</v>
          </cell>
          <cell r="F4227">
            <v>0</v>
          </cell>
          <cell r="G4227">
            <v>0</v>
          </cell>
          <cell r="H4227">
            <v>0</v>
          </cell>
          <cell r="I4227">
            <v>0</v>
          </cell>
          <cell r="J4227">
            <v>0</v>
          </cell>
          <cell r="K4227">
            <v>0</v>
          </cell>
          <cell r="L4227">
            <v>0</v>
          </cell>
          <cell r="M4227">
            <v>0</v>
          </cell>
          <cell r="N4227">
            <v>0</v>
          </cell>
          <cell r="O4227">
            <v>0</v>
          </cell>
          <cell r="P4227">
            <v>0</v>
          </cell>
        </row>
        <row r="4228">
          <cell r="A4228" t="str">
            <v>4.02.004410101</v>
          </cell>
          <cell r="B4228">
            <v>10101</v>
          </cell>
          <cell r="C4228" t="str">
            <v>Superintendência Jurídica</v>
          </cell>
          <cell r="D4228" t="str">
            <v>4.02.0044</v>
          </cell>
          <cell r="E4228">
            <v>0</v>
          </cell>
          <cell r="F4228">
            <v>0</v>
          </cell>
          <cell r="G4228">
            <v>0</v>
          </cell>
          <cell r="H4228">
            <v>0</v>
          </cell>
          <cell r="I4228">
            <v>0</v>
          </cell>
          <cell r="J4228">
            <v>0</v>
          </cell>
          <cell r="K4228">
            <v>0</v>
          </cell>
          <cell r="L4228">
            <v>0</v>
          </cell>
          <cell r="M4228">
            <v>0</v>
          </cell>
          <cell r="N4228">
            <v>0</v>
          </cell>
          <cell r="O4228">
            <v>0</v>
          </cell>
          <cell r="P4228">
            <v>0</v>
          </cell>
        </row>
        <row r="4229">
          <cell r="A4229" t="str">
            <v>4.03.000110101</v>
          </cell>
          <cell r="B4229">
            <v>10101</v>
          </cell>
          <cell r="C4229" t="str">
            <v>Superintendência Jurídica</v>
          </cell>
          <cell r="D4229" t="str">
            <v>4.03.0001</v>
          </cell>
          <cell r="E4229">
            <v>0</v>
          </cell>
          <cell r="F4229">
            <v>0</v>
          </cell>
          <cell r="G4229">
            <v>0</v>
          </cell>
          <cell r="H4229">
            <v>0</v>
          </cell>
          <cell r="I4229">
            <v>0</v>
          </cell>
          <cell r="J4229">
            <v>0</v>
          </cell>
          <cell r="K4229">
            <v>0</v>
          </cell>
          <cell r="L4229">
            <v>0</v>
          </cell>
          <cell r="M4229">
            <v>0</v>
          </cell>
          <cell r="N4229">
            <v>0</v>
          </cell>
          <cell r="O4229">
            <v>0</v>
          </cell>
          <cell r="P4229">
            <v>0</v>
          </cell>
        </row>
        <row r="4230">
          <cell r="A4230" t="str">
            <v>4.03.000210101</v>
          </cell>
          <cell r="B4230">
            <v>10101</v>
          </cell>
          <cell r="C4230" t="str">
            <v>Superintendência Jurídica</v>
          </cell>
          <cell r="D4230" t="str">
            <v>4.03.0002</v>
          </cell>
          <cell r="E4230">
            <v>0</v>
          </cell>
          <cell r="F4230">
            <v>0</v>
          </cell>
          <cell r="G4230">
            <v>0</v>
          </cell>
          <cell r="H4230">
            <v>0</v>
          </cell>
          <cell r="I4230">
            <v>0</v>
          </cell>
          <cell r="J4230">
            <v>0</v>
          </cell>
          <cell r="K4230">
            <v>0</v>
          </cell>
          <cell r="L4230">
            <v>0</v>
          </cell>
          <cell r="M4230">
            <v>0</v>
          </cell>
          <cell r="N4230">
            <v>0</v>
          </cell>
          <cell r="O4230">
            <v>0</v>
          </cell>
          <cell r="P4230">
            <v>0</v>
          </cell>
        </row>
        <row r="4231">
          <cell r="A4231" t="str">
            <v>4.03.000310101</v>
          </cell>
          <cell r="B4231">
            <v>10101</v>
          </cell>
          <cell r="C4231" t="str">
            <v>Superintendência Jurídica</v>
          </cell>
          <cell r="D4231" t="str">
            <v>4.03.0003</v>
          </cell>
          <cell r="E4231">
            <v>0</v>
          </cell>
          <cell r="F4231">
            <v>0</v>
          </cell>
          <cell r="G4231">
            <v>0</v>
          </cell>
          <cell r="H4231">
            <v>0</v>
          </cell>
          <cell r="I4231">
            <v>0</v>
          </cell>
          <cell r="J4231">
            <v>0</v>
          </cell>
          <cell r="K4231">
            <v>0</v>
          </cell>
          <cell r="L4231">
            <v>0</v>
          </cell>
          <cell r="M4231">
            <v>0</v>
          </cell>
          <cell r="N4231">
            <v>0</v>
          </cell>
          <cell r="O4231">
            <v>0</v>
          </cell>
          <cell r="P4231">
            <v>0</v>
          </cell>
        </row>
        <row r="4232">
          <cell r="A4232" t="str">
            <v>4.03.000410101</v>
          </cell>
          <cell r="B4232">
            <v>10101</v>
          </cell>
          <cell r="C4232" t="str">
            <v>Superintendência Jurídica</v>
          </cell>
          <cell r="D4232" t="str">
            <v>4.03.0004</v>
          </cell>
          <cell r="E4232">
            <v>0</v>
          </cell>
          <cell r="F4232">
            <v>0</v>
          </cell>
          <cell r="G4232">
            <v>0</v>
          </cell>
          <cell r="H4232">
            <v>0</v>
          </cell>
          <cell r="I4232">
            <v>0</v>
          </cell>
          <cell r="J4232">
            <v>0</v>
          </cell>
          <cell r="K4232">
            <v>0</v>
          </cell>
          <cell r="L4232">
            <v>0</v>
          </cell>
          <cell r="M4232">
            <v>0</v>
          </cell>
          <cell r="N4232">
            <v>0</v>
          </cell>
          <cell r="O4232">
            <v>0</v>
          </cell>
          <cell r="P4232">
            <v>0</v>
          </cell>
        </row>
        <row r="4233">
          <cell r="A4233" t="str">
            <v>4.03.000510101</v>
          </cell>
          <cell r="B4233">
            <v>10101</v>
          </cell>
          <cell r="C4233" t="str">
            <v>Superintendência Jurídica</v>
          </cell>
          <cell r="D4233" t="str">
            <v>4.03.0005</v>
          </cell>
          <cell r="E4233">
            <v>0</v>
          </cell>
          <cell r="F4233">
            <v>0</v>
          </cell>
          <cell r="G4233">
            <v>0</v>
          </cell>
          <cell r="H4233">
            <v>0</v>
          </cell>
          <cell r="I4233">
            <v>0</v>
          </cell>
          <cell r="J4233">
            <v>0</v>
          </cell>
          <cell r="K4233">
            <v>0</v>
          </cell>
          <cell r="L4233">
            <v>0</v>
          </cell>
          <cell r="M4233">
            <v>0</v>
          </cell>
          <cell r="N4233">
            <v>0</v>
          </cell>
          <cell r="O4233">
            <v>0</v>
          </cell>
          <cell r="P4233">
            <v>0</v>
          </cell>
        </row>
        <row r="4234">
          <cell r="A4234" t="str">
            <v>4.03.000610101</v>
          </cell>
          <cell r="B4234">
            <v>10101</v>
          </cell>
          <cell r="C4234" t="str">
            <v>Superintendência Jurídica</v>
          </cell>
          <cell r="D4234" t="str">
            <v>4.03.0006</v>
          </cell>
          <cell r="E4234">
            <v>0</v>
          </cell>
          <cell r="F4234">
            <v>0</v>
          </cell>
          <cell r="G4234">
            <v>0</v>
          </cell>
          <cell r="H4234">
            <v>0</v>
          </cell>
          <cell r="I4234">
            <v>0</v>
          </cell>
          <cell r="J4234">
            <v>0</v>
          </cell>
          <cell r="K4234">
            <v>0</v>
          </cell>
          <cell r="L4234">
            <v>0</v>
          </cell>
          <cell r="M4234">
            <v>0</v>
          </cell>
          <cell r="N4234">
            <v>0</v>
          </cell>
          <cell r="O4234">
            <v>0</v>
          </cell>
          <cell r="P4234">
            <v>0</v>
          </cell>
        </row>
        <row r="4235">
          <cell r="A4235" t="str">
            <v>4.03.000710101</v>
          </cell>
          <cell r="B4235">
            <v>10101</v>
          </cell>
          <cell r="C4235" t="str">
            <v>Superintendência Jurídica</v>
          </cell>
          <cell r="D4235" t="str">
            <v>4.03.0007</v>
          </cell>
          <cell r="E4235">
            <v>0</v>
          </cell>
          <cell r="F4235">
            <v>0</v>
          </cell>
          <cell r="G4235">
            <v>0</v>
          </cell>
          <cell r="H4235">
            <v>0</v>
          </cell>
          <cell r="I4235">
            <v>0</v>
          </cell>
          <cell r="J4235">
            <v>0</v>
          </cell>
          <cell r="K4235">
            <v>0</v>
          </cell>
          <cell r="L4235">
            <v>0</v>
          </cell>
          <cell r="M4235">
            <v>0</v>
          </cell>
          <cell r="N4235">
            <v>0</v>
          </cell>
          <cell r="O4235">
            <v>0</v>
          </cell>
          <cell r="P4235">
            <v>0</v>
          </cell>
        </row>
        <row r="4236">
          <cell r="A4236" t="str">
            <v>4.03.000810101</v>
          </cell>
          <cell r="B4236">
            <v>10101</v>
          </cell>
          <cell r="C4236" t="str">
            <v>Superintendência Jurídica</v>
          </cell>
          <cell r="D4236" t="str">
            <v>4.03.0008</v>
          </cell>
          <cell r="E4236">
            <v>0</v>
          </cell>
          <cell r="F4236">
            <v>0</v>
          </cell>
          <cell r="G4236">
            <v>0</v>
          </cell>
          <cell r="H4236">
            <v>0</v>
          </cell>
          <cell r="I4236">
            <v>0</v>
          </cell>
          <cell r="J4236">
            <v>0</v>
          </cell>
          <cell r="K4236">
            <v>0</v>
          </cell>
          <cell r="L4236">
            <v>0</v>
          </cell>
          <cell r="M4236">
            <v>0</v>
          </cell>
          <cell r="N4236">
            <v>0</v>
          </cell>
          <cell r="O4236">
            <v>0</v>
          </cell>
          <cell r="P4236">
            <v>0</v>
          </cell>
        </row>
        <row r="4237">
          <cell r="A4237" t="str">
            <v>4.03.000910101</v>
          </cell>
          <cell r="B4237">
            <v>10101</v>
          </cell>
          <cell r="C4237" t="str">
            <v>Superintendência Jurídica</v>
          </cell>
          <cell r="D4237" t="str">
            <v>4.03.0009</v>
          </cell>
          <cell r="E4237">
            <v>0</v>
          </cell>
          <cell r="F4237">
            <v>0</v>
          </cell>
          <cell r="G4237">
            <v>0</v>
          </cell>
          <cell r="H4237">
            <v>0</v>
          </cell>
          <cell r="I4237">
            <v>0</v>
          </cell>
          <cell r="J4237">
            <v>0</v>
          </cell>
          <cell r="K4237">
            <v>0</v>
          </cell>
          <cell r="L4237">
            <v>0</v>
          </cell>
          <cell r="M4237">
            <v>0</v>
          </cell>
          <cell r="N4237">
            <v>0</v>
          </cell>
          <cell r="O4237">
            <v>0</v>
          </cell>
          <cell r="P4237">
            <v>0</v>
          </cell>
        </row>
        <row r="4238">
          <cell r="A4238" t="str">
            <v>4.03.001010101</v>
          </cell>
          <cell r="B4238">
            <v>10101</v>
          </cell>
          <cell r="C4238" t="str">
            <v>Superintendência Jurídica</v>
          </cell>
          <cell r="D4238" t="str">
            <v>4.03.0010</v>
          </cell>
          <cell r="E4238">
            <v>0</v>
          </cell>
          <cell r="F4238">
            <v>0</v>
          </cell>
          <cell r="G4238">
            <v>0</v>
          </cell>
          <cell r="H4238">
            <v>0</v>
          </cell>
          <cell r="I4238">
            <v>0</v>
          </cell>
          <cell r="J4238">
            <v>0</v>
          </cell>
          <cell r="K4238">
            <v>0</v>
          </cell>
          <cell r="L4238">
            <v>0</v>
          </cell>
          <cell r="M4238">
            <v>0</v>
          </cell>
          <cell r="N4238">
            <v>0</v>
          </cell>
          <cell r="O4238">
            <v>0</v>
          </cell>
          <cell r="P4238">
            <v>0</v>
          </cell>
        </row>
        <row r="4239">
          <cell r="A4239" t="str">
            <v>4.03.001110101</v>
          </cell>
          <cell r="B4239">
            <v>10101</v>
          </cell>
          <cell r="C4239" t="str">
            <v>Superintendência Jurídica</v>
          </cell>
          <cell r="D4239" t="str">
            <v>4.03.0011</v>
          </cell>
          <cell r="E4239">
            <v>0</v>
          </cell>
          <cell r="F4239">
            <v>0</v>
          </cell>
          <cell r="G4239">
            <v>0</v>
          </cell>
          <cell r="H4239">
            <v>0</v>
          </cell>
          <cell r="I4239">
            <v>0</v>
          </cell>
          <cell r="J4239">
            <v>0</v>
          </cell>
          <cell r="K4239">
            <v>0</v>
          </cell>
          <cell r="L4239">
            <v>0</v>
          </cell>
          <cell r="M4239">
            <v>0</v>
          </cell>
          <cell r="N4239">
            <v>0</v>
          </cell>
          <cell r="O4239">
            <v>0</v>
          </cell>
          <cell r="P4239">
            <v>0</v>
          </cell>
        </row>
        <row r="4240">
          <cell r="A4240" t="str">
            <v>4.03.001210101</v>
          </cell>
          <cell r="B4240">
            <v>10101</v>
          </cell>
          <cell r="C4240" t="str">
            <v>Superintendência Jurídica</v>
          </cell>
          <cell r="D4240" t="str">
            <v>4.03.0012</v>
          </cell>
          <cell r="E4240">
            <v>0</v>
          </cell>
          <cell r="F4240">
            <v>0</v>
          </cell>
          <cell r="G4240">
            <v>0</v>
          </cell>
          <cell r="H4240">
            <v>0</v>
          </cell>
          <cell r="I4240">
            <v>0</v>
          </cell>
          <cell r="J4240">
            <v>0</v>
          </cell>
          <cell r="K4240">
            <v>0</v>
          </cell>
          <cell r="L4240">
            <v>0</v>
          </cell>
          <cell r="M4240">
            <v>0</v>
          </cell>
          <cell r="N4240">
            <v>0</v>
          </cell>
          <cell r="O4240">
            <v>0</v>
          </cell>
          <cell r="P4240">
            <v>0</v>
          </cell>
        </row>
        <row r="4241">
          <cell r="A4241" t="str">
            <v>4.03.001310101</v>
          </cell>
          <cell r="B4241">
            <v>10101</v>
          </cell>
          <cell r="C4241" t="str">
            <v>Superintendência Jurídica</v>
          </cell>
          <cell r="D4241" t="str">
            <v>4.03.0013</v>
          </cell>
          <cell r="E4241">
            <v>0</v>
          </cell>
          <cell r="F4241">
            <v>0</v>
          </cell>
          <cell r="G4241">
            <v>0</v>
          </cell>
          <cell r="H4241">
            <v>0</v>
          </cell>
          <cell r="I4241">
            <v>0</v>
          </cell>
          <cell r="J4241">
            <v>0</v>
          </cell>
          <cell r="K4241">
            <v>0</v>
          </cell>
          <cell r="L4241">
            <v>0</v>
          </cell>
          <cell r="M4241">
            <v>0</v>
          </cell>
          <cell r="N4241">
            <v>0</v>
          </cell>
          <cell r="O4241">
            <v>0</v>
          </cell>
          <cell r="P4241">
            <v>0</v>
          </cell>
        </row>
        <row r="4242">
          <cell r="A4242" t="str">
            <v>4.03.001410101</v>
          </cell>
          <cell r="B4242">
            <v>10101</v>
          </cell>
          <cell r="C4242" t="str">
            <v>Superintendência Jurídica</v>
          </cell>
          <cell r="D4242" t="str">
            <v>4.03.0014</v>
          </cell>
          <cell r="E4242">
            <v>0</v>
          </cell>
          <cell r="F4242">
            <v>0</v>
          </cell>
          <cell r="G4242">
            <v>0</v>
          </cell>
          <cell r="H4242">
            <v>0</v>
          </cell>
          <cell r="I4242">
            <v>0</v>
          </cell>
          <cell r="J4242">
            <v>0</v>
          </cell>
          <cell r="K4242">
            <v>0</v>
          </cell>
          <cell r="L4242">
            <v>0</v>
          </cell>
          <cell r="M4242">
            <v>0</v>
          </cell>
          <cell r="N4242">
            <v>0</v>
          </cell>
          <cell r="O4242">
            <v>0</v>
          </cell>
          <cell r="P4242">
            <v>0</v>
          </cell>
        </row>
        <row r="4243">
          <cell r="A4243" t="str">
            <v>4.03.001510101</v>
          </cell>
          <cell r="B4243">
            <v>10101</v>
          </cell>
          <cell r="C4243" t="str">
            <v>Superintendência Jurídica</v>
          </cell>
          <cell r="D4243" t="str">
            <v>4.03.0015</v>
          </cell>
          <cell r="E4243">
            <v>0</v>
          </cell>
          <cell r="F4243">
            <v>0</v>
          </cell>
          <cell r="G4243">
            <v>0</v>
          </cell>
          <cell r="H4243">
            <v>0</v>
          </cell>
          <cell r="I4243">
            <v>0</v>
          </cell>
          <cell r="J4243">
            <v>0</v>
          </cell>
          <cell r="K4243">
            <v>0</v>
          </cell>
          <cell r="L4243">
            <v>0</v>
          </cell>
          <cell r="M4243">
            <v>0</v>
          </cell>
          <cell r="N4243">
            <v>0</v>
          </cell>
          <cell r="O4243">
            <v>0</v>
          </cell>
          <cell r="P4243">
            <v>0</v>
          </cell>
        </row>
        <row r="4244">
          <cell r="A4244" t="str">
            <v>4.03.001610101</v>
          </cell>
          <cell r="B4244">
            <v>10101</v>
          </cell>
          <cell r="C4244" t="str">
            <v>Superintendência Jurídica</v>
          </cell>
          <cell r="D4244" t="str">
            <v>4.03.0016</v>
          </cell>
          <cell r="E4244">
            <v>0</v>
          </cell>
          <cell r="F4244">
            <v>0</v>
          </cell>
          <cell r="G4244">
            <v>0</v>
          </cell>
          <cell r="H4244">
            <v>0</v>
          </cell>
          <cell r="I4244">
            <v>0</v>
          </cell>
          <cell r="J4244">
            <v>0</v>
          </cell>
          <cell r="K4244">
            <v>0</v>
          </cell>
          <cell r="L4244">
            <v>0</v>
          </cell>
          <cell r="M4244">
            <v>0</v>
          </cell>
          <cell r="N4244">
            <v>0</v>
          </cell>
          <cell r="O4244">
            <v>0</v>
          </cell>
          <cell r="P4244">
            <v>0</v>
          </cell>
        </row>
        <row r="4245">
          <cell r="A4245" t="str">
            <v>4.03.001710101</v>
          </cell>
          <cell r="B4245">
            <v>10101</v>
          </cell>
          <cell r="C4245" t="str">
            <v>Superintendência Jurídica</v>
          </cell>
          <cell r="D4245" t="str">
            <v>4.03.0017</v>
          </cell>
          <cell r="E4245">
            <v>0</v>
          </cell>
          <cell r="F4245">
            <v>0</v>
          </cell>
          <cell r="G4245">
            <v>0</v>
          </cell>
          <cell r="H4245">
            <v>0</v>
          </cell>
          <cell r="I4245">
            <v>0</v>
          </cell>
          <cell r="J4245">
            <v>0</v>
          </cell>
          <cell r="K4245">
            <v>0</v>
          </cell>
          <cell r="L4245">
            <v>0</v>
          </cell>
          <cell r="M4245">
            <v>0</v>
          </cell>
          <cell r="N4245">
            <v>0</v>
          </cell>
          <cell r="O4245">
            <v>0</v>
          </cell>
          <cell r="P4245">
            <v>0</v>
          </cell>
        </row>
        <row r="4246">
          <cell r="A4246" t="str">
            <v>4.03.001810101</v>
          </cell>
          <cell r="B4246">
            <v>10101</v>
          </cell>
          <cell r="C4246" t="str">
            <v>Superintendência Jurídica</v>
          </cell>
          <cell r="D4246" t="str">
            <v>4.03.0018</v>
          </cell>
          <cell r="E4246">
            <v>0</v>
          </cell>
          <cell r="F4246">
            <v>0</v>
          </cell>
          <cell r="G4246">
            <v>0</v>
          </cell>
          <cell r="H4246">
            <v>0</v>
          </cell>
          <cell r="I4246">
            <v>0</v>
          </cell>
          <cell r="J4246">
            <v>0</v>
          </cell>
          <cell r="K4246">
            <v>0</v>
          </cell>
          <cell r="L4246">
            <v>0</v>
          </cell>
          <cell r="M4246">
            <v>0</v>
          </cell>
          <cell r="N4246">
            <v>0</v>
          </cell>
          <cell r="O4246">
            <v>0</v>
          </cell>
          <cell r="P4246">
            <v>0</v>
          </cell>
        </row>
        <row r="4247">
          <cell r="A4247" t="str">
            <v>4.03.001910101</v>
          </cell>
          <cell r="B4247">
            <v>10101</v>
          </cell>
          <cell r="C4247" t="str">
            <v>Superintendência Jurídica</v>
          </cell>
          <cell r="D4247" t="str">
            <v>4.03.0019</v>
          </cell>
          <cell r="E4247">
            <v>0</v>
          </cell>
          <cell r="F4247">
            <v>0</v>
          </cell>
          <cell r="G4247">
            <v>0</v>
          </cell>
          <cell r="H4247">
            <v>0</v>
          </cell>
          <cell r="I4247">
            <v>0</v>
          </cell>
          <cell r="J4247">
            <v>0</v>
          </cell>
          <cell r="K4247">
            <v>0</v>
          </cell>
          <cell r="L4247">
            <v>0</v>
          </cell>
          <cell r="M4247">
            <v>0</v>
          </cell>
          <cell r="N4247">
            <v>0</v>
          </cell>
          <cell r="O4247">
            <v>0</v>
          </cell>
          <cell r="P4247">
            <v>0</v>
          </cell>
        </row>
        <row r="4248">
          <cell r="A4248" t="str">
            <v>4.03.002010101</v>
          </cell>
          <cell r="B4248">
            <v>10101</v>
          </cell>
          <cell r="C4248" t="str">
            <v>Superintendência Jurídica</v>
          </cell>
          <cell r="D4248" t="str">
            <v>4.03.0020</v>
          </cell>
          <cell r="E4248">
            <v>0</v>
          </cell>
          <cell r="F4248">
            <v>0</v>
          </cell>
          <cell r="G4248">
            <v>0</v>
          </cell>
          <cell r="H4248">
            <v>0</v>
          </cell>
          <cell r="I4248">
            <v>0</v>
          </cell>
          <cell r="J4248">
            <v>0</v>
          </cell>
          <cell r="K4248">
            <v>0</v>
          </cell>
          <cell r="L4248">
            <v>0</v>
          </cell>
          <cell r="M4248">
            <v>0</v>
          </cell>
          <cell r="N4248">
            <v>0</v>
          </cell>
          <cell r="O4248">
            <v>0</v>
          </cell>
          <cell r="P4248">
            <v>0</v>
          </cell>
        </row>
        <row r="4249">
          <cell r="A4249" t="str">
            <v>4.03.002110101</v>
          </cell>
          <cell r="B4249">
            <v>10101</v>
          </cell>
          <cell r="C4249" t="str">
            <v>Superintendência Jurídica</v>
          </cell>
          <cell r="D4249" t="str">
            <v>4.03.0021</v>
          </cell>
          <cell r="E4249">
            <v>0</v>
          </cell>
          <cell r="F4249">
            <v>0</v>
          </cell>
          <cell r="G4249">
            <v>0</v>
          </cell>
          <cell r="H4249">
            <v>0</v>
          </cell>
          <cell r="I4249">
            <v>0</v>
          </cell>
          <cell r="J4249">
            <v>0</v>
          </cell>
          <cell r="K4249">
            <v>0</v>
          </cell>
          <cell r="L4249">
            <v>0</v>
          </cell>
          <cell r="M4249">
            <v>0</v>
          </cell>
          <cell r="N4249">
            <v>0</v>
          </cell>
          <cell r="O4249">
            <v>0</v>
          </cell>
          <cell r="P4249">
            <v>0</v>
          </cell>
        </row>
        <row r="4250">
          <cell r="A4250" t="str">
            <v>4.03.002210101</v>
          </cell>
          <cell r="B4250">
            <v>10101</v>
          </cell>
          <cell r="C4250" t="str">
            <v>Superintendência Jurídica</v>
          </cell>
          <cell r="D4250" t="str">
            <v>4.03.0022</v>
          </cell>
          <cell r="E4250">
            <v>0</v>
          </cell>
          <cell r="F4250">
            <v>0</v>
          </cell>
          <cell r="G4250">
            <v>0</v>
          </cell>
          <cell r="H4250">
            <v>0</v>
          </cell>
          <cell r="I4250">
            <v>0</v>
          </cell>
          <cell r="J4250">
            <v>0</v>
          </cell>
          <cell r="K4250">
            <v>0</v>
          </cell>
          <cell r="L4250">
            <v>0</v>
          </cell>
          <cell r="M4250">
            <v>0</v>
          </cell>
          <cell r="N4250">
            <v>0</v>
          </cell>
          <cell r="O4250">
            <v>0</v>
          </cell>
          <cell r="P4250">
            <v>0</v>
          </cell>
        </row>
        <row r="4251">
          <cell r="A4251" t="str">
            <v>4.03.002410101</v>
          </cell>
          <cell r="B4251">
            <v>10101</v>
          </cell>
          <cell r="C4251" t="str">
            <v>Superintendência Jurídica</v>
          </cell>
          <cell r="D4251" t="str">
            <v>4.03.0024</v>
          </cell>
          <cell r="E4251">
            <v>0</v>
          </cell>
          <cell r="F4251">
            <v>0</v>
          </cell>
          <cell r="G4251">
            <v>0</v>
          </cell>
          <cell r="H4251">
            <v>0</v>
          </cell>
          <cell r="I4251">
            <v>0</v>
          </cell>
          <cell r="J4251">
            <v>0</v>
          </cell>
          <cell r="K4251">
            <v>0</v>
          </cell>
          <cell r="L4251">
            <v>0</v>
          </cell>
          <cell r="M4251">
            <v>0</v>
          </cell>
          <cell r="N4251">
            <v>0</v>
          </cell>
          <cell r="O4251">
            <v>0</v>
          </cell>
          <cell r="P4251">
            <v>0</v>
          </cell>
        </row>
        <row r="4252">
          <cell r="A4252" t="str">
            <v>4.04.000110101</v>
          </cell>
          <cell r="B4252">
            <v>10101</v>
          </cell>
          <cell r="C4252" t="str">
            <v>Superintendência Jurídica</v>
          </cell>
          <cell r="D4252" t="str">
            <v>4.04.0001</v>
          </cell>
          <cell r="E4252">
            <v>0</v>
          </cell>
          <cell r="F4252">
            <v>0</v>
          </cell>
          <cell r="G4252">
            <v>0</v>
          </cell>
          <cell r="H4252">
            <v>0</v>
          </cell>
          <cell r="I4252">
            <v>0</v>
          </cell>
          <cell r="J4252">
            <v>0</v>
          </cell>
          <cell r="K4252">
            <v>0</v>
          </cell>
          <cell r="L4252">
            <v>0</v>
          </cell>
          <cell r="M4252">
            <v>0</v>
          </cell>
          <cell r="N4252">
            <v>0</v>
          </cell>
          <cell r="O4252">
            <v>0</v>
          </cell>
          <cell r="P4252">
            <v>0</v>
          </cell>
        </row>
        <row r="4253">
          <cell r="A4253" t="str">
            <v>4.04.000210101</v>
          </cell>
          <cell r="B4253">
            <v>10101</v>
          </cell>
          <cell r="C4253" t="str">
            <v>Superintendência Jurídica</v>
          </cell>
          <cell r="D4253" t="str">
            <v>4.04.0002</v>
          </cell>
          <cell r="E4253">
            <v>0</v>
          </cell>
          <cell r="F4253">
            <v>0</v>
          </cell>
          <cell r="G4253">
            <v>0</v>
          </cell>
          <cell r="H4253">
            <v>0</v>
          </cell>
          <cell r="I4253">
            <v>0</v>
          </cell>
          <cell r="J4253">
            <v>0</v>
          </cell>
          <cell r="K4253">
            <v>0</v>
          </cell>
          <cell r="L4253">
            <v>0</v>
          </cell>
          <cell r="M4253">
            <v>0</v>
          </cell>
          <cell r="N4253">
            <v>0</v>
          </cell>
          <cell r="O4253">
            <v>0</v>
          </cell>
          <cell r="P4253">
            <v>0</v>
          </cell>
        </row>
        <row r="4254">
          <cell r="A4254" t="str">
            <v>4.04.000310101</v>
          </cell>
          <cell r="B4254">
            <v>10101</v>
          </cell>
          <cell r="C4254" t="str">
            <v>Superintendência Jurídica</v>
          </cell>
          <cell r="D4254" t="str">
            <v>4.04.0003</v>
          </cell>
          <cell r="E4254">
            <v>0</v>
          </cell>
          <cell r="F4254">
            <v>0</v>
          </cell>
          <cell r="G4254">
            <v>0</v>
          </cell>
          <cell r="H4254">
            <v>0</v>
          </cell>
          <cell r="I4254">
            <v>0</v>
          </cell>
          <cell r="J4254">
            <v>0</v>
          </cell>
          <cell r="K4254">
            <v>0</v>
          </cell>
          <cell r="L4254">
            <v>0</v>
          </cell>
          <cell r="M4254">
            <v>0</v>
          </cell>
          <cell r="N4254">
            <v>0</v>
          </cell>
          <cell r="O4254">
            <v>0</v>
          </cell>
          <cell r="P4254">
            <v>0</v>
          </cell>
        </row>
        <row r="4255">
          <cell r="A4255" t="str">
            <v>4.04.000410101</v>
          </cell>
          <cell r="B4255">
            <v>10101</v>
          </cell>
          <cell r="C4255" t="str">
            <v>Superintendência Jurídica</v>
          </cell>
          <cell r="D4255" t="str">
            <v>4.04.0004</v>
          </cell>
          <cell r="E4255">
            <v>0</v>
          </cell>
          <cell r="F4255">
            <v>0</v>
          </cell>
          <cell r="G4255">
            <v>0</v>
          </cell>
          <cell r="H4255">
            <v>0</v>
          </cell>
          <cell r="I4255">
            <v>0</v>
          </cell>
          <cell r="J4255">
            <v>0</v>
          </cell>
          <cell r="K4255">
            <v>0</v>
          </cell>
          <cell r="L4255">
            <v>0</v>
          </cell>
          <cell r="M4255">
            <v>0</v>
          </cell>
          <cell r="N4255">
            <v>0</v>
          </cell>
          <cell r="O4255">
            <v>0</v>
          </cell>
          <cell r="P4255">
            <v>0</v>
          </cell>
        </row>
        <row r="4256">
          <cell r="A4256" t="str">
            <v>4.04.000510101</v>
          </cell>
          <cell r="B4256">
            <v>10101</v>
          </cell>
          <cell r="C4256" t="str">
            <v>Superintendência Jurídica</v>
          </cell>
          <cell r="D4256" t="str">
            <v>4.04.0005</v>
          </cell>
          <cell r="E4256">
            <v>0</v>
          </cell>
          <cell r="F4256">
            <v>0</v>
          </cell>
          <cell r="G4256">
            <v>0</v>
          </cell>
          <cell r="H4256">
            <v>0</v>
          </cell>
          <cell r="I4256">
            <v>0</v>
          </cell>
          <cell r="J4256">
            <v>0</v>
          </cell>
          <cell r="K4256">
            <v>0</v>
          </cell>
          <cell r="L4256">
            <v>0</v>
          </cell>
          <cell r="M4256">
            <v>0</v>
          </cell>
          <cell r="N4256">
            <v>0</v>
          </cell>
          <cell r="O4256">
            <v>0</v>
          </cell>
          <cell r="P4256">
            <v>0</v>
          </cell>
        </row>
        <row r="4257">
          <cell r="A4257" t="str">
            <v>4.04.000610101</v>
          </cell>
          <cell r="B4257">
            <v>10101</v>
          </cell>
          <cell r="C4257" t="str">
            <v>Superintendência Jurídica</v>
          </cell>
          <cell r="D4257" t="str">
            <v>4.04.0006</v>
          </cell>
          <cell r="E4257">
            <v>0</v>
          </cell>
          <cell r="F4257">
            <v>0</v>
          </cell>
          <cell r="G4257">
            <v>0</v>
          </cell>
          <cell r="H4257">
            <v>0</v>
          </cell>
          <cell r="I4257">
            <v>0</v>
          </cell>
          <cell r="J4257">
            <v>0</v>
          </cell>
          <cell r="K4257">
            <v>0</v>
          </cell>
          <cell r="L4257">
            <v>0</v>
          </cell>
          <cell r="M4257">
            <v>0</v>
          </cell>
          <cell r="N4257">
            <v>0</v>
          </cell>
          <cell r="O4257">
            <v>0</v>
          </cell>
          <cell r="P4257">
            <v>0</v>
          </cell>
        </row>
        <row r="4258">
          <cell r="A4258" t="str">
            <v>4.04.000710101</v>
          </cell>
          <cell r="B4258">
            <v>10101</v>
          </cell>
          <cell r="C4258" t="str">
            <v>Superintendência Jurídica</v>
          </cell>
          <cell r="D4258" t="str">
            <v>4.04.0007</v>
          </cell>
          <cell r="E4258">
            <v>3.8426481192809825</v>
          </cell>
          <cell r="F4258">
            <v>3.8426481192809825</v>
          </cell>
          <cell r="G4258">
            <v>3.8426481192809825</v>
          </cell>
          <cell r="H4258">
            <v>3.8426481192809825</v>
          </cell>
          <cell r="I4258">
            <v>3.8426481192809825</v>
          </cell>
          <cell r="J4258">
            <v>3.8426481192809825</v>
          </cell>
          <cell r="K4258">
            <v>3.8426481192809825</v>
          </cell>
          <cell r="L4258">
            <v>3.8426481192809825</v>
          </cell>
          <cell r="M4258">
            <v>3.8426481192809825</v>
          </cell>
          <cell r="N4258">
            <v>3.8426481192809825</v>
          </cell>
          <cell r="O4258">
            <v>3.8426481192809825</v>
          </cell>
          <cell r="P4258">
            <v>3.8426481192809825</v>
          </cell>
        </row>
        <row r="4259">
          <cell r="A4259" t="str">
            <v>4.04.000810101</v>
          </cell>
          <cell r="B4259">
            <v>10101</v>
          </cell>
          <cell r="C4259" t="str">
            <v>Superintendência Jurídica</v>
          </cell>
          <cell r="D4259" t="str">
            <v>4.04.0008</v>
          </cell>
          <cell r="E4259">
            <v>0</v>
          </cell>
          <cell r="F4259">
            <v>0</v>
          </cell>
          <cell r="G4259">
            <v>0</v>
          </cell>
          <cell r="H4259">
            <v>0</v>
          </cell>
          <cell r="I4259">
            <v>0</v>
          </cell>
          <cell r="J4259">
            <v>0</v>
          </cell>
          <cell r="K4259">
            <v>0</v>
          </cell>
          <cell r="L4259">
            <v>0</v>
          </cell>
          <cell r="M4259">
            <v>0</v>
          </cell>
          <cell r="N4259">
            <v>0</v>
          </cell>
          <cell r="O4259">
            <v>0</v>
          </cell>
          <cell r="P4259">
            <v>0</v>
          </cell>
        </row>
        <row r="4260">
          <cell r="A4260" t="str">
            <v>4.04.000910101</v>
          </cell>
          <cell r="B4260">
            <v>10101</v>
          </cell>
          <cell r="C4260" t="str">
            <v>Superintendência Jurídica</v>
          </cell>
          <cell r="D4260" t="str">
            <v>4.04.0009</v>
          </cell>
          <cell r="E4260">
            <v>0</v>
          </cell>
          <cell r="F4260">
            <v>0</v>
          </cell>
          <cell r="G4260">
            <v>0</v>
          </cell>
          <cell r="H4260">
            <v>0</v>
          </cell>
          <cell r="I4260">
            <v>0</v>
          </cell>
          <cell r="J4260">
            <v>0</v>
          </cell>
          <cell r="K4260">
            <v>0</v>
          </cell>
          <cell r="L4260">
            <v>0</v>
          </cell>
          <cell r="M4260">
            <v>0</v>
          </cell>
          <cell r="N4260">
            <v>0</v>
          </cell>
          <cell r="O4260">
            <v>0</v>
          </cell>
          <cell r="P4260">
            <v>0</v>
          </cell>
        </row>
        <row r="4261">
          <cell r="A4261" t="str">
            <v>4.04.001010101</v>
          </cell>
          <cell r="B4261">
            <v>10101</v>
          </cell>
          <cell r="C4261" t="str">
            <v>Superintendência Jurídica</v>
          </cell>
          <cell r="D4261" t="str">
            <v>4.04.0010</v>
          </cell>
          <cell r="E4261">
            <v>0</v>
          </cell>
          <cell r="F4261">
            <v>0</v>
          </cell>
          <cell r="G4261">
            <v>0</v>
          </cell>
          <cell r="H4261">
            <v>0</v>
          </cell>
          <cell r="I4261">
            <v>0</v>
          </cell>
          <cell r="J4261">
            <v>0</v>
          </cell>
          <cell r="K4261">
            <v>0</v>
          </cell>
          <cell r="L4261">
            <v>0</v>
          </cell>
          <cell r="M4261">
            <v>0</v>
          </cell>
          <cell r="N4261">
            <v>0</v>
          </cell>
          <cell r="O4261">
            <v>0</v>
          </cell>
          <cell r="P4261">
            <v>0</v>
          </cell>
        </row>
        <row r="4262">
          <cell r="A4262" t="str">
            <v>4.04.001110101</v>
          </cell>
          <cell r="B4262">
            <v>10101</v>
          </cell>
          <cell r="C4262" t="str">
            <v>Superintendência Jurídica</v>
          </cell>
          <cell r="D4262" t="str">
            <v>4.04.0011</v>
          </cell>
          <cell r="E4262">
            <v>0</v>
          </cell>
          <cell r="F4262">
            <v>0</v>
          </cell>
          <cell r="G4262">
            <v>0</v>
          </cell>
          <cell r="H4262">
            <v>0</v>
          </cell>
          <cell r="I4262">
            <v>0</v>
          </cell>
          <cell r="J4262">
            <v>0</v>
          </cell>
          <cell r="K4262">
            <v>0</v>
          </cell>
          <cell r="L4262">
            <v>0</v>
          </cell>
          <cell r="M4262">
            <v>0</v>
          </cell>
          <cell r="N4262">
            <v>0</v>
          </cell>
          <cell r="O4262">
            <v>0</v>
          </cell>
          <cell r="P4262">
            <v>0</v>
          </cell>
        </row>
        <row r="4263">
          <cell r="A4263" t="str">
            <v>4.04.001210101</v>
          </cell>
          <cell r="B4263">
            <v>10101</v>
          </cell>
          <cell r="C4263" t="str">
            <v>Superintendência Jurídica</v>
          </cell>
          <cell r="D4263" t="str">
            <v>4.04.0012</v>
          </cell>
          <cell r="E4263">
            <v>0</v>
          </cell>
          <cell r="F4263">
            <v>0</v>
          </cell>
          <cell r="G4263">
            <v>0</v>
          </cell>
          <cell r="H4263">
            <v>0</v>
          </cell>
          <cell r="I4263">
            <v>0</v>
          </cell>
          <cell r="J4263">
            <v>0</v>
          </cell>
          <cell r="K4263">
            <v>0</v>
          </cell>
          <cell r="L4263">
            <v>0</v>
          </cell>
          <cell r="M4263">
            <v>0</v>
          </cell>
          <cell r="N4263">
            <v>0</v>
          </cell>
          <cell r="O4263">
            <v>0</v>
          </cell>
          <cell r="P4263">
            <v>0</v>
          </cell>
        </row>
        <row r="4264">
          <cell r="A4264" t="str">
            <v>4.05.000310101</v>
          </cell>
          <cell r="B4264">
            <v>10101</v>
          </cell>
          <cell r="C4264" t="str">
            <v>Superintendência Jurídica</v>
          </cell>
          <cell r="D4264" t="str">
            <v>4.05.0003</v>
          </cell>
          <cell r="E4264">
            <v>0</v>
          </cell>
          <cell r="F4264">
            <v>0</v>
          </cell>
          <cell r="G4264">
            <v>0</v>
          </cell>
          <cell r="H4264">
            <v>0</v>
          </cell>
          <cell r="I4264">
            <v>0</v>
          </cell>
          <cell r="J4264">
            <v>0</v>
          </cell>
          <cell r="K4264">
            <v>0</v>
          </cell>
          <cell r="L4264">
            <v>0</v>
          </cell>
          <cell r="M4264">
            <v>0</v>
          </cell>
          <cell r="N4264">
            <v>0</v>
          </cell>
          <cell r="O4264">
            <v>0</v>
          </cell>
          <cell r="P4264">
            <v>0</v>
          </cell>
        </row>
        <row r="4265">
          <cell r="A4265" t="str">
            <v>4.08.000410101</v>
          </cell>
          <cell r="B4265">
            <v>10101</v>
          </cell>
          <cell r="C4265" t="str">
            <v>Superintendência Jurídica</v>
          </cell>
          <cell r="D4265" t="str">
            <v>4.08.0004</v>
          </cell>
          <cell r="E4265">
            <v>0</v>
          </cell>
          <cell r="F4265">
            <v>0</v>
          </cell>
          <cell r="G4265">
            <v>0</v>
          </cell>
          <cell r="H4265">
            <v>0</v>
          </cell>
          <cell r="I4265">
            <v>0</v>
          </cell>
          <cell r="J4265">
            <v>0</v>
          </cell>
          <cell r="K4265">
            <v>0</v>
          </cell>
          <cell r="L4265">
            <v>0</v>
          </cell>
          <cell r="M4265">
            <v>0</v>
          </cell>
          <cell r="N4265">
            <v>0</v>
          </cell>
          <cell r="O4265">
            <v>0</v>
          </cell>
          <cell r="P4265">
            <v>0</v>
          </cell>
        </row>
        <row r="4266">
          <cell r="A4266" t="str">
            <v>4.08.001010101</v>
          </cell>
          <cell r="B4266">
            <v>10101</v>
          </cell>
          <cell r="C4266" t="str">
            <v>Superintendência Jurídica</v>
          </cell>
          <cell r="D4266" t="str">
            <v>4.08.0010</v>
          </cell>
          <cell r="E4266">
            <v>0</v>
          </cell>
          <cell r="F4266">
            <v>0</v>
          </cell>
          <cell r="G4266">
            <v>0</v>
          </cell>
          <cell r="H4266">
            <v>0</v>
          </cell>
          <cell r="I4266">
            <v>0</v>
          </cell>
          <cell r="J4266">
            <v>0</v>
          </cell>
          <cell r="K4266">
            <v>0</v>
          </cell>
          <cell r="L4266">
            <v>0</v>
          </cell>
          <cell r="M4266">
            <v>0</v>
          </cell>
          <cell r="N4266">
            <v>0</v>
          </cell>
          <cell r="O4266">
            <v>0</v>
          </cell>
          <cell r="P4266">
            <v>0</v>
          </cell>
        </row>
        <row r="4267">
          <cell r="A4267" t="str">
            <v>4.08.001610101</v>
          </cell>
          <cell r="B4267">
            <v>10101</v>
          </cell>
          <cell r="C4267" t="str">
            <v>Superintendência Jurídica</v>
          </cell>
          <cell r="D4267" t="str">
            <v>4.08.0016</v>
          </cell>
          <cell r="E4267">
            <v>0</v>
          </cell>
          <cell r="F4267">
            <v>0</v>
          </cell>
          <cell r="G4267">
            <v>0</v>
          </cell>
          <cell r="H4267">
            <v>0</v>
          </cell>
          <cell r="I4267">
            <v>0</v>
          </cell>
          <cell r="J4267">
            <v>0</v>
          </cell>
          <cell r="K4267">
            <v>0</v>
          </cell>
          <cell r="L4267">
            <v>0</v>
          </cell>
          <cell r="M4267">
            <v>0</v>
          </cell>
          <cell r="N4267">
            <v>0</v>
          </cell>
          <cell r="O4267">
            <v>0</v>
          </cell>
          <cell r="P4267">
            <v>0</v>
          </cell>
        </row>
        <row r="4268">
          <cell r="A4268" t="str">
            <v>4.08.001710101</v>
          </cell>
          <cell r="B4268">
            <v>10101</v>
          </cell>
          <cell r="C4268" t="str">
            <v>Superintendência Jurídica</v>
          </cell>
          <cell r="D4268" t="str">
            <v>4.08.0017</v>
          </cell>
          <cell r="E4268">
            <v>0</v>
          </cell>
          <cell r="F4268">
            <v>0</v>
          </cell>
          <cell r="G4268">
            <v>0</v>
          </cell>
          <cell r="H4268">
            <v>0</v>
          </cell>
          <cell r="I4268">
            <v>0</v>
          </cell>
          <cell r="J4268">
            <v>0</v>
          </cell>
          <cell r="K4268">
            <v>0</v>
          </cell>
          <cell r="L4268">
            <v>0</v>
          </cell>
          <cell r="M4268">
            <v>0</v>
          </cell>
          <cell r="N4268">
            <v>0</v>
          </cell>
          <cell r="O4268">
            <v>0</v>
          </cell>
          <cell r="P4268">
            <v>0</v>
          </cell>
        </row>
        <row r="4269">
          <cell r="A4269" t="str">
            <v>4.08.002010101</v>
          </cell>
          <cell r="B4269">
            <v>10101</v>
          </cell>
          <cell r="C4269" t="str">
            <v>Superintendência Jurídica</v>
          </cell>
          <cell r="D4269" t="str">
            <v>4.08.0020</v>
          </cell>
          <cell r="E4269">
            <v>0</v>
          </cell>
          <cell r="F4269">
            <v>0</v>
          </cell>
          <cell r="G4269">
            <v>0</v>
          </cell>
          <cell r="H4269">
            <v>0</v>
          </cell>
          <cell r="I4269">
            <v>0</v>
          </cell>
          <cell r="J4269">
            <v>0</v>
          </cell>
          <cell r="K4269">
            <v>0</v>
          </cell>
          <cell r="L4269">
            <v>0</v>
          </cell>
          <cell r="M4269">
            <v>0</v>
          </cell>
          <cell r="N4269">
            <v>0</v>
          </cell>
          <cell r="O4269">
            <v>0</v>
          </cell>
          <cell r="P4269">
            <v>0</v>
          </cell>
        </row>
        <row r="4270">
          <cell r="A4270" t="str">
            <v>4.13.000410101</v>
          </cell>
          <cell r="B4270">
            <v>10101</v>
          </cell>
          <cell r="C4270" t="str">
            <v>Superintendência Jurídica</v>
          </cell>
          <cell r="D4270" t="str">
            <v>4.13.0004</v>
          </cell>
          <cell r="E4270">
            <v>0</v>
          </cell>
          <cell r="F4270">
            <v>0</v>
          </cell>
          <cell r="G4270">
            <v>0</v>
          </cell>
          <cell r="H4270">
            <v>0</v>
          </cell>
          <cell r="I4270">
            <v>0</v>
          </cell>
          <cell r="J4270">
            <v>0</v>
          </cell>
          <cell r="K4270">
            <v>0</v>
          </cell>
          <cell r="L4270">
            <v>0</v>
          </cell>
          <cell r="M4270">
            <v>0</v>
          </cell>
          <cell r="N4270">
            <v>0</v>
          </cell>
          <cell r="O4270">
            <v>0</v>
          </cell>
          <cell r="P4270">
            <v>0</v>
          </cell>
        </row>
        <row r="4271">
          <cell r="A4271" t="str">
            <v>4.13.000510101</v>
          </cell>
          <cell r="B4271">
            <v>10101</v>
          </cell>
          <cell r="C4271" t="str">
            <v>Superintendência Jurídica</v>
          </cell>
          <cell r="D4271" t="str">
            <v>4.13.0005</v>
          </cell>
          <cell r="E4271">
            <v>0</v>
          </cell>
          <cell r="F4271">
            <v>0</v>
          </cell>
          <cell r="G4271">
            <v>0</v>
          </cell>
          <cell r="H4271">
            <v>0</v>
          </cell>
          <cell r="I4271">
            <v>0</v>
          </cell>
          <cell r="J4271">
            <v>0</v>
          </cell>
          <cell r="K4271">
            <v>0</v>
          </cell>
          <cell r="L4271">
            <v>0</v>
          </cell>
          <cell r="M4271">
            <v>0</v>
          </cell>
          <cell r="N4271">
            <v>0</v>
          </cell>
          <cell r="O4271">
            <v>0</v>
          </cell>
          <cell r="P4271">
            <v>0</v>
          </cell>
        </row>
        <row r="4272">
          <cell r="A4272" t="str">
            <v>4.13.000610101</v>
          </cell>
          <cell r="B4272">
            <v>10101</v>
          </cell>
          <cell r="C4272" t="str">
            <v>Superintendência Jurídica</v>
          </cell>
          <cell r="D4272" t="str">
            <v>4.13.0006</v>
          </cell>
          <cell r="E4272">
            <v>0</v>
          </cell>
          <cell r="F4272">
            <v>0</v>
          </cell>
          <cell r="G4272">
            <v>0</v>
          </cell>
          <cell r="H4272">
            <v>0</v>
          </cell>
          <cell r="I4272">
            <v>0</v>
          </cell>
          <cell r="J4272">
            <v>0</v>
          </cell>
          <cell r="K4272">
            <v>0</v>
          </cell>
          <cell r="L4272">
            <v>0</v>
          </cell>
          <cell r="M4272">
            <v>0</v>
          </cell>
          <cell r="N4272">
            <v>0</v>
          </cell>
          <cell r="O4272">
            <v>0</v>
          </cell>
          <cell r="P4272">
            <v>0</v>
          </cell>
        </row>
        <row r="4273">
          <cell r="A4273" t="str">
            <v>4.13.000710101</v>
          </cell>
          <cell r="B4273">
            <v>10101</v>
          </cell>
          <cell r="C4273" t="str">
            <v>Superintendência Jurídica</v>
          </cell>
          <cell r="D4273" t="str">
            <v>4.13.0007</v>
          </cell>
          <cell r="E4273">
            <v>0</v>
          </cell>
          <cell r="F4273">
            <v>0</v>
          </cell>
          <cell r="G4273">
            <v>0</v>
          </cell>
          <cell r="H4273">
            <v>0</v>
          </cell>
          <cell r="I4273">
            <v>0</v>
          </cell>
          <cell r="J4273">
            <v>0</v>
          </cell>
          <cell r="K4273">
            <v>0</v>
          </cell>
          <cell r="L4273">
            <v>0</v>
          </cell>
          <cell r="M4273">
            <v>0</v>
          </cell>
          <cell r="N4273">
            <v>0</v>
          </cell>
          <cell r="O4273">
            <v>0</v>
          </cell>
          <cell r="P4273">
            <v>0</v>
          </cell>
        </row>
        <row r="4274">
          <cell r="A4274" t="str">
            <v>4.13.000810101</v>
          </cell>
          <cell r="B4274">
            <v>10101</v>
          </cell>
          <cell r="C4274" t="str">
            <v>Superintendência Jurídica</v>
          </cell>
          <cell r="D4274" t="str">
            <v>4.13.0008</v>
          </cell>
          <cell r="E4274">
            <v>0</v>
          </cell>
          <cell r="F4274">
            <v>0</v>
          </cell>
          <cell r="G4274">
            <v>0</v>
          </cell>
          <cell r="H4274">
            <v>0</v>
          </cell>
          <cell r="I4274">
            <v>0</v>
          </cell>
          <cell r="J4274">
            <v>0</v>
          </cell>
          <cell r="K4274">
            <v>0</v>
          </cell>
          <cell r="L4274">
            <v>0</v>
          </cell>
          <cell r="M4274">
            <v>0</v>
          </cell>
          <cell r="N4274">
            <v>0</v>
          </cell>
          <cell r="O4274">
            <v>0</v>
          </cell>
          <cell r="P4274">
            <v>0</v>
          </cell>
        </row>
        <row r="4275">
          <cell r="A4275" t="str">
            <v>4.90.000110101</v>
          </cell>
          <cell r="B4275">
            <v>10101</v>
          </cell>
          <cell r="C4275" t="str">
            <v>Superintendência Jurídica</v>
          </cell>
          <cell r="D4275" t="str">
            <v>4.90.0001</v>
          </cell>
          <cell r="E4275">
            <v>0</v>
          </cell>
          <cell r="F4275">
            <v>0</v>
          </cell>
          <cell r="G4275">
            <v>0</v>
          </cell>
          <cell r="H4275">
            <v>0</v>
          </cell>
          <cell r="I4275">
            <v>0</v>
          </cell>
          <cell r="J4275">
            <v>0</v>
          </cell>
          <cell r="K4275">
            <v>0</v>
          </cell>
          <cell r="L4275">
            <v>0</v>
          </cell>
          <cell r="M4275">
            <v>0</v>
          </cell>
          <cell r="N4275">
            <v>0</v>
          </cell>
          <cell r="O4275">
            <v>0</v>
          </cell>
          <cell r="P4275">
            <v>0</v>
          </cell>
        </row>
        <row r="4276">
          <cell r="A4276" t="str">
            <v>4.01.000110102</v>
          </cell>
          <cell r="B4276">
            <v>10102</v>
          </cell>
          <cell r="C4276" t="str">
            <v>Gerência Jurídica</v>
          </cell>
          <cell r="D4276" t="str">
            <v>4.01.0001</v>
          </cell>
          <cell r="E4276">
            <v>0</v>
          </cell>
          <cell r="F4276">
            <v>0</v>
          </cell>
          <cell r="G4276">
            <v>0</v>
          </cell>
          <cell r="H4276">
            <v>0</v>
          </cell>
          <cell r="I4276">
            <v>0</v>
          </cell>
          <cell r="J4276">
            <v>0</v>
          </cell>
          <cell r="K4276">
            <v>0</v>
          </cell>
          <cell r="L4276">
            <v>0</v>
          </cell>
          <cell r="M4276">
            <v>0</v>
          </cell>
          <cell r="N4276">
            <v>0</v>
          </cell>
          <cell r="O4276">
            <v>0</v>
          </cell>
          <cell r="P4276">
            <v>0</v>
          </cell>
        </row>
        <row r="4277">
          <cell r="A4277" t="str">
            <v>4.01.000210102</v>
          </cell>
          <cell r="B4277">
            <v>10102</v>
          </cell>
          <cell r="C4277" t="str">
            <v>Gerência Jurídica</v>
          </cell>
          <cell r="D4277" t="str">
            <v>4.01.0002</v>
          </cell>
          <cell r="E4277">
            <v>0</v>
          </cell>
          <cell r="F4277">
            <v>0</v>
          </cell>
          <cell r="G4277">
            <v>0</v>
          </cell>
          <cell r="H4277">
            <v>0</v>
          </cell>
          <cell r="I4277">
            <v>0</v>
          </cell>
          <cell r="J4277">
            <v>0</v>
          </cell>
          <cell r="K4277">
            <v>0</v>
          </cell>
          <cell r="L4277">
            <v>0</v>
          </cell>
          <cell r="M4277">
            <v>0</v>
          </cell>
          <cell r="N4277">
            <v>0</v>
          </cell>
          <cell r="O4277">
            <v>0</v>
          </cell>
          <cell r="P4277">
            <v>0</v>
          </cell>
        </row>
        <row r="4278">
          <cell r="A4278" t="str">
            <v>4.01.000310102</v>
          </cell>
          <cell r="B4278">
            <v>10102</v>
          </cell>
          <cell r="C4278" t="str">
            <v>Gerência Jurídica</v>
          </cell>
          <cell r="D4278" t="str">
            <v>4.01.0003</v>
          </cell>
          <cell r="E4278">
            <v>0</v>
          </cell>
          <cell r="F4278">
            <v>0</v>
          </cell>
          <cell r="G4278">
            <v>0</v>
          </cell>
          <cell r="H4278">
            <v>0</v>
          </cell>
          <cell r="I4278">
            <v>0</v>
          </cell>
          <cell r="J4278">
            <v>0</v>
          </cell>
          <cell r="K4278">
            <v>0</v>
          </cell>
          <cell r="L4278">
            <v>0</v>
          </cell>
          <cell r="M4278">
            <v>0</v>
          </cell>
          <cell r="N4278">
            <v>0</v>
          </cell>
          <cell r="O4278">
            <v>0</v>
          </cell>
          <cell r="P4278">
            <v>0</v>
          </cell>
        </row>
        <row r="4279">
          <cell r="A4279" t="str">
            <v>4.01.000410102</v>
          </cell>
          <cell r="B4279">
            <v>10102</v>
          </cell>
          <cell r="C4279" t="str">
            <v>Gerência Jurídica</v>
          </cell>
          <cell r="D4279" t="str">
            <v>4.01.0004</v>
          </cell>
          <cell r="E4279">
            <v>1000</v>
          </cell>
          <cell r="F4279">
            <v>1000</v>
          </cell>
          <cell r="G4279">
            <v>1000</v>
          </cell>
          <cell r="H4279">
            <v>1000</v>
          </cell>
          <cell r="I4279">
            <v>1000</v>
          </cell>
          <cell r="J4279">
            <v>1000</v>
          </cell>
          <cell r="K4279">
            <v>1000</v>
          </cell>
          <cell r="L4279">
            <v>1000</v>
          </cell>
          <cell r="M4279">
            <v>1000</v>
          </cell>
          <cell r="N4279">
            <v>1000</v>
          </cell>
          <cell r="O4279">
            <v>1000</v>
          </cell>
          <cell r="P4279">
            <v>1000</v>
          </cell>
        </row>
        <row r="4280">
          <cell r="A4280" t="str">
            <v>4.01.000510102</v>
          </cell>
          <cell r="B4280">
            <v>10102</v>
          </cell>
          <cell r="C4280" t="str">
            <v>Gerência Jurídica</v>
          </cell>
          <cell r="D4280" t="str">
            <v>4.01.0005</v>
          </cell>
          <cell r="E4280">
            <v>0</v>
          </cell>
          <cell r="F4280">
            <v>0</v>
          </cell>
          <cell r="G4280">
            <v>0</v>
          </cell>
          <cell r="H4280">
            <v>0</v>
          </cell>
          <cell r="I4280">
            <v>0</v>
          </cell>
          <cell r="J4280">
            <v>0</v>
          </cell>
          <cell r="K4280">
            <v>0</v>
          </cell>
          <cell r="L4280">
            <v>0</v>
          </cell>
          <cell r="M4280">
            <v>0</v>
          </cell>
          <cell r="N4280">
            <v>0</v>
          </cell>
          <cell r="O4280">
            <v>0</v>
          </cell>
          <cell r="P4280">
            <v>0</v>
          </cell>
        </row>
        <row r="4281">
          <cell r="A4281" t="str">
            <v>4.01.000610102</v>
          </cell>
          <cell r="B4281">
            <v>10102</v>
          </cell>
          <cell r="C4281" t="str">
            <v>Gerência Jurídica</v>
          </cell>
          <cell r="D4281" t="str">
            <v>4.01.0006</v>
          </cell>
          <cell r="E4281">
            <v>0</v>
          </cell>
          <cell r="F4281">
            <v>0</v>
          </cell>
          <cell r="G4281">
            <v>0</v>
          </cell>
          <cell r="H4281">
            <v>0</v>
          </cell>
          <cell r="I4281">
            <v>0</v>
          </cell>
          <cell r="J4281">
            <v>0</v>
          </cell>
          <cell r="K4281">
            <v>0</v>
          </cell>
          <cell r="L4281">
            <v>0</v>
          </cell>
          <cell r="M4281">
            <v>0</v>
          </cell>
          <cell r="N4281">
            <v>0</v>
          </cell>
          <cell r="O4281">
            <v>0</v>
          </cell>
          <cell r="P4281">
            <v>0</v>
          </cell>
        </row>
        <row r="4282">
          <cell r="A4282" t="str">
            <v>4.01.000710102</v>
          </cell>
          <cell r="B4282">
            <v>10102</v>
          </cell>
          <cell r="C4282" t="str">
            <v>Gerência Jurídica</v>
          </cell>
          <cell r="D4282" t="str">
            <v>4.01.0007</v>
          </cell>
          <cell r="E4282">
            <v>0</v>
          </cell>
          <cell r="F4282">
            <v>0</v>
          </cell>
          <cell r="G4282">
            <v>0</v>
          </cell>
          <cell r="H4282">
            <v>0</v>
          </cell>
          <cell r="I4282">
            <v>0</v>
          </cell>
          <cell r="J4282">
            <v>0</v>
          </cell>
          <cell r="K4282">
            <v>0</v>
          </cell>
          <cell r="L4282">
            <v>0</v>
          </cell>
          <cell r="M4282">
            <v>0</v>
          </cell>
          <cell r="N4282">
            <v>0</v>
          </cell>
          <cell r="O4282">
            <v>0</v>
          </cell>
          <cell r="P4282">
            <v>0</v>
          </cell>
        </row>
        <row r="4283">
          <cell r="A4283" t="str">
            <v>4.02.000110102</v>
          </cell>
          <cell r="B4283">
            <v>10102</v>
          </cell>
          <cell r="C4283" t="str">
            <v>Gerência Jurídica</v>
          </cell>
          <cell r="D4283" t="str">
            <v>4.02.0001</v>
          </cell>
          <cell r="E4283">
            <v>0</v>
          </cell>
          <cell r="F4283">
            <v>0</v>
          </cell>
          <cell r="G4283">
            <v>0</v>
          </cell>
          <cell r="H4283">
            <v>0</v>
          </cell>
          <cell r="I4283">
            <v>0</v>
          </cell>
          <cell r="J4283">
            <v>0</v>
          </cell>
          <cell r="K4283">
            <v>0</v>
          </cell>
          <cell r="L4283">
            <v>0</v>
          </cell>
          <cell r="M4283">
            <v>0</v>
          </cell>
          <cell r="N4283">
            <v>0</v>
          </cell>
          <cell r="O4283">
            <v>0</v>
          </cell>
          <cell r="P4283">
            <v>0</v>
          </cell>
        </row>
        <row r="4284">
          <cell r="A4284" t="str">
            <v>4.02.000210102</v>
          </cell>
          <cell r="B4284">
            <v>10102</v>
          </cell>
          <cell r="C4284" t="str">
            <v>Gerência Jurídica</v>
          </cell>
          <cell r="D4284" t="str">
            <v>4.02.0002</v>
          </cell>
          <cell r="E4284">
            <v>0</v>
          </cell>
          <cell r="F4284">
            <v>0</v>
          </cell>
          <cell r="G4284">
            <v>0</v>
          </cell>
          <cell r="H4284">
            <v>0</v>
          </cell>
          <cell r="I4284">
            <v>0</v>
          </cell>
          <cell r="J4284">
            <v>0</v>
          </cell>
          <cell r="K4284">
            <v>0</v>
          </cell>
          <cell r="L4284">
            <v>0</v>
          </cell>
          <cell r="M4284">
            <v>0</v>
          </cell>
          <cell r="N4284">
            <v>0</v>
          </cell>
          <cell r="O4284">
            <v>0</v>
          </cell>
          <cell r="P4284">
            <v>0</v>
          </cell>
        </row>
        <row r="4285">
          <cell r="A4285" t="str">
            <v>4.02.000310102</v>
          </cell>
          <cell r="B4285">
            <v>10102</v>
          </cell>
          <cell r="C4285" t="str">
            <v>Gerência Jurídica</v>
          </cell>
          <cell r="D4285" t="str">
            <v>4.02.0003</v>
          </cell>
          <cell r="E4285">
            <v>296.68109982079636</v>
          </cell>
          <cell r="F4285">
            <v>296.68109982079636</v>
          </cell>
          <cell r="G4285">
            <v>296.68109982079636</v>
          </cell>
          <cell r="H4285">
            <v>307.06493831452417</v>
          </cell>
          <cell r="I4285">
            <v>307.06493831452417</v>
          </cell>
          <cell r="J4285">
            <v>307.06493831452417</v>
          </cell>
          <cell r="K4285">
            <v>307.06493831452417</v>
          </cell>
          <cell r="L4285">
            <v>307.06493831452417</v>
          </cell>
          <cell r="M4285">
            <v>307.06493831452417</v>
          </cell>
          <cell r="N4285">
            <v>307.06493831452417</v>
          </cell>
          <cell r="O4285">
            <v>307.06493831452417</v>
          </cell>
          <cell r="P4285">
            <v>307.06493831452417</v>
          </cell>
        </row>
        <row r="4286">
          <cell r="A4286" t="str">
            <v>4.02.000410102</v>
          </cell>
          <cell r="B4286">
            <v>10102</v>
          </cell>
          <cell r="C4286" t="str">
            <v>Gerência Jurídica</v>
          </cell>
          <cell r="D4286" t="str">
            <v>4.02.0004</v>
          </cell>
          <cell r="E4286">
            <v>0</v>
          </cell>
          <cell r="F4286">
            <v>0</v>
          </cell>
          <cell r="G4286">
            <v>0</v>
          </cell>
          <cell r="H4286">
            <v>0</v>
          </cell>
          <cell r="I4286">
            <v>0</v>
          </cell>
          <cell r="J4286">
            <v>0</v>
          </cell>
          <cell r="K4286">
            <v>0</v>
          </cell>
          <cell r="L4286">
            <v>0</v>
          </cell>
          <cell r="M4286">
            <v>0</v>
          </cell>
          <cell r="N4286">
            <v>0</v>
          </cell>
          <cell r="O4286">
            <v>0</v>
          </cell>
          <cell r="P4286">
            <v>0</v>
          </cell>
        </row>
        <row r="4287">
          <cell r="A4287" t="str">
            <v>4.02.000510102</v>
          </cell>
          <cell r="B4287">
            <v>10102</v>
          </cell>
          <cell r="C4287" t="str">
            <v>Gerência Jurídica</v>
          </cell>
          <cell r="D4287" t="str">
            <v>4.02.0005</v>
          </cell>
          <cell r="E4287">
            <v>1300</v>
          </cell>
          <cell r="F4287">
            <v>1300</v>
          </cell>
          <cell r="G4287">
            <v>1300</v>
          </cell>
          <cell r="H4287">
            <v>1300</v>
          </cell>
          <cell r="I4287">
            <v>1300</v>
          </cell>
          <cell r="J4287">
            <v>1300</v>
          </cell>
          <cell r="K4287">
            <v>1300</v>
          </cell>
          <cell r="L4287">
            <v>1300</v>
          </cell>
          <cell r="M4287">
            <v>1300</v>
          </cell>
          <cell r="N4287">
            <v>1300</v>
          </cell>
          <cell r="O4287">
            <v>1300</v>
          </cell>
          <cell r="P4287">
            <v>1300</v>
          </cell>
        </row>
        <row r="4288">
          <cell r="A4288" t="str">
            <v>4.02.000610102</v>
          </cell>
          <cell r="B4288">
            <v>10102</v>
          </cell>
          <cell r="C4288" t="str">
            <v>Gerência Jurídica</v>
          </cell>
          <cell r="D4288" t="str">
            <v>4.02.0006</v>
          </cell>
          <cell r="E4288">
            <v>0</v>
          </cell>
          <cell r="F4288">
            <v>0</v>
          </cell>
          <cell r="G4288">
            <v>0</v>
          </cell>
          <cell r="H4288">
            <v>0</v>
          </cell>
          <cell r="I4288">
            <v>0</v>
          </cell>
          <cell r="J4288">
            <v>0</v>
          </cell>
          <cell r="K4288">
            <v>0</v>
          </cell>
          <cell r="L4288">
            <v>0</v>
          </cell>
          <cell r="M4288">
            <v>0</v>
          </cell>
          <cell r="N4288">
            <v>0</v>
          </cell>
          <cell r="O4288">
            <v>0</v>
          </cell>
          <cell r="P4288">
            <v>0</v>
          </cell>
        </row>
        <row r="4289">
          <cell r="A4289" t="str">
            <v>4.02.000710102</v>
          </cell>
          <cell r="B4289">
            <v>10102</v>
          </cell>
          <cell r="C4289" t="str">
            <v>Gerência Jurídica</v>
          </cell>
          <cell r="D4289" t="str">
            <v>4.02.0007</v>
          </cell>
          <cell r="E4289">
            <v>0</v>
          </cell>
          <cell r="F4289">
            <v>0</v>
          </cell>
          <cell r="G4289">
            <v>0</v>
          </cell>
          <cell r="H4289">
            <v>0</v>
          </cell>
          <cell r="I4289">
            <v>0</v>
          </cell>
          <cell r="J4289">
            <v>0</v>
          </cell>
          <cell r="K4289">
            <v>0</v>
          </cell>
          <cell r="L4289">
            <v>0</v>
          </cell>
          <cell r="M4289">
            <v>0</v>
          </cell>
          <cell r="N4289">
            <v>0</v>
          </cell>
          <cell r="O4289">
            <v>0</v>
          </cell>
          <cell r="P4289">
            <v>0</v>
          </cell>
        </row>
        <row r="4290">
          <cell r="A4290" t="str">
            <v>4.02.000810102</v>
          </cell>
          <cell r="B4290">
            <v>10102</v>
          </cell>
          <cell r="C4290" t="str">
            <v>Gerência Jurídica</v>
          </cell>
          <cell r="D4290" t="str">
            <v>4.02.0008</v>
          </cell>
          <cell r="E4290">
            <v>500</v>
          </cell>
          <cell r="F4290">
            <v>500</v>
          </cell>
          <cell r="G4290">
            <v>500</v>
          </cell>
          <cell r="H4290">
            <v>500</v>
          </cell>
          <cell r="I4290">
            <v>500</v>
          </cell>
          <cell r="J4290">
            <v>500</v>
          </cell>
          <cell r="K4290">
            <v>500</v>
          </cell>
          <cell r="L4290">
            <v>500</v>
          </cell>
          <cell r="M4290">
            <v>500</v>
          </cell>
          <cell r="N4290">
            <v>500</v>
          </cell>
          <cell r="O4290">
            <v>500</v>
          </cell>
          <cell r="P4290">
            <v>500</v>
          </cell>
        </row>
        <row r="4291">
          <cell r="A4291" t="str">
            <v>4.02.000910102</v>
          </cell>
          <cell r="B4291">
            <v>10102</v>
          </cell>
          <cell r="C4291" t="str">
            <v>Gerência Jurídica</v>
          </cell>
          <cell r="D4291" t="str">
            <v>4.02.0009</v>
          </cell>
          <cell r="E4291">
            <v>6.8700799114298459</v>
          </cell>
          <cell r="F4291">
            <v>6.8700799114298459</v>
          </cell>
          <cell r="G4291">
            <v>6.8700799114298459</v>
          </cell>
          <cell r="H4291">
            <v>6.8700799114298459</v>
          </cell>
          <cell r="I4291">
            <v>6.8700799114298459</v>
          </cell>
          <cell r="J4291">
            <v>6.8700799114298459</v>
          </cell>
          <cell r="K4291">
            <v>6.8700799114298459</v>
          </cell>
          <cell r="L4291">
            <v>6.8700799114298459</v>
          </cell>
          <cell r="M4291">
            <v>6.8700799114298459</v>
          </cell>
          <cell r="N4291">
            <v>6.8700799114298459</v>
          </cell>
          <cell r="O4291">
            <v>6.8700799114298459</v>
          </cell>
          <cell r="P4291">
            <v>6.8700799114298459</v>
          </cell>
        </row>
        <row r="4292">
          <cell r="A4292" t="str">
            <v>4.02.001010102</v>
          </cell>
          <cell r="B4292">
            <v>10102</v>
          </cell>
          <cell r="C4292" t="str">
            <v>Gerência Jurídica</v>
          </cell>
          <cell r="D4292" t="str">
            <v>4.02.0010</v>
          </cell>
          <cell r="E4292">
            <v>300</v>
          </cell>
          <cell r="F4292">
            <v>300</v>
          </cell>
          <cell r="G4292">
            <v>300</v>
          </cell>
          <cell r="H4292">
            <v>300</v>
          </cell>
          <cell r="I4292">
            <v>300</v>
          </cell>
          <cell r="J4292">
            <v>300</v>
          </cell>
          <cell r="K4292">
            <v>300</v>
          </cell>
          <cell r="L4292">
            <v>300</v>
          </cell>
          <cell r="M4292">
            <v>300</v>
          </cell>
          <cell r="N4292">
            <v>300</v>
          </cell>
          <cell r="O4292">
            <v>300</v>
          </cell>
          <cell r="P4292">
            <v>300</v>
          </cell>
        </row>
        <row r="4293">
          <cell r="A4293" t="str">
            <v>4.02.001110102</v>
          </cell>
          <cell r="B4293">
            <v>10102</v>
          </cell>
          <cell r="C4293" t="str">
            <v>Gerência Jurídica</v>
          </cell>
          <cell r="D4293" t="str">
            <v>4.02.0011</v>
          </cell>
          <cell r="E4293">
            <v>13.827831174258254</v>
          </cell>
          <cell r="F4293">
            <v>13.827831174258254</v>
          </cell>
          <cell r="G4293">
            <v>14.311805265357291</v>
          </cell>
          <cell r="H4293">
            <v>14.311805265357291</v>
          </cell>
          <cell r="I4293">
            <v>14.311805265357291</v>
          </cell>
          <cell r="J4293">
            <v>14.311805265357291</v>
          </cell>
          <cell r="K4293">
            <v>14.311805265357291</v>
          </cell>
          <cell r="L4293">
            <v>14.311805265357291</v>
          </cell>
          <cell r="M4293">
            <v>14.311805265357291</v>
          </cell>
          <cell r="N4293">
            <v>14.311805265357291</v>
          </cell>
          <cell r="O4293">
            <v>14.311805265357291</v>
          </cell>
          <cell r="P4293">
            <v>14.311805265357291</v>
          </cell>
        </row>
        <row r="4294">
          <cell r="A4294" t="str">
            <v>4.02.001210102</v>
          </cell>
          <cell r="B4294">
            <v>10102</v>
          </cell>
          <cell r="C4294" t="str">
            <v>Gerência Jurídica</v>
          </cell>
          <cell r="D4294" t="str">
            <v>4.02.0012</v>
          </cell>
          <cell r="E4294">
            <v>0</v>
          </cell>
          <cell r="F4294">
            <v>0</v>
          </cell>
          <cell r="G4294">
            <v>0</v>
          </cell>
          <cell r="H4294">
            <v>0</v>
          </cell>
          <cell r="I4294">
            <v>0</v>
          </cell>
          <cell r="J4294">
            <v>0</v>
          </cell>
          <cell r="K4294">
            <v>0</v>
          </cell>
          <cell r="L4294">
            <v>0</v>
          </cell>
          <cell r="M4294">
            <v>0</v>
          </cell>
          <cell r="N4294">
            <v>0</v>
          </cell>
          <cell r="O4294">
            <v>0</v>
          </cell>
          <cell r="P4294">
            <v>0</v>
          </cell>
        </row>
        <row r="4295">
          <cell r="A4295" t="str">
            <v>4.02.001310102</v>
          </cell>
          <cell r="B4295">
            <v>10102</v>
          </cell>
          <cell r="C4295" t="str">
            <v>Gerência Jurídica</v>
          </cell>
          <cell r="D4295" t="str">
            <v>4.02.0013</v>
          </cell>
          <cell r="E4295">
            <v>150</v>
          </cell>
          <cell r="F4295">
            <v>150</v>
          </cell>
          <cell r="G4295">
            <v>150</v>
          </cell>
          <cell r="H4295">
            <v>150</v>
          </cell>
          <cell r="I4295">
            <v>150</v>
          </cell>
          <cell r="J4295">
            <v>150</v>
          </cell>
          <cell r="K4295">
            <v>150</v>
          </cell>
          <cell r="L4295">
            <v>150</v>
          </cell>
          <cell r="M4295">
            <v>150</v>
          </cell>
          <cell r="N4295">
            <v>150</v>
          </cell>
          <cell r="O4295">
            <v>150</v>
          </cell>
          <cell r="P4295">
            <v>150</v>
          </cell>
        </row>
        <row r="4296">
          <cell r="A4296" t="str">
            <v>4.02.001410102</v>
          </cell>
          <cell r="B4296">
            <v>10102</v>
          </cell>
          <cell r="C4296" t="str">
            <v>Gerência Jurídica</v>
          </cell>
          <cell r="D4296" t="str">
            <v>4.02.0014</v>
          </cell>
          <cell r="E4296">
            <v>7.3675358850916277</v>
          </cell>
          <cell r="F4296">
            <v>7.3675358850916277</v>
          </cell>
          <cell r="G4296">
            <v>7.3675358850916277</v>
          </cell>
          <cell r="H4296">
            <v>7.3675358850916277</v>
          </cell>
          <cell r="I4296">
            <v>7.3675358850916277</v>
          </cell>
          <cell r="J4296">
            <v>7.3675358850916277</v>
          </cell>
          <cell r="K4296">
            <v>7.3675358850916277</v>
          </cell>
          <cell r="L4296">
            <v>7.3675358850916277</v>
          </cell>
          <cell r="M4296">
            <v>7.3675358850916277</v>
          </cell>
          <cell r="N4296">
            <v>7.3675358850916277</v>
          </cell>
          <cell r="O4296">
            <v>7.3675358850916277</v>
          </cell>
          <cell r="P4296">
            <v>7.3675358850916277</v>
          </cell>
        </row>
        <row r="4297">
          <cell r="A4297" t="str">
            <v>4.02.001510102</v>
          </cell>
          <cell r="B4297">
            <v>10102</v>
          </cell>
          <cell r="C4297" t="str">
            <v>Gerência Jurídica</v>
          </cell>
          <cell r="D4297" t="str">
            <v>4.02.0015</v>
          </cell>
          <cell r="E4297">
            <v>0</v>
          </cell>
          <cell r="F4297">
            <v>0</v>
          </cell>
          <cell r="G4297">
            <v>0</v>
          </cell>
          <cell r="H4297">
            <v>0</v>
          </cell>
          <cell r="I4297">
            <v>0</v>
          </cell>
          <cell r="J4297">
            <v>0</v>
          </cell>
          <cell r="K4297">
            <v>0</v>
          </cell>
          <cell r="L4297">
            <v>0</v>
          </cell>
          <cell r="M4297">
            <v>0</v>
          </cell>
          <cell r="N4297">
            <v>0</v>
          </cell>
          <cell r="O4297">
            <v>0</v>
          </cell>
          <cell r="P4297">
            <v>0</v>
          </cell>
        </row>
        <row r="4298">
          <cell r="A4298" t="str">
            <v>4.02.001610102</v>
          </cell>
          <cell r="B4298">
            <v>10102</v>
          </cell>
          <cell r="C4298" t="str">
            <v>Gerência Jurídica</v>
          </cell>
          <cell r="D4298" t="str">
            <v>4.02.0016</v>
          </cell>
          <cell r="E4298">
            <v>4479.6551054035954</v>
          </cell>
          <cell r="F4298">
            <v>4479.6551054035954</v>
          </cell>
          <cell r="G4298">
            <v>4479.6551054035954</v>
          </cell>
          <cell r="H4298">
            <v>4636.4430340927202</v>
          </cell>
          <cell r="I4298">
            <v>4636.4430340927202</v>
          </cell>
          <cell r="J4298">
            <v>4636.4430340927202</v>
          </cell>
          <cell r="K4298">
            <v>4636.4430340927202</v>
          </cell>
          <cell r="L4298">
            <v>4636.4430340927202</v>
          </cell>
          <cell r="M4298">
            <v>4636.4430340927202</v>
          </cell>
          <cell r="N4298">
            <v>4636.4430340927202</v>
          </cell>
          <cell r="O4298">
            <v>4636.4430340927202</v>
          </cell>
          <cell r="P4298">
            <v>4636.4430340927202</v>
          </cell>
        </row>
        <row r="4299">
          <cell r="A4299" t="str">
            <v>4.02.001710102</v>
          </cell>
          <cell r="B4299">
            <v>10102</v>
          </cell>
          <cell r="C4299" t="str">
            <v>Gerência Jurídica</v>
          </cell>
          <cell r="D4299" t="str">
            <v>4.02.0017</v>
          </cell>
          <cell r="E4299">
            <v>2042.0696930729575</v>
          </cell>
          <cell r="F4299">
            <v>2042.0696930729575</v>
          </cell>
          <cell r="G4299">
            <v>2042.0696930729575</v>
          </cell>
          <cell r="H4299">
            <v>2113.5421323305113</v>
          </cell>
          <cell r="I4299">
            <v>2113.5421323305113</v>
          </cell>
          <cell r="J4299">
            <v>2113.5421323305113</v>
          </cell>
          <cell r="K4299">
            <v>2113.5421323305113</v>
          </cell>
          <cell r="L4299">
            <v>2113.5421323305113</v>
          </cell>
          <cell r="M4299">
            <v>2113.5421323305113</v>
          </cell>
          <cell r="N4299">
            <v>2113.5421323305113</v>
          </cell>
          <cell r="O4299">
            <v>2113.5421323305113</v>
          </cell>
          <cell r="P4299">
            <v>2113.5421323305113</v>
          </cell>
        </row>
        <row r="4300">
          <cell r="A4300" t="str">
            <v>4.02.001810102</v>
          </cell>
          <cell r="B4300">
            <v>10102</v>
          </cell>
          <cell r="C4300" t="str">
            <v>Gerência Jurídica</v>
          </cell>
          <cell r="D4300" t="str">
            <v>4.02.0018</v>
          </cell>
          <cell r="E4300">
            <v>0</v>
          </cell>
          <cell r="F4300">
            <v>0</v>
          </cell>
          <cell r="G4300">
            <v>0</v>
          </cell>
          <cell r="H4300">
            <v>0</v>
          </cell>
          <cell r="I4300">
            <v>0</v>
          </cell>
          <cell r="J4300">
            <v>0</v>
          </cell>
          <cell r="K4300">
            <v>0</v>
          </cell>
          <cell r="L4300">
            <v>0</v>
          </cell>
          <cell r="M4300">
            <v>0</v>
          </cell>
          <cell r="N4300">
            <v>0</v>
          </cell>
          <cell r="O4300">
            <v>0</v>
          </cell>
          <cell r="P4300">
            <v>0</v>
          </cell>
        </row>
        <row r="4301">
          <cell r="A4301" t="str">
            <v>4.02.001910102</v>
          </cell>
          <cell r="B4301">
            <v>10102</v>
          </cell>
          <cell r="C4301" t="str">
            <v>Gerência Jurídica</v>
          </cell>
          <cell r="D4301" t="str">
            <v>4.02.0019</v>
          </cell>
          <cell r="E4301">
            <v>0</v>
          </cell>
          <cell r="F4301">
            <v>0</v>
          </cell>
          <cell r="G4301">
            <v>0</v>
          </cell>
          <cell r="H4301">
            <v>0</v>
          </cell>
          <cell r="I4301">
            <v>0</v>
          </cell>
          <cell r="J4301">
            <v>0</v>
          </cell>
          <cell r="K4301">
            <v>0</v>
          </cell>
          <cell r="L4301">
            <v>0</v>
          </cell>
          <cell r="M4301">
            <v>0</v>
          </cell>
          <cell r="N4301">
            <v>0</v>
          </cell>
          <cell r="O4301">
            <v>0</v>
          </cell>
          <cell r="P4301">
            <v>0</v>
          </cell>
        </row>
        <row r="4302">
          <cell r="A4302" t="str">
            <v>4.02.002010102</v>
          </cell>
          <cell r="B4302">
            <v>10102</v>
          </cell>
          <cell r="C4302" t="str">
            <v>Gerência Jurídica</v>
          </cell>
          <cell r="D4302" t="str">
            <v>4.02.0020</v>
          </cell>
          <cell r="E4302">
            <v>50</v>
          </cell>
          <cell r="F4302">
            <v>50</v>
          </cell>
          <cell r="G4302">
            <v>50</v>
          </cell>
          <cell r="H4302">
            <v>50</v>
          </cell>
          <cell r="I4302">
            <v>50</v>
          </cell>
          <cell r="J4302">
            <v>50</v>
          </cell>
          <cell r="K4302">
            <v>50</v>
          </cell>
          <cell r="L4302">
            <v>50</v>
          </cell>
          <cell r="M4302">
            <v>50</v>
          </cell>
          <cell r="N4302">
            <v>50</v>
          </cell>
          <cell r="O4302">
            <v>50</v>
          </cell>
          <cell r="P4302">
            <v>50</v>
          </cell>
        </row>
        <row r="4303">
          <cell r="A4303" t="str">
            <v>4.02.002110102</v>
          </cell>
          <cell r="B4303">
            <v>10102</v>
          </cell>
          <cell r="C4303" t="str">
            <v>Gerência Jurídica</v>
          </cell>
          <cell r="D4303" t="str">
            <v>4.02.0021</v>
          </cell>
          <cell r="E4303">
            <v>0</v>
          </cell>
          <cell r="F4303">
            <v>0</v>
          </cell>
          <cell r="G4303">
            <v>0</v>
          </cell>
          <cell r="H4303">
            <v>0</v>
          </cell>
          <cell r="I4303">
            <v>0</v>
          </cell>
          <cell r="J4303">
            <v>0</v>
          </cell>
          <cell r="K4303">
            <v>0</v>
          </cell>
          <cell r="L4303">
            <v>0</v>
          </cell>
          <cell r="M4303">
            <v>0</v>
          </cell>
          <cell r="N4303">
            <v>0</v>
          </cell>
          <cell r="O4303">
            <v>0</v>
          </cell>
          <cell r="P4303">
            <v>0</v>
          </cell>
        </row>
        <row r="4304">
          <cell r="A4304" t="str">
            <v>4.02.002210102</v>
          </cell>
          <cell r="B4304">
            <v>10102</v>
          </cell>
          <cell r="C4304" t="str">
            <v>Gerência Jurídica</v>
          </cell>
          <cell r="D4304" t="str">
            <v>4.02.0022</v>
          </cell>
          <cell r="E4304">
            <v>200</v>
          </cell>
          <cell r="F4304">
            <v>200</v>
          </cell>
          <cell r="G4304">
            <v>200</v>
          </cell>
          <cell r="H4304">
            <v>200</v>
          </cell>
          <cell r="I4304">
            <v>200</v>
          </cell>
          <cell r="J4304">
            <v>200</v>
          </cell>
          <cell r="K4304">
            <v>200</v>
          </cell>
          <cell r="L4304">
            <v>200</v>
          </cell>
          <cell r="M4304">
            <v>200</v>
          </cell>
          <cell r="N4304">
            <v>200</v>
          </cell>
          <cell r="O4304">
            <v>200</v>
          </cell>
          <cell r="P4304">
            <v>200</v>
          </cell>
        </row>
        <row r="4305">
          <cell r="A4305" t="str">
            <v>4.02.002310102</v>
          </cell>
          <cell r="B4305">
            <v>10102</v>
          </cell>
          <cell r="C4305" t="str">
            <v>Gerência Jurídica</v>
          </cell>
          <cell r="D4305" t="str">
            <v>4.02.0023</v>
          </cell>
          <cell r="E4305">
            <v>64.575477441034337</v>
          </cell>
          <cell r="F4305">
            <v>64.575477441034337</v>
          </cell>
          <cell r="G4305">
            <v>65.94673736581494</v>
          </cell>
          <cell r="H4305">
            <v>65.94673736581494</v>
          </cell>
          <cell r="I4305">
            <v>65.94673736581494</v>
          </cell>
          <cell r="J4305">
            <v>65.94673736581494</v>
          </cell>
          <cell r="K4305">
            <v>65.94673736581494</v>
          </cell>
          <cell r="L4305">
            <v>66.706044368309975</v>
          </cell>
          <cell r="M4305">
            <v>66.706044368309975</v>
          </cell>
          <cell r="N4305">
            <v>66.706044368309975</v>
          </cell>
          <cell r="O4305">
            <v>66.706044368309975</v>
          </cell>
          <cell r="P4305">
            <v>66.706044368309975</v>
          </cell>
        </row>
        <row r="4306">
          <cell r="A4306" t="str">
            <v>4.02.002410102</v>
          </cell>
          <cell r="B4306">
            <v>10102</v>
          </cell>
          <cell r="C4306" t="str">
            <v>Gerência Jurídica</v>
          </cell>
          <cell r="D4306" t="str">
            <v>4.02.0024</v>
          </cell>
          <cell r="E4306">
            <v>30</v>
          </cell>
          <cell r="F4306">
            <v>30</v>
          </cell>
          <cell r="G4306">
            <v>30</v>
          </cell>
          <cell r="H4306">
            <v>30</v>
          </cell>
          <cell r="I4306">
            <v>30</v>
          </cell>
          <cell r="J4306">
            <v>30</v>
          </cell>
          <cell r="K4306">
            <v>30</v>
          </cell>
          <cell r="L4306">
            <v>30</v>
          </cell>
          <cell r="M4306">
            <v>30</v>
          </cell>
          <cell r="N4306">
            <v>30</v>
          </cell>
          <cell r="O4306">
            <v>30</v>
          </cell>
          <cell r="P4306">
            <v>30</v>
          </cell>
        </row>
        <row r="4307">
          <cell r="A4307" t="str">
            <v>4.02.002510102</v>
          </cell>
          <cell r="B4307">
            <v>10102</v>
          </cell>
          <cell r="C4307" t="str">
            <v>Gerência Jurídica</v>
          </cell>
          <cell r="D4307" t="str">
            <v>4.02.0025</v>
          </cell>
          <cell r="E4307">
            <v>20</v>
          </cell>
          <cell r="F4307">
            <v>20</v>
          </cell>
          <cell r="G4307">
            <v>20</v>
          </cell>
          <cell r="H4307">
            <v>20</v>
          </cell>
          <cell r="I4307">
            <v>20</v>
          </cell>
          <cell r="J4307">
            <v>20</v>
          </cell>
          <cell r="K4307">
            <v>20</v>
          </cell>
          <cell r="L4307">
            <v>20</v>
          </cell>
          <cell r="M4307">
            <v>20</v>
          </cell>
          <cell r="N4307">
            <v>20</v>
          </cell>
          <cell r="O4307">
            <v>20</v>
          </cell>
          <cell r="P4307">
            <v>20</v>
          </cell>
        </row>
        <row r="4308">
          <cell r="A4308" t="str">
            <v>4.02.002610102</v>
          </cell>
          <cell r="B4308">
            <v>10102</v>
          </cell>
          <cell r="C4308" t="str">
            <v>Gerência Jurídica</v>
          </cell>
          <cell r="D4308" t="str">
            <v>4.02.0026</v>
          </cell>
          <cell r="E4308">
            <v>50</v>
          </cell>
          <cell r="F4308">
            <v>50</v>
          </cell>
          <cell r="G4308">
            <v>50</v>
          </cell>
          <cell r="H4308">
            <v>50</v>
          </cell>
          <cell r="I4308">
            <v>50</v>
          </cell>
          <cell r="J4308">
            <v>50</v>
          </cell>
          <cell r="K4308">
            <v>50</v>
          </cell>
          <cell r="L4308">
            <v>50</v>
          </cell>
          <cell r="M4308">
            <v>50</v>
          </cell>
          <cell r="N4308">
            <v>50</v>
          </cell>
          <cell r="O4308">
            <v>50</v>
          </cell>
          <cell r="P4308">
            <v>50</v>
          </cell>
        </row>
        <row r="4309">
          <cell r="A4309" t="str">
            <v>4.02.002710102</v>
          </cell>
          <cell r="B4309">
            <v>10102</v>
          </cell>
          <cell r="C4309" t="str">
            <v>Gerência Jurídica</v>
          </cell>
          <cell r="D4309" t="str">
            <v>4.02.0027</v>
          </cell>
          <cell r="E4309">
            <v>200</v>
          </cell>
          <cell r="F4309">
            <v>0</v>
          </cell>
          <cell r="G4309">
            <v>0</v>
          </cell>
          <cell r="H4309">
            <v>0</v>
          </cell>
          <cell r="I4309">
            <v>0</v>
          </cell>
          <cell r="J4309">
            <v>0</v>
          </cell>
          <cell r="K4309">
            <v>0</v>
          </cell>
          <cell r="L4309">
            <v>0</v>
          </cell>
          <cell r="M4309">
            <v>0</v>
          </cell>
          <cell r="N4309">
            <v>0</v>
          </cell>
          <cell r="O4309">
            <v>0</v>
          </cell>
          <cell r="P4309">
            <v>0</v>
          </cell>
        </row>
        <row r="4310">
          <cell r="A4310" t="str">
            <v>4.02.002810102</v>
          </cell>
          <cell r="B4310">
            <v>10102</v>
          </cell>
          <cell r="C4310" t="str">
            <v>Gerência Jurídica</v>
          </cell>
          <cell r="D4310" t="str">
            <v>4.02.0028</v>
          </cell>
          <cell r="E4310">
            <v>0</v>
          </cell>
          <cell r="F4310">
            <v>0</v>
          </cell>
          <cell r="G4310">
            <v>0</v>
          </cell>
          <cell r="H4310">
            <v>3129.42</v>
          </cell>
          <cell r="I4310">
            <v>0</v>
          </cell>
          <cell r="J4310">
            <v>0</v>
          </cell>
          <cell r="K4310">
            <v>0</v>
          </cell>
          <cell r="L4310">
            <v>0</v>
          </cell>
          <cell r="M4310">
            <v>0</v>
          </cell>
          <cell r="N4310">
            <v>0</v>
          </cell>
          <cell r="O4310">
            <v>0</v>
          </cell>
          <cell r="P4310">
            <v>0</v>
          </cell>
        </row>
        <row r="4311">
          <cell r="A4311" t="str">
            <v>4.02.002910102</v>
          </cell>
          <cell r="B4311">
            <v>10102</v>
          </cell>
          <cell r="C4311" t="str">
            <v>Gerência Jurídica</v>
          </cell>
          <cell r="D4311" t="str">
            <v>4.02.0029</v>
          </cell>
          <cell r="E4311">
            <v>0</v>
          </cell>
          <cell r="F4311">
            <v>1486.94</v>
          </cell>
          <cell r="G4311">
            <v>0</v>
          </cell>
          <cell r="H4311">
            <v>0</v>
          </cell>
          <cell r="I4311">
            <v>0</v>
          </cell>
          <cell r="J4311">
            <v>0</v>
          </cell>
          <cell r="K4311">
            <v>0</v>
          </cell>
          <cell r="L4311">
            <v>0</v>
          </cell>
          <cell r="M4311">
            <v>0</v>
          </cell>
          <cell r="N4311">
            <v>0</v>
          </cell>
          <cell r="O4311">
            <v>0</v>
          </cell>
          <cell r="P4311">
            <v>0</v>
          </cell>
        </row>
        <row r="4312">
          <cell r="A4312" t="str">
            <v>4.02.003010102</v>
          </cell>
          <cell r="B4312">
            <v>10102</v>
          </cell>
          <cell r="C4312" t="str">
            <v>Gerência Jurídica</v>
          </cell>
          <cell r="D4312" t="str">
            <v>4.02.0030</v>
          </cell>
          <cell r="E4312">
            <v>50</v>
          </cell>
          <cell r="F4312">
            <v>50</v>
          </cell>
          <cell r="G4312">
            <v>50</v>
          </cell>
          <cell r="H4312">
            <v>50</v>
          </cell>
          <cell r="I4312">
            <v>50</v>
          </cell>
          <cell r="J4312">
            <v>50</v>
          </cell>
          <cell r="K4312">
            <v>50</v>
          </cell>
          <cell r="L4312">
            <v>50</v>
          </cell>
          <cell r="M4312">
            <v>50</v>
          </cell>
          <cell r="N4312">
            <v>50</v>
          </cell>
          <cell r="O4312">
            <v>50</v>
          </cell>
          <cell r="P4312">
            <v>50</v>
          </cell>
        </row>
        <row r="4313">
          <cell r="A4313" t="str">
            <v>4.02.003510102</v>
          </cell>
          <cell r="B4313">
            <v>10102</v>
          </cell>
          <cell r="C4313" t="str">
            <v>Gerência Jurídica</v>
          </cell>
          <cell r="D4313" t="str">
            <v>4.02.0035</v>
          </cell>
          <cell r="E4313">
            <v>0</v>
          </cell>
          <cell r="F4313">
            <v>0</v>
          </cell>
          <cell r="G4313">
            <v>0</v>
          </cell>
          <cell r="H4313">
            <v>0</v>
          </cell>
          <cell r="I4313">
            <v>0</v>
          </cell>
          <cell r="J4313">
            <v>0</v>
          </cell>
          <cell r="K4313">
            <v>0</v>
          </cell>
          <cell r="L4313">
            <v>0</v>
          </cell>
          <cell r="M4313">
            <v>0</v>
          </cell>
          <cell r="N4313">
            <v>0</v>
          </cell>
          <cell r="O4313">
            <v>0</v>
          </cell>
          <cell r="P4313">
            <v>0</v>
          </cell>
        </row>
        <row r="4314">
          <cell r="A4314" t="str">
            <v>4.02.003610102</v>
          </cell>
          <cell r="B4314">
            <v>10102</v>
          </cell>
          <cell r="C4314" t="str">
            <v>Gerência Jurídica</v>
          </cell>
          <cell r="D4314" t="str">
            <v>4.02.0036</v>
          </cell>
          <cell r="E4314">
            <v>0</v>
          </cell>
          <cell r="F4314">
            <v>0</v>
          </cell>
          <cell r="G4314">
            <v>0</v>
          </cell>
          <cell r="H4314">
            <v>0</v>
          </cell>
          <cell r="I4314">
            <v>0</v>
          </cell>
          <cell r="J4314">
            <v>0</v>
          </cell>
          <cell r="K4314">
            <v>0</v>
          </cell>
          <cell r="L4314">
            <v>0</v>
          </cell>
          <cell r="M4314">
            <v>0</v>
          </cell>
          <cell r="N4314">
            <v>0</v>
          </cell>
          <cell r="O4314">
            <v>0</v>
          </cell>
          <cell r="P4314">
            <v>0</v>
          </cell>
        </row>
        <row r="4315">
          <cell r="A4315" t="str">
            <v>4.02.003710102</v>
          </cell>
          <cell r="B4315">
            <v>10102</v>
          </cell>
          <cell r="C4315" t="str">
            <v>Gerência Jurídica</v>
          </cell>
          <cell r="D4315" t="str">
            <v>4.02.0037</v>
          </cell>
          <cell r="E4315">
            <v>0</v>
          </cell>
          <cell r="F4315">
            <v>0</v>
          </cell>
          <cell r="G4315">
            <v>0</v>
          </cell>
          <cell r="H4315">
            <v>0</v>
          </cell>
          <cell r="I4315">
            <v>0</v>
          </cell>
          <cell r="J4315">
            <v>0</v>
          </cell>
          <cell r="K4315">
            <v>0</v>
          </cell>
          <cell r="L4315">
            <v>0</v>
          </cell>
          <cell r="M4315">
            <v>0</v>
          </cell>
          <cell r="N4315">
            <v>0</v>
          </cell>
          <cell r="O4315">
            <v>0</v>
          </cell>
          <cell r="P4315">
            <v>0</v>
          </cell>
        </row>
        <row r="4316">
          <cell r="A4316" t="str">
            <v>4.02.003810102</v>
          </cell>
          <cell r="B4316">
            <v>10102</v>
          </cell>
          <cell r="C4316" t="str">
            <v>Gerência Jurídica</v>
          </cell>
          <cell r="D4316" t="str">
            <v>4.02.0038</v>
          </cell>
          <cell r="E4316">
            <v>0</v>
          </cell>
          <cell r="F4316">
            <v>0</v>
          </cell>
          <cell r="G4316">
            <v>0</v>
          </cell>
          <cell r="H4316">
            <v>0</v>
          </cell>
          <cell r="I4316">
            <v>0</v>
          </cell>
          <cell r="J4316">
            <v>0</v>
          </cell>
          <cell r="K4316">
            <v>0</v>
          </cell>
          <cell r="L4316">
            <v>0</v>
          </cell>
          <cell r="M4316">
            <v>0</v>
          </cell>
          <cell r="N4316">
            <v>0</v>
          </cell>
          <cell r="O4316">
            <v>0</v>
          </cell>
          <cell r="P4316">
            <v>0</v>
          </cell>
        </row>
        <row r="4317">
          <cell r="A4317" t="str">
            <v>4.02.003910102</v>
          </cell>
          <cell r="B4317">
            <v>10102</v>
          </cell>
          <cell r="C4317" t="str">
            <v>Gerência Jurídica</v>
          </cell>
          <cell r="D4317" t="str">
            <v>4.02.0039</v>
          </cell>
          <cell r="E4317">
            <v>0</v>
          </cell>
          <cell r="F4317">
            <v>0</v>
          </cell>
          <cell r="G4317">
            <v>0</v>
          </cell>
          <cell r="H4317">
            <v>0</v>
          </cell>
          <cell r="I4317">
            <v>0</v>
          </cell>
          <cell r="J4317">
            <v>0</v>
          </cell>
          <cell r="K4317">
            <v>0</v>
          </cell>
          <cell r="L4317">
            <v>0</v>
          </cell>
          <cell r="M4317">
            <v>0</v>
          </cell>
          <cell r="N4317">
            <v>0</v>
          </cell>
          <cell r="O4317">
            <v>0</v>
          </cell>
          <cell r="P4317">
            <v>0</v>
          </cell>
        </row>
        <row r="4318">
          <cell r="A4318" t="str">
            <v>4.02.004110102</v>
          </cell>
          <cell r="B4318">
            <v>10102</v>
          </cell>
          <cell r="C4318" t="str">
            <v>Gerência Jurídica</v>
          </cell>
          <cell r="D4318" t="str">
            <v>4.02.0041</v>
          </cell>
          <cell r="E4318">
            <v>24.527239955122614</v>
          </cell>
          <cell r="F4318">
            <v>24.527239955122614</v>
          </cell>
          <cell r="G4318">
            <v>24.527239955122614</v>
          </cell>
          <cell r="H4318">
            <v>24.527239955122614</v>
          </cell>
          <cell r="I4318">
            <v>24.527239955122614</v>
          </cell>
          <cell r="J4318">
            <v>24.527239955122614</v>
          </cell>
          <cell r="K4318">
            <v>24.527239955122614</v>
          </cell>
          <cell r="L4318">
            <v>24.527239955122614</v>
          </cell>
          <cell r="M4318">
            <v>24.527239955122614</v>
          </cell>
          <cell r="N4318">
            <v>24.527239955122614</v>
          </cell>
          <cell r="O4318">
            <v>24.527239955122614</v>
          </cell>
          <cell r="P4318">
            <v>24.527239955122614</v>
          </cell>
        </row>
        <row r="4319">
          <cell r="A4319" t="str">
            <v>4.02.004210102</v>
          </cell>
          <cell r="B4319">
            <v>10102</v>
          </cell>
          <cell r="C4319" t="str">
            <v>Gerência Jurídica</v>
          </cell>
          <cell r="D4319" t="str">
            <v>4.02.0042</v>
          </cell>
          <cell r="E4319">
            <v>0</v>
          </cell>
          <cell r="F4319">
            <v>0</v>
          </cell>
          <cell r="G4319">
            <v>0</v>
          </cell>
          <cell r="H4319">
            <v>0</v>
          </cell>
          <cell r="I4319">
            <v>0</v>
          </cell>
          <cell r="J4319">
            <v>0</v>
          </cell>
          <cell r="K4319">
            <v>0</v>
          </cell>
          <cell r="L4319">
            <v>0</v>
          </cell>
          <cell r="M4319">
            <v>0</v>
          </cell>
          <cell r="N4319">
            <v>0</v>
          </cell>
          <cell r="O4319">
            <v>0</v>
          </cell>
          <cell r="P4319">
            <v>0</v>
          </cell>
        </row>
        <row r="4320">
          <cell r="A4320" t="str">
            <v>4.02.004310102</v>
          </cell>
          <cell r="B4320">
            <v>10102</v>
          </cell>
          <cell r="C4320" t="str">
            <v>Gerência Jurídica</v>
          </cell>
          <cell r="D4320" t="str">
            <v>4.02.0043</v>
          </cell>
          <cell r="E4320">
            <v>0</v>
          </cell>
          <cell r="F4320">
            <v>0</v>
          </cell>
          <cell r="G4320">
            <v>0</v>
          </cell>
          <cell r="H4320">
            <v>0</v>
          </cell>
          <cell r="I4320">
            <v>0</v>
          </cell>
          <cell r="J4320">
            <v>0</v>
          </cell>
          <cell r="K4320">
            <v>0</v>
          </cell>
          <cell r="L4320">
            <v>0</v>
          </cell>
          <cell r="M4320">
            <v>0</v>
          </cell>
          <cell r="N4320">
            <v>0</v>
          </cell>
          <cell r="O4320">
            <v>0</v>
          </cell>
          <cell r="P4320">
            <v>0</v>
          </cell>
        </row>
        <row r="4321">
          <cell r="A4321" t="str">
            <v>4.02.004410102</v>
          </cell>
          <cell r="B4321">
            <v>10102</v>
          </cell>
          <cell r="C4321" t="str">
            <v>Gerência Jurídica</v>
          </cell>
          <cell r="D4321" t="str">
            <v>4.02.0044</v>
          </cell>
          <cell r="E4321">
            <v>0</v>
          </cell>
          <cell r="F4321">
            <v>0</v>
          </cell>
          <cell r="G4321">
            <v>0</v>
          </cell>
          <cell r="H4321">
            <v>0</v>
          </cell>
          <cell r="I4321">
            <v>0</v>
          </cell>
          <cell r="J4321">
            <v>0</v>
          </cell>
          <cell r="K4321">
            <v>0</v>
          </cell>
          <cell r="L4321">
            <v>0</v>
          </cell>
          <cell r="M4321">
            <v>0</v>
          </cell>
          <cell r="N4321">
            <v>0</v>
          </cell>
          <cell r="O4321">
            <v>0</v>
          </cell>
          <cell r="P4321">
            <v>0</v>
          </cell>
        </row>
        <row r="4322">
          <cell r="A4322" t="str">
            <v>4.03.000110102</v>
          </cell>
          <cell r="B4322">
            <v>10102</v>
          </cell>
          <cell r="C4322" t="str">
            <v>Gerência Jurídica</v>
          </cell>
          <cell r="D4322" t="str">
            <v>4.03.0001</v>
          </cell>
          <cell r="E4322">
            <v>0</v>
          </cell>
          <cell r="F4322">
            <v>0</v>
          </cell>
          <cell r="G4322">
            <v>0</v>
          </cell>
          <cell r="H4322">
            <v>0</v>
          </cell>
          <cell r="I4322">
            <v>0</v>
          </cell>
          <cell r="J4322">
            <v>0</v>
          </cell>
          <cell r="K4322">
            <v>0</v>
          </cell>
          <cell r="L4322">
            <v>0</v>
          </cell>
          <cell r="M4322">
            <v>0</v>
          </cell>
          <cell r="N4322">
            <v>0</v>
          </cell>
          <cell r="O4322">
            <v>0</v>
          </cell>
          <cell r="P4322">
            <v>0</v>
          </cell>
        </row>
        <row r="4323">
          <cell r="A4323" t="str">
            <v>4.03.000210102</v>
          </cell>
          <cell r="B4323">
            <v>10102</v>
          </cell>
          <cell r="C4323" t="str">
            <v>Gerência Jurídica</v>
          </cell>
          <cell r="D4323" t="str">
            <v>4.03.0002</v>
          </cell>
          <cell r="E4323">
            <v>1293.24</v>
          </cell>
          <cell r="F4323">
            <v>1293.24</v>
          </cell>
          <cell r="G4323">
            <v>1293.24</v>
          </cell>
          <cell r="H4323">
            <v>1293.24</v>
          </cell>
          <cell r="I4323">
            <v>1293.24</v>
          </cell>
          <cell r="J4323">
            <v>1293.24</v>
          </cell>
          <cell r="K4323">
            <v>1293.24</v>
          </cell>
          <cell r="L4323">
            <v>1293.24</v>
          </cell>
          <cell r="M4323">
            <v>1293.24</v>
          </cell>
          <cell r="N4323">
            <v>1293.24</v>
          </cell>
          <cell r="O4323">
            <v>1293.24</v>
          </cell>
          <cell r="P4323">
            <v>1293.24</v>
          </cell>
        </row>
        <row r="4324">
          <cell r="A4324" t="str">
            <v>4.03.000310102</v>
          </cell>
          <cell r="B4324">
            <v>10102</v>
          </cell>
          <cell r="C4324" t="str">
            <v>Gerência Jurídica</v>
          </cell>
          <cell r="D4324" t="str">
            <v>4.03.0003</v>
          </cell>
          <cell r="E4324">
            <v>107.77</v>
          </cell>
          <cell r="F4324">
            <v>107.77</v>
          </cell>
          <cell r="G4324">
            <v>107.77</v>
          </cell>
          <cell r="H4324">
            <v>107.77</v>
          </cell>
          <cell r="I4324">
            <v>107.77</v>
          </cell>
          <cell r="J4324">
            <v>107.77</v>
          </cell>
          <cell r="K4324">
            <v>107.77</v>
          </cell>
          <cell r="L4324">
            <v>107.77</v>
          </cell>
          <cell r="M4324">
            <v>107.77</v>
          </cell>
          <cell r="N4324">
            <v>107.77</v>
          </cell>
          <cell r="O4324">
            <v>107.77</v>
          </cell>
          <cell r="P4324">
            <v>107.77</v>
          </cell>
        </row>
        <row r="4325">
          <cell r="A4325" t="str">
            <v>4.03.000410102</v>
          </cell>
          <cell r="B4325">
            <v>10102</v>
          </cell>
          <cell r="C4325" t="str">
            <v>Gerência Jurídica</v>
          </cell>
          <cell r="D4325" t="str">
            <v>4.03.0004</v>
          </cell>
          <cell r="E4325">
            <v>50156</v>
          </cell>
          <cell r="F4325">
            <v>50156</v>
          </cell>
          <cell r="G4325">
            <v>52156</v>
          </cell>
          <cell r="H4325">
            <v>52156</v>
          </cell>
          <cell r="I4325">
            <v>52156</v>
          </cell>
          <cell r="J4325">
            <v>52156</v>
          </cell>
          <cell r="K4325">
            <v>52156</v>
          </cell>
          <cell r="L4325">
            <v>52156</v>
          </cell>
          <cell r="M4325">
            <v>52156</v>
          </cell>
          <cell r="N4325">
            <v>52156</v>
          </cell>
          <cell r="O4325">
            <v>52156</v>
          </cell>
          <cell r="P4325">
            <v>52156</v>
          </cell>
        </row>
        <row r="4326">
          <cell r="A4326" t="str">
            <v>4.03.000510102</v>
          </cell>
          <cell r="B4326">
            <v>10102</v>
          </cell>
          <cell r="C4326" t="str">
            <v>Gerência Jurídica</v>
          </cell>
          <cell r="D4326" t="str">
            <v>4.03.0005</v>
          </cell>
        </row>
        <row r="4327">
          <cell r="A4327" t="str">
            <v>4.03.000610102</v>
          </cell>
          <cell r="B4327">
            <v>10102</v>
          </cell>
          <cell r="C4327" t="str">
            <v>Gerência Jurídica</v>
          </cell>
          <cell r="D4327" t="str">
            <v>4.03.0006</v>
          </cell>
          <cell r="E4327">
            <v>107.77</v>
          </cell>
          <cell r="F4327">
            <v>107.77</v>
          </cell>
          <cell r="G4327">
            <v>107.77</v>
          </cell>
          <cell r="H4327">
            <v>107.77</v>
          </cell>
          <cell r="I4327">
            <v>107.77</v>
          </cell>
          <cell r="J4327">
            <v>107.77</v>
          </cell>
          <cell r="K4327">
            <v>107.77</v>
          </cell>
          <cell r="L4327">
            <v>107.77</v>
          </cell>
          <cell r="M4327">
            <v>107.77</v>
          </cell>
          <cell r="N4327">
            <v>107.77</v>
          </cell>
          <cell r="O4327">
            <v>107.77</v>
          </cell>
          <cell r="P4327">
            <v>107.77</v>
          </cell>
        </row>
        <row r="4328">
          <cell r="A4328" t="str">
            <v>4.03.000710102</v>
          </cell>
          <cell r="B4328">
            <v>10102</v>
          </cell>
          <cell r="C4328" t="str">
            <v>Gerência Jurídica</v>
          </cell>
          <cell r="D4328" t="str">
            <v>4.03.0007</v>
          </cell>
        </row>
        <row r="4329">
          <cell r="A4329" t="str">
            <v>4.03.000810102</v>
          </cell>
          <cell r="B4329">
            <v>10102</v>
          </cell>
          <cell r="C4329" t="str">
            <v>Gerência Jurídica</v>
          </cell>
          <cell r="D4329" t="str">
            <v>4.03.0008</v>
          </cell>
          <cell r="E4329">
            <v>1841.1259999999997</v>
          </cell>
          <cell r="F4329">
            <v>1841.1259999999997</v>
          </cell>
          <cell r="G4329">
            <v>1841.1259999999997</v>
          </cell>
          <cell r="H4329">
            <v>1841.1259999999997</v>
          </cell>
          <cell r="I4329">
            <v>1841.1259999999997</v>
          </cell>
          <cell r="J4329">
            <v>1841.1259999999997</v>
          </cell>
          <cell r="K4329">
            <v>1841.1259999999997</v>
          </cell>
          <cell r="L4329">
            <v>1841.1259999999997</v>
          </cell>
          <cell r="M4329">
            <v>1841.1259999999997</v>
          </cell>
          <cell r="N4329">
            <v>1841.1259999999997</v>
          </cell>
          <cell r="O4329">
            <v>1841.1259999999997</v>
          </cell>
          <cell r="P4329">
            <v>1841.1259999999997</v>
          </cell>
        </row>
        <row r="4330">
          <cell r="A4330" t="str">
            <v>4.03.000910102</v>
          </cell>
          <cell r="B4330">
            <v>10102</v>
          </cell>
          <cell r="C4330" t="str">
            <v>Gerência Jurídica</v>
          </cell>
          <cell r="D4330" t="str">
            <v>4.03.0009</v>
          </cell>
          <cell r="E4330">
            <v>1764</v>
          </cell>
          <cell r="F4330">
            <v>1764</v>
          </cell>
          <cell r="G4330">
            <v>1764</v>
          </cell>
          <cell r="H4330">
            <v>1764</v>
          </cell>
          <cell r="I4330">
            <v>1764</v>
          </cell>
          <cell r="J4330">
            <v>1764</v>
          </cell>
          <cell r="K4330">
            <v>1764</v>
          </cell>
          <cell r="L4330">
            <v>1764</v>
          </cell>
          <cell r="M4330">
            <v>1764</v>
          </cell>
          <cell r="N4330">
            <v>1764</v>
          </cell>
          <cell r="O4330">
            <v>1764</v>
          </cell>
          <cell r="P4330">
            <v>1764</v>
          </cell>
        </row>
        <row r="4331">
          <cell r="A4331" t="str">
            <v>4.03.001010102</v>
          </cell>
          <cell r="B4331">
            <v>10102</v>
          </cell>
          <cell r="C4331" t="str">
            <v>Gerência Jurídica</v>
          </cell>
          <cell r="D4331" t="str">
            <v>4.03.0010</v>
          </cell>
          <cell r="E4331">
            <v>455.44</v>
          </cell>
          <cell r="F4331">
            <v>455.44</v>
          </cell>
          <cell r="G4331">
            <v>455.44</v>
          </cell>
          <cell r="H4331">
            <v>455.44</v>
          </cell>
          <cell r="I4331">
            <v>455.44</v>
          </cell>
          <cell r="J4331">
            <v>455.44</v>
          </cell>
          <cell r="K4331">
            <v>455.44</v>
          </cell>
          <cell r="L4331">
            <v>455.44</v>
          </cell>
          <cell r="M4331">
            <v>455.44</v>
          </cell>
          <cell r="N4331">
            <v>455.44</v>
          </cell>
          <cell r="O4331">
            <v>455.44</v>
          </cell>
          <cell r="P4331">
            <v>455.44</v>
          </cell>
        </row>
        <row r="4332">
          <cell r="A4332" t="str">
            <v>4.03.001110102</v>
          </cell>
          <cell r="B4332">
            <v>10102</v>
          </cell>
          <cell r="C4332" t="str">
            <v>Gerência Jurídica</v>
          </cell>
          <cell r="D4332" t="str">
            <v>4.03.0011</v>
          </cell>
          <cell r="E4332">
            <v>364.51406333333335</v>
          </cell>
          <cell r="F4332">
            <v>364.51406333333335</v>
          </cell>
          <cell r="G4332">
            <v>364.51406333333335</v>
          </cell>
          <cell r="H4332">
            <v>364.51406333333335</v>
          </cell>
          <cell r="I4332">
            <v>364.51406333333341</v>
          </cell>
          <cell r="J4332">
            <v>364.51406333333335</v>
          </cell>
          <cell r="K4332">
            <v>364.51406333333335</v>
          </cell>
          <cell r="L4332">
            <v>364.51406333333335</v>
          </cell>
          <cell r="M4332">
            <v>364.51406333333335</v>
          </cell>
          <cell r="N4332">
            <v>364.51406333333341</v>
          </cell>
          <cell r="O4332">
            <v>364.5140633333333</v>
          </cell>
          <cell r="P4332">
            <v>364.51406333333335</v>
          </cell>
        </row>
        <row r="4333">
          <cell r="A4333" t="str">
            <v>4.03.001210102</v>
          </cell>
          <cell r="B4333">
            <v>10102</v>
          </cell>
          <cell r="C4333" t="str">
            <v>Gerência Jurídica</v>
          </cell>
          <cell r="D4333" t="str">
            <v>4.03.0012</v>
          </cell>
          <cell r="E4333">
            <v>104.89613333333334</v>
          </cell>
          <cell r="F4333">
            <v>104.89613333333334</v>
          </cell>
          <cell r="G4333">
            <v>104.89613333333334</v>
          </cell>
          <cell r="H4333">
            <v>104.89613333333334</v>
          </cell>
          <cell r="I4333">
            <v>104.89613333333335</v>
          </cell>
          <cell r="J4333">
            <v>104.89613333333334</v>
          </cell>
          <cell r="K4333">
            <v>104.89613333333334</v>
          </cell>
          <cell r="L4333">
            <v>104.89613333333334</v>
          </cell>
          <cell r="M4333">
            <v>104.89613333333334</v>
          </cell>
          <cell r="N4333">
            <v>104.89613333333335</v>
          </cell>
          <cell r="O4333">
            <v>104.89613333333332</v>
          </cell>
          <cell r="P4333">
            <v>104.89613333333334</v>
          </cell>
        </row>
        <row r="4334">
          <cell r="A4334" t="str">
            <v>4.03.001310102</v>
          </cell>
          <cell r="B4334">
            <v>10102</v>
          </cell>
          <cell r="C4334" t="str">
            <v>Gerência Jurídica</v>
          </cell>
          <cell r="D4334" t="str">
            <v>4.03.0013</v>
          </cell>
          <cell r="E4334">
            <v>0</v>
          </cell>
        </row>
        <row r="4335">
          <cell r="A4335" t="str">
            <v>4.03.001410102</v>
          </cell>
          <cell r="B4335">
            <v>10102</v>
          </cell>
          <cell r="C4335" t="str">
            <v>Gerência Jurídica</v>
          </cell>
          <cell r="D4335" t="str">
            <v>4.03.0014</v>
          </cell>
          <cell r="E4335">
            <v>0</v>
          </cell>
        </row>
        <row r="4336">
          <cell r="A4336" t="str">
            <v>4.03.001510102</v>
          </cell>
          <cell r="B4336">
            <v>10102</v>
          </cell>
          <cell r="C4336" t="str">
            <v>Gerência Jurídica</v>
          </cell>
          <cell r="D4336" t="str">
            <v>4.03.0015</v>
          </cell>
          <cell r="E4336">
            <v>0</v>
          </cell>
        </row>
        <row r="4337">
          <cell r="A4337" t="str">
            <v>4.03.001610102</v>
          </cell>
          <cell r="B4337">
            <v>10102</v>
          </cell>
          <cell r="C4337" t="str">
            <v>Gerência Jurídica</v>
          </cell>
          <cell r="D4337" t="str">
            <v>4.03.0016</v>
          </cell>
          <cell r="E4337">
            <v>200</v>
          </cell>
          <cell r="F4337">
            <v>0</v>
          </cell>
        </row>
        <row r="4338">
          <cell r="A4338" t="str">
            <v>4.03.001710102</v>
          </cell>
          <cell r="B4338">
            <v>10102</v>
          </cell>
          <cell r="C4338" t="str">
            <v>Gerência Jurídica</v>
          </cell>
          <cell r="D4338" t="str">
            <v>4.03.0017</v>
          </cell>
          <cell r="E4338">
            <v>40.6</v>
          </cell>
          <cell r="F4338">
            <v>40.6</v>
          </cell>
          <cell r="G4338">
            <v>40.6</v>
          </cell>
          <cell r="H4338">
            <v>40.6</v>
          </cell>
          <cell r="I4338">
            <v>40.6</v>
          </cell>
          <cell r="J4338">
            <v>40.6</v>
          </cell>
          <cell r="K4338">
            <v>40.6</v>
          </cell>
          <cell r="L4338">
            <v>40.6</v>
          </cell>
          <cell r="M4338">
            <v>40.6</v>
          </cell>
          <cell r="N4338">
            <v>40.6</v>
          </cell>
          <cell r="O4338">
            <v>40.6</v>
          </cell>
          <cell r="P4338">
            <v>40.6</v>
          </cell>
        </row>
        <row r="4339">
          <cell r="A4339" t="str">
            <v>4.03.001810102</v>
          </cell>
          <cell r="B4339">
            <v>10102</v>
          </cell>
          <cell r="C4339" t="str">
            <v>Gerência Jurídica</v>
          </cell>
          <cell r="D4339" t="str">
            <v>4.03.0018</v>
          </cell>
          <cell r="E4339">
            <v>0</v>
          </cell>
          <cell r="F4339">
            <v>0</v>
          </cell>
          <cell r="G4339">
            <v>0</v>
          </cell>
          <cell r="H4339">
            <v>0</v>
          </cell>
          <cell r="I4339">
            <v>0</v>
          </cell>
          <cell r="J4339">
            <v>0</v>
          </cell>
          <cell r="K4339">
            <v>0</v>
          </cell>
          <cell r="L4339">
            <v>0</v>
          </cell>
          <cell r="M4339">
            <v>0</v>
          </cell>
          <cell r="N4339">
            <v>0</v>
          </cell>
          <cell r="O4339">
            <v>0</v>
          </cell>
          <cell r="P4339">
            <v>0</v>
          </cell>
        </row>
        <row r="4340">
          <cell r="A4340" t="str">
            <v>4.03.001910102</v>
          </cell>
          <cell r="B4340">
            <v>10102</v>
          </cell>
          <cell r="C4340" t="str">
            <v>Gerência Jurídica</v>
          </cell>
          <cell r="D4340" t="str">
            <v>4.03.0019</v>
          </cell>
          <cell r="E4340">
            <v>0</v>
          </cell>
        </row>
        <row r="4341">
          <cell r="A4341" t="str">
            <v>4.03.002010102</v>
          </cell>
          <cell r="B4341">
            <v>10102</v>
          </cell>
          <cell r="C4341" t="str">
            <v>Gerência Jurídica</v>
          </cell>
          <cell r="D4341" t="str">
            <v>4.03.0020</v>
          </cell>
        </row>
        <row r="4342">
          <cell r="A4342" t="str">
            <v>4.03.002110102</v>
          </cell>
          <cell r="B4342">
            <v>10102</v>
          </cell>
          <cell r="C4342" t="str">
            <v>Gerência Jurídica</v>
          </cell>
          <cell r="D4342" t="str">
            <v>4.03.0021</v>
          </cell>
          <cell r="E4342">
            <v>0</v>
          </cell>
          <cell r="F4342">
            <v>0</v>
          </cell>
          <cell r="G4342">
            <v>0</v>
          </cell>
          <cell r="H4342">
            <v>0</v>
          </cell>
          <cell r="I4342">
            <v>0</v>
          </cell>
          <cell r="J4342">
            <v>0</v>
          </cell>
          <cell r="K4342">
            <v>0</v>
          </cell>
          <cell r="L4342">
            <v>0</v>
          </cell>
          <cell r="M4342">
            <v>0</v>
          </cell>
          <cell r="N4342">
            <v>0</v>
          </cell>
          <cell r="O4342">
            <v>0</v>
          </cell>
          <cell r="P4342">
            <v>0</v>
          </cell>
        </row>
        <row r="4343">
          <cell r="A4343" t="str">
            <v>4.03.002210102</v>
          </cell>
          <cell r="B4343">
            <v>10102</v>
          </cell>
          <cell r="C4343" t="str">
            <v>Gerência Jurídica</v>
          </cell>
          <cell r="D4343" t="str">
            <v>4.03.0022</v>
          </cell>
          <cell r="E4343">
            <v>0</v>
          </cell>
          <cell r="F4343">
            <v>0</v>
          </cell>
          <cell r="G4343">
            <v>0</v>
          </cell>
          <cell r="H4343">
            <v>0</v>
          </cell>
          <cell r="I4343">
            <v>0</v>
          </cell>
          <cell r="J4343">
            <v>0</v>
          </cell>
          <cell r="K4343">
            <v>0</v>
          </cell>
          <cell r="L4343">
            <v>0</v>
          </cell>
          <cell r="M4343">
            <v>0</v>
          </cell>
          <cell r="N4343">
            <v>0</v>
          </cell>
          <cell r="O4343">
            <v>0</v>
          </cell>
          <cell r="P4343">
            <v>0</v>
          </cell>
        </row>
        <row r="4344">
          <cell r="A4344" t="str">
            <v>4.03.002410102</v>
          </cell>
          <cell r="B4344">
            <v>10102</v>
          </cell>
          <cell r="C4344" t="str">
            <v>Gerência Jurídica</v>
          </cell>
          <cell r="D4344" t="str">
            <v>4.03.0024</v>
          </cell>
          <cell r="E4344">
            <v>0</v>
          </cell>
          <cell r="F4344">
            <v>0</v>
          </cell>
          <cell r="G4344">
            <v>0</v>
          </cell>
          <cell r="H4344">
            <v>0</v>
          </cell>
          <cell r="I4344">
            <v>0</v>
          </cell>
          <cell r="J4344">
            <v>0</v>
          </cell>
          <cell r="K4344">
            <v>0</v>
          </cell>
          <cell r="L4344">
            <v>0</v>
          </cell>
          <cell r="M4344">
            <v>0</v>
          </cell>
          <cell r="N4344">
            <v>0</v>
          </cell>
          <cell r="O4344">
            <v>0</v>
          </cell>
          <cell r="P4344">
            <v>0</v>
          </cell>
        </row>
        <row r="4345">
          <cell r="A4345" t="str">
            <v>4.04.000110102</v>
          </cell>
          <cell r="B4345">
            <v>10102</v>
          </cell>
          <cell r="C4345" t="str">
            <v>Gerência Jurídica</v>
          </cell>
          <cell r="D4345" t="str">
            <v>4.04.0001</v>
          </cell>
          <cell r="E4345">
            <v>0</v>
          </cell>
          <cell r="F4345">
            <v>0</v>
          </cell>
          <cell r="G4345">
            <v>0</v>
          </cell>
          <cell r="H4345">
            <v>0</v>
          </cell>
          <cell r="I4345">
            <v>0</v>
          </cell>
          <cell r="J4345">
            <v>0</v>
          </cell>
          <cell r="K4345">
            <v>0</v>
          </cell>
          <cell r="L4345">
            <v>0</v>
          </cell>
          <cell r="M4345">
            <v>0</v>
          </cell>
          <cell r="N4345">
            <v>0</v>
          </cell>
          <cell r="O4345">
            <v>0</v>
          </cell>
          <cell r="P4345">
            <v>0</v>
          </cell>
        </row>
        <row r="4346">
          <cell r="A4346" t="str">
            <v>4.04.000210102</v>
          </cell>
          <cell r="B4346">
            <v>10102</v>
          </cell>
          <cell r="C4346" t="str">
            <v>Gerência Jurídica</v>
          </cell>
          <cell r="D4346" t="str">
            <v>4.04.0002</v>
          </cell>
          <cell r="E4346">
            <v>0</v>
          </cell>
          <cell r="F4346">
            <v>0</v>
          </cell>
          <cell r="G4346">
            <v>0</v>
          </cell>
          <cell r="H4346">
            <v>0</v>
          </cell>
          <cell r="I4346">
            <v>0</v>
          </cell>
          <cell r="J4346">
            <v>0</v>
          </cell>
          <cell r="K4346">
            <v>0</v>
          </cell>
          <cell r="L4346">
            <v>0</v>
          </cell>
          <cell r="M4346">
            <v>0</v>
          </cell>
          <cell r="N4346">
            <v>0</v>
          </cell>
          <cell r="O4346">
            <v>0</v>
          </cell>
          <cell r="P4346">
            <v>0</v>
          </cell>
        </row>
        <row r="4347">
          <cell r="A4347" t="str">
            <v>4.04.000310102</v>
          </cell>
          <cell r="B4347">
            <v>10102</v>
          </cell>
          <cell r="C4347" t="str">
            <v>Gerência Jurídica</v>
          </cell>
          <cell r="D4347" t="str">
            <v>4.04.0003</v>
          </cell>
          <cell r="E4347">
            <v>0</v>
          </cell>
          <cell r="F4347">
            <v>0</v>
          </cell>
          <cell r="G4347">
            <v>0</v>
          </cell>
          <cell r="H4347">
            <v>0</v>
          </cell>
          <cell r="I4347">
            <v>0</v>
          </cell>
          <cell r="J4347">
            <v>0</v>
          </cell>
          <cell r="K4347">
            <v>0</v>
          </cell>
          <cell r="L4347">
            <v>0</v>
          </cell>
          <cell r="M4347">
            <v>0</v>
          </cell>
          <cell r="N4347">
            <v>0</v>
          </cell>
          <cell r="O4347">
            <v>0</v>
          </cell>
          <cell r="P4347">
            <v>0</v>
          </cell>
        </row>
        <row r="4348">
          <cell r="A4348" t="str">
            <v>4.04.000410102</v>
          </cell>
          <cell r="B4348">
            <v>10102</v>
          </cell>
          <cell r="C4348" t="str">
            <v>Gerência Jurídica</v>
          </cell>
          <cell r="D4348" t="str">
            <v>4.04.0004</v>
          </cell>
          <cell r="E4348">
            <v>23542.78</v>
          </cell>
          <cell r="F4348">
            <v>23542.78</v>
          </cell>
          <cell r="G4348">
            <v>23542.78</v>
          </cell>
          <cell r="H4348">
            <v>23542.78</v>
          </cell>
          <cell r="I4348">
            <v>23542.78</v>
          </cell>
          <cell r="J4348">
            <v>23542.78</v>
          </cell>
          <cell r="K4348">
            <v>23542.78</v>
          </cell>
          <cell r="L4348">
            <v>23543</v>
          </cell>
          <cell r="M4348">
            <v>23543</v>
          </cell>
          <cell r="N4348">
            <v>23543</v>
          </cell>
          <cell r="O4348">
            <v>23543</v>
          </cell>
          <cell r="P4348">
            <v>23543</v>
          </cell>
        </row>
        <row r="4349">
          <cell r="A4349" t="str">
            <v>4.04.000510102</v>
          </cell>
          <cell r="B4349">
            <v>10102</v>
          </cell>
          <cell r="C4349" t="str">
            <v>Gerência Jurídica</v>
          </cell>
          <cell r="D4349" t="str">
            <v>4.04.0005</v>
          </cell>
          <cell r="E4349">
            <v>0</v>
          </cell>
          <cell r="F4349">
            <v>0</v>
          </cell>
          <cell r="G4349">
            <v>0</v>
          </cell>
          <cell r="H4349">
            <v>0</v>
          </cell>
          <cell r="I4349">
            <v>0</v>
          </cell>
          <cell r="J4349">
            <v>0</v>
          </cell>
          <cell r="K4349">
            <v>0</v>
          </cell>
          <cell r="L4349">
            <v>0</v>
          </cell>
          <cell r="M4349">
            <v>0</v>
          </cell>
          <cell r="N4349">
            <v>0</v>
          </cell>
          <cell r="O4349">
            <v>0</v>
          </cell>
          <cell r="P4349">
            <v>0</v>
          </cell>
        </row>
        <row r="4350">
          <cell r="A4350" t="str">
            <v>4.04.000610102</v>
          </cell>
          <cell r="B4350">
            <v>10102</v>
          </cell>
          <cell r="C4350" t="str">
            <v>Gerência Jurídica</v>
          </cell>
          <cell r="D4350" t="str">
            <v>4.04.0006</v>
          </cell>
          <cell r="E4350">
            <v>300</v>
          </cell>
          <cell r="F4350">
            <v>300</v>
          </cell>
          <cell r="G4350">
            <v>300</v>
          </cell>
          <cell r="H4350">
            <v>300</v>
          </cell>
          <cell r="I4350">
            <v>300</v>
          </cell>
          <cell r="J4350">
            <v>300</v>
          </cell>
          <cell r="K4350">
            <v>300</v>
          </cell>
          <cell r="L4350">
            <v>300</v>
          </cell>
          <cell r="M4350">
            <v>300</v>
          </cell>
          <cell r="N4350">
            <v>300</v>
          </cell>
          <cell r="O4350">
            <v>300</v>
          </cell>
          <cell r="P4350">
            <v>300</v>
          </cell>
        </row>
        <row r="4351">
          <cell r="A4351" t="str">
            <v>4.04.000710102</v>
          </cell>
          <cell r="B4351">
            <v>10102</v>
          </cell>
          <cell r="C4351" t="str">
            <v>Gerência Jurídica</v>
          </cell>
          <cell r="D4351" t="str">
            <v>4.04.0007</v>
          </cell>
          <cell r="E4351">
            <v>18.395429966341961</v>
          </cell>
          <cell r="F4351">
            <v>18.395429966341961</v>
          </cell>
          <cell r="G4351">
            <v>18.395429966341961</v>
          </cell>
          <cell r="H4351">
            <v>18.395429966341961</v>
          </cell>
          <cell r="I4351">
            <v>18.395429966341961</v>
          </cell>
          <cell r="J4351">
            <v>18.395429966341961</v>
          </cell>
          <cell r="K4351">
            <v>18.395429966341961</v>
          </cell>
          <cell r="L4351">
            <v>18.395429966341961</v>
          </cell>
          <cell r="M4351">
            <v>18.395429966341961</v>
          </cell>
          <cell r="N4351">
            <v>18.395429966341961</v>
          </cell>
          <cell r="O4351">
            <v>18.395429966341961</v>
          </cell>
          <cell r="P4351">
            <v>18.395429966341961</v>
          </cell>
        </row>
        <row r="4352">
          <cell r="A4352" t="str">
            <v>4.04.000810102</v>
          </cell>
          <cell r="B4352">
            <v>10102</v>
          </cell>
          <cell r="C4352" t="str">
            <v>Gerência Jurídica</v>
          </cell>
          <cell r="D4352" t="str">
            <v>4.04.0008</v>
          </cell>
          <cell r="E4352">
            <v>870</v>
          </cell>
          <cell r="F4352">
            <v>870</v>
          </cell>
          <cell r="G4352">
            <v>870</v>
          </cell>
          <cell r="H4352">
            <v>870</v>
          </cell>
          <cell r="I4352">
            <v>870</v>
          </cell>
          <cell r="J4352">
            <v>870</v>
          </cell>
          <cell r="K4352">
            <v>870</v>
          </cell>
          <cell r="L4352">
            <v>870</v>
          </cell>
          <cell r="M4352">
            <v>870</v>
          </cell>
          <cell r="N4352">
            <v>870</v>
          </cell>
          <cell r="O4352">
            <v>870</v>
          </cell>
          <cell r="P4352">
            <v>870</v>
          </cell>
        </row>
        <row r="4353">
          <cell r="A4353" t="str">
            <v>4.04.000910102</v>
          </cell>
          <cell r="B4353">
            <v>10102</v>
          </cell>
          <cell r="C4353" t="str">
            <v>Gerência Jurídica</v>
          </cell>
          <cell r="D4353" t="str">
            <v>4.04.0009</v>
          </cell>
          <cell r="E4353">
            <v>30</v>
          </cell>
          <cell r="F4353">
            <v>30</v>
          </cell>
          <cell r="G4353">
            <v>30</v>
          </cell>
          <cell r="H4353">
            <v>30</v>
          </cell>
          <cell r="I4353">
            <v>30</v>
          </cell>
          <cell r="J4353">
            <v>30</v>
          </cell>
          <cell r="K4353">
            <v>30</v>
          </cell>
          <cell r="L4353">
            <v>30</v>
          </cell>
          <cell r="M4353">
            <v>30</v>
          </cell>
          <cell r="N4353">
            <v>30</v>
          </cell>
          <cell r="O4353">
            <v>30</v>
          </cell>
          <cell r="P4353">
            <v>30</v>
          </cell>
        </row>
        <row r="4354">
          <cell r="A4354" t="str">
            <v>4.04.001010102</v>
          </cell>
          <cell r="B4354">
            <v>10102</v>
          </cell>
          <cell r="C4354" t="str">
            <v>Gerência Jurídica</v>
          </cell>
          <cell r="D4354" t="str">
            <v>4.04.0010</v>
          </cell>
          <cell r="E4354">
            <v>0</v>
          </cell>
          <cell r="F4354">
            <v>0</v>
          </cell>
          <cell r="G4354">
            <v>0</v>
          </cell>
          <cell r="H4354">
            <v>0</v>
          </cell>
          <cell r="I4354">
            <v>0</v>
          </cell>
          <cell r="J4354">
            <v>0</v>
          </cell>
          <cell r="K4354">
            <v>0</v>
          </cell>
          <cell r="L4354">
            <v>0</v>
          </cell>
          <cell r="M4354">
            <v>0</v>
          </cell>
          <cell r="N4354">
            <v>0</v>
          </cell>
          <cell r="O4354">
            <v>0</v>
          </cell>
          <cell r="P4354">
            <v>0</v>
          </cell>
        </row>
        <row r="4355">
          <cell r="A4355" t="str">
            <v>4.04.001110102</v>
          </cell>
          <cell r="B4355">
            <v>10102</v>
          </cell>
          <cell r="C4355" t="str">
            <v>Gerência Jurídica</v>
          </cell>
          <cell r="D4355" t="str">
            <v>4.04.0011</v>
          </cell>
          <cell r="E4355">
            <v>143</v>
          </cell>
          <cell r="F4355">
            <v>143</v>
          </cell>
          <cell r="G4355">
            <v>143</v>
          </cell>
          <cell r="H4355">
            <v>143</v>
          </cell>
          <cell r="I4355">
            <v>143</v>
          </cell>
          <cell r="J4355">
            <v>143</v>
          </cell>
          <cell r="K4355">
            <v>0</v>
          </cell>
          <cell r="L4355">
            <v>0</v>
          </cell>
          <cell r="M4355">
            <v>0</v>
          </cell>
          <cell r="N4355">
            <v>0</v>
          </cell>
          <cell r="O4355">
            <v>0</v>
          </cell>
          <cell r="P4355">
            <v>0</v>
          </cell>
        </row>
        <row r="4356">
          <cell r="A4356" t="str">
            <v>4.04.001210102</v>
          </cell>
          <cell r="B4356">
            <v>10102</v>
          </cell>
          <cell r="C4356" t="str">
            <v>Gerência Jurídica</v>
          </cell>
          <cell r="D4356" t="str">
            <v>4.04.0012</v>
          </cell>
          <cell r="E4356">
            <v>0</v>
          </cell>
          <cell r="F4356">
            <v>0</v>
          </cell>
          <cell r="G4356">
            <v>0</v>
          </cell>
          <cell r="H4356">
            <v>0</v>
          </cell>
          <cell r="I4356">
            <v>0</v>
          </cell>
          <cell r="J4356">
            <v>0</v>
          </cell>
          <cell r="K4356">
            <v>0</v>
          </cell>
          <cell r="L4356">
            <v>0</v>
          </cell>
          <cell r="M4356">
            <v>0</v>
          </cell>
          <cell r="N4356">
            <v>0</v>
          </cell>
          <cell r="O4356">
            <v>0</v>
          </cell>
          <cell r="P4356">
            <v>0</v>
          </cell>
        </row>
        <row r="4357">
          <cell r="A4357" t="str">
            <v>4.05.000310102</v>
          </cell>
          <cell r="B4357">
            <v>10102</v>
          </cell>
          <cell r="C4357" t="str">
            <v>Gerência Jurídica</v>
          </cell>
          <cell r="D4357" t="str">
            <v>4.05.0003</v>
          </cell>
          <cell r="E4357">
            <v>0</v>
          </cell>
          <cell r="F4357">
            <v>0</v>
          </cell>
          <cell r="G4357">
            <v>0</v>
          </cell>
          <cell r="H4357">
            <v>0</v>
          </cell>
          <cell r="I4357">
            <v>0</v>
          </cell>
          <cell r="J4357">
            <v>0</v>
          </cell>
          <cell r="K4357">
            <v>0</v>
          </cell>
          <cell r="L4357">
            <v>0</v>
          </cell>
          <cell r="M4357">
            <v>0</v>
          </cell>
          <cell r="N4357">
            <v>0</v>
          </cell>
          <cell r="O4357">
            <v>0</v>
          </cell>
          <cell r="P4357">
            <v>0</v>
          </cell>
        </row>
        <row r="4358">
          <cell r="A4358" t="str">
            <v>4.08.000410102</v>
          </cell>
          <cell r="B4358">
            <v>10102</v>
          </cell>
          <cell r="C4358" t="str">
            <v>Gerência Jurídica</v>
          </cell>
          <cell r="D4358" t="str">
            <v>4.08.0004</v>
          </cell>
          <cell r="E4358">
            <v>0</v>
          </cell>
          <cell r="F4358">
            <v>0</v>
          </cell>
          <cell r="G4358">
            <v>0</v>
          </cell>
          <cell r="H4358">
            <v>0</v>
          </cell>
          <cell r="I4358">
            <v>0</v>
          </cell>
          <cell r="J4358">
            <v>0</v>
          </cell>
          <cell r="K4358">
            <v>0</v>
          </cell>
          <cell r="L4358">
            <v>0</v>
          </cell>
          <cell r="M4358">
            <v>0</v>
          </cell>
          <cell r="N4358">
            <v>0</v>
          </cell>
          <cell r="O4358">
            <v>0</v>
          </cell>
          <cell r="P4358">
            <v>0</v>
          </cell>
        </row>
        <row r="4359">
          <cell r="A4359" t="str">
            <v>4.08.001010102</v>
          </cell>
          <cell r="B4359">
            <v>10102</v>
          </cell>
          <cell r="C4359" t="str">
            <v>Gerência Jurídica</v>
          </cell>
          <cell r="D4359" t="str">
            <v>4.08.0010</v>
          </cell>
          <cell r="E4359">
            <v>0</v>
          </cell>
          <cell r="F4359">
            <v>0</v>
          </cell>
          <cell r="G4359">
            <v>0</v>
          </cell>
          <cell r="H4359">
            <v>0</v>
          </cell>
          <cell r="I4359">
            <v>0</v>
          </cell>
          <cell r="J4359">
            <v>0</v>
          </cell>
          <cell r="K4359">
            <v>0</v>
          </cell>
          <cell r="L4359">
            <v>0</v>
          </cell>
          <cell r="M4359">
            <v>0</v>
          </cell>
          <cell r="N4359">
            <v>0</v>
          </cell>
          <cell r="O4359">
            <v>0</v>
          </cell>
          <cell r="P4359">
            <v>0</v>
          </cell>
        </row>
        <row r="4360">
          <cell r="A4360" t="str">
            <v>4.08.001610102</v>
          </cell>
          <cell r="B4360">
            <v>10102</v>
          </cell>
          <cell r="C4360" t="str">
            <v>Gerência Jurídica</v>
          </cell>
          <cell r="D4360" t="str">
            <v>4.08.0016</v>
          </cell>
          <cell r="E4360">
            <v>0</v>
          </cell>
          <cell r="F4360">
            <v>0</v>
          </cell>
          <cell r="G4360">
            <v>0</v>
          </cell>
          <cell r="H4360">
            <v>0</v>
          </cell>
          <cell r="I4360">
            <v>0</v>
          </cell>
          <cell r="J4360">
            <v>0</v>
          </cell>
          <cell r="K4360">
            <v>0</v>
          </cell>
          <cell r="L4360">
            <v>0</v>
          </cell>
          <cell r="M4360">
            <v>0</v>
          </cell>
          <cell r="N4360">
            <v>0</v>
          </cell>
          <cell r="O4360">
            <v>0</v>
          </cell>
          <cell r="P4360">
            <v>0</v>
          </cell>
        </row>
        <row r="4361">
          <cell r="A4361" t="str">
            <v>4.08.001710102</v>
          </cell>
          <cell r="B4361">
            <v>10102</v>
          </cell>
          <cell r="C4361" t="str">
            <v>Gerência Jurídica</v>
          </cell>
          <cell r="D4361" t="str">
            <v>4.08.0017</v>
          </cell>
          <cell r="E4361">
            <v>0</v>
          </cell>
          <cell r="F4361">
            <v>0</v>
          </cell>
          <cell r="G4361">
            <v>0</v>
          </cell>
          <cell r="H4361">
            <v>0</v>
          </cell>
          <cell r="I4361">
            <v>0</v>
          </cell>
          <cell r="J4361">
            <v>0</v>
          </cell>
          <cell r="K4361">
            <v>0</v>
          </cell>
          <cell r="L4361">
            <v>0</v>
          </cell>
          <cell r="M4361">
            <v>0</v>
          </cell>
          <cell r="N4361">
            <v>0</v>
          </cell>
          <cell r="O4361">
            <v>0</v>
          </cell>
          <cell r="P4361">
            <v>0</v>
          </cell>
        </row>
        <row r="4362">
          <cell r="A4362" t="str">
            <v>4.08.002010102</v>
          </cell>
          <cell r="B4362">
            <v>10102</v>
          </cell>
          <cell r="C4362" t="str">
            <v>Gerência Jurídica</v>
          </cell>
          <cell r="D4362" t="str">
            <v>4.08.0020</v>
          </cell>
          <cell r="E4362">
            <v>0</v>
          </cell>
          <cell r="F4362">
            <v>0</v>
          </cell>
          <cell r="G4362">
            <v>0</v>
          </cell>
          <cell r="H4362">
            <v>0</v>
          </cell>
          <cell r="I4362">
            <v>0</v>
          </cell>
          <cell r="J4362">
            <v>0</v>
          </cell>
          <cell r="K4362">
            <v>0</v>
          </cell>
          <cell r="L4362">
            <v>0</v>
          </cell>
          <cell r="M4362">
            <v>0</v>
          </cell>
          <cell r="N4362">
            <v>0</v>
          </cell>
          <cell r="O4362">
            <v>0</v>
          </cell>
          <cell r="P4362">
            <v>0</v>
          </cell>
        </row>
        <row r="4363">
          <cell r="A4363" t="str">
            <v>4.13.000410102</v>
          </cell>
          <cell r="B4363">
            <v>10102</v>
          </cell>
          <cell r="C4363" t="str">
            <v>Gerência Jurídica</v>
          </cell>
          <cell r="D4363" t="str">
            <v>4.13.0004</v>
          </cell>
          <cell r="E4363">
            <v>0</v>
          </cell>
          <cell r="F4363">
            <v>0</v>
          </cell>
          <cell r="G4363">
            <v>0</v>
          </cell>
          <cell r="H4363">
            <v>0</v>
          </cell>
          <cell r="I4363">
            <v>0</v>
          </cell>
          <cell r="J4363">
            <v>0</v>
          </cell>
          <cell r="K4363">
            <v>0</v>
          </cell>
          <cell r="L4363">
            <v>0</v>
          </cell>
          <cell r="M4363">
            <v>0</v>
          </cell>
          <cell r="N4363">
            <v>0</v>
          </cell>
          <cell r="O4363">
            <v>0</v>
          </cell>
          <cell r="P4363">
            <v>0</v>
          </cell>
        </row>
        <row r="4364">
          <cell r="A4364" t="str">
            <v>4.13.000510102</v>
          </cell>
          <cell r="B4364">
            <v>10102</v>
          </cell>
          <cell r="C4364" t="str">
            <v>Gerência Jurídica</v>
          </cell>
          <cell r="D4364" t="str">
            <v>4.13.0005</v>
          </cell>
          <cell r="E4364">
            <v>0</v>
          </cell>
          <cell r="F4364">
            <v>0</v>
          </cell>
          <cell r="G4364">
            <v>0</v>
          </cell>
          <cell r="H4364">
            <v>0</v>
          </cell>
          <cell r="I4364">
            <v>0</v>
          </cell>
          <cell r="J4364">
            <v>0</v>
          </cell>
          <cell r="K4364">
            <v>0</v>
          </cell>
          <cell r="L4364">
            <v>0</v>
          </cell>
          <cell r="M4364">
            <v>0</v>
          </cell>
          <cell r="N4364">
            <v>0</v>
          </cell>
          <cell r="O4364">
            <v>0</v>
          </cell>
          <cell r="P4364">
            <v>0</v>
          </cell>
        </row>
        <row r="4365">
          <cell r="A4365" t="str">
            <v>4.13.000610102</v>
          </cell>
          <cell r="B4365">
            <v>10102</v>
          </cell>
          <cell r="C4365" t="str">
            <v>Gerência Jurídica</v>
          </cell>
          <cell r="D4365" t="str">
            <v>4.13.0006</v>
          </cell>
          <cell r="E4365">
            <v>0</v>
          </cell>
          <cell r="F4365">
            <v>0</v>
          </cell>
          <cell r="G4365">
            <v>0</v>
          </cell>
          <cell r="H4365">
            <v>0</v>
          </cell>
          <cell r="I4365">
            <v>0</v>
          </cell>
          <cell r="J4365">
            <v>0</v>
          </cell>
          <cell r="K4365">
            <v>0</v>
          </cell>
          <cell r="L4365">
            <v>0</v>
          </cell>
          <cell r="M4365">
            <v>0</v>
          </cell>
          <cell r="N4365">
            <v>0</v>
          </cell>
          <cell r="O4365">
            <v>0</v>
          </cell>
          <cell r="P4365">
            <v>0</v>
          </cell>
        </row>
        <row r="4366">
          <cell r="A4366" t="str">
            <v>4.13.000710102</v>
          </cell>
          <cell r="B4366">
            <v>10102</v>
          </cell>
          <cell r="C4366" t="str">
            <v>Gerência Jurídica</v>
          </cell>
          <cell r="D4366" t="str">
            <v>4.13.0007</v>
          </cell>
          <cell r="E4366">
            <v>0</v>
          </cell>
          <cell r="F4366">
            <v>0</v>
          </cell>
          <cell r="G4366">
            <v>0</v>
          </cell>
          <cell r="H4366">
            <v>0</v>
          </cell>
          <cell r="I4366">
            <v>0</v>
          </cell>
          <cell r="J4366">
            <v>0</v>
          </cell>
          <cell r="K4366">
            <v>0</v>
          </cell>
          <cell r="L4366">
            <v>0</v>
          </cell>
          <cell r="M4366">
            <v>0</v>
          </cell>
          <cell r="N4366">
            <v>0</v>
          </cell>
          <cell r="O4366">
            <v>0</v>
          </cell>
          <cell r="P4366">
            <v>0</v>
          </cell>
        </row>
        <row r="4367">
          <cell r="A4367" t="str">
            <v>4.13.000810102</v>
          </cell>
          <cell r="B4367">
            <v>10102</v>
          </cell>
          <cell r="C4367" t="str">
            <v>Gerência Jurídica</v>
          </cell>
          <cell r="D4367" t="str">
            <v>4.13.0008</v>
          </cell>
          <cell r="E4367">
            <v>0</v>
          </cell>
          <cell r="F4367">
            <v>0</v>
          </cell>
          <cell r="G4367">
            <v>0</v>
          </cell>
          <cell r="H4367">
            <v>0</v>
          </cell>
          <cell r="I4367">
            <v>0</v>
          </cell>
          <cell r="J4367">
            <v>0</v>
          </cell>
          <cell r="K4367">
            <v>0</v>
          </cell>
          <cell r="L4367">
            <v>0</v>
          </cell>
          <cell r="M4367">
            <v>0</v>
          </cell>
          <cell r="N4367">
            <v>0</v>
          </cell>
          <cell r="O4367">
            <v>0</v>
          </cell>
          <cell r="P4367">
            <v>0</v>
          </cell>
        </row>
        <row r="4368">
          <cell r="A4368" t="str">
            <v>4.90.000110102</v>
          </cell>
          <cell r="B4368">
            <v>10102</v>
          </cell>
          <cell r="C4368" t="str">
            <v>Gerência Jurídica</v>
          </cell>
          <cell r="D4368" t="str">
            <v>4.90.0001</v>
          </cell>
          <cell r="E4368">
            <v>0</v>
          </cell>
          <cell r="F4368">
            <v>0</v>
          </cell>
          <cell r="G4368">
            <v>0</v>
          </cell>
          <cell r="H4368">
            <v>0</v>
          </cell>
          <cell r="I4368">
            <v>0</v>
          </cell>
          <cell r="J4368">
            <v>0</v>
          </cell>
          <cell r="K4368">
            <v>0</v>
          </cell>
          <cell r="L4368">
            <v>0</v>
          </cell>
          <cell r="M4368">
            <v>0</v>
          </cell>
          <cell r="N4368">
            <v>0</v>
          </cell>
          <cell r="O4368">
            <v>0</v>
          </cell>
          <cell r="P4368">
            <v>0</v>
          </cell>
        </row>
        <row r="4369">
          <cell r="A4369" t="str">
            <v>4.01.000153</v>
          </cell>
          <cell r="B4369">
            <v>53</v>
          </cell>
          <cell r="C4369" t="str">
            <v>Total Superintendencia Juridica</v>
          </cell>
          <cell r="D4369" t="str">
            <v>4.01.0001</v>
          </cell>
          <cell r="E4369">
            <v>0</v>
          </cell>
          <cell r="F4369">
            <v>0</v>
          </cell>
          <cell r="G4369">
            <v>0</v>
          </cell>
          <cell r="H4369">
            <v>0</v>
          </cell>
          <cell r="I4369">
            <v>0</v>
          </cell>
          <cell r="J4369">
            <v>0</v>
          </cell>
          <cell r="K4369">
            <v>0</v>
          </cell>
          <cell r="L4369">
            <v>0</v>
          </cell>
          <cell r="M4369">
            <v>0</v>
          </cell>
          <cell r="N4369">
            <v>0</v>
          </cell>
          <cell r="O4369">
            <v>0</v>
          </cell>
          <cell r="P4369">
            <v>0</v>
          </cell>
        </row>
        <row r="4370">
          <cell r="A4370" t="str">
            <v>4.01.000253</v>
          </cell>
          <cell r="B4370">
            <v>53</v>
          </cell>
          <cell r="C4370" t="str">
            <v>Total Superintendencia Juridica</v>
          </cell>
          <cell r="D4370" t="str">
            <v>4.01.0002</v>
          </cell>
          <cell r="E4370">
            <v>0</v>
          </cell>
          <cell r="F4370">
            <v>0</v>
          </cell>
          <cell r="G4370">
            <v>0</v>
          </cell>
          <cell r="H4370">
            <v>0</v>
          </cell>
          <cell r="I4370">
            <v>0</v>
          </cell>
          <cell r="J4370">
            <v>0</v>
          </cell>
          <cell r="K4370">
            <v>0</v>
          </cell>
          <cell r="L4370">
            <v>0</v>
          </cell>
          <cell r="M4370">
            <v>0</v>
          </cell>
          <cell r="N4370">
            <v>0</v>
          </cell>
          <cell r="O4370">
            <v>0</v>
          </cell>
          <cell r="P4370">
            <v>0</v>
          </cell>
        </row>
        <row r="4371">
          <cell r="A4371" t="str">
            <v>4.01.000353</v>
          </cell>
          <cell r="B4371">
            <v>53</v>
          </cell>
          <cell r="C4371" t="str">
            <v>Total Superintendencia Juridica</v>
          </cell>
          <cell r="D4371" t="str">
            <v>4.01.0003</v>
          </cell>
          <cell r="E4371">
            <v>0</v>
          </cell>
          <cell r="F4371">
            <v>0</v>
          </cell>
          <cell r="G4371">
            <v>0</v>
          </cell>
          <cell r="H4371">
            <v>0</v>
          </cell>
          <cell r="I4371">
            <v>0</v>
          </cell>
          <cell r="J4371">
            <v>0</v>
          </cell>
          <cell r="K4371">
            <v>0</v>
          </cell>
          <cell r="L4371">
            <v>0</v>
          </cell>
          <cell r="M4371">
            <v>0</v>
          </cell>
          <cell r="N4371">
            <v>0</v>
          </cell>
          <cell r="O4371">
            <v>0</v>
          </cell>
          <cell r="P4371">
            <v>0</v>
          </cell>
        </row>
        <row r="4372">
          <cell r="A4372" t="str">
            <v>4.01.000453</v>
          </cell>
          <cell r="B4372">
            <v>53</v>
          </cell>
          <cell r="C4372" t="str">
            <v>Total Superintendencia Juridica</v>
          </cell>
          <cell r="D4372" t="str">
            <v>4.01.0004</v>
          </cell>
          <cell r="E4372">
            <v>1000</v>
          </cell>
          <cell r="F4372">
            <v>1000</v>
          </cell>
          <cell r="G4372">
            <v>1000</v>
          </cell>
          <cell r="H4372">
            <v>1000</v>
          </cell>
          <cell r="I4372">
            <v>1000</v>
          </cell>
          <cell r="J4372">
            <v>1000</v>
          </cell>
          <cell r="K4372">
            <v>1000</v>
          </cell>
          <cell r="L4372">
            <v>1000</v>
          </cell>
          <cell r="M4372">
            <v>1000</v>
          </cell>
          <cell r="N4372">
            <v>1000</v>
          </cell>
          <cell r="O4372">
            <v>1000</v>
          </cell>
          <cell r="P4372">
            <v>1000</v>
          </cell>
        </row>
        <row r="4373">
          <cell r="A4373" t="str">
            <v>4.01.000553</v>
          </cell>
          <cell r="B4373">
            <v>53</v>
          </cell>
          <cell r="C4373" t="str">
            <v>Total Superintendencia Juridica</v>
          </cell>
          <cell r="D4373" t="str">
            <v>4.01.0005</v>
          </cell>
          <cell r="E4373">
            <v>0</v>
          </cell>
          <cell r="F4373">
            <v>0</v>
          </cell>
          <cell r="G4373">
            <v>0</v>
          </cell>
          <cell r="H4373">
            <v>0</v>
          </cell>
          <cell r="I4373">
            <v>0</v>
          </cell>
          <cell r="J4373">
            <v>0</v>
          </cell>
          <cell r="K4373">
            <v>0</v>
          </cell>
          <cell r="L4373">
            <v>0</v>
          </cell>
          <cell r="M4373">
            <v>0</v>
          </cell>
          <cell r="N4373">
            <v>0</v>
          </cell>
          <cell r="O4373">
            <v>0</v>
          </cell>
          <cell r="P4373">
            <v>0</v>
          </cell>
        </row>
        <row r="4374">
          <cell r="A4374" t="str">
            <v>4.01.000653</v>
          </cell>
          <cell r="B4374">
            <v>53</v>
          </cell>
          <cell r="C4374" t="str">
            <v>Total Superintendencia Juridica</v>
          </cell>
          <cell r="D4374" t="str">
            <v>4.01.0006</v>
          </cell>
          <cell r="E4374">
            <v>0</v>
          </cell>
          <cell r="F4374">
            <v>0</v>
          </cell>
          <cell r="G4374">
            <v>0</v>
          </cell>
          <cell r="H4374">
            <v>0</v>
          </cell>
          <cell r="I4374">
            <v>0</v>
          </cell>
          <cell r="J4374">
            <v>0</v>
          </cell>
          <cell r="K4374">
            <v>0</v>
          </cell>
          <cell r="L4374">
            <v>0</v>
          </cell>
          <cell r="M4374">
            <v>0</v>
          </cell>
          <cell r="N4374">
            <v>0</v>
          </cell>
          <cell r="O4374">
            <v>0</v>
          </cell>
          <cell r="P4374">
            <v>0</v>
          </cell>
        </row>
        <row r="4375">
          <cell r="A4375" t="str">
            <v>4.01.000753</v>
          </cell>
          <cell r="B4375">
            <v>53</v>
          </cell>
          <cell r="C4375" t="str">
            <v>Total Superintendencia Juridica</v>
          </cell>
          <cell r="D4375" t="str">
            <v>4.01.0007</v>
          </cell>
          <cell r="E4375">
            <v>0</v>
          </cell>
          <cell r="F4375">
            <v>0</v>
          </cell>
          <cell r="G4375">
            <v>0</v>
          </cell>
          <cell r="H4375">
            <v>0</v>
          </cell>
          <cell r="I4375">
            <v>0</v>
          </cell>
          <cell r="J4375">
            <v>0</v>
          </cell>
          <cell r="K4375">
            <v>0</v>
          </cell>
          <cell r="L4375">
            <v>0</v>
          </cell>
          <cell r="M4375">
            <v>0</v>
          </cell>
          <cell r="N4375">
            <v>0</v>
          </cell>
          <cell r="O4375">
            <v>0</v>
          </cell>
          <cell r="P4375">
            <v>0</v>
          </cell>
        </row>
        <row r="4376">
          <cell r="A4376" t="str">
            <v>4.02.000153</v>
          </cell>
          <cell r="B4376">
            <v>53</v>
          </cell>
          <cell r="C4376" t="str">
            <v>Total Superintendencia Juridica</v>
          </cell>
          <cell r="D4376" t="str">
            <v>4.02.0001</v>
          </cell>
          <cell r="E4376">
            <v>0</v>
          </cell>
          <cell r="F4376">
            <v>0</v>
          </cell>
          <cell r="G4376">
            <v>0</v>
          </cell>
          <cell r="H4376">
            <v>0</v>
          </cell>
          <cell r="I4376">
            <v>0</v>
          </cell>
          <cell r="J4376">
            <v>0</v>
          </cell>
          <cell r="K4376">
            <v>0</v>
          </cell>
          <cell r="L4376">
            <v>0</v>
          </cell>
          <cell r="M4376">
            <v>0</v>
          </cell>
          <cell r="N4376">
            <v>0</v>
          </cell>
          <cell r="O4376">
            <v>0</v>
          </cell>
          <cell r="P4376">
            <v>0</v>
          </cell>
        </row>
        <row r="4377">
          <cell r="A4377" t="str">
            <v>4.02.000253</v>
          </cell>
          <cell r="B4377">
            <v>53</v>
          </cell>
          <cell r="C4377" t="str">
            <v>Total Superintendencia Juridica</v>
          </cell>
          <cell r="D4377" t="str">
            <v>4.02.0002</v>
          </cell>
          <cell r="E4377">
            <v>0</v>
          </cell>
          <cell r="F4377">
            <v>0</v>
          </cell>
          <cell r="G4377">
            <v>0</v>
          </cell>
          <cell r="H4377">
            <v>0</v>
          </cell>
          <cell r="I4377">
            <v>0</v>
          </cell>
          <cell r="J4377">
            <v>0</v>
          </cell>
          <cell r="K4377">
            <v>0</v>
          </cell>
          <cell r="L4377">
            <v>0</v>
          </cell>
          <cell r="M4377">
            <v>0</v>
          </cell>
          <cell r="N4377">
            <v>0</v>
          </cell>
          <cell r="O4377">
            <v>0</v>
          </cell>
          <cell r="P4377">
            <v>0</v>
          </cell>
        </row>
        <row r="4378">
          <cell r="A4378" t="str">
            <v>4.02.000353</v>
          </cell>
          <cell r="B4378">
            <v>53</v>
          </cell>
          <cell r="C4378" t="str">
            <v>Total Superintendencia Juridica</v>
          </cell>
          <cell r="D4378" t="str">
            <v>4.02.0003</v>
          </cell>
          <cell r="E4378">
            <v>359.67934372748738</v>
          </cell>
          <cell r="F4378">
            <v>359.67934372748738</v>
          </cell>
          <cell r="G4378">
            <v>359.67934372748738</v>
          </cell>
          <cell r="H4378">
            <v>372.26812075794942</v>
          </cell>
          <cell r="I4378">
            <v>372.26812075794942</v>
          </cell>
          <cell r="J4378">
            <v>372.26812075794942</v>
          </cell>
          <cell r="K4378">
            <v>372.26812075794942</v>
          </cell>
          <cell r="L4378">
            <v>372.26812075794942</v>
          </cell>
          <cell r="M4378">
            <v>372.26812075794942</v>
          </cell>
          <cell r="N4378">
            <v>372.26812075794942</v>
          </cell>
          <cell r="O4378">
            <v>372.26812075794942</v>
          </cell>
          <cell r="P4378">
            <v>372.26812075794942</v>
          </cell>
        </row>
        <row r="4379">
          <cell r="A4379" t="str">
            <v>4.02.000453</v>
          </cell>
          <cell r="B4379">
            <v>53</v>
          </cell>
          <cell r="C4379" t="str">
            <v>Total Superintendencia Juridica</v>
          </cell>
          <cell r="D4379" t="str">
            <v>4.02.0004</v>
          </cell>
          <cell r="E4379">
            <v>0</v>
          </cell>
          <cell r="F4379">
            <v>0</v>
          </cell>
          <cell r="G4379">
            <v>0</v>
          </cell>
          <cell r="H4379">
            <v>0</v>
          </cell>
          <cell r="I4379">
            <v>0</v>
          </cell>
          <cell r="J4379">
            <v>0</v>
          </cell>
          <cell r="K4379">
            <v>0</v>
          </cell>
          <cell r="L4379">
            <v>0</v>
          </cell>
          <cell r="M4379">
            <v>0</v>
          </cell>
          <cell r="N4379">
            <v>0</v>
          </cell>
          <cell r="O4379">
            <v>0</v>
          </cell>
          <cell r="P4379">
            <v>0</v>
          </cell>
        </row>
        <row r="4380">
          <cell r="A4380" t="str">
            <v>4.02.000553</v>
          </cell>
          <cell r="B4380">
            <v>53</v>
          </cell>
          <cell r="C4380" t="str">
            <v>Total Superintendencia Juridica</v>
          </cell>
          <cell r="D4380" t="str">
            <v>4.02.0005</v>
          </cell>
          <cell r="E4380">
            <v>1300</v>
          </cell>
          <cell r="F4380">
            <v>1300</v>
          </cell>
          <cell r="G4380">
            <v>1300</v>
          </cell>
          <cell r="H4380">
            <v>1300</v>
          </cell>
          <cell r="I4380">
            <v>1300</v>
          </cell>
          <cell r="J4380">
            <v>1300</v>
          </cell>
          <cell r="K4380">
            <v>1300</v>
          </cell>
          <cell r="L4380">
            <v>1300</v>
          </cell>
          <cell r="M4380">
            <v>1300</v>
          </cell>
          <cell r="N4380">
            <v>1300</v>
          </cell>
          <cell r="O4380">
            <v>1300</v>
          </cell>
          <cell r="P4380">
            <v>1300</v>
          </cell>
        </row>
        <row r="4381">
          <cell r="A4381" t="str">
            <v>4.02.000653</v>
          </cell>
          <cell r="B4381">
            <v>53</v>
          </cell>
          <cell r="C4381" t="str">
            <v>Total Superintendencia Juridica</v>
          </cell>
          <cell r="D4381" t="str">
            <v>4.02.0006</v>
          </cell>
          <cell r="E4381">
            <v>0</v>
          </cell>
          <cell r="F4381">
            <v>0</v>
          </cell>
          <cell r="G4381">
            <v>0</v>
          </cell>
          <cell r="H4381">
            <v>0</v>
          </cell>
          <cell r="I4381">
            <v>0</v>
          </cell>
          <cell r="J4381">
            <v>0</v>
          </cell>
          <cell r="K4381">
            <v>0</v>
          </cell>
          <cell r="L4381">
            <v>0</v>
          </cell>
          <cell r="M4381">
            <v>0</v>
          </cell>
          <cell r="N4381">
            <v>0</v>
          </cell>
          <cell r="O4381">
            <v>0</v>
          </cell>
          <cell r="P4381">
            <v>0</v>
          </cell>
        </row>
        <row r="4382">
          <cell r="A4382" t="str">
            <v>4.02.000753</v>
          </cell>
          <cell r="B4382">
            <v>53</v>
          </cell>
          <cell r="C4382" t="str">
            <v>Total Superintendencia Juridica</v>
          </cell>
          <cell r="D4382" t="str">
            <v>4.02.0007</v>
          </cell>
          <cell r="E4382">
            <v>0</v>
          </cell>
          <cell r="F4382">
            <v>0</v>
          </cell>
          <cell r="G4382">
            <v>0</v>
          </cell>
          <cell r="H4382">
            <v>0</v>
          </cell>
          <cell r="I4382">
            <v>0</v>
          </cell>
          <cell r="J4382">
            <v>0</v>
          </cell>
          <cell r="K4382">
            <v>0</v>
          </cell>
          <cell r="L4382">
            <v>0</v>
          </cell>
          <cell r="M4382">
            <v>0</v>
          </cell>
          <cell r="N4382">
            <v>0</v>
          </cell>
          <cell r="O4382">
            <v>0</v>
          </cell>
          <cell r="P4382">
            <v>0</v>
          </cell>
        </row>
        <row r="4383">
          <cell r="A4383" t="str">
            <v>4.02.000853</v>
          </cell>
          <cell r="B4383">
            <v>53</v>
          </cell>
          <cell r="C4383" t="str">
            <v>Total Superintendencia Juridica</v>
          </cell>
          <cell r="D4383" t="str">
            <v>4.02.0008</v>
          </cell>
          <cell r="E4383">
            <v>500</v>
          </cell>
          <cell r="F4383">
            <v>500</v>
          </cell>
          <cell r="G4383">
            <v>500</v>
          </cell>
          <cell r="H4383">
            <v>500</v>
          </cell>
          <cell r="I4383">
            <v>500</v>
          </cell>
          <cell r="J4383">
            <v>500</v>
          </cell>
          <cell r="K4383">
            <v>500</v>
          </cell>
          <cell r="L4383">
            <v>500</v>
          </cell>
          <cell r="M4383">
            <v>500</v>
          </cell>
          <cell r="N4383">
            <v>500</v>
          </cell>
          <cell r="O4383">
            <v>500</v>
          </cell>
          <cell r="P4383">
            <v>500</v>
          </cell>
        </row>
        <row r="4384">
          <cell r="A4384" t="str">
            <v>4.02.000953</v>
          </cell>
          <cell r="B4384">
            <v>53</v>
          </cell>
          <cell r="C4384" t="str">
            <v>Total Superintendencia Juridica</v>
          </cell>
          <cell r="D4384" t="str">
            <v>4.02.0009</v>
          </cell>
          <cell r="E4384">
            <v>8.3051808957106505</v>
          </cell>
          <cell r="F4384">
            <v>8.3051808957106505</v>
          </cell>
          <cell r="G4384">
            <v>8.3051808957106505</v>
          </cell>
          <cell r="H4384">
            <v>8.3051808957106505</v>
          </cell>
          <cell r="I4384">
            <v>8.3051808957106505</v>
          </cell>
          <cell r="J4384">
            <v>8.3051808957106505</v>
          </cell>
          <cell r="K4384">
            <v>8.3051808957106505</v>
          </cell>
          <cell r="L4384">
            <v>8.3051808957106505</v>
          </cell>
          <cell r="M4384">
            <v>8.3051808957106505</v>
          </cell>
          <cell r="N4384">
            <v>8.3051808957106505</v>
          </cell>
          <cell r="O4384">
            <v>8.3051808957106505</v>
          </cell>
          <cell r="P4384">
            <v>8.3051808957106505</v>
          </cell>
        </row>
        <row r="4385">
          <cell r="A4385" t="str">
            <v>4.02.001053</v>
          </cell>
          <cell r="B4385">
            <v>53</v>
          </cell>
          <cell r="C4385" t="str">
            <v>Total Superintendencia Juridica</v>
          </cell>
          <cell r="D4385" t="str">
            <v>4.02.0010</v>
          </cell>
          <cell r="E4385">
            <v>300</v>
          </cell>
          <cell r="F4385">
            <v>300</v>
          </cell>
          <cell r="G4385">
            <v>300</v>
          </cell>
          <cell r="H4385">
            <v>300</v>
          </cell>
          <cell r="I4385">
            <v>300</v>
          </cell>
          <cell r="J4385">
            <v>300</v>
          </cell>
          <cell r="K4385">
            <v>300</v>
          </cell>
          <cell r="L4385">
            <v>300</v>
          </cell>
          <cell r="M4385">
            <v>300</v>
          </cell>
          <cell r="N4385">
            <v>300</v>
          </cell>
          <cell r="O4385">
            <v>300</v>
          </cell>
          <cell r="P4385">
            <v>300</v>
          </cell>
        </row>
        <row r="4386">
          <cell r="A4386" t="str">
            <v>4.02.001153</v>
          </cell>
          <cell r="B4386">
            <v>53</v>
          </cell>
          <cell r="C4386" t="str">
            <v>Total Superintendencia Juridica</v>
          </cell>
          <cell r="D4386" t="str">
            <v>4.02.0011</v>
          </cell>
          <cell r="E4386">
            <v>16.686167989970748</v>
          </cell>
          <cell r="F4386">
            <v>16.686167989970748</v>
          </cell>
          <cell r="G4386">
            <v>17.270183869619721</v>
          </cell>
          <cell r="H4386">
            <v>17.270183869619721</v>
          </cell>
          <cell r="I4386">
            <v>17.270183869619721</v>
          </cell>
          <cell r="J4386">
            <v>17.270183869619721</v>
          </cell>
          <cell r="K4386">
            <v>17.270183869619721</v>
          </cell>
          <cell r="L4386">
            <v>17.270183869619721</v>
          </cell>
          <cell r="M4386">
            <v>17.270183869619721</v>
          </cell>
          <cell r="N4386">
            <v>17.270183869619721</v>
          </cell>
          <cell r="O4386">
            <v>17.270183869619721</v>
          </cell>
          <cell r="P4386">
            <v>17.270183869619721</v>
          </cell>
        </row>
        <row r="4387">
          <cell r="A4387" t="str">
            <v>4.02.001253</v>
          </cell>
          <cell r="B4387">
            <v>53</v>
          </cell>
          <cell r="C4387" t="str">
            <v>Total Superintendencia Juridica</v>
          </cell>
          <cell r="D4387" t="str">
            <v>4.02.0012</v>
          </cell>
          <cell r="E4387">
            <v>0</v>
          </cell>
          <cell r="F4387">
            <v>0</v>
          </cell>
          <cell r="G4387">
            <v>0</v>
          </cell>
          <cell r="H4387">
            <v>0</v>
          </cell>
          <cell r="I4387">
            <v>0</v>
          </cell>
          <cell r="J4387">
            <v>0</v>
          </cell>
          <cell r="K4387">
            <v>0</v>
          </cell>
          <cell r="L4387">
            <v>0</v>
          </cell>
          <cell r="M4387">
            <v>0</v>
          </cell>
          <cell r="N4387">
            <v>0</v>
          </cell>
          <cell r="O4387">
            <v>0</v>
          </cell>
          <cell r="P4387">
            <v>0</v>
          </cell>
        </row>
        <row r="4388">
          <cell r="A4388" t="str">
            <v>4.02.001353</v>
          </cell>
          <cell r="B4388">
            <v>53</v>
          </cell>
          <cell r="C4388" t="str">
            <v>Total Superintendencia Juridica</v>
          </cell>
          <cell r="D4388" t="str">
            <v>4.02.0013</v>
          </cell>
          <cell r="E4388">
            <v>150</v>
          </cell>
          <cell r="F4388">
            <v>150</v>
          </cell>
          <cell r="G4388">
            <v>150</v>
          </cell>
          <cell r="H4388">
            <v>150</v>
          </cell>
          <cell r="I4388">
            <v>150</v>
          </cell>
          <cell r="J4388">
            <v>150</v>
          </cell>
          <cell r="K4388">
            <v>150</v>
          </cell>
          <cell r="L4388">
            <v>150</v>
          </cell>
          <cell r="M4388">
            <v>150</v>
          </cell>
          <cell r="N4388">
            <v>150</v>
          </cell>
          <cell r="O4388">
            <v>150</v>
          </cell>
          <cell r="P4388">
            <v>150</v>
          </cell>
        </row>
        <row r="4389">
          <cell r="A4389" t="str">
            <v>4.02.001453</v>
          </cell>
          <cell r="B4389">
            <v>53</v>
          </cell>
          <cell r="C4389" t="str">
            <v>Total Superintendencia Juridica</v>
          </cell>
          <cell r="D4389" t="str">
            <v>4.02.0014</v>
          </cell>
          <cell r="E4389">
            <v>8.9782764731928815</v>
          </cell>
          <cell r="F4389">
            <v>8.9782764731928815</v>
          </cell>
          <cell r="G4389">
            <v>8.9782764731928815</v>
          </cell>
          <cell r="H4389">
            <v>8.9782764731928815</v>
          </cell>
          <cell r="I4389">
            <v>8.9782764731928815</v>
          </cell>
          <cell r="J4389">
            <v>8.9782764731928815</v>
          </cell>
          <cell r="K4389">
            <v>8.9782764731928815</v>
          </cell>
          <cell r="L4389">
            <v>8.9782764731928815</v>
          </cell>
          <cell r="M4389">
            <v>8.9782764731928815</v>
          </cell>
          <cell r="N4389">
            <v>8.9782764731928815</v>
          </cell>
          <cell r="O4389">
            <v>8.9782764731928815</v>
          </cell>
          <cell r="P4389">
            <v>8.9782764731928815</v>
          </cell>
        </row>
        <row r="4390">
          <cell r="A4390" t="str">
            <v>4.02.001553</v>
          </cell>
          <cell r="B4390">
            <v>53</v>
          </cell>
          <cell r="C4390" t="str">
            <v>Total Superintendencia Juridica</v>
          </cell>
          <cell r="D4390" t="str">
            <v>4.02.0015</v>
          </cell>
          <cell r="E4390">
            <v>0</v>
          </cell>
          <cell r="F4390">
            <v>0</v>
          </cell>
          <cell r="G4390">
            <v>0</v>
          </cell>
          <cell r="H4390">
            <v>0</v>
          </cell>
          <cell r="I4390">
            <v>0</v>
          </cell>
          <cell r="J4390">
            <v>0</v>
          </cell>
          <cell r="K4390">
            <v>0</v>
          </cell>
          <cell r="L4390">
            <v>0</v>
          </cell>
          <cell r="M4390">
            <v>0</v>
          </cell>
          <cell r="N4390">
            <v>0</v>
          </cell>
          <cell r="O4390">
            <v>0</v>
          </cell>
          <cell r="P4390">
            <v>0</v>
          </cell>
        </row>
        <row r="4391">
          <cell r="A4391" t="str">
            <v>4.02.001653</v>
          </cell>
          <cell r="B4391">
            <v>53</v>
          </cell>
          <cell r="C4391" t="str">
            <v>Total Superintendencia Juridica</v>
          </cell>
          <cell r="D4391" t="str">
            <v>4.02.0016</v>
          </cell>
          <cell r="E4391">
            <v>5415.4167754109003</v>
          </cell>
          <cell r="F4391">
            <v>5415.4167754109003</v>
          </cell>
          <cell r="G4391">
            <v>5415.4167754109003</v>
          </cell>
          <cell r="H4391">
            <v>5604.9563625502806</v>
          </cell>
          <cell r="I4391">
            <v>5604.9563625502806</v>
          </cell>
          <cell r="J4391">
            <v>5604.9563625502806</v>
          </cell>
          <cell r="K4391">
            <v>5604.9563625502806</v>
          </cell>
          <cell r="L4391">
            <v>5604.9563625502806</v>
          </cell>
          <cell r="M4391">
            <v>5604.9563625502806</v>
          </cell>
          <cell r="N4391">
            <v>5604.9563625502806</v>
          </cell>
          <cell r="O4391">
            <v>5604.9563625502806</v>
          </cell>
          <cell r="P4391">
            <v>5604.9563625502806</v>
          </cell>
        </row>
        <row r="4392">
          <cell r="A4392" t="str">
            <v>4.02.001753</v>
          </cell>
          <cell r="B4392">
            <v>53</v>
          </cell>
          <cell r="C4392" t="str">
            <v>Total Superintendencia Juridica</v>
          </cell>
          <cell r="D4392" t="str">
            <v>4.02.0017</v>
          </cell>
          <cell r="E4392">
            <v>2468.6399472900252</v>
          </cell>
          <cell r="F4392">
            <v>2468.6399472900252</v>
          </cell>
          <cell r="G4392">
            <v>2468.6399472900252</v>
          </cell>
          <cell r="H4392">
            <v>2555.0423454451761</v>
          </cell>
          <cell r="I4392">
            <v>2555.0423454451761</v>
          </cell>
          <cell r="J4392">
            <v>2555.0423454451761</v>
          </cell>
          <cell r="K4392">
            <v>2555.0423454451761</v>
          </cell>
          <cell r="L4392">
            <v>2555.0423454451761</v>
          </cell>
          <cell r="M4392">
            <v>2555.0423454451761</v>
          </cell>
          <cell r="N4392">
            <v>2555.0423454451761</v>
          </cell>
          <cell r="O4392">
            <v>2555.0423454451761</v>
          </cell>
          <cell r="P4392">
            <v>2555.0423454451761</v>
          </cell>
        </row>
        <row r="4393">
          <cell r="A4393" t="str">
            <v>4.02.001853</v>
          </cell>
          <cell r="B4393">
            <v>53</v>
          </cell>
          <cell r="C4393" t="str">
            <v>Total Superintendencia Juridica</v>
          </cell>
          <cell r="D4393" t="str">
            <v>4.02.0018</v>
          </cell>
          <cell r="E4393">
            <v>0</v>
          </cell>
          <cell r="F4393">
            <v>0</v>
          </cell>
          <cell r="G4393">
            <v>0</v>
          </cell>
          <cell r="H4393">
            <v>0</v>
          </cell>
          <cell r="I4393">
            <v>0</v>
          </cell>
          <cell r="J4393">
            <v>0</v>
          </cell>
          <cell r="K4393">
            <v>0</v>
          </cell>
          <cell r="L4393">
            <v>0</v>
          </cell>
          <cell r="M4393">
            <v>0</v>
          </cell>
          <cell r="N4393">
            <v>0</v>
          </cell>
          <cell r="O4393">
            <v>0</v>
          </cell>
          <cell r="P4393">
            <v>0</v>
          </cell>
        </row>
        <row r="4394">
          <cell r="A4394" t="str">
            <v>4.02.001953</v>
          </cell>
          <cell r="B4394">
            <v>53</v>
          </cell>
          <cell r="C4394" t="str">
            <v>Total Superintendencia Juridica</v>
          </cell>
          <cell r="D4394" t="str">
            <v>4.02.0019</v>
          </cell>
          <cell r="E4394">
            <v>0</v>
          </cell>
          <cell r="F4394">
            <v>0</v>
          </cell>
          <cell r="G4394">
            <v>0</v>
          </cell>
          <cell r="H4394">
            <v>0</v>
          </cell>
          <cell r="I4394">
            <v>0</v>
          </cell>
          <cell r="J4394">
            <v>0</v>
          </cell>
          <cell r="K4394">
            <v>0</v>
          </cell>
          <cell r="L4394">
            <v>0</v>
          </cell>
          <cell r="M4394">
            <v>0</v>
          </cell>
          <cell r="N4394">
            <v>0</v>
          </cell>
          <cell r="O4394">
            <v>0</v>
          </cell>
          <cell r="P4394">
            <v>0</v>
          </cell>
        </row>
        <row r="4395">
          <cell r="A4395" t="str">
            <v>4.02.002053</v>
          </cell>
          <cell r="B4395">
            <v>53</v>
          </cell>
          <cell r="C4395" t="str">
            <v>Total Superintendencia Juridica</v>
          </cell>
          <cell r="D4395" t="str">
            <v>4.02.0020</v>
          </cell>
          <cell r="E4395">
            <v>50</v>
          </cell>
          <cell r="F4395">
            <v>50</v>
          </cell>
          <cell r="G4395">
            <v>50</v>
          </cell>
          <cell r="H4395">
            <v>50</v>
          </cell>
          <cell r="I4395">
            <v>50</v>
          </cell>
          <cell r="J4395">
            <v>50</v>
          </cell>
          <cell r="K4395">
            <v>50</v>
          </cell>
          <cell r="L4395">
            <v>50</v>
          </cell>
          <cell r="M4395">
            <v>50</v>
          </cell>
          <cell r="N4395">
            <v>50</v>
          </cell>
          <cell r="O4395">
            <v>50</v>
          </cell>
          <cell r="P4395">
            <v>50</v>
          </cell>
        </row>
        <row r="4396">
          <cell r="A4396" t="str">
            <v>4.02.002153</v>
          </cell>
          <cell r="B4396">
            <v>53</v>
          </cell>
          <cell r="C4396" t="str">
            <v>Total Superintendencia Juridica</v>
          </cell>
          <cell r="D4396" t="str">
            <v>4.02.0021</v>
          </cell>
          <cell r="E4396">
            <v>0</v>
          </cell>
          <cell r="F4396">
            <v>0</v>
          </cell>
          <cell r="G4396">
            <v>0</v>
          </cell>
          <cell r="H4396">
            <v>0</v>
          </cell>
          <cell r="I4396">
            <v>0</v>
          </cell>
          <cell r="J4396">
            <v>0</v>
          </cell>
          <cell r="K4396">
            <v>0</v>
          </cell>
          <cell r="L4396">
            <v>0</v>
          </cell>
          <cell r="M4396">
            <v>0</v>
          </cell>
          <cell r="N4396">
            <v>0</v>
          </cell>
          <cell r="O4396">
            <v>0</v>
          </cell>
          <cell r="P4396">
            <v>0</v>
          </cell>
        </row>
        <row r="4397">
          <cell r="A4397" t="str">
            <v>4.02.002253</v>
          </cell>
          <cell r="B4397">
            <v>53</v>
          </cell>
          <cell r="C4397" t="str">
            <v>Total Superintendencia Juridica</v>
          </cell>
          <cell r="D4397" t="str">
            <v>4.02.0022</v>
          </cell>
          <cell r="E4397">
            <v>200</v>
          </cell>
          <cell r="F4397">
            <v>200</v>
          </cell>
          <cell r="G4397">
            <v>200</v>
          </cell>
          <cell r="H4397">
            <v>200</v>
          </cell>
          <cell r="I4397">
            <v>200</v>
          </cell>
          <cell r="J4397">
            <v>200</v>
          </cell>
          <cell r="K4397">
            <v>200</v>
          </cell>
          <cell r="L4397">
            <v>200</v>
          </cell>
          <cell r="M4397">
            <v>200</v>
          </cell>
          <cell r="N4397">
            <v>200</v>
          </cell>
          <cell r="O4397">
            <v>200</v>
          </cell>
          <cell r="P4397">
            <v>200</v>
          </cell>
        </row>
        <row r="4398">
          <cell r="A4398" t="str">
            <v>4.02.002353</v>
          </cell>
          <cell r="B4398">
            <v>53</v>
          </cell>
          <cell r="C4398" t="str">
            <v>Total Superintendencia Juridica</v>
          </cell>
          <cell r="D4398" t="str">
            <v>4.02.0023</v>
          </cell>
          <cell r="E4398">
            <v>78.100404297811352</v>
          </cell>
          <cell r="F4398">
            <v>78.100404297811352</v>
          </cell>
          <cell r="G4398">
            <v>79.75511595681678</v>
          </cell>
          <cell r="H4398">
            <v>79.75511595681678</v>
          </cell>
          <cell r="I4398">
            <v>79.75511595681678</v>
          </cell>
          <cell r="J4398">
            <v>79.75511595681678</v>
          </cell>
          <cell r="K4398">
            <v>79.75511595681678</v>
          </cell>
          <cell r="L4398">
            <v>80.672875503449475</v>
          </cell>
          <cell r="M4398">
            <v>80.672875503449475</v>
          </cell>
          <cell r="N4398">
            <v>80.672875503449475</v>
          </cell>
          <cell r="O4398">
            <v>80.672875503449475</v>
          </cell>
          <cell r="P4398">
            <v>80.672875503449475</v>
          </cell>
        </row>
        <row r="4399">
          <cell r="A4399" t="str">
            <v>4.02.002453</v>
          </cell>
          <cell r="B4399">
            <v>53</v>
          </cell>
          <cell r="C4399" t="str">
            <v>Total Superintendencia Juridica</v>
          </cell>
          <cell r="D4399" t="str">
            <v>4.02.0024</v>
          </cell>
          <cell r="E4399">
            <v>30</v>
          </cell>
          <cell r="F4399">
            <v>30</v>
          </cell>
          <cell r="G4399">
            <v>30</v>
          </cell>
          <cell r="H4399">
            <v>30</v>
          </cell>
          <cell r="I4399">
            <v>30</v>
          </cell>
          <cell r="J4399">
            <v>30</v>
          </cell>
          <cell r="K4399">
            <v>30</v>
          </cell>
          <cell r="L4399">
            <v>30</v>
          </cell>
          <cell r="M4399">
            <v>30</v>
          </cell>
          <cell r="N4399">
            <v>30</v>
          </cell>
          <cell r="O4399">
            <v>30</v>
          </cell>
          <cell r="P4399">
            <v>30</v>
          </cell>
        </row>
        <row r="4400">
          <cell r="A4400" t="str">
            <v>4.02.002553</v>
          </cell>
          <cell r="B4400">
            <v>53</v>
          </cell>
          <cell r="C4400" t="str">
            <v>Total Superintendencia Juridica</v>
          </cell>
          <cell r="D4400" t="str">
            <v>4.02.0025</v>
          </cell>
          <cell r="E4400">
            <v>20</v>
          </cell>
          <cell r="F4400">
            <v>20</v>
          </cell>
          <cell r="G4400">
            <v>20</v>
          </cell>
          <cell r="H4400">
            <v>20</v>
          </cell>
          <cell r="I4400">
            <v>20</v>
          </cell>
          <cell r="J4400">
            <v>20</v>
          </cell>
          <cell r="K4400">
            <v>20</v>
          </cell>
          <cell r="L4400">
            <v>20</v>
          </cell>
          <cell r="M4400">
            <v>20</v>
          </cell>
          <cell r="N4400">
            <v>20</v>
          </cell>
          <cell r="O4400">
            <v>20</v>
          </cell>
          <cell r="P4400">
            <v>20</v>
          </cell>
        </row>
        <row r="4401">
          <cell r="A4401" t="str">
            <v>4.02.002653</v>
          </cell>
          <cell r="B4401">
            <v>53</v>
          </cell>
          <cell r="C4401" t="str">
            <v>Total Superintendencia Juridica</v>
          </cell>
          <cell r="D4401" t="str">
            <v>4.02.0026</v>
          </cell>
          <cell r="E4401">
            <v>50</v>
          </cell>
          <cell r="F4401">
            <v>50</v>
          </cell>
          <cell r="G4401">
            <v>50</v>
          </cell>
          <cell r="H4401">
            <v>50</v>
          </cell>
          <cell r="I4401">
            <v>50</v>
          </cell>
          <cell r="J4401">
            <v>50</v>
          </cell>
          <cell r="K4401">
            <v>50</v>
          </cell>
          <cell r="L4401">
            <v>50</v>
          </cell>
          <cell r="M4401">
            <v>50</v>
          </cell>
          <cell r="N4401">
            <v>50</v>
          </cell>
          <cell r="O4401">
            <v>50</v>
          </cell>
          <cell r="P4401">
            <v>50</v>
          </cell>
        </row>
        <row r="4402">
          <cell r="A4402" t="str">
            <v>4.02.002753</v>
          </cell>
          <cell r="B4402">
            <v>53</v>
          </cell>
          <cell r="C4402" t="str">
            <v>Total Superintendencia Juridica</v>
          </cell>
          <cell r="D4402" t="str">
            <v>4.02.0027</v>
          </cell>
          <cell r="E4402">
            <v>200</v>
          </cell>
          <cell r="F4402">
            <v>0</v>
          </cell>
          <cell r="G4402">
            <v>0</v>
          </cell>
          <cell r="H4402">
            <v>0</v>
          </cell>
          <cell r="I4402">
            <v>0</v>
          </cell>
          <cell r="J4402">
            <v>0</v>
          </cell>
          <cell r="K4402">
            <v>0</v>
          </cell>
          <cell r="L4402">
            <v>0</v>
          </cell>
          <cell r="M4402">
            <v>0</v>
          </cell>
          <cell r="N4402">
            <v>0</v>
          </cell>
          <cell r="O4402">
            <v>0</v>
          </cell>
          <cell r="P4402">
            <v>0</v>
          </cell>
        </row>
        <row r="4403">
          <cell r="A4403" t="str">
            <v>4.02.002853</v>
          </cell>
          <cell r="B4403">
            <v>53</v>
          </cell>
          <cell r="C4403" t="str">
            <v>Total Superintendencia Juridica</v>
          </cell>
          <cell r="D4403" t="str">
            <v>4.02.0028</v>
          </cell>
          <cell r="E4403">
            <v>0</v>
          </cell>
          <cell r="F4403">
            <v>0</v>
          </cell>
          <cell r="G4403">
            <v>0</v>
          </cell>
          <cell r="H4403">
            <v>7927.07</v>
          </cell>
          <cell r="I4403">
            <v>0</v>
          </cell>
          <cell r="J4403">
            <v>0</v>
          </cell>
          <cell r="K4403">
            <v>0</v>
          </cell>
          <cell r="L4403">
            <v>0</v>
          </cell>
          <cell r="M4403">
            <v>0</v>
          </cell>
          <cell r="N4403">
            <v>0</v>
          </cell>
          <cell r="O4403">
            <v>0</v>
          </cell>
          <cell r="P4403">
            <v>0</v>
          </cell>
        </row>
        <row r="4404">
          <cell r="A4404" t="str">
            <v>4.02.002953</v>
          </cell>
          <cell r="B4404">
            <v>53</v>
          </cell>
          <cell r="C4404" t="str">
            <v>Total Superintendencia Juridica</v>
          </cell>
          <cell r="D4404" t="str">
            <v>4.02.0029</v>
          </cell>
          <cell r="E4404">
            <v>0</v>
          </cell>
          <cell r="F4404">
            <v>3334.29</v>
          </cell>
          <cell r="G4404">
            <v>0</v>
          </cell>
          <cell r="H4404">
            <v>0</v>
          </cell>
          <cell r="I4404">
            <v>0</v>
          </cell>
          <cell r="J4404">
            <v>0</v>
          </cell>
          <cell r="K4404">
            <v>0</v>
          </cell>
          <cell r="L4404">
            <v>0</v>
          </cell>
          <cell r="M4404">
            <v>0</v>
          </cell>
          <cell r="N4404">
            <v>0</v>
          </cell>
          <cell r="O4404">
            <v>0</v>
          </cell>
          <cell r="P4404">
            <v>0</v>
          </cell>
        </row>
        <row r="4405">
          <cell r="A4405" t="str">
            <v>4.02.003053</v>
          </cell>
          <cell r="B4405">
            <v>53</v>
          </cell>
          <cell r="C4405" t="str">
            <v>Total Superintendencia Juridica</v>
          </cell>
          <cell r="D4405" t="str">
            <v>4.02.0030</v>
          </cell>
          <cell r="E4405">
            <v>50</v>
          </cell>
          <cell r="F4405">
            <v>50</v>
          </cell>
          <cell r="G4405">
            <v>50</v>
          </cell>
          <cell r="H4405">
            <v>50</v>
          </cell>
          <cell r="I4405">
            <v>50</v>
          </cell>
          <cell r="J4405">
            <v>50</v>
          </cell>
          <cell r="K4405">
            <v>50</v>
          </cell>
          <cell r="L4405">
            <v>50</v>
          </cell>
          <cell r="M4405">
            <v>50</v>
          </cell>
          <cell r="N4405">
            <v>50</v>
          </cell>
          <cell r="O4405">
            <v>50</v>
          </cell>
          <cell r="P4405">
            <v>50</v>
          </cell>
        </row>
        <row r="4406">
          <cell r="A4406" t="str">
            <v>4.02.003553</v>
          </cell>
          <cell r="B4406">
            <v>53</v>
          </cell>
          <cell r="C4406" t="str">
            <v>Total Superintendencia Juridica</v>
          </cell>
          <cell r="D4406" t="str">
            <v>4.02.0035</v>
          </cell>
          <cell r="E4406">
            <v>0</v>
          </cell>
          <cell r="F4406">
            <v>0</v>
          </cell>
          <cell r="G4406">
            <v>0</v>
          </cell>
          <cell r="H4406">
            <v>0</v>
          </cell>
          <cell r="I4406">
            <v>0</v>
          </cell>
          <cell r="J4406">
            <v>0</v>
          </cell>
          <cell r="K4406">
            <v>0</v>
          </cell>
          <cell r="L4406">
            <v>0</v>
          </cell>
          <cell r="M4406">
            <v>0</v>
          </cell>
          <cell r="N4406">
            <v>0</v>
          </cell>
          <cell r="O4406">
            <v>0</v>
          </cell>
          <cell r="P4406">
            <v>0</v>
          </cell>
        </row>
        <row r="4407">
          <cell r="A4407" t="str">
            <v>4.02.003653</v>
          </cell>
          <cell r="B4407">
            <v>53</v>
          </cell>
          <cell r="C4407" t="str">
            <v>Total Superintendencia Juridica</v>
          </cell>
          <cell r="D4407" t="str">
            <v>4.02.0036</v>
          </cell>
          <cell r="E4407">
            <v>0</v>
          </cell>
          <cell r="F4407">
            <v>0</v>
          </cell>
          <cell r="G4407">
            <v>0</v>
          </cell>
          <cell r="H4407">
            <v>0</v>
          </cell>
          <cell r="I4407">
            <v>0</v>
          </cell>
          <cell r="J4407">
            <v>0</v>
          </cell>
          <cell r="K4407">
            <v>0</v>
          </cell>
          <cell r="L4407">
            <v>0</v>
          </cell>
          <cell r="M4407">
            <v>0</v>
          </cell>
          <cell r="N4407">
            <v>0</v>
          </cell>
          <cell r="O4407">
            <v>0</v>
          </cell>
          <cell r="P4407">
            <v>0</v>
          </cell>
        </row>
        <row r="4408">
          <cell r="A4408" t="str">
            <v>4.02.003753</v>
          </cell>
          <cell r="B4408">
            <v>53</v>
          </cell>
          <cell r="C4408" t="str">
            <v>Total Superintendencia Juridica</v>
          </cell>
          <cell r="D4408" t="str">
            <v>4.02.0037</v>
          </cell>
          <cell r="E4408">
            <v>0</v>
          </cell>
          <cell r="F4408">
            <v>0</v>
          </cell>
          <cell r="G4408">
            <v>0</v>
          </cell>
          <cell r="H4408">
            <v>0</v>
          </cell>
          <cell r="I4408">
            <v>0</v>
          </cell>
          <cell r="J4408">
            <v>0</v>
          </cell>
          <cell r="K4408">
            <v>0</v>
          </cell>
          <cell r="L4408">
            <v>0</v>
          </cell>
          <cell r="M4408">
            <v>0</v>
          </cell>
          <cell r="N4408">
            <v>0</v>
          </cell>
          <cell r="O4408">
            <v>0</v>
          </cell>
          <cell r="P4408">
            <v>0</v>
          </cell>
        </row>
        <row r="4409">
          <cell r="A4409" t="str">
            <v>4.02.003853</v>
          </cell>
          <cell r="B4409">
            <v>53</v>
          </cell>
          <cell r="C4409" t="str">
            <v>Total Superintendencia Juridica</v>
          </cell>
          <cell r="D4409" t="str">
            <v>4.02.0038</v>
          </cell>
          <cell r="E4409">
            <v>0</v>
          </cell>
          <cell r="F4409">
            <v>0</v>
          </cell>
          <cell r="G4409">
            <v>0</v>
          </cell>
          <cell r="H4409">
            <v>0</v>
          </cell>
          <cell r="I4409">
            <v>0</v>
          </cell>
          <cell r="J4409">
            <v>0</v>
          </cell>
          <cell r="K4409">
            <v>0</v>
          </cell>
          <cell r="L4409">
            <v>0</v>
          </cell>
          <cell r="M4409">
            <v>0</v>
          </cell>
          <cell r="N4409">
            <v>0</v>
          </cell>
          <cell r="O4409">
            <v>0</v>
          </cell>
          <cell r="P4409">
            <v>0</v>
          </cell>
        </row>
        <row r="4410">
          <cell r="A4410" t="str">
            <v>4.02.003953</v>
          </cell>
          <cell r="B4410">
            <v>53</v>
          </cell>
          <cell r="C4410" t="str">
            <v>Total Superintendencia Juridica</v>
          </cell>
          <cell r="D4410" t="str">
            <v>4.02.0039</v>
          </cell>
          <cell r="E4410">
            <v>0</v>
          </cell>
          <cell r="F4410">
            <v>0</v>
          </cell>
          <cell r="G4410">
            <v>0</v>
          </cell>
          <cell r="H4410">
            <v>0</v>
          </cell>
          <cell r="I4410">
            <v>0</v>
          </cell>
          <cell r="J4410">
            <v>0</v>
          </cell>
          <cell r="K4410">
            <v>0</v>
          </cell>
          <cell r="L4410">
            <v>0</v>
          </cell>
          <cell r="M4410">
            <v>0</v>
          </cell>
          <cell r="N4410">
            <v>0</v>
          </cell>
          <cell r="O4410">
            <v>0</v>
          </cell>
          <cell r="P4410">
            <v>0</v>
          </cell>
        </row>
        <row r="4411">
          <cell r="A4411" t="str">
            <v>4.02.004153</v>
          </cell>
          <cell r="B4411">
            <v>53</v>
          </cell>
          <cell r="C4411" t="str">
            <v>Total Superintendencia Juridica</v>
          </cell>
          <cell r="D4411" t="str">
            <v>4.02.0041</v>
          </cell>
          <cell r="E4411">
            <v>29.650770780830591</v>
          </cell>
          <cell r="F4411">
            <v>29.650770780830591</v>
          </cell>
          <cell r="G4411">
            <v>29.650770780830591</v>
          </cell>
          <cell r="H4411">
            <v>29.650770780830591</v>
          </cell>
          <cell r="I4411">
            <v>29.650770780830591</v>
          </cell>
          <cell r="J4411">
            <v>29.650770780830591</v>
          </cell>
          <cell r="K4411">
            <v>29.650770780830591</v>
          </cell>
          <cell r="L4411">
            <v>29.650770780830591</v>
          </cell>
          <cell r="M4411">
            <v>29.650770780830591</v>
          </cell>
          <cell r="N4411">
            <v>29.650770780830591</v>
          </cell>
          <cell r="O4411">
            <v>29.650770780830591</v>
          </cell>
          <cell r="P4411">
            <v>29.650770780830591</v>
          </cell>
        </row>
        <row r="4412">
          <cell r="A4412" t="str">
            <v>4.02.004253</v>
          </cell>
          <cell r="B4412">
            <v>53</v>
          </cell>
          <cell r="C4412" t="str">
            <v>Total Superintendencia Juridica</v>
          </cell>
          <cell r="D4412" t="str">
            <v>4.02.0042</v>
          </cell>
          <cell r="E4412">
            <v>0</v>
          </cell>
          <cell r="F4412">
            <v>0</v>
          </cell>
          <cell r="G4412">
            <v>0</v>
          </cell>
          <cell r="H4412">
            <v>0</v>
          </cell>
          <cell r="I4412">
            <v>0</v>
          </cell>
          <cell r="J4412">
            <v>0</v>
          </cell>
          <cell r="K4412">
            <v>0</v>
          </cell>
          <cell r="L4412">
            <v>0</v>
          </cell>
          <cell r="M4412">
            <v>0</v>
          </cell>
          <cell r="N4412">
            <v>0</v>
          </cell>
          <cell r="O4412">
            <v>0</v>
          </cell>
          <cell r="P4412">
            <v>0</v>
          </cell>
        </row>
        <row r="4413">
          <cell r="A4413" t="str">
            <v>4.02.004353</v>
          </cell>
          <cell r="B4413">
            <v>53</v>
          </cell>
          <cell r="C4413" t="str">
            <v>Total Superintendencia Juridica</v>
          </cell>
          <cell r="D4413" t="str">
            <v>4.02.0043</v>
          </cell>
          <cell r="E4413">
            <v>0</v>
          </cell>
          <cell r="F4413">
            <v>0</v>
          </cell>
          <cell r="G4413">
            <v>0</v>
          </cell>
          <cell r="H4413">
            <v>0</v>
          </cell>
          <cell r="I4413">
            <v>0</v>
          </cell>
          <cell r="J4413">
            <v>0</v>
          </cell>
          <cell r="K4413">
            <v>0</v>
          </cell>
          <cell r="L4413">
            <v>0</v>
          </cell>
          <cell r="M4413">
            <v>0</v>
          </cell>
          <cell r="N4413">
            <v>0</v>
          </cell>
          <cell r="O4413">
            <v>0</v>
          </cell>
          <cell r="P4413">
            <v>0</v>
          </cell>
        </row>
        <row r="4414">
          <cell r="A4414" t="str">
            <v>4.02.004453</v>
          </cell>
          <cell r="B4414">
            <v>53</v>
          </cell>
          <cell r="C4414" t="str">
            <v>Total Superintendencia Juridica</v>
          </cell>
          <cell r="D4414" t="str">
            <v>4.02.0044</v>
          </cell>
          <cell r="E4414">
            <v>0</v>
          </cell>
          <cell r="F4414">
            <v>0</v>
          </cell>
          <cell r="G4414">
            <v>0</v>
          </cell>
          <cell r="H4414">
            <v>0</v>
          </cell>
          <cell r="I4414">
            <v>0</v>
          </cell>
          <cell r="J4414">
            <v>0</v>
          </cell>
          <cell r="K4414">
            <v>0</v>
          </cell>
          <cell r="L4414">
            <v>0</v>
          </cell>
          <cell r="M4414">
            <v>0</v>
          </cell>
          <cell r="N4414">
            <v>0</v>
          </cell>
          <cell r="O4414">
            <v>0</v>
          </cell>
          <cell r="P4414">
            <v>0</v>
          </cell>
        </row>
        <row r="4415">
          <cell r="A4415" t="str">
            <v>4.03.000153</v>
          </cell>
          <cell r="B4415">
            <v>53</v>
          </cell>
          <cell r="C4415" t="str">
            <v>Total Superintendencia Juridica</v>
          </cell>
          <cell r="D4415" t="str">
            <v>4.03.0001</v>
          </cell>
          <cell r="E4415">
            <v>0</v>
          </cell>
          <cell r="F4415">
            <v>0</v>
          </cell>
          <cell r="G4415">
            <v>0</v>
          </cell>
          <cell r="H4415">
            <v>0</v>
          </cell>
          <cell r="I4415">
            <v>0</v>
          </cell>
          <cell r="J4415">
            <v>0</v>
          </cell>
          <cell r="K4415">
            <v>0</v>
          </cell>
          <cell r="L4415">
            <v>0</v>
          </cell>
          <cell r="M4415">
            <v>0</v>
          </cell>
          <cell r="N4415">
            <v>0</v>
          </cell>
          <cell r="O4415">
            <v>0</v>
          </cell>
          <cell r="P4415">
            <v>0</v>
          </cell>
        </row>
        <row r="4416">
          <cell r="A4416" t="str">
            <v>4.03.000253</v>
          </cell>
          <cell r="B4416">
            <v>53</v>
          </cell>
          <cell r="C4416" t="str">
            <v>Total Superintendencia Juridica</v>
          </cell>
          <cell r="D4416" t="str">
            <v>4.03.0002</v>
          </cell>
          <cell r="E4416">
            <v>1293.24</v>
          </cell>
          <cell r="F4416">
            <v>1293.24</v>
          </cell>
          <cell r="G4416">
            <v>1293.24</v>
          </cell>
          <cell r="H4416">
            <v>1293.24</v>
          </cell>
          <cell r="I4416">
            <v>1293.24</v>
          </cell>
          <cell r="J4416">
            <v>1293.24</v>
          </cell>
          <cell r="K4416">
            <v>1293.24</v>
          </cell>
          <cell r="L4416">
            <v>1293.24</v>
          </cell>
          <cell r="M4416">
            <v>1293.24</v>
          </cell>
          <cell r="N4416">
            <v>1293.24</v>
          </cell>
          <cell r="O4416">
            <v>1293.24</v>
          </cell>
          <cell r="P4416">
            <v>1293.24</v>
          </cell>
        </row>
        <row r="4417">
          <cell r="A4417" t="str">
            <v>4.03.000353</v>
          </cell>
          <cell r="B4417">
            <v>53</v>
          </cell>
          <cell r="C4417" t="str">
            <v>Total Superintendencia Juridica</v>
          </cell>
          <cell r="D4417" t="str">
            <v>4.03.0003</v>
          </cell>
          <cell r="E4417">
            <v>107.77</v>
          </cell>
          <cell r="F4417">
            <v>107.77</v>
          </cell>
          <cell r="G4417">
            <v>107.77</v>
          </cell>
          <cell r="H4417">
            <v>107.77</v>
          </cell>
          <cell r="I4417">
            <v>107.77</v>
          </cell>
          <cell r="J4417">
            <v>107.77</v>
          </cell>
          <cell r="K4417">
            <v>107.77</v>
          </cell>
          <cell r="L4417">
            <v>107.77</v>
          </cell>
          <cell r="M4417">
            <v>107.77</v>
          </cell>
          <cell r="N4417">
            <v>107.77</v>
          </cell>
          <cell r="O4417">
            <v>107.77</v>
          </cell>
          <cell r="P4417">
            <v>107.77</v>
          </cell>
        </row>
        <row r="4418">
          <cell r="A4418" t="str">
            <v>4.03.000453</v>
          </cell>
          <cell r="B4418">
            <v>53</v>
          </cell>
          <cell r="C4418" t="str">
            <v>Total Superintendencia Juridica</v>
          </cell>
          <cell r="D4418" t="str">
            <v>4.03.0004</v>
          </cell>
          <cell r="E4418">
            <v>50156</v>
          </cell>
          <cell r="F4418">
            <v>50156</v>
          </cell>
          <cell r="G4418">
            <v>52156</v>
          </cell>
          <cell r="H4418">
            <v>52156</v>
          </cell>
          <cell r="I4418">
            <v>52156</v>
          </cell>
          <cell r="J4418">
            <v>52156</v>
          </cell>
          <cell r="K4418">
            <v>52156</v>
          </cell>
          <cell r="L4418">
            <v>52156</v>
          </cell>
          <cell r="M4418">
            <v>52156</v>
          </cell>
          <cell r="N4418">
            <v>52156</v>
          </cell>
          <cell r="O4418">
            <v>52156</v>
          </cell>
          <cell r="P4418">
            <v>52156</v>
          </cell>
        </row>
        <row r="4419">
          <cell r="A4419" t="str">
            <v>4.03.000553</v>
          </cell>
          <cell r="B4419">
            <v>53</v>
          </cell>
          <cell r="C4419" t="str">
            <v>Total Superintendencia Juridica</v>
          </cell>
          <cell r="D4419" t="str">
            <v>4.03.0005</v>
          </cell>
          <cell r="E4419">
            <v>0</v>
          </cell>
          <cell r="F4419">
            <v>0</v>
          </cell>
          <cell r="G4419">
            <v>0</v>
          </cell>
          <cell r="H4419">
            <v>0</v>
          </cell>
          <cell r="I4419">
            <v>0</v>
          </cell>
          <cell r="J4419">
            <v>0</v>
          </cell>
          <cell r="K4419">
            <v>0</v>
          </cell>
          <cell r="L4419">
            <v>0</v>
          </cell>
          <cell r="M4419">
            <v>0</v>
          </cell>
          <cell r="N4419">
            <v>0</v>
          </cell>
          <cell r="O4419">
            <v>0</v>
          </cell>
          <cell r="P4419">
            <v>0</v>
          </cell>
        </row>
        <row r="4420">
          <cell r="A4420" t="str">
            <v>4.03.000653</v>
          </cell>
          <cell r="B4420">
            <v>53</v>
          </cell>
          <cell r="C4420" t="str">
            <v>Total Superintendencia Juridica</v>
          </cell>
          <cell r="D4420" t="str">
            <v>4.03.0006</v>
          </cell>
          <cell r="E4420">
            <v>107.77</v>
          </cell>
          <cell r="F4420">
            <v>107.77</v>
          </cell>
          <cell r="G4420">
            <v>107.77</v>
          </cell>
          <cell r="H4420">
            <v>107.77</v>
          </cell>
          <cell r="I4420">
            <v>107.77</v>
          </cell>
          <cell r="J4420">
            <v>107.77</v>
          </cell>
          <cell r="K4420">
            <v>107.77</v>
          </cell>
          <cell r="L4420">
            <v>107.77</v>
          </cell>
          <cell r="M4420">
            <v>107.77</v>
          </cell>
          <cell r="N4420">
            <v>107.77</v>
          </cell>
          <cell r="O4420">
            <v>107.77</v>
          </cell>
          <cell r="P4420">
            <v>107.77</v>
          </cell>
        </row>
        <row r="4421">
          <cell r="A4421" t="str">
            <v>4.03.000753</v>
          </cell>
          <cell r="B4421">
            <v>53</v>
          </cell>
          <cell r="C4421" t="str">
            <v>Total Superintendencia Juridica</v>
          </cell>
          <cell r="D4421" t="str">
            <v>4.03.0007</v>
          </cell>
          <cell r="E4421">
            <v>0</v>
          </cell>
          <cell r="F4421">
            <v>0</v>
          </cell>
          <cell r="G4421">
            <v>0</v>
          </cell>
          <cell r="H4421">
            <v>0</v>
          </cell>
          <cell r="I4421">
            <v>0</v>
          </cell>
          <cell r="J4421">
            <v>0</v>
          </cell>
          <cell r="K4421">
            <v>0</v>
          </cell>
          <cell r="L4421">
            <v>0</v>
          </cell>
          <cell r="M4421">
            <v>0</v>
          </cell>
          <cell r="N4421">
            <v>0</v>
          </cell>
          <cell r="O4421">
            <v>0</v>
          </cell>
          <cell r="P4421">
            <v>0</v>
          </cell>
        </row>
        <row r="4422">
          <cell r="A4422" t="str">
            <v>4.03.000853</v>
          </cell>
          <cell r="B4422">
            <v>53</v>
          </cell>
          <cell r="C4422" t="str">
            <v>Total Superintendencia Juridica</v>
          </cell>
          <cell r="D4422" t="str">
            <v>4.03.0008</v>
          </cell>
          <cell r="E4422">
            <v>1841.1259999999997</v>
          </cell>
          <cell r="F4422">
            <v>1841.1259999999997</v>
          </cell>
          <cell r="G4422">
            <v>1841.1259999999997</v>
          </cell>
          <cell r="H4422">
            <v>1841.1259999999997</v>
          </cell>
          <cell r="I4422">
            <v>1841.1259999999997</v>
          </cell>
          <cell r="J4422">
            <v>1841.1259999999997</v>
          </cell>
          <cell r="K4422">
            <v>1841.1259999999997</v>
          </cell>
          <cell r="L4422">
            <v>1841.1259999999997</v>
          </cell>
          <cell r="M4422">
            <v>1841.1259999999997</v>
          </cell>
          <cell r="N4422">
            <v>1841.1259999999997</v>
          </cell>
          <cell r="O4422">
            <v>1841.1259999999997</v>
          </cell>
          <cell r="P4422">
            <v>1841.1259999999997</v>
          </cell>
        </row>
        <row r="4423">
          <cell r="A4423" t="str">
            <v>4.03.000953</v>
          </cell>
          <cell r="B4423">
            <v>53</v>
          </cell>
          <cell r="C4423" t="str">
            <v>Total Superintendencia Juridica</v>
          </cell>
          <cell r="D4423" t="str">
            <v>4.03.0009</v>
          </cell>
          <cell r="E4423">
            <v>1764</v>
          </cell>
          <cell r="F4423">
            <v>1764</v>
          </cell>
          <cell r="G4423">
            <v>1764</v>
          </cell>
          <cell r="H4423">
            <v>1764</v>
          </cell>
          <cell r="I4423">
            <v>1764</v>
          </cell>
          <cell r="J4423">
            <v>1764</v>
          </cell>
          <cell r="K4423">
            <v>1764</v>
          </cell>
          <cell r="L4423">
            <v>1764</v>
          </cell>
          <cell r="M4423">
            <v>1764</v>
          </cell>
          <cell r="N4423">
            <v>1764</v>
          </cell>
          <cell r="O4423">
            <v>1764</v>
          </cell>
          <cell r="P4423">
            <v>1764</v>
          </cell>
        </row>
        <row r="4424">
          <cell r="A4424" t="str">
            <v>4.03.001053</v>
          </cell>
          <cell r="B4424">
            <v>53</v>
          </cell>
          <cell r="C4424" t="str">
            <v>Total Superintendencia Juridica</v>
          </cell>
          <cell r="D4424" t="str">
            <v>4.03.0010</v>
          </cell>
          <cell r="E4424">
            <v>455.44</v>
          </cell>
          <cell r="F4424">
            <v>455.44</v>
          </cell>
          <cell r="G4424">
            <v>455.44</v>
          </cell>
          <cell r="H4424">
            <v>455.44</v>
          </cell>
          <cell r="I4424">
            <v>455.44</v>
          </cell>
          <cell r="J4424">
            <v>455.44</v>
          </cell>
          <cell r="K4424">
            <v>455.44</v>
          </cell>
          <cell r="L4424">
            <v>455.44</v>
          </cell>
          <cell r="M4424">
            <v>455.44</v>
          </cell>
          <cell r="N4424">
            <v>455.44</v>
          </cell>
          <cell r="O4424">
            <v>455.44</v>
          </cell>
          <cell r="P4424">
            <v>455.44</v>
          </cell>
        </row>
        <row r="4425">
          <cell r="A4425" t="str">
            <v>4.03.001153</v>
          </cell>
          <cell r="B4425">
            <v>53</v>
          </cell>
          <cell r="C4425" t="str">
            <v>Total Superintendencia Juridica</v>
          </cell>
          <cell r="D4425" t="str">
            <v>4.03.0011</v>
          </cell>
          <cell r="E4425">
            <v>364.51406333333335</v>
          </cell>
          <cell r="F4425">
            <v>364.51406333333335</v>
          </cell>
          <cell r="G4425">
            <v>364.51406333333335</v>
          </cell>
          <cell r="H4425">
            <v>364.51406333333335</v>
          </cell>
          <cell r="I4425">
            <v>364.51406333333341</v>
          </cell>
          <cell r="J4425">
            <v>364.51406333333335</v>
          </cell>
          <cell r="K4425">
            <v>364.51406333333335</v>
          </cell>
          <cell r="L4425">
            <v>364.51406333333335</v>
          </cell>
          <cell r="M4425">
            <v>364.51406333333335</v>
          </cell>
          <cell r="N4425">
            <v>364.51406333333341</v>
          </cell>
          <cell r="O4425">
            <v>364.5140633333333</v>
          </cell>
          <cell r="P4425">
            <v>364.51406333333335</v>
          </cell>
        </row>
        <row r="4426">
          <cell r="A4426" t="str">
            <v>4.03.001253</v>
          </cell>
          <cell r="B4426">
            <v>53</v>
          </cell>
          <cell r="C4426" t="str">
            <v>Total Superintendencia Juridica</v>
          </cell>
          <cell r="D4426" t="str">
            <v>4.03.0012</v>
          </cell>
          <cell r="E4426">
            <v>104.89613333333334</v>
          </cell>
          <cell r="F4426">
            <v>104.89613333333334</v>
          </cell>
          <cell r="G4426">
            <v>104.89613333333334</v>
          </cell>
          <cell r="H4426">
            <v>104.89613333333334</v>
          </cell>
          <cell r="I4426">
            <v>104.89613333333335</v>
          </cell>
          <cell r="J4426">
            <v>104.89613333333334</v>
          </cell>
          <cell r="K4426">
            <v>104.89613333333334</v>
          </cell>
          <cell r="L4426">
            <v>104.89613333333334</v>
          </cell>
          <cell r="M4426">
            <v>104.89613333333334</v>
          </cell>
          <cell r="N4426">
            <v>104.89613333333335</v>
          </cell>
          <cell r="O4426">
            <v>104.89613333333332</v>
          </cell>
          <cell r="P4426">
            <v>104.89613333333334</v>
          </cell>
        </row>
        <row r="4427">
          <cell r="A4427" t="str">
            <v>4.03.001353</v>
          </cell>
          <cell r="B4427">
            <v>53</v>
          </cell>
          <cell r="C4427" t="str">
            <v>Total Superintendencia Juridica</v>
          </cell>
          <cell r="D4427" t="str">
            <v>4.03.0013</v>
          </cell>
          <cell r="E4427">
            <v>0</v>
          </cell>
          <cell r="F4427">
            <v>0</v>
          </cell>
          <cell r="G4427">
            <v>0</v>
          </cell>
          <cell r="H4427">
            <v>0</v>
          </cell>
          <cell r="I4427">
            <v>0</v>
          </cell>
          <cell r="J4427">
            <v>0</v>
          </cell>
          <cell r="K4427">
            <v>0</v>
          </cell>
          <cell r="L4427">
            <v>0</v>
          </cell>
          <cell r="M4427">
            <v>0</v>
          </cell>
          <cell r="N4427">
            <v>0</v>
          </cell>
          <cell r="O4427">
            <v>0</v>
          </cell>
          <cell r="P4427">
            <v>0</v>
          </cell>
        </row>
        <row r="4428">
          <cell r="A4428" t="str">
            <v>4.03.001453</v>
          </cell>
          <cell r="B4428">
            <v>53</v>
          </cell>
          <cell r="C4428" t="str">
            <v>Total Superintendencia Juridica</v>
          </cell>
          <cell r="D4428" t="str">
            <v>4.03.0014</v>
          </cell>
          <cell r="E4428">
            <v>0</v>
          </cell>
          <cell r="F4428">
            <v>0</v>
          </cell>
          <cell r="G4428">
            <v>0</v>
          </cell>
          <cell r="H4428">
            <v>0</v>
          </cell>
          <cell r="I4428">
            <v>0</v>
          </cell>
          <cell r="J4428">
            <v>0</v>
          </cell>
          <cell r="K4428">
            <v>0</v>
          </cell>
          <cell r="L4428">
            <v>0</v>
          </cell>
          <cell r="M4428">
            <v>0</v>
          </cell>
          <cell r="N4428">
            <v>0</v>
          </cell>
          <cell r="O4428">
            <v>0</v>
          </cell>
          <cell r="P4428">
            <v>0</v>
          </cell>
        </row>
        <row r="4429">
          <cell r="A4429" t="str">
            <v>4.03.001553</v>
          </cell>
          <cell r="B4429">
            <v>53</v>
          </cell>
          <cell r="C4429" t="str">
            <v>Total Superintendencia Juridica</v>
          </cell>
          <cell r="D4429" t="str">
            <v>4.03.0015</v>
          </cell>
          <cell r="E4429">
            <v>0</v>
          </cell>
          <cell r="F4429">
            <v>0</v>
          </cell>
          <cell r="G4429">
            <v>0</v>
          </cell>
          <cell r="H4429">
            <v>0</v>
          </cell>
          <cell r="I4429">
            <v>0</v>
          </cell>
          <cell r="J4429">
            <v>0</v>
          </cell>
          <cell r="K4429">
            <v>0</v>
          </cell>
          <cell r="L4429">
            <v>0</v>
          </cell>
          <cell r="M4429">
            <v>0</v>
          </cell>
          <cell r="N4429">
            <v>0</v>
          </cell>
          <cell r="O4429">
            <v>0</v>
          </cell>
          <cell r="P4429">
            <v>0</v>
          </cell>
        </row>
        <row r="4430">
          <cell r="A4430" t="str">
            <v>4.03.001653</v>
          </cell>
          <cell r="B4430">
            <v>53</v>
          </cell>
          <cell r="C4430" t="str">
            <v>Total Superintendencia Juridica</v>
          </cell>
          <cell r="D4430" t="str">
            <v>4.03.0016</v>
          </cell>
          <cell r="E4430">
            <v>200</v>
          </cell>
          <cell r="F4430">
            <v>0</v>
          </cell>
          <cell r="G4430">
            <v>0</v>
          </cell>
          <cell r="H4430">
            <v>0</v>
          </cell>
          <cell r="I4430">
            <v>0</v>
          </cell>
          <cell r="J4430">
            <v>0</v>
          </cell>
          <cell r="K4430">
            <v>0</v>
          </cell>
          <cell r="L4430">
            <v>0</v>
          </cell>
          <cell r="M4430">
            <v>0</v>
          </cell>
          <cell r="N4430">
            <v>0</v>
          </cell>
          <cell r="O4430">
            <v>0</v>
          </cell>
          <cell r="P4430">
            <v>0</v>
          </cell>
        </row>
        <row r="4431">
          <cell r="A4431" t="str">
            <v>4.03.001753</v>
          </cell>
          <cell r="B4431">
            <v>53</v>
          </cell>
          <cell r="C4431" t="str">
            <v>Total Superintendencia Juridica</v>
          </cell>
          <cell r="D4431" t="str">
            <v>4.03.0017</v>
          </cell>
          <cell r="E4431">
            <v>40.6</v>
          </cell>
          <cell r="F4431">
            <v>40.6</v>
          </cell>
          <cell r="G4431">
            <v>40.6</v>
          </cell>
          <cell r="H4431">
            <v>40.6</v>
          </cell>
          <cell r="I4431">
            <v>40.6</v>
          </cell>
          <cell r="J4431">
            <v>40.6</v>
          </cell>
          <cell r="K4431">
            <v>40.6</v>
          </cell>
          <cell r="L4431">
            <v>40.6</v>
          </cell>
          <cell r="M4431">
            <v>40.6</v>
          </cell>
          <cell r="N4431">
            <v>40.6</v>
          </cell>
          <cell r="O4431">
            <v>40.6</v>
          </cell>
          <cell r="P4431">
            <v>40.6</v>
          </cell>
        </row>
        <row r="4432">
          <cell r="A4432" t="str">
            <v>4.03.001853</v>
          </cell>
          <cell r="B4432">
            <v>53</v>
          </cell>
          <cell r="C4432" t="str">
            <v>Total Superintendencia Juridica</v>
          </cell>
          <cell r="D4432" t="str">
            <v>4.03.0018</v>
          </cell>
          <cell r="E4432">
            <v>0</v>
          </cell>
          <cell r="F4432">
            <v>0</v>
          </cell>
          <cell r="G4432">
            <v>0</v>
          </cell>
          <cell r="H4432">
            <v>0</v>
          </cell>
          <cell r="I4432">
            <v>0</v>
          </cell>
          <cell r="J4432">
            <v>0</v>
          </cell>
          <cell r="K4432">
            <v>0</v>
          </cell>
          <cell r="L4432">
            <v>0</v>
          </cell>
          <cell r="M4432">
            <v>0</v>
          </cell>
          <cell r="N4432">
            <v>0</v>
          </cell>
          <cell r="O4432">
            <v>0</v>
          </cell>
          <cell r="P4432">
            <v>0</v>
          </cell>
        </row>
        <row r="4433">
          <cell r="A4433" t="str">
            <v>4.03.001953</v>
          </cell>
          <cell r="B4433">
            <v>53</v>
          </cell>
          <cell r="C4433" t="str">
            <v>Total Superintendencia Juridica</v>
          </cell>
          <cell r="D4433" t="str">
            <v>4.03.0019</v>
          </cell>
          <cell r="E4433">
            <v>0</v>
          </cell>
          <cell r="F4433">
            <v>0</v>
          </cell>
          <cell r="G4433">
            <v>0</v>
          </cell>
          <cell r="H4433">
            <v>0</v>
          </cell>
          <cell r="I4433">
            <v>0</v>
          </cell>
          <cell r="J4433">
            <v>0</v>
          </cell>
          <cell r="K4433">
            <v>0</v>
          </cell>
          <cell r="L4433">
            <v>0</v>
          </cell>
          <cell r="M4433">
            <v>0</v>
          </cell>
          <cell r="N4433">
            <v>0</v>
          </cell>
          <cell r="O4433">
            <v>0</v>
          </cell>
          <cell r="P4433">
            <v>0</v>
          </cell>
        </row>
        <row r="4434">
          <cell r="A4434" t="str">
            <v>4.03.002053</v>
          </cell>
          <cell r="B4434">
            <v>53</v>
          </cell>
          <cell r="C4434" t="str">
            <v>Total Superintendencia Juridica</v>
          </cell>
          <cell r="D4434" t="str">
            <v>4.03.0020</v>
          </cell>
          <cell r="E4434">
            <v>0</v>
          </cell>
          <cell r="F4434">
            <v>0</v>
          </cell>
          <cell r="G4434">
            <v>0</v>
          </cell>
          <cell r="H4434">
            <v>0</v>
          </cell>
          <cell r="I4434">
            <v>0</v>
          </cell>
          <cell r="J4434">
            <v>0</v>
          </cell>
          <cell r="K4434">
            <v>0</v>
          </cell>
          <cell r="L4434">
            <v>0</v>
          </cell>
          <cell r="M4434">
            <v>0</v>
          </cell>
          <cell r="N4434">
            <v>0</v>
          </cell>
          <cell r="O4434">
            <v>0</v>
          </cell>
          <cell r="P4434">
            <v>0</v>
          </cell>
        </row>
        <row r="4435">
          <cell r="A4435" t="str">
            <v>4.03.002153</v>
          </cell>
          <cell r="B4435">
            <v>53</v>
          </cell>
          <cell r="C4435" t="str">
            <v>Total Superintendencia Juridica</v>
          </cell>
          <cell r="D4435" t="str">
            <v>4.03.0021</v>
          </cell>
          <cell r="E4435">
            <v>0</v>
          </cell>
          <cell r="F4435">
            <v>0</v>
          </cell>
          <cell r="G4435">
            <v>0</v>
          </cell>
          <cell r="H4435">
            <v>0</v>
          </cell>
          <cell r="I4435">
            <v>0</v>
          </cell>
          <cell r="J4435">
            <v>0</v>
          </cell>
          <cell r="K4435">
            <v>0</v>
          </cell>
          <cell r="L4435">
            <v>0</v>
          </cell>
          <cell r="M4435">
            <v>0</v>
          </cell>
          <cell r="N4435">
            <v>0</v>
          </cell>
          <cell r="O4435">
            <v>0</v>
          </cell>
          <cell r="P4435">
            <v>0</v>
          </cell>
        </row>
        <row r="4436">
          <cell r="A4436" t="str">
            <v>4.03.002253</v>
          </cell>
          <cell r="B4436">
            <v>53</v>
          </cell>
          <cell r="C4436" t="str">
            <v>Total Superintendencia Juridica</v>
          </cell>
          <cell r="D4436" t="str">
            <v>4.03.0022</v>
          </cell>
          <cell r="E4436">
            <v>0</v>
          </cell>
          <cell r="F4436">
            <v>0</v>
          </cell>
          <cell r="G4436">
            <v>0</v>
          </cell>
          <cell r="H4436">
            <v>0</v>
          </cell>
          <cell r="I4436">
            <v>0</v>
          </cell>
          <cell r="J4436">
            <v>0</v>
          </cell>
          <cell r="K4436">
            <v>0</v>
          </cell>
          <cell r="L4436">
            <v>0</v>
          </cell>
          <cell r="M4436">
            <v>0</v>
          </cell>
          <cell r="N4436">
            <v>0</v>
          </cell>
          <cell r="O4436">
            <v>0</v>
          </cell>
          <cell r="P4436">
            <v>0</v>
          </cell>
        </row>
        <row r="4437">
          <cell r="A4437" t="str">
            <v>4.03.002453</v>
          </cell>
          <cell r="B4437">
            <v>53</v>
          </cell>
          <cell r="C4437" t="str">
            <v>Total Superintendencia Juridica</v>
          </cell>
          <cell r="D4437" t="str">
            <v>4.03.0024</v>
          </cell>
          <cell r="E4437">
            <v>0</v>
          </cell>
          <cell r="F4437">
            <v>0</v>
          </cell>
          <cell r="G4437">
            <v>0</v>
          </cell>
          <cell r="H4437">
            <v>0</v>
          </cell>
          <cell r="I4437">
            <v>0</v>
          </cell>
          <cell r="J4437">
            <v>0</v>
          </cell>
          <cell r="K4437">
            <v>0</v>
          </cell>
          <cell r="L4437">
            <v>0</v>
          </cell>
          <cell r="M4437">
            <v>0</v>
          </cell>
          <cell r="N4437">
            <v>0</v>
          </cell>
          <cell r="O4437">
            <v>0</v>
          </cell>
          <cell r="P4437">
            <v>0</v>
          </cell>
        </row>
        <row r="4438">
          <cell r="A4438" t="str">
            <v>4.04.000153</v>
          </cell>
          <cell r="B4438">
            <v>53</v>
          </cell>
          <cell r="C4438" t="str">
            <v>Total Superintendencia Juridica</v>
          </cell>
          <cell r="D4438" t="str">
            <v>4.04.0001</v>
          </cell>
          <cell r="E4438">
            <v>0</v>
          </cell>
          <cell r="F4438">
            <v>0</v>
          </cell>
          <cell r="G4438">
            <v>0</v>
          </cell>
          <cell r="H4438">
            <v>0</v>
          </cell>
          <cell r="I4438">
            <v>0</v>
          </cell>
          <cell r="J4438">
            <v>0</v>
          </cell>
          <cell r="K4438">
            <v>0</v>
          </cell>
          <cell r="L4438">
            <v>0</v>
          </cell>
          <cell r="M4438">
            <v>0</v>
          </cell>
          <cell r="N4438">
            <v>0</v>
          </cell>
          <cell r="O4438">
            <v>0</v>
          </cell>
          <cell r="P4438">
            <v>0</v>
          </cell>
        </row>
        <row r="4439">
          <cell r="A4439" t="str">
            <v>4.04.000253</v>
          </cell>
          <cell r="B4439">
            <v>53</v>
          </cell>
          <cell r="C4439" t="str">
            <v>Total Superintendencia Juridica</v>
          </cell>
          <cell r="D4439" t="str">
            <v>4.04.0002</v>
          </cell>
          <cell r="E4439">
            <v>0</v>
          </cell>
          <cell r="F4439">
            <v>0</v>
          </cell>
          <cell r="G4439">
            <v>0</v>
          </cell>
          <cell r="H4439">
            <v>0</v>
          </cell>
          <cell r="I4439">
            <v>0</v>
          </cell>
          <cell r="J4439">
            <v>0</v>
          </cell>
          <cell r="K4439">
            <v>0</v>
          </cell>
          <cell r="L4439">
            <v>0</v>
          </cell>
          <cell r="M4439">
            <v>0</v>
          </cell>
          <cell r="N4439">
            <v>0</v>
          </cell>
          <cell r="O4439">
            <v>0</v>
          </cell>
          <cell r="P4439">
            <v>0</v>
          </cell>
        </row>
        <row r="4440">
          <cell r="A4440" t="str">
            <v>4.04.000353</v>
          </cell>
          <cell r="B4440">
            <v>53</v>
          </cell>
          <cell r="C4440" t="str">
            <v>Total Superintendencia Juridica</v>
          </cell>
          <cell r="D4440" t="str">
            <v>4.04.0003</v>
          </cell>
          <cell r="E4440">
            <v>0</v>
          </cell>
          <cell r="F4440">
            <v>0</v>
          </cell>
          <cell r="G4440">
            <v>0</v>
          </cell>
          <cell r="H4440">
            <v>0</v>
          </cell>
          <cell r="I4440">
            <v>0</v>
          </cell>
          <cell r="J4440">
            <v>0</v>
          </cell>
          <cell r="K4440">
            <v>0</v>
          </cell>
          <cell r="L4440">
            <v>0</v>
          </cell>
          <cell r="M4440">
            <v>0</v>
          </cell>
          <cell r="N4440">
            <v>0</v>
          </cell>
          <cell r="O4440">
            <v>0</v>
          </cell>
          <cell r="P4440">
            <v>0</v>
          </cell>
        </row>
        <row r="4441">
          <cell r="A4441" t="str">
            <v>4.04.000453</v>
          </cell>
          <cell r="B4441">
            <v>53</v>
          </cell>
          <cell r="C4441" t="str">
            <v>Total Superintendencia Juridica</v>
          </cell>
          <cell r="D4441" t="str">
            <v>4.04.0004</v>
          </cell>
          <cell r="E4441">
            <v>23542.78</v>
          </cell>
          <cell r="F4441">
            <v>23542.78</v>
          </cell>
          <cell r="G4441">
            <v>23542.78</v>
          </cell>
          <cell r="H4441">
            <v>23542.78</v>
          </cell>
          <cell r="I4441">
            <v>23542.78</v>
          </cell>
          <cell r="J4441">
            <v>23542.78</v>
          </cell>
          <cell r="K4441">
            <v>23542.78</v>
          </cell>
          <cell r="L4441">
            <v>23543</v>
          </cell>
          <cell r="M4441">
            <v>23543</v>
          </cell>
          <cell r="N4441">
            <v>23543</v>
          </cell>
          <cell r="O4441">
            <v>23543</v>
          </cell>
          <cell r="P4441">
            <v>23543</v>
          </cell>
        </row>
        <row r="4442">
          <cell r="A4442" t="str">
            <v>4.04.000553</v>
          </cell>
          <cell r="B4442">
            <v>53</v>
          </cell>
          <cell r="C4442" t="str">
            <v>Total Superintendencia Juridica</v>
          </cell>
          <cell r="D4442" t="str">
            <v>4.04.0005</v>
          </cell>
          <cell r="E4442">
            <v>0</v>
          </cell>
          <cell r="F4442">
            <v>0</v>
          </cell>
          <cell r="G4442">
            <v>0</v>
          </cell>
          <cell r="H4442">
            <v>0</v>
          </cell>
          <cell r="I4442">
            <v>0</v>
          </cell>
          <cell r="J4442">
            <v>0</v>
          </cell>
          <cell r="K4442">
            <v>0</v>
          </cell>
          <cell r="L4442">
            <v>0</v>
          </cell>
          <cell r="M4442">
            <v>0</v>
          </cell>
          <cell r="N4442">
            <v>0</v>
          </cell>
          <cell r="O4442">
            <v>0</v>
          </cell>
          <cell r="P4442">
            <v>0</v>
          </cell>
        </row>
        <row r="4443">
          <cell r="A4443" t="str">
            <v>4.04.000653</v>
          </cell>
          <cell r="B4443">
            <v>53</v>
          </cell>
          <cell r="C4443" t="str">
            <v>Total Superintendencia Juridica</v>
          </cell>
          <cell r="D4443" t="str">
            <v>4.04.0006</v>
          </cell>
          <cell r="E4443">
            <v>300</v>
          </cell>
          <cell r="F4443">
            <v>300</v>
          </cell>
          <cell r="G4443">
            <v>300</v>
          </cell>
          <cell r="H4443">
            <v>300</v>
          </cell>
          <cell r="I4443">
            <v>300</v>
          </cell>
          <cell r="J4443">
            <v>300</v>
          </cell>
          <cell r="K4443">
            <v>300</v>
          </cell>
          <cell r="L4443">
            <v>300</v>
          </cell>
          <cell r="M4443">
            <v>300</v>
          </cell>
          <cell r="N4443">
            <v>300</v>
          </cell>
          <cell r="O4443">
            <v>300</v>
          </cell>
          <cell r="P4443">
            <v>300</v>
          </cell>
        </row>
        <row r="4444">
          <cell r="A4444" t="str">
            <v>4.04.000753</v>
          </cell>
          <cell r="B4444">
            <v>53</v>
          </cell>
          <cell r="C4444" t="str">
            <v>Total Superintendencia Juridica</v>
          </cell>
          <cell r="D4444" t="str">
            <v>4.04.0007</v>
          </cell>
          <cell r="E4444">
            <v>22.238078085622945</v>
          </cell>
          <cell r="F4444">
            <v>22.238078085622945</v>
          </cell>
          <cell r="G4444">
            <v>22.238078085622945</v>
          </cell>
          <cell r="H4444">
            <v>22.238078085622945</v>
          </cell>
          <cell r="I4444">
            <v>22.238078085622945</v>
          </cell>
          <cell r="J4444">
            <v>22.238078085622945</v>
          </cell>
          <cell r="K4444">
            <v>22.238078085622945</v>
          </cell>
          <cell r="L4444">
            <v>22.238078085622945</v>
          </cell>
          <cell r="M4444">
            <v>22.238078085622945</v>
          </cell>
          <cell r="N4444">
            <v>22.238078085622945</v>
          </cell>
          <cell r="O4444">
            <v>22.238078085622945</v>
          </cell>
          <cell r="P4444">
            <v>22.238078085622945</v>
          </cell>
        </row>
        <row r="4445">
          <cell r="A4445" t="str">
            <v>4.04.000853</v>
          </cell>
          <cell r="B4445">
            <v>53</v>
          </cell>
          <cell r="C4445" t="str">
            <v>Total Superintendencia Juridica</v>
          </cell>
          <cell r="D4445" t="str">
            <v>4.04.0008</v>
          </cell>
          <cell r="E4445">
            <v>870</v>
          </cell>
          <cell r="F4445">
            <v>870</v>
          </cell>
          <cell r="G4445">
            <v>870</v>
          </cell>
          <cell r="H4445">
            <v>870</v>
          </cell>
          <cell r="I4445">
            <v>870</v>
          </cell>
          <cell r="J4445">
            <v>870</v>
          </cell>
          <cell r="K4445">
            <v>870</v>
          </cell>
          <cell r="L4445">
            <v>870</v>
          </cell>
          <cell r="M4445">
            <v>870</v>
          </cell>
          <cell r="N4445">
            <v>870</v>
          </cell>
          <cell r="O4445">
            <v>870</v>
          </cell>
          <cell r="P4445">
            <v>870</v>
          </cell>
        </row>
        <row r="4446">
          <cell r="A4446" t="str">
            <v>4.04.000953</v>
          </cell>
          <cell r="B4446">
            <v>53</v>
          </cell>
          <cell r="C4446" t="str">
            <v>Total Superintendencia Juridica</v>
          </cell>
          <cell r="D4446" t="str">
            <v>4.04.0009</v>
          </cell>
          <cell r="E4446">
            <v>30</v>
          </cell>
          <cell r="F4446">
            <v>30</v>
          </cell>
          <cell r="G4446">
            <v>30</v>
          </cell>
          <cell r="H4446">
            <v>30</v>
          </cell>
          <cell r="I4446">
            <v>30</v>
          </cell>
          <cell r="J4446">
            <v>30</v>
          </cell>
          <cell r="K4446">
            <v>30</v>
          </cell>
          <cell r="L4446">
            <v>30</v>
          </cell>
          <cell r="M4446">
            <v>30</v>
          </cell>
          <cell r="N4446">
            <v>30</v>
          </cell>
          <cell r="O4446">
            <v>30</v>
          </cell>
          <cell r="P4446">
            <v>30</v>
          </cell>
        </row>
        <row r="4447">
          <cell r="A4447" t="str">
            <v>4.04.001053</v>
          </cell>
          <cell r="B4447">
            <v>53</v>
          </cell>
          <cell r="C4447" t="str">
            <v>Total Superintendencia Juridica</v>
          </cell>
          <cell r="D4447" t="str">
            <v>4.04.0010</v>
          </cell>
          <cell r="E4447">
            <v>0</v>
          </cell>
          <cell r="F4447">
            <v>0</v>
          </cell>
          <cell r="G4447">
            <v>0</v>
          </cell>
          <cell r="H4447">
            <v>0</v>
          </cell>
          <cell r="I4447">
            <v>0</v>
          </cell>
          <cell r="J4447">
            <v>0</v>
          </cell>
          <cell r="K4447">
            <v>0</v>
          </cell>
          <cell r="L4447">
            <v>0</v>
          </cell>
          <cell r="M4447">
            <v>0</v>
          </cell>
          <cell r="N4447">
            <v>0</v>
          </cell>
          <cell r="O4447">
            <v>0</v>
          </cell>
          <cell r="P4447">
            <v>0</v>
          </cell>
        </row>
        <row r="4448">
          <cell r="A4448" t="str">
            <v>4.04.001153</v>
          </cell>
          <cell r="B4448">
            <v>53</v>
          </cell>
          <cell r="C4448" t="str">
            <v>Total Superintendencia Juridica</v>
          </cell>
          <cell r="D4448" t="str">
            <v>4.04.0011</v>
          </cell>
          <cell r="E4448">
            <v>143</v>
          </cell>
          <cell r="F4448">
            <v>143</v>
          </cell>
          <cell r="G4448">
            <v>143</v>
          </cell>
          <cell r="H4448">
            <v>143</v>
          </cell>
          <cell r="I4448">
            <v>143</v>
          </cell>
          <cell r="J4448">
            <v>143</v>
          </cell>
          <cell r="K4448">
            <v>0</v>
          </cell>
          <cell r="L4448">
            <v>0</v>
          </cell>
          <cell r="M4448">
            <v>0</v>
          </cell>
          <cell r="N4448">
            <v>0</v>
          </cell>
          <cell r="O4448">
            <v>0</v>
          </cell>
          <cell r="P4448">
            <v>0</v>
          </cell>
        </row>
        <row r="4449">
          <cell r="A4449" t="str">
            <v>4.04.001253</v>
          </cell>
          <cell r="B4449">
            <v>53</v>
          </cell>
          <cell r="C4449" t="str">
            <v>Total Superintendencia Juridica</v>
          </cell>
          <cell r="D4449" t="str">
            <v>4.04.0012</v>
          </cell>
          <cell r="E4449">
            <v>0</v>
          </cell>
          <cell r="F4449">
            <v>0</v>
          </cell>
          <cell r="G4449">
            <v>0</v>
          </cell>
          <cell r="H4449">
            <v>0</v>
          </cell>
          <cell r="I4449">
            <v>0</v>
          </cell>
          <cell r="J4449">
            <v>0</v>
          </cell>
          <cell r="K4449">
            <v>0</v>
          </cell>
          <cell r="L4449">
            <v>0</v>
          </cell>
          <cell r="M4449">
            <v>0</v>
          </cell>
          <cell r="N4449">
            <v>0</v>
          </cell>
          <cell r="O4449">
            <v>0</v>
          </cell>
          <cell r="P4449">
            <v>0</v>
          </cell>
        </row>
        <row r="4450">
          <cell r="A4450" t="str">
            <v>4.05.000353</v>
          </cell>
          <cell r="B4450">
            <v>53</v>
          </cell>
          <cell r="C4450" t="str">
            <v>Total Superintendencia Juridica</v>
          </cell>
          <cell r="D4450" t="str">
            <v>4.05.0003</v>
          </cell>
          <cell r="E4450">
            <v>0</v>
          </cell>
          <cell r="F4450">
            <v>0</v>
          </cell>
          <cell r="G4450">
            <v>0</v>
          </cell>
          <cell r="H4450">
            <v>0</v>
          </cell>
          <cell r="I4450">
            <v>0</v>
          </cell>
          <cell r="J4450">
            <v>0</v>
          </cell>
          <cell r="K4450">
            <v>0</v>
          </cell>
          <cell r="L4450">
            <v>0</v>
          </cell>
          <cell r="M4450">
            <v>0</v>
          </cell>
          <cell r="N4450">
            <v>0</v>
          </cell>
          <cell r="O4450">
            <v>0</v>
          </cell>
          <cell r="P4450">
            <v>0</v>
          </cell>
        </row>
        <row r="4451">
          <cell r="A4451" t="str">
            <v>4.08.000453</v>
          </cell>
          <cell r="B4451">
            <v>53</v>
          </cell>
          <cell r="C4451" t="str">
            <v>Total Superintendencia Juridica</v>
          </cell>
          <cell r="D4451" t="str">
            <v>4.08.0004</v>
          </cell>
          <cell r="E4451">
            <v>0</v>
          </cell>
          <cell r="F4451">
            <v>0</v>
          </cell>
          <cell r="G4451">
            <v>0</v>
          </cell>
          <cell r="H4451">
            <v>0</v>
          </cell>
          <cell r="I4451">
            <v>0</v>
          </cell>
          <cell r="J4451">
            <v>0</v>
          </cell>
          <cell r="K4451">
            <v>0</v>
          </cell>
          <cell r="L4451">
            <v>0</v>
          </cell>
          <cell r="M4451">
            <v>0</v>
          </cell>
          <cell r="N4451">
            <v>0</v>
          </cell>
          <cell r="O4451">
            <v>0</v>
          </cell>
          <cell r="P4451">
            <v>0</v>
          </cell>
        </row>
        <row r="4452">
          <cell r="A4452" t="str">
            <v>4.08.001053</v>
          </cell>
          <cell r="B4452">
            <v>53</v>
          </cell>
          <cell r="C4452" t="str">
            <v>Total Superintendencia Juridica</v>
          </cell>
          <cell r="D4452" t="str">
            <v>4.08.0010</v>
          </cell>
          <cell r="E4452">
            <v>0</v>
          </cell>
          <cell r="F4452">
            <v>0</v>
          </cell>
          <cell r="G4452">
            <v>0</v>
          </cell>
          <cell r="H4452">
            <v>0</v>
          </cell>
          <cell r="I4452">
            <v>0</v>
          </cell>
          <cell r="J4452">
            <v>0</v>
          </cell>
          <cell r="K4452">
            <v>0</v>
          </cell>
          <cell r="L4452">
            <v>0</v>
          </cell>
          <cell r="M4452">
            <v>0</v>
          </cell>
          <cell r="N4452">
            <v>0</v>
          </cell>
          <cell r="O4452">
            <v>0</v>
          </cell>
          <cell r="P4452">
            <v>0</v>
          </cell>
        </row>
        <row r="4453">
          <cell r="A4453" t="str">
            <v>4.08.001653</v>
          </cell>
          <cell r="B4453">
            <v>53</v>
          </cell>
          <cell r="C4453" t="str">
            <v>Total Superintendencia Juridica</v>
          </cell>
          <cell r="D4453" t="str">
            <v>4.08.0016</v>
          </cell>
          <cell r="E4453">
            <v>0</v>
          </cell>
          <cell r="F4453">
            <v>0</v>
          </cell>
          <cell r="G4453">
            <v>0</v>
          </cell>
          <cell r="H4453">
            <v>0</v>
          </cell>
          <cell r="I4453">
            <v>0</v>
          </cell>
          <cell r="J4453">
            <v>0</v>
          </cell>
          <cell r="K4453">
            <v>0</v>
          </cell>
          <cell r="L4453">
            <v>0</v>
          </cell>
          <cell r="M4453">
            <v>0</v>
          </cell>
          <cell r="N4453">
            <v>0</v>
          </cell>
          <cell r="O4453">
            <v>0</v>
          </cell>
          <cell r="P4453">
            <v>0</v>
          </cell>
        </row>
        <row r="4454">
          <cell r="A4454" t="str">
            <v>4.08.001753</v>
          </cell>
          <cell r="B4454">
            <v>53</v>
          </cell>
          <cell r="C4454" t="str">
            <v>Total Superintendencia Juridica</v>
          </cell>
          <cell r="D4454" t="str">
            <v>4.08.0017</v>
          </cell>
          <cell r="E4454">
            <v>0</v>
          </cell>
          <cell r="F4454">
            <v>0</v>
          </cell>
          <cell r="G4454">
            <v>0</v>
          </cell>
          <cell r="H4454">
            <v>0</v>
          </cell>
          <cell r="I4454">
            <v>0</v>
          </cell>
          <cell r="J4454">
            <v>0</v>
          </cell>
          <cell r="K4454">
            <v>0</v>
          </cell>
          <cell r="L4454">
            <v>0</v>
          </cell>
          <cell r="M4454">
            <v>0</v>
          </cell>
          <cell r="N4454">
            <v>0</v>
          </cell>
          <cell r="O4454">
            <v>0</v>
          </cell>
          <cell r="P4454">
            <v>0</v>
          </cell>
        </row>
        <row r="4455">
          <cell r="A4455" t="str">
            <v>4.08.002053</v>
          </cell>
          <cell r="B4455">
            <v>53</v>
          </cell>
          <cell r="C4455" t="str">
            <v>Total Superintendencia Juridica</v>
          </cell>
          <cell r="D4455" t="str">
            <v>4.08.0020</v>
          </cell>
          <cell r="E4455">
            <v>0</v>
          </cell>
          <cell r="F4455">
            <v>0</v>
          </cell>
          <cell r="G4455">
            <v>0</v>
          </cell>
          <cell r="H4455">
            <v>0</v>
          </cell>
          <cell r="I4455">
            <v>0</v>
          </cell>
          <cell r="J4455">
            <v>0</v>
          </cell>
          <cell r="K4455">
            <v>0</v>
          </cell>
          <cell r="L4455">
            <v>0</v>
          </cell>
          <cell r="M4455">
            <v>0</v>
          </cell>
          <cell r="N4455">
            <v>0</v>
          </cell>
          <cell r="O4455">
            <v>0</v>
          </cell>
          <cell r="P4455">
            <v>0</v>
          </cell>
        </row>
        <row r="4456">
          <cell r="A4456" t="str">
            <v>4.13.000453</v>
          </cell>
          <cell r="B4456">
            <v>53</v>
          </cell>
          <cell r="C4456" t="str">
            <v>Total Superintendencia Juridica</v>
          </cell>
          <cell r="D4456" t="str">
            <v>4.13.0004</v>
          </cell>
          <cell r="E4456">
            <v>0</v>
          </cell>
          <cell r="F4456">
            <v>0</v>
          </cell>
          <cell r="G4456">
            <v>0</v>
          </cell>
          <cell r="H4456">
            <v>0</v>
          </cell>
          <cell r="I4456">
            <v>0</v>
          </cell>
          <cell r="J4456">
            <v>0</v>
          </cell>
          <cell r="K4456">
            <v>0</v>
          </cell>
          <cell r="L4456">
            <v>0</v>
          </cell>
          <cell r="M4456">
            <v>0</v>
          </cell>
          <cell r="N4456">
            <v>0</v>
          </cell>
          <cell r="O4456">
            <v>0</v>
          </cell>
          <cell r="P4456">
            <v>0</v>
          </cell>
        </row>
        <row r="4457">
          <cell r="A4457" t="str">
            <v>4.13.000553</v>
          </cell>
          <cell r="B4457">
            <v>53</v>
          </cell>
          <cell r="C4457" t="str">
            <v>Total Superintendencia Juridica</v>
          </cell>
          <cell r="D4457" t="str">
            <v>4.13.0005</v>
          </cell>
          <cell r="E4457">
            <v>0</v>
          </cell>
          <cell r="F4457">
            <v>0</v>
          </cell>
          <cell r="G4457">
            <v>0</v>
          </cell>
          <cell r="H4457">
            <v>0</v>
          </cell>
          <cell r="I4457">
            <v>0</v>
          </cell>
          <cell r="J4457">
            <v>0</v>
          </cell>
          <cell r="K4457">
            <v>0</v>
          </cell>
          <cell r="L4457">
            <v>0</v>
          </cell>
          <cell r="M4457">
            <v>0</v>
          </cell>
          <cell r="N4457">
            <v>0</v>
          </cell>
          <cell r="O4457">
            <v>0</v>
          </cell>
          <cell r="P4457">
            <v>0</v>
          </cell>
        </row>
        <row r="4458">
          <cell r="A4458" t="str">
            <v>4.13.000653</v>
          </cell>
          <cell r="B4458">
            <v>53</v>
          </cell>
          <cell r="C4458" t="str">
            <v>Total Superintendencia Juridica</v>
          </cell>
          <cell r="D4458" t="str">
            <v>4.13.0006</v>
          </cell>
          <cell r="E4458">
            <v>0</v>
          </cell>
          <cell r="F4458">
            <v>0</v>
          </cell>
          <cell r="G4458">
            <v>0</v>
          </cell>
          <cell r="H4458">
            <v>0</v>
          </cell>
          <cell r="I4458">
            <v>0</v>
          </cell>
          <cell r="J4458">
            <v>0</v>
          </cell>
          <cell r="K4458">
            <v>0</v>
          </cell>
          <cell r="L4458">
            <v>0</v>
          </cell>
          <cell r="M4458">
            <v>0</v>
          </cell>
          <cell r="N4458">
            <v>0</v>
          </cell>
          <cell r="O4458">
            <v>0</v>
          </cell>
          <cell r="P4458">
            <v>0</v>
          </cell>
        </row>
        <row r="4459">
          <cell r="A4459" t="str">
            <v>4.13.000753</v>
          </cell>
          <cell r="B4459">
            <v>53</v>
          </cell>
          <cell r="C4459" t="str">
            <v>Total Superintendencia Juridica</v>
          </cell>
          <cell r="D4459" t="str">
            <v>4.13.0007</v>
          </cell>
          <cell r="E4459">
            <v>0</v>
          </cell>
          <cell r="F4459">
            <v>0</v>
          </cell>
          <cell r="G4459">
            <v>0</v>
          </cell>
          <cell r="H4459">
            <v>0</v>
          </cell>
          <cell r="I4459">
            <v>0</v>
          </cell>
          <cell r="J4459">
            <v>0</v>
          </cell>
          <cell r="K4459">
            <v>0</v>
          </cell>
          <cell r="L4459">
            <v>0</v>
          </cell>
          <cell r="M4459">
            <v>0</v>
          </cell>
          <cell r="N4459">
            <v>0</v>
          </cell>
          <cell r="O4459">
            <v>0</v>
          </cell>
          <cell r="P4459">
            <v>0</v>
          </cell>
        </row>
        <row r="4460">
          <cell r="A4460" t="str">
            <v>4.13.000853</v>
          </cell>
          <cell r="B4460">
            <v>53</v>
          </cell>
          <cell r="C4460" t="str">
            <v>Total Superintendencia Juridica</v>
          </cell>
          <cell r="D4460" t="str">
            <v>4.13.0008</v>
          </cell>
          <cell r="E4460">
            <v>0</v>
          </cell>
          <cell r="F4460">
            <v>0</v>
          </cell>
          <cell r="G4460">
            <v>0</v>
          </cell>
          <cell r="H4460">
            <v>0</v>
          </cell>
          <cell r="I4460">
            <v>0</v>
          </cell>
          <cell r="J4460">
            <v>0</v>
          </cell>
          <cell r="K4460">
            <v>0</v>
          </cell>
          <cell r="L4460">
            <v>0</v>
          </cell>
          <cell r="M4460">
            <v>0</v>
          </cell>
          <cell r="N4460">
            <v>0</v>
          </cell>
          <cell r="O4460">
            <v>0</v>
          </cell>
          <cell r="P4460">
            <v>0</v>
          </cell>
        </row>
        <row r="4461">
          <cell r="A4461" t="str">
            <v>4.90.000153</v>
          </cell>
          <cell r="B4461">
            <v>53</v>
          </cell>
          <cell r="C4461" t="str">
            <v>Total Superintendencia Juridica</v>
          </cell>
          <cell r="D4461" t="str">
            <v>4.90.0001</v>
          </cell>
          <cell r="E4461">
            <v>0</v>
          </cell>
          <cell r="F4461">
            <v>0</v>
          </cell>
          <cell r="G4461">
            <v>0</v>
          </cell>
          <cell r="H4461">
            <v>0</v>
          </cell>
          <cell r="I4461">
            <v>0</v>
          </cell>
          <cell r="J4461">
            <v>0</v>
          </cell>
          <cell r="K4461">
            <v>0</v>
          </cell>
          <cell r="L4461">
            <v>0</v>
          </cell>
          <cell r="M4461">
            <v>0</v>
          </cell>
          <cell r="N4461">
            <v>0</v>
          </cell>
          <cell r="O4461">
            <v>0</v>
          </cell>
          <cell r="P4461">
            <v>0</v>
          </cell>
        </row>
        <row r="4462">
          <cell r="A4462" t="str">
            <v>4.01.000110501</v>
          </cell>
          <cell r="B4462">
            <v>10501</v>
          </cell>
          <cell r="C4462" t="str">
            <v>Superintendência de Finanças e Controladoria</v>
          </cell>
          <cell r="D4462" t="str">
            <v>4.01.0001</v>
          </cell>
          <cell r="E4462">
            <v>0</v>
          </cell>
          <cell r="F4462">
            <v>0</v>
          </cell>
          <cell r="G4462">
            <v>0</v>
          </cell>
          <cell r="H4462">
            <v>0</v>
          </cell>
          <cell r="I4462">
            <v>0</v>
          </cell>
          <cell r="J4462">
            <v>0</v>
          </cell>
          <cell r="K4462">
            <v>0</v>
          </cell>
          <cell r="L4462">
            <v>0</v>
          </cell>
          <cell r="M4462">
            <v>0</v>
          </cell>
          <cell r="N4462">
            <v>0</v>
          </cell>
          <cell r="O4462">
            <v>0</v>
          </cell>
          <cell r="P4462">
            <v>0</v>
          </cell>
        </row>
        <row r="4463">
          <cell r="A4463" t="str">
            <v>4.01.000210501</v>
          </cell>
          <cell r="B4463">
            <v>10501</v>
          </cell>
          <cell r="C4463" t="str">
            <v>Superintendência de Finanças e Controladoria</v>
          </cell>
          <cell r="D4463" t="str">
            <v>4.01.0002</v>
          </cell>
          <cell r="E4463">
            <v>0</v>
          </cell>
          <cell r="F4463">
            <v>0</v>
          </cell>
          <cell r="G4463">
            <v>0</v>
          </cell>
          <cell r="H4463">
            <v>0</v>
          </cell>
          <cell r="I4463">
            <v>0</v>
          </cell>
          <cell r="J4463">
            <v>0</v>
          </cell>
          <cell r="K4463">
            <v>0</v>
          </cell>
          <cell r="L4463">
            <v>0</v>
          </cell>
          <cell r="M4463">
            <v>0</v>
          </cell>
          <cell r="N4463">
            <v>0</v>
          </cell>
          <cell r="O4463">
            <v>0</v>
          </cell>
          <cell r="P4463">
            <v>0</v>
          </cell>
        </row>
        <row r="4464">
          <cell r="A4464" t="str">
            <v>4.01.000310501</v>
          </cell>
          <cell r="B4464">
            <v>10501</v>
          </cell>
          <cell r="C4464" t="str">
            <v>Superintendência de Finanças e Controladoria</v>
          </cell>
          <cell r="D4464" t="str">
            <v>4.01.0003</v>
          </cell>
          <cell r="E4464">
            <v>0</v>
          </cell>
          <cell r="F4464">
            <v>0</v>
          </cell>
          <cell r="G4464">
            <v>0</v>
          </cell>
          <cell r="H4464">
            <v>0</v>
          </cell>
          <cell r="I4464">
            <v>0</v>
          </cell>
          <cell r="J4464">
            <v>0</v>
          </cell>
          <cell r="K4464">
            <v>0</v>
          </cell>
          <cell r="L4464">
            <v>0</v>
          </cell>
          <cell r="M4464">
            <v>0</v>
          </cell>
          <cell r="N4464">
            <v>0</v>
          </cell>
          <cell r="O4464">
            <v>0</v>
          </cell>
          <cell r="P4464">
            <v>0</v>
          </cell>
        </row>
        <row r="4465">
          <cell r="A4465" t="str">
            <v>4.01.000410501</v>
          </cell>
          <cell r="B4465">
            <v>10501</v>
          </cell>
          <cell r="C4465" t="str">
            <v>Superintendência de Finanças e Controladoria</v>
          </cell>
          <cell r="D4465" t="str">
            <v>4.01.0004</v>
          </cell>
          <cell r="E4465">
            <v>250</v>
          </cell>
          <cell r="F4465">
            <v>250</v>
          </cell>
          <cell r="G4465">
            <v>250</v>
          </cell>
          <cell r="H4465">
            <v>250</v>
          </cell>
          <cell r="I4465">
            <v>250</v>
          </cell>
          <cell r="J4465">
            <v>250</v>
          </cell>
          <cell r="K4465">
            <v>250</v>
          </cell>
          <cell r="L4465">
            <v>250</v>
          </cell>
          <cell r="M4465">
            <v>250</v>
          </cell>
          <cell r="N4465">
            <v>250</v>
          </cell>
          <cell r="O4465">
            <v>250</v>
          </cell>
          <cell r="P4465">
            <v>250</v>
          </cell>
        </row>
        <row r="4466">
          <cell r="A4466" t="str">
            <v>4.01.000510501</v>
          </cell>
          <cell r="B4466">
            <v>10501</v>
          </cell>
          <cell r="C4466" t="str">
            <v>Superintendência de Finanças e Controladoria</v>
          </cell>
          <cell r="D4466" t="str">
            <v>4.01.0005</v>
          </cell>
          <cell r="E4466">
            <v>50</v>
          </cell>
          <cell r="F4466">
            <v>50</v>
          </cell>
          <cell r="G4466">
            <v>50</v>
          </cell>
          <cell r="H4466">
            <v>50</v>
          </cell>
          <cell r="I4466">
            <v>50</v>
          </cell>
          <cell r="J4466">
            <v>50</v>
          </cell>
          <cell r="K4466">
            <v>50</v>
          </cell>
          <cell r="L4466">
            <v>50</v>
          </cell>
          <cell r="M4466">
            <v>50</v>
          </cell>
          <cell r="N4466">
            <v>50</v>
          </cell>
          <cell r="O4466">
            <v>50</v>
          </cell>
          <cell r="P4466">
            <v>50</v>
          </cell>
        </row>
        <row r="4467">
          <cell r="A4467" t="str">
            <v>4.01.000610501</v>
          </cell>
          <cell r="B4467">
            <v>10501</v>
          </cell>
          <cell r="C4467" t="str">
            <v>Superintendência de Finanças e Controladoria</v>
          </cell>
          <cell r="D4467" t="str">
            <v>4.01.0006</v>
          </cell>
          <cell r="E4467">
            <v>300</v>
          </cell>
          <cell r="F4467">
            <v>300</v>
          </cell>
          <cell r="G4467">
            <v>300</v>
          </cell>
          <cell r="H4467">
            <v>300</v>
          </cell>
          <cell r="I4467">
            <v>300</v>
          </cell>
          <cell r="J4467">
            <v>300</v>
          </cell>
          <cell r="K4467">
            <v>300</v>
          </cell>
          <cell r="L4467">
            <v>300</v>
          </cell>
          <cell r="M4467">
            <v>300</v>
          </cell>
          <cell r="N4467">
            <v>300</v>
          </cell>
          <cell r="O4467">
            <v>300</v>
          </cell>
          <cell r="P4467">
            <v>300</v>
          </cell>
        </row>
        <row r="4468">
          <cell r="A4468" t="str">
            <v>4.01.000710501</v>
          </cell>
          <cell r="B4468">
            <v>10501</v>
          </cell>
          <cell r="C4468" t="str">
            <v>Superintendência de Finanças e Controladoria</v>
          </cell>
          <cell r="D4468" t="str">
            <v>4.01.0007</v>
          </cell>
          <cell r="E4468">
            <v>0</v>
          </cell>
          <cell r="F4468">
            <v>0</v>
          </cell>
          <cell r="G4468">
            <v>0</v>
          </cell>
          <cell r="H4468">
            <v>0</v>
          </cell>
          <cell r="I4468">
            <v>0</v>
          </cell>
          <cell r="J4468">
            <v>0</v>
          </cell>
          <cell r="K4468">
            <v>0</v>
          </cell>
          <cell r="L4468">
            <v>0</v>
          </cell>
          <cell r="M4468">
            <v>0</v>
          </cell>
          <cell r="N4468">
            <v>0</v>
          </cell>
          <cell r="O4468">
            <v>0</v>
          </cell>
          <cell r="P4468">
            <v>0</v>
          </cell>
        </row>
        <row r="4469">
          <cell r="A4469" t="str">
            <v>4.02.000110501</v>
          </cell>
          <cell r="B4469">
            <v>10501</v>
          </cell>
          <cell r="C4469" t="str">
            <v>Superintendência de Finanças e Controladoria</v>
          </cell>
          <cell r="D4469" t="str">
            <v>4.02.0001</v>
          </cell>
          <cell r="E4469">
            <v>0</v>
          </cell>
          <cell r="F4469">
            <v>0</v>
          </cell>
          <cell r="G4469">
            <v>0</v>
          </cell>
          <cell r="H4469">
            <v>0</v>
          </cell>
          <cell r="I4469">
            <v>0</v>
          </cell>
          <cell r="J4469">
            <v>0</v>
          </cell>
          <cell r="K4469">
            <v>0</v>
          </cell>
          <cell r="L4469">
            <v>0</v>
          </cell>
          <cell r="M4469">
            <v>0</v>
          </cell>
          <cell r="N4469">
            <v>0</v>
          </cell>
          <cell r="O4469">
            <v>0</v>
          </cell>
          <cell r="P4469">
            <v>0</v>
          </cell>
        </row>
        <row r="4470">
          <cell r="A4470" t="str">
            <v>4.02.000210501</v>
          </cell>
          <cell r="B4470">
            <v>10501</v>
          </cell>
          <cell r="C4470" t="str">
            <v>Superintendência de Finanças e Controladoria</v>
          </cell>
          <cell r="D4470" t="str">
            <v>4.02.0002</v>
          </cell>
          <cell r="E4470">
            <v>0</v>
          </cell>
          <cell r="F4470">
            <v>0</v>
          </cell>
          <cell r="G4470">
            <v>0</v>
          </cell>
          <cell r="H4470">
            <v>0</v>
          </cell>
          <cell r="I4470">
            <v>0</v>
          </cell>
          <cell r="J4470">
            <v>0</v>
          </cell>
          <cell r="K4470">
            <v>0</v>
          </cell>
          <cell r="L4470">
            <v>0</v>
          </cell>
          <cell r="M4470">
            <v>0</v>
          </cell>
          <cell r="N4470">
            <v>0</v>
          </cell>
          <cell r="O4470">
            <v>0</v>
          </cell>
          <cell r="P4470">
            <v>0</v>
          </cell>
        </row>
        <row r="4471">
          <cell r="A4471" t="str">
            <v>4.02.000310501</v>
          </cell>
          <cell r="B4471">
            <v>10501</v>
          </cell>
          <cell r="C4471" t="str">
            <v>Superintendência de Finanças e Controladoria</v>
          </cell>
          <cell r="D4471" t="str">
            <v>4.02.0003</v>
          </cell>
          <cell r="E4471">
            <v>192.93846516213847</v>
          </cell>
          <cell r="F4471">
            <v>192.93846516213847</v>
          </cell>
          <cell r="G4471">
            <v>192.93846516213847</v>
          </cell>
          <cell r="H4471">
            <v>199.69131144281332</v>
          </cell>
          <cell r="I4471">
            <v>199.69131144281332</v>
          </cell>
          <cell r="J4471">
            <v>199.69131144281332</v>
          </cell>
          <cell r="K4471">
            <v>199.69131144281332</v>
          </cell>
          <cell r="L4471">
            <v>199.69131144281332</v>
          </cell>
          <cell r="M4471">
            <v>199.69131144281332</v>
          </cell>
          <cell r="N4471">
            <v>199.69131144281332</v>
          </cell>
          <cell r="O4471">
            <v>199.69131144281332</v>
          </cell>
          <cell r="P4471">
            <v>199.69131144281332</v>
          </cell>
        </row>
        <row r="4472">
          <cell r="A4472" t="str">
            <v>4.02.000410501</v>
          </cell>
          <cell r="B4472">
            <v>10501</v>
          </cell>
          <cell r="C4472" t="str">
            <v>Superintendência de Finanças e Controladoria</v>
          </cell>
          <cell r="D4472" t="str">
            <v>4.02.0004</v>
          </cell>
          <cell r="E4472">
            <v>0</v>
          </cell>
          <cell r="F4472">
            <v>0</v>
          </cell>
          <cell r="G4472">
            <v>0</v>
          </cell>
          <cell r="H4472">
            <v>0</v>
          </cell>
          <cell r="I4472">
            <v>0</v>
          </cell>
          <cell r="J4472">
            <v>0</v>
          </cell>
          <cell r="K4472">
            <v>0</v>
          </cell>
          <cell r="L4472">
            <v>0</v>
          </cell>
          <cell r="M4472">
            <v>0</v>
          </cell>
          <cell r="N4472">
            <v>0</v>
          </cell>
          <cell r="O4472">
            <v>0</v>
          </cell>
          <cell r="P4472">
            <v>0</v>
          </cell>
        </row>
        <row r="4473">
          <cell r="A4473" t="str">
            <v>4.02.000510501</v>
          </cell>
          <cell r="B4473">
            <v>10501</v>
          </cell>
          <cell r="C4473" t="str">
            <v>Superintendência de Finanças e Controladoria</v>
          </cell>
          <cell r="D4473" t="str">
            <v>4.02.0005</v>
          </cell>
          <cell r="E4473">
            <v>565</v>
          </cell>
          <cell r="F4473">
            <v>565</v>
          </cell>
          <cell r="G4473">
            <v>565</v>
          </cell>
          <cell r="H4473">
            <v>565</v>
          </cell>
          <cell r="I4473">
            <v>565</v>
          </cell>
          <cell r="J4473">
            <v>565</v>
          </cell>
          <cell r="K4473">
            <v>565</v>
          </cell>
          <cell r="L4473">
            <v>565</v>
          </cell>
          <cell r="M4473">
            <v>565</v>
          </cell>
          <cell r="N4473">
            <v>565</v>
          </cell>
          <cell r="O4473">
            <v>565</v>
          </cell>
          <cell r="P4473">
            <v>565</v>
          </cell>
        </row>
        <row r="4474">
          <cell r="A4474" t="str">
            <v>4.02.000610501</v>
          </cell>
          <cell r="B4474">
            <v>10501</v>
          </cell>
          <cell r="C4474" t="str">
            <v>Superintendência de Finanças e Controladoria</v>
          </cell>
          <cell r="D4474" t="str">
            <v>4.02.0006</v>
          </cell>
          <cell r="E4474">
            <v>0</v>
          </cell>
          <cell r="F4474">
            <v>0</v>
          </cell>
          <cell r="G4474">
            <v>0</v>
          </cell>
          <cell r="H4474">
            <v>0</v>
          </cell>
          <cell r="I4474">
            <v>0</v>
          </cell>
          <cell r="J4474">
            <v>0</v>
          </cell>
          <cell r="K4474">
            <v>0</v>
          </cell>
          <cell r="L4474">
            <v>0</v>
          </cell>
          <cell r="M4474">
            <v>0</v>
          </cell>
          <cell r="N4474">
            <v>0</v>
          </cell>
          <cell r="O4474">
            <v>0</v>
          </cell>
          <cell r="P4474">
            <v>0</v>
          </cell>
        </row>
        <row r="4475">
          <cell r="A4475" t="str">
            <v>4.02.000710501</v>
          </cell>
          <cell r="B4475">
            <v>10501</v>
          </cell>
          <cell r="C4475" t="str">
            <v>Superintendência de Finanças e Controladoria</v>
          </cell>
          <cell r="D4475" t="str">
            <v>4.02.0007</v>
          </cell>
          <cell r="E4475">
            <v>0</v>
          </cell>
          <cell r="F4475">
            <v>0</v>
          </cell>
          <cell r="G4475">
            <v>0</v>
          </cell>
          <cell r="H4475">
            <v>0</v>
          </cell>
          <cell r="I4475">
            <v>0</v>
          </cell>
          <cell r="J4475">
            <v>0</v>
          </cell>
          <cell r="K4475">
            <v>0</v>
          </cell>
          <cell r="L4475">
            <v>0</v>
          </cell>
          <cell r="M4475">
            <v>0</v>
          </cell>
          <cell r="N4475">
            <v>0</v>
          </cell>
          <cell r="O4475">
            <v>0</v>
          </cell>
          <cell r="P4475">
            <v>0</v>
          </cell>
        </row>
        <row r="4476">
          <cell r="A4476" t="str">
            <v>4.02.000810501</v>
          </cell>
          <cell r="B4476">
            <v>10501</v>
          </cell>
          <cell r="C4476" t="str">
            <v>Superintendência de Finanças e Controladoria</v>
          </cell>
          <cell r="D4476" t="str">
            <v>4.02.0008</v>
          </cell>
          <cell r="E4476">
            <v>325</v>
          </cell>
          <cell r="F4476">
            <v>325</v>
          </cell>
          <cell r="G4476">
            <v>325</v>
          </cell>
          <cell r="H4476">
            <v>325</v>
          </cell>
          <cell r="I4476">
            <v>325</v>
          </cell>
          <cell r="J4476">
            <v>325</v>
          </cell>
          <cell r="K4476">
            <v>325</v>
          </cell>
          <cell r="L4476">
            <v>325</v>
          </cell>
          <cell r="M4476">
            <v>325</v>
          </cell>
          <cell r="N4476">
            <v>325</v>
          </cell>
          <cell r="O4476">
            <v>325</v>
          </cell>
          <cell r="P4476">
            <v>325</v>
          </cell>
        </row>
        <row r="4477">
          <cell r="A4477" t="str">
            <v>4.02.000910501</v>
          </cell>
          <cell r="B4477">
            <v>10501</v>
          </cell>
          <cell r="C4477" t="str">
            <v>Superintendência de Finanças e Controladoria</v>
          </cell>
          <cell r="D4477" t="str">
            <v>4.02.0009</v>
          </cell>
          <cell r="E4477">
            <v>2.7921711556422868</v>
          </cell>
          <cell r="F4477">
            <v>2.7921711556422868</v>
          </cell>
          <cell r="G4477">
            <v>2.7921711556422868</v>
          </cell>
          <cell r="H4477">
            <v>2.7921711556422868</v>
          </cell>
          <cell r="I4477">
            <v>2.7921711556422868</v>
          </cell>
          <cell r="J4477">
            <v>2.7921711556422868</v>
          </cell>
          <cell r="K4477">
            <v>2.7921711556422868</v>
          </cell>
          <cell r="L4477">
            <v>2.7921711556422868</v>
          </cell>
          <cell r="M4477">
            <v>2.7921711556422868</v>
          </cell>
          <cell r="N4477">
            <v>2.7921711556422868</v>
          </cell>
          <cell r="O4477">
            <v>2.7921711556422868</v>
          </cell>
          <cell r="P4477">
            <v>2.7921711556422868</v>
          </cell>
        </row>
        <row r="4478">
          <cell r="A4478" t="str">
            <v>4.02.001010501</v>
          </cell>
          <cell r="B4478">
            <v>10501</v>
          </cell>
          <cell r="C4478" t="str">
            <v>Superintendência de Finanças e Controladoria</v>
          </cell>
          <cell r="D4478" t="str">
            <v>4.02.0010</v>
          </cell>
          <cell r="E4478">
            <v>35</v>
          </cell>
          <cell r="F4478">
            <v>35</v>
          </cell>
          <cell r="G4478">
            <v>35</v>
          </cell>
          <cell r="H4478">
            <v>35</v>
          </cell>
          <cell r="I4478">
            <v>35</v>
          </cell>
          <cell r="J4478">
            <v>35</v>
          </cell>
          <cell r="K4478">
            <v>35</v>
          </cell>
          <cell r="L4478">
            <v>35</v>
          </cell>
          <cell r="M4478">
            <v>35</v>
          </cell>
          <cell r="N4478">
            <v>35</v>
          </cell>
          <cell r="O4478">
            <v>35</v>
          </cell>
          <cell r="P4478">
            <v>35</v>
          </cell>
        </row>
        <row r="4479">
          <cell r="A4479" t="str">
            <v>4.02.001110501</v>
          </cell>
          <cell r="B4479">
            <v>10501</v>
          </cell>
          <cell r="C4479" t="str">
            <v>Superintendência de Finanças e Controladoria</v>
          </cell>
          <cell r="D4479" t="str">
            <v>4.02.0011</v>
          </cell>
          <cell r="E4479">
            <v>5.7653061224489806</v>
          </cell>
          <cell r="F4479">
            <v>5.7653061224489806</v>
          </cell>
          <cell r="G4479">
            <v>5.9670918367346948</v>
          </cell>
          <cell r="H4479">
            <v>5.9670918367346948</v>
          </cell>
          <cell r="I4479">
            <v>5.9670918367346948</v>
          </cell>
          <cell r="J4479">
            <v>5.9670918367346948</v>
          </cell>
          <cell r="K4479">
            <v>5.9670918367346948</v>
          </cell>
          <cell r="L4479">
            <v>5.9670918367346948</v>
          </cell>
          <cell r="M4479">
            <v>5.9670918367346948</v>
          </cell>
          <cell r="N4479">
            <v>5.9670918367346948</v>
          </cell>
          <cell r="O4479">
            <v>5.9670918367346948</v>
          </cell>
          <cell r="P4479">
            <v>5.9670918367346948</v>
          </cell>
        </row>
        <row r="4480">
          <cell r="A4480" t="str">
            <v>4.02.001210501</v>
          </cell>
          <cell r="B4480">
            <v>10501</v>
          </cell>
          <cell r="C4480" t="str">
            <v>Superintendência de Finanças e Controladoria</v>
          </cell>
          <cell r="D4480" t="str">
            <v>4.02.0012</v>
          </cell>
          <cell r="E4480">
            <v>0</v>
          </cell>
          <cell r="F4480">
            <v>0</v>
          </cell>
          <cell r="G4480">
            <v>0</v>
          </cell>
          <cell r="H4480">
            <v>0</v>
          </cell>
          <cell r="I4480">
            <v>0</v>
          </cell>
          <cell r="J4480">
            <v>0</v>
          </cell>
          <cell r="K4480">
            <v>0</v>
          </cell>
          <cell r="L4480">
            <v>0</v>
          </cell>
          <cell r="M4480">
            <v>0</v>
          </cell>
          <cell r="N4480">
            <v>0</v>
          </cell>
          <cell r="O4480">
            <v>0</v>
          </cell>
          <cell r="P4480">
            <v>0</v>
          </cell>
        </row>
        <row r="4481">
          <cell r="A4481" t="str">
            <v>4.02.001310501</v>
          </cell>
          <cell r="B4481">
            <v>10501</v>
          </cell>
          <cell r="C4481" t="str">
            <v>Superintendência de Finanças e Controladoria</v>
          </cell>
          <cell r="D4481" t="str">
            <v>4.02.0013</v>
          </cell>
          <cell r="E4481">
            <v>10</v>
          </cell>
          <cell r="F4481">
            <v>10</v>
          </cell>
          <cell r="G4481">
            <v>10</v>
          </cell>
          <cell r="H4481">
            <v>10</v>
          </cell>
          <cell r="I4481">
            <v>10</v>
          </cell>
          <cell r="J4481">
            <v>10</v>
          </cell>
          <cell r="K4481">
            <v>10</v>
          </cell>
          <cell r="L4481">
            <v>10</v>
          </cell>
          <cell r="M4481">
            <v>10</v>
          </cell>
          <cell r="N4481">
            <v>10</v>
          </cell>
          <cell r="O4481">
            <v>10</v>
          </cell>
          <cell r="P4481">
            <v>10</v>
          </cell>
        </row>
        <row r="4482">
          <cell r="A4482" t="str">
            <v>4.02.001410501</v>
          </cell>
          <cell r="B4482">
            <v>10501</v>
          </cell>
          <cell r="C4482" t="str">
            <v>Superintendência de Finanças e Controladoria</v>
          </cell>
          <cell r="D4482" t="str">
            <v>4.02.0014</v>
          </cell>
          <cell r="E4482">
            <v>2.6489439119357137</v>
          </cell>
          <cell r="F4482">
            <v>2.6489439119357137</v>
          </cell>
          <cell r="G4482">
            <v>2.6489439119357137</v>
          </cell>
          <cell r="H4482">
            <v>2.6489439119357137</v>
          </cell>
          <cell r="I4482">
            <v>2.6489439119357137</v>
          </cell>
          <cell r="J4482">
            <v>2.6489439119357137</v>
          </cell>
          <cell r="K4482">
            <v>2.6489439119357137</v>
          </cell>
          <cell r="L4482">
            <v>2.6489439119357137</v>
          </cell>
          <cell r="M4482">
            <v>2.6489439119357137</v>
          </cell>
          <cell r="N4482">
            <v>2.6489439119357137</v>
          </cell>
          <cell r="O4482">
            <v>2.6489439119357137</v>
          </cell>
          <cell r="P4482">
            <v>2.6489439119357137</v>
          </cell>
        </row>
        <row r="4483">
          <cell r="A4483" t="str">
            <v>4.02.001510501</v>
          </cell>
          <cell r="B4483">
            <v>10501</v>
          </cell>
          <cell r="C4483" t="str">
            <v>Superintendência de Finanças e Controladoria</v>
          </cell>
          <cell r="D4483" t="str">
            <v>4.02.0015</v>
          </cell>
          <cell r="E4483">
            <v>0</v>
          </cell>
          <cell r="F4483">
            <v>0</v>
          </cell>
          <cell r="G4483">
            <v>0</v>
          </cell>
          <cell r="H4483">
            <v>0</v>
          </cell>
          <cell r="I4483">
            <v>0</v>
          </cell>
          <cell r="J4483">
            <v>0</v>
          </cell>
          <cell r="K4483">
            <v>0</v>
          </cell>
          <cell r="L4483">
            <v>0</v>
          </cell>
          <cell r="M4483">
            <v>0</v>
          </cell>
          <cell r="N4483">
            <v>0</v>
          </cell>
          <cell r="O4483">
            <v>0</v>
          </cell>
          <cell r="P4483">
            <v>0</v>
          </cell>
        </row>
        <row r="4484">
          <cell r="A4484" t="str">
            <v>4.02.001610501</v>
          </cell>
          <cell r="B4484">
            <v>10501</v>
          </cell>
          <cell r="C4484" t="str">
            <v>Superintendência de Finanças e Controladoria</v>
          </cell>
          <cell r="D4484" t="str">
            <v>4.02.0016</v>
          </cell>
          <cell r="E4484">
            <v>1671.8982290187073</v>
          </cell>
          <cell r="F4484">
            <v>1671.8982290187073</v>
          </cell>
          <cell r="G4484">
            <v>1671.8982290187073</v>
          </cell>
          <cell r="H4484">
            <v>1730.4146670343619</v>
          </cell>
          <cell r="I4484">
            <v>1730.4146670343619</v>
          </cell>
          <cell r="J4484">
            <v>1730.4146670343619</v>
          </cell>
          <cell r="K4484">
            <v>1730.4146670343619</v>
          </cell>
          <cell r="L4484">
            <v>1730.4146670343619</v>
          </cell>
          <cell r="M4484">
            <v>1730.4146670343619</v>
          </cell>
          <cell r="N4484">
            <v>1730.4146670343619</v>
          </cell>
          <cell r="O4484">
            <v>1730.4146670343619</v>
          </cell>
          <cell r="P4484">
            <v>1730.4146670343619</v>
          </cell>
        </row>
        <row r="4485">
          <cell r="A4485" t="str">
            <v>4.02.001710501</v>
          </cell>
          <cell r="B4485">
            <v>10501</v>
          </cell>
          <cell r="C4485" t="str">
            <v>Superintendência de Finanças e Controladoria</v>
          </cell>
          <cell r="D4485" t="str">
            <v>4.02.0017</v>
          </cell>
          <cell r="E4485">
            <v>793.54982314472238</v>
          </cell>
          <cell r="F4485">
            <v>793.54982314472238</v>
          </cell>
          <cell r="G4485">
            <v>793.54982314472238</v>
          </cell>
          <cell r="H4485">
            <v>821.32406695478767</v>
          </cell>
          <cell r="I4485">
            <v>821.32406695478767</v>
          </cell>
          <cell r="J4485">
            <v>821.32406695478767</v>
          </cell>
          <cell r="K4485">
            <v>821.32406695478767</v>
          </cell>
          <cell r="L4485">
            <v>821.32406695478767</v>
          </cell>
          <cell r="M4485">
            <v>821.32406695478767</v>
          </cell>
          <cell r="N4485">
            <v>821.32406695478767</v>
          </cell>
          <cell r="O4485">
            <v>821.32406695478767</v>
          </cell>
          <cell r="P4485">
            <v>821.32406695478767</v>
          </cell>
        </row>
        <row r="4486">
          <cell r="A4486" t="str">
            <v>4.02.001810501</v>
          </cell>
          <cell r="B4486">
            <v>10501</v>
          </cell>
          <cell r="C4486" t="str">
            <v>Superintendência de Finanças e Controladoria</v>
          </cell>
          <cell r="D4486" t="str">
            <v>4.02.0018</v>
          </cell>
          <cell r="E4486">
            <v>175</v>
          </cell>
          <cell r="F4486">
            <v>175</v>
          </cell>
          <cell r="G4486">
            <v>175</v>
          </cell>
          <cell r="H4486">
            <v>175</v>
          </cell>
          <cell r="I4486">
            <v>175</v>
          </cell>
          <cell r="J4486">
            <v>175</v>
          </cell>
          <cell r="K4486">
            <v>175</v>
          </cell>
          <cell r="L4486">
            <v>175</v>
          </cell>
          <cell r="M4486">
            <v>175</v>
          </cell>
          <cell r="N4486">
            <v>175</v>
          </cell>
          <cell r="O4486">
            <v>175</v>
          </cell>
          <cell r="P4486">
            <v>175</v>
          </cell>
        </row>
        <row r="4487">
          <cell r="A4487" t="str">
            <v>4.02.001910501</v>
          </cell>
          <cell r="B4487">
            <v>10501</v>
          </cell>
          <cell r="C4487" t="str">
            <v>Superintendência de Finanças e Controladoria</v>
          </cell>
          <cell r="D4487" t="str">
            <v>4.02.0019</v>
          </cell>
          <cell r="E4487">
            <v>0</v>
          </cell>
          <cell r="F4487">
            <v>0</v>
          </cell>
          <cell r="G4487">
            <v>0</v>
          </cell>
          <cell r="H4487">
            <v>0</v>
          </cell>
          <cell r="I4487">
            <v>0</v>
          </cell>
          <cell r="J4487">
            <v>0</v>
          </cell>
          <cell r="K4487">
            <v>0</v>
          </cell>
          <cell r="L4487">
            <v>0</v>
          </cell>
          <cell r="M4487">
            <v>0</v>
          </cell>
          <cell r="N4487">
            <v>0</v>
          </cell>
          <cell r="O4487">
            <v>0</v>
          </cell>
          <cell r="P4487">
            <v>0</v>
          </cell>
        </row>
        <row r="4488">
          <cell r="A4488" t="str">
            <v>4.02.002010501</v>
          </cell>
          <cell r="B4488">
            <v>10501</v>
          </cell>
          <cell r="C4488" t="str">
            <v>Superintendência de Finanças e Controladoria</v>
          </cell>
          <cell r="D4488" t="str">
            <v>4.02.0020</v>
          </cell>
          <cell r="E4488">
            <v>15</v>
          </cell>
          <cell r="F4488">
            <v>15</v>
          </cell>
          <cell r="G4488">
            <v>15</v>
          </cell>
          <cell r="H4488">
            <v>15</v>
          </cell>
          <cell r="I4488">
            <v>15</v>
          </cell>
          <cell r="J4488">
            <v>15</v>
          </cell>
          <cell r="K4488">
            <v>15</v>
          </cell>
          <cell r="L4488">
            <v>15</v>
          </cell>
          <cell r="M4488">
            <v>15</v>
          </cell>
          <cell r="N4488">
            <v>15</v>
          </cell>
          <cell r="O4488">
            <v>15</v>
          </cell>
          <cell r="P4488">
            <v>15</v>
          </cell>
        </row>
        <row r="4489">
          <cell r="A4489" t="str">
            <v>4.02.002110501</v>
          </cell>
          <cell r="B4489">
            <v>10501</v>
          </cell>
          <cell r="C4489" t="str">
            <v>Superintendência de Finanças e Controladoria</v>
          </cell>
          <cell r="D4489" t="str">
            <v>4.02.0021</v>
          </cell>
          <cell r="E4489">
            <v>0</v>
          </cell>
          <cell r="F4489">
            <v>0</v>
          </cell>
          <cell r="G4489">
            <v>0</v>
          </cell>
          <cell r="H4489">
            <v>0</v>
          </cell>
          <cell r="I4489">
            <v>0</v>
          </cell>
          <cell r="J4489">
            <v>0</v>
          </cell>
          <cell r="K4489">
            <v>0</v>
          </cell>
          <cell r="L4489">
            <v>0</v>
          </cell>
          <cell r="M4489">
            <v>0</v>
          </cell>
          <cell r="N4489">
            <v>0</v>
          </cell>
          <cell r="O4489">
            <v>0</v>
          </cell>
          <cell r="P4489">
            <v>0</v>
          </cell>
        </row>
        <row r="4490">
          <cell r="A4490" t="str">
            <v>4.02.002210501</v>
          </cell>
          <cell r="B4490">
            <v>10501</v>
          </cell>
          <cell r="C4490" t="str">
            <v>Superintendência de Finanças e Controladoria</v>
          </cell>
          <cell r="D4490" t="str">
            <v>4.02.0022</v>
          </cell>
          <cell r="E4490">
            <v>50</v>
          </cell>
          <cell r="F4490">
            <v>50</v>
          </cell>
          <cell r="G4490">
            <v>50</v>
          </cell>
          <cell r="H4490">
            <v>50</v>
          </cell>
          <cell r="I4490">
            <v>50</v>
          </cell>
          <cell r="J4490">
            <v>50</v>
          </cell>
          <cell r="K4490">
            <v>50</v>
          </cell>
          <cell r="L4490">
            <v>50</v>
          </cell>
          <cell r="M4490">
            <v>50</v>
          </cell>
          <cell r="N4490">
            <v>50</v>
          </cell>
          <cell r="O4490">
            <v>50</v>
          </cell>
          <cell r="P4490">
            <v>50</v>
          </cell>
        </row>
        <row r="4491">
          <cell r="A4491" t="str">
            <v>4.02.002310501</v>
          </cell>
          <cell r="B4491">
            <v>10501</v>
          </cell>
          <cell r="C4491" t="str">
            <v>Superintendência de Finanças e Controladoria</v>
          </cell>
          <cell r="D4491" t="str">
            <v>4.02.0023</v>
          </cell>
          <cell r="E4491">
            <v>56.42768109888339</v>
          </cell>
          <cell r="F4491">
            <v>56.42768109888339</v>
          </cell>
          <cell r="G4491">
            <v>56.999407289359581</v>
          </cell>
          <cell r="H4491">
            <v>56.999407289359581</v>
          </cell>
          <cell r="I4491">
            <v>56.999407289359581</v>
          </cell>
          <cell r="J4491">
            <v>56.999407289359581</v>
          </cell>
          <cell r="K4491">
            <v>56.999407289359581</v>
          </cell>
          <cell r="L4491">
            <v>57.27817582333865</v>
          </cell>
          <cell r="M4491">
            <v>57.27817582333865</v>
          </cell>
          <cell r="N4491">
            <v>57.27817582333865</v>
          </cell>
          <cell r="O4491">
            <v>57.27817582333865</v>
          </cell>
          <cell r="P4491">
            <v>57.27817582333865</v>
          </cell>
        </row>
        <row r="4492">
          <cell r="A4492" t="str">
            <v>4.02.002410501</v>
          </cell>
          <cell r="B4492">
            <v>10501</v>
          </cell>
          <cell r="C4492" t="str">
            <v>Superintendência de Finanças e Controladoria</v>
          </cell>
          <cell r="D4492" t="str">
            <v>4.02.0024</v>
          </cell>
          <cell r="E4492">
            <v>15</v>
          </cell>
          <cell r="F4492">
            <v>15</v>
          </cell>
          <cell r="G4492">
            <v>15</v>
          </cell>
          <cell r="H4492">
            <v>15</v>
          </cell>
          <cell r="I4492">
            <v>15</v>
          </cell>
          <cell r="J4492">
            <v>15</v>
          </cell>
          <cell r="K4492">
            <v>15</v>
          </cell>
          <cell r="L4492">
            <v>15</v>
          </cell>
          <cell r="M4492">
            <v>15</v>
          </cell>
          <cell r="N4492">
            <v>15</v>
          </cell>
          <cell r="O4492">
            <v>15</v>
          </cell>
          <cell r="P4492">
            <v>15</v>
          </cell>
        </row>
        <row r="4493">
          <cell r="A4493" t="str">
            <v>4.02.002510501</v>
          </cell>
          <cell r="B4493">
            <v>10501</v>
          </cell>
          <cell r="C4493" t="str">
            <v>Superintendência de Finanças e Controladoria</v>
          </cell>
          <cell r="D4493" t="str">
            <v>4.02.0025</v>
          </cell>
          <cell r="E4493">
            <v>0</v>
          </cell>
          <cell r="F4493">
            <v>0</v>
          </cell>
          <cell r="G4493">
            <v>0</v>
          </cell>
          <cell r="H4493">
            <v>0</v>
          </cell>
          <cell r="I4493">
            <v>0</v>
          </cell>
          <cell r="J4493">
            <v>0</v>
          </cell>
          <cell r="K4493">
            <v>0</v>
          </cell>
          <cell r="L4493">
            <v>0</v>
          </cell>
          <cell r="M4493">
            <v>0</v>
          </cell>
          <cell r="N4493">
            <v>0</v>
          </cell>
          <cell r="O4493">
            <v>0</v>
          </cell>
          <cell r="P4493">
            <v>0</v>
          </cell>
        </row>
        <row r="4494">
          <cell r="A4494" t="str">
            <v>4.02.002610501</v>
          </cell>
          <cell r="B4494">
            <v>10501</v>
          </cell>
          <cell r="C4494" t="str">
            <v>Superintendência de Finanças e Controladoria</v>
          </cell>
          <cell r="D4494" t="str">
            <v>4.02.0026</v>
          </cell>
          <cell r="E4494">
            <v>0</v>
          </cell>
          <cell r="F4494">
            <v>0</v>
          </cell>
          <cell r="G4494">
            <v>0</v>
          </cell>
          <cell r="H4494">
            <v>0</v>
          </cell>
          <cell r="I4494">
            <v>0</v>
          </cell>
          <cell r="J4494">
            <v>0</v>
          </cell>
          <cell r="K4494">
            <v>0</v>
          </cell>
          <cell r="L4494">
            <v>0</v>
          </cell>
          <cell r="M4494">
            <v>0</v>
          </cell>
          <cell r="N4494">
            <v>0</v>
          </cell>
          <cell r="O4494">
            <v>0</v>
          </cell>
          <cell r="P4494">
            <v>0</v>
          </cell>
        </row>
        <row r="4495">
          <cell r="A4495" t="str">
            <v>4.02.002710501</v>
          </cell>
          <cell r="B4495">
            <v>10501</v>
          </cell>
          <cell r="C4495" t="str">
            <v>Superintendência de Finanças e Controladoria</v>
          </cell>
          <cell r="D4495" t="str">
            <v>4.02.0027</v>
          </cell>
          <cell r="E4495">
            <v>0</v>
          </cell>
          <cell r="F4495">
            <v>0</v>
          </cell>
          <cell r="G4495">
            <v>180</v>
          </cell>
          <cell r="H4495">
            <v>0</v>
          </cell>
          <cell r="I4495">
            <v>0</v>
          </cell>
          <cell r="J4495">
            <v>180</v>
          </cell>
          <cell r="K4495">
            <v>0</v>
          </cell>
          <cell r="L4495">
            <v>0</v>
          </cell>
          <cell r="M4495">
            <v>180</v>
          </cell>
          <cell r="N4495">
            <v>0</v>
          </cell>
          <cell r="O4495">
            <v>0</v>
          </cell>
          <cell r="P4495">
            <v>180</v>
          </cell>
        </row>
        <row r="4496">
          <cell r="A4496" t="str">
            <v>4.02.002810501</v>
          </cell>
          <cell r="B4496">
            <v>10501</v>
          </cell>
          <cell r="C4496" t="str">
            <v>Superintendência de Finanças e Controladoria</v>
          </cell>
          <cell r="D4496" t="str">
            <v>4.02.0028</v>
          </cell>
          <cell r="E4496">
            <v>0</v>
          </cell>
          <cell r="F4496">
            <v>0</v>
          </cell>
          <cell r="G4496">
            <v>0</v>
          </cell>
          <cell r="H4496">
            <v>4800</v>
          </cell>
          <cell r="I4496">
            <v>0</v>
          </cell>
          <cell r="J4496">
            <v>0</v>
          </cell>
          <cell r="K4496">
            <v>0</v>
          </cell>
          <cell r="L4496">
            <v>0</v>
          </cell>
          <cell r="M4496">
            <v>0</v>
          </cell>
          <cell r="N4496">
            <v>0</v>
          </cell>
          <cell r="O4496">
            <v>0</v>
          </cell>
          <cell r="P4496">
            <v>0</v>
          </cell>
        </row>
        <row r="4497">
          <cell r="A4497" t="str">
            <v>4.02.002910501</v>
          </cell>
          <cell r="B4497">
            <v>10501</v>
          </cell>
          <cell r="C4497" t="str">
            <v>Superintendência de Finanças e Controladoria</v>
          </cell>
          <cell r="D4497" t="str">
            <v>4.02.0029</v>
          </cell>
          <cell r="E4497">
            <v>0</v>
          </cell>
          <cell r="F4497">
            <v>1850</v>
          </cell>
          <cell r="G4497">
            <v>0</v>
          </cell>
          <cell r="H4497">
            <v>0</v>
          </cell>
          <cell r="I4497">
            <v>0</v>
          </cell>
          <cell r="J4497">
            <v>0</v>
          </cell>
          <cell r="K4497">
            <v>0</v>
          </cell>
          <cell r="L4497">
            <v>0</v>
          </cell>
          <cell r="M4497">
            <v>0</v>
          </cell>
          <cell r="N4497">
            <v>0</v>
          </cell>
          <cell r="O4497">
            <v>0</v>
          </cell>
          <cell r="P4497">
            <v>0</v>
          </cell>
        </row>
        <row r="4498">
          <cell r="A4498" t="str">
            <v>4.02.003010501</v>
          </cell>
          <cell r="B4498">
            <v>10501</v>
          </cell>
          <cell r="C4498" t="str">
            <v>Superintendência de Finanças e Controladoria</v>
          </cell>
          <cell r="D4498" t="str">
            <v>4.02.0030</v>
          </cell>
          <cell r="E4498">
            <v>10</v>
          </cell>
          <cell r="F4498">
            <v>10</v>
          </cell>
          <cell r="G4498">
            <v>10</v>
          </cell>
          <cell r="H4498">
            <v>10</v>
          </cell>
          <cell r="I4498">
            <v>10</v>
          </cell>
          <cell r="J4498">
            <v>10</v>
          </cell>
          <cell r="K4498">
            <v>10</v>
          </cell>
          <cell r="L4498">
            <v>10</v>
          </cell>
          <cell r="M4498">
            <v>10</v>
          </cell>
          <cell r="N4498">
            <v>10</v>
          </cell>
          <cell r="O4498">
            <v>10</v>
          </cell>
          <cell r="P4498">
            <v>10</v>
          </cell>
        </row>
        <row r="4499">
          <cell r="A4499" t="str">
            <v>4.02.003510501</v>
          </cell>
          <cell r="B4499">
            <v>10501</v>
          </cell>
          <cell r="C4499" t="str">
            <v>Superintendência de Finanças e Controladoria</v>
          </cell>
          <cell r="D4499" t="str">
            <v>4.02.0035</v>
          </cell>
          <cell r="E4499">
            <v>0</v>
          </cell>
          <cell r="F4499">
            <v>0</v>
          </cell>
          <cell r="G4499">
            <v>0</v>
          </cell>
          <cell r="H4499">
            <v>0</v>
          </cell>
          <cell r="I4499">
            <v>0</v>
          </cell>
          <cell r="J4499">
            <v>0</v>
          </cell>
          <cell r="K4499">
            <v>0</v>
          </cell>
          <cell r="L4499">
            <v>0</v>
          </cell>
          <cell r="M4499">
            <v>0</v>
          </cell>
          <cell r="N4499">
            <v>0</v>
          </cell>
          <cell r="O4499">
            <v>0</v>
          </cell>
          <cell r="P4499">
            <v>0</v>
          </cell>
        </row>
        <row r="4500">
          <cell r="A4500" t="str">
            <v>4.02.003610501</v>
          </cell>
          <cell r="B4500">
            <v>10501</v>
          </cell>
          <cell r="C4500" t="str">
            <v>Superintendência de Finanças e Controladoria</v>
          </cell>
          <cell r="D4500" t="str">
            <v>4.02.0036</v>
          </cell>
          <cell r="E4500">
            <v>0</v>
          </cell>
          <cell r="F4500">
            <v>0</v>
          </cell>
          <cell r="G4500">
            <v>0</v>
          </cell>
          <cell r="H4500">
            <v>0</v>
          </cell>
          <cell r="I4500">
            <v>0</v>
          </cell>
          <cell r="J4500">
            <v>0</v>
          </cell>
          <cell r="K4500">
            <v>0</v>
          </cell>
          <cell r="L4500">
            <v>0</v>
          </cell>
          <cell r="M4500">
            <v>0</v>
          </cell>
          <cell r="N4500">
            <v>0</v>
          </cell>
          <cell r="O4500">
            <v>0</v>
          </cell>
          <cell r="P4500">
            <v>0</v>
          </cell>
        </row>
        <row r="4501">
          <cell r="A4501" t="str">
            <v>4.02.003710501</v>
          </cell>
          <cell r="B4501">
            <v>10501</v>
          </cell>
          <cell r="C4501" t="str">
            <v>Superintendência de Finanças e Controladoria</v>
          </cell>
          <cell r="D4501" t="str">
            <v>4.02.0037</v>
          </cell>
          <cell r="E4501">
            <v>0</v>
          </cell>
          <cell r="F4501">
            <v>0</v>
          </cell>
          <cell r="G4501">
            <v>0</v>
          </cell>
          <cell r="H4501">
            <v>0</v>
          </cell>
          <cell r="I4501">
            <v>0</v>
          </cell>
          <cell r="J4501">
            <v>0</v>
          </cell>
          <cell r="K4501">
            <v>0</v>
          </cell>
          <cell r="L4501">
            <v>0</v>
          </cell>
          <cell r="M4501">
            <v>0</v>
          </cell>
          <cell r="N4501">
            <v>0</v>
          </cell>
          <cell r="O4501">
            <v>0</v>
          </cell>
          <cell r="P4501">
            <v>0</v>
          </cell>
        </row>
        <row r="4502">
          <cell r="A4502" t="str">
            <v>4.02.003810501</v>
          </cell>
          <cell r="B4502">
            <v>10501</v>
          </cell>
          <cell r="C4502" t="str">
            <v>Superintendência de Finanças e Controladoria</v>
          </cell>
          <cell r="D4502" t="str">
            <v>4.02.0038</v>
          </cell>
          <cell r="E4502">
            <v>0</v>
          </cell>
          <cell r="F4502">
            <v>0</v>
          </cell>
          <cell r="G4502">
            <v>0</v>
          </cell>
          <cell r="H4502">
            <v>0</v>
          </cell>
          <cell r="I4502">
            <v>0</v>
          </cell>
          <cell r="J4502">
            <v>0</v>
          </cell>
          <cell r="K4502">
            <v>0</v>
          </cell>
          <cell r="L4502">
            <v>0</v>
          </cell>
          <cell r="M4502">
            <v>0</v>
          </cell>
          <cell r="N4502">
            <v>0</v>
          </cell>
          <cell r="O4502">
            <v>0</v>
          </cell>
          <cell r="P4502">
            <v>0</v>
          </cell>
        </row>
        <row r="4503">
          <cell r="A4503" t="str">
            <v>4.02.003910501</v>
          </cell>
          <cell r="B4503">
            <v>10501</v>
          </cell>
          <cell r="C4503" t="str">
            <v>Superintendência de Finanças e Controladoria</v>
          </cell>
          <cell r="D4503" t="str">
            <v>4.02.0039</v>
          </cell>
          <cell r="E4503">
            <v>0</v>
          </cell>
          <cell r="F4503">
            <v>0</v>
          </cell>
          <cell r="G4503">
            <v>0</v>
          </cell>
          <cell r="H4503">
            <v>0</v>
          </cell>
          <cell r="I4503">
            <v>0</v>
          </cell>
          <cell r="J4503">
            <v>0</v>
          </cell>
          <cell r="K4503">
            <v>0</v>
          </cell>
          <cell r="L4503">
            <v>0</v>
          </cell>
          <cell r="M4503">
            <v>0</v>
          </cell>
          <cell r="N4503">
            <v>0</v>
          </cell>
          <cell r="O4503">
            <v>0</v>
          </cell>
          <cell r="P4503">
            <v>0</v>
          </cell>
        </row>
        <row r="4504">
          <cell r="A4504" t="str">
            <v>4.02.004110501</v>
          </cell>
          <cell r="B4504">
            <v>10501</v>
          </cell>
          <cell r="C4504" t="str">
            <v>Superintendência de Finanças e Controladoria</v>
          </cell>
          <cell r="D4504" t="str">
            <v>4.02.0041</v>
          </cell>
          <cell r="E4504">
            <v>9.9684796702687848</v>
          </cell>
          <cell r="F4504">
            <v>9.9684796702687848</v>
          </cell>
          <cell r="G4504">
            <v>9.9684796702687848</v>
          </cell>
          <cell r="H4504">
            <v>9.9684796702687848</v>
          </cell>
          <cell r="I4504">
            <v>9.9684796702687848</v>
          </cell>
          <cell r="J4504">
            <v>9.9684796702687848</v>
          </cell>
          <cell r="K4504">
            <v>9.9684796702687848</v>
          </cell>
          <cell r="L4504">
            <v>9.9684796702687848</v>
          </cell>
          <cell r="M4504">
            <v>9.9684796702687848</v>
          </cell>
          <cell r="N4504">
            <v>9.9684796702687848</v>
          </cell>
          <cell r="O4504">
            <v>9.9684796702687848</v>
          </cell>
          <cell r="P4504">
            <v>9.9684796702687848</v>
          </cell>
        </row>
        <row r="4505">
          <cell r="A4505" t="str">
            <v>4.02.004210501</v>
          </cell>
          <cell r="B4505">
            <v>10501</v>
          </cell>
          <cell r="C4505" t="str">
            <v>Superintendência de Finanças e Controladoria</v>
          </cell>
          <cell r="D4505" t="str">
            <v>4.02.0042</v>
          </cell>
          <cell r="E4505">
            <v>0</v>
          </cell>
          <cell r="F4505">
            <v>0</v>
          </cell>
          <cell r="G4505">
            <v>0</v>
          </cell>
          <cell r="H4505">
            <v>0</v>
          </cell>
          <cell r="I4505">
            <v>0</v>
          </cell>
          <cell r="J4505">
            <v>0</v>
          </cell>
          <cell r="K4505">
            <v>0</v>
          </cell>
          <cell r="L4505">
            <v>0</v>
          </cell>
          <cell r="M4505">
            <v>0</v>
          </cell>
          <cell r="N4505">
            <v>0</v>
          </cell>
          <cell r="O4505">
            <v>0</v>
          </cell>
          <cell r="P4505">
            <v>0</v>
          </cell>
        </row>
        <row r="4506">
          <cell r="A4506" t="str">
            <v>4.02.004310501</v>
          </cell>
          <cell r="B4506">
            <v>10501</v>
          </cell>
          <cell r="C4506" t="str">
            <v>Superintendência de Finanças e Controladoria</v>
          </cell>
          <cell r="D4506" t="str">
            <v>4.02.0043</v>
          </cell>
          <cell r="E4506">
            <v>0</v>
          </cell>
          <cell r="F4506">
            <v>0</v>
          </cell>
          <cell r="G4506">
            <v>0</v>
          </cell>
          <cell r="H4506">
            <v>0</v>
          </cell>
          <cell r="I4506">
            <v>0</v>
          </cell>
          <cell r="J4506">
            <v>0</v>
          </cell>
          <cell r="K4506">
            <v>0</v>
          </cell>
          <cell r="L4506">
            <v>0</v>
          </cell>
          <cell r="M4506">
            <v>0</v>
          </cell>
          <cell r="N4506">
            <v>0</v>
          </cell>
          <cell r="O4506">
            <v>0</v>
          </cell>
          <cell r="P4506">
            <v>0</v>
          </cell>
        </row>
        <row r="4507">
          <cell r="A4507" t="str">
            <v>4.02.004410501</v>
          </cell>
          <cell r="B4507">
            <v>10501</v>
          </cell>
          <cell r="C4507" t="str">
            <v>Superintendência de Finanças e Controladoria</v>
          </cell>
          <cell r="D4507" t="str">
            <v>4.02.0044</v>
          </cell>
          <cell r="E4507">
            <v>0</v>
          </cell>
          <cell r="F4507">
            <v>0</v>
          </cell>
          <cell r="G4507">
            <v>0</v>
          </cell>
          <cell r="H4507">
            <v>0</v>
          </cell>
          <cell r="I4507">
            <v>0</v>
          </cell>
          <cell r="J4507">
            <v>0</v>
          </cell>
          <cell r="K4507">
            <v>0</v>
          </cell>
          <cell r="L4507">
            <v>0</v>
          </cell>
          <cell r="M4507">
            <v>0</v>
          </cell>
          <cell r="N4507">
            <v>0</v>
          </cell>
          <cell r="O4507">
            <v>0</v>
          </cell>
          <cell r="P4507">
            <v>0</v>
          </cell>
        </row>
        <row r="4508">
          <cell r="A4508" t="str">
            <v>4.03.000110501</v>
          </cell>
          <cell r="B4508">
            <v>10501</v>
          </cell>
          <cell r="C4508" t="str">
            <v>Superintendência de Finanças e Controladoria</v>
          </cell>
          <cell r="D4508" t="str">
            <v>4.03.0001</v>
          </cell>
          <cell r="E4508">
            <v>0</v>
          </cell>
          <cell r="F4508">
            <v>0</v>
          </cell>
          <cell r="G4508">
            <v>0</v>
          </cell>
          <cell r="H4508">
            <v>0</v>
          </cell>
          <cell r="I4508">
            <v>0</v>
          </cell>
          <cell r="J4508">
            <v>0</v>
          </cell>
          <cell r="K4508">
            <v>0</v>
          </cell>
          <cell r="L4508">
            <v>0</v>
          </cell>
          <cell r="M4508">
            <v>0</v>
          </cell>
          <cell r="N4508">
            <v>0</v>
          </cell>
          <cell r="O4508">
            <v>0</v>
          </cell>
          <cell r="P4508">
            <v>0</v>
          </cell>
        </row>
        <row r="4509">
          <cell r="A4509" t="str">
            <v>4.03.000210501</v>
          </cell>
          <cell r="B4509">
            <v>10501</v>
          </cell>
          <cell r="C4509" t="str">
            <v>Superintendência de Finanças e Controladoria</v>
          </cell>
          <cell r="D4509" t="str">
            <v>4.03.0002</v>
          </cell>
          <cell r="E4509">
            <v>7063.85</v>
          </cell>
          <cell r="F4509">
            <v>7063.85</v>
          </cell>
          <cell r="G4509">
            <v>7063.85</v>
          </cell>
          <cell r="H4509">
            <v>7063.85</v>
          </cell>
          <cell r="I4509">
            <v>7063.85</v>
          </cell>
          <cell r="J4509">
            <v>7063.85</v>
          </cell>
          <cell r="K4509">
            <v>7770.2350000000006</v>
          </cell>
          <cell r="L4509">
            <v>8081.0444000000007</v>
          </cell>
          <cell r="M4509">
            <v>8081.0444000000007</v>
          </cell>
          <cell r="N4509">
            <v>8081.0444000000007</v>
          </cell>
          <cell r="O4509">
            <v>8081.0444000000007</v>
          </cell>
          <cell r="P4509">
            <v>8081.0444000000007</v>
          </cell>
        </row>
        <row r="4510">
          <cell r="A4510" t="str">
            <v>4.03.000310501</v>
          </cell>
          <cell r="B4510">
            <v>10501</v>
          </cell>
          <cell r="C4510" t="str">
            <v>Superintendência de Finanças e Controladoria</v>
          </cell>
          <cell r="D4510" t="str">
            <v>4.03.0003</v>
          </cell>
          <cell r="E4510">
            <v>588.6541666666667</v>
          </cell>
          <cell r="F4510">
            <v>588.6541666666667</v>
          </cell>
          <cell r="G4510">
            <v>588.6541666666667</v>
          </cell>
          <cell r="H4510">
            <v>588.6541666666667</v>
          </cell>
          <cell r="I4510">
            <v>588.6541666666667</v>
          </cell>
          <cell r="J4510">
            <v>588.6541666666667</v>
          </cell>
          <cell r="K4510">
            <v>1000.7120833333329</v>
          </cell>
          <cell r="L4510">
            <v>854.72585000000072</v>
          </cell>
          <cell r="M4510">
            <v>673.42036666666718</v>
          </cell>
          <cell r="N4510">
            <v>673.42036666666627</v>
          </cell>
          <cell r="O4510">
            <v>673.42036666666627</v>
          </cell>
          <cell r="P4510">
            <v>673.42036666666718</v>
          </cell>
        </row>
        <row r="4511">
          <cell r="A4511" t="str">
            <v>4.03.000410501</v>
          </cell>
          <cell r="B4511">
            <v>10501</v>
          </cell>
          <cell r="C4511" t="str">
            <v>Superintendência de Finanças e Controladoria</v>
          </cell>
          <cell r="D4511" t="str">
            <v>4.03.0004</v>
          </cell>
          <cell r="E4511">
            <v>21440</v>
          </cell>
          <cell r="F4511">
            <v>21440</v>
          </cell>
          <cell r="G4511">
            <v>21440</v>
          </cell>
          <cell r="H4511">
            <v>21440</v>
          </cell>
          <cell r="I4511">
            <v>21440</v>
          </cell>
          <cell r="J4511">
            <v>21440</v>
          </cell>
          <cell r="K4511">
            <v>21440</v>
          </cell>
          <cell r="L4511">
            <v>21440</v>
          </cell>
          <cell r="M4511">
            <v>21440</v>
          </cell>
          <cell r="N4511">
            <v>21440</v>
          </cell>
          <cell r="O4511">
            <v>21440</v>
          </cell>
          <cell r="P4511">
            <v>21440</v>
          </cell>
        </row>
        <row r="4512">
          <cell r="A4512" t="str">
            <v>4.03.000510501</v>
          </cell>
          <cell r="B4512">
            <v>10501</v>
          </cell>
          <cell r="C4512" t="str">
            <v>Superintendência de Finanças e Controladoria</v>
          </cell>
          <cell r="D4512" t="str">
            <v>4.03.0005</v>
          </cell>
          <cell r="E4512">
            <v>0</v>
          </cell>
          <cell r="F4512">
            <v>0</v>
          </cell>
          <cell r="G4512">
            <v>0</v>
          </cell>
          <cell r="H4512">
            <v>0</v>
          </cell>
          <cell r="I4512">
            <v>0</v>
          </cell>
          <cell r="J4512">
            <v>0</v>
          </cell>
          <cell r="K4512">
            <v>0</v>
          </cell>
          <cell r="L4512">
            <v>0</v>
          </cell>
          <cell r="M4512">
            <v>0</v>
          </cell>
          <cell r="N4512">
            <v>0</v>
          </cell>
          <cell r="O4512">
            <v>0</v>
          </cell>
          <cell r="P4512">
            <v>0</v>
          </cell>
        </row>
        <row r="4513">
          <cell r="A4513" t="str">
            <v>4.03.000610501</v>
          </cell>
          <cell r="B4513">
            <v>10501</v>
          </cell>
          <cell r="C4513" t="str">
            <v>Superintendência de Finanças e Controladoria</v>
          </cell>
          <cell r="D4513" t="str">
            <v>4.03.0006</v>
          </cell>
          <cell r="E4513">
            <v>588.6541666666667</v>
          </cell>
          <cell r="F4513">
            <v>588.6541666666667</v>
          </cell>
          <cell r="G4513">
            <v>588.6541666666667</v>
          </cell>
          <cell r="H4513">
            <v>588.6541666666667</v>
          </cell>
          <cell r="I4513">
            <v>588.6541666666667</v>
          </cell>
          <cell r="J4513">
            <v>588.6541666666667</v>
          </cell>
          <cell r="K4513">
            <v>1000.7120833333329</v>
          </cell>
          <cell r="L4513">
            <v>854.72585000000072</v>
          </cell>
          <cell r="M4513">
            <v>673.42036666666718</v>
          </cell>
          <cell r="N4513">
            <v>673.42036666666627</v>
          </cell>
          <cell r="O4513">
            <v>673.42036666666627</v>
          </cell>
          <cell r="P4513">
            <v>673.42036666666718</v>
          </cell>
        </row>
        <row r="4514">
          <cell r="A4514" t="str">
            <v>4.03.000710501</v>
          </cell>
          <cell r="B4514">
            <v>10501</v>
          </cell>
          <cell r="C4514" t="str">
            <v>Superintendência de Finanças e Controladoria</v>
          </cell>
          <cell r="D4514" t="str">
            <v>4.03.0007</v>
          </cell>
          <cell r="E4514">
            <v>0</v>
          </cell>
          <cell r="F4514">
            <v>0</v>
          </cell>
          <cell r="G4514">
            <v>0</v>
          </cell>
          <cell r="H4514">
            <v>0</v>
          </cell>
          <cell r="I4514">
            <v>0</v>
          </cell>
          <cell r="J4514">
            <v>0</v>
          </cell>
          <cell r="K4514">
            <v>0</v>
          </cell>
          <cell r="L4514">
            <v>0</v>
          </cell>
          <cell r="M4514">
            <v>0</v>
          </cell>
          <cell r="N4514">
            <v>0</v>
          </cell>
          <cell r="O4514">
            <v>0</v>
          </cell>
          <cell r="P4514">
            <v>0</v>
          </cell>
        </row>
        <row r="4515">
          <cell r="A4515" t="str">
            <v>4.03.000810501</v>
          </cell>
          <cell r="B4515">
            <v>10501</v>
          </cell>
          <cell r="C4515" t="str">
            <v>Superintendência de Finanças e Controladoria</v>
          </cell>
          <cell r="D4515" t="str">
            <v>4.03.0008</v>
          </cell>
          <cell r="E4515">
            <v>962.22</v>
          </cell>
          <cell r="F4515">
            <v>962.22</v>
          </cell>
          <cell r="G4515">
            <v>962.22</v>
          </cell>
          <cell r="H4515">
            <v>962.22</v>
          </cell>
          <cell r="I4515">
            <v>962.22</v>
          </cell>
          <cell r="J4515">
            <v>962.22</v>
          </cell>
          <cell r="K4515">
            <v>962.22</v>
          </cell>
          <cell r="L4515">
            <v>962.22</v>
          </cell>
          <cell r="M4515">
            <v>962.22</v>
          </cell>
          <cell r="N4515">
            <v>962.22</v>
          </cell>
          <cell r="O4515">
            <v>962.22</v>
          </cell>
          <cell r="P4515">
            <v>962.22</v>
          </cell>
        </row>
        <row r="4516">
          <cell r="A4516" t="str">
            <v>4.03.000910501</v>
          </cell>
          <cell r="B4516">
            <v>10501</v>
          </cell>
          <cell r="C4516" t="str">
            <v>Superintendência de Finanças e Controladoria</v>
          </cell>
          <cell r="D4516" t="str">
            <v>4.03.0009</v>
          </cell>
          <cell r="E4516">
            <v>756</v>
          </cell>
          <cell r="F4516">
            <v>756</v>
          </cell>
          <cell r="G4516">
            <v>756</v>
          </cell>
          <cell r="H4516">
            <v>756</v>
          </cell>
          <cell r="I4516">
            <v>756</v>
          </cell>
          <cell r="J4516">
            <v>756</v>
          </cell>
          <cell r="K4516">
            <v>756</v>
          </cell>
          <cell r="L4516">
            <v>756</v>
          </cell>
          <cell r="M4516">
            <v>756</v>
          </cell>
          <cell r="N4516">
            <v>756</v>
          </cell>
          <cell r="O4516">
            <v>756</v>
          </cell>
          <cell r="P4516">
            <v>756</v>
          </cell>
        </row>
        <row r="4517">
          <cell r="A4517" t="str">
            <v>4.03.001010501</v>
          </cell>
          <cell r="B4517">
            <v>10501</v>
          </cell>
          <cell r="C4517" t="str">
            <v>Superintendência de Finanças e Controladoria</v>
          </cell>
          <cell r="D4517" t="str">
            <v>4.03.0010</v>
          </cell>
          <cell r="E4517">
            <v>36.783999999999999</v>
          </cell>
          <cell r="F4517">
            <v>36.783999999999999</v>
          </cell>
          <cell r="G4517">
            <v>36.783999999999999</v>
          </cell>
          <cell r="H4517">
            <v>36.783999999999999</v>
          </cell>
          <cell r="I4517">
            <v>36.783999999999999</v>
          </cell>
          <cell r="J4517">
            <v>36.783999999999999</v>
          </cell>
          <cell r="K4517">
            <v>36.783999999999999</v>
          </cell>
          <cell r="L4517">
            <v>36.783999999999999</v>
          </cell>
          <cell r="M4517">
            <v>36.783999999999999</v>
          </cell>
          <cell r="N4517">
            <v>36.783999999999999</v>
          </cell>
          <cell r="O4517">
            <v>36.783999999999999</v>
          </cell>
          <cell r="P4517">
            <v>36.783999999999999</v>
          </cell>
        </row>
        <row r="4518">
          <cell r="A4518" t="str">
            <v>4.03.001110501</v>
          </cell>
          <cell r="B4518">
            <v>10501</v>
          </cell>
          <cell r="C4518" t="str">
            <v>Superintendência de Finanças e Controladoria</v>
          </cell>
          <cell r="D4518" t="str">
            <v>4.03.0011</v>
          </cell>
          <cell r="E4518">
            <v>1991.0246097222225</v>
          </cell>
          <cell r="F4518">
            <v>1991.0246097222225</v>
          </cell>
          <cell r="G4518">
            <v>1991.0246097222225</v>
          </cell>
          <cell r="H4518">
            <v>1991.0246097222225</v>
          </cell>
          <cell r="I4518">
            <v>1991.0246097222225</v>
          </cell>
          <cell r="J4518">
            <v>1991.0246097222225</v>
          </cell>
          <cell r="K4518">
            <v>2321.0437573611111</v>
          </cell>
          <cell r="L4518">
            <v>2238.7844392388897</v>
          </cell>
          <cell r="M4518">
            <v>2210.5282543666672</v>
          </cell>
          <cell r="N4518">
            <v>2277.7321535222222</v>
          </cell>
          <cell r="O4518">
            <v>2277.7321535222227</v>
          </cell>
          <cell r="P4518">
            <v>2277.7321535222231</v>
          </cell>
        </row>
        <row r="4519">
          <cell r="A4519" t="str">
            <v>4.03.001210501</v>
          </cell>
          <cell r="B4519">
            <v>10501</v>
          </cell>
          <cell r="C4519" t="str">
            <v>Superintendência de Finanças e Controladoria</v>
          </cell>
          <cell r="D4519" t="str">
            <v>4.03.0012</v>
          </cell>
          <cell r="E4519">
            <v>572.95672222222231</v>
          </cell>
          <cell r="F4519">
            <v>572.95672222222231</v>
          </cell>
          <cell r="G4519">
            <v>572.95672222222231</v>
          </cell>
          <cell r="H4519">
            <v>572.95672222222231</v>
          </cell>
          <cell r="I4519">
            <v>572.95672222222231</v>
          </cell>
          <cell r="J4519">
            <v>572.95672222222231</v>
          </cell>
          <cell r="K4519">
            <v>667.9262611111111</v>
          </cell>
          <cell r="L4519">
            <v>644.25451488888905</v>
          </cell>
          <cell r="M4519">
            <v>636.12323866666668</v>
          </cell>
          <cell r="N4519">
            <v>655.46249022222219</v>
          </cell>
          <cell r="O4519">
            <v>655.46249022222219</v>
          </cell>
          <cell r="P4519">
            <v>655.46249022222241</v>
          </cell>
        </row>
        <row r="4520">
          <cell r="A4520" t="str">
            <v>4.03.001310501</v>
          </cell>
          <cell r="B4520">
            <v>10501</v>
          </cell>
          <cell r="C4520" t="str">
            <v>Superintendência de Finanças e Controladoria</v>
          </cell>
          <cell r="D4520" t="str">
            <v>4.03.0013</v>
          </cell>
          <cell r="E4520">
            <v>0</v>
          </cell>
          <cell r="F4520">
            <v>0</v>
          </cell>
          <cell r="G4520">
            <v>0</v>
          </cell>
          <cell r="H4520">
            <v>0</v>
          </cell>
          <cell r="I4520">
            <v>0</v>
          </cell>
          <cell r="J4520">
            <v>0</v>
          </cell>
          <cell r="K4520">
            <v>0</v>
          </cell>
          <cell r="L4520">
            <v>0</v>
          </cell>
          <cell r="M4520">
            <v>0</v>
          </cell>
          <cell r="N4520">
            <v>0</v>
          </cell>
          <cell r="O4520">
            <v>0</v>
          </cell>
          <cell r="P4520">
            <v>0</v>
          </cell>
        </row>
        <row r="4521">
          <cell r="A4521" t="str">
            <v>4.03.001410501</v>
          </cell>
          <cell r="B4521">
            <v>10501</v>
          </cell>
          <cell r="C4521" t="str">
            <v>Superintendência de Finanças e Controladoria</v>
          </cell>
          <cell r="D4521" t="str">
            <v>4.03.0014</v>
          </cell>
          <cell r="E4521">
            <v>0</v>
          </cell>
          <cell r="F4521">
            <v>0</v>
          </cell>
          <cell r="G4521">
            <v>0</v>
          </cell>
          <cell r="H4521">
            <v>0</v>
          </cell>
          <cell r="I4521">
            <v>0</v>
          </cell>
          <cell r="J4521">
            <v>0</v>
          </cell>
          <cell r="K4521">
            <v>0</v>
          </cell>
          <cell r="L4521">
            <v>0</v>
          </cell>
          <cell r="M4521">
            <v>0</v>
          </cell>
          <cell r="N4521">
            <v>0</v>
          </cell>
          <cell r="O4521">
            <v>0</v>
          </cell>
          <cell r="P4521">
            <v>0</v>
          </cell>
        </row>
        <row r="4522">
          <cell r="A4522" t="str">
            <v>4.03.001510501</v>
          </cell>
          <cell r="B4522">
            <v>10501</v>
          </cell>
          <cell r="C4522" t="str">
            <v>Superintendência de Finanças e Controladoria</v>
          </cell>
          <cell r="D4522" t="str">
            <v>4.03.0015</v>
          </cell>
          <cell r="E4522">
            <v>0</v>
          </cell>
          <cell r="F4522">
            <v>0</v>
          </cell>
          <cell r="G4522">
            <v>0</v>
          </cell>
          <cell r="H4522">
            <v>0</v>
          </cell>
          <cell r="I4522">
            <v>0</v>
          </cell>
          <cell r="J4522">
            <v>0</v>
          </cell>
          <cell r="K4522">
            <v>0</v>
          </cell>
          <cell r="L4522">
            <v>0</v>
          </cell>
          <cell r="M4522">
            <v>0</v>
          </cell>
          <cell r="N4522">
            <v>0</v>
          </cell>
          <cell r="O4522">
            <v>0</v>
          </cell>
          <cell r="P4522">
            <v>0</v>
          </cell>
        </row>
        <row r="4523">
          <cell r="A4523" t="str">
            <v>4.03.001610501</v>
          </cell>
          <cell r="B4523">
            <v>10501</v>
          </cell>
          <cell r="C4523" t="str">
            <v>Superintendência de Finanças e Controladoria</v>
          </cell>
          <cell r="D4523" t="str">
            <v>4.03.0016</v>
          </cell>
          <cell r="E4523">
            <v>0</v>
          </cell>
          <cell r="F4523">
            <v>0</v>
          </cell>
          <cell r="G4523">
            <v>0</v>
          </cell>
          <cell r="H4523">
            <v>0</v>
          </cell>
          <cell r="I4523">
            <v>0</v>
          </cell>
          <cell r="J4523">
            <v>0</v>
          </cell>
          <cell r="K4523">
            <v>0</v>
          </cell>
          <cell r="L4523">
            <v>0</v>
          </cell>
          <cell r="M4523">
            <v>0</v>
          </cell>
          <cell r="N4523">
            <v>0</v>
          </cell>
          <cell r="O4523">
            <v>0</v>
          </cell>
          <cell r="P4523">
            <v>0</v>
          </cell>
        </row>
        <row r="4524">
          <cell r="A4524" t="str">
            <v>4.03.001710501</v>
          </cell>
          <cell r="B4524">
            <v>10501</v>
          </cell>
          <cell r="C4524" t="str">
            <v>Superintendência de Finanças e Controladoria</v>
          </cell>
          <cell r="D4524" t="str">
            <v>4.03.0017</v>
          </cell>
          <cell r="E4524">
            <v>71.900000000000006</v>
          </cell>
          <cell r="F4524">
            <v>71.900000000000006</v>
          </cell>
          <cell r="G4524">
            <v>71.900000000000006</v>
          </cell>
          <cell r="H4524">
            <v>71.900000000000006</v>
          </cell>
          <cell r="I4524">
            <v>71.900000000000006</v>
          </cell>
          <cell r="J4524">
            <v>71.900000000000006</v>
          </cell>
          <cell r="K4524">
            <v>71.900000000000006</v>
          </cell>
          <cell r="L4524">
            <v>71.900000000000006</v>
          </cell>
          <cell r="M4524">
            <v>71.900000000000006</v>
          </cell>
          <cell r="N4524">
            <v>71.900000000000006</v>
          </cell>
          <cell r="O4524">
            <v>71.900000000000006</v>
          </cell>
          <cell r="P4524">
            <v>71.900000000000006</v>
          </cell>
        </row>
        <row r="4525">
          <cell r="A4525" t="str">
            <v>4.03.001810501</v>
          </cell>
          <cell r="B4525">
            <v>10501</v>
          </cell>
          <cell r="C4525" t="str">
            <v>Superintendência de Finanças e Controladoria</v>
          </cell>
          <cell r="D4525" t="str">
            <v>4.03.0018</v>
          </cell>
          <cell r="E4525">
            <v>0</v>
          </cell>
          <cell r="F4525">
            <v>0</v>
          </cell>
          <cell r="G4525">
            <v>0</v>
          </cell>
          <cell r="H4525">
            <v>0</v>
          </cell>
          <cell r="I4525">
            <v>0</v>
          </cell>
          <cell r="J4525">
            <v>0</v>
          </cell>
          <cell r="K4525">
            <v>0</v>
          </cell>
          <cell r="L4525">
            <v>0</v>
          </cell>
          <cell r="M4525">
            <v>0</v>
          </cell>
          <cell r="N4525">
            <v>0</v>
          </cell>
          <cell r="O4525">
            <v>0</v>
          </cell>
          <cell r="P4525">
            <v>0</v>
          </cell>
        </row>
        <row r="4526">
          <cell r="A4526" t="str">
            <v>4.03.001910501</v>
          </cell>
          <cell r="B4526">
            <v>10501</v>
          </cell>
          <cell r="C4526" t="str">
            <v>Superintendência de Finanças e Controladoria</v>
          </cell>
          <cell r="D4526" t="str">
            <v>4.03.0019</v>
          </cell>
          <cell r="E4526">
            <v>0</v>
          </cell>
          <cell r="F4526">
            <v>0</v>
          </cell>
          <cell r="G4526">
            <v>0</v>
          </cell>
          <cell r="H4526">
            <v>0</v>
          </cell>
          <cell r="I4526">
            <v>0</v>
          </cell>
          <cell r="J4526">
            <v>0</v>
          </cell>
          <cell r="K4526">
            <v>0</v>
          </cell>
          <cell r="L4526">
            <v>0</v>
          </cell>
          <cell r="M4526">
            <v>0</v>
          </cell>
          <cell r="N4526">
            <v>0</v>
          </cell>
          <cell r="O4526">
            <v>0</v>
          </cell>
          <cell r="P4526">
            <v>0</v>
          </cell>
        </row>
        <row r="4527">
          <cell r="A4527" t="str">
            <v>4.03.002010501</v>
          </cell>
          <cell r="B4527">
            <v>10501</v>
          </cell>
          <cell r="C4527" t="str">
            <v>Superintendência de Finanças e Controladoria</v>
          </cell>
          <cell r="D4527" t="str">
            <v>4.03.0020</v>
          </cell>
          <cell r="E4527">
            <v>0</v>
          </cell>
          <cell r="F4527">
            <v>0</v>
          </cell>
          <cell r="G4527">
            <v>0</v>
          </cell>
          <cell r="H4527">
            <v>0</v>
          </cell>
          <cell r="I4527">
            <v>0</v>
          </cell>
          <cell r="J4527">
            <v>0</v>
          </cell>
          <cell r="K4527">
            <v>0</v>
          </cell>
          <cell r="L4527">
            <v>0</v>
          </cell>
          <cell r="M4527">
            <v>0</v>
          </cell>
          <cell r="N4527">
            <v>0</v>
          </cell>
          <cell r="O4527">
            <v>0</v>
          </cell>
          <cell r="P4527">
            <v>0</v>
          </cell>
        </row>
        <row r="4528">
          <cell r="A4528" t="str">
            <v>4.03.002110501</v>
          </cell>
          <cell r="B4528">
            <v>10501</v>
          </cell>
          <cell r="C4528" t="str">
            <v>Superintendência de Finanças e Controladoria</v>
          </cell>
          <cell r="D4528" t="str">
            <v>4.03.0021</v>
          </cell>
          <cell r="E4528">
            <v>0</v>
          </cell>
          <cell r="F4528">
            <v>0</v>
          </cell>
          <cell r="G4528">
            <v>0</v>
          </cell>
          <cell r="H4528">
            <v>0</v>
          </cell>
          <cell r="I4528">
            <v>0</v>
          </cell>
          <cell r="J4528">
            <v>0</v>
          </cell>
          <cell r="K4528">
            <v>0</v>
          </cell>
          <cell r="L4528">
            <v>0</v>
          </cell>
          <cell r="M4528">
            <v>0</v>
          </cell>
          <cell r="N4528">
            <v>0</v>
          </cell>
          <cell r="O4528">
            <v>0</v>
          </cell>
          <cell r="P4528">
            <v>0</v>
          </cell>
        </row>
        <row r="4529">
          <cell r="A4529" t="str">
            <v>4.03.002210501</v>
          </cell>
          <cell r="B4529">
            <v>10501</v>
          </cell>
          <cell r="C4529" t="str">
            <v>Superintendência de Finanças e Controladoria</v>
          </cell>
          <cell r="D4529" t="str">
            <v>4.03.0022</v>
          </cell>
          <cell r="E4529">
            <v>0</v>
          </cell>
          <cell r="F4529">
            <v>0</v>
          </cell>
          <cell r="G4529">
            <v>0</v>
          </cell>
          <cell r="H4529">
            <v>0</v>
          </cell>
          <cell r="I4529">
            <v>0</v>
          </cell>
          <cell r="J4529">
            <v>0</v>
          </cell>
          <cell r="K4529">
            <v>0</v>
          </cell>
          <cell r="L4529">
            <v>0</v>
          </cell>
          <cell r="M4529">
            <v>0</v>
          </cell>
          <cell r="N4529">
            <v>0</v>
          </cell>
          <cell r="O4529">
            <v>0</v>
          </cell>
          <cell r="P4529">
            <v>0</v>
          </cell>
        </row>
        <row r="4530">
          <cell r="A4530" t="str">
            <v>4.03.002410501</v>
          </cell>
          <cell r="B4530">
            <v>10501</v>
          </cell>
          <cell r="C4530" t="str">
            <v>Superintendência de Finanças e Controladoria</v>
          </cell>
          <cell r="D4530" t="str">
            <v>4.03.0024</v>
          </cell>
          <cell r="E4530">
            <v>0</v>
          </cell>
          <cell r="F4530">
            <v>0</v>
          </cell>
          <cell r="G4530">
            <v>0</v>
          </cell>
          <cell r="H4530">
            <v>0</v>
          </cell>
          <cell r="I4530">
            <v>0</v>
          </cell>
          <cell r="J4530">
            <v>0</v>
          </cell>
          <cell r="K4530">
            <v>0</v>
          </cell>
          <cell r="L4530">
            <v>0</v>
          </cell>
          <cell r="M4530">
            <v>0</v>
          </cell>
          <cell r="N4530">
            <v>0</v>
          </cell>
          <cell r="O4530">
            <v>0</v>
          </cell>
          <cell r="P4530">
            <v>0</v>
          </cell>
        </row>
        <row r="4531">
          <cell r="A4531" t="str">
            <v>4.04.000110501</v>
          </cell>
          <cell r="B4531">
            <v>10501</v>
          </cell>
          <cell r="C4531" t="str">
            <v>Superintendência de Finanças e Controladoria</v>
          </cell>
          <cell r="D4531" t="str">
            <v>4.04.0001</v>
          </cell>
          <cell r="E4531">
            <v>10000</v>
          </cell>
          <cell r="F4531">
            <v>10000</v>
          </cell>
          <cell r="G4531">
            <v>10000</v>
          </cell>
          <cell r="H4531">
            <v>10000</v>
          </cell>
          <cell r="I4531">
            <v>10000</v>
          </cell>
          <cell r="J4531">
            <v>10000</v>
          </cell>
          <cell r="K4531">
            <v>10000</v>
          </cell>
          <cell r="L4531">
            <v>10000</v>
          </cell>
          <cell r="M4531">
            <v>10000</v>
          </cell>
          <cell r="N4531">
            <v>10000</v>
          </cell>
          <cell r="O4531">
            <v>10000</v>
          </cell>
          <cell r="P4531">
            <v>10000</v>
          </cell>
        </row>
        <row r="4532">
          <cell r="A4532" t="str">
            <v>4.04.000210501</v>
          </cell>
          <cell r="B4532">
            <v>10501</v>
          </cell>
          <cell r="C4532" t="str">
            <v>Superintendência de Finanças e Controladoria</v>
          </cell>
          <cell r="D4532" t="str">
            <v>4.04.0002</v>
          </cell>
          <cell r="E4532">
            <v>16300</v>
          </cell>
          <cell r="F4532">
            <v>16300</v>
          </cell>
          <cell r="G4532">
            <v>16300</v>
          </cell>
          <cell r="H4532">
            <v>16300</v>
          </cell>
          <cell r="I4532">
            <v>16300</v>
          </cell>
          <cell r="J4532">
            <v>16300</v>
          </cell>
          <cell r="K4532">
            <v>16300</v>
          </cell>
          <cell r="L4532">
            <v>16300</v>
          </cell>
          <cell r="M4532">
            <v>16300</v>
          </cell>
          <cell r="N4532">
            <v>16300</v>
          </cell>
          <cell r="O4532">
            <v>16300</v>
          </cell>
          <cell r="P4532">
            <v>32600</v>
          </cell>
        </row>
        <row r="4533">
          <cell r="A4533" t="str">
            <v>4.04.000310501</v>
          </cell>
          <cell r="B4533">
            <v>10501</v>
          </cell>
          <cell r="C4533" t="str">
            <v>Superintendência de Finanças e Controladoria</v>
          </cell>
          <cell r="D4533" t="str">
            <v>4.04.0003</v>
          </cell>
          <cell r="E4533">
            <v>550</v>
          </cell>
          <cell r="F4533">
            <v>550</v>
          </cell>
          <cell r="G4533">
            <v>550</v>
          </cell>
          <cell r="H4533">
            <v>550</v>
          </cell>
          <cell r="I4533">
            <v>550</v>
          </cell>
          <cell r="J4533">
            <v>550</v>
          </cell>
          <cell r="K4533">
            <v>550</v>
          </cell>
          <cell r="L4533">
            <v>550</v>
          </cell>
          <cell r="M4533">
            <v>550</v>
          </cell>
          <cell r="N4533">
            <v>550</v>
          </cell>
          <cell r="O4533">
            <v>550</v>
          </cell>
          <cell r="P4533">
            <v>550</v>
          </cell>
        </row>
        <row r="4534">
          <cell r="A4534" t="str">
            <v>4.04.000410501</v>
          </cell>
          <cell r="B4534">
            <v>10501</v>
          </cell>
          <cell r="C4534" t="str">
            <v>Superintendência de Finanças e Controladoria</v>
          </cell>
          <cell r="D4534" t="str">
            <v>4.04.0004</v>
          </cell>
          <cell r="E4534">
            <v>10000</v>
          </cell>
          <cell r="F4534">
            <v>10000</v>
          </cell>
          <cell r="G4534">
            <v>10000</v>
          </cell>
          <cell r="H4534">
            <v>10000</v>
          </cell>
          <cell r="I4534">
            <v>10000</v>
          </cell>
          <cell r="J4534">
            <v>10000</v>
          </cell>
          <cell r="K4534">
            <v>10000</v>
          </cell>
          <cell r="L4534">
            <v>10000</v>
          </cell>
          <cell r="M4534">
            <v>10000</v>
          </cell>
          <cell r="N4534">
            <v>10000</v>
          </cell>
          <cell r="O4534">
            <v>10000</v>
          </cell>
          <cell r="P4534">
            <v>10000</v>
          </cell>
        </row>
        <row r="4535">
          <cell r="A4535" t="str">
            <v>4.04.000510501</v>
          </cell>
          <cell r="B4535">
            <v>10501</v>
          </cell>
          <cell r="C4535" t="str">
            <v>Superintendência de Finanças e Controladoria</v>
          </cell>
          <cell r="D4535" t="str">
            <v>4.04.0005</v>
          </cell>
          <cell r="E4535">
            <v>0</v>
          </cell>
          <cell r="F4535">
            <v>0</v>
          </cell>
          <cell r="G4535">
            <v>0</v>
          </cell>
          <cell r="H4535">
            <v>0</v>
          </cell>
          <cell r="I4535">
            <v>0</v>
          </cell>
          <cell r="J4535">
            <v>0</v>
          </cell>
          <cell r="K4535">
            <v>0</v>
          </cell>
          <cell r="L4535">
            <v>0</v>
          </cell>
          <cell r="M4535">
            <v>0</v>
          </cell>
          <cell r="N4535">
            <v>0</v>
          </cell>
          <cell r="O4535">
            <v>0</v>
          </cell>
          <cell r="P4535">
            <v>0</v>
          </cell>
        </row>
        <row r="4536">
          <cell r="A4536" t="str">
            <v>4.04.000610501</v>
          </cell>
          <cell r="B4536">
            <v>10501</v>
          </cell>
          <cell r="C4536" t="str">
            <v>Superintendência de Finanças e Controladoria</v>
          </cell>
          <cell r="D4536" t="str">
            <v>4.04.0006</v>
          </cell>
          <cell r="E4536">
            <v>135</v>
          </cell>
          <cell r="F4536">
            <v>135</v>
          </cell>
          <cell r="G4536">
            <v>135</v>
          </cell>
          <cell r="H4536">
            <v>135</v>
          </cell>
          <cell r="I4536">
            <v>135</v>
          </cell>
          <cell r="J4536">
            <v>135</v>
          </cell>
          <cell r="K4536">
            <v>135</v>
          </cell>
          <cell r="L4536">
            <v>135</v>
          </cell>
          <cell r="M4536">
            <v>135</v>
          </cell>
          <cell r="N4536">
            <v>135</v>
          </cell>
          <cell r="O4536">
            <v>135</v>
          </cell>
          <cell r="P4536">
            <v>135</v>
          </cell>
        </row>
        <row r="4537">
          <cell r="A4537" t="str">
            <v>4.04.000710501</v>
          </cell>
          <cell r="B4537">
            <v>10501</v>
          </cell>
          <cell r="C4537" t="str">
            <v>Superintendência de Finanças e Controladoria</v>
          </cell>
          <cell r="D4537" t="str">
            <v>4.04.0007</v>
          </cell>
          <cell r="E4537">
            <v>7.4763597527015895</v>
          </cell>
          <cell r="F4537">
            <v>7.4763597527015895</v>
          </cell>
          <cell r="G4537">
            <v>7.4763597527015895</v>
          </cell>
          <cell r="H4537">
            <v>7.4763597527015895</v>
          </cell>
          <cell r="I4537">
            <v>7.4763597527015895</v>
          </cell>
          <cell r="J4537">
            <v>7.4763597527015895</v>
          </cell>
          <cell r="K4537">
            <v>7.4763597527015895</v>
          </cell>
          <cell r="L4537">
            <v>7.4763597527015895</v>
          </cell>
          <cell r="M4537">
            <v>7.4763597527015895</v>
          </cell>
          <cell r="N4537">
            <v>7.4763597527015895</v>
          </cell>
          <cell r="O4537">
            <v>7.4763597527015895</v>
          </cell>
          <cell r="P4537">
            <v>7.4763597527015895</v>
          </cell>
        </row>
        <row r="4538">
          <cell r="A4538" t="str">
            <v>4.04.000810501</v>
          </cell>
          <cell r="B4538">
            <v>10501</v>
          </cell>
          <cell r="C4538" t="str">
            <v>Superintendência de Finanças e Controladoria</v>
          </cell>
          <cell r="D4538" t="str">
            <v>4.04.0008</v>
          </cell>
          <cell r="E4538">
            <v>287</v>
          </cell>
          <cell r="F4538">
            <v>287</v>
          </cell>
          <cell r="G4538">
            <v>287</v>
          </cell>
          <cell r="H4538">
            <v>287</v>
          </cell>
          <cell r="I4538">
            <v>287</v>
          </cell>
          <cell r="J4538">
            <v>287</v>
          </cell>
          <cell r="K4538">
            <v>287</v>
          </cell>
          <cell r="L4538">
            <v>287</v>
          </cell>
          <cell r="M4538">
            <v>300</v>
          </cell>
          <cell r="N4538">
            <v>300</v>
          </cell>
          <cell r="O4538">
            <v>300</v>
          </cell>
          <cell r="P4538">
            <v>300</v>
          </cell>
        </row>
        <row r="4539">
          <cell r="A4539" t="str">
            <v>4.04.000910501</v>
          </cell>
          <cell r="B4539">
            <v>10501</v>
          </cell>
          <cell r="C4539" t="str">
            <v>Superintendência de Finanças e Controladoria</v>
          </cell>
          <cell r="D4539" t="str">
            <v>4.04.0009</v>
          </cell>
          <cell r="E4539">
            <v>0</v>
          </cell>
          <cell r="F4539">
            <v>0</v>
          </cell>
          <cell r="G4539">
            <v>0</v>
          </cell>
          <cell r="H4539">
            <v>0</v>
          </cell>
          <cell r="I4539">
            <v>0</v>
          </cell>
          <cell r="J4539">
            <v>0</v>
          </cell>
          <cell r="K4539">
            <v>0</v>
          </cell>
          <cell r="L4539">
            <v>0</v>
          </cell>
          <cell r="M4539">
            <v>0</v>
          </cell>
          <cell r="N4539">
            <v>0</v>
          </cell>
          <cell r="O4539">
            <v>0</v>
          </cell>
          <cell r="P4539">
            <v>0</v>
          </cell>
        </row>
        <row r="4540">
          <cell r="A4540" t="str">
            <v>4.04.001010501</v>
          </cell>
          <cell r="B4540">
            <v>10501</v>
          </cell>
          <cell r="C4540" t="str">
            <v>Superintendência de Finanças e Controladoria</v>
          </cell>
          <cell r="D4540" t="str">
            <v>4.04.0010</v>
          </cell>
          <cell r="E4540">
            <v>1500</v>
          </cell>
          <cell r="F4540">
            <v>1500</v>
          </cell>
          <cell r="G4540">
            <v>1500</v>
          </cell>
          <cell r="H4540">
            <v>1600</v>
          </cell>
          <cell r="I4540">
            <v>1600</v>
          </cell>
          <cell r="J4540">
            <v>1600</v>
          </cell>
          <cell r="K4540">
            <v>1600</v>
          </cell>
          <cell r="L4540">
            <v>1600</v>
          </cell>
          <cell r="M4540">
            <v>1600</v>
          </cell>
          <cell r="N4540">
            <v>1600</v>
          </cell>
          <cell r="O4540">
            <v>1600</v>
          </cell>
          <cell r="P4540">
            <v>1600</v>
          </cell>
        </row>
        <row r="4541">
          <cell r="A4541" t="str">
            <v>4.04.001110501</v>
          </cell>
          <cell r="B4541">
            <v>10501</v>
          </cell>
          <cell r="C4541" t="str">
            <v>Superintendência de Finanças e Controladoria</v>
          </cell>
          <cell r="D4541" t="str">
            <v>4.04.0011</v>
          </cell>
          <cell r="E4541">
            <v>0</v>
          </cell>
          <cell r="F4541">
            <v>0</v>
          </cell>
          <cell r="G4541">
            <v>0</v>
          </cell>
          <cell r="H4541">
            <v>0</v>
          </cell>
          <cell r="I4541">
            <v>0</v>
          </cell>
          <cell r="J4541">
            <v>0</v>
          </cell>
          <cell r="K4541">
            <v>0</v>
          </cell>
          <cell r="L4541">
            <v>0</v>
          </cell>
          <cell r="M4541">
            <v>0</v>
          </cell>
          <cell r="N4541">
            <v>0</v>
          </cell>
          <cell r="O4541">
            <v>0</v>
          </cell>
          <cell r="P4541">
            <v>0</v>
          </cell>
        </row>
        <row r="4542">
          <cell r="A4542" t="str">
            <v>4.04.001210501</v>
          </cell>
          <cell r="B4542">
            <v>10501</v>
          </cell>
          <cell r="C4542" t="str">
            <v>Superintendência de Finanças e Controladoria</v>
          </cell>
          <cell r="D4542" t="str">
            <v>4.04.0012</v>
          </cell>
          <cell r="E4542">
            <v>0</v>
          </cell>
          <cell r="F4542">
            <v>0</v>
          </cell>
          <cell r="G4542">
            <v>0</v>
          </cell>
          <cell r="H4542">
            <v>0</v>
          </cell>
          <cell r="I4542">
            <v>0</v>
          </cell>
          <cell r="J4542">
            <v>0</v>
          </cell>
          <cell r="K4542">
            <v>0</v>
          </cell>
          <cell r="L4542">
            <v>0</v>
          </cell>
          <cell r="M4542">
            <v>0</v>
          </cell>
          <cell r="N4542">
            <v>0</v>
          </cell>
          <cell r="O4542">
            <v>0</v>
          </cell>
          <cell r="P4542">
            <v>0</v>
          </cell>
        </row>
        <row r="4543">
          <cell r="A4543" t="str">
            <v>4.05.000310501</v>
          </cell>
          <cell r="B4543">
            <v>10501</v>
          </cell>
          <cell r="C4543" t="str">
            <v>Superintendência de Finanças e Controladoria</v>
          </cell>
          <cell r="D4543" t="str">
            <v>4.05.0003</v>
          </cell>
          <cell r="E4543">
            <v>0</v>
          </cell>
          <cell r="F4543">
            <v>0</v>
          </cell>
          <cell r="G4543">
            <v>0</v>
          </cell>
          <cell r="H4543">
            <v>0</v>
          </cell>
          <cell r="I4543">
            <v>0</v>
          </cell>
          <cell r="J4543">
            <v>0</v>
          </cell>
          <cell r="K4543">
            <v>0</v>
          </cell>
          <cell r="L4543">
            <v>0</v>
          </cell>
          <cell r="M4543">
            <v>0</v>
          </cell>
          <cell r="N4543">
            <v>0</v>
          </cell>
          <cell r="O4543">
            <v>0</v>
          </cell>
          <cell r="P4543">
            <v>0</v>
          </cell>
        </row>
        <row r="4544">
          <cell r="A4544" t="str">
            <v>4.08.000410501</v>
          </cell>
          <cell r="B4544">
            <v>10501</v>
          </cell>
          <cell r="C4544" t="str">
            <v>Superintendência de Finanças e Controladoria</v>
          </cell>
          <cell r="D4544" t="str">
            <v>4.08.0004</v>
          </cell>
          <cell r="E4544">
            <v>0</v>
          </cell>
          <cell r="F4544">
            <v>0</v>
          </cell>
          <cell r="G4544">
            <v>0</v>
          </cell>
          <cell r="H4544">
            <v>0</v>
          </cell>
          <cell r="I4544">
            <v>0</v>
          </cell>
          <cell r="J4544">
            <v>0</v>
          </cell>
          <cell r="K4544">
            <v>0</v>
          </cell>
          <cell r="L4544">
            <v>0</v>
          </cell>
          <cell r="M4544">
            <v>0</v>
          </cell>
          <cell r="N4544">
            <v>0</v>
          </cell>
          <cell r="O4544">
            <v>0</v>
          </cell>
          <cell r="P4544">
            <v>0</v>
          </cell>
        </row>
        <row r="4545">
          <cell r="A4545" t="str">
            <v>4.08.001010501</v>
          </cell>
          <cell r="B4545">
            <v>10501</v>
          </cell>
          <cell r="C4545" t="str">
            <v>Superintendência de Finanças e Controladoria</v>
          </cell>
          <cell r="D4545" t="str">
            <v>4.08.0010</v>
          </cell>
          <cell r="E4545">
            <v>0</v>
          </cell>
          <cell r="F4545">
            <v>0</v>
          </cell>
          <cell r="G4545">
            <v>0</v>
          </cell>
          <cell r="H4545">
            <v>0</v>
          </cell>
          <cell r="I4545">
            <v>0</v>
          </cell>
          <cell r="J4545">
            <v>0</v>
          </cell>
          <cell r="K4545">
            <v>0</v>
          </cell>
          <cell r="L4545">
            <v>0</v>
          </cell>
          <cell r="M4545">
            <v>0</v>
          </cell>
          <cell r="N4545">
            <v>0</v>
          </cell>
          <cell r="O4545">
            <v>0</v>
          </cell>
          <cell r="P4545">
            <v>0</v>
          </cell>
        </row>
        <row r="4546">
          <cell r="A4546" t="str">
            <v>4.08.001610501</v>
          </cell>
          <cell r="B4546">
            <v>10501</v>
          </cell>
          <cell r="C4546" t="str">
            <v>Superintendência de Finanças e Controladoria</v>
          </cell>
          <cell r="D4546" t="str">
            <v>4.08.0016</v>
          </cell>
          <cell r="E4546">
            <v>0</v>
          </cell>
          <cell r="F4546">
            <v>0</v>
          </cell>
          <cell r="G4546">
            <v>0</v>
          </cell>
          <cell r="H4546">
            <v>0</v>
          </cell>
          <cell r="I4546">
            <v>0</v>
          </cell>
          <cell r="J4546">
            <v>0</v>
          </cell>
          <cell r="K4546">
            <v>0</v>
          </cell>
          <cell r="L4546">
            <v>0</v>
          </cell>
          <cell r="M4546">
            <v>0</v>
          </cell>
          <cell r="N4546">
            <v>0</v>
          </cell>
          <cell r="O4546">
            <v>0</v>
          </cell>
          <cell r="P4546">
            <v>0</v>
          </cell>
        </row>
        <row r="4547">
          <cell r="A4547" t="str">
            <v>4.08.001710501</v>
          </cell>
          <cell r="B4547">
            <v>10501</v>
          </cell>
          <cell r="C4547" t="str">
            <v>Superintendência de Finanças e Controladoria</v>
          </cell>
          <cell r="D4547" t="str">
            <v>4.08.0017</v>
          </cell>
          <cell r="E4547">
            <v>0</v>
          </cell>
          <cell r="F4547">
            <v>0</v>
          </cell>
          <cell r="G4547">
            <v>0</v>
          </cell>
          <cell r="H4547">
            <v>0</v>
          </cell>
          <cell r="I4547">
            <v>0</v>
          </cell>
          <cell r="J4547">
            <v>0</v>
          </cell>
          <cell r="K4547">
            <v>0</v>
          </cell>
          <cell r="L4547">
            <v>0</v>
          </cell>
          <cell r="M4547">
            <v>0</v>
          </cell>
          <cell r="N4547">
            <v>0</v>
          </cell>
          <cell r="O4547">
            <v>0</v>
          </cell>
          <cell r="P4547">
            <v>0</v>
          </cell>
        </row>
        <row r="4548">
          <cell r="A4548" t="str">
            <v>4.08.002010501</v>
          </cell>
          <cell r="B4548">
            <v>10501</v>
          </cell>
          <cell r="C4548" t="str">
            <v>Superintendência de Finanças e Controladoria</v>
          </cell>
          <cell r="D4548" t="str">
            <v>4.08.0020</v>
          </cell>
          <cell r="E4548">
            <v>0</v>
          </cell>
          <cell r="F4548">
            <v>0</v>
          </cell>
          <cell r="G4548">
            <v>0</v>
          </cell>
          <cell r="H4548">
            <v>0</v>
          </cell>
          <cell r="I4548">
            <v>0</v>
          </cell>
          <cell r="J4548">
            <v>0</v>
          </cell>
          <cell r="K4548">
            <v>0</v>
          </cell>
          <cell r="L4548">
            <v>0</v>
          </cell>
          <cell r="M4548">
            <v>0</v>
          </cell>
          <cell r="N4548">
            <v>0</v>
          </cell>
          <cell r="O4548">
            <v>0</v>
          </cell>
          <cell r="P4548">
            <v>0</v>
          </cell>
        </row>
        <row r="4549">
          <cell r="A4549" t="str">
            <v>4.13.000410501</v>
          </cell>
          <cell r="B4549">
            <v>10501</v>
          </cell>
          <cell r="C4549" t="str">
            <v>Superintendência de Finanças e Controladoria</v>
          </cell>
          <cell r="D4549" t="str">
            <v>4.13.0004</v>
          </cell>
          <cell r="E4549">
            <v>0</v>
          </cell>
          <cell r="F4549">
            <v>0</v>
          </cell>
          <cell r="G4549">
            <v>0</v>
          </cell>
          <cell r="H4549">
            <v>0</v>
          </cell>
          <cell r="I4549">
            <v>0</v>
          </cell>
          <cell r="J4549">
            <v>0</v>
          </cell>
          <cell r="K4549">
            <v>0</v>
          </cell>
          <cell r="L4549">
            <v>0</v>
          </cell>
          <cell r="M4549">
            <v>0</v>
          </cell>
          <cell r="N4549">
            <v>0</v>
          </cell>
          <cell r="O4549">
            <v>0</v>
          </cell>
          <cell r="P4549">
            <v>0</v>
          </cell>
        </row>
        <row r="4550">
          <cell r="A4550" t="str">
            <v>4.13.000510501</v>
          </cell>
          <cell r="B4550">
            <v>10501</v>
          </cell>
          <cell r="C4550" t="str">
            <v>Superintendência de Finanças e Controladoria</v>
          </cell>
          <cell r="D4550" t="str">
            <v>4.13.0005</v>
          </cell>
          <cell r="E4550">
            <v>0</v>
          </cell>
          <cell r="F4550">
            <v>0</v>
          </cell>
          <cell r="G4550">
            <v>0</v>
          </cell>
          <cell r="H4550">
            <v>0</v>
          </cell>
          <cell r="I4550">
            <v>0</v>
          </cell>
          <cell r="J4550">
            <v>0</v>
          </cell>
          <cell r="K4550">
            <v>0</v>
          </cell>
          <cell r="L4550">
            <v>0</v>
          </cell>
          <cell r="M4550">
            <v>0</v>
          </cell>
          <cell r="N4550">
            <v>0</v>
          </cell>
          <cell r="O4550">
            <v>0</v>
          </cell>
          <cell r="P4550">
            <v>0</v>
          </cell>
        </row>
        <row r="4551">
          <cell r="A4551" t="str">
            <v>4.13.000610501</v>
          </cell>
          <cell r="B4551">
            <v>10501</v>
          </cell>
          <cell r="C4551" t="str">
            <v>Superintendência de Finanças e Controladoria</v>
          </cell>
          <cell r="D4551" t="str">
            <v>4.13.0006</v>
          </cell>
          <cell r="E4551">
            <v>0</v>
          </cell>
          <cell r="F4551">
            <v>0</v>
          </cell>
          <cell r="G4551">
            <v>0</v>
          </cell>
          <cell r="H4551">
            <v>0</v>
          </cell>
          <cell r="I4551">
            <v>0</v>
          </cell>
          <cell r="J4551">
            <v>0</v>
          </cell>
          <cell r="K4551">
            <v>0</v>
          </cell>
          <cell r="L4551">
            <v>0</v>
          </cell>
          <cell r="M4551">
            <v>0</v>
          </cell>
          <cell r="N4551">
            <v>0</v>
          </cell>
          <cell r="O4551">
            <v>0</v>
          </cell>
          <cell r="P4551">
            <v>0</v>
          </cell>
        </row>
        <row r="4552">
          <cell r="A4552" t="str">
            <v>4.13.000710501</v>
          </cell>
          <cell r="B4552">
            <v>10501</v>
          </cell>
          <cell r="C4552" t="str">
            <v>Superintendência de Finanças e Controladoria</v>
          </cell>
          <cell r="D4552" t="str">
            <v>4.13.0007</v>
          </cell>
          <cell r="E4552">
            <v>0</v>
          </cell>
          <cell r="F4552">
            <v>0</v>
          </cell>
          <cell r="G4552">
            <v>0</v>
          </cell>
          <cell r="H4552">
            <v>0</v>
          </cell>
          <cell r="I4552">
            <v>0</v>
          </cell>
          <cell r="J4552">
            <v>0</v>
          </cell>
          <cell r="K4552">
            <v>0</v>
          </cell>
          <cell r="L4552">
            <v>0</v>
          </cell>
          <cell r="M4552">
            <v>0</v>
          </cell>
          <cell r="N4552">
            <v>0</v>
          </cell>
          <cell r="O4552">
            <v>0</v>
          </cell>
          <cell r="P4552">
            <v>0</v>
          </cell>
        </row>
        <row r="4553">
          <cell r="A4553" t="str">
            <v>4.13.000810501</v>
          </cell>
          <cell r="B4553">
            <v>10501</v>
          </cell>
          <cell r="C4553" t="str">
            <v>Superintendência de Finanças e Controladoria</v>
          </cell>
          <cell r="D4553" t="str">
            <v>4.13.0008</v>
          </cell>
          <cell r="E4553">
            <v>0</v>
          </cell>
          <cell r="F4553">
            <v>0</v>
          </cell>
          <cell r="G4553">
            <v>0</v>
          </cell>
          <cell r="H4553">
            <v>0</v>
          </cell>
          <cell r="I4553">
            <v>0</v>
          </cell>
          <cell r="J4553">
            <v>0</v>
          </cell>
          <cell r="K4553">
            <v>0</v>
          </cell>
          <cell r="L4553">
            <v>0</v>
          </cell>
          <cell r="M4553">
            <v>0</v>
          </cell>
          <cell r="N4553">
            <v>0</v>
          </cell>
          <cell r="O4553">
            <v>0</v>
          </cell>
          <cell r="P4553">
            <v>0</v>
          </cell>
        </row>
        <row r="4554">
          <cell r="A4554" t="str">
            <v>4.90.000110501</v>
          </cell>
          <cell r="B4554">
            <v>10501</v>
          </cell>
          <cell r="C4554" t="str">
            <v>Superintendência de Finanças e Controladoria</v>
          </cell>
          <cell r="D4554" t="str">
            <v>4.90.0001</v>
          </cell>
          <cell r="E4554">
            <v>0</v>
          </cell>
          <cell r="F4554">
            <v>0</v>
          </cell>
          <cell r="G4554">
            <v>0</v>
          </cell>
          <cell r="H4554">
            <v>0</v>
          </cell>
          <cell r="I4554">
            <v>0</v>
          </cell>
          <cell r="J4554">
            <v>0</v>
          </cell>
          <cell r="K4554">
            <v>0</v>
          </cell>
          <cell r="L4554">
            <v>0</v>
          </cell>
          <cell r="M4554">
            <v>0</v>
          </cell>
          <cell r="N4554">
            <v>0</v>
          </cell>
          <cell r="O4554">
            <v>0</v>
          </cell>
          <cell r="P4554">
            <v>0</v>
          </cell>
        </row>
        <row r="4555">
          <cell r="A4555" t="str">
            <v>4.01.000110502</v>
          </cell>
          <cell r="B4555">
            <v>10502</v>
          </cell>
          <cell r="C4555" t="str">
            <v>Gerência Financeira</v>
          </cell>
          <cell r="D4555" t="str">
            <v>4.01.0001</v>
          </cell>
          <cell r="E4555">
            <v>0</v>
          </cell>
          <cell r="F4555">
            <v>0</v>
          </cell>
          <cell r="G4555">
            <v>0</v>
          </cell>
          <cell r="H4555">
            <v>0</v>
          </cell>
          <cell r="I4555">
            <v>0</v>
          </cell>
          <cell r="J4555">
            <v>0</v>
          </cell>
          <cell r="K4555">
            <v>0</v>
          </cell>
          <cell r="L4555">
            <v>0</v>
          </cell>
          <cell r="M4555">
            <v>0</v>
          </cell>
          <cell r="N4555">
            <v>0</v>
          </cell>
          <cell r="O4555">
            <v>0</v>
          </cell>
          <cell r="P4555">
            <v>0</v>
          </cell>
        </row>
        <row r="4556">
          <cell r="A4556" t="str">
            <v>4.01.000210502</v>
          </cell>
          <cell r="B4556">
            <v>10502</v>
          </cell>
          <cell r="C4556" t="str">
            <v>Gerência Financeira</v>
          </cell>
          <cell r="D4556" t="str">
            <v>4.01.0002</v>
          </cell>
          <cell r="E4556">
            <v>0</v>
          </cell>
          <cell r="F4556">
            <v>0</v>
          </cell>
          <cell r="G4556">
            <v>0</v>
          </cell>
          <cell r="H4556">
            <v>0</v>
          </cell>
          <cell r="I4556">
            <v>0</v>
          </cell>
          <cell r="J4556">
            <v>0</v>
          </cell>
          <cell r="K4556">
            <v>0</v>
          </cell>
          <cell r="L4556">
            <v>0</v>
          </cell>
          <cell r="M4556">
            <v>0</v>
          </cell>
          <cell r="N4556">
            <v>0</v>
          </cell>
          <cell r="O4556">
            <v>0</v>
          </cell>
          <cell r="P4556">
            <v>0</v>
          </cell>
        </row>
        <row r="4557">
          <cell r="A4557" t="str">
            <v>4.01.000310502</v>
          </cell>
          <cell r="B4557">
            <v>10502</v>
          </cell>
          <cell r="C4557" t="str">
            <v>Gerência Financeira</v>
          </cell>
          <cell r="D4557" t="str">
            <v>4.01.0003</v>
          </cell>
          <cell r="E4557">
            <v>0</v>
          </cell>
          <cell r="F4557">
            <v>0</v>
          </cell>
          <cell r="G4557">
            <v>0</v>
          </cell>
          <cell r="H4557">
            <v>0</v>
          </cell>
          <cell r="I4557">
            <v>0</v>
          </cell>
          <cell r="J4557">
            <v>0</v>
          </cell>
          <cell r="K4557">
            <v>0</v>
          </cell>
          <cell r="L4557">
            <v>0</v>
          </cell>
          <cell r="M4557">
            <v>0</v>
          </cell>
          <cell r="N4557">
            <v>0</v>
          </cell>
          <cell r="O4557">
            <v>0</v>
          </cell>
          <cell r="P4557">
            <v>0</v>
          </cell>
        </row>
        <row r="4558">
          <cell r="A4558" t="str">
            <v>4.01.000410502</v>
          </cell>
          <cell r="B4558">
            <v>10502</v>
          </cell>
          <cell r="C4558" t="str">
            <v>Gerência Financeira</v>
          </cell>
          <cell r="D4558" t="str">
            <v>4.01.0004</v>
          </cell>
          <cell r="E4558">
            <v>0</v>
          </cell>
          <cell r="F4558">
            <v>0</v>
          </cell>
          <cell r="G4558">
            <v>0</v>
          </cell>
          <cell r="H4558">
            <v>0</v>
          </cell>
          <cell r="I4558">
            <v>0</v>
          </cell>
          <cell r="J4558">
            <v>0</v>
          </cell>
          <cell r="K4558">
            <v>0</v>
          </cell>
          <cell r="L4558">
            <v>0</v>
          </cell>
          <cell r="M4558">
            <v>0</v>
          </cell>
          <cell r="N4558">
            <v>0</v>
          </cell>
          <cell r="O4558">
            <v>0</v>
          </cell>
          <cell r="P4558">
            <v>0</v>
          </cell>
        </row>
        <row r="4559">
          <cell r="A4559" t="str">
            <v>4.01.000510502</v>
          </cell>
          <cell r="B4559">
            <v>10502</v>
          </cell>
          <cell r="C4559" t="str">
            <v>Gerência Financeira</v>
          </cell>
          <cell r="D4559" t="str">
            <v>4.01.0005</v>
          </cell>
          <cell r="E4559">
            <v>0</v>
          </cell>
          <cell r="F4559">
            <v>0</v>
          </cell>
          <cell r="G4559">
            <v>0</v>
          </cell>
          <cell r="H4559">
            <v>0</v>
          </cell>
          <cell r="I4559">
            <v>0</v>
          </cell>
          <cell r="J4559">
            <v>0</v>
          </cell>
          <cell r="K4559">
            <v>0</v>
          </cell>
          <cell r="L4559">
            <v>0</v>
          </cell>
          <cell r="M4559">
            <v>0</v>
          </cell>
          <cell r="N4559">
            <v>0</v>
          </cell>
          <cell r="O4559">
            <v>0</v>
          </cell>
          <cell r="P4559">
            <v>0</v>
          </cell>
        </row>
        <row r="4560">
          <cell r="A4560" t="str">
            <v>4.01.000610502</v>
          </cell>
          <cell r="B4560">
            <v>10502</v>
          </cell>
          <cell r="C4560" t="str">
            <v>Gerência Financeira</v>
          </cell>
          <cell r="D4560" t="str">
            <v>4.01.0006</v>
          </cell>
          <cell r="E4560">
            <v>1500</v>
          </cell>
          <cell r="F4560">
            <v>0</v>
          </cell>
          <cell r="G4560">
            <v>0</v>
          </cell>
          <cell r="H4560">
            <v>0</v>
          </cell>
          <cell r="I4560">
            <v>0</v>
          </cell>
          <cell r="J4560">
            <v>0</v>
          </cell>
          <cell r="K4560">
            <v>0</v>
          </cell>
          <cell r="L4560">
            <v>0</v>
          </cell>
          <cell r="M4560">
            <v>0</v>
          </cell>
          <cell r="N4560">
            <v>0</v>
          </cell>
          <cell r="O4560">
            <v>0</v>
          </cell>
          <cell r="P4560">
            <v>0</v>
          </cell>
        </row>
        <row r="4561">
          <cell r="A4561" t="str">
            <v>4.01.000710502</v>
          </cell>
          <cell r="B4561">
            <v>10502</v>
          </cell>
          <cell r="C4561" t="str">
            <v>Gerência Financeira</v>
          </cell>
          <cell r="D4561" t="str">
            <v>4.01.0007</v>
          </cell>
          <cell r="E4561">
            <v>0</v>
          </cell>
          <cell r="F4561">
            <v>0</v>
          </cell>
          <cell r="G4561">
            <v>0</v>
          </cell>
          <cell r="H4561">
            <v>0</v>
          </cell>
          <cell r="I4561">
            <v>0</v>
          </cell>
          <cell r="J4561">
            <v>0</v>
          </cell>
          <cell r="K4561">
            <v>0</v>
          </cell>
          <cell r="L4561">
            <v>0</v>
          </cell>
          <cell r="M4561">
            <v>0</v>
          </cell>
          <cell r="N4561">
            <v>0</v>
          </cell>
          <cell r="O4561">
            <v>0</v>
          </cell>
          <cell r="P4561">
            <v>0</v>
          </cell>
        </row>
        <row r="4562">
          <cell r="A4562" t="str">
            <v>4.02.000110502</v>
          </cell>
          <cell r="B4562">
            <v>10502</v>
          </cell>
          <cell r="C4562" t="str">
            <v>Gerência Financeira</v>
          </cell>
          <cell r="D4562" t="str">
            <v>4.02.0001</v>
          </cell>
          <cell r="E4562">
            <v>0</v>
          </cell>
          <cell r="F4562">
            <v>0</v>
          </cell>
          <cell r="G4562">
            <v>0</v>
          </cell>
          <cell r="H4562">
            <v>0</v>
          </cell>
          <cell r="I4562">
            <v>0</v>
          </cell>
          <cell r="J4562">
            <v>0</v>
          </cell>
          <cell r="K4562">
            <v>0</v>
          </cell>
          <cell r="L4562">
            <v>0</v>
          </cell>
          <cell r="M4562">
            <v>0</v>
          </cell>
          <cell r="N4562">
            <v>0</v>
          </cell>
          <cell r="O4562">
            <v>0</v>
          </cell>
          <cell r="P4562">
            <v>0</v>
          </cell>
        </row>
        <row r="4563">
          <cell r="A4563" t="str">
            <v>4.02.000210502</v>
          </cell>
          <cell r="B4563">
            <v>10502</v>
          </cell>
          <cell r="C4563" t="str">
            <v>Gerência Financeira</v>
          </cell>
          <cell r="D4563" t="str">
            <v>4.02.0002</v>
          </cell>
          <cell r="E4563">
            <v>0</v>
          </cell>
          <cell r="F4563">
            <v>0</v>
          </cell>
          <cell r="G4563">
            <v>0</v>
          </cell>
          <cell r="H4563">
            <v>0</v>
          </cell>
          <cell r="I4563">
            <v>0</v>
          </cell>
          <cell r="J4563">
            <v>0</v>
          </cell>
          <cell r="K4563">
            <v>0</v>
          </cell>
          <cell r="L4563">
            <v>0</v>
          </cell>
          <cell r="M4563">
            <v>0</v>
          </cell>
          <cell r="N4563">
            <v>0</v>
          </cell>
          <cell r="O4563">
            <v>0</v>
          </cell>
          <cell r="P4563">
            <v>0</v>
          </cell>
        </row>
        <row r="4564">
          <cell r="A4564" t="str">
            <v>4.02.000310502</v>
          </cell>
          <cell r="B4564">
            <v>10502</v>
          </cell>
          <cell r="C4564" t="str">
            <v>Gerência Financeira</v>
          </cell>
          <cell r="D4564" t="str">
            <v>4.02.0003</v>
          </cell>
          <cell r="E4564">
            <v>1007.6512719106046</v>
          </cell>
          <cell r="F4564">
            <v>1007.6512719106046</v>
          </cell>
          <cell r="G4564">
            <v>1007.6512719106046</v>
          </cell>
          <cell r="H4564">
            <v>1042.9190664274756</v>
          </cell>
          <cell r="I4564">
            <v>1042.9190664274756</v>
          </cell>
          <cell r="J4564">
            <v>1042.9190664274756</v>
          </cell>
          <cell r="K4564">
            <v>1042.9190664274756</v>
          </cell>
          <cell r="L4564">
            <v>1042.9190664274756</v>
          </cell>
          <cell r="M4564">
            <v>1042.9190664274756</v>
          </cell>
          <cell r="N4564">
            <v>1042.9190664274756</v>
          </cell>
          <cell r="O4564">
            <v>1042.9190664274756</v>
          </cell>
          <cell r="P4564">
            <v>1042.9190664274756</v>
          </cell>
        </row>
        <row r="4565">
          <cell r="A4565" t="str">
            <v>4.02.000410502</v>
          </cell>
          <cell r="B4565">
            <v>10502</v>
          </cell>
          <cell r="C4565" t="str">
            <v>Gerência Financeira</v>
          </cell>
          <cell r="D4565" t="str">
            <v>4.02.0004</v>
          </cell>
          <cell r="E4565">
            <v>0</v>
          </cell>
          <cell r="F4565">
            <v>0</v>
          </cell>
          <cell r="G4565">
            <v>0</v>
          </cell>
          <cell r="H4565">
            <v>0</v>
          </cell>
          <cell r="I4565">
            <v>0</v>
          </cell>
          <cell r="J4565">
            <v>0</v>
          </cell>
          <cell r="K4565">
            <v>0</v>
          </cell>
          <cell r="L4565">
            <v>0</v>
          </cell>
          <cell r="M4565">
            <v>0</v>
          </cell>
          <cell r="N4565">
            <v>0</v>
          </cell>
          <cell r="O4565">
            <v>0</v>
          </cell>
          <cell r="P4565">
            <v>0</v>
          </cell>
        </row>
        <row r="4566">
          <cell r="A4566" t="str">
            <v>4.02.000510502</v>
          </cell>
          <cell r="B4566">
            <v>10502</v>
          </cell>
          <cell r="C4566" t="str">
            <v>Gerência Financeira</v>
          </cell>
          <cell r="D4566" t="str">
            <v>4.02.0005</v>
          </cell>
          <cell r="E4566">
            <v>600</v>
          </cell>
          <cell r="F4566">
            <v>600</v>
          </cell>
          <cell r="G4566">
            <v>600</v>
          </cell>
          <cell r="H4566">
            <v>600</v>
          </cell>
          <cell r="I4566">
            <v>600</v>
          </cell>
          <cell r="J4566">
            <v>600</v>
          </cell>
          <cell r="K4566">
            <v>600</v>
          </cell>
          <cell r="L4566">
            <v>600</v>
          </cell>
          <cell r="M4566">
            <v>600</v>
          </cell>
          <cell r="N4566">
            <v>600</v>
          </cell>
          <cell r="O4566">
            <v>600</v>
          </cell>
          <cell r="P4566">
            <v>600</v>
          </cell>
        </row>
        <row r="4567">
          <cell r="A4567" t="str">
            <v>4.02.000610502</v>
          </cell>
          <cell r="B4567">
            <v>10502</v>
          </cell>
          <cell r="C4567" t="str">
            <v>Gerência Financeira</v>
          </cell>
          <cell r="D4567" t="str">
            <v>4.02.0006</v>
          </cell>
          <cell r="E4567">
            <v>20</v>
          </cell>
          <cell r="F4567">
            <v>20</v>
          </cell>
          <cell r="G4567">
            <v>20</v>
          </cell>
          <cell r="H4567">
            <v>20</v>
          </cell>
          <cell r="I4567">
            <v>20</v>
          </cell>
          <cell r="J4567">
            <v>20</v>
          </cell>
          <cell r="K4567">
            <v>20</v>
          </cell>
          <cell r="L4567">
            <v>20</v>
          </cell>
          <cell r="M4567">
            <v>20</v>
          </cell>
          <cell r="N4567">
            <v>20</v>
          </cell>
          <cell r="O4567">
            <v>20</v>
          </cell>
          <cell r="P4567">
            <v>20</v>
          </cell>
        </row>
        <row r="4568">
          <cell r="A4568" t="str">
            <v>4.02.000710502</v>
          </cell>
          <cell r="B4568">
            <v>10502</v>
          </cell>
          <cell r="C4568" t="str">
            <v>Gerência Financeira</v>
          </cell>
          <cell r="D4568" t="str">
            <v>4.02.0007</v>
          </cell>
          <cell r="E4568">
            <v>0</v>
          </cell>
          <cell r="F4568">
            <v>0</v>
          </cell>
          <cell r="G4568">
            <v>0</v>
          </cell>
          <cell r="H4568">
            <v>0</v>
          </cell>
          <cell r="I4568">
            <v>0</v>
          </cell>
          <cell r="J4568">
            <v>0</v>
          </cell>
          <cell r="K4568">
            <v>0</v>
          </cell>
          <cell r="L4568">
            <v>0</v>
          </cell>
          <cell r="M4568">
            <v>0</v>
          </cell>
          <cell r="N4568">
            <v>0</v>
          </cell>
          <cell r="O4568">
            <v>0</v>
          </cell>
          <cell r="P4568">
            <v>0</v>
          </cell>
        </row>
        <row r="4569">
          <cell r="A4569" t="str">
            <v>4.02.000810502</v>
          </cell>
          <cell r="B4569">
            <v>10502</v>
          </cell>
          <cell r="C4569" t="str">
            <v>Gerência Financeira</v>
          </cell>
          <cell r="D4569" t="str">
            <v>4.02.0008</v>
          </cell>
          <cell r="E4569">
            <v>300</v>
          </cell>
          <cell r="F4569">
            <v>300</v>
          </cell>
          <cell r="G4569">
            <v>300</v>
          </cell>
          <cell r="H4569">
            <v>300</v>
          </cell>
          <cell r="I4569">
            <v>300</v>
          </cell>
          <cell r="J4569">
            <v>300</v>
          </cell>
          <cell r="K4569">
            <v>300</v>
          </cell>
          <cell r="L4569">
            <v>300</v>
          </cell>
          <cell r="M4569">
            <v>300</v>
          </cell>
          <cell r="N4569">
            <v>300</v>
          </cell>
          <cell r="O4569">
            <v>300</v>
          </cell>
          <cell r="P4569">
            <v>300</v>
          </cell>
        </row>
        <row r="4570">
          <cell r="A4570" t="str">
            <v>4.02.000910502</v>
          </cell>
          <cell r="B4570">
            <v>10502</v>
          </cell>
          <cell r="C4570" t="str">
            <v>Gerência Financeira</v>
          </cell>
          <cell r="D4570" t="str">
            <v>4.02.0009</v>
          </cell>
          <cell r="E4570">
            <v>13.914046073792328</v>
          </cell>
          <cell r="F4570">
            <v>13.914046073792328</v>
          </cell>
          <cell r="G4570">
            <v>13.914046073792328</v>
          </cell>
          <cell r="H4570">
            <v>13.914046073792328</v>
          </cell>
          <cell r="I4570">
            <v>13.914046073792328</v>
          </cell>
          <cell r="J4570">
            <v>13.914046073792328</v>
          </cell>
          <cell r="K4570">
            <v>13.914046073792328</v>
          </cell>
          <cell r="L4570">
            <v>13.914046073792328</v>
          </cell>
          <cell r="M4570">
            <v>13.914046073792328</v>
          </cell>
          <cell r="N4570">
            <v>13.914046073792328</v>
          </cell>
          <cell r="O4570">
            <v>13.914046073792328</v>
          </cell>
          <cell r="P4570">
            <v>13.914046073792328</v>
          </cell>
        </row>
        <row r="4571">
          <cell r="A4571" t="str">
            <v>4.02.001010502</v>
          </cell>
          <cell r="B4571">
            <v>10502</v>
          </cell>
          <cell r="C4571" t="str">
            <v>Gerência Financeira</v>
          </cell>
          <cell r="D4571" t="str">
            <v>4.02.0010</v>
          </cell>
          <cell r="E4571">
            <v>20</v>
          </cell>
          <cell r="F4571">
            <v>20</v>
          </cell>
          <cell r="G4571">
            <v>20</v>
          </cell>
          <cell r="H4571">
            <v>20</v>
          </cell>
          <cell r="I4571">
            <v>20</v>
          </cell>
          <cell r="J4571">
            <v>20</v>
          </cell>
          <cell r="K4571">
            <v>20</v>
          </cell>
          <cell r="L4571">
            <v>20</v>
          </cell>
          <cell r="M4571">
            <v>20</v>
          </cell>
          <cell r="N4571">
            <v>20</v>
          </cell>
          <cell r="O4571">
            <v>20</v>
          </cell>
          <cell r="P4571">
            <v>20</v>
          </cell>
        </row>
        <row r="4572">
          <cell r="A4572" t="str">
            <v>4.02.001110502</v>
          </cell>
          <cell r="B4572">
            <v>10502</v>
          </cell>
          <cell r="C4572" t="str">
            <v>Gerência Financeira</v>
          </cell>
          <cell r="D4572" t="str">
            <v>4.02.0011</v>
          </cell>
          <cell r="E4572">
            <v>26.479591836734695</v>
          </cell>
          <cell r="F4572">
            <v>26.479591836734695</v>
          </cell>
          <cell r="G4572">
            <v>27.406377551020409</v>
          </cell>
          <cell r="H4572">
            <v>27.406377551020409</v>
          </cell>
          <cell r="I4572">
            <v>27.406377551020409</v>
          </cell>
          <cell r="J4572">
            <v>27.406377551020409</v>
          </cell>
          <cell r="K4572">
            <v>27.406377551020409</v>
          </cell>
          <cell r="L4572">
            <v>27.406377551020409</v>
          </cell>
          <cell r="M4572">
            <v>27.406377551020409</v>
          </cell>
          <cell r="N4572">
            <v>27.406377551020409</v>
          </cell>
          <cell r="O4572">
            <v>27.406377551020409</v>
          </cell>
          <cell r="P4572">
            <v>27.406377551020409</v>
          </cell>
        </row>
        <row r="4573">
          <cell r="A4573" t="str">
            <v>4.02.001210502</v>
          </cell>
          <cell r="B4573">
            <v>10502</v>
          </cell>
          <cell r="C4573" t="str">
            <v>Gerência Financeira</v>
          </cell>
          <cell r="D4573" t="str">
            <v>4.02.0012</v>
          </cell>
          <cell r="E4573">
            <v>10</v>
          </cell>
          <cell r="F4573">
            <v>10</v>
          </cell>
          <cell r="G4573">
            <v>10</v>
          </cell>
          <cell r="H4573">
            <v>10</v>
          </cell>
          <cell r="I4573">
            <v>10</v>
          </cell>
          <cell r="J4573">
            <v>10</v>
          </cell>
          <cell r="K4573">
            <v>10</v>
          </cell>
          <cell r="L4573">
            <v>10</v>
          </cell>
          <cell r="M4573">
            <v>10</v>
          </cell>
          <cell r="N4573">
            <v>10</v>
          </cell>
          <cell r="O4573">
            <v>10</v>
          </cell>
          <cell r="P4573">
            <v>10</v>
          </cell>
        </row>
        <row r="4574">
          <cell r="A4574" t="str">
            <v>4.02.001310502</v>
          </cell>
          <cell r="B4574">
            <v>10502</v>
          </cell>
          <cell r="C4574" t="str">
            <v>Gerência Financeira</v>
          </cell>
          <cell r="D4574" t="str">
            <v>4.02.0013</v>
          </cell>
          <cell r="E4574">
            <v>200</v>
          </cell>
          <cell r="F4574">
            <v>200</v>
          </cell>
          <cell r="G4574">
            <v>200</v>
          </cell>
          <cell r="H4574">
            <v>200</v>
          </cell>
          <cell r="I4574">
            <v>200</v>
          </cell>
          <cell r="J4574">
            <v>200</v>
          </cell>
          <cell r="K4574">
            <v>200</v>
          </cell>
          <cell r="L4574">
            <v>200</v>
          </cell>
          <cell r="M4574">
            <v>200</v>
          </cell>
          <cell r="N4574">
            <v>200</v>
          </cell>
          <cell r="O4574">
            <v>200</v>
          </cell>
          <cell r="P4574">
            <v>200</v>
          </cell>
        </row>
        <row r="4575">
          <cell r="A4575" t="str">
            <v>4.02.001410502</v>
          </cell>
          <cell r="B4575">
            <v>10502</v>
          </cell>
          <cell r="C4575" t="str">
            <v>Gerência Financeira</v>
          </cell>
          <cell r="D4575" t="str">
            <v>4.02.0014</v>
          </cell>
          <cell r="E4575">
            <v>18.548489725607066</v>
          </cell>
          <cell r="F4575">
            <v>18.548489725607066</v>
          </cell>
          <cell r="G4575">
            <v>18.548489725607066</v>
          </cell>
          <cell r="H4575">
            <v>18.548489725607066</v>
          </cell>
          <cell r="I4575">
            <v>18.548489725607066</v>
          </cell>
          <cell r="J4575">
            <v>18.548489725607066</v>
          </cell>
          <cell r="K4575">
            <v>18.548489725607066</v>
          </cell>
          <cell r="L4575">
            <v>18.548489725607066</v>
          </cell>
          <cell r="M4575">
            <v>18.548489725607066</v>
          </cell>
          <cell r="N4575">
            <v>18.548489725607066</v>
          </cell>
          <cell r="O4575">
            <v>18.548489725607066</v>
          </cell>
          <cell r="P4575">
            <v>18.548489725607066</v>
          </cell>
        </row>
        <row r="4576">
          <cell r="A4576" t="str">
            <v>4.02.001510502</v>
          </cell>
          <cell r="B4576">
            <v>10502</v>
          </cell>
          <cell r="C4576" t="str">
            <v>Gerência Financeira</v>
          </cell>
          <cell r="D4576" t="str">
            <v>4.02.0015</v>
          </cell>
          <cell r="E4576">
            <v>0</v>
          </cell>
          <cell r="F4576">
            <v>0</v>
          </cell>
          <cell r="G4576">
            <v>0</v>
          </cell>
          <cell r="H4576">
            <v>0</v>
          </cell>
          <cell r="I4576">
            <v>0</v>
          </cell>
          <cell r="J4576">
            <v>0</v>
          </cell>
          <cell r="K4576">
            <v>0</v>
          </cell>
          <cell r="L4576">
            <v>0</v>
          </cell>
          <cell r="M4576">
            <v>0</v>
          </cell>
          <cell r="N4576">
            <v>0</v>
          </cell>
          <cell r="O4576">
            <v>0</v>
          </cell>
          <cell r="P4576">
            <v>0</v>
          </cell>
        </row>
        <row r="4577">
          <cell r="A4577" t="str">
            <v>4.02.001610502</v>
          </cell>
          <cell r="B4577">
            <v>10502</v>
          </cell>
          <cell r="C4577" t="str">
            <v>Gerência Financeira</v>
          </cell>
          <cell r="D4577" t="str">
            <v>4.02.0016</v>
          </cell>
          <cell r="E4577">
            <v>8389.5197648765443</v>
          </cell>
          <cell r="F4577">
            <v>8389.5197648765443</v>
          </cell>
          <cell r="G4577">
            <v>8389.5197648765443</v>
          </cell>
          <cell r="H4577">
            <v>8683.1529566472236</v>
          </cell>
          <cell r="I4577">
            <v>8683.1529566472236</v>
          </cell>
          <cell r="J4577">
            <v>8683.1529566472236</v>
          </cell>
          <cell r="K4577">
            <v>8683.1529566472236</v>
          </cell>
          <cell r="L4577">
            <v>8683.1529566472236</v>
          </cell>
          <cell r="M4577">
            <v>8683.1529566472236</v>
          </cell>
          <cell r="N4577">
            <v>8683.1529566472236</v>
          </cell>
          <cell r="O4577">
            <v>8683.1529566472236</v>
          </cell>
          <cell r="P4577">
            <v>8683.1529566472236</v>
          </cell>
        </row>
        <row r="4578">
          <cell r="A4578" t="str">
            <v>4.02.001710502</v>
          </cell>
          <cell r="B4578">
            <v>10502</v>
          </cell>
          <cell r="C4578" t="str">
            <v>Gerência Financeira</v>
          </cell>
          <cell r="D4578" t="str">
            <v>4.02.0017</v>
          </cell>
          <cell r="E4578">
            <v>3968.6047218270642</v>
          </cell>
          <cell r="F4578">
            <v>3968.6047218270642</v>
          </cell>
          <cell r="G4578">
            <v>3968.6047218270642</v>
          </cell>
          <cell r="H4578">
            <v>4107.5058870910107</v>
          </cell>
          <cell r="I4578">
            <v>4107.5058870910107</v>
          </cell>
          <cell r="J4578">
            <v>4107.5058870910107</v>
          </cell>
          <cell r="K4578">
            <v>4107.5058870910107</v>
          </cell>
          <cell r="L4578">
            <v>4107.5058870910107</v>
          </cell>
          <cell r="M4578">
            <v>4107.5058870910107</v>
          </cell>
          <cell r="N4578">
            <v>4107.5058870910107</v>
          </cell>
          <cell r="O4578">
            <v>4107.5058870910107</v>
          </cell>
          <cell r="P4578">
            <v>4107.5058870910107</v>
          </cell>
        </row>
        <row r="4579">
          <cell r="A4579" t="str">
            <v>4.02.001810502</v>
          </cell>
          <cell r="B4579">
            <v>10502</v>
          </cell>
          <cell r="C4579" t="str">
            <v>Gerência Financeira</v>
          </cell>
          <cell r="D4579" t="str">
            <v>4.02.0018</v>
          </cell>
          <cell r="E4579">
            <v>0</v>
          </cell>
          <cell r="F4579">
            <v>0</v>
          </cell>
          <cell r="G4579">
            <v>0</v>
          </cell>
          <cell r="H4579">
            <v>0</v>
          </cell>
          <cell r="I4579">
            <v>0</v>
          </cell>
          <cell r="J4579">
            <v>0</v>
          </cell>
          <cell r="K4579">
            <v>0</v>
          </cell>
          <cell r="L4579">
            <v>0</v>
          </cell>
          <cell r="M4579">
            <v>0</v>
          </cell>
          <cell r="N4579">
            <v>0</v>
          </cell>
          <cell r="O4579">
            <v>0</v>
          </cell>
          <cell r="P4579">
            <v>0</v>
          </cell>
        </row>
        <row r="4580">
          <cell r="A4580" t="str">
            <v>4.02.001910502</v>
          </cell>
          <cell r="B4580">
            <v>10502</v>
          </cell>
          <cell r="C4580" t="str">
            <v>Gerência Financeira</v>
          </cell>
          <cell r="D4580" t="str">
            <v>4.02.0019</v>
          </cell>
          <cell r="E4580">
            <v>0</v>
          </cell>
          <cell r="F4580">
            <v>0</v>
          </cell>
          <cell r="G4580">
            <v>0</v>
          </cell>
          <cell r="H4580">
            <v>0</v>
          </cell>
          <cell r="I4580">
            <v>0</v>
          </cell>
          <cell r="J4580">
            <v>0</v>
          </cell>
          <cell r="K4580">
            <v>0</v>
          </cell>
          <cell r="L4580">
            <v>0</v>
          </cell>
          <cell r="M4580">
            <v>0</v>
          </cell>
          <cell r="N4580">
            <v>0</v>
          </cell>
          <cell r="O4580">
            <v>0</v>
          </cell>
          <cell r="P4580">
            <v>0</v>
          </cell>
        </row>
        <row r="4581">
          <cell r="A4581" t="str">
            <v>4.02.002010502</v>
          </cell>
          <cell r="B4581">
            <v>10502</v>
          </cell>
          <cell r="C4581" t="str">
            <v>Gerência Financeira</v>
          </cell>
          <cell r="D4581" t="str">
            <v>4.02.0020</v>
          </cell>
          <cell r="E4581">
            <v>50</v>
          </cell>
          <cell r="F4581">
            <v>50</v>
          </cell>
          <cell r="G4581">
            <v>50</v>
          </cell>
          <cell r="H4581">
            <v>50</v>
          </cell>
          <cell r="I4581">
            <v>50</v>
          </cell>
          <cell r="J4581">
            <v>50</v>
          </cell>
          <cell r="K4581">
            <v>50</v>
          </cell>
          <cell r="L4581">
            <v>50</v>
          </cell>
          <cell r="M4581">
            <v>50</v>
          </cell>
          <cell r="N4581">
            <v>50</v>
          </cell>
          <cell r="O4581">
            <v>50</v>
          </cell>
          <cell r="P4581">
            <v>50</v>
          </cell>
        </row>
        <row r="4582">
          <cell r="A4582" t="str">
            <v>4.02.002110502</v>
          </cell>
          <cell r="B4582">
            <v>10502</v>
          </cell>
          <cell r="C4582" t="str">
            <v>Gerência Financeira</v>
          </cell>
          <cell r="D4582" t="str">
            <v>4.02.0021</v>
          </cell>
          <cell r="E4582">
            <v>50</v>
          </cell>
          <cell r="F4582">
            <v>50</v>
          </cell>
          <cell r="G4582">
            <v>50</v>
          </cell>
          <cell r="H4582">
            <v>50</v>
          </cell>
          <cell r="I4582">
            <v>50</v>
          </cell>
          <cell r="J4582">
            <v>50</v>
          </cell>
          <cell r="K4582">
            <v>50</v>
          </cell>
          <cell r="L4582">
            <v>50</v>
          </cell>
          <cell r="M4582">
            <v>50</v>
          </cell>
          <cell r="N4582">
            <v>50</v>
          </cell>
          <cell r="O4582">
            <v>50</v>
          </cell>
          <cell r="P4582">
            <v>50</v>
          </cell>
        </row>
        <row r="4583">
          <cell r="A4583" t="str">
            <v>4.02.002210502</v>
          </cell>
          <cell r="B4583">
            <v>10502</v>
          </cell>
          <cell r="C4583" t="str">
            <v>Gerência Financeira</v>
          </cell>
          <cell r="D4583" t="str">
            <v>4.02.0022</v>
          </cell>
          <cell r="E4583">
            <v>100</v>
          </cell>
          <cell r="F4583">
            <v>100</v>
          </cell>
          <cell r="G4583">
            <v>100</v>
          </cell>
          <cell r="H4583">
            <v>100</v>
          </cell>
          <cell r="I4583">
            <v>100</v>
          </cell>
          <cell r="J4583">
            <v>100</v>
          </cell>
          <cell r="K4583">
            <v>100</v>
          </cell>
          <cell r="L4583">
            <v>100</v>
          </cell>
          <cell r="M4583">
            <v>100</v>
          </cell>
          <cell r="N4583">
            <v>100</v>
          </cell>
          <cell r="O4583">
            <v>100</v>
          </cell>
          <cell r="P4583">
            <v>100</v>
          </cell>
        </row>
        <row r="4584">
          <cell r="A4584" t="str">
            <v>4.02.002310502</v>
          </cell>
          <cell r="B4584">
            <v>10502</v>
          </cell>
          <cell r="C4584" t="str">
            <v>Gerência Financeira</v>
          </cell>
          <cell r="D4584" t="str">
            <v>4.02.0023</v>
          </cell>
          <cell r="E4584">
            <v>272.00375043713274</v>
          </cell>
          <cell r="F4584">
            <v>272.00375043713274</v>
          </cell>
          <cell r="G4584">
            <v>274.62964329427552</v>
          </cell>
          <cell r="H4584">
            <v>274.62964329427552</v>
          </cell>
          <cell r="I4584">
            <v>274.62964329427552</v>
          </cell>
          <cell r="J4584">
            <v>274.62964329427552</v>
          </cell>
          <cell r="K4584">
            <v>274.62964329427552</v>
          </cell>
          <cell r="L4584">
            <v>276.01881251403137</v>
          </cell>
          <cell r="M4584">
            <v>276.01881251403137</v>
          </cell>
          <cell r="N4584">
            <v>276.01881251403137</v>
          </cell>
          <cell r="O4584">
            <v>276.01881251403137</v>
          </cell>
          <cell r="P4584">
            <v>276.01881251403137</v>
          </cell>
        </row>
        <row r="4585">
          <cell r="A4585" t="str">
            <v>4.02.002410502</v>
          </cell>
          <cell r="B4585">
            <v>10502</v>
          </cell>
          <cell r="C4585" t="str">
            <v>Gerência Financeira</v>
          </cell>
          <cell r="D4585" t="str">
            <v>4.02.0024</v>
          </cell>
          <cell r="E4585">
            <v>0</v>
          </cell>
          <cell r="F4585">
            <v>0</v>
          </cell>
          <cell r="G4585">
            <v>0</v>
          </cell>
          <cell r="H4585">
            <v>0</v>
          </cell>
          <cell r="I4585">
            <v>0</v>
          </cell>
          <cell r="J4585">
            <v>0</v>
          </cell>
          <cell r="K4585">
            <v>0</v>
          </cell>
          <cell r="L4585">
            <v>0</v>
          </cell>
          <cell r="M4585">
            <v>0</v>
          </cell>
          <cell r="N4585">
            <v>0</v>
          </cell>
          <cell r="O4585">
            <v>0</v>
          </cell>
          <cell r="P4585">
            <v>0</v>
          </cell>
        </row>
        <row r="4586">
          <cell r="A4586" t="str">
            <v>4.02.002510502</v>
          </cell>
          <cell r="B4586">
            <v>10502</v>
          </cell>
          <cell r="C4586" t="str">
            <v>Gerência Financeira</v>
          </cell>
          <cell r="D4586" t="str">
            <v>4.02.0025</v>
          </cell>
          <cell r="E4586">
            <v>30</v>
          </cell>
          <cell r="F4586">
            <v>30</v>
          </cell>
          <cell r="G4586">
            <v>30</v>
          </cell>
          <cell r="H4586">
            <v>30</v>
          </cell>
          <cell r="I4586">
            <v>30</v>
          </cell>
          <cell r="J4586">
            <v>30</v>
          </cell>
          <cell r="K4586">
            <v>30</v>
          </cell>
          <cell r="L4586">
            <v>30</v>
          </cell>
          <cell r="M4586">
            <v>30</v>
          </cell>
          <cell r="N4586">
            <v>30</v>
          </cell>
          <cell r="O4586">
            <v>30</v>
          </cell>
          <cell r="P4586">
            <v>30</v>
          </cell>
        </row>
        <row r="4587">
          <cell r="A4587" t="str">
            <v>4.02.002610502</v>
          </cell>
          <cell r="B4587">
            <v>10502</v>
          </cell>
          <cell r="C4587" t="str">
            <v>Gerência Financeira</v>
          </cell>
          <cell r="D4587" t="str">
            <v>4.02.0026</v>
          </cell>
          <cell r="E4587">
            <v>10</v>
          </cell>
          <cell r="F4587">
            <v>10</v>
          </cell>
          <cell r="G4587">
            <v>10</v>
          </cell>
          <cell r="H4587">
            <v>10</v>
          </cell>
          <cell r="I4587">
            <v>10</v>
          </cell>
          <cell r="J4587">
            <v>10</v>
          </cell>
          <cell r="K4587">
            <v>10</v>
          </cell>
          <cell r="L4587">
            <v>10</v>
          </cell>
          <cell r="M4587">
            <v>10</v>
          </cell>
          <cell r="N4587">
            <v>10</v>
          </cell>
          <cell r="O4587">
            <v>10</v>
          </cell>
          <cell r="P4587">
            <v>10</v>
          </cell>
        </row>
        <row r="4588">
          <cell r="A4588" t="str">
            <v>4.02.002710502</v>
          </cell>
          <cell r="B4588">
            <v>10502</v>
          </cell>
          <cell r="C4588" t="str">
            <v>Gerência Financeira</v>
          </cell>
          <cell r="D4588" t="str">
            <v>4.02.0027</v>
          </cell>
          <cell r="E4588">
            <v>0</v>
          </cell>
          <cell r="F4588">
            <v>0</v>
          </cell>
          <cell r="G4588">
            <v>0</v>
          </cell>
          <cell r="H4588">
            <v>0</v>
          </cell>
          <cell r="I4588">
            <v>0</v>
          </cell>
          <cell r="J4588">
            <v>0</v>
          </cell>
          <cell r="K4588">
            <v>0</v>
          </cell>
          <cell r="L4588">
            <v>0</v>
          </cell>
          <cell r="M4588">
            <v>0</v>
          </cell>
          <cell r="N4588">
            <v>0</v>
          </cell>
          <cell r="O4588">
            <v>0</v>
          </cell>
          <cell r="P4588">
            <v>0</v>
          </cell>
        </row>
        <row r="4589">
          <cell r="A4589" t="str">
            <v>4.02.002810502</v>
          </cell>
          <cell r="B4589">
            <v>10502</v>
          </cell>
          <cell r="C4589" t="str">
            <v>Gerência Financeira</v>
          </cell>
          <cell r="D4589" t="str">
            <v>4.02.0028</v>
          </cell>
          <cell r="E4589">
            <v>0</v>
          </cell>
          <cell r="F4589">
            <v>0</v>
          </cell>
          <cell r="G4589">
            <v>0</v>
          </cell>
          <cell r="H4589">
            <v>0</v>
          </cell>
          <cell r="I4589">
            <v>0</v>
          </cell>
          <cell r="J4589">
            <v>0</v>
          </cell>
          <cell r="K4589">
            <v>0</v>
          </cell>
          <cell r="L4589">
            <v>0</v>
          </cell>
          <cell r="M4589">
            <v>0</v>
          </cell>
          <cell r="N4589">
            <v>0</v>
          </cell>
          <cell r="O4589">
            <v>0</v>
          </cell>
          <cell r="P4589">
            <v>0</v>
          </cell>
        </row>
        <row r="4590">
          <cell r="A4590" t="str">
            <v>4.02.002910502</v>
          </cell>
          <cell r="B4590">
            <v>10502</v>
          </cell>
          <cell r="C4590" t="str">
            <v>Gerência Financeira</v>
          </cell>
          <cell r="D4590" t="str">
            <v>4.02.0029</v>
          </cell>
          <cell r="E4590">
            <v>0</v>
          </cell>
          <cell r="F4590">
            <v>0</v>
          </cell>
          <cell r="G4590">
            <v>0</v>
          </cell>
          <cell r="H4590">
            <v>0</v>
          </cell>
          <cell r="I4590">
            <v>0</v>
          </cell>
          <cell r="J4590">
            <v>0</v>
          </cell>
          <cell r="K4590">
            <v>0</v>
          </cell>
          <cell r="L4590">
            <v>0</v>
          </cell>
          <cell r="M4590">
            <v>0</v>
          </cell>
          <cell r="N4590">
            <v>0</v>
          </cell>
          <cell r="O4590">
            <v>0</v>
          </cell>
          <cell r="P4590">
            <v>0</v>
          </cell>
        </row>
        <row r="4591">
          <cell r="A4591" t="str">
            <v>4.02.003010502</v>
          </cell>
          <cell r="B4591">
            <v>10502</v>
          </cell>
          <cell r="C4591" t="str">
            <v>Gerência Financeira</v>
          </cell>
          <cell r="D4591" t="str">
            <v>4.02.0030</v>
          </cell>
          <cell r="E4591">
            <v>20</v>
          </cell>
          <cell r="F4591">
            <v>20</v>
          </cell>
          <cell r="G4591">
            <v>20</v>
          </cell>
          <cell r="H4591">
            <v>20</v>
          </cell>
          <cell r="I4591">
            <v>20</v>
          </cell>
          <cell r="J4591">
            <v>20</v>
          </cell>
          <cell r="K4591">
            <v>20</v>
          </cell>
          <cell r="L4591">
            <v>20</v>
          </cell>
          <cell r="M4591">
            <v>20</v>
          </cell>
          <cell r="N4591">
            <v>20</v>
          </cell>
          <cell r="O4591">
            <v>20</v>
          </cell>
          <cell r="P4591">
            <v>20</v>
          </cell>
        </row>
        <row r="4592">
          <cell r="A4592" t="str">
            <v>4.02.003510502</v>
          </cell>
          <cell r="B4592">
            <v>10502</v>
          </cell>
          <cell r="C4592" t="str">
            <v>Gerência Financeira</v>
          </cell>
          <cell r="D4592" t="str">
            <v>4.02.0035</v>
          </cell>
          <cell r="E4592">
            <v>0</v>
          </cell>
          <cell r="F4592">
            <v>0</v>
          </cell>
          <cell r="G4592">
            <v>0</v>
          </cell>
          <cell r="H4592">
            <v>0</v>
          </cell>
          <cell r="I4592">
            <v>0</v>
          </cell>
          <cell r="J4592">
            <v>0</v>
          </cell>
          <cell r="K4592">
            <v>0</v>
          </cell>
          <cell r="L4592">
            <v>0</v>
          </cell>
          <cell r="M4592">
            <v>0</v>
          </cell>
          <cell r="N4592">
            <v>0</v>
          </cell>
          <cell r="O4592">
            <v>0</v>
          </cell>
          <cell r="P4592">
            <v>0</v>
          </cell>
        </row>
        <row r="4593">
          <cell r="A4593" t="str">
            <v>4.02.003610502</v>
          </cell>
          <cell r="B4593">
            <v>10502</v>
          </cell>
          <cell r="C4593" t="str">
            <v>Gerência Financeira</v>
          </cell>
          <cell r="D4593" t="str">
            <v>4.02.0036</v>
          </cell>
          <cell r="E4593">
            <v>0</v>
          </cell>
          <cell r="F4593">
            <v>0</v>
          </cell>
          <cell r="G4593">
            <v>0</v>
          </cell>
          <cell r="H4593">
            <v>0</v>
          </cell>
          <cell r="I4593">
            <v>0</v>
          </cell>
          <cell r="J4593">
            <v>120</v>
          </cell>
          <cell r="K4593">
            <v>120</v>
          </cell>
          <cell r="L4593">
            <v>120</v>
          </cell>
          <cell r="M4593">
            <v>120</v>
          </cell>
          <cell r="N4593">
            <v>120</v>
          </cell>
          <cell r="O4593">
            <v>120</v>
          </cell>
          <cell r="P4593">
            <v>120</v>
          </cell>
        </row>
        <row r="4594">
          <cell r="A4594" t="str">
            <v>4.02.003710502</v>
          </cell>
          <cell r="B4594">
            <v>10502</v>
          </cell>
          <cell r="C4594" t="str">
            <v>Gerência Financeira</v>
          </cell>
          <cell r="D4594" t="str">
            <v>4.02.0037</v>
          </cell>
          <cell r="E4594">
            <v>0</v>
          </cell>
          <cell r="F4594">
            <v>0</v>
          </cell>
          <cell r="G4594">
            <v>0</v>
          </cell>
          <cell r="H4594">
            <v>0</v>
          </cell>
          <cell r="I4594">
            <v>0</v>
          </cell>
          <cell r="J4594">
            <v>0</v>
          </cell>
          <cell r="K4594">
            <v>0</v>
          </cell>
          <cell r="L4594">
            <v>0</v>
          </cell>
          <cell r="M4594">
            <v>0</v>
          </cell>
          <cell r="N4594">
            <v>0</v>
          </cell>
          <cell r="O4594">
            <v>0</v>
          </cell>
          <cell r="P4594">
            <v>0</v>
          </cell>
        </row>
        <row r="4595">
          <cell r="A4595" t="str">
            <v>4.02.003810502</v>
          </cell>
          <cell r="B4595">
            <v>10502</v>
          </cell>
          <cell r="C4595" t="str">
            <v>Gerência Financeira</v>
          </cell>
          <cell r="D4595" t="str">
            <v>4.02.0038</v>
          </cell>
          <cell r="E4595">
            <v>0</v>
          </cell>
          <cell r="F4595">
            <v>0</v>
          </cell>
          <cell r="G4595">
            <v>0</v>
          </cell>
          <cell r="H4595">
            <v>0</v>
          </cell>
          <cell r="I4595">
            <v>0</v>
          </cell>
          <cell r="J4595">
            <v>85</v>
          </cell>
          <cell r="K4595">
            <v>85</v>
          </cell>
          <cell r="L4595">
            <v>85</v>
          </cell>
          <cell r="M4595">
            <v>85</v>
          </cell>
          <cell r="N4595">
            <v>85</v>
          </cell>
          <cell r="O4595">
            <v>85</v>
          </cell>
          <cell r="P4595">
            <v>85</v>
          </cell>
        </row>
        <row r="4596">
          <cell r="A4596" t="str">
            <v>4.02.003910502</v>
          </cell>
          <cell r="B4596">
            <v>10502</v>
          </cell>
          <cell r="C4596" t="str">
            <v>Gerência Financeira</v>
          </cell>
          <cell r="D4596" t="str">
            <v>4.02.0039</v>
          </cell>
          <cell r="E4596">
            <v>10</v>
          </cell>
          <cell r="F4596">
            <v>10</v>
          </cell>
          <cell r="G4596">
            <v>10</v>
          </cell>
          <cell r="H4596">
            <v>10</v>
          </cell>
          <cell r="I4596">
            <v>10</v>
          </cell>
          <cell r="J4596">
            <v>10</v>
          </cell>
          <cell r="K4596">
            <v>10</v>
          </cell>
          <cell r="L4596">
            <v>10</v>
          </cell>
          <cell r="M4596">
            <v>10</v>
          </cell>
          <cell r="N4596">
            <v>10</v>
          </cell>
          <cell r="O4596">
            <v>10</v>
          </cell>
          <cell r="P4596">
            <v>10</v>
          </cell>
        </row>
        <row r="4597">
          <cell r="A4597" t="str">
            <v>4.02.004110502</v>
          </cell>
          <cell r="B4597">
            <v>10502</v>
          </cell>
          <cell r="C4597" t="str">
            <v>Gerência Financeira</v>
          </cell>
          <cell r="D4597" t="str">
            <v>4.02.0041</v>
          </cell>
          <cell r="E4597">
            <v>49.675280520500984</v>
          </cell>
          <cell r="F4597">
            <v>49.675280520500984</v>
          </cell>
          <cell r="G4597">
            <v>49.675280520500984</v>
          </cell>
          <cell r="H4597">
            <v>49.675280520500984</v>
          </cell>
          <cell r="I4597">
            <v>49.675280520500984</v>
          </cell>
          <cell r="J4597">
            <v>49.675280520500984</v>
          </cell>
          <cell r="K4597">
            <v>49.675280520500984</v>
          </cell>
          <cell r="L4597">
            <v>49.675280520500984</v>
          </cell>
          <cell r="M4597">
            <v>49.675280520500984</v>
          </cell>
          <cell r="N4597">
            <v>49.675280520500984</v>
          </cell>
          <cell r="O4597">
            <v>49.675280520500984</v>
          </cell>
          <cell r="P4597">
            <v>49.675280520500984</v>
          </cell>
        </row>
        <row r="4598">
          <cell r="A4598" t="str">
            <v>4.02.004210502</v>
          </cell>
          <cell r="B4598">
            <v>10502</v>
          </cell>
          <cell r="C4598" t="str">
            <v>Gerência Financeira</v>
          </cell>
          <cell r="D4598" t="str">
            <v>4.02.0042</v>
          </cell>
          <cell r="E4598">
            <v>0</v>
          </cell>
          <cell r="F4598">
            <v>0</v>
          </cell>
          <cell r="G4598">
            <v>0</v>
          </cell>
          <cell r="H4598">
            <v>0</v>
          </cell>
          <cell r="I4598">
            <v>0</v>
          </cell>
          <cell r="J4598">
            <v>0</v>
          </cell>
          <cell r="K4598">
            <v>0</v>
          </cell>
          <cell r="L4598">
            <v>0</v>
          </cell>
          <cell r="M4598">
            <v>0</v>
          </cell>
          <cell r="N4598">
            <v>0</v>
          </cell>
          <cell r="O4598">
            <v>0</v>
          </cell>
          <cell r="P4598">
            <v>0</v>
          </cell>
        </row>
        <row r="4599">
          <cell r="A4599" t="str">
            <v>4.02.004310502</v>
          </cell>
          <cell r="B4599">
            <v>10502</v>
          </cell>
          <cell r="C4599" t="str">
            <v>Gerência Financeira</v>
          </cell>
          <cell r="D4599" t="str">
            <v>4.02.0043</v>
          </cell>
          <cell r="E4599">
            <v>0</v>
          </cell>
          <cell r="F4599">
            <v>0</v>
          </cell>
          <cell r="G4599">
            <v>0</v>
          </cell>
          <cell r="H4599">
            <v>0</v>
          </cell>
          <cell r="I4599">
            <v>0</v>
          </cell>
          <cell r="J4599">
            <v>0</v>
          </cell>
          <cell r="K4599">
            <v>0</v>
          </cell>
          <cell r="L4599">
            <v>0</v>
          </cell>
          <cell r="M4599">
            <v>0</v>
          </cell>
          <cell r="N4599">
            <v>0</v>
          </cell>
          <cell r="O4599">
            <v>0</v>
          </cell>
          <cell r="P4599">
            <v>0</v>
          </cell>
        </row>
        <row r="4600">
          <cell r="A4600" t="str">
            <v>4.02.004410502</v>
          </cell>
          <cell r="B4600">
            <v>10502</v>
          </cell>
          <cell r="C4600" t="str">
            <v>Gerência Financeira</v>
          </cell>
          <cell r="D4600" t="str">
            <v>4.02.0044</v>
          </cell>
          <cell r="E4600">
            <v>0</v>
          </cell>
          <cell r="F4600">
            <v>0</v>
          </cell>
          <cell r="G4600">
            <v>0</v>
          </cell>
          <cell r="H4600">
            <v>0</v>
          </cell>
          <cell r="I4600">
            <v>0</v>
          </cell>
          <cell r="J4600">
            <v>0</v>
          </cell>
          <cell r="K4600">
            <v>0</v>
          </cell>
          <cell r="L4600">
            <v>0</v>
          </cell>
          <cell r="M4600">
            <v>0</v>
          </cell>
          <cell r="N4600">
            <v>0</v>
          </cell>
          <cell r="O4600">
            <v>0</v>
          </cell>
          <cell r="P4600">
            <v>0</v>
          </cell>
        </row>
        <row r="4601">
          <cell r="A4601" t="str">
            <v>4.03.000110502</v>
          </cell>
          <cell r="B4601">
            <v>10502</v>
          </cell>
          <cell r="C4601" t="str">
            <v>Gerência Financeira</v>
          </cell>
          <cell r="D4601" t="str">
            <v>4.03.0001</v>
          </cell>
          <cell r="E4601">
            <v>0</v>
          </cell>
          <cell r="F4601">
            <v>0</v>
          </cell>
          <cell r="G4601">
            <v>0</v>
          </cell>
          <cell r="H4601">
            <v>0</v>
          </cell>
          <cell r="I4601">
            <v>0</v>
          </cell>
          <cell r="J4601">
            <v>0</v>
          </cell>
          <cell r="K4601">
            <v>0</v>
          </cell>
          <cell r="L4601">
            <v>0</v>
          </cell>
          <cell r="M4601">
            <v>0</v>
          </cell>
          <cell r="N4601">
            <v>0</v>
          </cell>
          <cell r="O4601">
            <v>0</v>
          </cell>
          <cell r="P4601">
            <v>0</v>
          </cell>
        </row>
        <row r="4602">
          <cell r="A4602" t="str">
            <v>4.03.000210502</v>
          </cell>
          <cell r="B4602">
            <v>10502</v>
          </cell>
          <cell r="C4602" t="str">
            <v>Gerência Financeira</v>
          </cell>
          <cell r="D4602" t="str">
            <v>4.03.0002</v>
          </cell>
          <cell r="E4602">
            <v>24710.77</v>
          </cell>
          <cell r="F4602">
            <v>25095.13</v>
          </cell>
          <cell r="G4602">
            <v>26762.06</v>
          </cell>
          <cell r="H4602">
            <v>27870.7</v>
          </cell>
          <cell r="I4602">
            <v>29570.7</v>
          </cell>
          <cell r="J4602">
            <v>30679.34</v>
          </cell>
          <cell r="K4602">
            <v>30679.34</v>
          </cell>
          <cell r="L4602">
            <v>32691.504800000002</v>
          </cell>
          <cell r="M4602">
            <v>33505.051200000002</v>
          </cell>
          <cell r="N4602">
            <v>33805.051200000002</v>
          </cell>
          <cell r="O4602">
            <v>33805.051200000002</v>
          </cell>
          <cell r="P4602">
            <v>33805.051200000002</v>
          </cell>
        </row>
        <row r="4603">
          <cell r="A4603" t="str">
            <v>4.03.000310502</v>
          </cell>
          <cell r="B4603">
            <v>10502</v>
          </cell>
          <cell r="C4603" t="str">
            <v>Gerência Financeira</v>
          </cell>
          <cell r="D4603" t="str">
            <v>4.03.0003</v>
          </cell>
          <cell r="E4603">
            <v>2059.2308333333331</v>
          </cell>
          <cell r="F4603">
            <v>2123.2908333333335</v>
          </cell>
          <cell r="G4603">
            <v>2507.9933333333329</v>
          </cell>
          <cell r="H4603">
            <v>2599.7183333333337</v>
          </cell>
          <cell r="I4603">
            <v>3030.8916666666673</v>
          </cell>
          <cell r="J4603">
            <v>3018.5449999999987</v>
          </cell>
          <cell r="K4603">
            <v>2556.6116666666671</v>
          </cell>
          <cell r="L4603">
            <v>3898.0548666666687</v>
          </cell>
          <cell r="M4603">
            <v>3334.4518666666677</v>
          </cell>
          <cell r="N4603">
            <v>3042.0876000000003</v>
          </cell>
          <cell r="O4603">
            <v>2817.0876000000003</v>
          </cell>
          <cell r="P4603">
            <v>2817.0876000000003</v>
          </cell>
        </row>
        <row r="4604">
          <cell r="A4604" t="str">
            <v>4.03.000410502</v>
          </cell>
          <cell r="B4604">
            <v>10502</v>
          </cell>
          <cell r="C4604" t="str">
            <v>Gerência Financeira</v>
          </cell>
          <cell r="D4604" t="str">
            <v>4.03.0004</v>
          </cell>
          <cell r="E4604">
            <v>9650</v>
          </cell>
          <cell r="F4604">
            <v>9650</v>
          </cell>
          <cell r="G4604">
            <v>9650</v>
          </cell>
          <cell r="H4604">
            <v>9650</v>
          </cell>
          <cell r="I4604">
            <v>11150</v>
          </cell>
          <cell r="J4604">
            <v>11150</v>
          </cell>
          <cell r="K4604">
            <v>11150</v>
          </cell>
          <cell r="L4604">
            <v>12042</v>
          </cell>
          <cell r="M4604">
            <v>12042</v>
          </cell>
          <cell r="N4604">
            <v>12042</v>
          </cell>
          <cell r="O4604">
            <v>12042</v>
          </cell>
          <cell r="P4604">
            <v>12042</v>
          </cell>
        </row>
        <row r="4605">
          <cell r="A4605" t="str">
            <v>4.03.000510502</v>
          </cell>
          <cell r="B4605">
            <v>10502</v>
          </cell>
          <cell r="C4605" t="str">
            <v>Gerência Financeira</v>
          </cell>
          <cell r="D4605" t="str">
            <v>4.03.0005</v>
          </cell>
          <cell r="E4605">
            <v>0</v>
          </cell>
          <cell r="F4605">
            <v>0</v>
          </cell>
          <cell r="G4605">
            <v>0</v>
          </cell>
          <cell r="H4605">
            <v>0</v>
          </cell>
          <cell r="I4605">
            <v>0</v>
          </cell>
          <cell r="J4605">
            <v>0</v>
          </cell>
          <cell r="K4605">
            <v>0</v>
          </cell>
          <cell r="L4605">
            <v>0</v>
          </cell>
          <cell r="M4605">
            <v>0</v>
          </cell>
          <cell r="N4605">
            <v>0</v>
          </cell>
          <cell r="O4605">
            <v>0</v>
          </cell>
          <cell r="P4605">
            <v>0</v>
          </cell>
        </row>
        <row r="4606">
          <cell r="A4606" t="str">
            <v>4.03.000610502</v>
          </cell>
          <cell r="B4606">
            <v>10502</v>
          </cell>
          <cell r="C4606" t="str">
            <v>Gerência Financeira</v>
          </cell>
          <cell r="D4606" t="str">
            <v>4.03.0006</v>
          </cell>
          <cell r="E4606">
            <v>2059.2308333333331</v>
          </cell>
          <cell r="F4606">
            <v>2123.2908333333335</v>
          </cell>
          <cell r="G4606">
            <v>2507.9933333333329</v>
          </cell>
          <cell r="H4606">
            <v>2599.7183333333337</v>
          </cell>
          <cell r="I4606">
            <v>3030.8916666666673</v>
          </cell>
          <cell r="J4606">
            <v>3018.5449999999987</v>
          </cell>
          <cell r="K4606">
            <v>2556.6116666666671</v>
          </cell>
          <cell r="L4606">
            <v>3898.0548666666687</v>
          </cell>
          <cell r="M4606">
            <v>3334.4518666666677</v>
          </cell>
          <cell r="N4606">
            <v>3042.0876000000003</v>
          </cell>
          <cell r="O4606">
            <v>2817.0876000000003</v>
          </cell>
          <cell r="P4606">
            <v>2817.0876000000003</v>
          </cell>
        </row>
        <row r="4607">
          <cell r="A4607" t="str">
            <v>4.03.000710502</v>
          </cell>
          <cell r="B4607">
            <v>10502</v>
          </cell>
          <cell r="C4607" t="str">
            <v>Gerência Financeira</v>
          </cell>
          <cell r="D4607" t="str">
            <v>4.03.0007</v>
          </cell>
          <cell r="E4607">
            <v>0</v>
          </cell>
          <cell r="F4607">
            <v>0</v>
          </cell>
          <cell r="G4607">
            <v>0</v>
          </cell>
          <cell r="H4607">
            <v>0</v>
          </cell>
          <cell r="I4607">
            <v>0</v>
          </cell>
          <cell r="J4607">
            <v>0</v>
          </cell>
          <cell r="K4607">
            <v>0</v>
          </cell>
          <cell r="L4607">
            <v>0</v>
          </cell>
          <cell r="M4607">
            <v>0</v>
          </cell>
          <cell r="N4607">
            <v>0</v>
          </cell>
          <cell r="O4607">
            <v>0</v>
          </cell>
          <cell r="P4607">
            <v>0</v>
          </cell>
        </row>
        <row r="4608">
          <cell r="A4608" t="str">
            <v>4.03.000810502</v>
          </cell>
          <cell r="B4608">
            <v>10502</v>
          </cell>
          <cell r="C4608" t="str">
            <v>Gerência Financeira</v>
          </cell>
          <cell r="D4608" t="str">
            <v>4.03.0008</v>
          </cell>
          <cell r="E4608">
            <v>3512.46</v>
          </cell>
          <cell r="F4608">
            <v>3512.46</v>
          </cell>
          <cell r="G4608">
            <v>3512.46</v>
          </cell>
          <cell r="H4608">
            <v>3512.46</v>
          </cell>
          <cell r="I4608">
            <v>3512.46</v>
          </cell>
          <cell r="J4608">
            <v>3512.46</v>
          </cell>
          <cell r="K4608">
            <v>3512.46</v>
          </cell>
          <cell r="L4608">
            <v>3512.46</v>
          </cell>
          <cell r="M4608">
            <v>3512.46</v>
          </cell>
          <cell r="N4608">
            <v>3512.46</v>
          </cell>
          <cell r="O4608">
            <v>3512.46</v>
          </cell>
          <cell r="P4608">
            <v>3512.46</v>
          </cell>
        </row>
        <row r="4609">
          <cell r="A4609" t="str">
            <v>4.03.000910502</v>
          </cell>
          <cell r="B4609">
            <v>10502</v>
          </cell>
          <cell r="C4609" t="str">
            <v>Gerência Financeira</v>
          </cell>
          <cell r="D4609" t="str">
            <v>4.03.0009</v>
          </cell>
          <cell r="E4609">
            <v>4536</v>
          </cell>
          <cell r="F4609">
            <v>3780</v>
          </cell>
          <cell r="G4609">
            <v>3780</v>
          </cell>
          <cell r="H4609">
            <v>3780</v>
          </cell>
          <cell r="I4609">
            <v>3780</v>
          </cell>
          <cell r="J4609">
            <v>3780</v>
          </cell>
          <cell r="K4609">
            <v>3780</v>
          </cell>
          <cell r="L4609">
            <v>3780</v>
          </cell>
          <cell r="M4609">
            <v>3780</v>
          </cell>
          <cell r="N4609">
            <v>3780</v>
          </cell>
          <cell r="O4609">
            <v>3780</v>
          </cell>
          <cell r="P4609">
            <v>3780</v>
          </cell>
        </row>
        <row r="4610">
          <cell r="A4610" t="str">
            <v>4.03.001010502</v>
          </cell>
          <cell r="B4610">
            <v>10502</v>
          </cell>
          <cell r="C4610" t="str">
            <v>Gerência Financeira</v>
          </cell>
          <cell r="D4610" t="str">
            <v>4.03.0010</v>
          </cell>
          <cell r="E4610">
            <v>1347.2550000000001</v>
          </cell>
          <cell r="F4610">
            <v>1347.2550000000001</v>
          </cell>
          <cell r="G4610">
            <v>1347.2550000000001</v>
          </cell>
          <cell r="H4610">
            <v>1347.2550000000001</v>
          </cell>
          <cell r="I4610">
            <v>1347.2550000000001</v>
          </cell>
          <cell r="J4610">
            <v>1347.2550000000001</v>
          </cell>
          <cell r="K4610">
            <v>1347.2550000000001</v>
          </cell>
          <cell r="L4610">
            <v>1347.2550000000001</v>
          </cell>
          <cell r="M4610">
            <v>1347.2550000000001</v>
          </cell>
          <cell r="N4610">
            <v>1347.2550000000001</v>
          </cell>
          <cell r="O4610">
            <v>1347.2550000000001</v>
          </cell>
          <cell r="P4610">
            <v>1347.2550000000001</v>
          </cell>
        </row>
        <row r="4611">
          <cell r="A4611" t="str">
            <v>4.03.001110502</v>
          </cell>
          <cell r="B4611">
            <v>10502</v>
          </cell>
          <cell r="C4611" t="str">
            <v>Gerência Financeira</v>
          </cell>
          <cell r="D4611" t="str">
            <v>4.03.0011</v>
          </cell>
          <cell r="E4611">
            <v>6965.0050886111103</v>
          </cell>
          <cell r="F4611">
            <v>7077.7933952777776</v>
          </cell>
          <cell r="G4611">
            <v>7591.7054694444441</v>
          </cell>
          <cell r="H4611">
            <v>7881.2579911111116</v>
          </cell>
          <cell r="I4611">
            <v>8440.9967049999996</v>
          </cell>
          <cell r="J4611">
            <v>8665.8554605555546</v>
          </cell>
          <cell r="K4611">
            <v>8518.8953938888899</v>
          </cell>
          <cell r="L4611">
            <v>9703.9229544222253</v>
          </cell>
          <cell r="M4611">
            <v>9259.9916580888894</v>
          </cell>
          <cell r="N4611">
            <v>9416.8383932000033</v>
          </cell>
          <cell r="O4611">
            <v>9424.0792924000016</v>
          </cell>
          <cell r="P4611">
            <v>9528.3292924000034</v>
          </cell>
        </row>
        <row r="4612">
          <cell r="A4612" t="str">
            <v>4.03.001210502</v>
          </cell>
          <cell r="B4612">
            <v>10502</v>
          </cell>
          <cell r="C4612" t="str">
            <v>Gerência Financeira</v>
          </cell>
          <cell r="D4612" t="str">
            <v>4.03.0012</v>
          </cell>
          <cell r="E4612">
            <v>2004.3180111111108</v>
          </cell>
          <cell r="F4612">
            <v>2036.7750777777776</v>
          </cell>
          <cell r="G4612">
            <v>2184.6634444444444</v>
          </cell>
          <cell r="H4612">
            <v>2267.9879111111109</v>
          </cell>
          <cell r="I4612">
            <v>2429.0637999999999</v>
          </cell>
          <cell r="J4612">
            <v>2493.7713555555551</v>
          </cell>
          <cell r="K4612">
            <v>2451.4806888888888</v>
          </cell>
          <cell r="L4612">
            <v>2792.4958142222222</v>
          </cell>
          <cell r="M4612">
            <v>2664.7458008888893</v>
          </cell>
          <cell r="N4612">
            <v>2709.8815520000003</v>
          </cell>
          <cell r="O4612">
            <v>2711.9652640000004</v>
          </cell>
          <cell r="P4612">
            <v>2741.9652640000004</v>
          </cell>
        </row>
        <row r="4613">
          <cell r="A4613" t="str">
            <v>4.03.001310502</v>
          </cell>
          <cell r="B4613">
            <v>10502</v>
          </cell>
          <cell r="C4613" t="str">
            <v>Gerência Financeira</v>
          </cell>
          <cell r="D4613" t="str">
            <v>4.03.0013</v>
          </cell>
          <cell r="E4613">
            <v>0</v>
          </cell>
          <cell r="F4613">
            <v>0</v>
          </cell>
          <cell r="G4613">
            <v>0</v>
          </cell>
          <cell r="H4613">
            <v>0</v>
          </cell>
          <cell r="I4613">
            <v>0</v>
          </cell>
          <cell r="J4613">
            <v>0</v>
          </cell>
          <cell r="K4613">
            <v>0</v>
          </cell>
          <cell r="L4613">
            <v>0</v>
          </cell>
          <cell r="M4613">
            <v>0</v>
          </cell>
          <cell r="N4613">
            <v>0</v>
          </cell>
          <cell r="O4613">
            <v>0</v>
          </cell>
          <cell r="P4613">
            <v>0</v>
          </cell>
        </row>
        <row r="4614">
          <cell r="A4614" t="str">
            <v>4.03.001410502</v>
          </cell>
          <cell r="B4614">
            <v>10502</v>
          </cell>
          <cell r="C4614" t="str">
            <v>Gerência Financeira</v>
          </cell>
          <cell r="D4614" t="str">
            <v>4.03.0014</v>
          </cell>
          <cell r="E4614">
            <v>0</v>
          </cell>
          <cell r="F4614">
            <v>0</v>
          </cell>
          <cell r="G4614">
            <v>0</v>
          </cell>
          <cell r="H4614">
            <v>0</v>
          </cell>
          <cell r="I4614">
            <v>0</v>
          </cell>
          <cell r="J4614">
            <v>0</v>
          </cell>
          <cell r="K4614">
            <v>0</v>
          </cell>
          <cell r="L4614">
            <v>0</v>
          </cell>
          <cell r="M4614">
            <v>0</v>
          </cell>
          <cell r="N4614">
            <v>0</v>
          </cell>
          <cell r="O4614">
            <v>0</v>
          </cell>
          <cell r="P4614">
            <v>0</v>
          </cell>
        </row>
        <row r="4615">
          <cell r="A4615" t="str">
            <v>4.03.001510502</v>
          </cell>
          <cell r="B4615">
            <v>10502</v>
          </cell>
          <cell r="C4615" t="str">
            <v>Gerência Financeira</v>
          </cell>
          <cell r="D4615" t="str">
            <v>4.03.0015</v>
          </cell>
          <cell r="E4615">
            <v>0</v>
          </cell>
          <cell r="F4615">
            <v>0</v>
          </cell>
          <cell r="G4615">
            <v>0</v>
          </cell>
          <cell r="H4615">
            <v>0</v>
          </cell>
          <cell r="I4615">
            <v>0</v>
          </cell>
          <cell r="J4615">
            <v>0</v>
          </cell>
          <cell r="K4615">
            <v>0</v>
          </cell>
          <cell r="L4615">
            <v>0</v>
          </cell>
          <cell r="M4615">
            <v>0</v>
          </cell>
          <cell r="N4615">
            <v>0</v>
          </cell>
          <cell r="O4615">
            <v>0</v>
          </cell>
          <cell r="P4615">
            <v>0</v>
          </cell>
        </row>
        <row r="4616">
          <cell r="A4616" t="str">
            <v>4.03.001610502</v>
          </cell>
          <cell r="B4616">
            <v>10502</v>
          </cell>
          <cell r="C4616" t="str">
            <v>Gerência Financeira</v>
          </cell>
          <cell r="D4616" t="str">
            <v>4.03.0016</v>
          </cell>
          <cell r="E4616">
            <v>0</v>
          </cell>
          <cell r="F4616">
            <v>0</v>
          </cell>
          <cell r="G4616">
            <v>0</v>
          </cell>
          <cell r="H4616">
            <v>0</v>
          </cell>
          <cell r="I4616">
            <v>0</v>
          </cell>
          <cell r="J4616">
            <v>0</v>
          </cell>
          <cell r="K4616">
            <v>0</v>
          </cell>
          <cell r="L4616">
            <v>0</v>
          </cell>
          <cell r="M4616">
            <v>0</v>
          </cell>
          <cell r="N4616">
            <v>0</v>
          </cell>
          <cell r="O4616">
            <v>0</v>
          </cell>
          <cell r="P4616">
            <v>0</v>
          </cell>
        </row>
        <row r="4617">
          <cell r="A4617" t="str">
            <v>4.03.001710502</v>
          </cell>
          <cell r="B4617">
            <v>10502</v>
          </cell>
          <cell r="C4617" t="str">
            <v>Gerência Financeira</v>
          </cell>
          <cell r="D4617" t="str">
            <v>4.03.0017</v>
          </cell>
          <cell r="E4617">
            <v>182.7</v>
          </cell>
          <cell r="F4617">
            <v>182.7</v>
          </cell>
          <cell r="G4617">
            <v>182.7</v>
          </cell>
          <cell r="H4617">
            <v>182.7</v>
          </cell>
          <cell r="I4617">
            <v>182.7</v>
          </cell>
          <cell r="J4617">
            <v>182.7</v>
          </cell>
          <cell r="K4617">
            <v>182.7</v>
          </cell>
          <cell r="L4617">
            <v>182.7</v>
          </cell>
          <cell r="M4617">
            <v>182.7</v>
          </cell>
          <cell r="N4617">
            <v>182.7</v>
          </cell>
          <cell r="O4617">
            <v>182.7</v>
          </cell>
          <cell r="P4617">
            <v>182.7</v>
          </cell>
        </row>
        <row r="4618">
          <cell r="A4618" t="str">
            <v>4.03.001810502</v>
          </cell>
          <cell r="B4618">
            <v>10502</v>
          </cell>
          <cell r="C4618" t="str">
            <v>Gerência Financeira</v>
          </cell>
          <cell r="D4618" t="str">
            <v>4.03.0018</v>
          </cell>
          <cell r="E4618">
            <v>0</v>
          </cell>
          <cell r="F4618">
            <v>0</v>
          </cell>
          <cell r="G4618">
            <v>0</v>
          </cell>
          <cell r="H4618">
            <v>0</v>
          </cell>
          <cell r="I4618">
            <v>0</v>
          </cell>
          <cell r="J4618">
            <v>0</v>
          </cell>
          <cell r="K4618">
            <v>0</v>
          </cell>
          <cell r="L4618">
            <v>0</v>
          </cell>
          <cell r="M4618">
            <v>0</v>
          </cell>
          <cell r="N4618">
            <v>0</v>
          </cell>
          <cell r="O4618">
            <v>0</v>
          </cell>
          <cell r="P4618">
            <v>0</v>
          </cell>
        </row>
        <row r="4619">
          <cell r="A4619" t="str">
            <v>4.03.001910502</v>
          </cell>
          <cell r="B4619">
            <v>10502</v>
          </cell>
          <cell r="C4619" t="str">
            <v>Gerência Financeira</v>
          </cell>
          <cell r="D4619" t="str">
            <v>4.03.0019</v>
          </cell>
          <cell r="E4619">
            <v>0</v>
          </cell>
          <cell r="F4619">
            <v>0</v>
          </cell>
          <cell r="G4619">
            <v>0</v>
          </cell>
          <cell r="H4619">
            <v>0</v>
          </cell>
          <cell r="I4619">
            <v>0</v>
          </cell>
          <cell r="J4619">
            <v>0</v>
          </cell>
          <cell r="K4619">
            <v>0</v>
          </cell>
          <cell r="L4619">
            <v>0</v>
          </cell>
          <cell r="M4619">
            <v>0</v>
          </cell>
          <cell r="N4619">
            <v>0</v>
          </cell>
          <cell r="O4619">
            <v>0</v>
          </cell>
          <cell r="P4619">
            <v>0</v>
          </cell>
        </row>
        <row r="4620">
          <cell r="A4620" t="str">
            <v>4.03.002010502</v>
          </cell>
          <cell r="B4620">
            <v>10502</v>
          </cell>
          <cell r="C4620" t="str">
            <v>Gerência Financeira</v>
          </cell>
          <cell r="D4620" t="str">
            <v>4.03.0020</v>
          </cell>
          <cell r="E4620">
            <v>0</v>
          </cell>
          <cell r="F4620">
            <v>0</v>
          </cell>
          <cell r="G4620">
            <v>0</v>
          </cell>
          <cell r="H4620">
            <v>0</v>
          </cell>
          <cell r="I4620">
            <v>0</v>
          </cell>
          <cell r="J4620">
            <v>0</v>
          </cell>
          <cell r="K4620">
            <v>0</v>
          </cell>
          <cell r="L4620">
            <v>0</v>
          </cell>
          <cell r="M4620">
            <v>0</v>
          </cell>
          <cell r="N4620">
            <v>0</v>
          </cell>
          <cell r="O4620">
            <v>0</v>
          </cell>
          <cell r="P4620">
            <v>0</v>
          </cell>
        </row>
        <row r="4621">
          <cell r="A4621" t="str">
            <v>4.03.002110502</v>
          </cell>
          <cell r="B4621">
            <v>10502</v>
          </cell>
          <cell r="C4621" t="str">
            <v>Gerência Financeira</v>
          </cell>
          <cell r="D4621" t="str">
            <v>4.03.0021</v>
          </cell>
          <cell r="E4621">
            <v>0</v>
          </cell>
          <cell r="F4621">
            <v>0</v>
          </cell>
          <cell r="G4621">
            <v>0</v>
          </cell>
          <cell r="H4621">
            <v>0</v>
          </cell>
          <cell r="I4621">
            <v>0</v>
          </cell>
          <cell r="J4621">
            <v>0</v>
          </cell>
          <cell r="K4621">
            <v>0</v>
          </cell>
          <cell r="L4621">
            <v>0</v>
          </cell>
          <cell r="M4621">
            <v>0</v>
          </cell>
          <cell r="N4621">
            <v>0</v>
          </cell>
          <cell r="O4621">
            <v>0</v>
          </cell>
          <cell r="P4621">
            <v>0</v>
          </cell>
        </row>
        <row r="4622">
          <cell r="A4622" t="str">
            <v>4.03.002210502</v>
          </cell>
          <cell r="B4622">
            <v>10502</v>
          </cell>
          <cell r="C4622" t="str">
            <v>Gerência Financeira</v>
          </cell>
          <cell r="D4622" t="str">
            <v>4.03.0022</v>
          </cell>
          <cell r="E4622">
            <v>0</v>
          </cell>
          <cell r="F4622">
            <v>0</v>
          </cell>
          <cell r="G4622">
            <v>0</v>
          </cell>
          <cell r="H4622">
            <v>0</v>
          </cell>
          <cell r="I4622">
            <v>0</v>
          </cell>
          <cell r="J4622">
            <v>0</v>
          </cell>
          <cell r="K4622">
            <v>0</v>
          </cell>
          <cell r="L4622">
            <v>0</v>
          </cell>
          <cell r="M4622">
            <v>0</v>
          </cell>
          <cell r="N4622">
            <v>0</v>
          </cell>
          <cell r="O4622">
            <v>0</v>
          </cell>
          <cell r="P4622">
            <v>0</v>
          </cell>
        </row>
        <row r="4623">
          <cell r="A4623" t="str">
            <v>4.03.002410502</v>
          </cell>
          <cell r="B4623">
            <v>10502</v>
          </cell>
          <cell r="C4623" t="str">
            <v>Gerência Financeira</v>
          </cell>
          <cell r="D4623" t="str">
            <v>4.03.0024</v>
          </cell>
          <cell r="E4623">
            <v>0</v>
          </cell>
          <cell r="F4623">
            <v>0</v>
          </cell>
          <cell r="G4623">
            <v>0</v>
          </cell>
          <cell r="H4623">
            <v>0</v>
          </cell>
          <cell r="I4623">
            <v>0</v>
          </cell>
          <cell r="J4623">
            <v>0</v>
          </cell>
          <cell r="K4623">
            <v>0</v>
          </cell>
          <cell r="L4623">
            <v>0</v>
          </cell>
          <cell r="M4623">
            <v>0</v>
          </cell>
          <cell r="N4623">
            <v>0</v>
          </cell>
          <cell r="O4623">
            <v>0</v>
          </cell>
          <cell r="P4623">
            <v>0</v>
          </cell>
        </row>
        <row r="4624">
          <cell r="A4624" t="str">
            <v>4.04.000110502</v>
          </cell>
          <cell r="B4624">
            <v>10502</v>
          </cell>
          <cell r="C4624" t="str">
            <v>Gerência Financeira</v>
          </cell>
          <cell r="D4624" t="str">
            <v>4.04.0001</v>
          </cell>
          <cell r="E4624">
            <v>0</v>
          </cell>
          <cell r="F4624">
            <v>0</v>
          </cell>
          <cell r="G4624">
            <v>0</v>
          </cell>
          <cell r="H4624">
            <v>0</v>
          </cell>
          <cell r="I4624">
            <v>0</v>
          </cell>
          <cell r="J4624">
            <v>0</v>
          </cell>
          <cell r="K4624">
            <v>0</v>
          </cell>
          <cell r="L4624">
            <v>0</v>
          </cell>
          <cell r="M4624">
            <v>0</v>
          </cell>
          <cell r="N4624">
            <v>0</v>
          </cell>
          <cell r="O4624">
            <v>0</v>
          </cell>
          <cell r="P4624">
            <v>0</v>
          </cell>
        </row>
        <row r="4625">
          <cell r="A4625" t="str">
            <v>4.04.000210502</v>
          </cell>
          <cell r="B4625">
            <v>10502</v>
          </cell>
          <cell r="C4625" t="str">
            <v>Gerência Financeira</v>
          </cell>
          <cell r="D4625" t="str">
            <v>4.04.0002</v>
          </cell>
          <cell r="E4625">
            <v>0</v>
          </cell>
          <cell r="F4625">
            <v>0</v>
          </cell>
          <cell r="G4625">
            <v>0</v>
          </cell>
          <cell r="H4625">
            <v>0</v>
          </cell>
          <cell r="I4625">
            <v>0</v>
          </cell>
          <cell r="J4625">
            <v>0</v>
          </cell>
          <cell r="K4625">
            <v>0</v>
          </cell>
          <cell r="L4625">
            <v>0</v>
          </cell>
          <cell r="M4625">
            <v>0</v>
          </cell>
          <cell r="N4625">
            <v>0</v>
          </cell>
          <cell r="O4625">
            <v>0</v>
          </cell>
          <cell r="P4625">
            <v>0</v>
          </cell>
        </row>
        <row r="4626">
          <cell r="A4626" t="str">
            <v>4.04.000310502</v>
          </cell>
          <cell r="B4626">
            <v>10502</v>
          </cell>
          <cell r="C4626" t="str">
            <v>Gerência Financeira</v>
          </cell>
          <cell r="D4626" t="str">
            <v>4.04.0003</v>
          </cell>
          <cell r="E4626">
            <v>1000</v>
          </cell>
          <cell r="F4626">
            <v>1000</v>
          </cell>
          <cell r="G4626">
            <v>1000</v>
          </cell>
          <cell r="H4626">
            <v>1000</v>
          </cell>
          <cell r="I4626">
            <v>1000</v>
          </cell>
          <cell r="J4626">
            <v>1000</v>
          </cell>
          <cell r="K4626">
            <v>1000</v>
          </cell>
          <cell r="L4626">
            <v>1000</v>
          </cell>
          <cell r="M4626">
            <v>1000</v>
          </cell>
          <cell r="N4626">
            <v>1000</v>
          </cell>
          <cell r="O4626">
            <v>1000</v>
          </cell>
          <cell r="P4626">
            <v>1000</v>
          </cell>
        </row>
        <row r="4627">
          <cell r="A4627" t="str">
            <v>4.04.000410502</v>
          </cell>
          <cell r="B4627">
            <v>10502</v>
          </cell>
          <cell r="C4627" t="str">
            <v>Gerência Financeira</v>
          </cell>
          <cell r="D4627" t="str">
            <v>4.04.0004</v>
          </cell>
          <cell r="E4627">
            <v>0</v>
          </cell>
          <cell r="F4627">
            <v>0</v>
          </cell>
          <cell r="G4627">
            <v>0</v>
          </cell>
          <cell r="H4627">
            <v>0</v>
          </cell>
          <cell r="I4627">
            <v>0</v>
          </cell>
          <cell r="J4627">
            <v>0</v>
          </cell>
          <cell r="K4627">
            <v>0</v>
          </cell>
          <cell r="L4627">
            <v>0</v>
          </cell>
          <cell r="M4627">
            <v>0</v>
          </cell>
          <cell r="N4627">
            <v>0</v>
          </cell>
          <cell r="O4627">
            <v>0</v>
          </cell>
          <cell r="P4627">
            <v>0</v>
          </cell>
        </row>
        <row r="4628">
          <cell r="A4628" t="str">
            <v>4.04.000510502</v>
          </cell>
          <cell r="B4628">
            <v>10502</v>
          </cell>
          <cell r="C4628" t="str">
            <v>Gerência Financeira</v>
          </cell>
          <cell r="D4628" t="str">
            <v>4.04.0005</v>
          </cell>
          <cell r="E4628">
            <v>0</v>
          </cell>
          <cell r="F4628">
            <v>0</v>
          </cell>
          <cell r="G4628">
            <v>0</v>
          </cell>
          <cell r="H4628">
            <v>0</v>
          </cell>
          <cell r="I4628">
            <v>0</v>
          </cell>
          <cell r="J4628">
            <v>0</v>
          </cell>
          <cell r="K4628">
            <v>0</v>
          </cell>
          <cell r="L4628">
            <v>0</v>
          </cell>
          <cell r="M4628">
            <v>0</v>
          </cell>
          <cell r="N4628">
            <v>0</v>
          </cell>
          <cell r="O4628">
            <v>0</v>
          </cell>
          <cell r="P4628">
            <v>0</v>
          </cell>
        </row>
        <row r="4629">
          <cell r="A4629" t="str">
            <v>4.04.000610502</v>
          </cell>
          <cell r="B4629">
            <v>10502</v>
          </cell>
          <cell r="C4629" t="str">
            <v>Gerência Financeira</v>
          </cell>
          <cell r="D4629" t="str">
            <v>4.04.0006</v>
          </cell>
          <cell r="E4629">
            <v>0</v>
          </cell>
          <cell r="F4629">
            <v>0</v>
          </cell>
          <cell r="G4629">
            <v>0</v>
          </cell>
          <cell r="H4629">
            <v>0</v>
          </cell>
          <cell r="I4629">
            <v>0</v>
          </cell>
          <cell r="J4629">
            <v>0</v>
          </cell>
          <cell r="K4629">
            <v>0</v>
          </cell>
          <cell r="L4629">
            <v>0</v>
          </cell>
          <cell r="M4629">
            <v>0</v>
          </cell>
          <cell r="N4629">
            <v>0</v>
          </cell>
          <cell r="O4629">
            <v>0</v>
          </cell>
          <cell r="P4629">
            <v>0</v>
          </cell>
        </row>
        <row r="4630">
          <cell r="A4630" t="str">
            <v>4.04.000710502</v>
          </cell>
          <cell r="B4630">
            <v>10502</v>
          </cell>
          <cell r="C4630" t="str">
            <v>Gerência Financeira</v>
          </cell>
          <cell r="D4630" t="str">
            <v>4.04.0007</v>
          </cell>
          <cell r="E4630">
            <v>37.256460390375736</v>
          </cell>
          <cell r="F4630">
            <v>37.256460390375736</v>
          </cell>
          <cell r="G4630">
            <v>37.256460390375736</v>
          </cell>
          <cell r="H4630">
            <v>37.256460390375736</v>
          </cell>
          <cell r="I4630">
            <v>37.256460390375736</v>
          </cell>
          <cell r="J4630">
            <v>37.256460390375736</v>
          </cell>
          <cell r="K4630">
            <v>37.256460390375736</v>
          </cell>
          <cell r="L4630">
            <v>37.256460390375736</v>
          </cell>
          <cell r="M4630">
            <v>37.256460390375736</v>
          </cell>
          <cell r="N4630">
            <v>37.256460390375736</v>
          </cell>
          <cell r="O4630">
            <v>37.256460390375736</v>
          </cell>
          <cell r="P4630">
            <v>37.256460390375736</v>
          </cell>
        </row>
        <row r="4631">
          <cell r="A4631" t="str">
            <v>4.04.000810502</v>
          </cell>
          <cell r="B4631">
            <v>10502</v>
          </cell>
          <cell r="C4631" t="str">
            <v>Gerência Financeira</v>
          </cell>
          <cell r="D4631" t="str">
            <v>4.04.0008</v>
          </cell>
          <cell r="E4631">
            <v>0</v>
          </cell>
          <cell r="F4631">
            <v>0</v>
          </cell>
          <cell r="G4631">
            <v>0</v>
          </cell>
          <cell r="H4631">
            <v>0</v>
          </cell>
          <cell r="I4631">
            <v>0</v>
          </cell>
          <cell r="J4631">
            <v>0</v>
          </cell>
          <cell r="K4631">
            <v>0</v>
          </cell>
          <cell r="L4631">
            <v>0</v>
          </cell>
          <cell r="M4631">
            <v>0</v>
          </cell>
          <cell r="N4631">
            <v>0</v>
          </cell>
          <cell r="O4631">
            <v>0</v>
          </cell>
          <cell r="P4631">
            <v>0</v>
          </cell>
        </row>
        <row r="4632">
          <cell r="A4632" t="str">
            <v>4.04.000910502</v>
          </cell>
          <cell r="B4632">
            <v>10502</v>
          </cell>
          <cell r="C4632" t="str">
            <v>Gerência Financeira</v>
          </cell>
          <cell r="D4632" t="str">
            <v>4.04.0009</v>
          </cell>
          <cell r="E4632">
            <v>0</v>
          </cell>
          <cell r="F4632">
            <v>0</v>
          </cell>
          <cell r="G4632">
            <v>0</v>
          </cell>
          <cell r="H4632">
            <v>0</v>
          </cell>
          <cell r="I4632">
            <v>0</v>
          </cell>
          <cell r="J4632">
            <v>0</v>
          </cell>
          <cell r="K4632">
            <v>0</v>
          </cell>
          <cell r="L4632">
            <v>0</v>
          </cell>
          <cell r="M4632">
            <v>0</v>
          </cell>
          <cell r="N4632">
            <v>0</v>
          </cell>
          <cell r="O4632">
            <v>0</v>
          </cell>
          <cell r="P4632">
            <v>0</v>
          </cell>
        </row>
        <row r="4633">
          <cell r="A4633" t="str">
            <v>4.04.001010502</v>
          </cell>
          <cell r="B4633">
            <v>10502</v>
          </cell>
          <cell r="C4633" t="str">
            <v>Gerência Financeira</v>
          </cell>
          <cell r="D4633" t="str">
            <v>4.04.0010</v>
          </cell>
          <cell r="E4633">
            <v>0</v>
          </cell>
          <cell r="F4633">
            <v>0</v>
          </cell>
          <cell r="G4633">
            <v>0</v>
          </cell>
          <cell r="H4633">
            <v>0</v>
          </cell>
          <cell r="I4633">
            <v>0</v>
          </cell>
          <cell r="J4633">
            <v>0</v>
          </cell>
          <cell r="K4633">
            <v>0</v>
          </cell>
          <cell r="L4633">
            <v>0</v>
          </cell>
          <cell r="M4633">
            <v>0</v>
          </cell>
          <cell r="N4633">
            <v>0</v>
          </cell>
          <cell r="O4633">
            <v>0</v>
          </cell>
          <cell r="P4633">
            <v>0</v>
          </cell>
        </row>
        <row r="4634">
          <cell r="A4634" t="str">
            <v>4.04.001110502</v>
          </cell>
          <cell r="B4634">
            <v>10502</v>
          </cell>
          <cell r="C4634" t="str">
            <v>Gerência Financeira</v>
          </cell>
          <cell r="D4634" t="str">
            <v>4.04.0011</v>
          </cell>
          <cell r="E4634">
            <v>0</v>
          </cell>
          <cell r="F4634">
            <v>0</v>
          </cell>
          <cell r="G4634">
            <v>0</v>
          </cell>
          <cell r="H4634">
            <v>0</v>
          </cell>
          <cell r="I4634">
            <v>0</v>
          </cell>
          <cell r="J4634">
            <v>0</v>
          </cell>
          <cell r="K4634">
            <v>0</v>
          </cell>
          <cell r="L4634">
            <v>0</v>
          </cell>
          <cell r="M4634">
            <v>0</v>
          </cell>
          <cell r="N4634">
            <v>0</v>
          </cell>
          <cell r="O4634">
            <v>0</v>
          </cell>
          <cell r="P4634">
            <v>0</v>
          </cell>
        </row>
        <row r="4635">
          <cell r="A4635" t="str">
            <v>4.04.001210502</v>
          </cell>
          <cell r="B4635">
            <v>10502</v>
          </cell>
          <cell r="C4635" t="str">
            <v>Gerência Financeira</v>
          </cell>
          <cell r="D4635" t="str">
            <v>4.04.0012</v>
          </cell>
          <cell r="E4635">
            <v>0</v>
          </cell>
          <cell r="F4635">
            <v>0</v>
          </cell>
          <cell r="G4635">
            <v>0</v>
          </cell>
          <cell r="H4635">
            <v>0</v>
          </cell>
          <cell r="I4635">
            <v>0</v>
          </cell>
          <cell r="J4635">
            <v>0</v>
          </cell>
          <cell r="K4635">
            <v>0</v>
          </cell>
          <cell r="L4635">
            <v>0</v>
          </cell>
          <cell r="M4635">
            <v>0</v>
          </cell>
          <cell r="N4635">
            <v>0</v>
          </cell>
          <cell r="O4635">
            <v>0</v>
          </cell>
          <cell r="P4635">
            <v>0</v>
          </cell>
        </row>
        <row r="4636">
          <cell r="A4636" t="str">
            <v>4.05.000310502</v>
          </cell>
          <cell r="B4636">
            <v>10502</v>
          </cell>
          <cell r="C4636" t="str">
            <v>Gerência Financeira</v>
          </cell>
          <cell r="D4636" t="str">
            <v>4.05.0003</v>
          </cell>
          <cell r="E4636">
            <v>0</v>
          </cell>
          <cell r="F4636">
            <v>0</v>
          </cell>
          <cell r="G4636">
            <v>0</v>
          </cell>
          <cell r="H4636">
            <v>0</v>
          </cell>
          <cell r="I4636">
            <v>0</v>
          </cell>
          <cell r="J4636">
            <v>0</v>
          </cell>
          <cell r="K4636">
            <v>0</v>
          </cell>
          <cell r="L4636">
            <v>0</v>
          </cell>
          <cell r="M4636">
            <v>0</v>
          </cell>
          <cell r="N4636">
            <v>0</v>
          </cell>
          <cell r="O4636">
            <v>0</v>
          </cell>
          <cell r="P4636">
            <v>0</v>
          </cell>
        </row>
        <row r="4637">
          <cell r="A4637" t="str">
            <v>4.08.000410502</v>
          </cell>
          <cell r="B4637">
            <v>10502</v>
          </cell>
          <cell r="C4637" t="str">
            <v>Gerência Financeira</v>
          </cell>
          <cell r="D4637" t="str">
            <v>4.08.0004</v>
          </cell>
          <cell r="E4637">
            <v>0</v>
          </cell>
          <cell r="F4637">
            <v>0</v>
          </cell>
          <cell r="G4637">
            <v>0</v>
          </cell>
          <cell r="H4637">
            <v>0</v>
          </cell>
          <cell r="I4637">
            <v>0</v>
          </cell>
          <cell r="J4637">
            <v>0</v>
          </cell>
          <cell r="K4637">
            <v>0</v>
          </cell>
          <cell r="L4637">
            <v>0</v>
          </cell>
          <cell r="M4637">
            <v>0</v>
          </cell>
          <cell r="N4637">
            <v>0</v>
          </cell>
          <cell r="O4637">
            <v>0</v>
          </cell>
          <cell r="P4637">
            <v>0</v>
          </cell>
        </row>
        <row r="4638">
          <cell r="A4638" t="str">
            <v>4.08.001010502</v>
          </cell>
          <cell r="B4638">
            <v>10502</v>
          </cell>
          <cell r="C4638" t="str">
            <v>Gerência Financeira</v>
          </cell>
          <cell r="D4638" t="str">
            <v>4.08.0010</v>
          </cell>
          <cell r="E4638">
            <v>0</v>
          </cell>
          <cell r="F4638">
            <v>0</v>
          </cell>
          <cell r="G4638">
            <v>0</v>
          </cell>
          <cell r="H4638">
            <v>0</v>
          </cell>
          <cell r="I4638">
            <v>0</v>
          </cell>
          <cell r="J4638">
            <v>0</v>
          </cell>
          <cell r="K4638">
            <v>0</v>
          </cell>
          <cell r="L4638">
            <v>0</v>
          </cell>
          <cell r="M4638">
            <v>0</v>
          </cell>
          <cell r="N4638">
            <v>0</v>
          </cell>
          <cell r="O4638">
            <v>0</v>
          </cell>
          <cell r="P4638">
            <v>0</v>
          </cell>
        </row>
        <row r="4639">
          <cell r="A4639" t="str">
            <v>4.08.001610502</v>
          </cell>
          <cell r="B4639">
            <v>10502</v>
          </cell>
          <cell r="C4639" t="str">
            <v>Gerência Financeira</v>
          </cell>
          <cell r="D4639" t="str">
            <v>4.08.0016</v>
          </cell>
          <cell r="E4639">
            <v>0</v>
          </cell>
          <cell r="F4639">
            <v>0</v>
          </cell>
          <cell r="G4639">
            <v>0</v>
          </cell>
          <cell r="H4639">
            <v>0</v>
          </cell>
          <cell r="I4639">
            <v>0</v>
          </cell>
          <cell r="J4639">
            <v>0</v>
          </cell>
          <cell r="K4639">
            <v>0</v>
          </cell>
          <cell r="L4639">
            <v>0</v>
          </cell>
          <cell r="M4639">
            <v>0</v>
          </cell>
          <cell r="N4639">
            <v>0</v>
          </cell>
          <cell r="O4639">
            <v>0</v>
          </cell>
          <cell r="P4639">
            <v>0</v>
          </cell>
        </row>
        <row r="4640">
          <cell r="A4640" t="str">
            <v>4.08.001710502</v>
          </cell>
          <cell r="B4640">
            <v>10502</v>
          </cell>
          <cell r="C4640" t="str">
            <v>Gerência Financeira</v>
          </cell>
          <cell r="D4640" t="str">
            <v>4.08.0017</v>
          </cell>
          <cell r="E4640">
            <v>0</v>
          </cell>
          <cell r="F4640">
            <v>0</v>
          </cell>
          <cell r="G4640">
            <v>0</v>
          </cell>
          <cell r="H4640">
            <v>0</v>
          </cell>
          <cell r="I4640">
            <v>0</v>
          </cell>
          <cell r="J4640">
            <v>0</v>
          </cell>
          <cell r="K4640">
            <v>0</v>
          </cell>
          <cell r="L4640">
            <v>0</v>
          </cell>
          <cell r="M4640">
            <v>0</v>
          </cell>
          <cell r="N4640">
            <v>0</v>
          </cell>
          <cell r="O4640">
            <v>0</v>
          </cell>
          <cell r="P4640">
            <v>0</v>
          </cell>
        </row>
        <row r="4641">
          <cell r="A4641" t="str">
            <v>4.08.002010502</v>
          </cell>
          <cell r="B4641">
            <v>10502</v>
          </cell>
          <cell r="C4641" t="str">
            <v>Gerência Financeira</v>
          </cell>
          <cell r="D4641" t="str">
            <v>4.08.0020</v>
          </cell>
          <cell r="E4641">
            <v>0</v>
          </cell>
          <cell r="F4641">
            <v>0</v>
          </cell>
          <cell r="G4641">
            <v>0</v>
          </cell>
          <cell r="H4641">
            <v>0</v>
          </cell>
          <cell r="I4641">
            <v>0</v>
          </cell>
          <cell r="J4641">
            <v>0</v>
          </cell>
          <cell r="K4641">
            <v>0</v>
          </cell>
          <cell r="L4641">
            <v>0</v>
          </cell>
          <cell r="M4641">
            <v>0</v>
          </cell>
          <cell r="N4641">
            <v>0</v>
          </cell>
          <cell r="O4641">
            <v>0</v>
          </cell>
          <cell r="P4641">
            <v>0</v>
          </cell>
        </row>
        <row r="4642">
          <cell r="A4642" t="str">
            <v>4.13.000410502</v>
          </cell>
          <cell r="B4642">
            <v>10502</v>
          </cell>
          <cell r="C4642" t="str">
            <v>Gerência Financeira</v>
          </cell>
          <cell r="D4642" t="str">
            <v>4.13.0004</v>
          </cell>
          <cell r="E4642">
            <v>0</v>
          </cell>
          <cell r="F4642">
            <v>0</v>
          </cell>
          <cell r="G4642">
            <v>0</v>
          </cell>
          <cell r="H4642">
            <v>0</v>
          </cell>
          <cell r="I4642">
            <v>0</v>
          </cell>
          <cell r="J4642">
            <v>0</v>
          </cell>
          <cell r="K4642">
            <v>0</v>
          </cell>
          <cell r="L4642">
            <v>0</v>
          </cell>
          <cell r="M4642">
            <v>0</v>
          </cell>
          <cell r="N4642">
            <v>0</v>
          </cell>
          <cell r="O4642">
            <v>0</v>
          </cell>
          <cell r="P4642">
            <v>0</v>
          </cell>
        </row>
        <row r="4643">
          <cell r="A4643" t="str">
            <v>4.13.000510502</v>
          </cell>
          <cell r="B4643">
            <v>10502</v>
          </cell>
          <cell r="C4643" t="str">
            <v>Gerência Financeira</v>
          </cell>
          <cell r="D4643" t="str">
            <v>4.13.0005</v>
          </cell>
          <cell r="E4643">
            <v>0</v>
          </cell>
          <cell r="F4643">
            <v>0</v>
          </cell>
          <cell r="G4643">
            <v>0</v>
          </cell>
          <cell r="H4643">
            <v>0</v>
          </cell>
          <cell r="I4643">
            <v>0</v>
          </cell>
          <cell r="J4643">
            <v>0</v>
          </cell>
          <cell r="K4643">
            <v>0</v>
          </cell>
          <cell r="L4643">
            <v>0</v>
          </cell>
          <cell r="M4643">
            <v>0</v>
          </cell>
          <cell r="N4643">
            <v>0</v>
          </cell>
          <cell r="O4643">
            <v>0</v>
          </cell>
          <cell r="P4643">
            <v>0</v>
          </cell>
        </row>
        <row r="4644">
          <cell r="A4644" t="str">
            <v>4.13.000610502</v>
          </cell>
          <cell r="B4644">
            <v>10502</v>
          </cell>
          <cell r="C4644" t="str">
            <v>Gerência Financeira</v>
          </cell>
          <cell r="D4644" t="str">
            <v>4.13.0006</v>
          </cell>
          <cell r="E4644">
            <v>0</v>
          </cell>
          <cell r="F4644">
            <v>0</v>
          </cell>
          <cell r="G4644">
            <v>0</v>
          </cell>
          <cell r="H4644">
            <v>0</v>
          </cell>
          <cell r="I4644">
            <v>0</v>
          </cell>
          <cell r="J4644">
            <v>0</v>
          </cell>
          <cell r="K4644">
            <v>0</v>
          </cell>
          <cell r="L4644">
            <v>0</v>
          </cell>
          <cell r="M4644">
            <v>0</v>
          </cell>
          <cell r="N4644">
            <v>0</v>
          </cell>
          <cell r="O4644">
            <v>0</v>
          </cell>
          <cell r="P4644">
            <v>0</v>
          </cell>
        </row>
        <row r="4645">
          <cell r="A4645" t="str">
            <v>4.13.000710502</v>
          </cell>
          <cell r="B4645">
            <v>10502</v>
          </cell>
          <cell r="C4645" t="str">
            <v>Gerência Financeira</v>
          </cell>
          <cell r="D4645" t="str">
            <v>4.13.0007</v>
          </cell>
          <cell r="E4645">
            <v>0</v>
          </cell>
          <cell r="F4645">
            <v>0</v>
          </cell>
          <cell r="G4645">
            <v>0</v>
          </cell>
          <cell r="H4645">
            <v>0</v>
          </cell>
          <cell r="I4645">
            <v>0</v>
          </cell>
          <cell r="J4645">
            <v>0</v>
          </cell>
          <cell r="K4645">
            <v>0</v>
          </cell>
          <cell r="L4645">
            <v>0</v>
          </cell>
          <cell r="M4645">
            <v>0</v>
          </cell>
          <cell r="N4645">
            <v>0</v>
          </cell>
          <cell r="O4645">
            <v>0</v>
          </cell>
          <cell r="P4645">
            <v>0</v>
          </cell>
        </row>
        <row r="4646">
          <cell r="A4646" t="str">
            <v>4.13.000810502</v>
          </cell>
          <cell r="B4646">
            <v>10502</v>
          </cell>
          <cell r="C4646" t="str">
            <v>Gerência Financeira</v>
          </cell>
          <cell r="D4646" t="str">
            <v>4.13.0008</v>
          </cell>
          <cell r="E4646">
            <v>0</v>
          </cell>
          <cell r="F4646">
            <v>0</v>
          </cell>
          <cell r="G4646">
            <v>0</v>
          </cell>
          <cell r="H4646">
            <v>0</v>
          </cell>
          <cell r="I4646">
            <v>0</v>
          </cell>
          <cell r="J4646">
            <v>0</v>
          </cell>
          <cell r="K4646">
            <v>0</v>
          </cell>
          <cell r="L4646">
            <v>0</v>
          </cell>
          <cell r="M4646">
            <v>0</v>
          </cell>
          <cell r="N4646">
            <v>0</v>
          </cell>
          <cell r="O4646">
            <v>0</v>
          </cell>
          <cell r="P4646">
            <v>0</v>
          </cell>
        </row>
        <row r="4647">
          <cell r="A4647" t="str">
            <v>4.90.000110502</v>
          </cell>
          <cell r="B4647">
            <v>10502</v>
          </cell>
          <cell r="C4647" t="str">
            <v>Gerência Financeira</v>
          </cell>
          <cell r="D4647" t="str">
            <v>4.90.0001</v>
          </cell>
          <cell r="E4647">
            <v>0</v>
          </cell>
          <cell r="F4647">
            <v>0</v>
          </cell>
          <cell r="G4647">
            <v>0</v>
          </cell>
          <cell r="H4647">
            <v>0</v>
          </cell>
          <cell r="I4647">
            <v>0</v>
          </cell>
          <cell r="J4647">
            <v>0</v>
          </cell>
          <cell r="K4647">
            <v>0</v>
          </cell>
          <cell r="L4647">
            <v>0</v>
          </cell>
          <cell r="M4647">
            <v>0</v>
          </cell>
          <cell r="N4647">
            <v>0</v>
          </cell>
          <cell r="O4647">
            <v>0</v>
          </cell>
          <cell r="P4647">
            <v>0</v>
          </cell>
        </row>
        <row r="4648">
          <cell r="A4648" t="str">
            <v>4.01.000110516</v>
          </cell>
          <cell r="B4648">
            <v>10516</v>
          </cell>
          <cell r="C4648" t="str">
            <v>Gerência Custos, Orçamentos e Relatórios Gerenciais</v>
          </cell>
          <cell r="D4648" t="str">
            <v>4.01.0001</v>
          </cell>
          <cell r="E4648">
            <v>0</v>
          </cell>
          <cell r="F4648">
            <v>0</v>
          </cell>
          <cell r="G4648">
            <v>0</v>
          </cell>
          <cell r="H4648">
            <v>0</v>
          </cell>
          <cell r="I4648">
            <v>0</v>
          </cell>
          <cell r="J4648">
            <v>0</v>
          </cell>
          <cell r="K4648">
            <v>0</v>
          </cell>
          <cell r="L4648">
            <v>0</v>
          </cell>
          <cell r="M4648">
            <v>0</v>
          </cell>
          <cell r="N4648">
            <v>0</v>
          </cell>
          <cell r="O4648">
            <v>0</v>
          </cell>
          <cell r="P4648">
            <v>0</v>
          </cell>
        </row>
        <row r="4649">
          <cell r="A4649" t="str">
            <v>4.01.000210516</v>
          </cell>
          <cell r="B4649">
            <v>10516</v>
          </cell>
          <cell r="C4649" t="str">
            <v>Gerência Custos, Orçamentos e Relatórios Gerenciais</v>
          </cell>
          <cell r="D4649" t="str">
            <v>4.01.0002</v>
          </cell>
          <cell r="E4649">
            <v>0</v>
          </cell>
          <cell r="F4649">
            <v>0</v>
          </cell>
          <cell r="G4649">
            <v>0</v>
          </cell>
          <cell r="H4649">
            <v>0</v>
          </cell>
          <cell r="I4649">
            <v>0</v>
          </cell>
          <cell r="J4649">
            <v>0</v>
          </cell>
          <cell r="K4649">
            <v>0</v>
          </cell>
          <cell r="L4649">
            <v>0</v>
          </cell>
          <cell r="M4649">
            <v>0</v>
          </cell>
          <cell r="N4649">
            <v>0</v>
          </cell>
          <cell r="O4649">
            <v>0</v>
          </cell>
          <cell r="P4649">
            <v>0</v>
          </cell>
        </row>
        <row r="4650">
          <cell r="A4650" t="str">
            <v>4.01.000310516</v>
          </cell>
          <cell r="B4650">
            <v>10516</v>
          </cell>
          <cell r="C4650" t="str">
            <v>Gerência Custos, Orçamentos e Relatórios Gerenciais</v>
          </cell>
          <cell r="D4650" t="str">
            <v>4.01.0003</v>
          </cell>
          <cell r="E4650">
            <v>0</v>
          </cell>
          <cell r="F4650">
            <v>0</v>
          </cell>
          <cell r="G4650">
            <v>0</v>
          </cell>
          <cell r="H4650">
            <v>0</v>
          </cell>
          <cell r="I4650">
            <v>0</v>
          </cell>
          <cell r="J4650">
            <v>0</v>
          </cell>
          <cell r="K4650">
            <v>0</v>
          </cell>
          <cell r="L4650">
            <v>0</v>
          </cell>
          <cell r="M4650">
            <v>0</v>
          </cell>
          <cell r="N4650">
            <v>0</v>
          </cell>
          <cell r="O4650">
            <v>0</v>
          </cell>
          <cell r="P4650">
            <v>0</v>
          </cell>
        </row>
        <row r="4651">
          <cell r="A4651" t="str">
            <v>4.01.000410516</v>
          </cell>
          <cell r="B4651">
            <v>10516</v>
          </cell>
          <cell r="C4651" t="str">
            <v>Gerência Custos, Orçamentos e Relatórios Gerenciais</v>
          </cell>
          <cell r="D4651" t="str">
            <v>4.01.0004</v>
          </cell>
          <cell r="E4651">
            <v>0</v>
          </cell>
          <cell r="F4651">
            <v>0</v>
          </cell>
          <cell r="G4651">
            <v>0</v>
          </cell>
          <cell r="H4651">
            <v>0</v>
          </cell>
          <cell r="I4651">
            <v>0</v>
          </cell>
          <cell r="J4651">
            <v>0</v>
          </cell>
          <cell r="K4651">
            <v>0</v>
          </cell>
          <cell r="L4651">
            <v>0</v>
          </cell>
          <cell r="M4651">
            <v>0</v>
          </cell>
          <cell r="N4651">
            <v>0</v>
          </cell>
          <cell r="O4651">
            <v>0</v>
          </cell>
          <cell r="P4651">
            <v>0</v>
          </cell>
        </row>
        <row r="4652">
          <cell r="A4652" t="str">
            <v>4.01.000510516</v>
          </cell>
          <cell r="B4652">
            <v>10516</v>
          </cell>
          <cell r="C4652" t="str">
            <v>Gerência Custos, Orçamentos e Relatórios Gerenciais</v>
          </cell>
          <cell r="D4652" t="str">
            <v>4.01.0005</v>
          </cell>
          <cell r="E4652">
            <v>0</v>
          </cell>
          <cell r="F4652">
            <v>0</v>
          </cell>
          <cell r="G4652">
            <v>0</v>
          </cell>
          <cell r="H4652">
            <v>0</v>
          </cell>
          <cell r="I4652">
            <v>0</v>
          </cell>
          <cell r="J4652">
            <v>0</v>
          </cell>
          <cell r="K4652">
            <v>0</v>
          </cell>
          <cell r="L4652">
            <v>0</v>
          </cell>
          <cell r="M4652">
            <v>0</v>
          </cell>
          <cell r="N4652">
            <v>0</v>
          </cell>
          <cell r="O4652">
            <v>0</v>
          </cell>
          <cell r="P4652">
            <v>0</v>
          </cell>
        </row>
        <row r="4653">
          <cell r="A4653" t="str">
            <v>4.01.000610516</v>
          </cell>
          <cell r="B4653">
            <v>10516</v>
          </cell>
          <cell r="C4653" t="str">
            <v>Gerência Custos, Orçamentos e Relatórios Gerenciais</v>
          </cell>
          <cell r="D4653" t="str">
            <v>4.01.0006</v>
          </cell>
          <cell r="E4653">
            <v>0</v>
          </cell>
          <cell r="F4653">
            <v>0</v>
          </cell>
          <cell r="G4653">
            <v>0</v>
          </cell>
          <cell r="H4653">
            <v>0</v>
          </cell>
          <cell r="I4653">
            <v>0</v>
          </cell>
          <cell r="J4653">
            <v>0</v>
          </cell>
          <cell r="K4653">
            <v>0</v>
          </cell>
          <cell r="L4653">
            <v>0</v>
          </cell>
          <cell r="M4653">
            <v>0</v>
          </cell>
          <cell r="N4653">
            <v>0</v>
          </cell>
          <cell r="O4653">
            <v>0</v>
          </cell>
          <cell r="P4653">
            <v>0</v>
          </cell>
        </row>
        <row r="4654">
          <cell r="A4654" t="str">
            <v>4.01.000710516</v>
          </cell>
          <cell r="B4654">
            <v>10516</v>
          </cell>
          <cell r="C4654" t="str">
            <v>Gerência Custos, Orçamentos e Relatórios Gerenciais</v>
          </cell>
          <cell r="D4654" t="str">
            <v>4.01.0007</v>
          </cell>
          <cell r="E4654">
            <v>0</v>
          </cell>
          <cell r="F4654">
            <v>0</v>
          </cell>
          <cell r="G4654">
            <v>0</v>
          </cell>
          <cell r="H4654">
            <v>0</v>
          </cell>
          <cell r="I4654">
            <v>0</v>
          </cell>
          <cell r="J4654">
            <v>0</v>
          </cell>
          <cell r="K4654">
            <v>0</v>
          </cell>
          <cell r="L4654">
            <v>0</v>
          </cell>
          <cell r="M4654">
            <v>0</v>
          </cell>
          <cell r="N4654">
            <v>0</v>
          </cell>
          <cell r="O4654">
            <v>0</v>
          </cell>
          <cell r="P4654">
            <v>0</v>
          </cell>
        </row>
        <row r="4655">
          <cell r="A4655" t="str">
            <v>4.02.000110516</v>
          </cell>
          <cell r="B4655">
            <v>10516</v>
          </cell>
          <cell r="C4655" t="str">
            <v>Gerência Custos, Orçamentos e Relatórios Gerenciais</v>
          </cell>
          <cell r="D4655" t="str">
            <v>4.02.0001</v>
          </cell>
          <cell r="E4655">
            <v>0</v>
          </cell>
          <cell r="F4655">
            <v>0</v>
          </cell>
          <cell r="G4655">
            <v>0</v>
          </cell>
          <cell r="H4655">
            <v>0</v>
          </cell>
          <cell r="I4655">
            <v>0</v>
          </cell>
          <cell r="J4655">
            <v>0</v>
          </cell>
          <cell r="K4655">
            <v>0</v>
          </cell>
          <cell r="L4655">
            <v>0</v>
          </cell>
          <cell r="M4655">
            <v>0</v>
          </cell>
          <cell r="N4655">
            <v>0</v>
          </cell>
          <cell r="O4655">
            <v>0</v>
          </cell>
          <cell r="P4655">
            <v>0</v>
          </cell>
        </row>
        <row r="4656">
          <cell r="A4656" t="str">
            <v>4.02.000210516</v>
          </cell>
          <cell r="B4656">
            <v>10516</v>
          </cell>
          <cell r="C4656" t="str">
            <v>Gerência Custos, Orçamentos e Relatórios Gerenciais</v>
          </cell>
          <cell r="D4656" t="str">
            <v>4.02.0002</v>
          </cell>
          <cell r="E4656">
            <v>0</v>
          </cell>
          <cell r="F4656">
            <v>0</v>
          </cell>
          <cell r="G4656">
            <v>0</v>
          </cell>
          <cell r="H4656">
            <v>0</v>
          </cell>
          <cell r="I4656">
            <v>0</v>
          </cell>
          <cell r="J4656">
            <v>0</v>
          </cell>
          <cell r="K4656">
            <v>0</v>
          </cell>
          <cell r="L4656">
            <v>0</v>
          </cell>
          <cell r="M4656">
            <v>0</v>
          </cell>
          <cell r="N4656">
            <v>0</v>
          </cell>
          <cell r="O4656">
            <v>0</v>
          </cell>
          <cell r="P4656">
            <v>0</v>
          </cell>
        </row>
        <row r="4657">
          <cell r="A4657" t="str">
            <v>4.02.000310516</v>
          </cell>
          <cell r="B4657">
            <v>10516</v>
          </cell>
          <cell r="C4657" t="str">
            <v>Gerência Custos, Orçamentos e Relatórios Gerenciais</v>
          </cell>
          <cell r="D4657" t="str">
            <v>4.02.0003</v>
          </cell>
          <cell r="E4657">
            <v>221.28605362620499</v>
          </cell>
          <cell r="F4657">
            <v>221.28605362620499</v>
          </cell>
          <cell r="G4657">
            <v>221.28605362620499</v>
          </cell>
          <cell r="H4657">
            <v>229.03106550312214</v>
          </cell>
          <cell r="I4657">
            <v>229.03106550312214</v>
          </cell>
          <cell r="J4657">
            <v>229.03106550312214</v>
          </cell>
          <cell r="K4657">
            <v>229.03106550312214</v>
          </cell>
          <cell r="L4657">
            <v>229.03106550312214</v>
          </cell>
          <cell r="M4657">
            <v>229.03106550312214</v>
          </cell>
          <cell r="N4657">
            <v>229.03106550312214</v>
          </cell>
          <cell r="O4657">
            <v>229.03106550312214</v>
          </cell>
          <cell r="P4657">
            <v>229.03106550312214</v>
          </cell>
        </row>
        <row r="4658">
          <cell r="A4658" t="str">
            <v>4.02.000410516</v>
          </cell>
          <cell r="B4658">
            <v>10516</v>
          </cell>
          <cell r="C4658" t="str">
            <v>Gerência Custos, Orçamentos e Relatórios Gerenciais</v>
          </cell>
          <cell r="D4658" t="str">
            <v>4.02.0004</v>
          </cell>
          <cell r="E4658">
            <v>0</v>
          </cell>
          <cell r="F4658">
            <v>0</v>
          </cell>
          <cell r="G4658">
            <v>0</v>
          </cell>
          <cell r="H4658">
            <v>0</v>
          </cell>
          <cell r="I4658">
            <v>0</v>
          </cell>
          <cell r="J4658">
            <v>0</v>
          </cell>
          <cell r="K4658">
            <v>0</v>
          </cell>
          <cell r="L4658">
            <v>0</v>
          </cell>
          <cell r="M4658">
            <v>0</v>
          </cell>
          <cell r="N4658">
            <v>0</v>
          </cell>
          <cell r="O4658">
            <v>0</v>
          </cell>
          <cell r="P4658">
            <v>0</v>
          </cell>
        </row>
        <row r="4659">
          <cell r="A4659" t="str">
            <v>4.02.000510516</v>
          </cell>
          <cell r="B4659">
            <v>10516</v>
          </cell>
          <cell r="C4659" t="str">
            <v>Gerência Custos, Orçamentos e Relatórios Gerenciais</v>
          </cell>
          <cell r="D4659" t="str">
            <v>4.02.0005</v>
          </cell>
          <cell r="E4659">
            <v>490</v>
          </cell>
          <cell r="F4659">
            <v>490</v>
          </cell>
          <cell r="G4659">
            <v>490</v>
          </cell>
          <cell r="H4659">
            <v>535</v>
          </cell>
          <cell r="I4659">
            <v>535</v>
          </cell>
          <cell r="J4659">
            <v>535</v>
          </cell>
          <cell r="K4659">
            <v>535</v>
          </cell>
          <cell r="L4659">
            <v>535</v>
          </cell>
          <cell r="M4659">
            <v>535</v>
          </cell>
          <cell r="N4659">
            <v>535</v>
          </cell>
          <cell r="O4659">
            <v>535</v>
          </cell>
          <cell r="P4659">
            <v>535</v>
          </cell>
        </row>
        <row r="4660">
          <cell r="A4660" t="str">
            <v>4.02.000610516</v>
          </cell>
          <cell r="B4660">
            <v>10516</v>
          </cell>
          <cell r="C4660" t="str">
            <v>Gerência Custos, Orçamentos e Relatórios Gerenciais</v>
          </cell>
          <cell r="D4660" t="str">
            <v>4.02.0006</v>
          </cell>
          <cell r="E4660">
            <v>0</v>
          </cell>
          <cell r="F4660">
            <v>0</v>
          </cell>
          <cell r="G4660">
            <v>0</v>
          </cell>
          <cell r="H4660">
            <v>0</v>
          </cell>
          <cell r="I4660">
            <v>0</v>
          </cell>
          <cell r="J4660">
            <v>0</v>
          </cell>
          <cell r="K4660">
            <v>0</v>
          </cell>
          <cell r="L4660">
            <v>0</v>
          </cell>
          <cell r="M4660">
            <v>0</v>
          </cell>
          <cell r="N4660">
            <v>0</v>
          </cell>
          <cell r="O4660">
            <v>0</v>
          </cell>
          <cell r="P4660">
            <v>0</v>
          </cell>
        </row>
        <row r="4661">
          <cell r="A4661" t="str">
            <v>4.02.000710516</v>
          </cell>
          <cell r="B4661">
            <v>10516</v>
          </cell>
          <cell r="C4661" t="str">
            <v>Gerência Custos, Orçamentos e Relatórios Gerenciais</v>
          </cell>
          <cell r="D4661" t="str">
            <v>4.02.0007</v>
          </cell>
          <cell r="E4661">
            <v>0</v>
          </cell>
          <cell r="F4661">
            <v>0</v>
          </cell>
          <cell r="G4661">
            <v>0</v>
          </cell>
          <cell r="H4661">
            <v>0</v>
          </cell>
          <cell r="I4661">
            <v>0</v>
          </cell>
          <cell r="J4661">
            <v>0</v>
          </cell>
          <cell r="K4661">
            <v>0</v>
          </cell>
          <cell r="L4661">
            <v>0</v>
          </cell>
          <cell r="M4661">
            <v>0</v>
          </cell>
          <cell r="N4661">
            <v>0</v>
          </cell>
          <cell r="O4661">
            <v>0</v>
          </cell>
          <cell r="P4661">
            <v>0</v>
          </cell>
        </row>
        <row r="4662">
          <cell r="A4662" t="str">
            <v>4.02.000810516</v>
          </cell>
          <cell r="B4662">
            <v>10516</v>
          </cell>
          <cell r="C4662" t="str">
            <v>Gerência Custos, Orçamentos e Relatórios Gerenciais</v>
          </cell>
          <cell r="D4662" t="str">
            <v>4.02.0008</v>
          </cell>
          <cell r="E4662">
            <v>350</v>
          </cell>
          <cell r="F4662">
            <v>350</v>
          </cell>
          <cell r="G4662">
            <v>350</v>
          </cell>
          <cell r="H4662">
            <v>425</v>
          </cell>
          <cell r="I4662">
            <v>425</v>
          </cell>
          <cell r="J4662">
            <v>425</v>
          </cell>
          <cell r="K4662">
            <v>425</v>
          </cell>
          <cell r="L4662">
            <v>425</v>
          </cell>
          <cell r="M4662">
            <v>425</v>
          </cell>
          <cell r="N4662">
            <v>425</v>
          </cell>
          <cell r="O4662">
            <v>425</v>
          </cell>
          <cell r="P4662">
            <v>425</v>
          </cell>
        </row>
        <row r="4663">
          <cell r="A4663" t="str">
            <v>4.02.000910516</v>
          </cell>
          <cell r="B4663">
            <v>10516</v>
          </cell>
          <cell r="C4663" t="str">
            <v>Gerência Custos, Orçamentos e Relatórios Gerenciais</v>
          </cell>
          <cell r="D4663" t="str">
            <v>4.02.0009</v>
          </cell>
          <cell r="E4663">
            <v>3.0769734398678024</v>
          </cell>
          <cell r="F4663">
            <v>3.0769734398678024</v>
          </cell>
          <cell r="G4663">
            <v>3.0769734398678024</v>
          </cell>
          <cell r="H4663">
            <v>3.0769734398678024</v>
          </cell>
          <cell r="I4663">
            <v>3.0769734398678024</v>
          </cell>
          <cell r="J4663">
            <v>3.0769734398678024</v>
          </cell>
          <cell r="K4663">
            <v>3.0769734398678024</v>
          </cell>
          <cell r="L4663">
            <v>3.0769734398678024</v>
          </cell>
          <cell r="M4663">
            <v>3.0769734398678024</v>
          </cell>
          <cell r="N4663">
            <v>3.0769734398678024</v>
          </cell>
          <cell r="O4663">
            <v>3.0769734398678024</v>
          </cell>
          <cell r="P4663">
            <v>3.0769734398678024</v>
          </cell>
        </row>
        <row r="4664">
          <cell r="A4664" t="str">
            <v>4.02.001010516</v>
          </cell>
          <cell r="B4664">
            <v>10516</v>
          </cell>
          <cell r="C4664" t="str">
            <v>Gerência Custos, Orçamentos e Relatórios Gerenciais</v>
          </cell>
          <cell r="D4664" t="str">
            <v>4.02.0010</v>
          </cell>
          <cell r="E4664">
            <v>35</v>
          </cell>
          <cell r="F4664">
            <v>35</v>
          </cell>
          <cell r="G4664">
            <v>35</v>
          </cell>
          <cell r="H4664">
            <v>45</v>
          </cell>
          <cell r="I4664">
            <v>45</v>
          </cell>
          <cell r="J4664">
            <v>45</v>
          </cell>
          <cell r="K4664">
            <v>45</v>
          </cell>
          <cell r="L4664">
            <v>45</v>
          </cell>
          <cell r="M4664">
            <v>45</v>
          </cell>
          <cell r="N4664">
            <v>45</v>
          </cell>
          <cell r="O4664">
            <v>45</v>
          </cell>
          <cell r="P4664">
            <v>45</v>
          </cell>
        </row>
        <row r="4665">
          <cell r="A4665" t="str">
            <v>4.02.001110516</v>
          </cell>
          <cell r="B4665">
            <v>10516</v>
          </cell>
          <cell r="C4665" t="str">
            <v>Gerência Custos, Orçamentos e Relatórios Gerenciais</v>
          </cell>
          <cell r="D4665" t="str">
            <v>4.02.0011</v>
          </cell>
          <cell r="E4665">
            <v>5.9311224489795915</v>
          </cell>
          <cell r="F4665">
            <v>5.9311224489795915</v>
          </cell>
          <cell r="G4665">
            <v>6.1387117346938771</v>
          </cell>
          <cell r="H4665">
            <v>6.1387117346938771</v>
          </cell>
          <cell r="I4665">
            <v>6.1387117346938771</v>
          </cell>
          <cell r="J4665">
            <v>6.1387117346938771</v>
          </cell>
          <cell r="K4665">
            <v>6.1387117346938771</v>
          </cell>
          <cell r="L4665">
            <v>6.1387117346938771</v>
          </cell>
          <cell r="M4665">
            <v>6.1387117346938771</v>
          </cell>
          <cell r="N4665">
            <v>6.1387117346938771</v>
          </cell>
          <cell r="O4665">
            <v>6.1387117346938771</v>
          </cell>
          <cell r="P4665">
            <v>6.1387117346938771</v>
          </cell>
        </row>
        <row r="4666">
          <cell r="A4666" t="str">
            <v>4.02.001210516</v>
          </cell>
          <cell r="B4666">
            <v>10516</v>
          </cell>
          <cell r="C4666" t="str">
            <v>Gerência Custos, Orçamentos e Relatórios Gerenciais</v>
          </cell>
          <cell r="D4666" t="str">
            <v>4.02.0012</v>
          </cell>
          <cell r="E4666">
            <v>0</v>
          </cell>
          <cell r="F4666">
            <v>0</v>
          </cell>
          <cell r="G4666">
            <v>0</v>
          </cell>
          <cell r="H4666">
            <v>0</v>
          </cell>
          <cell r="I4666">
            <v>0</v>
          </cell>
          <cell r="J4666">
            <v>0</v>
          </cell>
          <cell r="K4666">
            <v>0</v>
          </cell>
          <cell r="L4666">
            <v>0</v>
          </cell>
          <cell r="M4666">
            <v>0</v>
          </cell>
          <cell r="N4666">
            <v>0</v>
          </cell>
          <cell r="O4666">
            <v>0</v>
          </cell>
          <cell r="P4666">
            <v>0</v>
          </cell>
        </row>
        <row r="4667">
          <cell r="A4667" t="str">
            <v>4.02.001310516</v>
          </cell>
          <cell r="B4667">
            <v>10516</v>
          </cell>
          <cell r="C4667" t="str">
            <v>Gerência Custos, Orçamentos e Relatórios Gerenciais</v>
          </cell>
          <cell r="D4667" t="str">
            <v>4.02.0013</v>
          </cell>
          <cell r="E4667">
            <v>12</v>
          </cell>
          <cell r="F4667">
            <v>12</v>
          </cell>
          <cell r="G4667">
            <v>12</v>
          </cell>
          <cell r="H4667">
            <v>15</v>
          </cell>
          <cell r="I4667">
            <v>15</v>
          </cell>
          <cell r="J4667">
            <v>15</v>
          </cell>
          <cell r="K4667">
            <v>15</v>
          </cell>
          <cell r="L4667">
            <v>15</v>
          </cell>
          <cell r="M4667">
            <v>15</v>
          </cell>
          <cell r="N4667">
            <v>15</v>
          </cell>
          <cell r="O4667">
            <v>15</v>
          </cell>
          <cell r="P4667">
            <v>15</v>
          </cell>
        </row>
        <row r="4668">
          <cell r="A4668" t="str">
            <v>4.02.001410516</v>
          </cell>
          <cell r="B4668">
            <v>10516</v>
          </cell>
          <cell r="C4668" t="str">
            <v>Gerência Custos, Orçamentos e Relatórios Gerenciais</v>
          </cell>
          <cell r="D4668" t="str">
            <v>4.02.0014</v>
          </cell>
          <cell r="E4668">
            <v>3.9226764042677722</v>
          </cell>
          <cell r="F4668">
            <v>3.9226764042677722</v>
          </cell>
          <cell r="G4668">
            <v>3.9226764042677722</v>
          </cell>
          <cell r="H4668">
            <v>3.9226764042677722</v>
          </cell>
          <cell r="I4668">
            <v>3.9226764042677722</v>
          </cell>
          <cell r="J4668">
            <v>3.9226764042677722</v>
          </cell>
          <cell r="K4668">
            <v>3.9226764042677722</v>
          </cell>
          <cell r="L4668">
            <v>3.9226764042677722</v>
          </cell>
          <cell r="M4668">
            <v>3.9226764042677722</v>
          </cell>
          <cell r="N4668">
            <v>3.9226764042677722</v>
          </cell>
          <cell r="O4668">
            <v>3.9226764042677722</v>
          </cell>
          <cell r="P4668">
            <v>3.9226764042677722</v>
          </cell>
        </row>
        <row r="4669">
          <cell r="A4669" t="str">
            <v>4.02.001510516</v>
          </cell>
          <cell r="B4669">
            <v>10516</v>
          </cell>
          <cell r="C4669" t="str">
            <v>Gerência Custos, Orçamentos e Relatórios Gerenciais</v>
          </cell>
          <cell r="D4669" t="str">
            <v>4.02.0015</v>
          </cell>
          <cell r="E4669">
            <v>0</v>
          </cell>
          <cell r="F4669">
            <v>0</v>
          </cell>
          <cell r="G4669">
            <v>0</v>
          </cell>
          <cell r="H4669">
            <v>0</v>
          </cell>
          <cell r="I4669">
            <v>0</v>
          </cell>
          <cell r="J4669">
            <v>0</v>
          </cell>
          <cell r="K4669">
            <v>0</v>
          </cell>
          <cell r="L4669">
            <v>0</v>
          </cell>
          <cell r="M4669">
            <v>0</v>
          </cell>
          <cell r="N4669">
            <v>0</v>
          </cell>
          <cell r="O4669">
            <v>0</v>
          </cell>
          <cell r="P4669">
            <v>0</v>
          </cell>
        </row>
        <row r="4670">
          <cell r="A4670" t="str">
            <v>4.02.001610516</v>
          </cell>
          <cell r="B4670">
            <v>10516</v>
          </cell>
          <cell r="C4670" t="str">
            <v>Gerência Custos, Orçamentos e Relatórios Gerenciais</v>
          </cell>
          <cell r="D4670" t="str">
            <v>4.02.0016</v>
          </cell>
          <cell r="E4670">
            <v>1853.3263055698269</v>
          </cell>
          <cell r="F4670">
            <v>1853.3263055698269</v>
          </cell>
          <cell r="G4670">
            <v>1853.3263055698269</v>
          </cell>
          <cell r="H4670">
            <v>1918.1927262647707</v>
          </cell>
          <cell r="I4670">
            <v>1918.1927262647707</v>
          </cell>
          <cell r="J4670">
            <v>1918.1927262647707</v>
          </cell>
          <cell r="K4670">
            <v>1918.1927262647707</v>
          </cell>
          <cell r="L4670">
            <v>1918.1927262647707</v>
          </cell>
          <cell r="M4670">
            <v>1918.1927262647707</v>
          </cell>
          <cell r="N4670">
            <v>1918.1927262647707</v>
          </cell>
          <cell r="O4670">
            <v>1918.1927262647707</v>
          </cell>
          <cell r="P4670">
            <v>1918.1927262647707</v>
          </cell>
        </row>
        <row r="4671">
          <cell r="A4671" t="str">
            <v>4.02.001710516</v>
          </cell>
          <cell r="B4671">
            <v>10516</v>
          </cell>
          <cell r="C4671" t="str">
            <v>Gerência Custos, Orçamentos e Relatórios Gerenciais</v>
          </cell>
          <cell r="D4671" t="str">
            <v>4.02.0017</v>
          </cell>
          <cell r="E4671">
            <v>877.14898596668945</v>
          </cell>
          <cell r="F4671">
            <v>877.14898596668945</v>
          </cell>
          <cell r="G4671">
            <v>877.14898596668945</v>
          </cell>
          <cell r="H4671">
            <v>907.84920047552339</v>
          </cell>
          <cell r="I4671">
            <v>907.84920047552339</v>
          </cell>
          <cell r="J4671">
            <v>907.84920047552339</v>
          </cell>
          <cell r="K4671">
            <v>907.84920047552339</v>
          </cell>
          <cell r="L4671">
            <v>907.84920047552339</v>
          </cell>
          <cell r="M4671">
            <v>907.84920047552339</v>
          </cell>
          <cell r="N4671">
            <v>907.84920047552339</v>
          </cell>
          <cell r="O4671">
            <v>907.84920047552339</v>
          </cell>
          <cell r="P4671">
            <v>907.84920047552339</v>
          </cell>
        </row>
        <row r="4672">
          <cell r="A4672" t="str">
            <v>4.02.001810516</v>
          </cell>
          <cell r="B4672">
            <v>10516</v>
          </cell>
          <cell r="C4672" t="str">
            <v>Gerência Custos, Orçamentos e Relatórios Gerenciais</v>
          </cell>
          <cell r="D4672" t="str">
            <v>4.02.0018</v>
          </cell>
          <cell r="E4672">
            <v>175</v>
          </cell>
          <cell r="F4672">
            <v>175</v>
          </cell>
          <cell r="G4672">
            <v>175</v>
          </cell>
          <cell r="H4672">
            <v>175</v>
          </cell>
          <cell r="I4672">
            <v>175</v>
          </cell>
          <cell r="J4672">
            <v>175</v>
          </cell>
          <cell r="K4672">
            <v>175</v>
          </cell>
          <cell r="L4672">
            <v>175</v>
          </cell>
          <cell r="M4672">
            <v>175</v>
          </cell>
          <cell r="N4672">
            <v>175</v>
          </cell>
          <cell r="O4672">
            <v>175</v>
          </cell>
          <cell r="P4672">
            <v>175</v>
          </cell>
        </row>
        <row r="4673">
          <cell r="A4673" t="str">
            <v>4.02.001910516</v>
          </cell>
          <cell r="B4673">
            <v>10516</v>
          </cell>
          <cell r="C4673" t="str">
            <v>Gerência Custos, Orçamentos e Relatórios Gerenciais</v>
          </cell>
          <cell r="D4673" t="str">
            <v>4.02.0019</v>
          </cell>
          <cell r="E4673">
            <v>0</v>
          </cell>
          <cell r="F4673">
            <v>0</v>
          </cell>
          <cell r="G4673">
            <v>0</v>
          </cell>
          <cell r="H4673">
            <v>0</v>
          </cell>
          <cell r="I4673">
            <v>0</v>
          </cell>
          <cell r="J4673">
            <v>0</v>
          </cell>
          <cell r="K4673">
            <v>0</v>
          </cell>
          <cell r="L4673">
            <v>0</v>
          </cell>
          <cell r="M4673">
            <v>0</v>
          </cell>
          <cell r="N4673">
            <v>0</v>
          </cell>
          <cell r="O4673">
            <v>0</v>
          </cell>
          <cell r="P4673">
            <v>0</v>
          </cell>
        </row>
        <row r="4674">
          <cell r="A4674" t="str">
            <v>4.02.002010516</v>
          </cell>
          <cell r="B4674">
            <v>10516</v>
          </cell>
          <cell r="C4674" t="str">
            <v>Gerência Custos, Orçamentos e Relatórios Gerenciais</v>
          </cell>
          <cell r="D4674" t="str">
            <v>4.02.0020</v>
          </cell>
          <cell r="E4674">
            <v>0</v>
          </cell>
          <cell r="F4674">
            <v>0</v>
          </cell>
          <cell r="G4674">
            <v>0</v>
          </cell>
          <cell r="H4674">
            <v>0</v>
          </cell>
          <cell r="I4674">
            <v>0</v>
          </cell>
          <cell r="J4674">
            <v>0</v>
          </cell>
          <cell r="K4674">
            <v>0</v>
          </cell>
          <cell r="L4674">
            <v>0</v>
          </cell>
          <cell r="M4674">
            <v>0</v>
          </cell>
          <cell r="N4674">
            <v>0</v>
          </cell>
          <cell r="O4674">
            <v>0</v>
          </cell>
          <cell r="P4674">
            <v>0</v>
          </cell>
        </row>
        <row r="4675">
          <cell r="A4675" t="str">
            <v>4.02.002110516</v>
          </cell>
          <cell r="B4675">
            <v>10516</v>
          </cell>
          <cell r="C4675" t="str">
            <v>Gerência Custos, Orçamentos e Relatórios Gerenciais</v>
          </cell>
          <cell r="D4675" t="str">
            <v>4.02.0021</v>
          </cell>
          <cell r="E4675">
            <v>0</v>
          </cell>
          <cell r="F4675">
            <v>0</v>
          </cell>
          <cell r="G4675">
            <v>0</v>
          </cell>
          <cell r="H4675">
            <v>0</v>
          </cell>
          <cell r="I4675">
            <v>0</v>
          </cell>
          <cell r="J4675">
            <v>0</v>
          </cell>
          <cell r="K4675">
            <v>0</v>
          </cell>
          <cell r="L4675">
            <v>0</v>
          </cell>
          <cell r="M4675">
            <v>0</v>
          </cell>
          <cell r="N4675">
            <v>0</v>
          </cell>
          <cell r="O4675">
            <v>0</v>
          </cell>
          <cell r="P4675">
            <v>0</v>
          </cell>
        </row>
        <row r="4676">
          <cell r="A4676" t="str">
            <v>4.02.002210516</v>
          </cell>
          <cell r="B4676">
            <v>10516</v>
          </cell>
          <cell r="C4676" t="str">
            <v>Gerência Custos, Orçamentos e Relatórios Gerenciais</v>
          </cell>
          <cell r="D4676" t="str">
            <v>4.02.0022</v>
          </cell>
          <cell r="E4676">
            <v>25</v>
          </cell>
          <cell r="F4676">
            <v>25</v>
          </cell>
          <cell r="G4676">
            <v>25</v>
          </cell>
          <cell r="H4676">
            <v>25</v>
          </cell>
          <cell r="I4676">
            <v>25</v>
          </cell>
          <cell r="J4676">
            <v>25</v>
          </cell>
          <cell r="K4676">
            <v>25</v>
          </cell>
          <cell r="L4676">
            <v>25</v>
          </cell>
          <cell r="M4676">
            <v>25</v>
          </cell>
          <cell r="N4676">
            <v>25</v>
          </cell>
          <cell r="O4676">
            <v>25</v>
          </cell>
          <cell r="P4676">
            <v>25</v>
          </cell>
        </row>
        <row r="4677">
          <cell r="A4677" t="str">
            <v>4.02.002310516</v>
          </cell>
          <cell r="B4677">
            <v>10516</v>
          </cell>
          <cell r="C4677" t="str">
            <v>Gerência Custos, Orçamentos e Relatórios Gerenciais</v>
          </cell>
          <cell r="D4677" t="str">
            <v>4.02.0023</v>
          </cell>
          <cell r="E4677">
            <v>60.45914763700064</v>
          </cell>
          <cell r="F4677">
            <v>60.45914763700064</v>
          </cell>
          <cell r="G4677">
            <v>61.047317279857786</v>
          </cell>
          <cell r="H4677">
            <v>61.047317279857786</v>
          </cell>
          <cell r="I4677">
            <v>61.047317279857786</v>
          </cell>
          <cell r="J4677">
            <v>61.047317279857786</v>
          </cell>
          <cell r="K4677">
            <v>61.047317279857786</v>
          </cell>
          <cell r="L4677">
            <v>61.354520286804963</v>
          </cell>
          <cell r="M4677">
            <v>61.354520286804963</v>
          </cell>
          <cell r="N4677">
            <v>61.354520286804963</v>
          </cell>
          <cell r="O4677">
            <v>61.354520286804963</v>
          </cell>
          <cell r="P4677">
            <v>61.354520286804963</v>
          </cell>
        </row>
        <row r="4678">
          <cell r="A4678" t="str">
            <v>4.02.002410516</v>
          </cell>
          <cell r="B4678">
            <v>10516</v>
          </cell>
          <cell r="C4678" t="str">
            <v>Gerência Custos, Orçamentos e Relatórios Gerenciais</v>
          </cell>
          <cell r="D4678" t="str">
            <v>4.02.0024</v>
          </cell>
          <cell r="E4678">
            <v>0</v>
          </cell>
          <cell r="F4678">
            <v>0</v>
          </cell>
          <cell r="G4678">
            <v>0</v>
          </cell>
          <cell r="H4678">
            <v>0</v>
          </cell>
          <cell r="I4678">
            <v>0</v>
          </cell>
          <cell r="J4678">
            <v>0</v>
          </cell>
          <cell r="K4678">
            <v>0</v>
          </cell>
          <cell r="L4678">
            <v>0</v>
          </cell>
          <cell r="M4678">
            <v>0</v>
          </cell>
          <cell r="N4678">
            <v>0</v>
          </cell>
          <cell r="O4678">
            <v>0</v>
          </cell>
          <cell r="P4678">
            <v>0</v>
          </cell>
        </row>
        <row r="4679">
          <cell r="A4679" t="str">
            <v>4.02.002510516</v>
          </cell>
          <cell r="B4679">
            <v>10516</v>
          </cell>
          <cell r="C4679" t="str">
            <v>Gerência Custos, Orçamentos e Relatórios Gerenciais</v>
          </cell>
          <cell r="D4679" t="str">
            <v>4.02.0025</v>
          </cell>
          <cell r="E4679">
            <v>0</v>
          </cell>
          <cell r="F4679">
            <v>0</v>
          </cell>
          <cell r="G4679">
            <v>0</v>
          </cell>
          <cell r="H4679">
            <v>0</v>
          </cell>
          <cell r="I4679">
            <v>0</v>
          </cell>
          <cell r="J4679">
            <v>0</v>
          </cell>
          <cell r="K4679">
            <v>0</v>
          </cell>
          <cell r="L4679">
            <v>0</v>
          </cell>
          <cell r="M4679">
            <v>0</v>
          </cell>
          <cell r="N4679">
            <v>0</v>
          </cell>
          <cell r="O4679">
            <v>0</v>
          </cell>
          <cell r="P4679">
            <v>0</v>
          </cell>
        </row>
        <row r="4680">
          <cell r="A4680" t="str">
            <v>4.02.002610516</v>
          </cell>
          <cell r="B4680">
            <v>10516</v>
          </cell>
          <cell r="C4680" t="str">
            <v>Gerência Custos, Orçamentos e Relatórios Gerenciais</v>
          </cell>
          <cell r="D4680" t="str">
            <v>4.02.0026</v>
          </cell>
          <cell r="E4680">
            <v>0</v>
          </cell>
          <cell r="F4680">
            <v>0</v>
          </cell>
          <cell r="G4680">
            <v>0</v>
          </cell>
          <cell r="H4680">
            <v>0</v>
          </cell>
          <cell r="I4680">
            <v>0</v>
          </cell>
          <cell r="J4680">
            <v>0</v>
          </cell>
          <cell r="K4680">
            <v>0</v>
          </cell>
          <cell r="L4680">
            <v>0</v>
          </cell>
          <cell r="M4680">
            <v>0</v>
          </cell>
          <cell r="N4680">
            <v>0</v>
          </cell>
          <cell r="O4680">
            <v>0</v>
          </cell>
          <cell r="P4680">
            <v>0</v>
          </cell>
        </row>
        <row r="4681">
          <cell r="A4681" t="str">
            <v>4.02.002710516</v>
          </cell>
          <cell r="B4681">
            <v>10516</v>
          </cell>
          <cell r="C4681" t="str">
            <v>Gerência Custos, Orçamentos e Relatórios Gerenciais</v>
          </cell>
          <cell r="D4681" t="str">
            <v>4.02.0027</v>
          </cell>
          <cell r="E4681">
            <v>0</v>
          </cell>
          <cell r="F4681">
            <v>0</v>
          </cell>
          <cell r="G4681">
            <v>0</v>
          </cell>
          <cell r="H4681">
            <v>0</v>
          </cell>
          <cell r="I4681">
            <v>0</v>
          </cell>
          <cell r="J4681">
            <v>0</v>
          </cell>
          <cell r="K4681">
            <v>0</v>
          </cell>
          <cell r="L4681">
            <v>0</v>
          </cell>
          <cell r="M4681">
            <v>0</v>
          </cell>
          <cell r="N4681">
            <v>0</v>
          </cell>
          <cell r="O4681">
            <v>0</v>
          </cell>
          <cell r="P4681">
            <v>0</v>
          </cell>
        </row>
        <row r="4682">
          <cell r="A4682" t="str">
            <v>4.02.002810516</v>
          </cell>
          <cell r="B4682">
            <v>10516</v>
          </cell>
          <cell r="C4682" t="str">
            <v>Gerência Custos, Orçamentos e Relatórios Gerenciais</v>
          </cell>
          <cell r="D4682" t="str">
            <v>4.02.0028</v>
          </cell>
          <cell r="E4682">
            <v>0</v>
          </cell>
          <cell r="F4682">
            <v>0</v>
          </cell>
          <cell r="G4682">
            <v>0</v>
          </cell>
          <cell r="H4682">
            <v>0</v>
          </cell>
          <cell r="I4682">
            <v>0</v>
          </cell>
          <cell r="J4682">
            <v>0</v>
          </cell>
          <cell r="K4682">
            <v>0</v>
          </cell>
          <cell r="L4682">
            <v>0</v>
          </cell>
          <cell r="M4682">
            <v>0</v>
          </cell>
          <cell r="N4682">
            <v>0</v>
          </cell>
          <cell r="O4682">
            <v>0</v>
          </cell>
          <cell r="P4682">
            <v>0</v>
          </cell>
        </row>
        <row r="4683">
          <cell r="A4683" t="str">
            <v>4.02.002910516</v>
          </cell>
          <cell r="B4683">
            <v>10516</v>
          </cell>
          <cell r="C4683" t="str">
            <v>Gerência Custos, Orçamentos e Relatórios Gerenciais</v>
          </cell>
          <cell r="D4683" t="str">
            <v>4.02.0029</v>
          </cell>
          <cell r="E4683">
            <v>0</v>
          </cell>
          <cell r="F4683">
            <v>0</v>
          </cell>
          <cell r="G4683">
            <v>0</v>
          </cell>
          <cell r="H4683">
            <v>0</v>
          </cell>
          <cell r="I4683">
            <v>0</v>
          </cell>
          <cell r="J4683">
            <v>0</v>
          </cell>
          <cell r="K4683">
            <v>0</v>
          </cell>
          <cell r="L4683">
            <v>0</v>
          </cell>
          <cell r="M4683">
            <v>0</v>
          </cell>
          <cell r="N4683">
            <v>0</v>
          </cell>
          <cell r="O4683">
            <v>0</v>
          </cell>
          <cell r="P4683">
            <v>0</v>
          </cell>
        </row>
        <row r="4684">
          <cell r="A4684" t="str">
            <v>4.02.003010516</v>
          </cell>
          <cell r="B4684">
            <v>10516</v>
          </cell>
          <cell r="C4684" t="str">
            <v>Gerência Custos, Orçamentos e Relatórios Gerenciais</v>
          </cell>
          <cell r="D4684" t="str">
            <v>4.02.0030</v>
          </cell>
          <cell r="E4684">
            <v>0</v>
          </cell>
          <cell r="F4684">
            <v>0</v>
          </cell>
          <cell r="G4684">
            <v>0</v>
          </cell>
          <cell r="H4684">
            <v>0</v>
          </cell>
          <cell r="I4684">
            <v>0</v>
          </cell>
          <cell r="J4684">
            <v>0</v>
          </cell>
          <cell r="K4684">
            <v>0</v>
          </cell>
          <cell r="L4684">
            <v>0</v>
          </cell>
          <cell r="M4684">
            <v>0</v>
          </cell>
          <cell r="N4684">
            <v>0</v>
          </cell>
          <cell r="O4684">
            <v>0</v>
          </cell>
          <cell r="P4684">
            <v>0</v>
          </cell>
        </row>
        <row r="4685">
          <cell r="A4685" t="str">
            <v>4.02.003510516</v>
          </cell>
          <cell r="B4685">
            <v>10516</v>
          </cell>
          <cell r="C4685" t="str">
            <v>Gerência Custos, Orçamentos e Relatórios Gerenciais</v>
          </cell>
          <cell r="D4685" t="str">
            <v>4.02.0035</v>
          </cell>
          <cell r="E4685">
            <v>0</v>
          </cell>
          <cell r="F4685">
            <v>0</v>
          </cell>
          <cell r="G4685">
            <v>0</v>
          </cell>
          <cell r="H4685">
            <v>0</v>
          </cell>
          <cell r="I4685">
            <v>0</v>
          </cell>
          <cell r="J4685">
            <v>0</v>
          </cell>
          <cell r="K4685">
            <v>0</v>
          </cell>
          <cell r="L4685">
            <v>0</v>
          </cell>
          <cell r="M4685">
            <v>0</v>
          </cell>
          <cell r="N4685">
            <v>0</v>
          </cell>
          <cell r="O4685">
            <v>0</v>
          </cell>
          <cell r="P4685">
            <v>0</v>
          </cell>
        </row>
        <row r="4686">
          <cell r="A4686" t="str">
            <v>4.02.003610516</v>
          </cell>
          <cell r="B4686">
            <v>10516</v>
          </cell>
          <cell r="C4686" t="str">
            <v>Gerência Custos, Orçamentos e Relatórios Gerenciais</v>
          </cell>
          <cell r="D4686" t="str">
            <v>4.02.0036</v>
          </cell>
          <cell r="E4686">
            <v>0</v>
          </cell>
          <cell r="F4686">
            <v>0</v>
          </cell>
          <cell r="G4686">
            <v>0</v>
          </cell>
          <cell r="H4686">
            <v>0</v>
          </cell>
          <cell r="I4686">
            <v>0</v>
          </cell>
          <cell r="J4686">
            <v>0</v>
          </cell>
          <cell r="K4686">
            <v>0</v>
          </cell>
          <cell r="L4686">
            <v>0</v>
          </cell>
          <cell r="M4686">
            <v>0</v>
          </cell>
          <cell r="N4686">
            <v>0</v>
          </cell>
          <cell r="O4686">
            <v>0</v>
          </cell>
          <cell r="P4686">
            <v>0</v>
          </cell>
        </row>
        <row r="4687">
          <cell r="A4687" t="str">
            <v>4.02.003710516</v>
          </cell>
          <cell r="B4687">
            <v>10516</v>
          </cell>
          <cell r="C4687" t="str">
            <v>Gerência Custos, Orçamentos e Relatórios Gerenciais</v>
          </cell>
          <cell r="D4687" t="str">
            <v>4.02.0037</v>
          </cell>
          <cell r="E4687">
            <v>0</v>
          </cell>
          <cell r="F4687">
            <v>0</v>
          </cell>
          <cell r="G4687">
            <v>0</v>
          </cell>
          <cell r="H4687">
            <v>0</v>
          </cell>
          <cell r="I4687">
            <v>0</v>
          </cell>
          <cell r="J4687">
            <v>0</v>
          </cell>
          <cell r="K4687">
            <v>0</v>
          </cell>
          <cell r="L4687">
            <v>0</v>
          </cell>
          <cell r="M4687">
            <v>0</v>
          </cell>
          <cell r="N4687">
            <v>0</v>
          </cell>
          <cell r="O4687">
            <v>0</v>
          </cell>
          <cell r="P4687">
            <v>0</v>
          </cell>
        </row>
        <row r="4688">
          <cell r="A4688" t="str">
            <v>4.02.003810516</v>
          </cell>
          <cell r="B4688">
            <v>10516</v>
          </cell>
          <cell r="C4688" t="str">
            <v>Gerência Custos, Orçamentos e Relatórios Gerenciais</v>
          </cell>
          <cell r="D4688" t="str">
            <v>4.02.0038</v>
          </cell>
          <cell r="E4688">
            <v>0</v>
          </cell>
          <cell r="F4688">
            <v>0</v>
          </cell>
          <cell r="G4688">
            <v>0</v>
          </cell>
          <cell r="H4688">
            <v>0</v>
          </cell>
          <cell r="I4688">
            <v>0</v>
          </cell>
          <cell r="J4688">
            <v>0</v>
          </cell>
          <cell r="K4688">
            <v>0</v>
          </cell>
          <cell r="L4688">
            <v>0</v>
          </cell>
          <cell r="M4688">
            <v>0</v>
          </cell>
          <cell r="N4688">
            <v>0</v>
          </cell>
          <cell r="O4688">
            <v>0</v>
          </cell>
          <cell r="P4688">
            <v>0</v>
          </cell>
        </row>
        <row r="4689">
          <cell r="A4689" t="str">
            <v>4.02.003910516</v>
          </cell>
          <cell r="B4689">
            <v>10516</v>
          </cell>
          <cell r="C4689" t="str">
            <v>Gerência Custos, Orçamentos e Relatórios Gerenciais</v>
          </cell>
          <cell r="D4689" t="str">
            <v>4.02.0039</v>
          </cell>
          <cell r="E4689">
            <v>0</v>
          </cell>
          <cell r="F4689">
            <v>0</v>
          </cell>
          <cell r="G4689">
            <v>0</v>
          </cell>
          <cell r="H4689">
            <v>0</v>
          </cell>
          <cell r="I4689">
            <v>0</v>
          </cell>
          <cell r="J4689">
            <v>0</v>
          </cell>
          <cell r="K4689">
            <v>0</v>
          </cell>
          <cell r="L4689">
            <v>0</v>
          </cell>
          <cell r="M4689">
            <v>0</v>
          </cell>
          <cell r="N4689">
            <v>0</v>
          </cell>
          <cell r="O4689">
            <v>0</v>
          </cell>
          <cell r="P4689">
            <v>0</v>
          </cell>
        </row>
        <row r="4690">
          <cell r="A4690" t="str">
            <v>4.02.004110516</v>
          </cell>
          <cell r="B4690">
            <v>10516</v>
          </cell>
          <cell r="C4690" t="str">
            <v>Gerência Custos, Orçamentos e Relatórios Gerenciais</v>
          </cell>
          <cell r="D4690" t="str">
            <v>4.02.0041</v>
          </cell>
          <cell r="E4690">
            <v>10.985267546832569</v>
          </cell>
          <cell r="F4690">
            <v>10.985267546832569</v>
          </cell>
          <cell r="G4690">
            <v>10.985267546832569</v>
          </cell>
          <cell r="H4690">
            <v>10.985267546832569</v>
          </cell>
          <cell r="I4690">
            <v>10.985267546832569</v>
          </cell>
          <cell r="J4690">
            <v>10.985267546832569</v>
          </cell>
          <cell r="K4690">
            <v>10.985267546832569</v>
          </cell>
          <cell r="L4690">
            <v>10.985267546832569</v>
          </cell>
          <cell r="M4690">
            <v>10.985267546832569</v>
          </cell>
          <cell r="N4690">
            <v>10.985267546832569</v>
          </cell>
          <cell r="O4690">
            <v>10.985267546832569</v>
          </cell>
          <cell r="P4690">
            <v>10.985267546832569</v>
          </cell>
        </row>
        <row r="4691">
          <cell r="A4691" t="str">
            <v>4.02.004210516</v>
          </cell>
          <cell r="B4691">
            <v>10516</v>
          </cell>
          <cell r="C4691" t="str">
            <v>Gerência Custos, Orçamentos e Relatórios Gerenciais</v>
          </cell>
          <cell r="D4691" t="str">
            <v>4.02.0042</v>
          </cell>
          <cell r="E4691">
            <v>0</v>
          </cell>
          <cell r="F4691">
            <v>0</v>
          </cell>
          <cell r="G4691">
            <v>0</v>
          </cell>
          <cell r="H4691">
            <v>0</v>
          </cell>
          <cell r="I4691">
            <v>0</v>
          </cell>
          <cell r="J4691">
            <v>0</v>
          </cell>
          <cell r="K4691">
            <v>0</v>
          </cell>
          <cell r="L4691">
            <v>0</v>
          </cell>
          <cell r="M4691">
            <v>0</v>
          </cell>
          <cell r="N4691">
            <v>0</v>
          </cell>
          <cell r="O4691">
            <v>0</v>
          </cell>
          <cell r="P4691">
            <v>0</v>
          </cell>
        </row>
        <row r="4692">
          <cell r="A4692" t="str">
            <v>4.02.004310516</v>
          </cell>
          <cell r="B4692">
            <v>10516</v>
          </cell>
          <cell r="C4692" t="str">
            <v>Gerência Custos, Orçamentos e Relatórios Gerenciais</v>
          </cell>
          <cell r="D4692" t="str">
            <v>4.02.0043</v>
          </cell>
          <cell r="E4692">
            <v>0</v>
          </cell>
          <cell r="F4692">
            <v>0</v>
          </cell>
          <cell r="G4692">
            <v>0</v>
          </cell>
          <cell r="H4692">
            <v>0</v>
          </cell>
          <cell r="I4692">
            <v>0</v>
          </cell>
          <cell r="J4692">
            <v>0</v>
          </cell>
          <cell r="K4692">
            <v>0</v>
          </cell>
          <cell r="L4692">
            <v>0</v>
          </cell>
          <cell r="M4692">
            <v>0</v>
          </cell>
          <cell r="N4692">
            <v>0</v>
          </cell>
          <cell r="O4692">
            <v>0</v>
          </cell>
          <cell r="P4692">
            <v>0</v>
          </cell>
        </row>
        <row r="4693">
          <cell r="A4693" t="str">
            <v>4.02.004410516</v>
          </cell>
          <cell r="B4693">
            <v>10516</v>
          </cell>
          <cell r="C4693" t="str">
            <v>Gerência Custos, Orçamentos e Relatórios Gerenciais</v>
          </cell>
          <cell r="D4693" t="str">
            <v>4.02.0044</v>
          </cell>
          <cell r="E4693">
            <v>0</v>
          </cell>
          <cell r="F4693">
            <v>0</v>
          </cell>
          <cell r="G4693">
            <v>0</v>
          </cell>
          <cell r="H4693">
            <v>0</v>
          </cell>
          <cell r="I4693">
            <v>0</v>
          </cell>
          <cell r="J4693">
            <v>0</v>
          </cell>
          <cell r="K4693">
            <v>0</v>
          </cell>
          <cell r="L4693">
            <v>0</v>
          </cell>
          <cell r="M4693">
            <v>0</v>
          </cell>
          <cell r="N4693">
            <v>0</v>
          </cell>
          <cell r="O4693">
            <v>0</v>
          </cell>
          <cell r="P4693">
            <v>0</v>
          </cell>
        </row>
        <row r="4694">
          <cell r="A4694" t="str">
            <v>4.03.000110516</v>
          </cell>
          <cell r="B4694">
            <v>10516</v>
          </cell>
          <cell r="C4694" t="str">
            <v>Gerência Custos, Orçamentos e Relatórios Gerenciais</v>
          </cell>
          <cell r="D4694" t="str">
            <v>4.03.0001</v>
          </cell>
        </row>
        <row r="4695">
          <cell r="A4695" t="str">
            <v>4.03.000210516</v>
          </cell>
          <cell r="B4695">
            <v>10516</v>
          </cell>
          <cell r="C4695" t="str">
            <v>Gerência Custos, Orçamentos e Relatórios Gerenciais</v>
          </cell>
          <cell r="D4695" t="str">
            <v>4.03.0002</v>
          </cell>
          <cell r="E4695">
            <v>7884.61</v>
          </cell>
          <cell r="F4695">
            <v>7884.61</v>
          </cell>
          <cell r="G4695">
            <v>7884.61</v>
          </cell>
          <cell r="H4695">
            <v>7884.61</v>
          </cell>
          <cell r="I4695">
            <v>7884.61</v>
          </cell>
          <cell r="J4695">
            <v>7884.61</v>
          </cell>
          <cell r="K4695">
            <v>8473.0709999999999</v>
          </cell>
          <cell r="L4695">
            <v>8990.9166800000021</v>
          </cell>
          <cell r="M4695">
            <v>8990.9166800000021</v>
          </cell>
          <cell r="N4695">
            <v>8990.9166800000021</v>
          </cell>
          <cell r="O4695">
            <v>8990.9166800000021</v>
          </cell>
          <cell r="P4695">
            <v>8990.9166800000021</v>
          </cell>
        </row>
        <row r="4696">
          <cell r="A4696" t="str">
            <v>4.03.000310516</v>
          </cell>
          <cell r="B4696">
            <v>10516</v>
          </cell>
          <cell r="C4696" t="str">
            <v>Gerência Custos, Orçamentos e Relatórios Gerenciais</v>
          </cell>
          <cell r="D4696" t="str">
            <v>4.03.0003</v>
          </cell>
          <cell r="E4696">
            <v>657.05083333333334</v>
          </cell>
          <cell r="F4696">
            <v>657.05083333333334</v>
          </cell>
          <cell r="G4696">
            <v>657.05083333333346</v>
          </cell>
          <cell r="H4696">
            <v>657.05083333333334</v>
          </cell>
          <cell r="I4696">
            <v>657.05083333333334</v>
          </cell>
          <cell r="J4696">
            <v>657.05083333333346</v>
          </cell>
          <cell r="K4696">
            <v>1000.3197499999997</v>
          </cell>
          <cell r="L4696">
            <v>1051.3197033333338</v>
          </cell>
          <cell r="M4696">
            <v>749.24305666666692</v>
          </cell>
          <cell r="N4696">
            <v>749.24305666666669</v>
          </cell>
          <cell r="O4696">
            <v>749.24305666666692</v>
          </cell>
          <cell r="P4696">
            <v>749.24305666666601</v>
          </cell>
        </row>
        <row r="4697">
          <cell r="A4697" t="str">
            <v>4.03.000410516</v>
          </cell>
          <cell r="B4697">
            <v>10516</v>
          </cell>
          <cell r="C4697" t="str">
            <v>Gerência Custos, Orçamentos e Relatórios Gerenciais</v>
          </cell>
          <cell r="D4697" t="str">
            <v>4.03.0004</v>
          </cell>
          <cell r="E4697">
            <v>6350</v>
          </cell>
          <cell r="F4697">
            <v>6350</v>
          </cell>
          <cell r="G4697">
            <v>6350</v>
          </cell>
          <cell r="H4697">
            <v>6350</v>
          </cell>
          <cell r="I4697">
            <v>6350</v>
          </cell>
          <cell r="J4697">
            <v>7349.9999049999997</v>
          </cell>
          <cell r="K4697">
            <v>7349.9999049999997</v>
          </cell>
          <cell r="L4697">
            <v>7349.9999049999997</v>
          </cell>
          <cell r="M4697">
            <v>7349.9999049999997</v>
          </cell>
          <cell r="N4697">
            <v>7349.9999049999997</v>
          </cell>
          <cell r="O4697">
            <v>7349.9999049999997</v>
          </cell>
          <cell r="P4697">
            <v>7349.9999049999997</v>
          </cell>
        </row>
        <row r="4698">
          <cell r="A4698" t="str">
            <v>4.03.000510516</v>
          </cell>
          <cell r="B4698">
            <v>10516</v>
          </cell>
          <cell r="C4698" t="str">
            <v>Gerência Custos, Orçamentos e Relatórios Gerenciais</v>
          </cell>
          <cell r="D4698" t="str">
            <v>4.03.0005</v>
          </cell>
        </row>
        <row r="4699">
          <cell r="A4699" t="str">
            <v>4.03.000610516</v>
          </cell>
          <cell r="B4699">
            <v>10516</v>
          </cell>
          <cell r="C4699" t="str">
            <v>Gerência Custos, Orçamentos e Relatórios Gerenciais</v>
          </cell>
          <cell r="D4699" t="str">
            <v>4.03.0006</v>
          </cell>
          <cell r="E4699">
            <v>657.05083333333334</v>
          </cell>
          <cell r="F4699">
            <v>657.05083333333334</v>
          </cell>
          <cell r="G4699">
            <v>657.05083333333346</v>
          </cell>
          <cell r="H4699">
            <v>657.05083333333334</v>
          </cell>
          <cell r="I4699">
            <v>657.05083333333334</v>
          </cell>
          <cell r="J4699">
            <v>657.05083333333346</v>
          </cell>
          <cell r="K4699">
            <v>1000.3197499999997</v>
          </cell>
          <cell r="L4699">
            <v>1051.3197033333338</v>
          </cell>
          <cell r="M4699">
            <v>749.24305666666692</v>
          </cell>
          <cell r="N4699">
            <v>749.24305666666669</v>
          </cell>
          <cell r="O4699">
            <v>749.24305666666692</v>
          </cell>
          <cell r="P4699">
            <v>749.24305666666601</v>
          </cell>
        </row>
        <row r="4700">
          <cell r="A4700" t="str">
            <v>4.03.000710516</v>
          </cell>
          <cell r="B4700">
            <v>10516</v>
          </cell>
          <cell r="C4700" t="str">
            <v>Gerência Custos, Orçamentos e Relatórios Gerenciais</v>
          </cell>
          <cell r="D4700" t="str">
            <v>4.03.0007</v>
          </cell>
          <cell r="E4700">
            <v>16750</v>
          </cell>
        </row>
        <row r="4701">
          <cell r="A4701" t="str">
            <v>4.03.000810516</v>
          </cell>
          <cell r="B4701">
            <v>10516</v>
          </cell>
          <cell r="C4701" t="str">
            <v>Gerência Custos, Orçamentos e Relatórios Gerenciais</v>
          </cell>
          <cell r="D4701" t="str">
            <v>4.03.0008</v>
          </cell>
          <cell r="E4701">
            <v>1157.3566666666666</v>
          </cell>
          <cell r="F4701">
            <v>1157.3566666666666</v>
          </cell>
          <cell r="G4701">
            <v>1157.3566666666666</v>
          </cell>
          <cell r="H4701">
            <v>1157.3566666666666</v>
          </cell>
          <cell r="I4701">
            <v>1157.3566666666666</v>
          </cell>
          <cell r="J4701">
            <v>1157.3566666666666</v>
          </cell>
          <cell r="K4701">
            <v>1157.3566666666666</v>
          </cell>
          <cell r="L4701">
            <v>1157.3566666666666</v>
          </cell>
          <cell r="M4701">
            <v>1157.3566666666666</v>
          </cell>
          <cell r="N4701">
            <v>1157.3566666666666</v>
          </cell>
          <cell r="O4701">
            <v>1157.3566666666666</v>
          </cell>
          <cell r="P4701">
            <v>1157.3566666666666</v>
          </cell>
        </row>
        <row r="4702">
          <cell r="A4702" t="str">
            <v>4.03.000910516</v>
          </cell>
          <cell r="B4702">
            <v>10516</v>
          </cell>
          <cell r="C4702" t="str">
            <v>Gerência Custos, Orçamentos e Relatórios Gerenciais</v>
          </cell>
          <cell r="D4702" t="str">
            <v>4.03.0009</v>
          </cell>
          <cell r="E4702">
            <v>1008</v>
          </cell>
          <cell r="F4702">
            <v>756</v>
          </cell>
          <cell r="G4702">
            <v>756</v>
          </cell>
          <cell r="H4702">
            <v>756</v>
          </cell>
          <cell r="I4702">
            <v>756</v>
          </cell>
          <cell r="J4702">
            <v>756</v>
          </cell>
          <cell r="K4702">
            <v>756</v>
          </cell>
          <cell r="L4702">
            <v>756</v>
          </cell>
          <cell r="M4702">
            <v>756</v>
          </cell>
          <cell r="N4702">
            <v>756</v>
          </cell>
          <cell r="O4702">
            <v>756</v>
          </cell>
          <cell r="P4702">
            <v>756</v>
          </cell>
        </row>
        <row r="4703">
          <cell r="A4703" t="str">
            <v>4.03.001010516</v>
          </cell>
          <cell r="B4703">
            <v>10516</v>
          </cell>
          <cell r="C4703" t="str">
            <v>Gerência Custos, Orçamentos e Relatórios Gerenciais</v>
          </cell>
          <cell r="D4703" t="str">
            <v>4.03.0010</v>
          </cell>
          <cell r="E4703">
            <v>111.63149999999999</v>
          </cell>
          <cell r="F4703">
            <v>111.63149999999999</v>
          </cell>
          <cell r="G4703">
            <v>111.63149999999999</v>
          </cell>
          <cell r="H4703">
            <v>111.63149999999999</v>
          </cell>
          <cell r="I4703">
            <v>111.63149999999999</v>
          </cell>
          <cell r="J4703">
            <v>111.63149999999999</v>
          </cell>
          <cell r="K4703">
            <v>111.63149999999999</v>
          </cell>
          <cell r="L4703">
            <v>111.63149999999999</v>
          </cell>
          <cell r="M4703">
            <v>111.63149999999999</v>
          </cell>
          <cell r="N4703">
            <v>111.63149999999999</v>
          </cell>
          <cell r="O4703">
            <v>111.63149999999999</v>
          </cell>
          <cell r="P4703">
            <v>111.63149999999999</v>
          </cell>
        </row>
        <row r="4704">
          <cell r="A4704" t="str">
            <v>4.03.001110516</v>
          </cell>
          <cell r="B4704">
            <v>10516</v>
          </cell>
          <cell r="C4704" t="str">
            <v>Gerência Custos, Orçamentos e Relatórios Gerenciais</v>
          </cell>
          <cell r="D4704" t="str">
            <v>4.03.0011</v>
          </cell>
          <cell r="E4704">
            <v>2222.3649352777784</v>
          </cell>
          <cell r="F4704">
            <v>2222.3649352777784</v>
          </cell>
          <cell r="G4704">
            <v>2222.3649352777784</v>
          </cell>
          <cell r="H4704">
            <v>2222.3649352777784</v>
          </cell>
          <cell r="I4704">
            <v>2222.3649352777784</v>
          </cell>
          <cell r="J4704">
            <v>2222.3649352777784</v>
          </cell>
          <cell r="K4704">
            <v>2497.2906452500001</v>
          </cell>
          <cell r="L4704">
            <v>2564.7269681588896</v>
          </cell>
          <cell r="M4704">
            <v>2422.2200216344449</v>
          </cell>
          <cell r="N4704">
            <v>2534.1897653322226</v>
          </cell>
          <cell r="O4704">
            <v>2534.189765332223</v>
          </cell>
          <cell r="P4704">
            <v>2534.1897653322221</v>
          </cell>
        </row>
        <row r="4705">
          <cell r="A4705" t="str">
            <v>4.03.001210516</v>
          </cell>
          <cell r="B4705">
            <v>10516</v>
          </cell>
          <cell r="C4705" t="str">
            <v>Gerência Custos, Orçamentos e Relatórios Gerenciais</v>
          </cell>
          <cell r="D4705" t="str">
            <v>4.03.0012</v>
          </cell>
          <cell r="E4705">
            <v>639.52947777777774</v>
          </cell>
          <cell r="F4705">
            <v>639.52947777777774</v>
          </cell>
          <cell r="G4705">
            <v>639.52947777777774</v>
          </cell>
          <cell r="H4705">
            <v>639.52947777777774</v>
          </cell>
          <cell r="I4705">
            <v>639.52947777777774</v>
          </cell>
          <cell r="J4705">
            <v>639.52947777777774</v>
          </cell>
          <cell r="K4705">
            <v>718.64479000000006</v>
          </cell>
          <cell r="L4705">
            <v>738.05092608888913</v>
          </cell>
          <cell r="M4705">
            <v>697.04173284444448</v>
          </cell>
          <cell r="N4705">
            <v>729.2632418222222</v>
          </cell>
          <cell r="O4705">
            <v>729.26324182222231</v>
          </cell>
          <cell r="P4705">
            <v>729.26324182222208</v>
          </cell>
        </row>
        <row r="4706">
          <cell r="A4706" t="str">
            <v>4.03.001310516</v>
          </cell>
          <cell r="B4706">
            <v>10516</v>
          </cell>
          <cell r="C4706" t="str">
            <v>Gerência Custos, Orçamentos e Relatórios Gerenciais</v>
          </cell>
          <cell r="D4706" t="str">
            <v>4.03.0013</v>
          </cell>
        </row>
        <row r="4707">
          <cell r="A4707" t="str">
            <v>4.03.001410516</v>
          </cell>
          <cell r="B4707">
            <v>10516</v>
          </cell>
          <cell r="C4707" t="str">
            <v>Gerência Custos, Orçamentos e Relatórios Gerenciais</v>
          </cell>
          <cell r="D4707" t="str">
            <v>4.03.0014</v>
          </cell>
        </row>
        <row r="4708">
          <cell r="A4708" t="str">
            <v>4.03.001510516</v>
          </cell>
          <cell r="B4708">
            <v>10516</v>
          </cell>
          <cell r="C4708" t="str">
            <v>Gerência Custos, Orçamentos e Relatórios Gerenciais</v>
          </cell>
          <cell r="D4708" t="str">
            <v>4.03.0015</v>
          </cell>
        </row>
        <row r="4709">
          <cell r="A4709" t="str">
            <v>4.03.001610516</v>
          </cell>
          <cell r="B4709">
            <v>10516</v>
          </cell>
          <cell r="C4709" t="str">
            <v>Gerência Custos, Orçamentos e Relatórios Gerenciais</v>
          </cell>
          <cell r="D4709" t="str">
            <v>4.03.0016</v>
          </cell>
        </row>
        <row r="4710">
          <cell r="A4710" t="str">
            <v>4.03.001710516</v>
          </cell>
          <cell r="B4710">
            <v>10516</v>
          </cell>
          <cell r="C4710" t="str">
            <v>Gerência Custos, Orçamentos e Relatórios Gerenciais</v>
          </cell>
          <cell r="D4710" t="str">
            <v>4.03.0017</v>
          </cell>
          <cell r="E4710">
            <v>82.05</v>
          </cell>
          <cell r="F4710">
            <v>82.05</v>
          </cell>
          <cell r="G4710">
            <v>82.05</v>
          </cell>
          <cell r="H4710">
            <v>82.05</v>
          </cell>
          <cell r="I4710">
            <v>82.05</v>
          </cell>
          <cell r="J4710">
            <v>82.05</v>
          </cell>
          <cell r="K4710">
            <v>82.05</v>
          </cell>
          <cell r="L4710">
            <v>82.05</v>
          </cell>
          <cell r="M4710">
            <v>82.05</v>
          </cell>
          <cell r="N4710">
            <v>82.05</v>
          </cell>
          <cell r="O4710">
            <v>82.05</v>
          </cell>
          <cell r="P4710">
            <v>82.05</v>
          </cell>
        </row>
        <row r="4711">
          <cell r="A4711" t="str">
            <v>4.03.001810516</v>
          </cell>
          <cell r="B4711">
            <v>10516</v>
          </cell>
          <cell r="C4711" t="str">
            <v>Gerência Custos, Orçamentos e Relatórios Gerenciais</v>
          </cell>
          <cell r="D4711" t="str">
            <v>4.03.0018</v>
          </cell>
        </row>
        <row r="4712">
          <cell r="A4712" t="str">
            <v>4.03.001910516</v>
          </cell>
          <cell r="B4712">
            <v>10516</v>
          </cell>
          <cell r="C4712" t="str">
            <v>Gerência Custos, Orçamentos e Relatórios Gerenciais</v>
          </cell>
          <cell r="D4712" t="str">
            <v>4.03.0019</v>
          </cell>
        </row>
        <row r="4713">
          <cell r="A4713" t="str">
            <v>4.03.002010516</v>
          </cell>
          <cell r="B4713">
            <v>10516</v>
          </cell>
          <cell r="C4713" t="str">
            <v>Gerência Custos, Orçamentos e Relatórios Gerenciais</v>
          </cell>
          <cell r="D4713" t="str">
            <v>4.03.0020</v>
          </cell>
        </row>
        <row r="4714">
          <cell r="A4714" t="str">
            <v>4.03.002110516</v>
          </cell>
          <cell r="B4714">
            <v>10516</v>
          </cell>
          <cell r="C4714" t="str">
            <v>Gerência Custos, Orçamentos e Relatórios Gerenciais</v>
          </cell>
          <cell r="D4714" t="str">
            <v>4.03.0021</v>
          </cell>
        </row>
        <row r="4715">
          <cell r="A4715" t="str">
            <v>4.03.002210516</v>
          </cell>
          <cell r="B4715">
            <v>10516</v>
          </cell>
          <cell r="C4715" t="str">
            <v>Gerência Custos, Orçamentos e Relatórios Gerenciais</v>
          </cell>
          <cell r="D4715" t="str">
            <v>4.03.0022</v>
          </cell>
        </row>
        <row r="4716">
          <cell r="A4716" t="str">
            <v>4.03.002410516</v>
          </cell>
          <cell r="B4716">
            <v>10516</v>
          </cell>
          <cell r="C4716" t="str">
            <v>Gerência Custos, Orçamentos e Relatórios Gerenciais</v>
          </cell>
          <cell r="D4716" t="str">
            <v>4.03.0024</v>
          </cell>
        </row>
        <row r="4717">
          <cell r="A4717" t="str">
            <v>4.04.000110516</v>
          </cell>
          <cell r="B4717">
            <v>10516</v>
          </cell>
          <cell r="C4717" t="str">
            <v>Gerência Custos, Orçamentos e Relatórios Gerenciais</v>
          </cell>
          <cell r="D4717" t="str">
            <v>4.04.0001</v>
          </cell>
          <cell r="E4717">
            <v>0</v>
          </cell>
          <cell r="F4717">
            <v>0</v>
          </cell>
          <cell r="G4717">
            <v>0</v>
          </cell>
          <cell r="H4717">
            <v>0</v>
          </cell>
          <cell r="I4717">
            <v>0</v>
          </cell>
          <cell r="J4717">
            <v>0</v>
          </cell>
          <cell r="K4717">
            <v>0</v>
          </cell>
          <cell r="L4717">
            <v>0</v>
          </cell>
          <cell r="M4717">
            <v>0</v>
          </cell>
          <cell r="N4717">
            <v>0</v>
          </cell>
          <cell r="O4717">
            <v>0</v>
          </cell>
          <cell r="P4717">
            <v>0</v>
          </cell>
        </row>
        <row r="4718">
          <cell r="A4718" t="str">
            <v>4.04.000210516</v>
          </cell>
          <cell r="B4718">
            <v>10516</v>
          </cell>
          <cell r="C4718" t="str">
            <v>Gerência Custos, Orçamentos e Relatórios Gerenciais</v>
          </cell>
          <cell r="D4718" t="str">
            <v>4.04.0002</v>
          </cell>
          <cell r="E4718">
            <v>0</v>
          </cell>
          <cell r="F4718">
            <v>0</v>
          </cell>
          <cell r="G4718">
            <v>0</v>
          </cell>
          <cell r="H4718">
            <v>0</v>
          </cell>
          <cell r="I4718">
            <v>0</v>
          </cell>
          <cell r="J4718">
            <v>0</v>
          </cell>
          <cell r="K4718">
            <v>0</v>
          </cell>
          <cell r="L4718">
            <v>0</v>
          </cell>
          <cell r="M4718">
            <v>0</v>
          </cell>
          <cell r="N4718">
            <v>0</v>
          </cell>
          <cell r="O4718">
            <v>0</v>
          </cell>
          <cell r="P4718">
            <v>0</v>
          </cell>
        </row>
        <row r="4719">
          <cell r="A4719" t="str">
            <v>4.04.000310516</v>
          </cell>
          <cell r="B4719">
            <v>10516</v>
          </cell>
          <cell r="C4719" t="str">
            <v>Gerência Custos, Orçamentos e Relatórios Gerenciais</v>
          </cell>
          <cell r="D4719" t="str">
            <v>4.04.0003</v>
          </cell>
          <cell r="E4719">
            <v>500</v>
          </cell>
          <cell r="F4719">
            <v>500</v>
          </cell>
          <cell r="G4719">
            <v>500</v>
          </cell>
          <cell r="H4719">
            <v>525</v>
          </cell>
          <cell r="I4719">
            <v>525</v>
          </cell>
          <cell r="J4719">
            <v>525</v>
          </cell>
          <cell r="K4719">
            <v>525</v>
          </cell>
          <cell r="L4719">
            <v>525</v>
          </cell>
          <cell r="M4719">
            <v>525</v>
          </cell>
          <cell r="N4719">
            <v>525</v>
          </cell>
          <cell r="O4719">
            <v>525</v>
          </cell>
          <cell r="P4719">
            <v>525</v>
          </cell>
        </row>
        <row r="4720">
          <cell r="A4720" t="str">
            <v>4.04.000410516</v>
          </cell>
          <cell r="B4720">
            <v>10516</v>
          </cell>
          <cell r="C4720" t="str">
            <v>Gerência Custos, Orçamentos e Relatórios Gerenciais</v>
          </cell>
          <cell r="D4720" t="str">
            <v>4.04.0004</v>
          </cell>
          <cell r="E4720">
            <v>0</v>
          </cell>
          <cell r="F4720">
            <v>0</v>
          </cell>
          <cell r="G4720">
            <v>0</v>
          </cell>
          <cell r="H4720">
            <v>0</v>
          </cell>
          <cell r="I4720">
            <v>0</v>
          </cell>
          <cell r="J4720">
            <v>0</v>
          </cell>
          <cell r="K4720">
            <v>0</v>
          </cell>
          <cell r="L4720">
            <v>0</v>
          </cell>
          <cell r="M4720">
            <v>0</v>
          </cell>
          <cell r="N4720">
            <v>0</v>
          </cell>
          <cell r="O4720">
            <v>0</v>
          </cell>
          <cell r="P4720">
            <v>0</v>
          </cell>
        </row>
        <row r="4721">
          <cell r="A4721" t="str">
            <v>4.04.000510516</v>
          </cell>
          <cell r="B4721">
            <v>10516</v>
          </cell>
          <cell r="C4721" t="str">
            <v>Gerência Custos, Orçamentos e Relatórios Gerenciais</v>
          </cell>
          <cell r="D4721" t="str">
            <v>4.04.0005</v>
          </cell>
          <cell r="E4721">
            <v>0</v>
          </cell>
          <cell r="F4721">
            <v>0</v>
          </cell>
          <cell r="G4721">
            <v>0</v>
          </cell>
          <cell r="H4721">
            <v>0</v>
          </cell>
          <cell r="I4721">
            <v>0</v>
          </cell>
          <cell r="J4721">
            <v>0</v>
          </cell>
          <cell r="K4721">
            <v>0</v>
          </cell>
          <cell r="L4721">
            <v>0</v>
          </cell>
          <cell r="M4721">
            <v>0</v>
          </cell>
          <cell r="N4721">
            <v>0</v>
          </cell>
          <cell r="O4721">
            <v>0</v>
          </cell>
          <cell r="P4721">
            <v>0</v>
          </cell>
        </row>
        <row r="4722">
          <cell r="A4722" t="str">
            <v>4.04.000610516</v>
          </cell>
          <cell r="B4722">
            <v>10516</v>
          </cell>
          <cell r="C4722" t="str">
            <v>Gerência Custos, Orçamentos e Relatórios Gerenciais</v>
          </cell>
          <cell r="D4722" t="str">
            <v>4.04.0006</v>
          </cell>
          <cell r="E4722">
            <v>0</v>
          </cell>
          <cell r="F4722">
            <v>0</v>
          </cell>
          <cell r="G4722">
            <v>0</v>
          </cell>
          <cell r="H4722">
            <v>0</v>
          </cell>
          <cell r="I4722">
            <v>0</v>
          </cell>
          <cell r="J4722">
            <v>0</v>
          </cell>
          <cell r="K4722">
            <v>0</v>
          </cell>
          <cell r="L4722">
            <v>0</v>
          </cell>
          <cell r="M4722">
            <v>0</v>
          </cell>
          <cell r="N4722">
            <v>0</v>
          </cell>
          <cell r="O4722">
            <v>0</v>
          </cell>
          <cell r="P4722">
            <v>0</v>
          </cell>
        </row>
        <row r="4723">
          <cell r="A4723" t="str">
            <v>4.04.000710516</v>
          </cell>
          <cell r="B4723">
            <v>10516</v>
          </cell>
          <cell r="C4723" t="str">
            <v>Gerência Custos, Orçamentos e Relatórios Gerenciais</v>
          </cell>
          <cell r="D4723" t="str">
            <v>4.04.0007</v>
          </cell>
          <cell r="E4723">
            <v>8.2389506601244271</v>
          </cell>
          <cell r="F4723">
            <v>8.2389506601244271</v>
          </cell>
          <cell r="G4723">
            <v>8.2389506601244271</v>
          </cell>
          <cell r="H4723">
            <v>8.2389506601244271</v>
          </cell>
          <cell r="I4723">
            <v>8.2389506601244271</v>
          </cell>
          <cell r="J4723">
            <v>8.2389506601244271</v>
          </cell>
          <cell r="K4723">
            <v>8.2389506601244271</v>
          </cell>
          <cell r="L4723">
            <v>8.2389506601244271</v>
          </cell>
          <cell r="M4723">
            <v>8.2389506601244271</v>
          </cell>
          <cell r="N4723">
            <v>8.2389506601244271</v>
          </cell>
          <cell r="O4723">
            <v>8.2389506601244271</v>
          </cell>
          <cell r="P4723">
            <v>8.2389506601244271</v>
          </cell>
        </row>
        <row r="4724">
          <cell r="A4724" t="str">
            <v>4.04.000810516</v>
          </cell>
          <cell r="B4724">
            <v>10516</v>
          </cell>
          <cell r="C4724" t="str">
            <v>Gerência Custos, Orçamentos e Relatórios Gerenciais</v>
          </cell>
          <cell r="D4724" t="str">
            <v>4.04.0008</v>
          </cell>
          <cell r="E4724">
            <v>287</v>
          </cell>
          <cell r="F4724">
            <v>287</v>
          </cell>
          <cell r="G4724">
            <v>287</v>
          </cell>
          <cell r="H4724">
            <v>287</v>
          </cell>
          <cell r="I4724">
            <v>287</v>
          </cell>
          <cell r="J4724">
            <v>287</v>
          </cell>
          <cell r="K4724">
            <v>287</v>
          </cell>
          <cell r="L4724">
            <v>287</v>
          </cell>
          <cell r="M4724">
            <v>300</v>
          </cell>
          <cell r="N4724">
            <v>300</v>
          </cell>
          <cell r="O4724">
            <v>300</v>
          </cell>
          <cell r="P4724">
            <v>300</v>
          </cell>
        </row>
        <row r="4725">
          <cell r="A4725" t="str">
            <v>4.04.000910516</v>
          </cell>
          <cell r="B4725">
            <v>10516</v>
          </cell>
          <cell r="C4725" t="str">
            <v>Gerência Custos, Orçamentos e Relatórios Gerenciais</v>
          </cell>
          <cell r="D4725" t="str">
            <v>4.04.0009</v>
          </cell>
          <cell r="E4725">
            <v>0</v>
          </cell>
          <cell r="F4725">
            <v>0</v>
          </cell>
          <cell r="G4725">
            <v>0</v>
          </cell>
          <cell r="H4725">
            <v>0</v>
          </cell>
          <cell r="I4725">
            <v>0</v>
          </cell>
          <cell r="J4725">
            <v>0</v>
          </cell>
          <cell r="K4725">
            <v>0</v>
          </cell>
          <cell r="L4725">
            <v>0</v>
          </cell>
          <cell r="M4725">
            <v>0</v>
          </cell>
          <cell r="N4725">
            <v>0</v>
          </cell>
          <cell r="O4725">
            <v>0</v>
          </cell>
          <cell r="P4725">
            <v>0</v>
          </cell>
        </row>
        <row r="4726">
          <cell r="A4726" t="str">
            <v>4.04.001010516</v>
          </cell>
          <cell r="B4726">
            <v>10516</v>
          </cell>
          <cell r="C4726" t="str">
            <v>Gerência Custos, Orçamentos e Relatórios Gerenciais</v>
          </cell>
          <cell r="D4726" t="str">
            <v>4.04.0010</v>
          </cell>
          <cell r="E4726">
            <v>45</v>
          </cell>
          <cell r="F4726">
            <v>45</v>
          </cell>
          <cell r="G4726">
            <v>45</v>
          </cell>
          <cell r="H4726">
            <v>50</v>
          </cell>
          <cell r="I4726">
            <v>50</v>
          </cell>
          <cell r="J4726">
            <v>50</v>
          </cell>
          <cell r="K4726">
            <v>50</v>
          </cell>
          <cell r="L4726">
            <v>50</v>
          </cell>
          <cell r="M4726">
            <v>50</v>
          </cell>
          <cell r="N4726">
            <v>50</v>
          </cell>
          <cell r="O4726">
            <v>50</v>
          </cell>
          <cell r="P4726">
            <v>50</v>
          </cell>
        </row>
        <row r="4727">
          <cell r="A4727" t="str">
            <v>4.04.001110516</v>
          </cell>
          <cell r="B4727">
            <v>10516</v>
          </cell>
          <cell r="C4727" t="str">
            <v>Gerência Custos, Orçamentos e Relatórios Gerenciais</v>
          </cell>
          <cell r="D4727" t="str">
            <v>4.04.0011</v>
          </cell>
          <cell r="E4727">
            <v>0</v>
          </cell>
          <cell r="F4727">
            <v>0</v>
          </cell>
          <cell r="G4727">
            <v>0</v>
          </cell>
          <cell r="H4727">
            <v>0</v>
          </cell>
          <cell r="I4727">
            <v>0</v>
          </cell>
          <cell r="J4727">
            <v>0</v>
          </cell>
          <cell r="K4727">
            <v>0</v>
          </cell>
          <cell r="L4727">
            <v>0</v>
          </cell>
          <cell r="M4727">
            <v>0</v>
          </cell>
          <cell r="N4727">
            <v>0</v>
          </cell>
          <cell r="O4727">
            <v>0</v>
          </cell>
          <cell r="P4727">
            <v>0</v>
          </cell>
        </row>
        <row r="4728">
          <cell r="A4728" t="str">
            <v>4.04.001210516</v>
          </cell>
          <cell r="B4728">
            <v>10516</v>
          </cell>
          <cell r="C4728" t="str">
            <v>Gerência Custos, Orçamentos e Relatórios Gerenciais</v>
          </cell>
          <cell r="D4728" t="str">
            <v>4.04.0012</v>
          </cell>
          <cell r="E4728">
            <v>0</v>
          </cell>
          <cell r="F4728">
            <v>0</v>
          </cell>
          <cell r="G4728">
            <v>0</v>
          </cell>
          <cell r="H4728">
            <v>0</v>
          </cell>
          <cell r="I4728">
            <v>0</v>
          </cell>
          <cell r="J4728">
            <v>0</v>
          </cell>
          <cell r="K4728">
            <v>0</v>
          </cell>
          <cell r="L4728">
            <v>0</v>
          </cell>
          <cell r="M4728">
            <v>0</v>
          </cell>
          <cell r="N4728">
            <v>0</v>
          </cell>
          <cell r="O4728">
            <v>0</v>
          </cell>
          <cell r="P4728">
            <v>0</v>
          </cell>
        </row>
        <row r="4729">
          <cell r="A4729" t="str">
            <v>4.05.000310516</v>
          </cell>
          <cell r="B4729">
            <v>10516</v>
          </cell>
          <cell r="C4729" t="str">
            <v>Gerência Custos, Orçamentos e Relatórios Gerenciais</v>
          </cell>
          <cell r="D4729" t="str">
            <v>4.05.0003</v>
          </cell>
          <cell r="E4729">
            <v>0</v>
          </cell>
          <cell r="F4729">
            <v>0</v>
          </cell>
          <cell r="G4729">
            <v>0</v>
          </cell>
          <cell r="H4729">
            <v>0</v>
          </cell>
          <cell r="I4729">
            <v>0</v>
          </cell>
          <cell r="J4729">
            <v>0</v>
          </cell>
          <cell r="K4729">
            <v>0</v>
          </cell>
          <cell r="L4729">
            <v>0</v>
          </cell>
          <cell r="M4729">
            <v>0</v>
          </cell>
          <cell r="N4729">
            <v>0</v>
          </cell>
          <cell r="O4729">
            <v>0</v>
          </cell>
          <cell r="P4729">
            <v>0</v>
          </cell>
        </row>
        <row r="4730">
          <cell r="A4730" t="str">
            <v>4.08.000410516</v>
          </cell>
          <cell r="B4730">
            <v>10516</v>
          </cell>
          <cell r="C4730" t="str">
            <v>Gerência Custos, Orçamentos e Relatórios Gerenciais</v>
          </cell>
          <cell r="D4730" t="str">
            <v>4.08.0004</v>
          </cell>
          <cell r="E4730">
            <v>0</v>
          </cell>
          <cell r="F4730">
            <v>0</v>
          </cell>
          <cell r="G4730">
            <v>0</v>
          </cell>
          <cell r="H4730">
            <v>0</v>
          </cell>
          <cell r="I4730">
            <v>0</v>
          </cell>
          <cell r="J4730">
            <v>0</v>
          </cell>
          <cell r="K4730">
            <v>0</v>
          </cell>
          <cell r="L4730">
            <v>0</v>
          </cell>
          <cell r="M4730">
            <v>0</v>
          </cell>
          <cell r="N4730">
            <v>0</v>
          </cell>
          <cell r="O4730">
            <v>0</v>
          </cell>
          <cell r="P4730">
            <v>0</v>
          </cell>
        </row>
        <row r="4731">
          <cell r="A4731" t="str">
            <v>4.08.001010516</v>
          </cell>
          <cell r="B4731">
            <v>10516</v>
          </cell>
          <cell r="C4731" t="str">
            <v>Gerência Custos, Orçamentos e Relatórios Gerenciais</v>
          </cell>
          <cell r="D4731" t="str">
            <v>4.08.0010</v>
          </cell>
          <cell r="E4731">
            <v>0</v>
          </cell>
          <cell r="F4731">
            <v>0</v>
          </cell>
          <cell r="G4731">
            <v>0</v>
          </cell>
          <cell r="H4731">
            <v>0</v>
          </cell>
          <cell r="I4731">
            <v>0</v>
          </cell>
          <cell r="J4731">
            <v>0</v>
          </cell>
          <cell r="K4731">
            <v>0</v>
          </cell>
          <cell r="L4731">
            <v>0</v>
          </cell>
          <cell r="M4731">
            <v>0</v>
          </cell>
          <cell r="N4731">
            <v>0</v>
          </cell>
          <cell r="O4731">
            <v>0</v>
          </cell>
          <cell r="P4731">
            <v>0</v>
          </cell>
        </row>
        <row r="4732">
          <cell r="A4732" t="str">
            <v>4.08.001610516</v>
          </cell>
          <cell r="B4732">
            <v>10516</v>
          </cell>
          <cell r="C4732" t="str">
            <v>Gerência Custos, Orçamentos e Relatórios Gerenciais</v>
          </cell>
          <cell r="D4732" t="str">
            <v>4.08.0016</v>
          </cell>
          <cell r="E4732">
            <v>0</v>
          </cell>
          <cell r="F4732">
            <v>0</v>
          </cell>
          <cell r="G4732">
            <v>0</v>
          </cell>
          <cell r="H4732">
            <v>0</v>
          </cell>
          <cell r="I4732">
            <v>0</v>
          </cell>
          <cell r="J4732">
            <v>0</v>
          </cell>
          <cell r="K4732">
            <v>0</v>
          </cell>
          <cell r="L4732">
            <v>0</v>
          </cell>
          <cell r="M4732">
            <v>0</v>
          </cell>
          <cell r="N4732">
            <v>0</v>
          </cell>
          <cell r="O4732">
            <v>0</v>
          </cell>
          <cell r="P4732">
            <v>0</v>
          </cell>
        </row>
        <row r="4733">
          <cell r="A4733" t="str">
            <v>4.08.001710516</v>
          </cell>
          <cell r="B4733">
            <v>10516</v>
          </cell>
          <cell r="C4733" t="str">
            <v>Gerência Custos, Orçamentos e Relatórios Gerenciais</v>
          </cell>
          <cell r="D4733" t="str">
            <v>4.08.0017</v>
          </cell>
          <cell r="E4733">
            <v>0</v>
          </cell>
          <cell r="F4733">
            <v>0</v>
          </cell>
          <cell r="G4733">
            <v>0</v>
          </cell>
          <cell r="H4733">
            <v>0</v>
          </cell>
          <cell r="I4733">
            <v>0</v>
          </cell>
          <cell r="J4733">
            <v>0</v>
          </cell>
          <cell r="K4733">
            <v>0</v>
          </cell>
          <cell r="L4733">
            <v>0</v>
          </cell>
          <cell r="M4733">
            <v>0</v>
          </cell>
          <cell r="N4733">
            <v>0</v>
          </cell>
          <cell r="O4733">
            <v>0</v>
          </cell>
          <cell r="P4733">
            <v>0</v>
          </cell>
        </row>
        <row r="4734">
          <cell r="A4734" t="str">
            <v>4.08.002010516</v>
          </cell>
          <cell r="B4734">
            <v>10516</v>
          </cell>
          <cell r="C4734" t="str">
            <v>Gerência Custos, Orçamentos e Relatórios Gerenciais</v>
          </cell>
          <cell r="D4734" t="str">
            <v>4.08.0020</v>
          </cell>
          <cell r="E4734">
            <v>0</v>
          </cell>
          <cell r="F4734">
            <v>0</v>
          </cell>
          <cell r="G4734">
            <v>0</v>
          </cell>
          <cell r="H4734">
            <v>0</v>
          </cell>
          <cell r="I4734">
            <v>0</v>
          </cell>
          <cell r="J4734">
            <v>0</v>
          </cell>
          <cell r="K4734">
            <v>0</v>
          </cell>
          <cell r="L4734">
            <v>0</v>
          </cell>
          <cell r="M4734">
            <v>0</v>
          </cell>
          <cell r="N4734">
            <v>0</v>
          </cell>
          <cell r="O4734">
            <v>0</v>
          </cell>
          <cell r="P4734">
            <v>0</v>
          </cell>
        </row>
        <row r="4735">
          <cell r="A4735" t="str">
            <v>4.13.000410516</v>
          </cell>
          <cell r="B4735">
            <v>10516</v>
          </cell>
          <cell r="C4735" t="str">
            <v>Gerência Custos, Orçamentos e Relatórios Gerenciais</v>
          </cell>
          <cell r="D4735" t="str">
            <v>4.13.0004</v>
          </cell>
          <cell r="E4735">
            <v>0</v>
          </cell>
          <cell r="F4735">
            <v>0</v>
          </cell>
          <cell r="G4735">
            <v>0</v>
          </cell>
          <cell r="H4735">
            <v>0</v>
          </cell>
          <cell r="I4735">
            <v>0</v>
          </cell>
          <cell r="J4735">
            <v>0</v>
          </cell>
          <cell r="K4735">
            <v>0</v>
          </cell>
          <cell r="L4735">
            <v>0</v>
          </cell>
          <cell r="M4735">
            <v>0</v>
          </cell>
          <cell r="N4735">
            <v>0</v>
          </cell>
          <cell r="O4735">
            <v>0</v>
          </cell>
          <cell r="P4735">
            <v>0</v>
          </cell>
        </row>
        <row r="4736">
          <cell r="A4736" t="str">
            <v>4.13.000510516</v>
          </cell>
          <cell r="B4736">
            <v>10516</v>
          </cell>
          <cell r="C4736" t="str">
            <v>Gerência Custos, Orçamentos e Relatórios Gerenciais</v>
          </cell>
          <cell r="D4736" t="str">
            <v>4.13.0005</v>
          </cell>
          <cell r="E4736">
            <v>0</v>
          </cell>
          <cell r="F4736">
            <v>0</v>
          </cell>
          <cell r="G4736">
            <v>0</v>
          </cell>
          <cell r="H4736">
            <v>0</v>
          </cell>
          <cell r="I4736">
            <v>0</v>
          </cell>
          <cell r="J4736">
            <v>0</v>
          </cell>
          <cell r="K4736">
            <v>0</v>
          </cell>
          <cell r="L4736">
            <v>0</v>
          </cell>
          <cell r="M4736">
            <v>0</v>
          </cell>
          <cell r="N4736">
            <v>0</v>
          </cell>
          <cell r="O4736">
            <v>0</v>
          </cell>
          <cell r="P4736">
            <v>0</v>
          </cell>
        </row>
        <row r="4737">
          <cell r="A4737" t="str">
            <v>4.13.000610516</v>
          </cell>
          <cell r="B4737">
            <v>10516</v>
          </cell>
          <cell r="C4737" t="str">
            <v>Gerência Custos, Orçamentos e Relatórios Gerenciais</v>
          </cell>
          <cell r="D4737" t="str">
            <v>4.13.0006</v>
          </cell>
          <cell r="E4737">
            <v>0</v>
          </cell>
          <cell r="F4737">
            <v>0</v>
          </cell>
          <cell r="G4737">
            <v>0</v>
          </cell>
          <cell r="H4737">
            <v>0</v>
          </cell>
          <cell r="I4737">
            <v>0</v>
          </cell>
          <cell r="J4737">
            <v>0</v>
          </cell>
          <cell r="K4737">
            <v>0</v>
          </cell>
          <cell r="L4737">
            <v>0</v>
          </cell>
          <cell r="M4737">
            <v>0</v>
          </cell>
          <cell r="N4737">
            <v>0</v>
          </cell>
          <cell r="O4737">
            <v>0</v>
          </cell>
          <cell r="P4737">
            <v>0</v>
          </cell>
        </row>
        <row r="4738">
          <cell r="A4738" t="str">
            <v>4.13.000710516</v>
          </cell>
          <cell r="B4738">
            <v>10516</v>
          </cell>
          <cell r="C4738" t="str">
            <v>Gerência Custos, Orçamentos e Relatórios Gerenciais</v>
          </cell>
          <cell r="D4738" t="str">
            <v>4.13.0007</v>
          </cell>
          <cell r="E4738">
            <v>0</v>
          </cell>
          <cell r="F4738">
            <v>0</v>
          </cell>
          <cell r="G4738">
            <v>0</v>
          </cell>
          <cell r="H4738">
            <v>0</v>
          </cell>
          <cell r="I4738">
            <v>0</v>
          </cell>
          <cell r="J4738">
            <v>0</v>
          </cell>
          <cell r="K4738">
            <v>0</v>
          </cell>
          <cell r="L4738">
            <v>0</v>
          </cell>
          <cell r="M4738">
            <v>0</v>
          </cell>
          <cell r="N4738">
            <v>0</v>
          </cell>
          <cell r="O4738">
            <v>0</v>
          </cell>
          <cell r="P4738">
            <v>0</v>
          </cell>
        </row>
        <row r="4739">
          <cell r="A4739" t="str">
            <v>4.13.000810516</v>
          </cell>
          <cell r="B4739">
            <v>10516</v>
          </cell>
          <cell r="C4739" t="str">
            <v>Gerência Custos, Orçamentos e Relatórios Gerenciais</v>
          </cell>
          <cell r="D4739" t="str">
            <v>4.13.0008</v>
          </cell>
          <cell r="E4739">
            <v>0</v>
          </cell>
          <cell r="F4739">
            <v>0</v>
          </cell>
          <cell r="G4739">
            <v>0</v>
          </cell>
          <cell r="H4739">
            <v>0</v>
          </cell>
          <cell r="I4739">
            <v>0</v>
          </cell>
          <cell r="J4739">
            <v>0</v>
          </cell>
          <cell r="K4739">
            <v>0</v>
          </cell>
          <cell r="L4739">
            <v>0</v>
          </cell>
          <cell r="M4739">
            <v>0</v>
          </cell>
          <cell r="N4739">
            <v>0</v>
          </cell>
          <cell r="O4739">
            <v>0</v>
          </cell>
          <cell r="P4739">
            <v>0</v>
          </cell>
        </row>
        <row r="4740">
          <cell r="A4740" t="str">
            <v>4.90.000110516</v>
          </cell>
          <cell r="B4740">
            <v>10516</v>
          </cell>
          <cell r="C4740" t="str">
            <v>Gerência Custos, Orçamentos e Relatórios Gerenciais</v>
          </cell>
          <cell r="D4740" t="str">
            <v>4.90.0001</v>
          </cell>
          <cell r="E4740">
            <v>0</v>
          </cell>
          <cell r="F4740">
            <v>0</v>
          </cell>
          <cell r="G4740">
            <v>0</v>
          </cell>
          <cell r="H4740">
            <v>0</v>
          </cell>
          <cell r="I4740">
            <v>0</v>
          </cell>
          <cell r="J4740">
            <v>0</v>
          </cell>
          <cell r="K4740">
            <v>0</v>
          </cell>
          <cell r="L4740">
            <v>0</v>
          </cell>
          <cell r="M4740">
            <v>0</v>
          </cell>
          <cell r="N4740">
            <v>0</v>
          </cell>
          <cell r="O4740">
            <v>0</v>
          </cell>
          <cell r="P4740">
            <v>0</v>
          </cell>
        </row>
        <row r="4741">
          <cell r="A4741" t="str">
            <v>4.01.000154</v>
          </cell>
          <cell r="B4741">
            <v>54</v>
          </cell>
          <cell r="C4741" t="str">
            <v>Total Superintedência Finanças e Controladoria</v>
          </cell>
          <cell r="D4741" t="str">
            <v>4.01.0001</v>
          </cell>
          <cell r="E4741">
            <v>0</v>
          </cell>
          <cell r="F4741">
            <v>0</v>
          </cell>
          <cell r="G4741">
            <v>0</v>
          </cell>
          <cell r="H4741">
            <v>0</v>
          </cell>
          <cell r="I4741">
            <v>0</v>
          </cell>
          <cell r="J4741">
            <v>0</v>
          </cell>
          <cell r="K4741">
            <v>0</v>
          </cell>
          <cell r="L4741">
            <v>0</v>
          </cell>
          <cell r="M4741">
            <v>0</v>
          </cell>
          <cell r="N4741">
            <v>0</v>
          </cell>
          <cell r="O4741">
            <v>0</v>
          </cell>
          <cell r="P4741">
            <v>0</v>
          </cell>
        </row>
        <row r="4742">
          <cell r="A4742" t="str">
            <v>4.01.000254</v>
          </cell>
          <cell r="B4742">
            <v>54</v>
          </cell>
          <cell r="C4742" t="str">
            <v>Total Superintedência Finanças e Controladoria</v>
          </cell>
          <cell r="D4742" t="str">
            <v>4.01.0002</v>
          </cell>
          <cell r="E4742">
            <v>0</v>
          </cell>
          <cell r="F4742">
            <v>0</v>
          </cell>
          <cell r="G4742">
            <v>0</v>
          </cell>
          <cell r="H4742">
            <v>0</v>
          </cell>
          <cell r="I4742">
            <v>0</v>
          </cell>
          <cell r="J4742">
            <v>0</v>
          </cell>
          <cell r="K4742">
            <v>0</v>
          </cell>
          <cell r="L4742">
            <v>0</v>
          </cell>
          <cell r="M4742">
            <v>0</v>
          </cell>
          <cell r="N4742">
            <v>0</v>
          </cell>
          <cell r="O4742">
            <v>0</v>
          </cell>
          <cell r="P4742">
            <v>0</v>
          </cell>
        </row>
        <row r="4743">
          <cell r="A4743" t="str">
            <v>4.01.000354</v>
          </cell>
          <cell r="B4743">
            <v>54</v>
          </cell>
          <cell r="C4743" t="str">
            <v>Total Superintedência Finanças e Controladoria</v>
          </cell>
          <cell r="D4743" t="str">
            <v>4.01.0003</v>
          </cell>
          <cell r="E4743">
            <v>0</v>
          </cell>
          <cell r="F4743">
            <v>0</v>
          </cell>
          <cell r="G4743">
            <v>0</v>
          </cell>
          <cell r="H4743">
            <v>0</v>
          </cell>
          <cell r="I4743">
            <v>0</v>
          </cell>
          <cell r="J4743">
            <v>0</v>
          </cell>
          <cell r="K4743">
            <v>0</v>
          </cell>
          <cell r="L4743">
            <v>0</v>
          </cell>
          <cell r="M4743">
            <v>0</v>
          </cell>
          <cell r="N4743">
            <v>0</v>
          </cell>
          <cell r="O4743">
            <v>0</v>
          </cell>
          <cell r="P4743">
            <v>0</v>
          </cell>
        </row>
        <row r="4744">
          <cell r="A4744" t="str">
            <v>4.01.000454</v>
          </cell>
          <cell r="B4744">
            <v>54</v>
          </cell>
          <cell r="C4744" t="str">
            <v>Total Superintedência Finanças e Controladoria</v>
          </cell>
          <cell r="D4744" t="str">
            <v>4.01.0004</v>
          </cell>
          <cell r="E4744">
            <v>250</v>
          </cell>
          <cell r="F4744">
            <v>250</v>
          </cell>
          <cell r="G4744">
            <v>250</v>
          </cell>
          <cell r="H4744">
            <v>250</v>
          </cell>
          <cell r="I4744">
            <v>250</v>
          </cell>
          <cell r="J4744">
            <v>250</v>
          </cell>
          <cell r="K4744">
            <v>250</v>
          </cell>
          <cell r="L4744">
            <v>250</v>
          </cell>
          <cell r="M4744">
            <v>250</v>
          </cell>
          <cell r="N4744">
            <v>250</v>
          </cell>
          <cell r="O4744">
            <v>250</v>
          </cell>
          <cell r="P4744">
            <v>250</v>
          </cell>
        </row>
        <row r="4745">
          <cell r="A4745" t="str">
            <v>4.01.000554</v>
          </cell>
          <cell r="B4745">
            <v>54</v>
          </cell>
          <cell r="C4745" t="str">
            <v>Total Superintedência Finanças e Controladoria</v>
          </cell>
          <cell r="D4745" t="str">
            <v>4.01.0005</v>
          </cell>
          <cell r="E4745">
            <v>50</v>
          </cell>
          <cell r="F4745">
            <v>50</v>
          </cell>
          <cell r="G4745">
            <v>50</v>
          </cell>
          <cell r="H4745">
            <v>50</v>
          </cell>
          <cell r="I4745">
            <v>50</v>
          </cell>
          <cell r="J4745">
            <v>50</v>
          </cell>
          <cell r="K4745">
            <v>50</v>
          </cell>
          <cell r="L4745">
            <v>50</v>
          </cell>
          <cell r="M4745">
            <v>50</v>
          </cell>
          <cell r="N4745">
            <v>50</v>
          </cell>
          <cell r="O4745">
            <v>50</v>
          </cell>
          <cell r="P4745">
            <v>50</v>
          </cell>
        </row>
        <row r="4746">
          <cell r="A4746" t="str">
            <v>4.01.000654</v>
          </cell>
          <cell r="B4746">
            <v>54</v>
          </cell>
          <cell r="C4746" t="str">
            <v>Total Superintedência Finanças e Controladoria</v>
          </cell>
          <cell r="D4746" t="str">
            <v>4.01.0006</v>
          </cell>
          <cell r="E4746">
            <v>1800</v>
          </cell>
          <cell r="F4746">
            <v>300</v>
          </cell>
          <cell r="G4746">
            <v>300</v>
          </cell>
          <cell r="H4746">
            <v>300</v>
          </cell>
          <cell r="I4746">
            <v>300</v>
          </cell>
          <cell r="J4746">
            <v>300</v>
          </cell>
          <cell r="K4746">
            <v>300</v>
          </cell>
          <cell r="L4746">
            <v>300</v>
          </cell>
          <cell r="M4746">
            <v>300</v>
          </cell>
          <cell r="N4746">
            <v>300</v>
          </cell>
          <cell r="O4746">
            <v>300</v>
          </cell>
          <cell r="P4746">
            <v>300</v>
          </cell>
        </row>
        <row r="4747">
          <cell r="A4747" t="str">
            <v>4.01.000754</v>
          </cell>
          <cell r="B4747">
            <v>54</v>
          </cell>
          <cell r="C4747" t="str">
            <v>Total Superintedência Finanças e Controladoria</v>
          </cell>
          <cell r="D4747" t="str">
            <v>4.01.0007</v>
          </cell>
          <cell r="E4747">
            <v>0</v>
          </cell>
          <cell r="F4747">
            <v>0</v>
          </cell>
          <cell r="G4747">
            <v>0</v>
          </cell>
          <cell r="H4747">
            <v>0</v>
          </cell>
          <cell r="I4747">
            <v>0</v>
          </cell>
          <cell r="J4747">
            <v>0</v>
          </cell>
          <cell r="K4747">
            <v>0</v>
          </cell>
          <cell r="L4747">
            <v>0</v>
          </cell>
          <cell r="M4747">
            <v>0</v>
          </cell>
          <cell r="N4747">
            <v>0</v>
          </cell>
          <cell r="O4747">
            <v>0</v>
          </cell>
          <cell r="P4747">
            <v>0</v>
          </cell>
        </row>
        <row r="4748">
          <cell r="A4748" t="str">
            <v>4.02.000154</v>
          </cell>
          <cell r="B4748">
            <v>54</v>
          </cell>
          <cell r="C4748" t="str">
            <v>Total Superintedência Finanças e Controladoria</v>
          </cell>
          <cell r="D4748" t="str">
            <v>4.02.0001</v>
          </cell>
          <cell r="E4748">
            <v>0</v>
          </cell>
          <cell r="F4748">
            <v>0</v>
          </cell>
          <cell r="G4748">
            <v>0</v>
          </cell>
          <cell r="H4748">
            <v>0</v>
          </cell>
          <cell r="I4748">
            <v>0</v>
          </cell>
          <cell r="J4748">
            <v>0</v>
          </cell>
          <cell r="K4748">
            <v>0</v>
          </cell>
          <cell r="L4748">
            <v>0</v>
          </cell>
          <cell r="M4748">
            <v>0</v>
          </cell>
          <cell r="N4748">
            <v>0</v>
          </cell>
          <cell r="O4748">
            <v>0</v>
          </cell>
          <cell r="P4748">
            <v>0</v>
          </cell>
        </row>
        <row r="4749">
          <cell r="A4749" t="str">
            <v>4.02.000254</v>
          </cell>
          <cell r="B4749">
            <v>54</v>
          </cell>
          <cell r="C4749" t="str">
            <v>Total Superintedência Finanças e Controladoria</v>
          </cell>
          <cell r="D4749" t="str">
            <v>4.02.0002</v>
          </cell>
          <cell r="E4749">
            <v>0</v>
          </cell>
          <cell r="F4749">
            <v>0</v>
          </cell>
          <cell r="G4749">
            <v>0</v>
          </cell>
          <cell r="H4749">
            <v>0</v>
          </cell>
          <cell r="I4749">
            <v>0</v>
          </cell>
          <cell r="J4749">
            <v>0</v>
          </cell>
          <cell r="K4749">
            <v>0</v>
          </cell>
          <cell r="L4749">
            <v>0</v>
          </cell>
          <cell r="M4749">
            <v>0</v>
          </cell>
          <cell r="N4749">
            <v>0</v>
          </cell>
          <cell r="O4749">
            <v>0</v>
          </cell>
          <cell r="P4749">
            <v>0</v>
          </cell>
        </row>
        <row r="4750">
          <cell r="A4750" t="str">
            <v>4.02.000354</v>
          </cell>
          <cell r="B4750">
            <v>54</v>
          </cell>
          <cell r="C4750" t="str">
            <v>Total Superintedência Finanças e Controladoria</v>
          </cell>
          <cell r="D4750" t="str">
            <v>4.02.0003</v>
          </cell>
          <cell r="E4750">
            <v>1421.8757906989481</v>
          </cell>
          <cell r="F4750">
            <v>1421.8757906989481</v>
          </cell>
          <cell r="G4750">
            <v>1421.8757906989481</v>
          </cell>
          <cell r="H4750">
            <v>1471.641443373411</v>
          </cell>
          <cell r="I4750">
            <v>1471.641443373411</v>
          </cell>
          <cell r="J4750">
            <v>1471.641443373411</v>
          </cell>
          <cell r="K4750">
            <v>1471.641443373411</v>
          </cell>
          <cell r="L4750">
            <v>1471.641443373411</v>
          </cell>
          <cell r="M4750">
            <v>1471.641443373411</v>
          </cell>
          <cell r="N4750">
            <v>1471.641443373411</v>
          </cell>
          <cell r="O4750">
            <v>1471.641443373411</v>
          </cell>
          <cell r="P4750">
            <v>1471.641443373411</v>
          </cell>
        </row>
        <row r="4751">
          <cell r="A4751" t="str">
            <v>4.02.000454</v>
          </cell>
          <cell r="B4751">
            <v>54</v>
          </cell>
          <cell r="C4751" t="str">
            <v>Total Superintedência Finanças e Controladoria</v>
          </cell>
          <cell r="D4751" t="str">
            <v>4.02.0004</v>
          </cell>
          <cell r="E4751">
            <v>0</v>
          </cell>
          <cell r="F4751">
            <v>0</v>
          </cell>
          <cell r="G4751">
            <v>0</v>
          </cell>
          <cell r="H4751">
            <v>0</v>
          </cell>
          <cell r="I4751">
            <v>0</v>
          </cell>
          <cell r="J4751">
            <v>0</v>
          </cell>
          <cell r="K4751">
            <v>0</v>
          </cell>
          <cell r="L4751">
            <v>0</v>
          </cell>
          <cell r="M4751">
            <v>0</v>
          </cell>
          <cell r="N4751">
            <v>0</v>
          </cell>
          <cell r="O4751">
            <v>0</v>
          </cell>
          <cell r="P4751">
            <v>0</v>
          </cell>
        </row>
        <row r="4752">
          <cell r="A4752" t="str">
            <v>4.02.000554</v>
          </cell>
          <cell r="B4752">
            <v>54</v>
          </cell>
          <cell r="C4752" t="str">
            <v>Total Superintedência Finanças e Controladoria</v>
          </cell>
          <cell r="D4752" t="str">
            <v>4.02.0005</v>
          </cell>
          <cell r="E4752">
            <v>1655</v>
          </cell>
          <cell r="F4752">
            <v>1655</v>
          </cell>
          <cell r="G4752">
            <v>1655</v>
          </cell>
          <cell r="H4752">
            <v>1700</v>
          </cell>
          <cell r="I4752">
            <v>1700</v>
          </cell>
          <cell r="J4752">
            <v>1700</v>
          </cell>
          <cell r="K4752">
            <v>1700</v>
          </cell>
          <cell r="L4752">
            <v>1700</v>
          </cell>
          <cell r="M4752">
            <v>1700</v>
          </cell>
          <cell r="N4752">
            <v>1700</v>
          </cell>
          <cell r="O4752">
            <v>1700</v>
          </cell>
          <cell r="P4752">
            <v>1700</v>
          </cell>
        </row>
        <row r="4753">
          <cell r="A4753" t="str">
            <v>4.02.000654</v>
          </cell>
          <cell r="B4753">
            <v>54</v>
          </cell>
          <cell r="C4753" t="str">
            <v>Total Superintedência Finanças e Controladoria</v>
          </cell>
          <cell r="D4753" t="str">
            <v>4.02.0006</v>
          </cell>
          <cell r="E4753">
            <v>20</v>
          </cell>
          <cell r="F4753">
            <v>20</v>
          </cell>
          <cell r="G4753">
            <v>20</v>
          </cell>
          <cell r="H4753">
            <v>20</v>
          </cell>
          <cell r="I4753">
            <v>20</v>
          </cell>
          <cell r="J4753">
            <v>20</v>
          </cell>
          <cell r="K4753">
            <v>20</v>
          </cell>
          <cell r="L4753">
            <v>20</v>
          </cell>
          <cell r="M4753">
            <v>20</v>
          </cell>
          <cell r="N4753">
            <v>20</v>
          </cell>
          <cell r="O4753">
            <v>20</v>
          </cell>
          <cell r="P4753">
            <v>20</v>
          </cell>
        </row>
        <row r="4754">
          <cell r="A4754" t="str">
            <v>4.02.000754</v>
          </cell>
          <cell r="B4754">
            <v>54</v>
          </cell>
          <cell r="C4754" t="str">
            <v>Total Superintedência Finanças e Controladoria</v>
          </cell>
          <cell r="D4754" t="str">
            <v>4.02.0007</v>
          </cell>
          <cell r="E4754">
            <v>0</v>
          </cell>
          <cell r="F4754">
            <v>0</v>
          </cell>
          <cell r="G4754">
            <v>0</v>
          </cell>
          <cell r="H4754">
            <v>0</v>
          </cell>
          <cell r="I4754">
            <v>0</v>
          </cell>
          <cell r="J4754">
            <v>0</v>
          </cell>
          <cell r="K4754">
            <v>0</v>
          </cell>
          <cell r="L4754">
            <v>0</v>
          </cell>
          <cell r="M4754">
            <v>0</v>
          </cell>
          <cell r="N4754">
            <v>0</v>
          </cell>
          <cell r="O4754">
            <v>0</v>
          </cell>
          <cell r="P4754">
            <v>0</v>
          </cell>
        </row>
        <row r="4755">
          <cell r="A4755" t="str">
            <v>4.02.000854</v>
          </cell>
          <cell r="B4755">
            <v>54</v>
          </cell>
          <cell r="C4755" t="str">
            <v>Total Superintedência Finanças e Controladoria</v>
          </cell>
          <cell r="D4755" t="str">
            <v>4.02.0008</v>
          </cell>
          <cell r="E4755">
            <v>975</v>
          </cell>
          <cell r="F4755">
            <v>975</v>
          </cell>
          <cell r="G4755">
            <v>975</v>
          </cell>
          <cell r="H4755">
            <v>1050</v>
          </cell>
          <cell r="I4755">
            <v>1050</v>
          </cell>
          <cell r="J4755">
            <v>1050</v>
          </cell>
          <cell r="K4755">
            <v>1050</v>
          </cell>
          <cell r="L4755">
            <v>1050</v>
          </cell>
          <cell r="M4755">
            <v>1050</v>
          </cell>
          <cell r="N4755">
            <v>1050</v>
          </cell>
          <cell r="O4755">
            <v>1050</v>
          </cell>
          <cell r="P4755">
            <v>1050</v>
          </cell>
        </row>
        <row r="4756">
          <cell r="A4756" t="str">
            <v>4.02.000954</v>
          </cell>
          <cell r="B4756">
            <v>54</v>
          </cell>
          <cell r="C4756" t="str">
            <v>Total Superintedência Finanças e Controladoria</v>
          </cell>
          <cell r="D4756" t="str">
            <v>4.02.0009</v>
          </cell>
          <cell r="E4756">
            <v>19.783190669302417</v>
          </cell>
          <cell r="F4756">
            <v>19.783190669302417</v>
          </cell>
          <cell r="G4756">
            <v>19.783190669302417</v>
          </cell>
          <cell r="H4756">
            <v>19.783190669302417</v>
          </cell>
          <cell r="I4756">
            <v>19.783190669302417</v>
          </cell>
          <cell r="J4756">
            <v>19.783190669302417</v>
          </cell>
          <cell r="K4756">
            <v>19.783190669302417</v>
          </cell>
          <cell r="L4756">
            <v>19.783190669302417</v>
          </cell>
          <cell r="M4756">
            <v>19.783190669302417</v>
          </cell>
          <cell r="N4756">
            <v>19.783190669302417</v>
          </cell>
          <cell r="O4756">
            <v>19.783190669302417</v>
          </cell>
          <cell r="P4756">
            <v>19.783190669302417</v>
          </cell>
        </row>
        <row r="4757">
          <cell r="A4757" t="str">
            <v>4.02.001054</v>
          </cell>
          <cell r="B4757">
            <v>54</v>
          </cell>
          <cell r="C4757" t="str">
            <v>Total Superintedência Finanças e Controladoria</v>
          </cell>
          <cell r="D4757" t="str">
            <v>4.02.0010</v>
          </cell>
          <cell r="E4757">
            <v>90</v>
          </cell>
          <cell r="F4757">
            <v>90</v>
          </cell>
          <cell r="G4757">
            <v>90</v>
          </cell>
          <cell r="H4757">
            <v>100</v>
          </cell>
          <cell r="I4757">
            <v>100</v>
          </cell>
          <cell r="J4757">
            <v>100</v>
          </cell>
          <cell r="K4757">
            <v>100</v>
          </cell>
          <cell r="L4757">
            <v>100</v>
          </cell>
          <cell r="M4757">
            <v>100</v>
          </cell>
          <cell r="N4757">
            <v>100</v>
          </cell>
          <cell r="O4757">
            <v>100</v>
          </cell>
          <cell r="P4757">
            <v>100</v>
          </cell>
        </row>
        <row r="4758">
          <cell r="A4758" t="str">
            <v>4.02.001154</v>
          </cell>
          <cell r="B4758">
            <v>54</v>
          </cell>
          <cell r="C4758" t="str">
            <v>Total Superintedência Finanças e Controladoria</v>
          </cell>
          <cell r="D4758" t="str">
            <v>4.02.0011</v>
          </cell>
          <cell r="E4758">
            <v>38.176020408163268</v>
          </cell>
          <cell r="F4758">
            <v>38.176020408163268</v>
          </cell>
          <cell r="G4758">
            <v>39.512181122448979</v>
          </cell>
          <cell r="H4758">
            <v>39.512181122448979</v>
          </cell>
          <cell r="I4758">
            <v>39.512181122448979</v>
          </cell>
          <cell r="J4758">
            <v>39.512181122448979</v>
          </cell>
          <cell r="K4758">
            <v>39.512181122448979</v>
          </cell>
          <cell r="L4758">
            <v>39.512181122448979</v>
          </cell>
          <cell r="M4758">
            <v>39.512181122448979</v>
          </cell>
          <cell r="N4758">
            <v>39.512181122448979</v>
          </cell>
          <cell r="O4758">
            <v>39.512181122448979</v>
          </cell>
          <cell r="P4758">
            <v>39.512181122448979</v>
          </cell>
        </row>
        <row r="4759">
          <cell r="A4759" t="str">
            <v>4.02.001254</v>
          </cell>
          <cell r="B4759">
            <v>54</v>
          </cell>
          <cell r="C4759" t="str">
            <v>Total Superintedência Finanças e Controladoria</v>
          </cell>
          <cell r="D4759" t="str">
            <v>4.02.0012</v>
          </cell>
          <cell r="E4759">
            <v>10</v>
          </cell>
          <cell r="F4759">
            <v>10</v>
          </cell>
          <cell r="G4759">
            <v>10</v>
          </cell>
          <cell r="H4759">
            <v>10</v>
          </cell>
          <cell r="I4759">
            <v>10</v>
          </cell>
          <cell r="J4759">
            <v>10</v>
          </cell>
          <cell r="K4759">
            <v>10</v>
          </cell>
          <cell r="L4759">
            <v>10</v>
          </cell>
          <cell r="M4759">
            <v>10</v>
          </cell>
          <cell r="N4759">
            <v>10</v>
          </cell>
          <cell r="O4759">
            <v>10</v>
          </cell>
          <cell r="P4759">
            <v>10</v>
          </cell>
        </row>
        <row r="4760">
          <cell r="A4760" t="str">
            <v>4.02.001354</v>
          </cell>
          <cell r="B4760">
            <v>54</v>
          </cell>
          <cell r="C4760" t="str">
            <v>Total Superintedência Finanças e Controladoria</v>
          </cell>
          <cell r="D4760" t="str">
            <v>4.02.0013</v>
          </cell>
          <cell r="E4760">
            <v>222</v>
          </cell>
          <cell r="F4760">
            <v>222</v>
          </cell>
          <cell r="G4760">
            <v>222</v>
          </cell>
          <cell r="H4760">
            <v>225</v>
          </cell>
          <cell r="I4760">
            <v>225</v>
          </cell>
          <cell r="J4760">
            <v>225</v>
          </cell>
          <cell r="K4760">
            <v>225</v>
          </cell>
          <cell r="L4760">
            <v>225</v>
          </cell>
          <cell r="M4760">
            <v>225</v>
          </cell>
          <cell r="N4760">
            <v>225</v>
          </cell>
          <cell r="O4760">
            <v>225</v>
          </cell>
          <cell r="P4760">
            <v>225</v>
          </cell>
        </row>
        <row r="4761">
          <cell r="A4761" t="str">
            <v>4.02.001454</v>
          </cell>
          <cell r="B4761">
            <v>54</v>
          </cell>
          <cell r="C4761" t="str">
            <v>Total Superintedência Finanças e Controladoria</v>
          </cell>
          <cell r="D4761" t="str">
            <v>4.02.0014</v>
          </cell>
          <cell r="E4761">
            <v>25.120110041810552</v>
          </cell>
          <cell r="F4761">
            <v>25.120110041810552</v>
          </cell>
          <cell r="G4761">
            <v>25.120110041810552</v>
          </cell>
          <cell r="H4761">
            <v>25.120110041810552</v>
          </cell>
          <cell r="I4761">
            <v>25.120110041810552</v>
          </cell>
          <cell r="J4761">
            <v>25.120110041810552</v>
          </cell>
          <cell r="K4761">
            <v>25.120110041810552</v>
          </cell>
          <cell r="L4761">
            <v>25.120110041810552</v>
          </cell>
          <cell r="M4761">
            <v>25.120110041810552</v>
          </cell>
          <cell r="N4761">
            <v>25.120110041810552</v>
          </cell>
          <cell r="O4761">
            <v>25.120110041810552</v>
          </cell>
          <cell r="P4761">
            <v>25.120110041810552</v>
          </cell>
        </row>
        <row r="4762">
          <cell r="A4762" t="str">
            <v>4.02.001554</v>
          </cell>
          <cell r="B4762">
            <v>54</v>
          </cell>
          <cell r="C4762" t="str">
            <v>Total Superintedência Finanças e Controladoria</v>
          </cell>
          <cell r="D4762" t="str">
            <v>4.02.0015</v>
          </cell>
          <cell r="E4762">
            <v>0</v>
          </cell>
          <cell r="F4762">
            <v>0</v>
          </cell>
          <cell r="G4762">
            <v>0</v>
          </cell>
          <cell r="H4762">
            <v>0</v>
          </cell>
          <cell r="I4762">
            <v>0</v>
          </cell>
          <cell r="J4762">
            <v>0</v>
          </cell>
          <cell r="K4762">
            <v>0</v>
          </cell>
          <cell r="L4762">
            <v>0</v>
          </cell>
          <cell r="M4762">
            <v>0</v>
          </cell>
          <cell r="N4762">
            <v>0</v>
          </cell>
          <cell r="O4762">
            <v>0</v>
          </cell>
          <cell r="P4762">
            <v>0</v>
          </cell>
        </row>
        <row r="4763">
          <cell r="A4763" t="str">
            <v>4.02.001654</v>
          </cell>
          <cell r="B4763">
            <v>54</v>
          </cell>
          <cell r="C4763" t="str">
            <v>Total Superintedência Finanças e Controladoria</v>
          </cell>
          <cell r="D4763" t="str">
            <v>4.02.0016</v>
          </cell>
          <cell r="E4763">
            <v>11914.744299465077</v>
          </cell>
          <cell r="F4763">
            <v>11914.744299465077</v>
          </cell>
          <cell r="G4763">
            <v>11914.744299465077</v>
          </cell>
          <cell r="H4763">
            <v>12331.760349946357</v>
          </cell>
          <cell r="I4763">
            <v>12331.760349946357</v>
          </cell>
          <cell r="J4763">
            <v>12331.760349946357</v>
          </cell>
          <cell r="K4763">
            <v>12331.760349946357</v>
          </cell>
          <cell r="L4763">
            <v>12331.760349946357</v>
          </cell>
          <cell r="M4763">
            <v>12331.760349946357</v>
          </cell>
          <cell r="N4763">
            <v>12331.760349946357</v>
          </cell>
          <cell r="O4763">
            <v>12331.760349946357</v>
          </cell>
          <cell r="P4763">
            <v>12331.760349946357</v>
          </cell>
        </row>
        <row r="4764">
          <cell r="A4764" t="str">
            <v>4.02.001754</v>
          </cell>
          <cell r="B4764">
            <v>54</v>
          </cell>
          <cell r="C4764" t="str">
            <v>Total Superintedência Finanças e Controladoria</v>
          </cell>
          <cell r="D4764" t="str">
            <v>4.02.0017</v>
          </cell>
          <cell r="E4764">
            <v>5639.3035309384759</v>
          </cell>
          <cell r="F4764">
            <v>5639.3035309384759</v>
          </cell>
          <cell r="G4764">
            <v>5639.3035309384759</v>
          </cell>
          <cell r="H4764">
            <v>5836.6791545213218</v>
          </cell>
          <cell r="I4764">
            <v>5836.6791545213218</v>
          </cell>
          <cell r="J4764">
            <v>5836.6791545213218</v>
          </cell>
          <cell r="K4764">
            <v>5836.6791545213218</v>
          </cell>
          <cell r="L4764">
            <v>5836.6791545213218</v>
          </cell>
          <cell r="M4764">
            <v>5836.6791545213218</v>
          </cell>
          <cell r="N4764">
            <v>5836.6791545213218</v>
          </cell>
          <cell r="O4764">
            <v>5836.6791545213218</v>
          </cell>
          <cell r="P4764">
            <v>5836.6791545213218</v>
          </cell>
        </row>
        <row r="4765">
          <cell r="A4765" t="str">
            <v>4.02.001854</v>
          </cell>
          <cell r="B4765">
            <v>54</v>
          </cell>
          <cell r="C4765" t="str">
            <v>Total Superintedência Finanças e Controladoria</v>
          </cell>
          <cell r="D4765" t="str">
            <v>4.02.0018</v>
          </cell>
          <cell r="E4765">
            <v>350</v>
          </cell>
          <cell r="F4765">
            <v>350</v>
          </cell>
          <cell r="G4765">
            <v>350</v>
          </cell>
          <cell r="H4765">
            <v>350</v>
          </cell>
          <cell r="I4765">
            <v>350</v>
          </cell>
          <cell r="J4765">
            <v>350</v>
          </cell>
          <cell r="K4765">
            <v>350</v>
          </cell>
          <cell r="L4765">
            <v>350</v>
          </cell>
          <cell r="M4765">
            <v>350</v>
          </cell>
          <cell r="N4765">
            <v>350</v>
          </cell>
          <cell r="O4765">
            <v>350</v>
          </cell>
          <cell r="P4765">
            <v>350</v>
          </cell>
        </row>
        <row r="4766">
          <cell r="A4766" t="str">
            <v>4.02.001954</v>
          </cell>
          <cell r="B4766">
            <v>54</v>
          </cell>
          <cell r="C4766" t="str">
            <v>Total Superintedência Finanças e Controladoria</v>
          </cell>
          <cell r="D4766" t="str">
            <v>4.02.0019</v>
          </cell>
          <cell r="E4766">
            <v>0</v>
          </cell>
          <cell r="F4766">
            <v>0</v>
          </cell>
          <cell r="G4766">
            <v>0</v>
          </cell>
          <cell r="H4766">
            <v>0</v>
          </cell>
          <cell r="I4766">
            <v>0</v>
          </cell>
          <cell r="J4766">
            <v>0</v>
          </cell>
          <cell r="K4766">
            <v>0</v>
          </cell>
          <cell r="L4766">
            <v>0</v>
          </cell>
          <cell r="M4766">
            <v>0</v>
          </cell>
          <cell r="N4766">
            <v>0</v>
          </cell>
          <cell r="O4766">
            <v>0</v>
          </cell>
          <cell r="P4766">
            <v>0</v>
          </cell>
        </row>
        <row r="4767">
          <cell r="A4767" t="str">
            <v>4.02.002054</v>
          </cell>
          <cell r="B4767">
            <v>54</v>
          </cell>
          <cell r="C4767" t="str">
            <v>Total Superintedência Finanças e Controladoria</v>
          </cell>
          <cell r="D4767" t="str">
            <v>4.02.0020</v>
          </cell>
          <cell r="E4767">
            <v>65</v>
          </cell>
          <cell r="F4767">
            <v>65</v>
          </cell>
          <cell r="G4767">
            <v>65</v>
          </cell>
          <cell r="H4767">
            <v>65</v>
          </cell>
          <cell r="I4767">
            <v>65</v>
          </cell>
          <cell r="J4767">
            <v>65</v>
          </cell>
          <cell r="K4767">
            <v>65</v>
          </cell>
          <cell r="L4767">
            <v>65</v>
          </cell>
          <cell r="M4767">
            <v>65</v>
          </cell>
          <cell r="N4767">
            <v>65</v>
          </cell>
          <cell r="O4767">
            <v>65</v>
          </cell>
          <cell r="P4767">
            <v>65</v>
          </cell>
        </row>
        <row r="4768">
          <cell r="A4768" t="str">
            <v>4.02.002154</v>
          </cell>
          <cell r="B4768">
            <v>54</v>
          </cell>
          <cell r="C4768" t="str">
            <v>Total Superintedência Finanças e Controladoria</v>
          </cell>
          <cell r="D4768" t="str">
            <v>4.02.0021</v>
          </cell>
          <cell r="E4768">
            <v>50</v>
          </cell>
          <cell r="F4768">
            <v>50</v>
          </cell>
          <cell r="G4768">
            <v>50</v>
          </cell>
          <cell r="H4768">
            <v>50</v>
          </cell>
          <cell r="I4768">
            <v>50</v>
          </cell>
          <cell r="J4768">
            <v>50</v>
          </cell>
          <cell r="K4768">
            <v>50</v>
          </cell>
          <cell r="L4768">
            <v>50</v>
          </cell>
          <cell r="M4768">
            <v>50</v>
          </cell>
          <cell r="N4768">
            <v>50</v>
          </cell>
          <cell r="O4768">
            <v>50</v>
          </cell>
          <cell r="P4768">
            <v>50</v>
          </cell>
        </row>
        <row r="4769">
          <cell r="A4769" t="str">
            <v>4.02.002254</v>
          </cell>
          <cell r="B4769">
            <v>54</v>
          </cell>
          <cell r="C4769" t="str">
            <v>Total Superintedência Finanças e Controladoria</v>
          </cell>
          <cell r="D4769" t="str">
            <v>4.02.0022</v>
          </cell>
          <cell r="E4769">
            <v>175</v>
          </cell>
          <cell r="F4769">
            <v>175</v>
          </cell>
          <cell r="G4769">
            <v>175</v>
          </cell>
          <cell r="H4769">
            <v>175</v>
          </cell>
          <cell r="I4769">
            <v>175</v>
          </cell>
          <cell r="J4769">
            <v>175</v>
          </cell>
          <cell r="K4769">
            <v>175</v>
          </cell>
          <cell r="L4769">
            <v>175</v>
          </cell>
          <cell r="M4769">
            <v>175</v>
          </cell>
          <cell r="N4769">
            <v>175</v>
          </cell>
          <cell r="O4769">
            <v>175</v>
          </cell>
          <cell r="P4769">
            <v>175</v>
          </cell>
        </row>
        <row r="4770">
          <cell r="A4770" t="str">
            <v>4.02.002354</v>
          </cell>
          <cell r="B4770">
            <v>54</v>
          </cell>
          <cell r="C4770" t="str">
            <v>Total Superintedência Finanças e Controladoria</v>
          </cell>
          <cell r="D4770" t="str">
            <v>4.02.0023</v>
          </cell>
          <cell r="E4770">
            <v>388.89057917301676</v>
          </cell>
          <cell r="F4770">
            <v>388.89057917301676</v>
          </cell>
          <cell r="G4770">
            <v>392.67636786349289</v>
          </cell>
          <cell r="H4770">
            <v>392.67636786349289</v>
          </cell>
          <cell r="I4770">
            <v>392.67636786349289</v>
          </cell>
          <cell r="J4770">
            <v>392.67636786349289</v>
          </cell>
          <cell r="K4770">
            <v>392.67636786349289</v>
          </cell>
          <cell r="L4770">
            <v>394.65150862417499</v>
          </cell>
          <cell r="M4770">
            <v>394.65150862417499</v>
          </cell>
          <cell r="N4770">
            <v>394.65150862417499</v>
          </cell>
          <cell r="O4770">
            <v>394.65150862417499</v>
          </cell>
          <cell r="P4770">
            <v>394.65150862417499</v>
          </cell>
        </row>
        <row r="4771">
          <cell r="A4771" t="str">
            <v>4.02.002454</v>
          </cell>
          <cell r="B4771">
            <v>54</v>
          </cell>
          <cell r="C4771" t="str">
            <v>Total Superintedência Finanças e Controladoria</v>
          </cell>
          <cell r="D4771" t="str">
            <v>4.02.0024</v>
          </cell>
          <cell r="E4771">
            <v>15</v>
          </cell>
          <cell r="F4771">
            <v>15</v>
          </cell>
          <cell r="G4771">
            <v>15</v>
          </cell>
          <cell r="H4771">
            <v>15</v>
          </cell>
          <cell r="I4771">
            <v>15</v>
          </cell>
          <cell r="J4771">
            <v>15</v>
          </cell>
          <cell r="K4771">
            <v>15</v>
          </cell>
          <cell r="L4771">
            <v>15</v>
          </cell>
          <cell r="M4771">
            <v>15</v>
          </cell>
          <cell r="N4771">
            <v>15</v>
          </cell>
          <cell r="O4771">
            <v>15</v>
          </cell>
          <cell r="P4771">
            <v>15</v>
          </cell>
        </row>
        <row r="4772">
          <cell r="A4772" t="str">
            <v>4.02.002554</v>
          </cell>
          <cell r="B4772">
            <v>54</v>
          </cell>
          <cell r="C4772" t="str">
            <v>Total Superintedência Finanças e Controladoria</v>
          </cell>
          <cell r="D4772" t="str">
            <v>4.02.0025</v>
          </cell>
          <cell r="E4772">
            <v>30</v>
          </cell>
          <cell r="F4772">
            <v>30</v>
          </cell>
          <cell r="G4772">
            <v>30</v>
          </cell>
          <cell r="H4772">
            <v>30</v>
          </cell>
          <cell r="I4772">
            <v>30</v>
          </cell>
          <cell r="J4772">
            <v>30</v>
          </cell>
          <cell r="K4772">
            <v>30</v>
          </cell>
          <cell r="L4772">
            <v>30</v>
          </cell>
          <cell r="M4772">
            <v>30</v>
          </cell>
          <cell r="N4772">
            <v>30</v>
          </cell>
          <cell r="O4772">
            <v>30</v>
          </cell>
          <cell r="P4772">
            <v>30</v>
          </cell>
        </row>
        <row r="4773">
          <cell r="A4773" t="str">
            <v>4.02.002654</v>
          </cell>
          <cell r="B4773">
            <v>54</v>
          </cell>
          <cell r="C4773" t="str">
            <v>Total Superintedência Finanças e Controladoria</v>
          </cell>
          <cell r="D4773" t="str">
            <v>4.02.0026</v>
          </cell>
          <cell r="E4773">
            <v>10</v>
          </cell>
          <cell r="F4773">
            <v>10</v>
          </cell>
          <cell r="G4773">
            <v>10</v>
          </cell>
          <cell r="H4773">
            <v>10</v>
          </cell>
          <cell r="I4773">
            <v>10</v>
          </cell>
          <cell r="J4773">
            <v>10</v>
          </cell>
          <cell r="K4773">
            <v>10</v>
          </cell>
          <cell r="L4773">
            <v>10</v>
          </cell>
          <cell r="M4773">
            <v>10</v>
          </cell>
          <cell r="N4773">
            <v>10</v>
          </cell>
          <cell r="O4773">
            <v>10</v>
          </cell>
          <cell r="P4773">
            <v>10</v>
          </cell>
        </row>
        <row r="4774">
          <cell r="A4774" t="str">
            <v>4.02.002754</v>
          </cell>
          <cell r="B4774">
            <v>54</v>
          </cell>
          <cell r="C4774" t="str">
            <v>Total Superintedência Finanças e Controladoria</v>
          </cell>
          <cell r="D4774" t="str">
            <v>4.02.0027</v>
          </cell>
          <cell r="E4774">
            <v>0</v>
          </cell>
          <cell r="F4774">
            <v>0</v>
          </cell>
          <cell r="G4774">
            <v>180</v>
          </cell>
          <cell r="H4774">
            <v>0</v>
          </cell>
          <cell r="I4774">
            <v>0</v>
          </cell>
          <cell r="J4774">
            <v>180</v>
          </cell>
          <cell r="K4774">
            <v>0</v>
          </cell>
          <cell r="L4774">
            <v>0</v>
          </cell>
          <cell r="M4774">
            <v>180</v>
          </cell>
          <cell r="N4774">
            <v>0</v>
          </cell>
          <cell r="O4774">
            <v>0</v>
          </cell>
          <cell r="P4774">
            <v>180</v>
          </cell>
        </row>
        <row r="4775">
          <cell r="A4775" t="str">
            <v>4.02.002854</v>
          </cell>
          <cell r="B4775">
            <v>54</v>
          </cell>
          <cell r="C4775" t="str">
            <v>Total Superintedência Finanças e Controladoria</v>
          </cell>
          <cell r="D4775" t="str">
            <v>4.02.0028</v>
          </cell>
          <cell r="E4775">
            <v>0</v>
          </cell>
          <cell r="F4775">
            <v>0</v>
          </cell>
          <cell r="G4775">
            <v>0</v>
          </cell>
          <cell r="H4775">
            <v>4800</v>
          </cell>
          <cell r="I4775">
            <v>0</v>
          </cell>
          <cell r="J4775">
            <v>0</v>
          </cell>
          <cell r="K4775">
            <v>0</v>
          </cell>
          <cell r="L4775">
            <v>0</v>
          </cell>
          <cell r="M4775">
            <v>0</v>
          </cell>
          <cell r="N4775">
            <v>0</v>
          </cell>
          <cell r="O4775">
            <v>0</v>
          </cell>
          <cell r="P4775">
            <v>0</v>
          </cell>
        </row>
        <row r="4776">
          <cell r="A4776" t="str">
            <v>4.02.002954</v>
          </cell>
          <cell r="B4776">
            <v>54</v>
          </cell>
          <cell r="C4776" t="str">
            <v>Total Superintedência Finanças e Controladoria</v>
          </cell>
          <cell r="D4776" t="str">
            <v>4.02.0029</v>
          </cell>
          <cell r="E4776">
            <v>0</v>
          </cell>
          <cell r="F4776">
            <v>1850</v>
          </cell>
          <cell r="G4776">
            <v>0</v>
          </cell>
          <cell r="H4776">
            <v>0</v>
          </cell>
          <cell r="I4776">
            <v>0</v>
          </cell>
          <cell r="J4776">
            <v>0</v>
          </cell>
          <cell r="K4776">
            <v>0</v>
          </cell>
          <cell r="L4776">
            <v>0</v>
          </cell>
          <cell r="M4776">
            <v>0</v>
          </cell>
          <cell r="N4776">
            <v>0</v>
          </cell>
          <cell r="O4776">
            <v>0</v>
          </cell>
          <cell r="P4776">
            <v>0</v>
          </cell>
        </row>
        <row r="4777">
          <cell r="A4777" t="str">
            <v>4.02.003054</v>
          </cell>
          <cell r="B4777">
            <v>54</v>
          </cell>
          <cell r="C4777" t="str">
            <v>Total Superintedência Finanças e Controladoria</v>
          </cell>
          <cell r="D4777" t="str">
            <v>4.02.0030</v>
          </cell>
          <cell r="E4777">
            <v>30</v>
          </cell>
          <cell r="F4777">
            <v>30</v>
          </cell>
          <cell r="G4777">
            <v>30</v>
          </cell>
          <cell r="H4777">
            <v>30</v>
          </cell>
          <cell r="I4777">
            <v>30</v>
          </cell>
          <cell r="J4777">
            <v>30</v>
          </cell>
          <cell r="K4777">
            <v>30</v>
          </cell>
          <cell r="L4777">
            <v>30</v>
          </cell>
          <cell r="M4777">
            <v>30</v>
          </cell>
          <cell r="N4777">
            <v>30</v>
          </cell>
          <cell r="O4777">
            <v>30</v>
          </cell>
          <cell r="P4777">
            <v>30</v>
          </cell>
        </row>
        <row r="4778">
          <cell r="A4778" t="str">
            <v>4.02.003554</v>
          </cell>
          <cell r="B4778">
            <v>54</v>
          </cell>
          <cell r="C4778" t="str">
            <v>Total Superintedência Finanças e Controladoria</v>
          </cell>
          <cell r="D4778" t="str">
            <v>4.02.0035</v>
          </cell>
          <cell r="E4778">
            <v>0</v>
          </cell>
          <cell r="F4778">
            <v>0</v>
          </cell>
          <cell r="G4778">
            <v>0</v>
          </cell>
          <cell r="H4778">
            <v>0</v>
          </cell>
          <cell r="I4778">
            <v>0</v>
          </cell>
          <cell r="J4778">
            <v>0</v>
          </cell>
          <cell r="K4778">
            <v>0</v>
          </cell>
          <cell r="L4778">
            <v>0</v>
          </cell>
          <cell r="M4778">
            <v>0</v>
          </cell>
          <cell r="N4778">
            <v>0</v>
          </cell>
          <cell r="O4778">
            <v>0</v>
          </cell>
          <cell r="P4778">
            <v>0</v>
          </cell>
        </row>
        <row r="4779">
          <cell r="A4779" t="str">
            <v>4.02.003654</v>
          </cell>
          <cell r="B4779">
            <v>54</v>
          </cell>
          <cell r="C4779" t="str">
            <v>Total Superintedência Finanças e Controladoria</v>
          </cell>
          <cell r="D4779" t="str">
            <v>4.02.0036</v>
          </cell>
          <cell r="E4779">
            <v>0</v>
          </cell>
          <cell r="F4779">
            <v>0</v>
          </cell>
          <cell r="G4779">
            <v>0</v>
          </cell>
          <cell r="H4779">
            <v>0</v>
          </cell>
          <cell r="I4779">
            <v>0</v>
          </cell>
          <cell r="J4779">
            <v>120</v>
          </cell>
          <cell r="K4779">
            <v>120</v>
          </cell>
          <cell r="L4779">
            <v>120</v>
          </cell>
          <cell r="M4779">
            <v>120</v>
          </cell>
          <cell r="N4779">
            <v>120</v>
          </cell>
          <cell r="O4779">
            <v>120</v>
          </cell>
          <cell r="P4779">
            <v>120</v>
          </cell>
        </row>
        <row r="4780">
          <cell r="A4780" t="str">
            <v>4.02.003754</v>
          </cell>
          <cell r="B4780">
            <v>54</v>
          </cell>
          <cell r="C4780" t="str">
            <v>Total Superintedência Finanças e Controladoria</v>
          </cell>
          <cell r="D4780" t="str">
            <v>4.02.0037</v>
          </cell>
          <cell r="E4780">
            <v>0</v>
          </cell>
          <cell r="F4780">
            <v>0</v>
          </cell>
          <cell r="G4780">
            <v>0</v>
          </cell>
          <cell r="H4780">
            <v>0</v>
          </cell>
          <cell r="I4780">
            <v>0</v>
          </cell>
          <cell r="J4780">
            <v>0</v>
          </cell>
          <cell r="K4780">
            <v>0</v>
          </cell>
          <cell r="L4780">
            <v>0</v>
          </cell>
          <cell r="M4780">
            <v>0</v>
          </cell>
          <cell r="N4780">
            <v>0</v>
          </cell>
          <cell r="O4780">
            <v>0</v>
          </cell>
          <cell r="P4780">
            <v>0</v>
          </cell>
        </row>
        <row r="4781">
          <cell r="A4781" t="str">
            <v>4.02.003854</v>
          </cell>
          <cell r="B4781">
            <v>54</v>
          </cell>
          <cell r="C4781" t="str">
            <v>Total Superintedência Finanças e Controladoria</v>
          </cell>
          <cell r="D4781" t="str">
            <v>4.02.0038</v>
          </cell>
          <cell r="E4781">
            <v>0</v>
          </cell>
          <cell r="F4781">
            <v>0</v>
          </cell>
          <cell r="G4781">
            <v>0</v>
          </cell>
          <cell r="H4781">
            <v>0</v>
          </cell>
          <cell r="I4781">
            <v>0</v>
          </cell>
          <cell r="J4781">
            <v>85</v>
          </cell>
          <cell r="K4781">
            <v>85</v>
          </cell>
          <cell r="L4781">
            <v>85</v>
          </cell>
          <cell r="M4781">
            <v>85</v>
          </cell>
          <cell r="N4781">
            <v>85</v>
          </cell>
          <cell r="O4781">
            <v>85</v>
          </cell>
          <cell r="P4781">
            <v>85</v>
          </cell>
        </row>
        <row r="4782">
          <cell r="A4782" t="str">
            <v>4.02.003954</v>
          </cell>
          <cell r="B4782">
            <v>54</v>
          </cell>
          <cell r="C4782" t="str">
            <v>Total Superintedência Finanças e Controladoria</v>
          </cell>
          <cell r="D4782" t="str">
            <v>4.02.0039</v>
          </cell>
          <cell r="E4782">
            <v>10</v>
          </cell>
          <cell r="F4782">
            <v>10</v>
          </cell>
          <cell r="G4782">
            <v>10</v>
          </cell>
          <cell r="H4782">
            <v>10</v>
          </cell>
          <cell r="I4782">
            <v>10</v>
          </cell>
          <cell r="J4782">
            <v>10</v>
          </cell>
          <cell r="K4782">
            <v>10</v>
          </cell>
          <cell r="L4782">
            <v>10</v>
          </cell>
          <cell r="M4782">
            <v>10</v>
          </cell>
          <cell r="N4782">
            <v>10</v>
          </cell>
          <cell r="O4782">
            <v>10</v>
          </cell>
          <cell r="P4782">
            <v>10</v>
          </cell>
        </row>
        <row r="4783">
          <cell r="A4783" t="str">
            <v>4.02.004154</v>
          </cell>
          <cell r="B4783">
            <v>54</v>
          </cell>
          <cell r="C4783" t="str">
            <v>Total Superintedência Finanças e Controladoria</v>
          </cell>
          <cell r="D4783" t="str">
            <v>4.02.0041</v>
          </cell>
          <cell r="E4783">
            <v>70.629027737602343</v>
          </cell>
          <cell r="F4783">
            <v>70.629027737602343</v>
          </cell>
          <cell r="G4783">
            <v>70.629027737602343</v>
          </cell>
          <cell r="H4783">
            <v>70.629027737602343</v>
          </cell>
          <cell r="I4783">
            <v>70.629027737602343</v>
          </cell>
          <cell r="J4783">
            <v>70.629027737602343</v>
          </cell>
          <cell r="K4783">
            <v>70.629027737602343</v>
          </cell>
          <cell r="L4783">
            <v>70.629027737602343</v>
          </cell>
          <cell r="M4783">
            <v>70.629027737602343</v>
          </cell>
          <cell r="N4783">
            <v>70.629027737602343</v>
          </cell>
          <cell r="O4783">
            <v>70.629027737602343</v>
          </cell>
          <cell r="P4783">
            <v>70.629027737602343</v>
          </cell>
        </row>
        <row r="4784">
          <cell r="A4784" t="str">
            <v>4.02.004254</v>
          </cell>
          <cell r="B4784">
            <v>54</v>
          </cell>
          <cell r="C4784" t="str">
            <v>Total Superintedência Finanças e Controladoria</v>
          </cell>
          <cell r="D4784" t="str">
            <v>4.02.0042</v>
          </cell>
          <cell r="E4784">
            <v>0</v>
          </cell>
          <cell r="F4784">
            <v>0</v>
          </cell>
          <cell r="G4784">
            <v>0</v>
          </cell>
          <cell r="H4784">
            <v>0</v>
          </cell>
          <cell r="I4784">
            <v>0</v>
          </cell>
          <cell r="J4784">
            <v>0</v>
          </cell>
          <cell r="K4784">
            <v>0</v>
          </cell>
          <cell r="L4784">
            <v>0</v>
          </cell>
          <cell r="M4784">
            <v>0</v>
          </cell>
          <cell r="N4784">
            <v>0</v>
          </cell>
          <cell r="O4784">
            <v>0</v>
          </cell>
          <cell r="P4784">
            <v>0</v>
          </cell>
        </row>
        <row r="4785">
          <cell r="A4785" t="str">
            <v>4.02.004354</v>
          </cell>
          <cell r="B4785">
            <v>54</v>
          </cell>
          <cell r="C4785" t="str">
            <v>Total Superintedência Finanças e Controladoria</v>
          </cell>
          <cell r="D4785" t="str">
            <v>4.02.0043</v>
          </cell>
          <cell r="E4785">
            <v>0</v>
          </cell>
          <cell r="F4785">
            <v>0</v>
          </cell>
          <cell r="G4785">
            <v>0</v>
          </cell>
          <cell r="H4785">
            <v>0</v>
          </cell>
          <cell r="I4785">
            <v>0</v>
          </cell>
          <cell r="J4785">
            <v>0</v>
          </cell>
          <cell r="K4785">
            <v>0</v>
          </cell>
          <cell r="L4785">
            <v>0</v>
          </cell>
          <cell r="M4785">
            <v>0</v>
          </cell>
          <cell r="N4785">
            <v>0</v>
          </cell>
          <cell r="O4785">
            <v>0</v>
          </cell>
          <cell r="P4785">
            <v>0</v>
          </cell>
        </row>
        <row r="4786">
          <cell r="A4786" t="str">
            <v>4.02.004454</v>
          </cell>
          <cell r="B4786">
            <v>54</v>
          </cell>
          <cell r="C4786" t="str">
            <v>Total Superintedência Finanças e Controladoria</v>
          </cell>
          <cell r="D4786" t="str">
            <v>4.02.0044</v>
          </cell>
          <cell r="E4786">
            <v>0</v>
          </cell>
          <cell r="F4786">
            <v>0</v>
          </cell>
          <cell r="G4786">
            <v>0</v>
          </cell>
          <cell r="H4786">
            <v>0</v>
          </cell>
          <cell r="I4786">
            <v>0</v>
          </cell>
          <cell r="J4786">
            <v>0</v>
          </cell>
          <cell r="K4786">
            <v>0</v>
          </cell>
          <cell r="L4786">
            <v>0</v>
          </cell>
          <cell r="M4786">
            <v>0</v>
          </cell>
          <cell r="N4786">
            <v>0</v>
          </cell>
          <cell r="O4786">
            <v>0</v>
          </cell>
          <cell r="P4786">
            <v>0</v>
          </cell>
        </row>
        <row r="4787">
          <cell r="A4787" t="str">
            <v>4.03.000154</v>
          </cell>
          <cell r="B4787">
            <v>54</v>
          </cell>
          <cell r="C4787" t="str">
            <v>Total Superintedência Finanças e Controladoria</v>
          </cell>
          <cell r="D4787" t="str">
            <v>4.03.0001</v>
          </cell>
          <cell r="E4787">
            <v>0</v>
          </cell>
          <cell r="F4787">
            <v>0</v>
          </cell>
          <cell r="G4787">
            <v>0</v>
          </cell>
          <cell r="H4787">
            <v>0</v>
          </cell>
          <cell r="I4787">
            <v>0</v>
          </cell>
          <cell r="J4787">
            <v>0</v>
          </cell>
          <cell r="K4787">
            <v>0</v>
          </cell>
          <cell r="L4787">
            <v>0</v>
          </cell>
          <cell r="M4787">
            <v>0</v>
          </cell>
          <cell r="N4787">
            <v>0</v>
          </cell>
          <cell r="O4787">
            <v>0</v>
          </cell>
          <cell r="P4787">
            <v>0</v>
          </cell>
        </row>
        <row r="4788">
          <cell r="A4788" t="str">
            <v>4.03.000254</v>
          </cell>
          <cell r="B4788">
            <v>54</v>
          </cell>
          <cell r="C4788" t="str">
            <v>Total Superintedência Finanças e Controladoria</v>
          </cell>
          <cell r="D4788" t="str">
            <v>4.03.0002</v>
          </cell>
          <cell r="E4788">
            <v>39659.230000000003</v>
          </cell>
          <cell r="F4788">
            <v>40043.590000000004</v>
          </cell>
          <cell r="G4788">
            <v>41710.520000000004</v>
          </cell>
          <cell r="H4788">
            <v>42819.16</v>
          </cell>
          <cell r="I4788">
            <v>44519.16</v>
          </cell>
          <cell r="J4788">
            <v>45627.8</v>
          </cell>
          <cell r="K4788">
            <v>46922.645999999993</v>
          </cell>
          <cell r="L4788">
            <v>49763.465880000003</v>
          </cell>
          <cell r="M4788">
            <v>50577.012280000003</v>
          </cell>
          <cell r="N4788">
            <v>50877.012280000003</v>
          </cell>
          <cell r="O4788">
            <v>50877.012280000003</v>
          </cell>
          <cell r="P4788">
            <v>50877.012280000003</v>
          </cell>
        </row>
        <row r="4789">
          <cell r="A4789" t="str">
            <v>4.03.000354</v>
          </cell>
          <cell r="B4789">
            <v>54</v>
          </cell>
          <cell r="C4789" t="str">
            <v>Total Superintedência Finanças e Controladoria</v>
          </cell>
          <cell r="D4789" t="str">
            <v>4.03.0003</v>
          </cell>
          <cell r="E4789">
            <v>3304.935833333333</v>
          </cell>
          <cell r="F4789">
            <v>3368.9958333333334</v>
          </cell>
          <cell r="G4789">
            <v>3753.6983333333328</v>
          </cell>
          <cell r="H4789">
            <v>3845.4233333333336</v>
          </cell>
          <cell r="I4789">
            <v>4276.5966666666673</v>
          </cell>
          <cell r="J4789">
            <v>4264.2499999999991</v>
          </cell>
          <cell r="K4789">
            <v>4557.6435000000001</v>
          </cell>
          <cell r="L4789">
            <v>5804.1004200000034</v>
          </cell>
          <cell r="M4789">
            <v>4757.1152900000016</v>
          </cell>
          <cell r="N4789">
            <v>4464.7510233333333</v>
          </cell>
          <cell r="O4789">
            <v>4239.7510233333333</v>
          </cell>
          <cell r="P4789">
            <v>4239.7510233333333</v>
          </cell>
        </row>
        <row r="4790">
          <cell r="A4790" t="str">
            <v>4.03.000454</v>
          </cell>
          <cell r="B4790">
            <v>54</v>
          </cell>
          <cell r="C4790" t="str">
            <v>Total Superintedência Finanças e Controladoria</v>
          </cell>
          <cell r="D4790" t="str">
            <v>4.03.0004</v>
          </cell>
          <cell r="E4790">
            <v>37440</v>
          </cell>
          <cell r="F4790">
            <v>37440</v>
          </cell>
          <cell r="G4790">
            <v>37440</v>
          </cell>
          <cell r="H4790">
            <v>37440</v>
          </cell>
          <cell r="I4790">
            <v>38940</v>
          </cell>
          <cell r="J4790">
            <v>39939.999904999997</v>
          </cell>
          <cell r="K4790">
            <v>39939.999904999997</v>
          </cell>
          <cell r="L4790">
            <v>40831.999904999997</v>
          </cell>
          <cell r="M4790">
            <v>40831.999904999997</v>
          </cell>
          <cell r="N4790">
            <v>40831.999904999997</v>
          </cell>
          <cell r="O4790">
            <v>40831.999904999997</v>
          </cell>
          <cell r="P4790">
            <v>40831.999904999997</v>
          </cell>
        </row>
        <row r="4791">
          <cell r="A4791" t="str">
            <v>4.03.000554</v>
          </cell>
          <cell r="B4791">
            <v>54</v>
          </cell>
          <cell r="C4791" t="str">
            <v>Total Superintedência Finanças e Controladoria</v>
          </cell>
          <cell r="D4791" t="str">
            <v>4.03.0005</v>
          </cell>
          <cell r="E4791">
            <v>0</v>
          </cell>
          <cell r="F4791">
            <v>0</v>
          </cell>
          <cell r="G4791">
            <v>0</v>
          </cell>
          <cell r="H4791">
            <v>0</v>
          </cell>
          <cell r="I4791">
            <v>0</v>
          </cell>
          <cell r="J4791">
            <v>0</v>
          </cell>
          <cell r="K4791">
            <v>0</v>
          </cell>
          <cell r="L4791">
            <v>0</v>
          </cell>
          <cell r="M4791">
            <v>0</v>
          </cell>
          <cell r="N4791">
            <v>0</v>
          </cell>
          <cell r="O4791">
            <v>0</v>
          </cell>
          <cell r="P4791">
            <v>0</v>
          </cell>
        </row>
        <row r="4792">
          <cell r="A4792" t="str">
            <v>4.03.000654</v>
          </cell>
          <cell r="B4792">
            <v>54</v>
          </cell>
          <cell r="C4792" t="str">
            <v>Total Superintedência Finanças e Controladoria</v>
          </cell>
          <cell r="D4792" t="str">
            <v>4.03.0006</v>
          </cell>
          <cell r="E4792">
            <v>3304.935833333333</v>
          </cell>
          <cell r="F4792">
            <v>3368.9958333333334</v>
          </cell>
          <cell r="G4792">
            <v>3753.6983333333328</v>
          </cell>
          <cell r="H4792">
            <v>3845.4233333333336</v>
          </cell>
          <cell r="I4792">
            <v>4276.5966666666673</v>
          </cell>
          <cell r="J4792">
            <v>4264.2499999999991</v>
          </cell>
          <cell r="K4792">
            <v>4557.6435000000001</v>
          </cell>
          <cell r="L4792">
            <v>5804.1004200000034</v>
          </cell>
          <cell r="M4792">
            <v>4757.1152900000016</v>
          </cell>
          <cell r="N4792">
            <v>4464.7510233333333</v>
          </cell>
          <cell r="O4792">
            <v>4239.7510233333333</v>
          </cell>
          <cell r="P4792">
            <v>4239.7510233333333</v>
          </cell>
        </row>
        <row r="4793">
          <cell r="A4793" t="str">
            <v>4.03.000754</v>
          </cell>
          <cell r="B4793">
            <v>54</v>
          </cell>
          <cell r="C4793" t="str">
            <v>Total Superintedência Finanças e Controladoria</v>
          </cell>
          <cell r="D4793" t="str">
            <v>4.03.0007</v>
          </cell>
          <cell r="E4793">
            <v>16750</v>
          </cell>
          <cell r="F4793">
            <v>0</v>
          </cell>
          <cell r="G4793">
            <v>0</v>
          </cell>
          <cell r="H4793">
            <v>0</v>
          </cell>
          <cell r="I4793">
            <v>0</v>
          </cell>
          <cell r="J4793">
            <v>0</v>
          </cell>
          <cell r="K4793">
            <v>0</v>
          </cell>
          <cell r="L4793">
            <v>0</v>
          </cell>
          <cell r="M4793">
            <v>0</v>
          </cell>
          <cell r="N4793">
            <v>0</v>
          </cell>
          <cell r="O4793">
            <v>0</v>
          </cell>
          <cell r="P4793">
            <v>0</v>
          </cell>
        </row>
        <row r="4794">
          <cell r="A4794" t="str">
            <v>4.03.000854</v>
          </cell>
          <cell r="B4794">
            <v>54</v>
          </cell>
          <cell r="C4794" t="str">
            <v>Total Superintedência Finanças e Controladoria</v>
          </cell>
          <cell r="D4794" t="str">
            <v>4.03.0008</v>
          </cell>
          <cell r="E4794">
            <v>5632.0366666666669</v>
          </cell>
          <cell r="F4794">
            <v>5632.0366666666669</v>
          </cell>
          <cell r="G4794">
            <v>5632.0366666666669</v>
          </cell>
          <cell r="H4794">
            <v>5632.0366666666669</v>
          </cell>
          <cell r="I4794">
            <v>5632.0366666666669</v>
          </cell>
          <cell r="J4794">
            <v>5632.0366666666669</v>
          </cell>
          <cell r="K4794">
            <v>5632.0366666666669</v>
          </cell>
          <cell r="L4794">
            <v>5632.0366666666669</v>
          </cell>
          <cell r="M4794">
            <v>5632.0366666666669</v>
          </cell>
          <cell r="N4794">
            <v>5632.0366666666669</v>
          </cell>
          <cell r="O4794">
            <v>5632.0366666666669</v>
          </cell>
          <cell r="P4794">
            <v>5632.0366666666669</v>
          </cell>
        </row>
        <row r="4795">
          <cell r="A4795" t="str">
            <v>4.03.000954</v>
          </cell>
          <cell r="B4795">
            <v>54</v>
          </cell>
          <cell r="C4795" t="str">
            <v>Total Superintedência Finanças e Controladoria</v>
          </cell>
          <cell r="D4795" t="str">
            <v>4.03.0009</v>
          </cell>
          <cell r="E4795">
            <v>6300</v>
          </cell>
          <cell r="F4795">
            <v>5292</v>
          </cell>
          <cell r="G4795">
            <v>5292</v>
          </cell>
          <cell r="H4795">
            <v>5292</v>
          </cell>
          <cell r="I4795">
            <v>5292</v>
          </cell>
          <cell r="J4795">
            <v>5292</v>
          </cell>
          <cell r="K4795">
            <v>5292</v>
          </cell>
          <cell r="L4795">
            <v>5292</v>
          </cell>
          <cell r="M4795">
            <v>5292</v>
          </cell>
          <cell r="N4795">
            <v>5292</v>
          </cell>
          <cell r="O4795">
            <v>5292</v>
          </cell>
          <cell r="P4795">
            <v>5292</v>
          </cell>
        </row>
        <row r="4796">
          <cell r="A4796" t="str">
            <v>4.03.001054</v>
          </cell>
          <cell r="B4796">
            <v>54</v>
          </cell>
          <cell r="C4796" t="str">
            <v>Total Superintedência Finanças e Controladoria</v>
          </cell>
          <cell r="D4796" t="str">
            <v>4.03.0010</v>
          </cell>
          <cell r="E4796">
            <v>1495.6705000000002</v>
          </cell>
          <cell r="F4796">
            <v>1495.6705000000002</v>
          </cell>
          <cell r="G4796">
            <v>1495.6705000000002</v>
          </cell>
          <cell r="H4796">
            <v>1495.6705000000002</v>
          </cell>
          <cell r="I4796">
            <v>1495.6705000000002</v>
          </cell>
          <cell r="J4796">
            <v>1495.6705000000002</v>
          </cell>
          <cell r="K4796">
            <v>1495.6705000000002</v>
          </cell>
          <cell r="L4796">
            <v>1495.6705000000002</v>
          </cell>
          <cell r="M4796">
            <v>1495.6705000000002</v>
          </cell>
          <cell r="N4796">
            <v>1495.6705000000002</v>
          </cell>
          <cell r="O4796">
            <v>1495.6705000000002</v>
          </cell>
          <cell r="P4796">
            <v>1495.6705000000002</v>
          </cell>
        </row>
        <row r="4797">
          <cell r="A4797" t="str">
            <v>4.03.001154</v>
          </cell>
          <cell r="B4797">
            <v>54</v>
          </cell>
          <cell r="C4797" t="str">
            <v>Total Superintedência Finanças e Controladoria</v>
          </cell>
          <cell r="D4797" t="str">
            <v>4.03.0011</v>
          </cell>
          <cell r="E4797">
            <v>11178.394633611111</v>
          </cell>
          <cell r="F4797">
            <v>11291.18294027778</v>
          </cell>
          <cell r="G4797">
            <v>11805.095014444447</v>
          </cell>
          <cell r="H4797">
            <v>12094.647536111112</v>
          </cell>
          <cell r="I4797">
            <v>12654.38625</v>
          </cell>
          <cell r="J4797">
            <v>12879.245005555556</v>
          </cell>
          <cell r="K4797">
            <v>13337.2297965</v>
          </cell>
          <cell r="L4797">
            <v>14507.434361820006</v>
          </cell>
          <cell r="M4797">
            <v>13892.739934090001</v>
          </cell>
          <cell r="N4797">
            <v>14228.760312054448</v>
          </cell>
          <cell r="O4797">
            <v>14236.001211254446</v>
          </cell>
          <cell r="P4797">
            <v>14340.25121125445</v>
          </cell>
        </row>
        <row r="4798">
          <cell r="A4798" t="str">
            <v>4.03.001254</v>
          </cell>
          <cell r="B4798">
            <v>54</v>
          </cell>
          <cell r="C4798" t="str">
            <v>Total Superintedência Finanças e Controladoria</v>
          </cell>
          <cell r="D4798" t="str">
            <v>4.03.0012</v>
          </cell>
          <cell r="E4798">
            <v>3216.8042111111108</v>
          </cell>
          <cell r="F4798">
            <v>3249.2612777777777</v>
          </cell>
          <cell r="G4798">
            <v>3397.1496444444442</v>
          </cell>
          <cell r="H4798">
            <v>3480.4741111111107</v>
          </cell>
          <cell r="I4798">
            <v>3641.5499999999997</v>
          </cell>
          <cell r="J4798">
            <v>3706.257555555555</v>
          </cell>
          <cell r="K4798">
            <v>3838.0517399999999</v>
          </cell>
          <cell r="L4798">
            <v>4174.8012552</v>
          </cell>
          <cell r="M4798">
            <v>3997.9107724000005</v>
          </cell>
          <cell r="N4798">
            <v>4094.6072840444449</v>
          </cell>
          <cell r="O4798">
            <v>4096.6909960444445</v>
          </cell>
          <cell r="P4798">
            <v>4126.6909960444445</v>
          </cell>
        </row>
        <row r="4799">
          <cell r="A4799" t="str">
            <v>4.03.001354</v>
          </cell>
          <cell r="B4799">
            <v>54</v>
          </cell>
          <cell r="C4799" t="str">
            <v>Total Superintedência Finanças e Controladoria</v>
          </cell>
          <cell r="D4799" t="str">
            <v>4.03.0013</v>
          </cell>
          <cell r="E4799">
            <v>0</v>
          </cell>
          <cell r="F4799">
            <v>0</v>
          </cell>
          <cell r="G4799">
            <v>0</v>
          </cell>
          <cell r="H4799">
            <v>0</v>
          </cell>
          <cell r="I4799">
            <v>0</v>
          </cell>
          <cell r="J4799">
            <v>0</v>
          </cell>
          <cell r="K4799">
            <v>0</v>
          </cell>
          <cell r="L4799">
            <v>0</v>
          </cell>
          <cell r="M4799">
            <v>0</v>
          </cell>
          <cell r="N4799">
            <v>0</v>
          </cell>
          <cell r="O4799">
            <v>0</v>
          </cell>
          <cell r="P4799">
            <v>0</v>
          </cell>
        </row>
        <row r="4800">
          <cell r="A4800" t="str">
            <v>4.03.001454</v>
          </cell>
          <cell r="B4800">
            <v>54</v>
          </cell>
          <cell r="C4800" t="str">
            <v>Total Superintedência Finanças e Controladoria</v>
          </cell>
          <cell r="D4800" t="str">
            <v>4.03.0014</v>
          </cell>
          <cell r="E4800">
            <v>0</v>
          </cell>
          <cell r="F4800">
            <v>0</v>
          </cell>
          <cell r="G4800">
            <v>0</v>
          </cell>
          <cell r="H4800">
            <v>0</v>
          </cell>
          <cell r="I4800">
            <v>0</v>
          </cell>
          <cell r="J4800">
            <v>0</v>
          </cell>
          <cell r="K4800">
            <v>0</v>
          </cell>
          <cell r="L4800">
            <v>0</v>
          </cell>
          <cell r="M4800">
            <v>0</v>
          </cell>
          <cell r="N4800">
            <v>0</v>
          </cell>
          <cell r="O4800">
            <v>0</v>
          </cell>
          <cell r="P4800">
            <v>0</v>
          </cell>
        </row>
        <row r="4801">
          <cell r="A4801" t="str">
            <v>4.03.001554</v>
          </cell>
          <cell r="B4801">
            <v>54</v>
          </cell>
          <cell r="C4801" t="str">
            <v>Total Superintedência Finanças e Controladoria</v>
          </cell>
          <cell r="D4801" t="str">
            <v>4.03.0015</v>
          </cell>
          <cell r="E4801">
            <v>0</v>
          </cell>
          <cell r="F4801">
            <v>0</v>
          </cell>
          <cell r="G4801">
            <v>0</v>
          </cell>
          <cell r="H4801">
            <v>0</v>
          </cell>
          <cell r="I4801">
            <v>0</v>
          </cell>
          <cell r="J4801">
            <v>0</v>
          </cell>
          <cell r="K4801">
            <v>0</v>
          </cell>
          <cell r="L4801">
            <v>0</v>
          </cell>
          <cell r="M4801">
            <v>0</v>
          </cell>
          <cell r="N4801">
            <v>0</v>
          </cell>
          <cell r="O4801">
            <v>0</v>
          </cell>
          <cell r="P4801">
            <v>0</v>
          </cell>
        </row>
        <row r="4802">
          <cell r="A4802" t="str">
            <v>4.03.001654</v>
          </cell>
          <cell r="B4802">
            <v>54</v>
          </cell>
          <cell r="C4802" t="str">
            <v>Total Superintedência Finanças e Controladoria</v>
          </cell>
          <cell r="D4802" t="str">
            <v>4.03.0016</v>
          </cell>
          <cell r="E4802">
            <v>0</v>
          </cell>
          <cell r="F4802">
            <v>0</v>
          </cell>
          <cell r="G4802">
            <v>0</v>
          </cell>
          <cell r="H4802">
            <v>0</v>
          </cell>
          <cell r="I4802">
            <v>0</v>
          </cell>
          <cell r="J4802">
            <v>0</v>
          </cell>
          <cell r="K4802">
            <v>0</v>
          </cell>
          <cell r="L4802">
            <v>0</v>
          </cell>
          <cell r="M4802">
            <v>0</v>
          </cell>
          <cell r="N4802">
            <v>0</v>
          </cell>
          <cell r="O4802">
            <v>0</v>
          </cell>
          <cell r="P4802">
            <v>0</v>
          </cell>
        </row>
        <row r="4803">
          <cell r="A4803" t="str">
            <v>4.03.001754</v>
          </cell>
          <cell r="B4803">
            <v>54</v>
          </cell>
          <cell r="C4803" t="str">
            <v>Total Superintedência Finanças e Controladoria</v>
          </cell>
          <cell r="D4803" t="str">
            <v>4.03.0017</v>
          </cell>
          <cell r="E4803">
            <v>336.65</v>
          </cell>
          <cell r="F4803">
            <v>336.65</v>
          </cell>
          <cell r="G4803">
            <v>336.65</v>
          </cell>
          <cell r="H4803">
            <v>336.65</v>
          </cell>
          <cell r="I4803">
            <v>336.65</v>
          </cell>
          <cell r="J4803">
            <v>336.65</v>
          </cell>
          <cell r="K4803">
            <v>336.65</v>
          </cell>
          <cell r="L4803">
            <v>336.65</v>
          </cell>
          <cell r="M4803">
            <v>336.65</v>
          </cell>
          <cell r="N4803">
            <v>336.65</v>
          </cell>
          <cell r="O4803">
            <v>336.65</v>
          </cell>
          <cell r="P4803">
            <v>336.65</v>
          </cell>
        </row>
        <row r="4804">
          <cell r="A4804" t="str">
            <v>4.03.001854</v>
          </cell>
          <cell r="B4804">
            <v>54</v>
          </cell>
          <cell r="C4804" t="str">
            <v>Total Superintedência Finanças e Controladoria</v>
          </cell>
          <cell r="D4804" t="str">
            <v>4.03.0018</v>
          </cell>
          <cell r="E4804">
            <v>0</v>
          </cell>
          <cell r="F4804">
            <v>0</v>
          </cell>
          <cell r="G4804">
            <v>0</v>
          </cell>
          <cell r="H4804">
            <v>0</v>
          </cell>
          <cell r="I4804">
            <v>0</v>
          </cell>
          <cell r="J4804">
            <v>0</v>
          </cell>
          <cell r="K4804">
            <v>0</v>
          </cell>
          <cell r="L4804">
            <v>0</v>
          </cell>
          <cell r="M4804">
            <v>0</v>
          </cell>
          <cell r="N4804">
            <v>0</v>
          </cell>
          <cell r="O4804">
            <v>0</v>
          </cell>
          <cell r="P4804">
            <v>0</v>
          </cell>
        </row>
        <row r="4805">
          <cell r="A4805" t="str">
            <v>4.03.001954</v>
          </cell>
          <cell r="B4805">
            <v>54</v>
          </cell>
          <cell r="C4805" t="str">
            <v>Total Superintedência Finanças e Controladoria</v>
          </cell>
          <cell r="D4805" t="str">
            <v>4.03.0019</v>
          </cell>
          <cell r="E4805">
            <v>0</v>
          </cell>
          <cell r="F4805">
            <v>0</v>
          </cell>
          <cell r="G4805">
            <v>0</v>
          </cell>
          <cell r="H4805">
            <v>0</v>
          </cell>
          <cell r="I4805">
            <v>0</v>
          </cell>
          <cell r="J4805">
            <v>0</v>
          </cell>
          <cell r="K4805">
            <v>0</v>
          </cell>
          <cell r="L4805">
            <v>0</v>
          </cell>
          <cell r="M4805">
            <v>0</v>
          </cell>
          <cell r="N4805">
            <v>0</v>
          </cell>
          <cell r="O4805">
            <v>0</v>
          </cell>
          <cell r="P4805">
            <v>0</v>
          </cell>
        </row>
        <row r="4806">
          <cell r="A4806" t="str">
            <v>4.03.002054</v>
          </cell>
          <cell r="B4806">
            <v>54</v>
          </cell>
          <cell r="C4806" t="str">
            <v>Total Superintedência Finanças e Controladoria</v>
          </cell>
          <cell r="D4806" t="str">
            <v>4.03.0020</v>
          </cell>
          <cell r="E4806">
            <v>0</v>
          </cell>
          <cell r="F4806">
            <v>0</v>
          </cell>
          <cell r="G4806">
            <v>0</v>
          </cell>
          <cell r="H4806">
            <v>0</v>
          </cell>
          <cell r="I4806">
            <v>0</v>
          </cell>
          <cell r="J4806">
            <v>0</v>
          </cell>
          <cell r="K4806">
            <v>0</v>
          </cell>
          <cell r="L4806">
            <v>0</v>
          </cell>
          <cell r="M4806">
            <v>0</v>
          </cell>
          <cell r="N4806">
            <v>0</v>
          </cell>
          <cell r="O4806">
            <v>0</v>
          </cell>
          <cell r="P4806">
            <v>0</v>
          </cell>
        </row>
        <row r="4807">
          <cell r="A4807" t="str">
            <v>4.03.002154</v>
          </cell>
          <cell r="B4807">
            <v>54</v>
          </cell>
          <cell r="C4807" t="str">
            <v>Total Superintedência Finanças e Controladoria</v>
          </cell>
          <cell r="D4807" t="str">
            <v>4.03.0021</v>
          </cell>
          <cell r="E4807">
            <v>0</v>
          </cell>
          <cell r="F4807">
            <v>0</v>
          </cell>
          <cell r="G4807">
            <v>0</v>
          </cell>
          <cell r="H4807">
            <v>0</v>
          </cell>
          <cell r="I4807">
            <v>0</v>
          </cell>
          <cell r="J4807">
            <v>0</v>
          </cell>
          <cell r="K4807">
            <v>0</v>
          </cell>
          <cell r="L4807">
            <v>0</v>
          </cell>
          <cell r="M4807">
            <v>0</v>
          </cell>
          <cell r="N4807">
            <v>0</v>
          </cell>
          <cell r="O4807">
            <v>0</v>
          </cell>
          <cell r="P4807">
            <v>0</v>
          </cell>
        </row>
        <row r="4808">
          <cell r="A4808" t="str">
            <v>4.03.002254</v>
          </cell>
          <cell r="B4808">
            <v>54</v>
          </cell>
          <cell r="C4808" t="str">
            <v>Total Superintedência Finanças e Controladoria</v>
          </cell>
          <cell r="D4808" t="str">
            <v>4.03.0022</v>
          </cell>
          <cell r="E4808">
            <v>0</v>
          </cell>
          <cell r="F4808">
            <v>0</v>
          </cell>
          <cell r="G4808">
            <v>0</v>
          </cell>
          <cell r="H4808">
            <v>0</v>
          </cell>
          <cell r="I4808">
            <v>0</v>
          </cell>
          <cell r="J4808">
            <v>0</v>
          </cell>
          <cell r="K4808">
            <v>0</v>
          </cell>
          <cell r="L4808">
            <v>0</v>
          </cell>
          <cell r="M4808">
            <v>0</v>
          </cell>
          <cell r="N4808">
            <v>0</v>
          </cell>
          <cell r="O4808">
            <v>0</v>
          </cell>
          <cell r="P4808">
            <v>0</v>
          </cell>
        </row>
        <row r="4809">
          <cell r="A4809" t="str">
            <v>4.03.002454</v>
          </cell>
          <cell r="B4809">
            <v>54</v>
          </cell>
          <cell r="C4809" t="str">
            <v>Total Superintedência Finanças e Controladoria</v>
          </cell>
          <cell r="D4809" t="str">
            <v>4.03.0024</v>
          </cell>
          <cell r="E4809">
            <v>0</v>
          </cell>
          <cell r="F4809">
            <v>0</v>
          </cell>
          <cell r="G4809">
            <v>0</v>
          </cell>
          <cell r="H4809">
            <v>0</v>
          </cell>
          <cell r="I4809">
            <v>0</v>
          </cell>
          <cell r="J4809">
            <v>0</v>
          </cell>
          <cell r="K4809">
            <v>0</v>
          </cell>
          <cell r="L4809">
            <v>0</v>
          </cell>
          <cell r="M4809">
            <v>0</v>
          </cell>
          <cell r="N4809">
            <v>0</v>
          </cell>
          <cell r="O4809">
            <v>0</v>
          </cell>
          <cell r="P4809">
            <v>0</v>
          </cell>
        </row>
        <row r="4810">
          <cell r="A4810" t="str">
            <v>4.04.000154</v>
          </cell>
          <cell r="B4810">
            <v>54</v>
          </cell>
          <cell r="C4810" t="str">
            <v>Total Superintedência Finanças e Controladoria</v>
          </cell>
          <cell r="D4810" t="str">
            <v>4.04.0001</v>
          </cell>
          <cell r="E4810">
            <v>10000</v>
          </cell>
          <cell r="F4810">
            <v>10000</v>
          </cell>
          <cell r="G4810">
            <v>10000</v>
          </cell>
          <cell r="H4810">
            <v>10000</v>
          </cell>
          <cell r="I4810">
            <v>10000</v>
          </cell>
          <cell r="J4810">
            <v>10000</v>
          </cell>
          <cell r="K4810">
            <v>10000</v>
          </cell>
          <cell r="L4810">
            <v>10000</v>
          </cell>
          <cell r="M4810">
            <v>10000</v>
          </cell>
          <cell r="N4810">
            <v>10000</v>
          </cell>
          <cell r="O4810">
            <v>10000</v>
          </cell>
          <cell r="P4810">
            <v>10000</v>
          </cell>
        </row>
        <row r="4811">
          <cell r="A4811" t="str">
            <v>4.04.000254</v>
          </cell>
          <cell r="B4811">
            <v>54</v>
          </cell>
          <cell r="C4811" t="str">
            <v>Total Superintedência Finanças e Controladoria</v>
          </cell>
          <cell r="D4811" t="str">
            <v>4.04.0002</v>
          </cell>
          <cell r="E4811">
            <v>16300</v>
          </cell>
          <cell r="F4811">
            <v>16300</v>
          </cell>
          <cell r="G4811">
            <v>16300</v>
          </cell>
          <cell r="H4811">
            <v>16300</v>
          </cell>
          <cell r="I4811">
            <v>16300</v>
          </cell>
          <cell r="J4811">
            <v>16300</v>
          </cell>
          <cell r="K4811">
            <v>16300</v>
          </cell>
          <cell r="L4811">
            <v>16300</v>
          </cell>
          <cell r="M4811">
            <v>16300</v>
          </cell>
          <cell r="N4811">
            <v>16300</v>
          </cell>
          <cell r="O4811">
            <v>16300</v>
          </cell>
          <cell r="P4811">
            <v>32600</v>
          </cell>
        </row>
        <row r="4812">
          <cell r="A4812" t="str">
            <v>4.04.000354</v>
          </cell>
          <cell r="B4812">
            <v>54</v>
          </cell>
          <cell r="C4812" t="str">
            <v>Total Superintedência Finanças e Controladoria</v>
          </cell>
          <cell r="D4812" t="str">
            <v>4.04.0003</v>
          </cell>
          <cell r="E4812">
            <v>2050</v>
          </cell>
          <cell r="F4812">
            <v>2050</v>
          </cell>
          <cell r="G4812">
            <v>2050</v>
          </cell>
          <cell r="H4812">
            <v>2075</v>
          </cell>
          <cell r="I4812">
            <v>2075</v>
          </cell>
          <cell r="J4812">
            <v>2075</v>
          </cell>
          <cell r="K4812">
            <v>2075</v>
          </cell>
          <cell r="L4812">
            <v>2075</v>
          </cell>
          <cell r="M4812">
            <v>2075</v>
          </cell>
          <cell r="N4812">
            <v>2075</v>
          </cell>
          <cell r="O4812">
            <v>2075</v>
          </cell>
          <cell r="P4812">
            <v>2075</v>
          </cell>
        </row>
        <row r="4813">
          <cell r="A4813" t="str">
            <v>4.04.000454</v>
          </cell>
          <cell r="B4813">
            <v>54</v>
          </cell>
          <cell r="C4813" t="str">
            <v>Total Superintedência Finanças e Controladoria</v>
          </cell>
          <cell r="D4813" t="str">
            <v>4.04.0004</v>
          </cell>
          <cell r="E4813">
            <v>10000</v>
          </cell>
          <cell r="F4813">
            <v>10000</v>
          </cell>
          <cell r="G4813">
            <v>10000</v>
          </cell>
          <cell r="H4813">
            <v>10000</v>
          </cell>
          <cell r="I4813">
            <v>10000</v>
          </cell>
          <cell r="J4813">
            <v>10000</v>
          </cell>
          <cell r="K4813">
            <v>10000</v>
          </cell>
          <cell r="L4813">
            <v>10000</v>
          </cell>
          <cell r="M4813">
            <v>10000</v>
          </cell>
          <cell r="N4813">
            <v>10000</v>
          </cell>
          <cell r="O4813">
            <v>10000</v>
          </cell>
          <cell r="P4813">
            <v>10000</v>
          </cell>
        </row>
        <row r="4814">
          <cell r="A4814" t="str">
            <v>4.04.000554</v>
          </cell>
          <cell r="B4814">
            <v>54</v>
          </cell>
          <cell r="C4814" t="str">
            <v>Total Superintedência Finanças e Controladoria</v>
          </cell>
          <cell r="D4814" t="str">
            <v>4.04.0005</v>
          </cell>
          <cell r="E4814">
            <v>0</v>
          </cell>
          <cell r="F4814">
            <v>0</v>
          </cell>
          <cell r="G4814">
            <v>0</v>
          </cell>
          <cell r="H4814">
            <v>0</v>
          </cell>
          <cell r="I4814">
            <v>0</v>
          </cell>
          <cell r="J4814">
            <v>0</v>
          </cell>
          <cell r="K4814">
            <v>0</v>
          </cell>
          <cell r="L4814">
            <v>0</v>
          </cell>
          <cell r="M4814">
            <v>0</v>
          </cell>
          <cell r="N4814">
            <v>0</v>
          </cell>
          <cell r="O4814">
            <v>0</v>
          </cell>
          <cell r="P4814">
            <v>0</v>
          </cell>
        </row>
        <row r="4815">
          <cell r="A4815" t="str">
            <v>4.04.000654</v>
          </cell>
          <cell r="B4815">
            <v>54</v>
          </cell>
          <cell r="C4815" t="str">
            <v>Total Superintedência Finanças e Controladoria</v>
          </cell>
          <cell r="D4815" t="str">
            <v>4.04.0006</v>
          </cell>
          <cell r="E4815">
            <v>135</v>
          </cell>
          <cell r="F4815">
            <v>135</v>
          </cell>
          <cell r="G4815">
            <v>135</v>
          </cell>
          <cell r="H4815">
            <v>135</v>
          </cell>
          <cell r="I4815">
            <v>135</v>
          </cell>
          <cell r="J4815">
            <v>135</v>
          </cell>
          <cell r="K4815">
            <v>135</v>
          </cell>
          <cell r="L4815">
            <v>135</v>
          </cell>
          <cell r="M4815">
            <v>135</v>
          </cell>
          <cell r="N4815">
            <v>135</v>
          </cell>
          <cell r="O4815">
            <v>135</v>
          </cell>
          <cell r="P4815">
            <v>135</v>
          </cell>
        </row>
        <row r="4816">
          <cell r="A4816" t="str">
            <v>4.04.000754</v>
          </cell>
          <cell r="B4816">
            <v>54</v>
          </cell>
          <cell r="C4816" t="str">
            <v>Total Superintedência Finanças e Controladoria</v>
          </cell>
          <cell r="D4816" t="str">
            <v>4.04.0007</v>
          </cell>
          <cell r="E4816">
            <v>52.97177080320175</v>
          </cell>
          <cell r="F4816">
            <v>52.97177080320175</v>
          </cell>
          <cell r="G4816">
            <v>52.97177080320175</v>
          </cell>
          <cell r="H4816">
            <v>52.97177080320175</v>
          </cell>
          <cell r="I4816">
            <v>52.97177080320175</v>
          </cell>
          <cell r="J4816">
            <v>52.97177080320175</v>
          </cell>
          <cell r="K4816">
            <v>52.97177080320175</v>
          </cell>
          <cell r="L4816">
            <v>52.97177080320175</v>
          </cell>
          <cell r="M4816">
            <v>52.97177080320175</v>
          </cell>
          <cell r="N4816">
            <v>52.97177080320175</v>
          </cell>
          <cell r="O4816">
            <v>52.97177080320175</v>
          </cell>
          <cell r="P4816">
            <v>52.97177080320175</v>
          </cell>
        </row>
        <row r="4817">
          <cell r="A4817" t="str">
            <v>4.04.000854</v>
          </cell>
          <cell r="B4817">
            <v>54</v>
          </cell>
          <cell r="C4817" t="str">
            <v>Total Superintedência Finanças e Controladoria</v>
          </cell>
          <cell r="D4817" t="str">
            <v>4.04.0008</v>
          </cell>
          <cell r="E4817">
            <v>574</v>
          </cell>
          <cell r="F4817">
            <v>574</v>
          </cell>
          <cell r="G4817">
            <v>574</v>
          </cell>
          <cell r="H4817">
            <v>574</v>
          </cell>
          <cell r="I4817">
            <v>574</v>
          </cell>
          <cell r="J4817">
            <v>574</v>
          </cell>
          <cell r="K4817">
            <v>574</v>
          </cell>
          <cell r="L4817">
            <v>574</v>
          </cell>
          <cell r="M4817">
            <v>600</v>
          </cell>
          <cell r="N4817">
            <v>600</v>
          </cell>
          <cell r="O4817">
            <v>600</v>
          </cell>
          <cell r="P4817">
            <v>600</v>
          </cell>
        </row>
        <row r="4818">
          <cell r="A4818" t="str">
            <v>4.04.000954</v>
          </cell>
          <cell r="B4818">
            <v>54</v>
          </cell>
          <cell r="C4818" t="str">
            <v>Total Superintedência Finanças e Controladoria</v>
          </cell>
          <cell r="D4818" t="str">
            <v>4.04.0009</v>
          </cell>
          <cell r="E4818">
            <v>0</v>
          </cell>
          <cell r="F4818">
            <v>0</v>
          </cell>
          <cell r="G4818">
            <v>0</v>
          </cell>
          <cell r="H4818">
            <v>0</v>
          </cell>
          <cell r="I4818">
            <v>0</v>
          </cell>
          <cell r="J4818">
            <v>0</v>
          </cell>
          <cell r="K4818">
            <v>0</v>
          </cell>
          <cell r="L4818">
            <v>0</v>
          </cell>
          <cell r="M4818">
            <v>0</v>
          </cell>
          <cell r="N4818">
            <v>0</v>
          </cell>
          <cell r="O4818">
            <v>0</v>
          </cell>
          <cell r="P4818">
            <v>0</v>
          </cell>
        </row>
        <row r="4819">
          <cell r="A4819" t="str">
            <v>4.04.001054</v>
          </cell>
          <cell r="B4819">
            <v>54</v>
          </cell>
          <cell r="C4819" t="str">
            <v>Total Superintedência Finanças e Controladoria</v>
          </cell>
          <cell r="D4819" t="str">
            <v>4.04.0010</v>
          </cell>
          <cell r="E4819">
            <v>1545</v>
          </cell>
          <cell r="F4819">
            <v>1545</v>
          </cell>
          <cell r="G4819">
            <v>1545</v>
          </cell>
          <cell r="H4819">
            <v>1650</v>
          </cell>
          <cell r="I4819">
            <v>1650</v>
          </cell>
          <cell r="J4819">
            <v>1650</v>
          </cell>
          <cell r="K4819">
            <v>1650</v>
          </cell>
          <cell r="L4819">
            <v>1650</v>
          </cell>
          <cell r="M4819">
            <v>1650</v>
          </cell>
          <cell r="N4819">
            <v>1650</v>
          </cell>
          <cell r="O4819">
            <v>1650</v>
          </cell>
          <cell r="P4819">
            <v>1650</v>
          </cell>
        </row>
        <row r="4820">
          <cell r="A4820" t="str">
            <v>4.04.001154</v>
          </cell>
          <cell r="B4820">
            <v>54</v>
          </cell>
          <cell r="C4820" t="str">
            <v>Total Superintedência Finanças e Controladoria</v>
          </cell>
          <cell r="D4820" t="str">
            <v>4.04.0011</v>
          </cell>
          <cell r="E4820">
            <v>0</v>
          </cell>
          <cell r="F4820">
            <v>0</v>
          </cell>
          <cell r="G4820">
            <v>0</v>
          </cell>
          <cell r="H4820">
            <v>0</v>
          </cell>
          <cell r="I4820">
            <v>0</v>
          </cell>
          <cell r="J4820">
            <v>0</v>
          </cell>
          <cell r="K4820">
            <v>0</v>
          </cell>
          <cell r="L4820">
            <v>0</v>
          </cell>
          <cell r="M4820">
            <v>0</v>
          </cell>
          <cell r="N4820">
            <v>0</v>
          </cell>
          <cell r="O4820">
            <v>0</v>
          </cell>
          <cell r="P4820">
            <v>0</v>
          </cell>
        </row>
        <row r="4821">
          <cell r="A4821" t="str">
            <v>4.04.001254</v>
          </cell>
          <cell r="B4821">
            <v>54</v>
          </cell>
          <cell r="C4821" t="str">
            <v>Total Superintedência Finanças e Controladoria</v>
          </cell>
          <cell r="D4821" t="str">
            <v>4.04.0012</v>
          </cell>
          <cell r="E4821">
            <v>0</v>
          </cell>
          <cell r="F4821">
            <v>0</v>
          </cell>
          <cell r="G4821">
            <v>0</v>
          </cell>
          <cell r="H4821">
            <v>0</v>
          </cell>
          <cell r="I4821">
            <v>0</v>
          </cell>
          <cell r="J4821">
            <v>0</v>
          </cell>
          <cell r="K4821">
            <v>0</v>
          </cell>
          <cell r="L4821">
            <v>0</v>
          </cell>
          <cell r="M4821">
            <v>0</v>
          </cell>
          <cell r="N4821">
            <v>0</v>
          </cell>
          <cell r="O4821">
            <v>0</v>
          </cell>
          <cell r="P4821">
            <v>0</v>
          </cell>
        </row>
        <row r="4822">
          <cell r="A4822" t="str">
            <v>4.05.000354</v>
          </cell>
          <cell r="B4822">
            <v>54</v>
          </cell>
          <cell r="C4822" t="str">
            <v>Total Superintedência Finanças e Controladoria</v>
          </cell>
          <cell r="D4822" t="str">
            <v>4.05.0003</v>
          </cell>
          <cell r="E4822">
            <v>0</v>
          </cell>
          <cell r="F4822">
            <v>0</v>
          </cell>
          <cell r="G4822">
            <v>0</v>
          </cell>
          <cell r="H4822">
            <v>0</v>
          </cell>
          <cell r="I4822">
            <v>0</v>
          </cell>
          <cell r="J4822">
            <v>0</v>
          </cell>
          <cell r="K4822">
            <v>0</v>
          </cell>
          <cell r="L4822">
            <v>0</v>
          </cell>
          <cell r="M4822">
            <v>0</v>
          </cell>
          <cell r="N4822">
            <v>0</v>
          </cell>
          <cell r="O4822">
            <v>0</v>
          </cell>
          <cell r="P4822">
            <v>0</v>
          </cell>
        </row>
        <row r="4823">
          <cell r="A4823" t="str">
            <v>4.08.000454</v>
          </cell>
          <cell r="B4823">
            <v>54</v>
          </cell>
          <cell r="C4823" t="str">
            <v>Total Superintedência Finanças e Controladoria</v>
          </cell>
          <cell r="D4823" t="str">
            <v>4.08.0004</v>
          </cell>
          <cell r="E4823">
            <v>0</v>
          </cell>
          <cell r="F4823">
            <v>0</v>
          </cell>
          <cell r="G4823">
            <v>0</v>
          </cell>
          <cell r="H4823">
            <v>0</v>
          </cell>
          <cell r="I4823">
            <v>0</v>
          </cell>
          <cell r="J4823">
            <v>0</v>
          </cell>
          <cell r="K4823">
            <v>0</v>
          </cell>
          <cell r="L4823">
            <v>0</v>
          </cell>
          <cell r="M4823">
            <v>0</v>
          </cell>
          <cell r="N4823">
            <v>0</v>
          </cell>
          <cell r="O4823">
            <v>0</v>
          </cell>
          <cell r="P4823">
            <v>0</v>
          </cell>
        </row>
        <row r="4824">
          <cell r="A4824" t="str">
            <v>4.08.001054</v>
          </cell>
          <cell r="B4824">
            <v>54</v>
          </cell>
          <cell r="C4824" t="str">
            <v>Total Superintedência Finanças e Controladoria</v>
          </cell>
          <cell r="D4824" t="str">
            <v>4.08.0010</v>
          </cell>
          <cell r="E4824">
            <v>0</v>
          </cell>
          <cell r="F4824">
            <v>0</v>
          </cell>
          <cell r="G4824">
            <v>0</v>
          </cell>
          <cell r="H4824">
            <v>0</v>
          </cell>
          <cell r="I4824">
            <v>0</v>
          </cell>
          <cell r="J4824">
            <v>0</v>
          </cell>
          <cell r="K4824">
            <v>0</v>
          </cell>
          <cell r="L4824">
            <v>0</v>
          </cell>
          <cell r="M4824">
            <v>0</v>
          </cell>
          <cell r="N4824">
            <v>0</v>
          </cell>
          <cell r="O4824">
            <v>0</v>
          </cell>
          <cell r="P4824">
            <v>0</v>
          </cell>
        </row>
        <row r="4825">
          <cell r="A4825" t="str">
            <v>4.08.001654</v>
          </cell>
          <cell r="B4825">
            <v>54</v>
          </cell>
          <cell r="C4825" t="str">
            <v>Total Superintedência Finanças e Controladoria</v>
          </cell>
          <cell r="D4825" t="str">
            <v>4.08.0016</v>
          </cell>
          <cell r="E4825">
            <v>0</v>
          </cell>
          <cell r="F4825">
            <v>0</v>
          </cell>
          <cell r="G4825">
            <v>0</v>
          </cell>
          <cell r="H4825">
            <v>0</v>
          </cell>
          <cell r="I4825">
            <v>0</v>
          </cell>
          <cell r="J4825">
            <v>0</v>
          </cell>
          <cell r="K4825">
            <v>0</v>
          </cell>
          <cell r="L4825">
            <v>0</v>
          </cell>
          <cell r="M4825">
            <v>0</v>
          </cell>
          <cell r="N4825">
            <v>0</v>
          </cell>
          <cell r="O4825">
            <v>0</v>
          </cell>
          <cell r="P4825">
            <v>0</v>
          </cell>
        </row>
        <row r="4826">
          <cell r="A4826" t="str">
            <v>4.08.001754</v>
          </cell>
          <cell r="B4826">
            <v>54</v>
          </cell>
          <cell r="C4826" t="str">
            <v>Total Superintedência Finanças e Controladoria</v>
          </cell>
          <cell r="D4826" t="str">
            <v>4.08.0017</v>
          </cell>
          <cell r="E4826">
            <v>0</v>
          </cell>
          <cell r="F4826">
            <v>0</v>
          </cell>
          <cell r="G4826">
            <v>0</v>
          </cell>
          <cell r="H4826">
            <v>0</v>
          </cell>
          <cell r="I4826">
            <v>0</v>
          </cell>
          <cell r="J4826">
            <v>0</v>
          </cell>
          <cell r="K4826">
            <v>0</v>
          </cell>
          <cell r="L4826">
            <v>0</v>
          </cell>
          <cell r="M4826">
            <v>0</v>
          </cell>
          <cell r="N4826">
            <v>0</v>
          </cell>
          <cell r="O4826">
            <v>0</v>
          </cell>
          <cell r="P4826">
            <v>0</v>
          </cell>
        </row>
        <row r="4827">
          <cell r="A4827" t="str">
            <v>4.08.002054</v>
          </cell>
          <cell r="B4827">
            <v>54</v>
          </cell>
          <cell r="C4827" t="str">
            <v>Total Superintedência Finanças e Controladoria</v>
          </cell>
          <cell r="D4827" t="str">
            <v>4.08.0020</v>
          </cell>
          <cell r="E4827">
            <v>0</v>
          </cell>
          <cell r="F4827">
            <v>0</v>
          </cell>
          <cell r="G4827">
            <v>0</v>
          </cell>
          <cell r="H4827">
            <v>0</v>
          </cell>
          <cell r="I4827">
            <v>0</v>
          </cell>
          <cell r="J4827">
            <v>0</v>
          </cell>
          <cell r="K4827">
            <v>0</v>
          </cell>
          <cell r="L4827">
            <v>0</v>
          </cell>
          <cell r="M4827">
            <v>0</v>
          </cell>
          <cell r="N4827">
            <v>0</v>
          </cell>
          <cell r="O4827">
            <v>0</v>
          </cell>
          <cell r="P4827">
            <v>0</v>
          </cell>
        </row>
        <row r="4828">
          <cell r="A4828" t="str">
            <v>4.13.000454</v>
          </cell>
          <cell r="B4828">
            <v>54</v>
          </cell>
          <cell r="C4828" t="str">
            <v>Total Superintedência Finanças e Controladoria</v>
          </cell>
          <cell r="D4828" t="str">
            <v>4.13.0004</v>
          </cell>
          <cell r="E4828">
            <v>0</v>
          </cell>
          <cell r="F4828">
            <v>0</v>
          </cell>
          <cell r="G4828">
            <v>0</v>
          </cell>
          <cell r="H4828">
            <v>0</v>
          </cell>
          <cell r="I4828">
            <v>0</v>
          </cell>
          <cell r="J4828">
            <v>0</v>
          </cell>
          <cell r="K4828">
            <v>0</v>
          </cell>
          <cell r="L4828">
            <v>0</v>
          </cell>
          <cell r="M4828">
            <v>0</v>
          </cell>
          <cell r="N4828">
            <v>0</v>
          </cell>
          <cell r="O4828">
            <v>0</v>
          </cell>
          <cell r="P4828">
            <v>0</v>
          </cell>
        </row>
        <row r="4829">
          <cell r="A4829" t="str">
            <v>4.13.000554</v>
          </cell>
          <cell r="B4829">
            <v>54</v>
          </cell>
          <cell r="C4829" t="str">
            <v>Total Superintedência Finanças e Controladoria</v>
          </cell>
          <cell r="D4829" t="str">
            <v>4.13.0005</v>
          </cell>
          <cell r="E4829">
            <v>0</v>
          </cell>
          <cell r="F4829">
            <v>0</v>
          </cell>
          <cell r="G4829">
            <v>0</v>
          </cell>
          <cell r="H4829">
            <v>0</v>
          </cell>
          <cell r="I4829">
            <v>0</v>
          </cell>
          <cell r="J4829">
            <v>0</v>
          </cell>
          <cell r="K4829">
            <v>0</v>
          </cell>
          <cell r="L4829">
            <v>0</v>
          </cell>
          <cell r="M4829">
            <v>0</v>
          </cell>
          <cell r="N4829">
            <v>0</v>
          </cell>
          <cell r="O4829">
            <v>0</v>
          </cell>
          <cell r="P4829">
            <v>0</v>
          </cell>
        </row>
        <row r="4830">
          <cell r="A4830" t="str">
            <v>4.13.000654</v>
          </cell>
          <cell r="B4830">
            <v>54</v>
          </cell>
          <cell r="C4830" t="str">
            <v>Total Superintedência Finanças e Controladoria</v>
          </cell>
          <cell r="D4830" t="str">
            <v>4.13.0006</v>
          </cell>
          <cell r="E4830">
            <v>0</v>
          </cell>
          <cell r="F4830">
            <v>0</v>
          </cell>
          <cell r="G4830">
            <v>0</v>
          </cell>
          <cell r="H4830">
            <v>0</v>
          </cell>
          <cell r="I4830">
            <v>0</v>
          </cell>
          <cell r="J4830">
            <v>0</v>
          </cell>
          <cell r="K4830">
            <v>0</v>
          </cell>
          <cell r="L4830">
            <v>0</v>
          </cell>
          <cell r="M4830">
            <v>0</v>
          </cell>
          <cell r="N4830">
            <v>0</v>
          </cell>
          <cell r="O4830">
            <v>0</v>
          </cell>
          <cell r="P4830">
            <v>0</v>
          </cell>
        </row>
        <row r="4831">
          <cell r="A4831" t="str">
            <v>4.13.000754</v>
          </cell>
          <cell r="B4831">
            <v>54</v>
          </cell>
          <cell r="C4831" t="str">
            <v>Total Superintedência Finanças e Controladoria</v>
          </cell>
          <cell r="D4831" t="str">
            <v>4.13.0007</v>
          </cell>
          <cell r="E4831">
            <v>0</v>
          </cell>
          <cell r="F4831">
            <v>0</v>
          </cell>
          <cell r="G4831">
            <v>0</v>
          </cell>
          <cell r="H4831">
            <v>0</v>
          </cell>
          <cell r="I4831">
            <v>0</v>
          </cell>
          <cell r="J4831">
            <v>0</v>
          </cell>
          <cell r="K4831">
            <v>0</v>
          </cell>
          <cell r="L4831">
            <v>0</v>
          </cell>
          <cell r="M4831">
            <v>0</v>
          </cell>
          <cell r="N4831">
            <v>0</v>
          </cell>
          <cell r="O4831">
            <v>0</v>
          </cell>
          <cell r="P4831">
            <v>0</v>
          </cell>
        </row>
        <row r="4832">
          <cell r="A4832" t="str">
            <v>4.13.000854</v>
          </cell>
          <cell r="B4832">
            <v>54</v>
          </cell>
          <cell r="C4832" t="str">
            <v>Total Superintedência Finanças e Controladoria</v>
          </cell>
          <cell r="D4832" t="str">
            <v>4.13.0008</v>
          </cell>
          <cell r="E4832">
            <v>0</v>
          </cell>
          <cell r="F4832">
            <v>0</v>
          </cell>
          <cell r="G4832">
            <v>0</v>
          </cell>
          <cell r="H4832">
            <v>0</v>
          </cell>
          <cell r="I4832">
            <v>0</v>
          </cell>
          <cell r="J4832">
            <v>0</v>
          </cell>
          <cell r="K4832">
            <v>0</v>
          </cell>
          <cell r="L4832">
            <v>0</v>
          </cell>
          <cell r="M4832">
            <v>0</v>
          </cell>
          <cell r="N4832">
            <v>0</v>
          </cell>
          <cell r="O4832">
            <v>0</v>
          </cell>
          <cell r="P4832">
            <v>0</v>
          </cell>
        </row>
        <row r="4833">
          <cell r="A4833" t="str">
            <v>4.90.000154</v>
          </cell>
          <cell r="B4833">
            <v>54</v>
          </cell>
          <cell r="C4833" t="str">
            <v>Total Superintedência Finanças e Controladoria</v>
          </cell>
          <cell r="D4833" t="str">
            <v>4.90.0001</v>
          </cell>
          <cell r="E4833">
            <v>0</v>
          </cell>
          <cell r="F4833">
            <v>0</v>
          </cell>
          <cell r="G4833">
            <v>0</v>
          </cell>
          <cell r="H4833">
            <v>0</v>
          </cell>
          <cell r="I4833">
            <v>0</v>
          </cell>
          <cell r="J4833">
            <v>0</v>
          </cell>
          <cell r="K4833">
            <v>0</v>
          </cell>
          <cell r="L4833">
            <v>0</v>
          </cell>
          <cell r="M4833">
            <v>0</v>
          </cell>
          <cell r="N4833">
            <v>0</v>
          </cell>
          <cell r="O4833">
            <v>0</v>
          </cell>
          <cell r="P4833">
            <v>0</v>
          </cell>
        </row>
        <row r="4834">
          <cell r="A4834" t="str">
            <v>4.01.0001105</v>
          </cell>
          <cell r="B4834">
            <v>105</v>
          </cell>
          <cell r="C4834" t="str">
            <v>Total Geral Diretoria Corporativa</v>
          </cell>
          <cell r="D4834" t="str">
            <v>4.01.0001</v>
          </cell>
          <cell r="E4834">
            <v>0</v>
          </cell>
          <cell r="F4834">
            <v>0</v>
          </cell>
          <cell r="G4834">
            <v>0</v>
          </cell>
          <cell r="H4834">
            <v>0</v>
          </cell>
          <cell r="I4834">
            <v>0</v>
          </cell>
          <cell r="J4834">
            <v>0</v>
          </cell>
          <cell r="K4834">
            <v>0</v>
          </cell>
          <cell r="L4834">
            <v>0</v>
          </cell>
          <cell r="M4834">
            <v>0</v>
          </cell>
          <cell r="N4834">
            <v>0</v>
          </cell>
          <cell r="O4834">
            <v>0</v>
          </cell>
          <cell r="P4834">
            <v>0</v>
          </cell>
        </row>
        <row r="4835">
          <cell r="A4835" t="str">
            <v>4.01.0002105</v>
          </cell>
          <cell r="B4835">
            <v>105</v>
          </cell>
          <cell r="C4835" t="str">
            <v>Total Geral Diretoria Corporativa</v>
          </cell>
          <cell r="D4835" t="str">
            <v>4.01.0002</v>
          </cell>
          <cell r="E4835">
            <v>0</v>
          </cell>
          <cell r="F4835">
            <v>0</v>
          </cell>
          <cell r="G4835">
            <v>0</v>
          </cell>
          <cell r="H4835">
            <v>0</v>
          </cell>
          <cell r="I4835">
            <v>0</v>
          </cell>
          <cell r="J4835">
            <v>0</v>
          </cell>
          <cell r="K4835">
            <v>0</v>
          </cell>
          <cell r="L4835">
            <v>0</v>
          </cell>
          <cell r="M4835">
            <v>0</v>
          </cell>
          <cell r="N4835">
            <v>0</v>
          </cell>
          <cell r="O4835">
            <v>0</v>
          </cell>
          <cell r="P4835">
            <v>0</v>
          </cell>
        </row>
        <row r="4836">
          <cell r="A4836" t="str">
            <v>4.01.0003105</v>
          </cell>
          <cell r="B4836">
            <v>105</v>
          </cell>
          <cell r="C4836" t="str">
            <v>Total Geral Diretoria Corporativa</v>
          </cell>
          <cell r="D4836" t="str">
            <v>4.01.0003</v>
          </cell>
          <cell r="E4836">
            <v>0</v>
          </cell>
          <cell r="F4836">
            <v>0</v>
          </cell>
          <cell r="G4836">
            <v>0</v>
          </cell>
          <cell r="H4836">
            <v>0</v>
          </cell>
          <cell r="I4836">
            <v>0</v>
          </cell>
          <cell r="J4836">
            <v>0</v>
          </cell>
          <cell r="K4836">
            <v>0</v>
          </cell>
          <cell r="L4836">
            <v>0</v>
          </cell>
          <cell r="M4836">
            <v>0</v>
          </cell>
          <cell r="N4836">
            <v>0</v>
          </cell>
          <cell r="O4836">
            <v>0</v>
          </cell>
          <cell r="P4836">
            <v>0</v>
          </cell>
        </row>
        <row r="4837">
          <cell r="A4837" t="str">
            <v>4.01.0004105</v>
          </cell>
          <cell r="B4837">
            <v>105</v>
          </cell>
          <cell r="C4837" t="str">
            <v>Total Geral Diretoria Corporativa</v>
          </cell>
          <cell r="D4837" t="str">
            <v>4.01.0004</v>
          </cell>
          <cell r="E4837">
            <v>18250</v>
          </cell>
          <cell r="F4837">
            <v>18250</v>
          </cell>
          <cell r="G4837">
            <v>65250</v>
          </cell>
          <cell r="H4837">
            <v>18250</v>
          </cell>
          <cell r="I4837">
            <v>18250</v>
          </cell>
          <cell r="J4837">
            <v>18250</v>
          </cell>
          <cell r="K4837">
            <v>18250</v>
          </cell>
          <cell r="L4837">
            <v>18250</v>
          </cell>
          <cell r="M4837">
            <v>18250</v>
          </cell>
          <cell r="N4837">
            <v>18250</v>
          </cell>
          <cell r="O4837">
            <v>18250</v>
          </cell>
          <cell r="P4837">
            <v>18250</v>
          </cell>
        </row>
        <row r="4838">
          <cell r="A4838" t="str">
            <v>4.01.0005105</v>
          </cell>
          <cell r="B4838">
            <v>105</v>
          </cell>
          <cell r="C4838" t="str">
            <v>Total Geral Diretoria Corporativa</v>
          </cell>
          <cell r="D4838" t="str">
            <v>4.01.0005</v>
          </cell>
          <cell r="E4838">
            <v>350</v>
          </cell>
          <cell r="F4838">
            <v>350</v>
          </cell>
          <cell r="G4838">
            <v>350</v>
          </cell>
          <cell r="H4838">
            <v>350</v>
          </cell>
          <cell r="I4838">
            <v>350</v>
          </cell>
          <cell r="J4838">
            <v>350</v>
          </cell>
          <cell r="K4838">
            <v>350</v>
          </cell>
          <cell r="L4838">
            <v>20350</v>
          </cell>
          <cell r="M4838">
            <v>350</v>
          </cell>
          <cell r="N4838">
            <v>7850</v>
          </cell>
          <cell r="O4838">
            <v>35350</v>
          </cell>
          <cell r="P4838">
            <v>350</v>
          </cell>
        </row>
        <row r="4839">
          <cell r="A4839" t="str">
            <v>4.01.0006105</v>
          </cell>
          <cell r="B4839">
            <v>105</v>
          </cell>
          <cell r="C4839" t="str">
            <v>Total Geral Diretoria Corporativa</v>
          </cell>
          <cell r="D4839" t="str">
            <v>4.01.0006</v>
          </cell>
          <cell r="E4839">
            <v>2500</v>
          </cell>
          <cell r="F4839">
            <v>1000</v>
          </cell>
          <cell r="G4839">
            <v>13550</v>
          </cell>
          <cell r="H4839">
            <v>1000</v>
          </cell>
          <cell r="I4839">
            <v>1500</v>
          </cell>
          <cell r="J4839">
            <v>1000</v>
          </cell>
          <cell r="K4839">
            <v>1500</v>
          </cell>
          <cell r="L4839">
            <v>1000</v>
          </cell>
          <cell r="M4839">
            <v>13500</v>
          </cell>
          <cell r="N4839">
            <v>5500</v>
          </cell>
          <cell r="O4839">
            <v>12300</v>
          </cell>
          <cell r="P4839">
            <v>98200</v>
          </cell>
        </row>
        <row r="4840">
          <cell r="A4840" t="str">
            <v>4.01.0007105</v>
          </cell>
          <cell r="B4840">
            <v>105</v>
          </cell>
          <cell r="C4840" t="str">
            <v>Total Geral Diretoria Corporativa</v>
          </cell>
          <cell r="D4840" t="str">
            <v>4.01.0007</v>
          </cell>
          <cell r="E4840">
            <v>0</v>
          </cell>
          <cell r="F4840">
            <v>0</v>
          </cell>
          <cell r="G4840">
            <v>0</v>
          </cell>
          <cell r="H4840">
            <v>0</v>
          </cell>
          <cell r="I4840">
            <v>0</v>
          </cell>
          <cell r="J4840">
            <v>0</v>
          </cell>
          <cell r="K4840">
            <v>0</v>
          </cell>
          <cell r="L4840">
            <v>0</v>
          </cell>
          <cell r="M4840">
            <v>0</v>
          </cell>
          <cell r="N4840">
            <v>0</v>
          </cell>
          <cell r="O4840">
            <v>0</v>
          </cell>
          <cell r="P4840">
            <v>0</v>
          </cell>
        </row>
        <row r="4841">
          <cell r="A4841" t="str">
            <v>4.02.0001105</v>
          </cell>
          <cell r="B4841">
            <v>105</v>
          </cell>
          <cell r="C4841" t="str">
            <v>Total Geral Diretoria Corporativa</v>
          </cell>
          <cell r="D4841" t="str">
            <v>4.02.0001</v>
          </cell>
          <cell r="E4841">
            <v>0</v>
          </cell>
          <cell r="F4841">
            <v>0</v>
          </cell>
          <cell r="G4841">
            <v>0</v>
          </cell>
          <cell r="H4841">
            <v>0</v>
          </cell>
          <cell r="I4841">
            <v>0</v>
          </cell>
          <cell r="J4841">
            <v>0</v>
          </cell>
          <cell r="K4841">
            <v>0</v>
          </cell>
          <cell r="L4841">
            <v>0</v>
          </cell>
          <cell r="M4841">
            <v>0</v>
          </cell>
          <cell r="N4841">
            <v>0</v>
          </cell>
          <cell r="O4841">
            <v>0</v>
          </cell>
          <cell r="P4841">
            <v>0</v>
          </cell>
        </row>
        <row r="4842">
          <cell r="A4842" t="str">
            <v>4.02.0002105</v>
          </cell>
          <cell r="B4842">
            <v>105</v>
          </cell>
          <cell r="C4842" t="str">
            <v>Total Geral Diretoria Corporativa</v>
          </cell>
          <cell r="D4842" t="str">
            <v>4.02.0002</v>
          </cell>
          <cell r="E4842">
            <v>0</v>
          </cell>
          <cell r="F4842">
            <v>0</v>
          </cell>
          <cell r="G4842">
            <v>0</v>
          </cell>
          <cell r="H4842">
            <v>0</v>
          </cell>
          <cell r="I4842">
            <v>0</v>
          </cell>
          <cell r="J4842">
            <v>0</v>
          </cell>
          <cell r="K4842">
            <v>0</v>
          </cell>
          <cell r="L4842">
            <v>0</v>
          </cell>
          <cell r="M4842">
            <v>0</v>
          </cell>
          <cell r="N4842">
            <v>0</v>
          </cell>
          <cell r="O4842">
            <v>0</v>
          </cell>
          <cell r="P4842">
            <v>0</v>
          </cell>
        </row>
        <row r="4843">
          <cell r="A4843" t="str">
            <v>4.02.0003105</v>
          </cell>
          <cell r="B4843">
            <v>105</v>
          </cell>
          <cell r="C4843" t="str">
            <v>Total Geral Diretoria Corporativa</v>
          </cell>
          <cell r="D4843" t="str">
            <v>4.02.0003</v>
          </cell>
          <cell r="E4843">
            <v>5949.8324804973618</v>
          </cell>
          <cell r="F4843">
            <v>5949.8324804973618</v>
          </cell>
          <cell r="G4843">
            <v>5949.8324804973618</v>
          </cell>
          <cell r="H4843">
            <v>6158.0766173147686</v>
          </cell>
          <cell r="I4843">
            <v>6158.0766173147686</v>
          </cell>
          <cell r="J4843">
            <v>6158.0766173147686</v>
          </cell>
          <cell r="K4843">
            <v>6158.0766173147686</v>
          </cell>
          <cell r="L4843">
            <v>6158.0766173147686</v>
          </cell>
          <cell r="M4843">
            <v>6158.0766173147686</v>
          </cell>
          <cell r="N4843">
            <v>6158.0766173147686</v>
          </cell>
          <cell r="O4843">
            <v>6158.0766173147686</v>
          </cell>
          <cell r="P4843">
            <v>6158.0766173147686</v>
          </cell>
        </row>
        <row r="4844">
          <cell r="A4844" t="str">
            <v>4.02.0004105</v>
          </cell>
          <cell r="B4844">
            <v>105</v>
          </cell>
          <cell r="C4844" t="str">
            <v>Total Geral Diretoria Corporativa</v>
          </cell>
          <cell r="D4844" t="str">
            <v>4.02.0004</v>
          </cell>
          <cell r="E4844">
            <v>35</v>
          </cell>
          <cell r="F4844">
            <v>35</v>
          </cell>
          <cell r="G4844">
            <v>35</v>
          </cell>
          <cell r="H4844">
            <v>35</v>
          </cell>
          <cell r="I4844">
            <v>35</v>
          </cell>
          <cell r="J4844">
            <v>35</v>
          </cell>
          <cell r="K4844">
            <v>35</v>
          </cell>
          <cell r="L4844">
            <v>35</v>
          </cell>
          <cell r="M4844">
            <v>35</v>
          </cell>
          <cell r="N4844">
            <v>35</v>
          </cell>
          <cell r="O4844">
            <v>35</v>
          </cell>
          <cell r="P4844">
            <v>35</v>
          </cell>
        </row>
        <row r="4845">
          <cell r="A4845" t="str">
            <v>4.02.0005105</v>
          </cell>
          <cell r="B4845">
            <v>105</v>
          </cell>
          <cell r="C4845" t="str">
            <v>Total Geral Diretoria Corporativa</v>
          </cell>
          <cell r="D4845" t="str">
            <v>4.02.0005</v>
          </cell>
          <cell r="E4845">
            <v>13455</v>
          </cell>
          <cell r="F4845">
            <v>13455</v>
          </cell>
          <cell r="G4845">
            <v>13455</v>
          </cell>
          <cell r="H4845">
            <v>13500</v>
          </cell>
          <cell r="I4845">
            <v>13500</v>
          </cell>
          <cell r="J4845">
            <v>13500</v>
          </cell>
          <cell r="K4845">
            <v>13500</v>
          </cell>
          <cell r="L4845">
            <v>13500</v>
          </cell>
          <cell r="M4845">
            <v>13500</v>
          </cell>
          <cell r="N4845">
            <v>13500</v>
          </cell>
          <cell r="O4845">
            <v>13500</v>
          </cell>
          <cell r="P4845">
            <v>13500</v>
          </cell>
        </row>
        <row r="4846">
          <cell r="A4846" t="str">
            <v>4.02.0006105</v>
          </cell>
          <cell r="B4846">
            <v>105</v>
          </cell>
          <cell r="C4846" t="str">
            <v>Total Geral Diretoria Corporativa</v>
          </cell>
          <cell r="D4846" t="str">
            <v>4.02.0006</v>
          </cell>
          <cell r="E4846">
            <v>20</v>
          </cell>
          <cell r="F4846">
            <v>20</v>
          </cell>
          <cell r="G4846">
            <v>20</v>
          </cell>
          <cell r="H4846">
            <v>20</v>
          </cell>
          <cell r="I4846">
            <v>20</v>
          </cell>
          <cell r="J4846">
            <v>20</v>
          </cell>
          <cell r="K4846">
            <v>20</v>
          </cell>
          <cell r="L4846">
            <v>20</v>
          </cell>
          <cell r="M4846">
            <v>20</v>
          </cell>
          <cell r="N4846">
            <v>20</v>
          </cell>
          <cell r="O4846">
            <v>20</v>
          </cell>
          <cell r="P4846">
            <v>20</v>
          </cell>
        </row>
        <row r="4847">
          <cell r="A4847" t="str">
            <v>4.02.0007105</v>
          </cell>
          <cell r="B4847">
            <v>105</v>
          </cell>
          <cell r="C4847" t="str">
            <v>Total Geral Diretoria Corporativa</v>
          </cell>
          <cell r="D4847" t="str">
            <v>4.02.0007</v>
          </cell>
          <cell r="E4847">
            <v>80</v>
          </cell>
          <cell r="F4847">
            <v>80</v>
          </cell>
          <cell r="G4847">
            <v>80</v>
          </cell>
          <cell r="H4847">
            <v>80</v>
          </cell>
          <cell r="I4847">
            <v>80</v>
          </cell>
          <cell r="J4847">
            <v>80</v>
          </cell>
          <cell r="K4847">
            <v>80</v>
          </cell>
          <cell r="L4847">
            <v>80</v>
          </cell>
          <cell r="M4847">
            <v>80</v>
          </cell>
          <cell r="N4847">
            <v>80</v>
          </cell>
          <cell r="O4847">
            <v>80</v>
          </cell>
          <cell r="P4847">
            <v>80</v>
          </cell>
        </row>
        <row r="4848">
          <cell r="A4848" t="str">
            <v>4.02.0008105</v>
          </cell>
          <cell r="B4848">
            <v>105</v>
          </cell>
          <cell r="C4848" t="str">
            <v>Total Geral Diretoria Corporativa</v>
          </cell>
          <cell r="D4848" t="str">
            <v>4.02.0008</v>
          </cell>
          <cell r="E4848">
            <v>7080</v>
          </cell>
          <cell r="F4848">
            <v>7080</v>
          </cell>
          <cell r="G4848">
            <v>7080</v>
          </cell>
          <cell r="H4848">
            <v>7155</v>
          </cell>
          <cell r="I4848">
            <v>7155</v>
          </cell>
          <cell r="J4848">
            <v>16155</v>
          </cell>
          <cell r="K4848">
            <v>7005</v>
          </cell>
          <cell r="L4848">
            <v>7005</v>
          </cell>
          <cell r="M4848">
            <v>7005</v>
          </cell>
          <cell r="N4848">
            <v>7005</v>
          </cell>
          <cell r="O4848">
            <v>7005</v>
          </cell>
          <cell r="P4848">
            <v>7005</v>
          </cell>
        </row>
        <row r="4849">
          <cell r="A4849" t="str">
            <v>4.02.0009105</v>
          </cell>
          <cell r="B4849">
            <v>105</v>
          </cell>
          <cell r="C4849" t="str">
            <v>Total Geral Diretoria Corporativa</v>
          </cell>
          <cell r="D4849" t="str">
            <v>4.02.0009</v>
          </cell>
          <cell r="E4849">
            <v>590.26418996469943</v>
          </cell>
          <cell r="F4849">
            <v>590.26418996469943</v>
          </cell>
          <cell r="G4849">
            <v>590.26418996469943</v>
          </cell>
          <cell r="H4849">
            <v>590.26418996469943</v>
          </cell>
          <cell r="I4849">
            <v>590.26418996469943</v>
          </cell>
          <cell r="J4849">
            <v>590.26418996469943</v>
          </cell>
          <cell r="K4849">
            <v>590.26418996469943</v>
          </cell>
          <cell r="L4849">
            <v>590.26418996469943</v>
          </cell>
          <cell r="M4849">
            <v>590.26418996469943</v>
          </cell>
          <cell r="N4849">
            <v>590.26418996469943</v>
          </cell>
          <cell r="O4849">
            <v>590.26418996469943</v>
          </cell>
          <cell r="P4849">
            <v>590.26418996469943</v>
          </cell>
        </row>
        <row r="4850">
          <cell r="A4850" t="str">
            <v>4.02.0010105</v>
          </cell>
          <cell r="B4850">
            <v>105</v>
          </cell>
          <cell r="C4850" t="str">
            <v>Total Geral Diretoria Corporativa</v>
          </cell>
          <cell r="D4850" t="str">
            <v>4.02.0010</v>
          </cell>
          <cell r="E4850">
            <v>1390</v>
          </cell>
          <cell r="F4850">
            <v>1390</v>
          </cell>
          <cell r="G4850">
            <v>1390</v>
          </cell>
          <cell r="H4850">
            <v>1400</v>
          </cell>
          <cell r="I4850">
            <v>1400</v>
          </cell>
          <cell r="J4850">
            <v>1400</v>
          </cell>
          <cell r="K4850">
            <v>1400</v>
          </cell>
          <cell r="L4850">
            <v>1400</v>
          </cell>
          <cell r="M4850">
            <v>1400</v>
          </cell>
          <cell r="N4850">
            <v>1400</v>
          </cell>
          <cell r="O4850">
            <v>1400</v>
          </cell>
          <cell r="P4850">
            <v>1400</v>
          </cell>
        </row>
        <row r="4851">
          <cell r="A4851" t="str">
            <v>4.02.0011105</v>
          </cell>
          <cell r="B4851">
            <v>105</v>
          </cell>
          <cell r="C4851" t="str">
            <v>Total Geral Diretoria Corporativa</v>
          </cell>
          <cell r="D4851" t="str">
            <v>4.02.0011</v>
          </cell>
          <cell r="E4851">
            <v>308.63850835242118</v>
          </cell>
          <cell r="F4851">
            <v>308.63850835242118</v>
          </cell>
          <cell r="G4851">
            <v>312.44085614475591</v>
          </cell>
          <cell r="H4851">
            <v>312.44085614475591</v>
          </cell>
          <cell r="I4851">
            <v>312.44085614475591</v>
          </cell>
          <cell r="J4851">
            <v>312.44085614475591</v>
          </cell>
          <cell r="K4851">
            <v>312.44085614475591</v>
          </cell>
          <cell r="L4851">
            <v>312.44085614475591</v>
          </cell>
          <cell r="M4851">
            <v>312.44085614475591</v>
          </cell>
          <cell r="N4851">
            <v>312.44085614475591</v>
          </cell>
          <cell r="O4851">
            <v>312.44085614475591</v>
          </cell>
          <cell r="P4851">
            <v>312.44085614475591</v>
          </cell>
        </row>
        <row r="4852">
          <cell r="A4852" t="str">
            <v>4.02.0012105</v>
          </cell>
          <cell r="B4852">
            <v>105</v>
          </cell>
          <cell r="C4852" t="str">
            <v>Total Geral Diretoria Corporativa</v>
          </cell>
          <cell r="D4852" t="str">
            <v>4.02.0012</v>
          </cell>
          <cell r="E4852">
            <v>10</v>
          </cell>
          <cell r="F4852">
            <v>10</v>
          </cell>
          <cell r="G4852">
            <v>5510</v>
          </cell>
          <cell r="H4852">
            <v>10</v>
          </cell>
          <cell r="I4852">
            <v>10</v>
          </cell>
          <cell r="J4852">
            <v>10</v>
          </cell>
          <cell r="K4852">
            <v>10</v>
          </cell>
          <cell r="L4852">
            <v>10</v>
          </cell>
          <cell r="M4852">
            <v>10</v>
          </cell>
          <cell r="N4852">
            <v>10</v>
          </cell>
          <cell r="O4852">
            <v>10</v>
          </cell>
          <cell r="P4852">
            <v>10</v>
          </cell>
        </row>
        <row r="4853">
          <cell r="A4853" t="str">
            <v>4.02.0013105</v>
          </cell>
          <cell r="B4853">
            <v>105</v>
          </cell>
          <cell r="C4853" t="str">
            <v>Total Geral Diretoria Corporativa</v>
          </cell>
          <cell r="D4853" t="str">
            <v>4.02.0013</v>
          </cell>
          <cell r="E4853">
            <v>1277</v>
          </cell>
          <cell r="F4853">
            <v>1277</v>
          </cell>
          <cell r="G4853">
            <v>1277</v>
          </cell>
          <cell r="H4853">
            <v>1280</v>
          </cell>
          <cell r="I4853">
            <v>1280</v>
          </cell>
          <cell r="J4853">
            <v>1280</v>
          </cell>
          <cell r="K4853">
            <v>1280</v>
          </cell>
          <cell r="L4853">
            <v>1280</v>
          </cell>
          <cell r="M4853">
            <v>1280</v>
          </cell>
          <cell r="N4853">
            <v>1280</v>
          </cell>
          <cell r="O4853">
            <v>1280</v>
          </cell>
          <cell r="P4853">
            <v>1280</v>
          </cell>
        </row>
        <row r="4854">
          <cell r="A4854" t="str">
            <v>4.02.0014105</v>
          </cell>
          <cell r="B4854">
            <v>105</v>
          </cell>
          <cell r="C4854" t="str">
            <v>Total Geral Diretoria Corporativa</v>
          </cell>
          <cell r="D4854" t="str">
            <v>4.02.0014</v>
          </cell>
          <cell r="E4854">
            <v>264.79100814558427</v>
          </cell>
          <cell r="F4854">
            <v>264.79100814558427</v>
          </cell>
          <cell r="G4854">
            <v>264.79100814558427</v>
          </cell>
          <cell r="H4854">
            <v>264.79100814558427</v>
          </cell>
          <cell r="I4854">
            <v>264.79100814558427</v>
          </cell>
          <cell r="J4854">
            <v>285.04311984137348</v>
          </cell>
          <cell r="K4854">
            <v>264.79100814558427</v>
          </cell>
          <cell r="L4854">
            <v>264.79100814558427</v>
          </cell>
          <cell r="M4854">
            <v>264.79100814558427</v>
          </cell>
          <cell r="N4854">
            <v>264.79100814558427</v>
          </cell>
          <cell r="O4854">
            <v>264.79100814558427</v>
          </cell>
          <cell r="P4854">
            <v>264.79100814558427</v>
          </cell>
        </row>
        <row r="4855">
          <cell r="A4855" t="str">
            <v>4.02.0015105</v>
          </cell>
          <cell r="B4855">
            <v>105</v>
          </cell>
          <cell r="C4855" t="str">
            <v>Total Geral Diretoria Corporativa</v>
          </cell>
          <cell r="D4855" t="str">
            <v>4.02.0015</v>
          </cell>
          <cell r="E4855">
            <v>1295.8862104677405</v>
          </cell>
          <cell r="F4855">
            <v>1295.9866076922008</v>
          </cell>
          <cell r="G4855">
            <v>1296.0870049166606</v>
          </cell>
          <cell r="H4855">
            <v>1296.1874021411206</v>
          </cell>
          <cell r="I4855">
            <v>1296.2877993655807</v>
          </cell>
          <cell r="J4855">
            <v>1296.3881965900407</v>
          </cell>
          <cell r="K4855">
            <v>1296.4885938145005</v>
          </cell>
          <cell r="L4855">
            <v>1296.5889910389606</v>
          </cell>
          <cell r="M4855">
            <v>1296.6893882634206</v>
          </cell>
          <cell r="N4855">
            <v>501.98612230003454</v>
          </cell>
          <cell r="O4855">
            <v>501.98612230003454</v>
          </cell>
          <cell r="P4855">
            <v>501.98612230003454</v>
          </cell>
        </row>
        <row r="4856">
          <cell r="A4856" t="str">
            <v>4.02.0016105</v>
          </cell>
          <cell r="B4856">
            <v>105</v>
          </cell>
          <cell r="C4856" t="str">
            <v>Total Geral Diretoria Corporativa</v>
          </cell>
          <cell r="D4856" t="str">
            <v>4.02.0016</v>
          </cell>
          <cell r="E4856">
            <v>57374.510064275695</v>
          </cell>
          <cell r="F4856">
            <v>57375.510064275695</v>
          </cell>
          <cell r="G4856">
            <v>57376.510064275695</v>
          </cell>
          <cell r="H4856">
            <v>58933.852216525345</v>
          </cell>
          <cell r="I4856">
            <v>58934.852216525345</v>
          </cell>
          <cell r="J4856">
            <v>58935.852216525345</v>
          </cell>
          <cell r="K4856">
            <v>58936.852216525345</v>
          </cell>
          <cell r="L4856">
            <v>58937.852216525345</v>
          </cell>
          <cell r="M4856">
            <v>58938.852216525345</v>
          </cell>
          <cell r="N4856">
            <v>51023.262216525342</v>
          </cell>
          <cell r="O4856">
            <v>51023.262216525342</v>
          </cell>
          <cell r="P4856">
            <v>51023.262216525342</v>
          </cell>
        </row>
        <row r="4857">
          <cell r="A4857" t="str">
            <v>4.02.0017105</v>
          </cell>
          <cell r="B4857">
            <v>105</v>
          </cell>
          <cell r="C4857" t="str">
            <v>Total Geral Diretoria Corporativa</v>
          </cell>
          <cell r="D4857" t="str">
            <v>4.02.0017</v>
          </cell>
          <cell r="E4857">
            <v>24294.219064920417</v>
          </cell>
          <cell r="F4857">
            <v>24294.219064920417</v>
          </cell>
          <cell r="G4857">
            <v>24294.219064920417</v>
          </cell>
          <cell r="H4857">
            <v>25144.51923219263</v>
          </cell>
          <cell r="I4857">
            <v>25144.51923219263</v>
          </cell>
          <cell r="J4857">
            <v>25144.51923219263</v>
          </cell>
          <cell r="K4857">
            <v>25144.51923219263</v>
          </cell>
          <cell r="L4857">
            <v>25144.51923219263</v>
          </cell>
          <cell r="M4857">
            <v>25144.51923219263</v>
          </cell>
          <cell r="N4857">
            <v>25144.51923219263</v>
          </cell>
          <cell r="O4857">
            <v>25144.51923219263</v>
          </cell>
          <cell r="P4857">
            <v>25144.51923219263</v>
          </cell>
        </row>
        <row r="4858">
          <cell r="A4858" t="str">
            <v>4.02.0018105</v>
          </cell>
          <cell r="B4858">
            <v>105</v>
          </cell>
          <cell r="C4858" t="str">
            <v>Total Geral Diretoria Corporativa</v>
          </cell>
          <cell r="D4858" t="str">
            <v>4.02.0018</v>
          </cell>
          <cell r="E4858">
            <v>840</v>
          </cell>
          <cell r="F4858">
            <v>840</v>
          </cell>
          <cell r="G4858">
            <v>840</v>
          </cell>
          <cell r="H4858">
            <v>840</v>
          </cell>
          <cell r="I4858">
            <v>840</v>
          </cell>
          <cell r="J4858">
            <v>840</v>
          </cell>
          <cell r="K4858">
            <v>840</v>
          </cell>
          <cell r="L4858">
            <v>840</v>
          </cell>
          <cell r="M4858">
            <v>840</v>
          </cell>
          <cell r="N4858">
            <v>840</v>
          </cell>
          <cell r="O4858">
            <v>840</v>
          </cell>
          <cell r="P4858">
            <v>840</v>
          </cell>
        </row>
        <row r="4859">
          <cell r="A4859" t="str">
            <v>4.02.0019105</v>
          </cell>
          <cell r="B4859">
            <v>105</v>
          </cell>
          <cell r="C4859" t="str">
            <v>Total Geral Diretoria Corporativa</v>
          </cell>
          <cell r="D4859" t="str">
            <v>4.02.0019</v>
          </cell>
          <cell r="E4859">
            <v>0</v>
          </cell>
          <cell r="F4859">
            <v>0</v>
          </cell>
          <cell r="G4859">
            <v>0</v>
          </cell>
          <cell r="H4859">
            <v>0</v>
          </cell>
          <cell r="I4859">
            <v>0</v>
          </cell>
          <cell r="J4859">
            <v>0</v>
          </cell>
          <cell r="K4859">
            <v>0</v>
          </cell>
          <cell r="L4859">
            <v>0</v>
          </cell>
          <cell r="M4859">
            <v>0</v>
          </cell>
          <cell r="N4859">
            <v>0</v>
          </cell>
          <cell r="O4859">
            <v>0</v>
          </cell>
          <cell r="P4859">
            <v>0</v>
          </cell>
        </row>
        <row r="4860">
          <cell r="A4860" t="str">
            <v>4.02.0020105</v>
          </cell>
          <cell r="B4860">
            <v>105</v>
          </cell>
          <cell r="C4860" t="str">
            <v>Total Geral Diretoria Corporativa</v>
          </cell>
          <cell r="D4860" t="str">
            <v>4.02.0020</v>
          </cell>
          <cell r="E4860">
            <v>225</v>
          </cell>
          <cell r="F4860">
            <v>225</v>
          </cell>
          <cell r="G4860">
            <v>225</v>
          </cell>
          <cell r="H4860">
            <v>225</v>
          </cell>
          <cell r="I4860">
            <v>225</v>
          </cell>
          <cell r="J4860">
            <v>225</v>
          </cell>
          <cell r="K4860">
            <v>225</v>
          </cell>
          <cell r="L4860">
            <v>225</v>
          </cell>
          <cell r="M4860">
            <v>225</v>
          </cell>
          <cell r="N4860">
            <v>225</v>
          </cell>
          <cell r="O4860">
            <v>225</v>
          </cell>
          <cell r="P4860">
            <v>225</v>
          </cell>
        </row>
        <row r="4861">
          <cell r="A4861" t="str">
            <v>4.02.0021105</v>
          </cell>
          <cell r="B4861">
            <v>105</v>
          </cell>
          <cell r="C4861" t="str">
            <v>Total Geral Diretoria Corporativa</v>
          </cell>
          <cell r="D4861" t="str">
            <v>4.02.0021</v>
          </cell>
          <cell r="E4861">
            <v>144680</v>
          </cell>
          <cell r="F4861">
            <v>39670</v>
          </cell>
          <cell r="G4861">
            <v>47200</v>
          </cell>
          <cell r="H4861">
            <v>25050</v>
          </cell>
          <cell r="I4861">
            <v>52650</v>
          </cell>
          <cell r="J4861">
            <v>33050</v>
          </cell>
          <cell r="K4861">
            <v>38100</v>
          </cell>
          <cell r="L4861">
            <v>24650</v>
          </cell>
          <cell r="M4861">
            <v>44550</v>
          </cell>
          <cell r="N4861">
            <v>26550</v>
          </cell>
          <cell r="O4861">
            <v>39850</v>
          </cell>
          <cell r="P4861">
            <v>28350</v>
          </cell>
        </row>
        <row r="4862">
          <cell r="A4862" t="str">
            <v>4.02.0022105</v>
          </cell>
          <cell r="B4862">
            <v>105</v>
          </cell>
          <cell r="C4862" t="str">
            <v>Total Geral Diretoria Corporativa</v>
          </cell>
          <cell r="D4862" t="str">
            <v>4.02.0022</v>
          </cell>
          <cell r="E4862">
            <v>940</v>
          </cell>
          <cell r="F4862">
            <v>940</v>
          </cell>
          <cell r="G4862">
            <v>940</v>
          </cell>
          <cell r="H4862">
            <v>940</v>
          </cell>
          <cell r="I4862">
            <v>940</v>
          </cell>
          <cell r="J4862">
            <v>940</v>
          </cell>
          <cell r="K4862">
            <v>940</v>
          </cell>
          <cell r="L4862">
            <v>940</v>
          </cell>
          <cell r="M4862">
            <v>940</v>
          </cell>
          <cell r="N4862">
            <v>940</v>
          </cell>
          <cell r="O4862">
            <v>940</v>
          </cell>
          <cell r="P4862">
            <v>940</v>
          </cell>
        </row>
        <row r="4863">
          <cell r="A4863" t="str">
            <v>4.02.0023105</v>
          </cell>
          <cell r="B4863">
            <v>105</v>
          </cell>
          <cell r="C4863" t="str">
            <v>Total Geral Diretoria Corporativa</v>
          </cell>
          <cell r="D4863" t="str">
            <v>4.02.0023</v>
          </cell>
          <cell r="E4863">
            <v>3010.7168266110025</v>
          </cell>
          <cell r="F4863">
            <v>3010.7168266110025</v>
          </cell>
          <cell r="G4863">
            <v>3020.7027120988946</v>
          </cell>
          <cell r="H4863">
            <v>3020.7027120988946</v>
          </cell>
          <cell r="I4863">
            <v>3020.7027120988946</v>
          </cell>
          <cell r="J4863">
            <v>3020.7027120988946</v>
          </cell>
          <cell r="K4863">
            <v>3020.7027120988946</v>
          </cell>
          <cell r="L4863">
            <v>3027.7320182064386</v>
          </cell>
          <cell r="M4863">
            <v>3027.7320182064386</v>
          </cell>
          <cell r="N4863">
            <v>3027.7320182064386</v>
          </cell>
          <cell r="O4863">
            <v>3027.7320182064386</v>
          </cell>
          <cell r="P4863">
            <v>3027.7320182064386</v>
          </cell>
        </row>
        <row r="4864">
          <cell r="A4864" t="str">
            <v>4.02.0024105</v>
          </cell>
          <cell r="B4864">
            <v>105</v>
          </cell>
          <cell r="C4864" t="str">
            <v>Total Geral Diretoria Corporativa</v>
          </cell>
          <cell r="D4864" t="str">
            <v>4.02.0024</v>
          </cell>
          <cell r="E4864">
            <v>45</v>
          </cell>
          <cell r="F4864">
            <v>45</v>
          </cell>
          <cell r="G4864">
            <v>45</v>
          </cell>
          <cell r="H4864">
            <v>45</v>
          </cell>
          <cell r="I4864">
            <v>45</v>
          </cell>
          <cell r="J4864">
            <v>45</v>
          </cell>
          <cell r="K4864">
            <v>45</v>
          </cell>
          <cell r="L4864">
            <v>45</v>
          </cell>
          <cell r="M4864">
            <v>45</v>
          </cell>
          <cell r="N4864">
            <v>45</v>
          </cell>
          <cell r="O4864">
            <v>45</v>
          </cell>
          <cell r="P4864">
            <v>45</v>
          </cell>
        </row>
        <row r="4865">
          <cell r="A4865" t="str">
            <v>4.02.0025105</v>
          </cell>
          <cell r="B4865">
            <v>105</v>
          </cell>
          <cell r="C4865" t="str">
            <v>Total Geral Diretoria Corporativa</v>
          </cell>
          <cell r="D4865" t="str">
            <v>4.02.0025</v>
          </cell>
          <cell r="E4865">
            <v>650</v>
          </cell>
          <cell r="F4865">
            <v>650</v>
          </cell>
          <cell r="G4865">
            <v>650</v>
          </cell>
          <cell r="H4865">
            <v>700</v>
          </cell>
          <cell r="I4865">
            <v>700</v>
          </cell>
          <cell r="J4865">
            <v>700</v>
          </cell>
          <cell r="K4865">
            <v>700</v>
          </cell>
          <cell r="L4865">
            <v>700</v>
          </cell>
          <cell r="M4865">
            <v>700</v>
          </cell>
          <cell r="N4865">
            <v>700</v>
          </cell>
          <cell r="O4865">
            <v>700</v>
          </cell>
          <cell r="P4865">
            <v>700</v>
          </cell>
        </row>
        <row r="4866">
          <cell r="A4866" t="str">
            <v>4.02.0026105</v>
          </cell>
          <cell r="B4866">
            <v>105</v>
          </cell>
          <cell r="C4866" t="str">
            <v>Total Geral Diretoria Corporativa</v>
          </cell>
          <cell r="D4866" t="str">
            <v>4.02.0026</v>
          </cell>
          <cell r="E4866">
            <v>1710</v>
          </cell>
          <cell r="F4866">
            <v>1710</v>
          </cell>
          <cell r="G4866">
            <v>1710</v>
          </cell>
          <cell r="H4866">
            <v>1710</v>
          </cell>
          <cell r="I4866">
            <v>1710</v>
          </cell>
          <cell r="J4866">
            <v>1710</v>
          </cell>
          <cell r="K4866">
            <v>1710</v>
          </cell>
          <cell r="L4866">
            <v>1710</v>
          </cell>
          <cell r="M4866">
            <v>1710</v>
          </cell>
          <cell r="N4866">
            <v>1710</v>
          </cell>
          <cell r="O4866">
            <v>1710</v>
          </cell>
          <cell r="P4866">
            <v>1710</v>
          </cell>
        </row>
        <row r="4867">
          <cell r="A4867" t="str">
            <v>4.02.0027105</v>
          </cell>
          <cell r="B4867">
            <v>105</v>
          </cell>
          <cell r="C4867" t="str">
            <v>Total Geral Diretoria Corporativa</v>
          </cell>
          <cell r="D4867" t="str">
            <v>4.02.0027</v>
          </cell>
          <cell r="E4867">
            <v>850</v>
          </cell>
          <cell r="F4867">
            <v>650</v>
          </cell>
          <cell r="G4867">
            <v>1130</v>
          </cell>
          <cell r="H4867">
            <v>650</v>
          </cell>
          <cell r="I4867">
            <v>650</v>
          </cell>
          <cell r="J4867">
            <v>1830</v>
          </cell>
          <cell r="K4867">
            <v>650</v>
          </cell>
          <cell r="L4867">
            <v>950</v>
          </cell>
          <cell r="M4867">
            <v>830</v>
          </cell>
          <cell r="N4867">
            <v>950</v>
          </cell>
          <cell r="O4867">
            <v>650</v>
          </cell>
          <cell r="P4867">
            <v>830</v>
          </cell>
        </row>
        <row r="4868">
          <cell r="A4868" t="str">
            <v>4.02.0028105</v>
          </cell>
          <cell r="B4868">
            <v>105</v>
          </cell>
          <cell r="C4868" t="str">
            <v>Total Geral Diretoria Corporativa</v>
          </cell>
          <cell r="D4868" t="str">
            <v>4.02.0028</v>
          </cell>
          <cell r="E4868">
            <v>0</v>
          </cell>
          <cell r="F4868">
            <v>0</v>
          </cell>
          <cell r="G4868">
            <v>0</v>
          </cell>
          <cell r="H4868">
            <v>44512.54</v>
          </cell>
          <cell r="I4868">
            <v>0</v>
          </cell>
          <cell r="J4868">
            <v>0</v>
          </cell>
          <cell r="K4868">
            <v>0</v>
          </cell>
          <cell r="L4868">
            <v>0</v>
          </cell>
          <cell r="M4868">
            <v>0</v>
          </cell>
          <cell r="N4868">
            <v>0</v>
          </cell>
          <cell r="O4868">
            <v>0</v>
          </cell>
          <cell r="P4868">
            <v>7250</v>
          </cell>
        </row>
        <row r="4869">
          <cell r="A4869" t="str">
            <v>4.02.0029105</v>
          </cell>
          <cell r="B4869">
            <v>105</v>
          </cell>
          <cell r="C4869" t="str">
            <v>Total Geral Diretoria Corporativa</v>
          </cell>
          <cell r="D4869" t="str">
            <v>4.02.0029</v>
          </cell>
          <cell r="E4869">
            <v>0</v>
          </cell>
          <cell r="F4869">
            <v>26494.59</v>
          </cell>
          <cell r="G4869">
            <v>0</v>
          </cell>
          <cell r="H4869">
            <v>0</v>
          </cell>
          <cell r="I4869">
            <v>0</v>
          </cell>
          <cell r="J4869">
            <v>0</v>
          </cell>
          <cell r="K4869">
            <v>0</v>
          </cell>
          <cell r="L4869">
            <v>0</v>
          </cell>
          <cell r="M4869">
            <v>0</v>
          </cell>
          <cell r="N4869">
            <v>0</v>
          </cell>
          <cell r="O4869">
            <v>0</v>
          </cell>
          <cell r="P4869">
            <v>0</v>
          </cell>
        </row>
        <row r="4870">
          <cell r="A4870" t="str">
            <v>4.02.0030105</v>
          </cell>
          <cell r="B4870">
            <v>105</v>
          </cell>
          <cell r="C4870" t="str">
            <v>Total Geral Diretoria Corporativa</v>
          </cell>
          <cell r="D4870" t="str">
            <v>4.02.0030</v>
          </cell>
          <cell r="E4870">
            <v>110</v>
          </cell>
          <cell r="F4870">
            <v>110</v>
          </cell>
          <cell r="G4870">
            <v>110</v>
          </cell>
          <cell r="H4870">
            <v>110</v>
          </cell>
          <cell r="I4870">
            <v>110</v>
          </cell>
          <cell r="J4870">
            <v>110</v>
          </cell>
          <cell r="K4870">
            <v>110</v>
          </cell>
          <cell r="L4870">
            <v>110</v>
          </cell>
          <cell r="M4870">
            <v>110</v>
          </cell>
          <cell r="N4870">
            <v>110</v>
          </cell>
          <cell r="O4870">
            <v>110</v>
          </cell>
          <cell r="P4870">
            <v>110</v>
          </cell>
        </row>
        <row r="4871">
          <cell r="A4871" t="str">
            <v>4.02.0035105</v>
          </cell>
          <cell r="B4871">
            <v>105</v>
          </cell>
          <cell r="C4871" t="str">
            <v>Total Geral Diretoria Corporativa</v>
          </cell>
          <cell r="D4871" t="str">
            <v>4.02.0035</v>
          </cell>
          <cell r="E4871">
            <v>100</v>
          </cell>
          <cell r="F4871">
            <v>100</v>
          </cell>
          <cell r="G4871">
            <v>100</v>
          </cell>
          <cell r="H4871">
            <v>100</v>
          </cell>
          <cell r="I4871">
            <v>100</v>
          </cell>
          <cell r="J4871">
            <v>100</v>
          </cell>
          <cell r="K4871">
            <v>100</v>
          </cell>
          <cell r="L4871">
            <v>100</v>
          </cell>
          <cell r="M4871">
            <v>100</v>
          </cell>
          <cell r="N4871">
            <v>100</v>
          </cell>
          <cell r="O4871">
            <v>100</v>
          </cell>
          <cell r="P4871">
            <v>100</v>
          </cell>
        </row>
        <row r="4872">
          <cell r="A4872" t="str">
            <v>4.02.0036105</v>
          </cell>
          <cell r="B4872">
            <v>105</v>
          </cell>
          <cell r="C4872" t="str">
            <v>Total Geral Diretoria Corporativa</v>
          </cell>
          <cell r="D4872" t="str">
            <v>4.02.0036</v>
          </cell>
          <cell r="E4872">
            <v>0</v>
          </cell>
          <cell r="F4872">
            <v>0</v>
          </cell>
          <cell r="G4872">
            <v>0</v>
          </cell>
          <cell r="H4872">
            <v>0</v>
          </cell>
          <cell r="I4872">
            <v>0</v>
          </cell>
          <cell r="J4872">
            <v>120</v>
          </cell>
          <cell r="K4872">
            <v>120</v>
          </cell>
          <cell r="L4872">
            <v>120</v>
          </cell>
          <cell r="M4872">
            <v>120</v>
          </cell>
          <cell r="N4872">
            <v>120</v>
          </cell>
          <cell r="O4872">
            <v>120</v>
          </cell>
          <cell r="P4872">
            <v>120</v>
          </cell>
        </row>
        <row r="4873">
          <cell r="A4873" t="str">
            <v>4.02.0037105</v>
          </cell>
          <cell r="B4873">
            <v>105</v>
          </cell>
          <cell r="C4873" t="str">
            <v>Total Geral Diretoria Corporativa</v>
          </cell>
          <cell r="D4873" t="str">
            <v>4.02.0037</v>
          </cell>
          <cell r="E4873">
            <v>0</v>
          </cell>
          <cell r="F4873">
            <v>0</v>
          </cell>
          <cell r="G4873">
            <v>0</v>
          </cell>
          <cell r="H4873">
            <v>0</v>
          </cell>
          <cell r="I4873">
            <v>0</v>
          </cell>
          <cell r="J4873">
            <v>0</v>
          </cell>
          <cell r="K4873">
            <v>0</v>
          </cell>
          <cell r="L4873">
            <v>0</v>
          </cell>
          <cell r="M4873">
            <v>0</v>
          </cell>
          <cell r="N4873">
            <v>0</v>
          </cell>
          <cell r="O4873">
            <v>0</v>
          </cell>
          <cell r="P4873">
            <v>0</v>
          </cell>
        </row>
        <row r="4874">
          <cell r="A4874" t="str">
            <v>4.02.0038105</v>
          </cell>
          <cell r="B4874">
            <v>105</v>
          </cell>
          <cell r="C4874" t="str">
            <v>Total Geral Diretoria Corporativa</v>
          </cell>
          <cell r="D4874" t="str">
            <v>4.02.0038</v>
          </cell>
          <cell r="E4874">
            <v>0</v>
          </cell>
          <cell r="F4874">
            <v>0</v>
          </cell>
          <cell r="G4874">
            <v>0</v>
          </cell>
          <cell r="H4874">
            <v>0</v>
          </cell>
          <cell r="I4874">
            <v>0</v>
          </cell>
          <cell r="J4874">
            <v>85</v>
          </cell>
          <cell r="K4874">
            <v>85</v>
          </cell>
          <cell r="L4874">
            <v>85</v>
          </cell>
          <cell r="M4874">
            <v>85</v>
          </cell>
          <cell r="N4874">
            <v>85</v>
          </cell>
          <cell r="O4874">
            <v>85</v>
          </cell>
          <cell r="P4874">
            <v>85</v>
          </cell>
        </row>
        <row r="4875">
          <cell r="A4875" t="str">
            <v>4.02.0039105</v>
          </cell>
          <cell r="B4875">
            <v>105</v>
          </cell>
          <cell r="C4875" t="str">
            <v>Total Geral Diretoria Corporativa</v>
          </cell>
          <cell r="D4875" t="str">
            <v>4.02.0039</v>
          </cell>
          <cell r="E4875">
            <v>10</v>
          </cell>
          <cell r="F4875">
            <v>10</v>
          </cell>
          <cell r="G4875">
            <v>10</v>
          </cell>
          <cell r="H4875">
            <v>10</v>
          </cell>
          <cell r="I4875">
            <v>10</v>
          </cell>
          <cell r="J4875">
            <v>10</v>
          </cell>
          <cell r="K4875">
            <v>10</v>
          </cell>
          <cell r="L4875">
            <v>10</v>
          </cell>
          <cell r="M4875">
            <v>10</v>
          </cell>
          <cell r="N4875">
            <v>10</v>
          </cell>
          <cell r="O4875">
            <v>10</v>
          </cell>
          <cell r="P4875">
            <v>10</v>
          </cell>
        </row>
        <row r="4876">
          <cell r="A4876" t="str">
            <v>4.02.0041105</v>
          </cell>
          <cell r="B4876">
            <v>105</v>
          </cell>
          <cell r="C4876" t="str">
            <v>Total Geral Diretoria Corporativa</v>
          </cell>
          <cell r="D4876" t="str">
            <v>4.02.0041</v>
          </cell>
          <cell r="E4876">
            <v>204.84948084663571</v>
          </cell>
          <cell r="F4876">
            <v>204.84948084663571</v>
          </cell>
          <cell r="G4876">
            <v>231.96948084663572</v>
          </cell>
          <cell r="H4876">
            <v>231.96948084663572</v>
          </cell>
          <cell r="I4876">
            <v>231.96948084663572</v>
          </cell>
          <cell r="J4876">
            <v>231.96948084663572</v>
          </cell>
          <cell r="K4876">
            <v>231.96948084663572</v>
          </cell>
          <cell r="L4876">
            <v>231.96948084663572</v>
          </cell>
          <cell r="M4876">
            <v>231.96948084663572</v>
          </cell>
          <cell r="N4876">
            <v>231.96948084663572</v>
          </cell>
          <cell r="O4876">
            <v>231.96948084663572</v>
          </cell>
          <cell r="P4876">
            <v>231.96948084663572</v>
          </cell>
        </row>
        <row r="4877">
          <cell r="A4877" t="str">
            <v>4.02.0042105</v>
          </cell>
          <cell r="B4877">
            <v>105</v>
          </cell>
          <cell r="C4877" t="str">
            <v>Total Geral Diretoria Corporativa</v>
          </cell>
          <cell r="D4877" t="str">
            <v>4.02.0042</v>
          </cell>
          <cell r="E4877">
            <v>0</v>
          </cell>
          <cell r="F4877">
            <v>0</v>
          </cell>
          <cell r="G4877">
            <v>0</v>
          </cell>
          <cell r="H4877">
            <v>0</v>
          </cell>
          <cell r="I4877">
            <v>0</v>
          </cell>
          <cell r="J4877">
            <v>0</v>
          </cell>
          <cell r="K4877">
            <v>0</v>
          </cell>
          <cell r="L4877">
            <v>0</v>
          </cell>
          <cell r="M4877">
            <v>0</v>
          </cell>
          <cell r="N4877">
            <v>0</v>
          </cell>
          <cell r="O4877">
            <v>0</v>
          </cell>
          <cell r="P4877">
            <v>0</v>
          </cell>
        </row>
        <row r="4878">
          <cell r="A4878" t="str">
            <v>4.02.0043105</v>
          </cell>
          <cell r="B4878">
            <v>105</v>
          </cell>
          <cell r="C4878" t="str">
            <v>Total Geral Diretoria Corporativa</v>
          </cell>
          <cell r="D4878" t="str">
            <v>4.02.0043</v>
          </cell>
          <cell r="E4878">
            <v>0</v>
          </cell>
          <cell r="F4878">
            <v>0</v>
          </cell>
          <cell r="G4878">
            <v>0</v>
          </cell>
          <cell r="H4878">
            <v>0</v>
          </cell>
          <cell r="I4878">
            <v>0</v>
          </cell>
          <cell r="J4878">
            <v>0</v>
          </cell>
          <cell r="K4878">
            <v>0</v>
          </cell>
          <cell r="L4878">
            <v>0</v>
          </cell>
          <cell r="M4878">
            <v>0</v>
          </cell>
          <cell r="N4878">
            <v>0</v>
          </cell>
          <cell r="O4878">
            <v>0</v>
          </cell>
          <cell r="P4878">
            <v>0</v>
          </cell>
        </row>
        <row r="4879">
          <cell r="A4879" t="str">
            <v>4.02.0044105</v>
          </cell>
          <cell r="B4879">
            <v>105</v>
          </cell>
          <cell r="C4879" t="str">
            <v>Total Geral Diretoria Corporativa</v>
          </cell>
          <cell r="D4879" t="str">
            <v>4.02.0044</v>
          </cell>
          <cell r="E4879">
            <v>0</v>
          </cell>
          <cell r="F4879">
            <v>0</v>
          </cell>
          <cell r="G4879">
            <v>0</v>
          </cell>
          <cell r="H4879">
            <v>0</v>
          </cell>
          <cell r="I4879">
            <v>0</v>
          </cell>
          <cell r="J4879">
            <v>0</v>
          </cell>
          <cell r="K4879">
            <v>0</v>
          </cell>
          <cell r="L4879">
            <v>0</v>
          </cell>
          <cell r="M4879">
            <v>0</v>
          </cell>
          <cell r="N4879">
            <v>0</v>
          </cell>
          <cell r="O4879">
            <v>0</v>
          </cell>
          <cell r="P4879">
            <v>0</v>
          </cell>
        </row>
        <row r="4880">
          <cell r="A4880" t="str">
            <v>4.03.0001105</v>
          </cell>
          <cell r="B4880">
            <v>105</v>
          </cell>
          <cell r="C4880" t="str">
            <v>Total Geral Diretoria Corporativa</v>
          </cell>
          <cell r="D4880" t="str">
            <v>4.03.0001</v>
          </cell>
          <cell r="E4880">
            <v>3500</v>
          </cell>
          <cell r="F4880">
            <v>3500</v>
          </cell>
          <cell r="G4880">
            <v>3500</v>
          </cell>
          <cell r="H4880">
            <v>3500</v>
          </cell>
          <cell r="I4880">
            <v>3500</v>
          </cell>
          <cell r="J4880">
            <v>3500</v>
          </cell>
          <cell r="K4880">
            <v>3500</v>
          </cell>
          <cell r="L4880">
            <v>3500</v>
          </cell>
          <cell r="M4880">
            <v>3500</v>
          </cell>
          <cell r="N4880">
            <v>3500</v>
          </cell>
          <cell r="O4880">
            <v>3500</v>
          </cell>
          <cell r="P4880">
            <v>3500</v>
          </cell>
        </row>
        <row r="4881">
          <cell r="A4881" t="str">
            <v>4.03.0002105</v>
          </cell>
          <cell r="B4881">
            <v>105</v>
          </cell>
          <cell r="C4881" t="str">
            <v>Total Geral Diretoria Corporativa</v>
          </cell>
          <cell r="D4881" t="str">
            <v>4.03.0002</v>
          </cell>
          <cell r="E4881">
            <v>151731.83000000002</v>
          </cell>
          <cell r="F4881">
            <v>132616.19</v>
          </cell>
          <cell r="G4881">
            <v>142013.03000000003</v>
          </cell>
          <cell r="H4881">
            <v>142837.00333333336</v>
          </cell>
          <cell r="I4881">
            <v>144537.00333333336</v>
          </cell>
          <cell r="J4881">
            <v>145645.64333333334</v>
          </cell>
          <cell r="K4881">
            <v>149351.78613333334</v>
          </cell>
          <cell r="L4881">
            <v>159149.93855733337</v>
          </cell>
          <cell r="M4881">
            <v>159963.48495733336</v>
          </cell>
          <cell r="N4881">
            <v>160263.48495733336</v>
          </cell>
          <cell r="O4881">
            <v>160263.48495733336</v>
          </cell>
          <cell r="P4881">
            <v>160263.48495733336</v>
          </cell>
        </row>
        <row r="4882">
          <cell r="A4882" t="str">
            <v>4.03.0003105</v>
          </cell>
          <cell r="B4882">
            <v>105</v>
          </cell>
          <cell r="C4882" t="str">
            <v>Total Geral Diretoria Corporativa</v>
          </cell>
          <cell r="D4882" t="str">
            <v>4.03.0003</v>
          </cell>
          <cell r="E4882">
            <v>12644.319166666668</v>
          </cell>
          <cell r="F4882">
            <v>9458.3791666666657</v>
          </cell>
          <cell r="G4882">
            <v>15744.309166666666</v>
          </cell>
          <cell r="H4882">
            <v>14695.882500000002</v>
          </cell>
          <cell r="I4882">
            <v>15094.055833333336</v>
          </cell>
          <cell r="J4882">
            <v>15081.709166666667</v>
          </cell>
          <cell r="K4882">
            <v>16781.692466666667</v>
          </cell>
          <cell r="L4882">
            <v>21460.722682666667</v>
          </cell>
          <cell r="M4882">
            <v>16355.29356866667</v>
          </cell>
          <cell r="N4882">
            <v>16062.929302</v>
          </cell>
          <cell r="O4882">
            <v>15837.929302</v>
          </cell>
          <cell r="P4882">
            <v>15837.929302000004</v>
          </cell>
        </row>
        <row r="4883">
          <cell r="A4883" t="str">
            <v>4.03.0004105</v>
          </cell>
          <cell r="B4883">
            <v>105</v>
          </cell>
          <cell r="C4883" t="str">
            <v>Total Geral Diretoria Corporativa</v>
          </cell>
          <cell r="D4883" t="str">
            <v>4.03.0004</v>
          </cell>
          <cell r="E4883">
            <v>185908.94</v>
          </cell>
          <cell r="F4883">
            <v>185908.94</v>
          </cell>
          <cell r="G4883">
            <v>187908.94</v>
          </cell>
          <cell r="H4883">
            <v>187908.94</v>
          </cell>
          <cell r="I4883">
            <v>189408.94</v>
          </cell>
          <cell r="J4883">
            <v>190408.93990500001</v>
          </cell>
          <cell r="K4883">
            <v>190408.93990500001</v>
          </cell>
          <cell r="L4883">
            <v>193660.93990500001</v>
          </cell>
          <cell r="M4883">
            <v>193660.93990500001</v>
          </cell>
          <cell r="N4883">
            <v>193660.93990500001</v>
          </cell>
          <cell r="O4883">
            <v>193660.93990500001</v>
          </cell>
          <cell r="P4883">
            <v>193660.93990500001</v>
          </cell>
        </row>
        <row r="4884">
          <cell r="A4884" t="str">
            <v>4.03.0005105</v>
          </cell>
          <cell r="B4884">
            <v>105</v>
          </cell>
          <cell r="C4884" t="str">
            <v>Total Geral Diretoria Corporativa</v>
          </cell>
          <cell r="D4884" t="str">
            <v>4.03.0005</v>
          </cell>
          <cell r="E4884">
            <v>2020</v>
          </cell>
          <cell r="F4884">
            <v>2020</v>
          </cell>
          <cell r="G4884">
            <v>2020</v>
          </cell>
          <cell r="H4884">
            <v>2020</v>
          </cell>
          <cell r="I4884">
            <v>2020</v>
          </cell>
          <cell r="J4884">
            <v>2020</v>
          </cell>
          <cell r="K4884">
            <v>2020</v>
          </cell>
          <cell r="L4884">
            <v>2020</v>
          </cell>
          <cell r="M4884">
            <v>2020</v>
          </cell>
          <cell r="N4884">
            <v>2020</v>
          </cell>
          <cell r="O4884">
            <v>2020</v>
          </cell>
          <cell r="P4884">
            <v>2020</v>
          </cell>
        </row>
        <row r="4885">
          <cell r="A4885" t="str">
            <v>4.03.0006105</v>
          </cell>
          <cell r="B4885">
            <v>105</v>
          </cell>
          <cell r="C4885" t="str">
            <v>Total Geral Diretoria Corporativa</v>
          </cell>
          <cell r="D4885" t="str">
            <v>4.03.0006</v>
          </cell>
          <cell r="E4885">
            <v>12644.319166666668</v>
          </cell>
          <cell r="F4885">
            <v>9458.3791666666657</v>
          </cell>
          <cell r="G4885">
            <v>13869.309166666666</v>
          </cell>
          <cell r="H4885">
            <v>12404.215833333334</v>
          </cell>
          <cell r="I4885">
            <v>12802.389166666668</v>
          </cell>
          <cell r="J4885">
            <v>12790.042500000003</v>
          </cell>
          <cell r="K4885">
            <v>14490.025800000005</v>
          </cell>
          <cell r="L4885">
            <v>19169.056016000002</v>
          </cell>
          <cell r="M4885">
            <v>14063.626902000004</v>
          </cell>
          <cell r="N4885">
            <v>13771.262635333336</v>
          </cell>
          <cell r="O4885">
            <v>13546.262635333333</v>
          </cell>
          <cell r="P4885">
            <v>13546.262635333336</v>
          </cell>
        </row>
        <row r="4886">
          <cell r="A4886" t="str">
            <v>4.03.0007105</v>
          </cell>
          <cell r="B4886">
            <v>105</v>
          </cell>
          <cell r="C4886" t="str">
            <v>Total Geral Diretoria Corporativa</v>
          </cell>
          <cell r="D4886" t="str">
            <v>4.03.0007</v>
          </cell>
          <cell r="E4886">
            <v>17750</v>
          </cell>
          <cell r="F4886">
            <v>1000</v>
          </cell>
          <cell r="G4886">
            <v>1000</v>
          </cell>
          <cell r="H4886">
            <v>1000</v>
          </cell>
          <cell r="I4886">
            <v>1000</v>
          </cell>
          <cell r="J4886">
            <v>1000</v>
          </cell>
          <cell r="K4886">
            <v>1000</v>
          </cell>
          <cell r="L4886">
            <v>1000</v>
          </cell>
          <cell r="M4886">
            <v>1000</v>
          </cell>
          <cell r="N4886">
            <v>1000</v>
          </cell>
          <cell r="O4886">
            <v>1000</v>
          </cell>
          <cell r="P4886">
            <v>1000</v>
          </cell>
        </row>
        <row r="4887">
          <cell r="A4887" t="str">
            <v>4.03.0008105</v>
          </cell>
          <cell r="B4887">
            <v>105</v>
          </cell>
          <cell r="C4887" t="str">
            <v>Total Geral Diretoria Corporativa</v>
          </cell>
          <cell r="D4887" t="str">
            <v>4.03.0008</v>
          </cell>
          <cell r="E4887">
            <v>33327.795206349205</v>
          </cell>
          <cell r="F4887">
            <v>33327.795206349205</v>
          </cell>
          <cell r="G4887">
            <v>33327.795206349205</v>
          </cell>
          <cell r="H4887">
            <v>33327.795206349205</v>
          </cell>
          <cell r="I4887">
            <v>33327.795206349205</v>
          </cell>
          <cell r="J4887">
            <v>33327.795206349205</v>
          </cell>
          <cell r="K4887">
            <v>33327.795206349205</v>
          </cell>
          <cell r="L4887">
            <v>33327.795206349205</v>
          </cell>
          <cell r="M4887">
            <v>33327.795206349205</v>
          </cell>
          <cell r="N4887">
            <v>33327.795206349205</v>
          </cell>
          <cell r="O4887">
            <v>33327.795206349205</v>
          </cell>
          <cell r="P4887">
            <v>33327.795206349205</v>
          </cell>
        </row>
        <row r="4888">
          <cell r="A4888" t="str">
            <v>4.03.0009105</v>
          </cell>
          <cell r="B4888">
            <v>105</v>
          </cell>
          <cell r="C4888" t="str">
            <v>Total Geral Diretoria Corporativa</v>
          </cell>
          <cell r="D4888" t="str">
            <v>4.03.0009</v>
          </cell>
          <cell r="E4888">
            <v>24738</v>
          </cell>
          <cell r="F4888">
            <v>18144</v>
          </cell>
          <cell r="G4888">
            <v>18144</v>
          </cell>
          <cell r="H4888">
            <v>18144</v>
          </cell>
          <cell r="I4888">
            <v>18144</v>
          </cell>
          <cell r="J4888">
            <v>18144</v>
          </cell>
          <cell r="K4888">
            <v>18144</v>
          </cell>
          <cell r="L4888">
            <v>18144</v>
          </cell>
          <cell r="M4888">
            <v>18144</v>
          </cell>
          <cell r="N4888">
            <v>18144</v>
          </cell>
          <cell r="O4888">
            <v>18144</v>
          </cell>
          <cell r="P4888">
            <v>18144</v>
          </cell>
        </row>
        <row r="4889">
          <cell r="A4889" t="str">
            <v>4.03.0010105</v>
          </cell>
          <cell r="B4889">
            <v>105</v>
          </cell>
          <cell r="C4889" t="str">
            <v>Total Geral Diretoria Corporativa</v>
          </cell>
          <cell r="D4889" t="str">
            <v>4.03.0010</v>
          </cell>
          <cell r="E4889">
            <v>8688.6547271062263</v>
          </cell>
          <cell r="F4889">
            <v>8688.6547271062263</v>
          </cell>
          <cell r="G4889">
            <v>8688.6547271062263</v>
          </cell>
          <cell r="H4889">
            <v>8688.6547271062263</v>
          </cell>
          <cell r="I4889">
            <v>8688.6547271062263</v>
          </cell>
          <cell r="J4889">
            <v>8688.6547271062263</v>
          </cell>
          <cell r="K4889">
            <v>8688.6547271062263</v>
          </cell>
          <cell r="L4889">
            <v>8688.6547271062263</v>
          </cell>
          <cell r="M4889">
            <v>8688.6547271062263</v>
          </cell>
          <cell r="N4889">
            <v>8688.6547271062263</v>
          </cell>
          <cell r="O4889">
            <v>8688.6547271062263</v>
          </cell>
          <cell r="P4889">
            <v>8688.6547271062263</v>
          </cell>
        </row>
        <row r="4890">
          <cell r="A4890" t="str">
            <v>4.03.0011105</v>
          </cell>
          <cell r="B4890">
            <v>105</v>
          </cell>
          <cell r="C4890" t="str">
            <v>Total Geral Diretoria Corporativa</v>
          </cell>
          <cell r="D4890" t="str">
            <v>4.03.0011</v>
          </cell>
          <cell r="E4890">
            <v>42970.302194722222</v>
          </cell>
          <cell r="F4890">
            <v>37360.923834722227</v>
          </cell>
          <cell r="G4890">
            <v>41255.229844722227</v>
          </cell>
          <cell r="H4890">
            <v>40919.850953611109</v>
          </cell>
          <cell r="I4890">
            <v>41688.342415833336</v>
          </cell>
          <cell r="J4890">
            <v>41919.317171388888</v>
          </cell>
          <cell r="K4890">
            <v>43503.846431200007</v>
          </cell>
          <cell r="L4890">
            <v>47489.497981069348</v>
          </cell>
          <cell r="M4890">
            <v>44069.134473008671</v>
          </cell>
          <cell r="N4890">
            <v>45909.484754375786</v>
          </cell>
          <cell r="O4890">
            <v>45916.725653575784</v>
          </cell>
          <cell r="P4890">
            <v>46020.975653575792</v>
          </cell>
        </row>
        <row r="4891">
          <cell r="A4891" t="str">
            <v>4.03.0012105</v>
          </cell>
          <cell r="B4891">
            <v>105</v>
          </cell>
          <cell r="C4891" t="str">
            <v>Total Geral Diretoria Corporativa</v>
          </cell>
          <cell r="D4891" t="str">
            <v>4.03.0012</v>
          </cell>
          <cell r="E4891">
            <v>12307.137322222221</v>
          </cell>
          <cell r="F4891">
            <v>10692.927722222223</v>
          </cell>
          <cell r="G4891">
            <v>11813.591322222223</v>
          </cell>
          <cell r="H4891">
            <v>11717.079411111112</v>
          </cell>
          <cell r="I4891">
            <v>11938.228033333333</v>
          </cell>
          <cell r="J4891">
            <v>12004.695588888888</v>
          </cell>
          <cell r="K4891">
            <v>12460.675232000001</v>
          </cell>
          <cell r="L4891">
            <v>13607.625318293334</v>
          </cell>
          <cell r="M4891">
            <v>12623.348049786669</v>
          </cell>
          <cell r="N4891">
            <v>13152.94525305778</v>
          </cell>
          <cell r="O4891">
            <v>13155.02896505778</v>
          </cell>
          <cell r="P4891">
            <v>13185.02896505778</v>
          </cell>
        </row>
        <row r="4892">
          <cell r="A4892" t="str">
            <v>4.03.0013105</v>
          </cell>
          <cell r="B4892">
            <v>105</v>
          </cell>
          <cell r="C4892" t="str">
            <v>Total Geral Diretoria Corporativa</v>
          </cell>
          <cell r="D4892" t="str">
            <v>4.03.0013</v>
          </cell>
          <cell r="E4892">
            <v>2279</v>
          </cell>
          <cell r="F4892">
            <v>2279</v>
          </cell>
          <cell r="G4892">
            <v>2279</v>
          </cell>
          <cell r="H4892">
            <v>2279</v>
          </cell>
          <cell r="I4892">
            <v>2279</v>
          </cell>
          <cell r="J4892">
            <v>2279</v>
          </cell>
          <cell r="K4892">
            <v>2279</v>
          </cell>
          <cell r="L4892">
            <v>2279</v>
          </cell>
          <cell r="M4892">
            <v>2279</v>
          </cell>
          <cell r="N4892">
            <v>2279</v>
          </cell>
          <cell r="O4892">
            <v>2279</v>
          </cell>
          <cell r="P4892">
            <v>2279</v>
          </cell>
        </row>
        <row r="4893">
          <cell r="A4893" t="str">
            <v>4.03.0014105</v>
          </cell>
          <cell r="B4893">
            <v>105</v>
          </cell>
          <cell r="C4893" t="str">
            <v>Total Geral Diretoria Corporativa</v>
          </cell>
          <cell r="D4893" t="str">
            <v>4.03.0014</v>
          </cell>
          <cell r="E4893">
            <v>0</v>
          </cell>
          <cell r="F4893">
            <v>0</v>
          </cell>
          <cell r="G4893">
            <v>0</v>
          </cell>
          <cell r="H4893">
            <v>0</v>
          </cell>
          <cell r="I4893">
            <v>0</v>
          </cell>
          <cell r="J4893">
            <v>0</v>
          </cell>
          <cell r="K4893">
            <v>0</v>
          </cell>
          <cell r="L4893">
            <v>0</v>
          </cell>
          <cell r="M4893">
            <v>0</v>
          </cell>
          <cell r="N4893">
            <v>0</v>
          </cell>
          <cell r="O4893">
            <v>0</v>
          </cell>
          <cell r="P4893">
            <v>0</v>
          </cell>
        </row>
        <row r="4894">
          <cell r="A4894" t="str">
            <v>4.03.0015105</v>
          </cell>
          <cell r="B4894">
            <v>105</v>
          </cell>
          <cell r="C4894" t="str">
            <v>Total Geral Diretoria Corporativa</v>
          </cell>
          <cell r="D4894" t="str">
            <v>4.03.0015</v>
          </cell>
          <cell r="E4894">
            <v>0</v>
          </cell>
          <cell r="F4894">
            <v>0</v>
          </cell>
          <cell r="G4894">
            <v>0</v>
          </cell>
          <cell r="H4894">
            <v>0</v>
          </cell>
          <cell r="I4894">
            <v>0</v>
          </cell>
          <cell r="J4894">
            <v>0</v>
          </cell>
          <cell r="K4894">
            <v>0</v>
          </cell>
          <cell r="L4894">
            <v>0</v>
          </cell>
          <cell r="M4894">
            <v>0</v>
          </cell>
          <cell r="N4894">
            <v>0</v>
          </cell>
          <cell r="O4894">
            <v>0</v>
          </cell>
          <cell r="P4894">
            <v>0</v>
          </cell>
        </row>
        <row r="4895">
          <cell r="A4895" t="str">
            <v>4.03.0016105</v>
          </cell>
          <cell r="B4895">
            <v>105</v>
          </cell>
          <cell r="C4895" t="str">
            <v>Total Geral Diretoria Corporativa</v>
          </cell>
          <cell r="D4895" t="str">
            <v>4.03.0016</v>
          </cell>
          <cell r="E4895">
            <v>5900</v>
          </cell>
          <cell r="F4895">
            <v>5700</v>
          </cell>
          <cell r="G4895">
            <v>5700</v>
          </cell>
          <cell r="H4895">
            <v>5700</v>
          </cell>
          <cell r="I4895">
            <v>5700</v>
          </cell>
          <cell r="J4895">
            <v>5700</v>
          </cell>
          <cell r="K4895">
            <v>5700</v>
          </cell>
          <cell r="L4895">
            <v>5700</v>
          </cell>
          <cell r="M4895">
            <v>5700</v>
          </cell>
          <cell r="N4895">
            <v>5700</v>
          </cell>
          <cell r="O4895">
            <v>5700</v>
          </cell>
          <cell r="P4895">
            <v>5700</v>
          </cell>
        </row>
        <row r="4896">
          <cell r="A4896" t="str">
            <v>4.03.0017105</v>
          </cell>
          <cell r="B4896">
            <v>105</v>
          </cell>
          <cell r="C4896" t="str">
            <v>Total Geral Diretoria Corporativa</v>
          </cell>
          <cell r="D4896" t="str">
            <v>4.03.0017</v>
          </cell>
          <cell r="E4896">
            <v>1075.0500751879699</v>
          </cell>
          <cell r="F4896">
            <v>1075.0500751879699</v>
          </cell>
          <cell r="G4896">
            <v>1075.0500751879699</v>
          </cell>
          <cell r="H4896">
            <v>1075.0500751879699</v>
          </cell>
          <cell r="I4896">
            <v>1075.0500751879699</v>
          </cell>
          <cell r="J4896">
            <v>1075.0500751879699</v>
          </cell>
          <cell r="K4896">
            <v>1075.0500751879699</v>
          </cell>
          <cell r="L4896">
            <v>1075.0500751879699</v>
          </cell>
          <cell r="M4896">
            <v>1075.0500751879699</v>
          </cell>
          <cell r="N4896">
            <v>1075.0500751879699</v>
          </cell>
          <cell r="O4896">
            <v>1075.0500751879699</v>
          </cell>
          <cell r="P4896">
            <v>1075.0500751879699</v>
          </cell>
        </row>
        <row r="4897">
          <cell r="A4897" t="str">
            <v>4.03.0018105</v>
          </cell>
          <cell r="B4897">
            <v>105</v>
          </cell>
          <cell r="C4897" t="str">
            <v>Total Geral Diretoria Corporativa</v>
          </cell>
          <cell r="D4897" t="str">
            <v>4.03.0018</v>
          </cell>
          <cell r="E4897">
            <v>0</v>
          </cell>
          <cell r="F4897">
            <v>0</v>
          </cell>
          <cell r="G4897">
            <v>0</v>
          </cell>
          <cell r="H4897">
            <v>0</v>
          </cell>
          <cell r="I4897">
            <v>0</v>
          </cell>
          <cell r="J4897">
            <v>0</v>
          </cell>
          <cell r="K4897">
            <v>0</v>
          </cell>
          <cell r="L4897">
            <v>0</v>
          </cell>
          <cell r="M4897">
            <v>0</v>
          </cell>
          <cell r="N4897">
            <v>0</v>
          </cell>
          <cell r="O4897">
            <v>0</v>
          </cell>
          <cell r="P4897">
            <v>0</v>
          </cell>
        </row>
        <row r="4898">
          <cell r="A4898" t="str">
            <v>4.03.0019105</v>
          </cell>
          <cell r="B4898">
            <v>105</v>
          </cell>
          <cell r="C4898" t="str">
            <v>Total Geral Diretoria Corporativa</v>
          </cell>
          <cell r="D4898" t="str">
            <v>4.03.0019</v>
          </cell>
          <cell r="E4898">
            <v>0</v>
          </cell>
          <cell r="F4898">
            <v>0</v>
          </cell>
          <cell r="G4898">
            <v>0</v>
          </cell>
          <cell r="H4898">
            <v>0</v>
          </cell>
          <cell r="I4898">
            <v>0</v>
          </cell>
          <cell r="J4898">
            <v>0</v>
          </cell>
          <cell r="K4898">
            <v>0</v>
          </cell>
          <cell r="L4898">
            <v>0</v>
          </cell>
          <cell r="M4898">
            <v>0</v>
          </cell>
          <cell r="N4898">
            <v>0</v>
          </cell>
          <cell r="O4898">
            <v>0</v>
          </cell>
          <cell r="P4898">
            <v>0</v>
          </cell>
        </row>
        <row r="4899">
          <cell r="A4899" t="str">
            <v>4.03.0020105</v>
          </cell>
          <cell r="B4899">
            <v>105</v>
          </cell>
          <cell r="C4899" t="str">
            <v>Total Geral Diretoria Corporativa</v>
          </cell>
          <cell r="D4899" t="str">
            <v>4.03.0020</v>
          </cell>
          <cell r="E4899">
            <v>0</v>
          </cell>
          <cell r="F4899">
            <v>0</v>
          </cell>
          <cell r="G4899">
            <v>0</v>
          </cell>
          <cell r="H4899">
            <v>0</v>
          </cell>
          <cell r="I4899">
            <v>0</v>
          </cell>
          <cell r="J4899">
            <v>0</v>
          </cell>
          <cell r="K4899">
            <v>0</v>
          </cell>
          <cell r="L4899">
            <v>0</v>
          </cell>
          <cell r="M4899">
            <v>0</v>
          </cell>
          <cell r="N4899">
            <v>0</v>
          </cell>
          <cell r="O4899">
            <v>0</v>
          </cell>
          <cell r="P4899">
            <v>0</v>
          </cell>
        </row>
        <row r="4900">
          <cell r="A4900" t="str">
            <v>4.03.0021105</v>
          </cell>
          <cell r="B4900">
            <v>105</v>
          </cell>
          <cell r="C4900" t="str">
            <v>Total Geral Diretoria Corporativa</v>
          </cell>
          <cell r="D4900" t="str">
            <v>4.03.0021</v>
          </cell>
          <cell r="E4900">
            <v>0</v>
          </cell>
          <cell r="F4900">
            <v>543.20000000000005</v>
          </cell>
          <cell r="G4900">
            <v>0</v>
          </cell>
          <cell r="H4900">
            <v>0</v>
          </cell>
          <cell r="I4900">
            <v>0</v>
          </cell>
          <cell r="J4900">
            <v>0</v>
          </cell>
          <cell r="K4900">
            <v>0</v>
          </cell>
          <cell r="L4900">
            <v>0</v>
          </cell>
          <cell r="M4900">
            <v>0</v>
          </cell>
          <cell r="N4900">
            <v>0</v>
          </cell>
          <cell r="O4900">
            <v>0</v>
          </cell>
          <cell r="P4900">
            <v>0</v>
          </cell>
        </row>
        <row r="4901">
          <cell r="A4901" t="str">
            <v>4.03.0022105</v>
          </cell>
          <cell r="B4901">
            <v>105</v>
          </cell>
          <cell r="C4901" t="str">
            <v>Total Geral Diretoria Corporativa</v>
          </cell>
          <cell r="D4901" t="str">
            <v>4.03.0022</v>
          </cell>
          <cell r="E4901">
            <v>15000</v>
          </cell>
          <cell r="F4901">
            <v>2500</v>
          </cell>
          <cell r="G4901">
            <v>2500</v>
          </cell>
          <cell r="H4901">
            <v>2500</v>
          </cell>
          <cell r="I4901">
            <v>2500</v>
          </cell>
          <cell r="J4901">
            <v>2500</v>
          </cell>
          <cell r="K4901">
            <v>2500</v>
          </cell>
          <cell r="L4901">
            <v>2500</v>
          </cell>
          <cell r="M4901">
            <v>2500</v>
          </cell>
          <cell r="N4901">
            <v>2500</v>
          </cell>
          <cell r="O4901">
            <v>2500</v>
          </cell>
          <cell r="P4901">
            <v>2500</v>
          </cell>
        </row>
        <row r="4902">
          <cell r="A4902" t="str">
            <v>4.03.0024105</v>
          </cell>
          <cell r="B4902">
            <v>105</v>
          </cell>
          <cell r="C4902" t="str">
            <v>Total Geral Diretoria Corporativa</v>
          </cell>
          <cell r="D4902" t="str">
            <v>4.03.0024</v>
          </cell>
          <cell r="E4902">
            <v>0</v>
          </cell>
          <cell r="F4902">
            <v>0</v>
          </cell>
          <cell r="G4902">
            <v>0</v>
          </cell>
          <cell r="H4902">
            <v>0</v>
          </cell>
          <cell r="I4902">
            <v>0</v>
          </cell>
          <cell r="J4902">
            <v>0</v>
          </cell>
          <cell r="K4902">
            <v>0</v>
          </cell>
          <cell r="L4902">
            <v>0</v>
          </cell>
          <cell r="M4902">
            <v>0</v>
          </cell>
          <cell r="N4902">
            <v>0</v>
          </cell>
          <cell r="O4902">
            <v>0</v>
          </cell>
          <cell r="P4902">
            <v>0</v>
          </cell>
        </row>
        <row r="4903">
          <cell r="A4903" t="str">
            <v>4.04.0001105</v>
          </cell>
          <cell r="B4903">
            <v>105</v>
          </cell>
          <cell r="C4903" t="str">
            <v>Total Geral Diretoria Corporativa</v>
          </cell>
          <cell r="D4903" t="str">
            <v>4.04.0001</v>
          </cell>
          <cell r="E4903">
            <v>10000</v>
          </cell>
          <cell r="F4903">
            <v>10000</v>
          </cell>
          <cell r="G4903">
            <v>10000</v>
          </cell>
          <cell r="H4903">
            <v>10000</v>
          </cell>
          <cell r="I4903">
            <v>10000</v>
          </cell>
          <cell r="J4903">
            <v>10000</v>
          </cell>
          <cell r="K4903">
            <v>10000</v>
          </cell>
          <cell r="L4903">
            <v>10000</v>
          </cell>
          <cell r="M4903">
            <v>10000</v>
          </cell>
          <cell r="N4903">
            <v>10000</v>
          </cell>
          <cell r="O4903">
            <v>10000</v>
          </cell>
          <cell r="P4903">
            <v>10000</v>
          </cell>
        </row>
        <row r="4904">
          <cell r="A4904" t="str">
            <v>4.04.0002105</v>
          </cell>
          <cell r="B4904">
            <v>105</v>
          </cell>
          <cell r="C4904" t="str">
            <v>Total Geral Diretoria Corporativa</v>
          </cell>
          <cell r="D4904" t="str">
            <v>4.04.0002</v>
          </cell>
          <cell r="E4904">
            <v>16300</v>
          </cell>
          <cell r="F4904">
            <v>16300</v>
          </cell>
          <cell r="G4904">
            <v>16300</v>
          </cell>
          <cell r="H4904">
            <v>16300</v>
          </cell>
          <cell r="I4904">
            <v>16300</v>
          </cell>
          <cell r="J4904">
            <v>16300</v>
          </cell>
          <cell r="K4904">
            <v>16300</v>
          </cell>
          <cell r="L4904">
            <v>16300</v>
          </cell>
          <cell r="M4904">
            <v>16300</v>
          </cell>
          <cell r="N4904">
            <v>16300</v>
          </cell>
          <cell r="O4904">
            <v>16300</v>
          </cell>
          <cell r="P4904">
            <v>32600</v>
          </cell>
        </row>
        <row r="4905">
          <cell r="A4905" t="str">
            <v>4.04.0003105</v>
          </cell>
          <cell r="B4905">
            <v>105</v>
          </cell>
          <cell r="C4905" t="str">
            <v>Total Geral Diretoria Corporativa</v>
          </cell>
          <cell r="D4905" t="str">
            <v>4.04.0003</v>
          </cell>
          <cell r="E4905">
            <v>2300</v>
          </cell>
          <cell r="F4905">
            <v>2300</v>
          </cell>
          <cell r="G4905">
            <v>2300</v>
          </cell>
          <cell r="H4905">
            <v>2325</v>
          </cell>
          <cell r="I4905">
            <v>2325</v>
          </cell>
          <cell r="J4905">
            <v>2325</v>
          </cell>
          <cell r="K4905">
            <v>2325</v>
          </cell>
          <cell r="L4905">
            <v>2325</v>
          </cell>
          <cell r="M4905">
            <v>2325</v>
          </cell>
          <cell r="N4905">
            <v>2325</v>
          </cell>
          <cell r="O4905">
            <v>2325</v>
          </cell>
          <cell r="P4905">
            <v>2325</v>
          </cell>
        </row>
        <row r="4906">
          <cell r="A4906" t="str">
            <v>4.04.0004105</v>
          </cell>
          <cell r="B4906">
            <v>105</v>
          </cell>
          <cell r="C4906" t="str">
            <v>Total Geral Diretoria Corporativa</v>
          </cell>
          <cell r="D4906" t="str">
            <v>4.04.0004</v>
          </cell>
          <cell r="E4906">
            <v>75205.76999999999</v>
          </cell>
          <cell r="F4906">
            <v>75205.76999999999</v>
          </cell>
          <cell r="G4906">
            <v>75205.76999999999</v>
          </cell>
          <cell r="H4906">
            <v>75205.760000000009</v>
          </cell>
          <cell r="I4906">
            <v>36542.78</v>
          </cell>
          <cell r="J4906">
            <v>36542.78</v>
          </cell>
          <cell r="K4906">
            <v>36542.78</v>
          </cell>
          <cell r="L4906">
            <v>36543</v>
          </cell>
          <cell r="M4906">
            <v>36543</v>
          </cell>
          <cell r="N4906">
            <v>36543</v>
          </cell>
          <cell r="O4906">
            <v>36543</v>
          </cell>
          <cell r="P4906">
            <v>36543</v>
          </cell>
        </row>
        <row r="4907">
          <cell r="A4907" t="str">
            <v>4.04.0005105</v>
          </cell>
          <cell r="B4907">
            <v>105</v>
          </cell>
          <cell r="C4907" t="str">
            <v>Total Geral Diretoria Corporativa</v>
          </cell>
          <cell r="D4907" t="str">
            <v>4.04.0005</v>
          </cell>
          <cell r="E4907">
            <v>37390</v>
          </cell>
          <cell r="F4907">
            <v>154505.10999999999</v>
          </cell>
          <cell r="G4907">
            <v>83518.989999999991</v>
          </cell>
          <cell r="H4907">
            <v>54390</v>
          </cell>
          <cell r="I4907">
            <v>37390</v>
          </cell>
          <cell r="J4907">
            <v>37390</v>
          </cell>
          <cell r="K4907">
            <v>37390</v>
          </cell>
          <cell r="L4907">
            <v>37390</v>
          </cell>
          <cell r="M4907">
            <v>37390</v>
          </cell>
          <cell r="N4907">
            <v>37390</v>
          </cell>
          <cell r="O4907">
            <v>37390</v>
          </cell>
          <cell r="P4907">
            <v>37390</v>
          </cell>
        </row>
        <row r="4908">
          <cell r="A4908" t="str">
            <v>4.04.0006105</v>
          </cell>
          <cell r="B4908">
            <v>105</v>
          </cell>
          <cell r="C4908" t="str">
            <v>Total Geral Diretoria Corporativa</v>
          </cell>
          <cell r="D4908" t="str">
            <v>4.04.0006</v>
          </cell>
          <cell r="E4908">
            <v>1135</v>
          </cell>
          <cell r="F4908">
            <v>1135</v>
          </cell>
          <cell r="G4908">
            <v>1135</v>
          </cell>
          <cell r="H4908">
            <v>1135</v>
          </cell>
          <cell r="I4908">
            <v>1135</v>
          </cell>
          <cell r="J4908">
            <v>1135</v>
          </cell>
          <cell r="K4908">
            <v>1135</v>
          </cell>
          <cell r="L4908">
            <v>1135</v>
          </cell>
          <cell r="M4908">
            <v>1135</v>
          </cell>
          <cell r="N4908">
            <v>1135</v>
          </cell>
          <cell r="O4908">
            <v>1135</v>
          </cell>
          <cell r="P4908">
            <v>1135</v>
          </cell>
        </row>
        <row r="4909">
          <cell r="A4909" t="str">
            <v>4.04.0007105</v>
          </cell>
          <cell r="B4909">
            <v>105</v>
          </cell>
          <cell r="C4909" t="str">
            <v>Total Geral Diretoria Corporativa</v>
          </cell>
          <cell r="D4909" t="str">
            <v>4.04.0007</v>
          </cell>
          <cell r="E4909">
            <v>3923.9775427414334</v>
          </cell>
          <cell r="F4909">
            <v>3923.9775427414334</v>
          </cell>
          <cell r="G4909">
            <v>3923.9775427414334</v>
          </cell>
          <cell r="H4909">
            <v>3923.9775427414334</v>
          </cell>
          <cell r="I4909">
            <v>3923.9775427414334</v>
          </cell>
          <cell r="J4909">
            <v>3923.9775427414334</v>
          </cell>
          <cell r="K4909">
            <v>3923.9775427414334</v>
          </cell>
          <cell r="L4909">
            <v>3923.9775427414334</v>
          </cell>
          <cell r="M4909">
            <v>3923.9775427414334</v>
          </cell>
          <cell r="N4909">
            <v>3923.9775427414334</v>
          </cell>
          <cell r="O4909">
            <v>3923.9775427414334</v>
          </cell>
          <cell r="P4909">
            <v>3923.9775427414334</v>
          </cell>
        </row>
        <row r="4910">
          <cell r="A4910" t="str">
            <v>4.04.0008105</v>
          </cell>
          <cell r="B4910">
            <v>105</v>
          </cell>
          <cell r="C4910" t="str">
            <v>Total Geral Diretoria Corporativa</v>
          </cell>
          <cell r="D4910" t="str">
            <v>4.04.0008</v>
          </cell>
          <cell r="E4910">
            <v>2024</v>
          </cell>
          <cell r="F4910">
            <v>2024</v>
          </cell>
          <cell r="G4910">
            <v>2024</v>
          </cell>
          <cell r="H4910">
            <v>2024</v>
          </cell>
          <cell r="I4910">
            <v>2024</v>
          </cell>
          <cell r="J4910">
            <v>2024</v>
          </cell>
          <cell r="K4910">
            <v>2024</v>
          </cell>
          <cell r="L4910">
            <v>2024</v>
          </cell>
          <cell r="M4910">
            <v>2050</v>
          </cell>
          <cell r="N4910">
            <v>2070</v>
          </cell>
          <cell r="O4910">
            <v>2070</v>
          </cell>
          <cell r="P4910">
            <v>2070</v>
          </cell>
        </row>
        <row r="4911">
          <cell r="A4911" t="str">
            <v>4.04.0009105</v>
          </cell>
          <cell r="B4911">
            <v>105</v>
          </cell>
          <cell r="C4911" t="str">
            <v>Total Geral Diretoria Corporativa</v>
          </cell>
          <cell r="D4911" t="str">
            <v>4.04.0009</v>
          </cell>
          <cell r="E4911">
            <v>80</v>
          </cell>
          <cell r="F4911">
            <v>80</v>
          </cell>
          <cell r="G4911">
            <v>80</v>
          </cell>
          <cell r="H4911">
            <v>80</v>
          </cell>
          <cell r="I4911">
            <v>80</v>
          </cell>
          <cell r="J4911">
            <v>80</v>
          </cell>
          <cell r="K4911">
            <v>80</v>
          </cell>
          <cell r="L4911">
            <v>80</v>
          </cell>
          <cell r="M4911">
            <v>80</v>
          </cell>
          <cell r="N4911">
            <v>80</v>
          </cell>
          <cell r="O4911">
            <v>80</v>
          </cell>
          <cell r="P4911">
            <v>80</v>
          </cell>
        </row>
        <row r="4912">
          <cell r="A4912" t="str">
            <v>4.04.0010105</v>
          </cell>
          <cell r="B4912">
            <v>105</v>
          </cell>
          <cell r="C4912" t="str">
            <v>Total Geral Diretoria Corporativa</v>
          </cell>
          <cell r="D4912" t="str">
            <v>4.04.0010</v>
          </cell>
          <cell r="E4912">
            <v>13558.92</v>
          </cell>
          <cell r="F4912">
            <v>13558.92</v>
          </cell>
          <cell r="G4912">
            <v>13558.92</v>
          </cell>
          <cell r="H4912">
            <v>13663.92</v>
          </cell>
          <cell r="I4912">
            <v>13663.92</v>
          </cell>
          <cell r="J4912">
            <v>13663.92</v>
          </cell>
          <cell r="K4912">
            <v>13663.92</v>
          </cell>
          <cell r="L4912">
            <v>13663.92</v>
          </cell>
          <cell r="M4912">
            <v>13663.92</v>
          </cell>
          <cell r="N4912">
            <v>13663.92</v>
          </cell>
          <cell r="O4912">
            <v>13663.92</v>
          </cell>
          <cell r="P4912">
            <v>13663.92</v>
          </cell>
        </row>
        <row r="4913">
          <cell r="A4913" t="str">
            <v>4.04.0011105</v>
          </cell>
          <cell r="B4913">
            <v>105</v>
          </cell>
          <cell r="C4913" t="str">
            <v>Total Geral Diretoria Corporativa</v>
          </cell>
          <cell r="D4913" t="str">
            <v>4.04.0011</v>
          </cell>
          <cell r="E4913">
            <v>143</v>
          </cell>
          <cell r="F4913">
            <v>143</v>
          </cell>
          <cell r="G4913">
            <v>143</v>
          </cell>
          <cell r="H4913">
            <v>143</v>
          </cell>
          <cell r="I4913">
            <v>143</v>
          </cell>
          <cell r="J4913">
            <v>143</v>
          </cell>
          <cell r="K4913">
            <v>0</v>
          </cell>
          <cell r="L4913">
            <v>0</v>
          </cell>
          <cell r="M4913">
            <v>0</v>
          </cell>
          <cell r="N4913">
            <v>0</v>
          </cell>
          <cell r="O4913">
            <v>0</v>
          </cell>
          <cell r="P4913">
            <v>0</v>
          </cell>
        </row>
        <row r="4914">
          <cell r="A4914" t="str">
            <v>4.04.0012105</v>
          </cell>
          <cell r="B4914">
            <v>105</v>
          </cell>
          <cell r="C4914" t="str">
            <v>Total Geral Diretoria Corporativa</v>
          </cell>
          <cell r="D4914" t="str">
            <v>4.04.0012</v>
          </cell>
          <cell r="E4914">
            <v>0</v>
          </cell>
          <cell r="F4914">
            <v>0</v>
          </cell>
          <cell r="G4914">
            <v>0</v>
          </cell>
          <cell r="H4914">
            <v>0</v>
          </cell>
          <cell r="I4914">
            <v>0</v>
          </cell>
          <cell r="J4914">
            <v>0</v>
          </cell>
          <cell r="K4914">
            <v>0</v>
          </cell>
          <cell r="L4914">
            <v>0</v>
          </cell>
          <cell r="M4914">
            <v>0</v>
          </cell>
          <cell r="N4914">
            <v>0</v>
          </cell>
          <cell r="O4914">
            <v>0</v>
          </cell>
          <cell r="P4914">
            <v>0</v>
          </cell>
        </row>
        <row r="4915">
          <cell r="A4915" t="str">
            <v>4.05.0003105</v>
          </cell>
          <cell r="B4915">
            <v>105</v>
          </cell>
          <cell r="C4915" t="str">
            <v>Total Geral Diretoria Corporativa</v>
          </cell>
          <cell r="D4915" t="str">
            <v>4.05.0003</v>
          </cell>
          <cell r="E4915">
            <v>0</v>
          </cell>
          <cell r="F4915">
            <v>0</v>
          </cell>
          <cell r="G4915">
            <v>0</v>
          </cell>
          <cell r="H4915">
            <v>0</v>
          </cell>
          <cell r="I4915">
            <v>0</v>
          </cell>
          <cell r="J4915">
            <v>0</v>
          </cell>
          <cell r="K4915">
            <v>0</v>
          </cell>
          <cell r="L4915">
            <v>0</v>
          </cell>
          <cell r="M4915">
            <v>0</v>
          </cell>
          <cell r="N4915">
            <v>0</v>
          </cell>
          <cell r="O4915">
            <v>0</v>
          </cell>
          <cell r="P4915">
            <v>0</v>
          </cell>
        </row>
        <row r="4916">
          <cell r="A4916" t="str">
            <v>4.08.0004105</v>
          </cell>
          <cell r="B4916">
            <v>105</v>
          </cell>
          <cell r="C4916" t="str">
            <v>Total Geral Diretoria Corporativa</v>
          </cell>
          <cell r="D4916" t="str">
            <v>4.08.0004</v>
          </cell>
          <cell r="E4916">
            <v>0</v>
          </cell>
          <cell r="F4916">
            <v>0</v>
          </cell>
          <cell r="G4916">
            <v>0</v>
          </cell>
          <cell r="H4916">
            <v>0</v>
          </cell>
          <cell r="I4916">
            <v>0</v>
          </cell>
          <cell r="J4916">
            <v>0</v>
          </cell>
          <cell r="K4916">
            <v>0</v>
          </cell>
          <cell r="L4916">
            <v>0</v>
          </cell>
          <cell r="M4916">
            <v>0</v>
          </cell>
          <cell r="N4916">
            <v>0</v>
          </cell>
          <cell r="O4916">
            <v>0</v>
          </cell>
          <cell r="P4916">
            <v>0</v>
          </cell>
        </row>
        <row r="4917">
          <cell r="A4917" t="str">
            <v>4.08.0010105</v>
          </cell>
          <cell r="B4917">
            <v>105</v>
          </cell>
          <cell r="C4917" t="str">
            <v>Total Geral Diretoria Corporativa</v>
          </cell>
          <cell r="D4917" t="str">
            <v>4.08.0010</v>
          </cell>
          <cell r="E4917">
            <v>0</v>
          </cell>
          <cell r="F4917">
            <v>0</v>
          </cell>
          <cell r="G4917">
            <v>0</v>
          </cell>
          <cell r="H4917">
            <v>0</v>
          </cell>
          <cell r="I4917">
            <v>0</v>
          </cell>
          <cell r="J4917">
            <v>0</v>
          </cell>
          <cell r="K4917">
            <v>0</v>
          </cell>
          <cell r="L4917">
            <v>0</v>
          </cell>
          <cell r="M4917">
            <v>0</v>
          </cell>
          <cell r="N4917">
            <v>0</v>
          </cell>
          <cell r="O4917">
            <v>0</v>
          </cell>
          <cell r="P4917">
            <v>0</v>
          </cell>
        </row>
        <row r="4918">
          <cell r="A4918" t="str">
            <v>4.08.0016105</v>
          </cell>
          <cell r="B4918">
            <v>105</v>
          </cell>
          <cell r="C4918" t="str">
            <v>Total Geral Diretoria Corporativa</v>
          </cell>
          <cell r="D4918" t="str">
            <v>4.08.0016</v>
          </cell>
          <cell r="E4918">
            <v>0</v>
          </cell>
          <cell r="F4918">
            <v>0</v>
          </cell>
          <cell r="G4918">
            <v>0</v>
          </cell>
          <cell r="H4918">
            <v>0</v>
          </cell>
          <cell r="I4918">
            <v>0</v>
          </cell>
          <cell r="J4918">
            <v>0</v>
          </cell>
          <cell r="K4918">
            <v>0</v>
          </cell>
          <cell r="L4918">
            <v>0</v>
          </cell>
          <cell r="M4918">
            <v>0</v>
          </cell>
          <cell r="N4918">
            <v>0</v>
          </cell>
          <cell r="O4918">
            <v>0</v>
          </cell>
          <cell r="P4918">
            <v>0</v>
          </cell>
        </row>
        <row r="4919">
          <cell r="A4919" t="str">
            <v>4.08.0017105</v>
          </cell>
          <cell r="B4919">
            <v>105</v>
          </cell>
          <cell r="C4919" t="str">
            <v>Total Geral Diretoria Corporativa</v>
          </cell>
          <cell r="D4919" t="str">
            <v>4.08.0017</v>
          </cell>
          <cell r="E4919">
            <v>0</v>
          </cell>
          <cell r="F4919">
            <v>0</v>
          </cell>
          <cell r="G4919">
            <v>0</v>
          </cell>
          <cell r="H4919">
            <v>0</v>
          </cell>
          <cell r="I4919">
            <v>0</v>
          </cell>
          <cell r="J4919">
            <v>0</v>
          </cell>
          <cell r="K4919">
            <v>0</v>
          </cell>
          <cell r="L4919">
            <v>0</v>
          </cell>
          <cell r="M4919">
            <v>0</v>
          </cell>
          <cell r="N4919">
            <v>0</v>
          </cell>
          <cell r="O4919">
            <v>0</v>
          </cell>
          <cell r="P4919">
            <v>0</v>
          </cell>
        </row>
        <row r="4920">
          <cell r="A4920" t="str">
            <v>4.08.0020105</v>
          </cell>
          <cell r="B4920">
            <v>105</v>
          </cell>
          <cell r="C4920" t="str">
            <v>Total Geral Diretoria Corporativa</v>
          </cell>
          <cell r="D4920" t="str">
            <v>4.08.0020</v>
          </cell>
          <cell r="E4920">
            <v>0</v>
          </cell>
          <cell r="F4920">
            <v>0</v>
          </cell>
          <cell r="G4920">
            <v>0</v>
          </cell>
          <cell r="H4920">
            <v>0</v>
          </cell>
          <cell r="I4920">
            <v>0</v>
          </cell>
          <cell r="J4920">
            <v>0</v>
          </cell>
          <cell r="K4920">
            <v>0</v>
          </cell>
          <cell r="L4920">
            <v>0</v>
          </cell>
          <cell r="M4920">
            <v>0</v>
          </cell>
          <cell r="N4920">
            <v>0</v>
          </cell>
          <cell r="O4920">
            <v>0</v>
          </cell>
          <cell r="P4920">
            <v>0</v>
          </cell>
        </row>
        <row r="4921">
          <cell r="A4921" t="str">
            <v>4.13.0004105</v>
          </cell>
          <cell r="B4921">
            <v>105</v>
          </cell>
          <cell r="C4921" t="str">
            <v>Total Geral Diretoria Corporativa</v>
          </cell>
          <cell r="D4921" t="str">
            <v>4.13.0004</v>
          </cell>
          <cell r="E4921">
            <v>0</v>
          </cell>
          <cell r="F4921">
            <v>0</v>
          </cell>
          <cell r="G4921">
            <v>0</v>
          </cell>
          <cell r="H4921">
            <v>0</v>
          </cell>
          <cell r="I4921">
            <v>0</v>
          </cell>
          <cell r="J4921">
            <v>0</v>
          </cell>
          <cell r="K4921">
            <v>0</v>
          </cell>
          <cell r="L4921">
            <v>0</v>
          </cell>
          <cell r="M4921">
            <v>0</v>
          </cell>
          <cell r="N4921">
            <v>0</v>
          </cell>
          <cell r="O4921">
            <v>0</v>
          </cell>
          <cell r="P4921">
            <v>0</v>
          </cell>
        </row>
        <row r="4922">
          <cell r="A4922" t="str">
            <v>4.13.0005105</v>
          </cell>
          <cell r="B4922">
            <v>105</v>
          </cell>
          <cell r="C4922" t="str">
            <v>Total Geral Diretoria Corporativa</v>
          </cell>
          <cell r="D4922" t="str">
            <v>4.13.0005</v>
          </cell>
          <cell r="E4922">
            <v>0</v>
          </cell>
          <cell r="F4922">
            <v>0</v>
          </cell>
          <cell r="G4922">
            <v>0</v>
          </cell>
          <cell r="H4922">
            <v>0</v>
          </cell>
          <cell r="I4922">
            <v>0</v>
          </cell>
          <cell r="J4922">
            <v>0</v>
          </cell>
          <cell r="K4922">
            <v>0</v>
          </cell>
          <cell r="L4922">
            <v>0</v>
          </cell>
          <cell r="M4922">
            <v>0</v>
          </cell>
          <cell r="N4922">
            <v>0</v>
          </cell>
          <cell r="O4922">
            <v>0</v>
          </cell>
          <cell r="P4922">
            <v>0</v>
          </cell>
        </row>
        <row r="4923">
          <cell r="A4923" t="str">
            <v>4.13.0006105</v>
          </cell>
          <cell r="B4923">
            <v>105</v>
          </cell>
          <cell r="C4923" t="str">
            <v>Total Geral Diretoria Corporativa</v>
          </cell>
          <cell r="D4923" t="str">
            <v>4.13.0006</v>
          </cell>
          <cell r="E4923">
            <v>0</v>
          </cell>
          <cell r="F4923">
            <v>0</v>
          </cell>
          <cell r="G4923">
            <v>0</v>
          </cell>
          <cell r="H4923">
            <v>0</v>
          </cell>
          <cell r="I4923">
            <v>0</v>
          </cell>
          <cell r="J4923">
            <v>0</v>
          </cell>
          <cell r="K4923">
            <v>0</v>
          </cell>
          <cell r="L4923">
            <v>0</v>
          </cell>
          <cell r="M4923">
            <v>0</v>
          </cell>
          <cell r="N4923">
            <v>0</v>
          </cell>
          <cell r="O4923">
            <v>0</v>
          </cell>
          <cell r="P4923">
            <v>0</v>
          </cell>
        </row>
        <row r="4924">
          <cell r="A4924" t="str">
            <v>4.13.0007105</v>
          </cell>
          <cell r="B4924">
            <v>105</v>
          </cell>
          <cell r="C4924" t="str">
            <v>Total Geral Diretoria Corporativa</v>
          </cell>
          <cell r="D4924" t="str">
            <v>4.13.0007</v>
          </cell>
          <cell r="E4924">
            <v>0</v>
          </cell>
          <cell r="F4924">
            <v>0</v>
          </cell>
          <cell r="G4924">
            <v>0</v>
          </cell>
          <cell r="H4924">
            <v>0</v>
          </cell>
          <cell r="I4924">
            <v>0</v>
          </cell>
          <cell r="J4924">
            <v>0</v>
          </cell>
          <cell r="K4924">
            <v>0</v>
          </cell>
          <cell r="L4924">
            <v>0</v>
          </cell>
          <cell r="M4924">
            <v>0</v>
          </cell>
          <cell r="N4924">
            <v>0</v>
          </cell>
          <cell r="O4924">
            <v>0</v>
          </cell>
          <cell r="P4924">
            <v>0</v>
          </cell>
        </row>
        <row r="4925">
          <cell r="A4925" t="str">
            <v>4.13.0008105</v>
          </cell>
          <cell r="B4925">
            <v>105</v>
          </cell>
          <cell r="C4925" t="str">
            <v>Total Geral Diretoria Corporativa</v>
          </cell>
          <cell r="D4925" t="str">
            <v>4.13.0008</v>
          </cell>
          <cell r="E4925">
            <v>0</v>
          </cell>
          <cell r="F4925">
            <v>0</v>
          </cell>
          <cell r="G4925">
            <v>0</v>
          </cell>
          <cell r="H4925">
            <v>0</v>
          </cell>
          <cell r="I4925">
            <v>0</v>
          </cell>
          <cell r="J4925">
            <v>0</v>
          </cell>
          <cell r="K4925">
            <v>0</v>
          </cell>
          <cell r="L4925">
            <v>0</v>
          </cell>
          <cell r="M4925">
            <v>0</v>
          </cell>
          <cell r="N4925">
            <v>0</v>
          </cell>
          <cell r="O4925">
            <v>0</v>
          </cell>
          <cell r="P4925">
            <v>0</v>
          </cell>
        </row>
        <row r="4926">
          <cell r="A4926" t="str">
            <v>4.90.0001105</v>
          </cell>
          <cell r="B4926">
            <v>105</v>
          </cell>
          <cell r="C4926" t="str">
            <v>Total Geral Diretoria Corporativa</v>
          </cell>
          <cell r="D4926" t="str">
            <v>4.90.0001</v>
          </cell>
          <cell r="E4926">
            <v>0</v>
          </cell>
          <cell r="F4926">
            <v>0</v>
          </cell>
          <cell r="G4926">
            <v>0</v>
          </cell>
          <cell r="H4926">
            <v>0</v>
          </cell>
          <cell r="I4926">
            <v>0</v>
          </cell>
          <cell r="J4926">
            <v>0</v>
          </cell>
          <cell r="K4926">
            <v>0</v>
          </cell>
          <cell r="L4926">
            <v>0</v>
          </cell>
          <cell r="M4926">
            <v>0</v>
          </cell>
          <cell r="N4926">
            <v>0</v>
          </cell>
          <cell r="O4926">
            <v>0</v>
          </cell>
          <cell r="P4926">
            <v>0</v>
          </cell>
        </row>
        <row r="4927">
          <cell r="A4927" t="str">
            <v>4.01.000110200</v>
          </cell>
          <cell r="B4927">
            <v>10200</v>
          </cell>
          <cell r="C4927" t="str">
            <v>Diretoria Grupo de Afinidade</v>
          </cell>
          <cell r="D4927" t="str">
            <v>4.01.0001</v>
          </cell>
          <cell r="E4927">
            <v>0</v>
          </cell>
          <cell r="F4927">
            <v>0</v>
          </cell>
          <cell r="G4927">
            <v>0</v>
          </cell>
          <cell r="H4927">
            <v>0</v>
          </cell>
          <cell r="I4927">
            <v>0</v>
          </cell>
          <cell r="J4927">
            <v>0</v>
          </cell>
          <cell r="K4927">
            <v>0</v>
          </cell>
          <cell r="L4927">
            <v>0</v>
          </cell>
          <cell r="M4927">
            <v>0</v>
          </cell>
          <cell r="N4927">
            <v>0</v>
          </cell>
          <cell r="O4927">
            <v>0</v>
          </cell>
          <cell r="P4927">
            <v>0</v>
          </cell>
        </row>
        <row r="4928">
          <cell r="A4928" t="str">
            <v>4.01.000210200</v>
          </cell>
          <cell r="B4928">
            <v>10200</v>
          </cell>
          <cell r="C4928" t="str">
            <v>Diretoria Grupo de Afinidade</v>
          </cell>
          <cell r="D4928" t="str">
            <v>4.01.0002</v>
          </cell>
          <cell r="E4928">
            <v>0</v>
          </cell>
          <cell r="F4928">
            <v>0</v>
          </cell>
          <cell r="G4928">
            <v>0</v>
          </cell>
          <cell r="H4928">
            <v>0</v>
          </cell>
          <cell r="I4928">
            <v>0</v>
          </cell>
          <cell r="J4928">
            <v>0</v>
          </cell>
          <cell r="K4928">
            <v>0</v>
          </cell>
          <cell r="L4928">
            <v>0</v>
          </cell>
          <cell r="M4928">
            <v>0</v>
          </cell>
          <cell r="N4928">
            <v>0</v>
          </cell>
          <cell r="O4928">
            <v>0</v>
          </cell>
          <cell r="P4928">
            <v>0</v>
          </cell>
        </row>
        <row r="4929">
          <cell r="A4929" t="str">
            <v>4.01.000310200</v>
          </cell>
          <cell r="B4929">
            <v>10200</v>
          </cell>
          <cell r="C4929" t="str">
            <v>Diretoria Grupo de Afinidade</v>
          </cell>
          <cell r="D4929" t="str">
            <v>4.01.0003</v>
          </cell>
          <cell r="E4929">
            <v>0</v>
          </cell>
          <cell r="F4929">
            <v>0</v>
          </cell>
          <cell r="G4929">
            <v>0</v>
          </cell>
          <cell r="H4929">
            <v>0</v>
          </cell>
          <cell r="I4929">
            <v>0</v>
          </cell>
          <cell r="J4929">
            <v>0</v>
          </cell>
          <cell r="K4929">
            <v>0</v>
          </cell>
          <cell r="L4929">
            <v>0</v>
          </cell>
          <cell r="M4929">
            <v>0</v>
          </cell>
          <cell r="N4929">
            <v>0</v>
          </cell>
          <cell r="O4929">
            <v>0</v>
          </cell>
          <cell r="P4929">
            <v>0</v>
          </cell>
        </row>
        <row r="4930">
          <cell r="A4930" t="str">
            <v>4.01.000410200</v>
          </cell>
          <cell r="B4930">
            <v>10200</v>
          </cell>
          <cell r="C4930" t="str">
            <v>Diretoria Grupo de Afinidade</v>
          </cell>
          <cell r="D4930" t="str">
            <v>4.01.0004</v>
          </cell>
          <cell r="E4930">
            <v>200</v>
          </cell>
          <cell r="F4930">
            <v>200</v>
          </cell>
          <cell r="G4930">
            <v>200</v>
          </cell>
          <cell r="H4930">
            <v>200</v>
          </cell>
          <cell r="I4930">
            <v>200</v>
          </cell>
          <cell r="J4930">
            <v>200</v>
          </cell>
          <cell r="K4930">
            <v>200</v>
          </cell>
          <cell r="L4930">
            <v>200</v>
          </cell>
          <cell r="M4930">
            <v>200</v>
          </cell>
          <cell r="N4930">
            <v>200</v>
          </cell>
          <cell r="O4930">
            <v>200</v>
          </cell>
          <cell r="P4930">
            <v>200</v>
          </cell>
        </row>
        <row r="4931">
          <cell r="A4931" t="str">
            <v>4.01.000510200</v>
          </cell>
          <cell r="B4931">
            <v>10200</v>
          </cell>
          <cell r="C4931" t="str">
            <v>Diretoria Grupo de Afinidade</v>
          </cell>
          <cell r="D4931" t="str">
            <v>4.01.0005</v>
          </cell>
          <cell r="E4931">
            <v>100</v>
          </cell>
          <cell r="F4931">
            <v>100</v>
          </cell>
          <cell r="G4931">
            <v>3100</v>
          </cell>
          <cell r="H4931">
            <v>100</v>
          </cell>
          <cell r="I4931">
            <v>100</v>
          </cell>
          <cell r="J4931">
            <v>3100</v>
          </cell>
          <cell r="K4931">
            <v>100</v>
          </cell>
          <cell r="L4931">
            <v>100</v>
          </cell>
          <cell r="M4931">
            <v>3100</v>
          </cell>
          <cell r="N4931">
            <v>100</v>
          </cell>
          <cell r="O4931">
            <v>100</v>
          </cell>
          <cell r="P4931">
            <v>3100</v>
          </cell>
        </row>
        <row r="4932">
          <cell r="A4932" t="str">
            <v>4.01.000610200</v>
          </cell>
          <cell r="B4932">
            <v>10200</v>
          </cell>
          <cell r="C4932" t="str">
            <v>Diretoria Grupo de Afinidade</v>
          </cell>
          <cell r="D4932" t="str">
            <v>4.01.0006</v>
          </cell>
          <cell r="E4932">
            <v>0</v>
          </cell>
          <cell r="F4932">
            <v>0</v>
          </cell>
          <cell r="G4932">
            <v>12000</v>
          </cell>
          <cell r="H4932">
            <v>0</v>
          </cell>
          <cell r="I4932">
            <v>0</v>
          </cell>
          <cell r="J4932">
            <v>12000</v>
          </cell>
          <cell r="K4932">
            <v>0</v>
          </cell>
          <cell r="L4932">
            <v>0</v>
          </cell>
          <cell r="M4932">
            <v>12000</v>
          </cell>
          <cell r="N4932">
            <v>0</v>
          </cell>
          <cell r="O4932">
            <v>0</v>
          </cell>
          <cell r="P4932">
            <v>12000</v>
          </cell>
        </row>
        <row r="4933">
          <cell r="A4933" t="str">
            <v>4.01.000710200</v>
          </cell>
          <cell r="B4933">
            <v>10200</v>
          </cell>
          <cell r="C4933" t="str">
            <v>Diretoria Grupo de Afinidade</v>
          </cell>
          <cell r="D4933" t="str">
            <v>4.01.0007</v>
          </cell>
          <cell r="E4933">
            <v>0</v>
          </cell>
          <cell r="F4933">
            <v>0</v>
          </cell>
          <cell r="G4933">
            <v>0</v>
          </cell>
          <cell r="H4933">
            <v>0</v>
          </cell>
          <cell r="I4933">
            <v>0</v>
          </cell>
          <cell r="J4933">
            <v>0</v>
          </cell>
          <cell r="K4933">
            <v>0</v>
          </cell>
          <cell r="L4933">
            <v>0</v>
          </cell>
          <cell r="M4933">
            <v>0</v>
          </cell>
          <cell r="N4933">
            <v>0</v>
          </cell>
          <cell r="O4933">
            <v>0</v>
          </cell>
          <cell r="P4933">
            <v>0</v>
          </cell>
        </row>
        <row r="4934">
          <cell r="A4934" t="str">
            <v>4.02.000110200</v>
          </cell>
          <cell r="B4934">
            <v>10200</v>
          </cell>
          <cell r="C4934" t="str">
            <v>Diretoria Grupo de Afinidade</v>
          </cell>
          <cell r="D4934" t="str">
            <v>4.02.0001</v>
          </cell>
          <cell r="E4934">
            <v>0</v>
          </cell>
          <cell r="F4934">
            <v>0</v>
          </cell>
          <cell r="G4934">
            <v>0</v>
          </cell>
          <cell r="H4934">
            <v>0</v>
          </cell>
          <cell r="I4934">
            <v>0</v>
          </cell>
          <cell r="J4934">
            <v>0</v>
          </cell>
          <cell r="K4934">
            <v>0</v>
          </cell>
          <cell r="L4934">
            <v>0</v>
          </cell>
          <cell r="M4934">
            <v>0</v>
          </cell>
          <cell r="N4934">
            <v>0</v>
          </cell>
          <cell r="O4934">
            <v>0</v>
          </cell>
          <cell r="P4934">
            <v>0</v>
          </cell>
        </row>
        <row r="4935">
          <cell r="A4935" t="str">
            <v>4.02.000210200</v>
          </cell>
          <cell r="B4935">
            <v>10200</v>
          </cell>
          <cell r="C4935" t="str">
            <v>Diretoria Grupo de Afinidade</v>
          </cell>
          <cell r="D4935" t="str">
            <v>4.02.0002</v>
          </cell>
          <cell r="E4935">
            <v>0</v>
          </cell>
          <cell r="F4935">
            <v>0</v>
          </cell>
          <cell r="G4935">
            <v>0</v>
          </cell>
          <cell r="H4935">
            <v>0</v>
          </cell>
          <cell r="I4935">
            <v>0</v>
          </cell>
          <cell r="J4935">
            <v>0</v>
          </cell>
          <cell r="K4935">
            <v>0</v>
          </cell>
          <cell r="L4935">
            <v>0</v>
          </cell>
          <cell r="M4935">
            <v>0</v>
          </cell>
          <cell r="N4935">
            <v>0</v>
          </cell>
          <cell r="O4935">
            <v>0</v>
          </cell>
          <cell r="P4935">
            <v>0</v>
          </cell>
        </row>
        <row r="4936">
          <cell r="A4936" t="str">
            <v>4.02.000310200</v>
          </cell>
          <cell r="B4936">
            <v>10200</v>
          </cell>
          <cell r="C4936" t="str">
            <v>Diretoria Grupo de Afinidade</v>
          </cell>
          <cell r="D4936" t="str">
            <v>4.02.0003</v>
          </cell>
          <cell r="E4936">
            <v>1105.9734213250517</v>
          </cell>
          <cell r="F4936">
            <v>1105.9734213250517</v>
          </cell>
          <cell r="G4936">
            <v>1105.9734213250517</v>
          </cell>
          <cell r="H4936">
            <v>1144.6824910714286</v>
          </cell>
          <cell r="I4936">
            <v>1144.6824910714286</v>
          </cell>
          <cell r="J4936">
            <v>1144.6824910714286</v>
          </cell>
          <cell r="K4936">
            <v>1144.6824910714286</v>
          </cell>
          <cell r="L4936">
            <v>1144.6824910714286</v>
          </cell>
          <cell r="M4936">
            <v>1144.6824910714286</v>
          </cell>
          <cell r="N4936">
            <v>1144.6824910714286</v>
          </cell>
          <cell r="O4936">
            <v>1144.6824910714286</v>
          </cell>
          <cell r="P4936">
            <v>1144.6824910714286</v>
          </cell>
        </row>
        <row r="4937">
          <cell r="A4937" t="str">
            <v>4.02.000410200</v>
          </cell>
          <cell r="B4937">
            <v>10200</v>
          </cell>
          <cell r="C4937" t="str">
            <v>Diretoria Grupo de Afinidade</v>
          </cell>
          <cell r="D4937" t="str">
            <v>4.02.0004</v>
          </cell>
          <cell r="E4937">
            <v>0</v>
          </cell>
          <cell r="F4937">
            <v>0</v>
          </cell>
          <cell r="G4937">
            <v>0</v>
          </cell>
          <cell r="H4937">
            <v>0</v>
          </cell>
          <cell r="I4937">
            <v>0</v>
          </cell>
          <cell r="J4937">
            <v>0</v>
          </cell>
          <cell r="K4937">
            <v>0</v>
          </cell>
          <cell r="L4937">
            <v>0</v>
          </cell>
          <cell r="M4937">
            <v>0</v>
          </cell>
          <cell r="N4937">
            <v>0</v>
          </cell>
          <cell r="O4937">
            <v>0</v>
          </cell>
          <cell r="P4937">
            <v>0</v>
          </cell>
        </row>
        <row r="4938">
          <cell r="A4938" t="str">
            <v>4.02.000510200</v>
          </cell>
          <cell r="B4938">
            <v>10200</v>
          </cell>
          <cell r="C4938" t="str">
            <v>Diretoria Grupo de Afinidade</v>
          </cell>
          <cell r="D4938" t="str">
            <v>4.02.0005</v>
          </cell>
          <cell r="E4938">
            <v>0</v>
          </cell>
          <cell r="F4938">
            <v>0</v>
          </cell>
          <cell r="G4938">
            <v>0</v>
          </cell>
          <cell r="H4938">
            <v>0</v>
          </cell>
          <cell r="I4938">
            <v>0</v>
          </cell>
          <cell r="J4938">
            <v>0</v>
          </cell>
          <cell r="K4938">
            <v>0</v>
          </cell>
          <cell r="L4938">
            <v>0</v>
          </cell>
          <cell r="M4938">
            <v>0</v>
          </cell>
          <cell r="N4938">
            <v>0</v>
          </cell>
          <cell r="O4938">
            <v>0</v>
          </cell>
          <cell r="P4938">
            <v>0</v>
          </cell>
        </row>
        <row r="4939">
          <cell r="A4939" t="str">
            <v>4.02.000610200</v>
          </cell>
          <cell r="B4939">
            <v>10200</v>
          </cell>
          <cell r="C4939" t="str">
            <v>Diretoria Grupo de Afinidade</v>
          </cell>
          <cell r="D4939" t="str">
            <v>4.02.0006</v>
          </cell>
          <cell r="E4939">
            <v>0</v>
          </cell>
          <cell r="F4939">
            <v>0</v>
          </cell>
          <cell r="G4939">
            <v>0</v>
          </cell>
          <cell r="H4939">
            <v>0</v>
          </cell>
          <cell r="I4939">
            <v>0</v>
          </cell>
          <cell r="J4939">
            <v>0</v>
          </cell>
          <cell r="K4939">
            <v>0</v>
          </cell>
          <cell r="L4939">
            <v>0</v>
          </cell>
          <cell r="M4939">
            <v>0</v>
          </cell>
          <cell r="N4939">
            <v>0</v>
          </cell>
          <cell r="O4939">
            <v>0</v>
          </cell>
          <cell r="P4939">
            <v>0</v>
          </cell>
        </row>
        <row r="4940">
          <cell r="A4940" t="str">
            <v>4.02.000710200</v>
          </cell>
          <cell r="B4940">
            <v>10200</v>
          </cell>
          <cell r="C4940" t="str">
            <v>Diretoria Grupo de Afinidade</v>
          </cell>
          <cell r="D4940" t="str">
            <v>4.02.0007</v>
          </cell>
          <cell r="E4940">
            <v>0</v>
          </cell>
          <cell r="F4940">
            <v>0</v>
          </cell>
          <cell r="G4940">
            <v>0</v>
          </cell>
          <cell r="H4940">
            <v>0</v>
          </cell>
          <cell r="I4940">
            <v>0</v>
          </cell>
          <cell r="J4940">
            <v>0</v>
          </cell>
          <cell r="K4940">
            <v>0</v>
          </cell>
          <cell r="L4940">
            <v>0</v>
          </cell>
          <cell r="M4940">
            <v>0</v>
          </cell>
          <cell r="N4940">
            <v>0</v>
          </cell>
          <cell r="O4940">
            <v>0</v>
          </cell>
          <cell r="P4940">
            <v>0</v>
          </cell>
        </row>
        <row r="4941">
          <cell r="A4941" t="str">
            <v>4.02.000810200</v>
          </cell>
          <cell r="B4941">
            <v>10200</v>
          </cell>
          <cell r="C4941" t="str">
            <v>Diretoria Grupo de Afinidade</v>
          </cell>
          <cell r="D4941" t="str">
            <v>4.02.0008</v>
          </cell>
          <cell r="E4941">
            <v>200</v>
          </cell>
          <cell r="F4941">
            <v>200</v>
          </cell>
          <cell r="G4941">
            <v>200</v>
          </cell>
          <cell r="H4941">
            <v>200</v>
          </cell>
          <cell r="I4941">
            <v>200</v>
          </cell>
          <cell r="J4941">
            <v>200</v>
          </cell>
          <cell r="K4941">
            <v>200</v>
          </cell>
          <cell r="L4941">
            <v>200</v>
          </cell>
          <cell r="M4941">
            <v>200</v>
          </cell>
          <cell r="N4941">
            <v>200</v>
          </cell>
          <cell r="O4941">
            <v>200</v>
          </cell>
          <cell r="P4941">
            <v>200</v>
          </cell>
        </row>
        <row r="4942">
          <cell r="A4942" t="str">
            <v>4.02.000910200</v>
          </cell>
          <cell r="B4942">
            <v>10200</v>
          </cell>
          <cell r="C4942" t="str">
            <v>Diretoria Grupo de Afinidade</v>
          </cell>
          <cell r="D4942" t="str">
            <v>4.02.0009</v>
          </cell>
          <cell r="E4942">
            <v>52.333410973084881</v>
          </cell>
          <cell r="F4942">
            <v>52.333410973084881</v>
          </cell>
          <cell r="G4942">
            <v>52.333410973084881</v>
          </cell>
          <cell r="H4942">
            <v>52.333410973084881</v>
          </cell>
          <cell r="I4942">
            <v>52.333410973084881</v>
          </cell>
          <cell r="J4942">
            <v>52.333410973084881</v>
          </cell>
          <cell r="K4942">
            <v>52.333410973084881</v>
          </cell>
          <cell r="L4942">
            <v>52.333410973084881</v>
          </cell>
          <cell r="M4942">
            <v>52.333410973084881</v>
          </cell>
          <cell r="N4942">
            <v>52.333410973084881</v>
          </cell>
          <cell r="O4942">
            <v>52.333410973084881</v>
          </cell>
          <cell r="P4942">
            <v>52.333410973084881</v>
          </cell>
        </row>
        <row r="4943">
          <cell r="A4943" t="str">
            <v>4.02.001010200</v>
          </cell>
          <cell r="B4943">
            <v>10200</v>
          </cell>
          <cell r="C4943" t="str">
            <v>Diretoria Grupo de Afinidade</v>
          </cell>
          <cell r="D4943" t="str">
            <v>4.02.0010</v>
          </cell>
          <cell r="E4943">
            <v>150</v>
          </cell>
          <cell r="F4943">
            <v>150</v>
          </cell>
          <cell r="G4943">
            <v>150</v>
          </cell>
          <cell r="H4943">
            <v>150</v>
          </cell>
          <cell r="I4943">
            <v>150</v>
          </cell>
          <cell r="J4943">
            <v>150</v>
          </cell>
          <cell r="K4943">
            <v>150</v>
          </cell>
          <cell r="L4943">
            <v>150</v>
          </cell>
          <cell r="M4943">
            <v>150</v>
          </cell>
          <cell r="N4943">
            <v>150</v>
          </cell>
          <cell r="O4943">
            <v>150</v>
          </cell>
          <cell r="P4943">
            <v>150</v>
          </cell>
        </row>
        <row r="4944">
          <cell r="A4944" t="str">
            <v>4.02.001110200</v>
          </cell>
          <cell r="B4944">
            <v>10200</v>
          </cell>
          <cell r="C4944" t="str">
            <v>Diretoria Grupo de Afinidade</v>
          </cell>
          <cell r="D4944" t="str">
            <v>4.02.0011</v>
          </cell>
          <cell r="E4944">
            <v>0</v>
          </cell>
          <cell r="F4944">
            <v>0</v>
          </cell>
          <cell r="G4944">
            <v>0</v>
          </cell>
          <cell r="H4944">
            <v>0</v>
          </cell>
          <cell r="I4944">
            <v>0</v>
          </cell>
          <cell r="J4944">
            <v>0</v>
          </cell>
          <cell r="K4944">
            <v>0</v>
          </cell>
          <cell r="L4944">
            <v>0</v>
          </cell>
          <cell r="M4944">
            <v>0</v>
          </cell>
          <cell r="N4944">
            <v>0</v>
          </cell>
          <cell r="O4944">
            <v>0</v>
          </cell>
          <cell r="P4944">
            <v>0</v>
          </cell>
        </row>
        <row r="4945">
          <cell r="A4945" t="str">
            <v>4.02.001210200</v>
          </cell>
          <cell r="B4945">
            <v>10200</v>
          </cell>
          <cell r="C4945" t="str">
            <v>Diretoria Grupo de Afinidade</v>
          </cell>
          <cell r="D4945" t="str">
            <v>4.02.0012</v>
          </cell>
          <cell r="E4945">
            <v>0</v>
          </cell>
          <cell r="F4945">
            <v>0</v>
          </cell>
          <cell r="G4945">
            <v>0</v>
          </cell>
          <cell r="H4945">
            <v>0</v>
          </cell>
          <cell r="I4945">
            <v>0</v>
          </cell>
          <cell r="J4945">
            <v>0</v>
          </cell>
          <cell r="K4945">
            <v>0</v>
          </cell>
          <cell r="L4945">
            <v>0</v>
          </cell>
          <cell r="M4945">
            <v>0</v>
          </cell>
          <cell r="N4945">
            <v>0</v>
          </cell>
          <cell r="O4945">
            <v>0</v>
          </cell>
          <cell r="P4945">
            <v>0</v>
          </cell>
        </row>
        <row r="4946">
          <cell r="A4946" t="str">
            <v>4.02.001310200</v>
          </cell>
          <cell r="B4946">
            <v>10200</v>
          </cell>
          <cell r="C4946" t="str">
            <v>Diretoria Grupo de Afinidade</v>
          </cell>
          <cell r="D4946" t="str">
            <v>4.02.0013</v>
          </cell>
          <cell r="E4946">
            <v>0</v>
          </cell>
          <cell r="F4946">
            <v>0</v>
          </cell>
          <cell r="G4946">
            <v>0</v>
          </cell>
          <cell r="H4946">
            <v>0</v>
          </cell>
          <cell r="I4946">
            <v>0</v>
          </cell>
          <cell r="J4946">
            <v>0</v>
          </cell>
          <cell r="K4946">
            <v>0</v>
          </cell>
          <cell r="L4946">
            <v>0</v>
          </cell>
          <cell r="M4946">
            <v>0</v>
          </cell>
          <cell r="N4946">
            <v>0</v>
          </cell>
          <cell r="O4946">
            <v>0</v>
          </cell>
          <cell r="P4946">
            <v>0</v>
          </cell>
        </row>
        <row r="4947">
          <cell r="A4947" t="str">
            <v>4.02.001410200</v>
          </cell>
          <cell r="B4947">
            <v>10200</v>
          </cell>
          <cell r="C4947" t="str">
            <v>Diretoria Grupo de Afinidade</v>
          </cell>
          <cell r="D4947" t="str">
            <v>4.02.0014</v>
          </cell>
          <cell r="E4947">
            <v>92.207556935817806</v>
          </cell>
          <cell r="F4947">
            <v>92.207556935817806</v>
          </cell>
          <cell r="G4947">
            <v>92.207556935817806</v>
          </cell>
          <cell r="H4947">
            <v>92.207556935817806</v>
          </cell>
          <cell r="I4947">
            <v>92.207556935817806</v>
          </cell>
          <cell r="J4947">
            <v>137.18685300207039</v>
          </cell>
          <cell r="K4947">
            <v>92.207556935817806</v>
          </cell>
          <cell r="L4947">
            <v>92.207556935817806</v>
          </cell>
          <cell r="M4947">
            <v>92.207556935817806</v>
          </cell>
          <cell r="N4947">
            <v>92.207556935817806</v>
          </cell>
          <cell r="O4947">
            <v>92.207556935817806</v>
          </cell>
          <cell r="P4947">
            <v>92.207556935817806</v>
          </cell>
        </row>
        <row r="4948">
          <cell r="A4948" t="str">
            <v>4.02.001510200</v>
          </cell>
          <cell r="B4948">
            <v>10200</v>
          </cell>
          <cell r="C4948" t="str">
            <v>Diretoria Grupo de Afinidade</v>
          </cell>
          <cell r="D4948" t="str">
            <v>4.02.0015</v>
          </cell>
          <cell r="E4948">
            <v>0</v>
          </cell>
          <cell r="F4948">
            <v>0</v>
          </cell>
          <cell r="G4948">
            <v>0</v>
          </cell>
          <cell r="H4948">
            <v>0</v>
          </cell>
          <cell r="I4948">
            <v>0</v>
          </cell>
          <cell r="J4948">
            <v>0</v>
          </cell>
          <cell r="K4948">
            <v>0</v>
          </cell>
          <cell r="L4948">
            <v>0</v>
          </cell>
          <cell r="M4948">
            <v>0</v>
          </cell>
          <cell r="N4948">
            <v>0</v>
          </cell>
          <cell r="O4948">
            <v>0</v>
          </cell>
          <cell r="P4948">
            <v>0</v>
          </cell>
        </row>
        <row r="4949">
          <cell r="A4949" t="str">
            <v>4.02.001610200</v>
          </cell>
          <cell r="B4949">
            <v>10200</v>
          </cell>
          <cell r="C4949" t="str">
            <v>Diretoria Grupo de Afinidade</v>
          </cell>
          <cell r="D4949" t="str">
            <v>4.02.0016</v>
          </cell>
          <cell r="E4949">
            <v>6279.2221790890271</v>
          </cell>
          <cell r="F4949">
            <v>6279.2221790890271</v>
          </cell>
          <cell r="G4949">
            <v>6279.2221790890271</v>
          </cell>
          <cell r="H4949">
            <v>6498.9949553571423</v>
          </cell>
          <cell r="I4949">
            <v>6498.9949553571423</v>
          </cell>
          <cell r="J4949">
            <v>6498.9949553571423</v>
          </cell>
          <cell r="K4949">
            <v>6498.9949553571423</v>
          </cell>
          <cell r="L4949">
            <v>6498.9949553571423</v>
          </cell>
          <cell r="M4949">
            <v>6498.9949553571423</v>
          </cell>
          <cell r="N4949">
            <v>6498.9949553571423</v>
          </cell>
          <cell r="O4949">
            <v>6498.9949553571423</v>
          </cell>
          <cell r="P4949">
            <v>6498.9949553571423</v>
          </cell>
        </row>
        <row r="4950">
          <cell r="A4950" t="str">
            <v>4.02.001710200</v>
          </cell>
          <cell r="B4950">
            <v>10200</v>
          </cell>
          <cell r="C4950" t="str">
            <v>Diretoria Grupo de Afinidade</v>
          </cell>
          <cell r="D4950" t="str">
            <v>4.02.0017</v>
          </cell>
          <cell r="E4950">
            <v>11078.459094202899</v>
          </cell>
          <cell r="F4950">
            <v>11078.459094202899</v>
          </cell>
          <cell r="G4950">
            <v>11078.459094202899</v>
          </cell>
          <cell r="H4950">
            <v>11466.2051625</v>
          </cell>
          <cell r="I4950">
            <v>11466.2051625</v>
          </cell>
          <cell r="J4950">
            <v>11466.2051625</v>
          </cell>
          <cell r="K4950">
            <v>11466.2051625</v>
          </cell>
          <cell r="L4950">
            <v>11466.2051625</v>
          </cell>
          <cell r="M4950">
            <v>11466.2051625</v>
          </cell>
          <cell r="N4950">
            <v>11466.2051625</v>
          </cell>
          <cell r="O4950">
            <v>11466.2051625</v>
          </cell>
          <cell r="P4950">
            <v>11466.2051625</v>
          </cell>
        </row>
        <row r="4951">
          <cell r="A4951" t="str">
            <v>4.02.001810200</v>
          </cell>
          <cell r="B4951">
            <v>10200</v>
          </cell>
          <cell r="C4951" t="str">
            <v>Diretoria Grupo de Afinidade</v>
          </cell>
          <cell r="D4951" t="str">
            <v>4.02.0018</v>
          </cell>
          <cell r="E4951">
            <v>0</v>
          </cell>
          <cell r="F4951">
            <v>0</v>
          </cell>
          <cell r="G4951">
            <v>0</v>
          </cell>
          <cell r="H4951">
            <v>0</v>
          </cell>
          <cell r="I4951">
            <v>0</v>
          </cell>
          <cell r="J4951">
            <v>0</v>
          </cell>
          <cell r="K4951">
            <v>0</v>
          </cell>
          <cell r="L4951">
            <v>0</v>
          </cell>
          <cell r="M4951">
            <v>0</v>
          </cell>
          <cell r="N4951">
            <v>0</v>
          </cell>
          <cell r="O4951">
            <v>0</v>
          </cell>
          <cell r="P4951">
            <v>0</v>
          </cell>
        </row>
        <row r="4952">
          <cell r="A4952" t="str">
            <v>4.02.001910200</v>
          </cell>
          <cell r="B4952">
            <v>10200</v>
          </cell>
          <cell r="C4952" t="str">
            <v>Diretoria Grupo de Afinidade</v>
          </cell>
          <cell r="D4952" t="str">
            <v>4.02.0019</v>
          </cell>
          <cell r="E4952">
            <v>0</v>
          </cell>
          <cell r="F4952">
            <v>0</v>
          </cell>
          <cell r="G4952">
            <v>0</v>
          </cell>
          <cell r="H4952">
            <v>0</v>
          </cell>
          <cell r="I4952">
            <v>0</v>
          </cell>
          <cell r="J4952">
            <v>0</v>
          </cell>
          <cell r="K4952">
            <v>0</v>
          </cell>
          <cell r="L4952">
            <v>0</v>
          </cell>
          <cell r="M4952">
            <v>0</v>
          </cell>
          <cell r="N4952">
            <v>0</v>
          </cell>
          <cell r="O4952">
            <v>0</v>
          </cell>
          <cell r="P4952">
            <v>0</v>
          </cell>
        </row>
        <row r="4953">
          <cell r="A4953" t="str">
            <v>4.02.002010200</v>
          </cell>
          <cell r="B4953">
            <v>10200</v>
          </cell>
          <cell r="C4953" t="str">
            <v>Diretoria Grupo de Afinidade</v>
          </cell>
          <cell r="D4953" t="str">
            <v>4.02.0020</v>
          </cell>
          <cell r="E4953">
            <v>0</v>
          </cell>
          <cell r="F4953">
            <v>0</v>
          </cell>
          <cell r="G4953">
            <v>0</v>
          </cell>
          <cell r="H4953">
            <v>0</v>
          </cell>
          <cell r="I4953">
            <v>0</v>
          </cell>
          <cell r="J4953">
            <v>0</v>
          </cell>
          <cell r="K4953">
            <v>0</v>
          </cell>
          <cell r="L4953">
            <v>0</v>
          </cell>
          <cell r="M4953">
            <v>0</v>
          </cell>
          <cell r="N4953">
            <v>0</v>
          </cell>
          <cell r="O4953">
            <v>0</v>
          </cell>
          <cell r="P4953">
            <v>0</v>
          </cell>
        </row>
        <row r="4954">
          <cell r="A4954" t="str">
            <v>4.02.002110200</v>
          </cell>
          <cell r="B4954">
            <v>10200</v>
          </cell>
          <cell r="C4954" t="str">
            <v>Diretoria Grupo de Afinidade</v>
          </cell>
          <cell r="D4954" t="str">
            <v>4.02.0021</v>
          </cell>
          <cell r="E4954">
            <v>0</v>
          </cell>
          <cell r="F4954">
            <v>0</v>
          </cell>
          <cell r="G4954">
            <v>0</v>
          </cell>
          <cell r="H4954">
            <v>0</v>
          </cell>
          <cell r="I4954">
            <v>0</v>
          </cell>
          <cell r="J4954">
            <v>0</v>
          </cell>
          <cell r="K4954">
            <v>0</v>
          </cell>
          <cell r="L4954">
            <v>0</v>
          </cell>
          <cell r="M4954">
            <v>0</v>
          </cell>
          <cell r="N4954">
            <v>0</v>
          </cell>
          <cell r="O4954">
            <v>0</v>
          </cell>
          <cell r="P4954">
            <v>0</v>
          </cell>
        </row>
        <row r="4955">
          <cell r="A4955" t="str">
            <v>4.02.002210200</v>
          </cell>
          <cell r="B4955">
            <v>10200</v>
          </cell>
          <cell r="C4955" t="str">
            <v>Diretoria Grupo de Afinidade</v>
          </cell>
          <cell r="D4955" t="str">
            <v>4.02.0022</v>
          </cell>
          <cell r="E4955">
            <v>200</v>
          </cell>
          <cell r="F4955">
            <v>200</v>
          </cell>
          <cell r="G4955">
            <v>200</v>
          </cell>
          <cell r="H4955">
            <v>200</v>
          </cell>
          <cell r="I4955">
            <v>200</v>
          </cell>
          <cell r="J4955">
            <v>200</v>
          </cell>
          <cell r="K4955">
            <v>200</v>
          </cell>
          <cell r="L4955">
            <v>200</v>
          </cell>
          <cell r="M4955">
            <v>200</v>
          </cell>
          <cell r="N4955">
            <v>200</v>
          </cell>
          <cell r="O4955">
            <v>200</v>
          </cell>
          <cell r="P4955">
            <v>200</v>
          </cell>
        </row>
        <row r="4956">
          <cell r="A4956" t="str">
            <v>4.02.002310200</v>
          </cell>
          <cell r="B4956">
            <v>10200</v>
          </cell>
          <cell r="C4956" t="str">
            <v>Diretoria Grupo de Afinidade</v>
          </cell>
          <cell r="D4956" t="str">
            <v>4.02.0023</v>
          </cell>
          <cell r="E4956">
            <v>74.125879917184264</v>
          </cell>
          <cell r="F4956">
            <v>74.125879917184264</v>
          </cell>
          <cell r="G4956">
            <v>74.125879917184264</v>
          </cell>
          <cell r="H4956">
            <v>74.125879917184264</v>
          </cell>
          <cell r="I4956">
            <v>74.125879917184264</v>
          </cell>
          <cell r="J4956">
            <v>74.125879917184264</v>
          </cell>
          <cell r="K4956">
            <v>74.125879917184264</v>
          </cell>
          <cell r="L4956">
            <v>76.720285714285708</v>
          </cell>
          <cell r="M4956">
            <v>76.720285714285708</v>
          </cell>
          <cell r="N4956">
            <v>76.720285714285708</v>
          </cell>
          <cell r="O4956">
            <v>76.720285714285708</v>
          </cell>
          <cell r="P4956">
            <v>76.720285714285708</v>
          </cell>
        </row>
        <row r="4957">
          <cell r="A4957" t="str">
            <v>4.02.002410200</v>
          </cell>
          <cell r="B4957">
            <v>10200</v>
          </cell>
          <cell r="C4957" t="str">
            <v>Diretoria Grupo de Afinidade</v>
          </cell>
          <cell r="D4957" t="str">
            <v>4.02.0024</v>
          </cell>
          <cell r="E4957">
            <v>0</v>
          </cell>
          <cell r="F4957">
            <v>0</v>
          </cell>
          <cell r="G4957">
            <v>0</v>
          </cell>
          <cell r="H4957">
            <v>0</v>
          </cell>
          <cell r="I4957">
            <v>0</v>
          </cell>
          <cell r="J4957">
            <v>0</v>
          </cell>
          <cell r="K4957">
            <v>0</v>
          </cell>
          <cell r="L4957">
            <v>0</v>
          </cell>
          <cell r="M4957">
            <v>0</v>
          </cell>
          <cell r="N4957">
            <v>0</v>
          </cell>
          <cell r="O4957">
            <v>0</v>
          </cell>
          <cell r="P4957">
            <v>0</v>
          </cell>
        </row>
        <row r="4958">
          <cell r="A4958" t="str">
            <v>4.02.002510200</v>
          </cell>
          <cell r="B4958">
            <v>10200</v>
          </cell>
          <cell r="C4958" t="str">
            <v>Diretoria Grupo de Afinidade</v>
          </cell>
          <cell r="D4958" t="str">
            <v>4.02.0025</v>
          </cell>
          <cell r="E4958">
            <v>300</v>
          </cell>
          <cell r="F4958">
            <v>300</v>
          </cell>
          <cell r="G4958">
            <v>300</v>
          </cell>
          <cell r="H4958">
            <v>300</v>
          </cell>
          <cell r="I4958">
            <v>300</v>
          </cell>
          <cell r="J4958">
            <v>300</v>
          </cell>
          <cell r="K4958">
            <v>300</v>
          </cell>
          <cell r="L4958">
            <v>300</v>
          </cell>
          <cell r="M4958">
            <v>300</v>
          </cell>
          <cell r="N4958">
            <v>300</v>
          </cell>
          <cell r="O4958">
            <v>300</v>
          </cell>
          <cell r="P4958">
            <v>300</v>
          </cell>
        </row>
        <row r="4959">
          <cell r="A4959" t="str">
            <v>4.02.002610200</v>
          </cell>
          <cell r="B4959">
            <v>10200</v>
          </cell>
          <cell r="C4959" t="str">
            <v>Diretoria Grupo de Afinidade</v>
          </cell>
          <cell r="D4959" t="str">
            <v>4.02.0026</v>
          </cell>
          <cell r="E4959">
            <v>200</v>
          </cell>
          <cell r="F4959">
            <v>200</v>
          </cell>
          <cell r="G4959">
            <v>200</v>
          </cell>
          <cell r="H4959">
            <v>200</v>
          </cell>
          <cell r="I4959">
            <v>200</v>
          </cell>
          <cell r="J4959">
            <v>200</v>
          </cell>
          <cell r="K4959">
            <v>200</v>
          </cell>
          <cell r="L4959">
            <v>200</v>
          </cell>
          <cell r="M4959">
            <v>200</v>
          </cell>
          <cell r="N4959">
            <v>200</v>
          </cell>
          <cell r="O4959">
            <v>200</v>
          </cell>
          <cell r="P4959">
            <v>200</v>
          </cell>
        </row>
        <row r="4960">
          <cell r="A4960" t="str">
            <v>4.02.002710200</v>
          </cell>
          <cell r="B4960">
            <v>10200</v>
          </cell>
          <cell r="C4960" t="str">
            <v>Diretoria Grupo de Afinidade</v>
          </cell>
          <cell r="D4960" t="str">
            <v>4.02.0027</v>
          </cell>
          <cell r="E4960">
            <v>0</v>
          </cell>
          <cell r="F4960">
            <v>0</v>
          </cell>
          <cell r="G4960">
            <v>0</v>
          </cell>
          <cell r="H4960">
            <v>0</v>
          </cell>
          <cell r="I4960">
            <v>0</v>
          </cell>
          <cell r="J4960">
            <v>0</v>
          </cell>
          <cell r="K4960">
            <v>0</v>
          </cell>
          <cell r="L4960">
            <v>0</v>
          </cell>
          <cell r="M4960">
            <v>0</v>
          </cell>
          <cell r="N4960">
            <v>0</v>
          </cell>
          <cell r="O4960">
            <v>0</v>
          </cell>
          <cell r="P4960">
            <v>0</v>
          </cell>
        </row>
        <row r="4961">
          <cell r="A4961" t="str">
            <v>4.02.002810200</v>
          </cell>
          <cell r="B4961">
            <v>10200</v>
          </cell>
          <cell r="C4961" t="str">
            <v>Diretoria Grupo de Afinidade</v>
          </cell>
          <cell r="D4961" t="str">
            <v>4.02.0028</v>
          </cell>
          <cell r="E4961">
            <v>0</v>
          </cell>
          <cell r="F4961">
            <v>0</v>
          </cell>
          <cell r="G4961">
            <v>0</v>
          </cell>
          <cell r="H4961">
            <v>0</v>
          </cell>
          <cell r="I4961">
            <v>0</v>
          </cell>
          <cell r="J4961">
            <v>0</v>
          </cell>
          <cell r="K4961">
            <v>0</v>
          </cell>
          <cell r="L4961">
            <v>0</v>
          </cell>
          <cell r="M4961">
            <v>0</v>
          </cell>
          <cell r="N4961">
            <v>0</v>
          </cell>
          <cell r="O4961">
            <v>0</v>
          </cell>
          <cell r="P4961">
            <v>11376.51</v>
          </cell>
        </row>
        <row r="4962">
          <cell r="A4962" t="str">
            <v>4.02.002910200</v>
          </cell>
          <cell r="B4962">
            <v>10200</v>
          </cell>
          <cell r="C4962" t="str">
            <v>Diretoria Grupo de Afinidade</v>
          </cell>
          <cell r="D4962" t="str">
            <v>4.02.0029</v>
          </cell>
          <cell r="E4962">
            <v>0</v>
          </cell>
          <cell r="F4962">
            <v>2266.81</v>
          </cell>
          <cell r="G4962">
            <v>0</v>
          </cell>
          <cell r="H4962">
            <v>0</v>
          </cell>
          <cell r="I4962">
            <v>0</v>
          </cell>
          <cell r="J4962">
            <v>0</v>
          </cell>
          <cell r="K4962">
            <v>0</v>
          </cell>
          <cell r="L4962">
            <v>0</v>
          </cell>
          <cell r="M4962">
            <v>0</v>
          </cell>
          <cell r="N4962">
            <v>0</v>
          </cell>
          <cell r="O4962">
            <v>0</v>
          </cell>
          <cell r="P4962">
            <v>0</v>
          </cell>
        </row>
        <row r="4963">
          <cell r="A4963" t="str">
            <v>4.02.003010200</v>
          </cell>
          <cell r="B4963">
            <v>10200</v>
          </cell>
          <cell r="C4963" t="str">
            <v>Diretoria Grupo de Afinidade</v>
          </cell>
          <cell r="D4963" t="str">
            <v>4.02.0030</v>
          </cell>
          <cell r="E4963">
            <v>0</v>
          </cell>
          <cell r="F4963">
            <v>0</v>
          </cell>
          <cell r="G4963">
            <v>0</v>
          </cell>
          <cell r="H4963">
            <v>0</v>
          </cell>
          <cell r="I4963">
            <v>0</v>
          </cell>
          <cell r="J4963">
            <v>0</v>
          </cell>
          <cell r="K4963">
            <v>0</v>
          </cell>
          <cell r="L4963">
            <v>0</v>
          </cell>
          <cell r="M4963">
            <v>0</v>
          </cell>
          <cell r="N4963">
            <v>0</v>
          </cell>
          <cell r="O4963">
            <v>0</v>
          </cell>
          <cell r="P4963">
            <v>0</v>
          </cell>
        </row>
        <row r="4964">
          <cell r="A4964" t="str">
            <v>4.02.003510200</v>
          </cell>
          <cell r="B4964">
            <v>10200</v>
          </cell>
          <cell r="C4964" t="str">
            <v>Diretoria Grupo de Afinidade</v>
          </cell>
          <cell r="D4964" t="str">
            <v>4.02.0035</v>
          </cell>
          <cell r="E4964">
            <v>0</v>
          </cell>
          <cell r="F4964">
            <v>0</v>
          </cell>
          <cell r="G4964">
            <v>0</v>
          </cell>
          <cell r="H4964">
            <v>0</v>
          </cell>
          <cell r="I4964">
            <v>0</v>
          </cell>
          <cell r="J4964">
            <v>0</v>
          </cell>
          <cell r="K4964">
            <v>0</v>
          </cell>
          <cell r="L4964">
            <v>0</v>
          </cell>
          <cell r="M4964">
            <v>0</v>
          </cell>
          <cell r="N4964">
            <v>0</v>
          </cell>
          <cell r="O4964">
            <v>0</v>
          </cell>
          <cell r="P4964">
            <v>0</v>
          </cell>
        </row>
        <row r="4965">
          <cell r="A4965" t="str">
            <v>4.02.003610200</v>
          </cell>
          <cell r="B4965">
            <v>10200</v>
          </cell>
          <cell r="C4965" t="str">
            <v>Diretoria Grupo de Afinidade</v>
          </cell>
          <cell r="D4965" t="str">
            <v>4.02.0036</v>
          </cell>
          <cell r="E4965">
            <v>0</v>
          </cell>
          <cell r="F4965">
            <v>0</v>
          </cell>
          <cell r="G4965">
            <v>0</v>
          </cell>
          <cell r="H4965">
            <v>0</v>
          </cell>
          <cell r="I4965">
            <v>0</v>
          </cell>
          <cell r="J4965">
            <v>0</v>
          </cell>
          <cell r="K4965">
            <v>0</v>
          </cell>
          <cell r="L4965">
            <v>0</v>
          </cell>
          <cell r="M4965">
            <v>0</v>
          </cell>
          <cell r="N4965">
            <v>0</v>
          </cell>
          <cell r="O4965">
            <v>0</v>
          </cell>
          <cell r="P4965">
            <v>0</v>
          </cell>
        </row>
        <row r="4966">
          <cell r="A4966" t="str">
            <v>4.02.003710200</v>
          </cell>
          <cell r="B4966">
            <v>10200</v>
          </cell>
          <cell r="C4966" t="str">
            <v>Diretoria Grupo de Afinidade</v>
          </cell>
          <cell r="D4966" t="str">
            <v>4.02.0037</v>
          </cell>
          <cell r="E4966">
            <v>0</v>
          </cell>
          <cell r="F4966">
            <v>0</v>
          </cell>
          <cell r="G4966">
            <v>0</v>
          </cell>
          <cell r="H4966">
            <v>0</v>
          </cell>
          <cell r="I4966">
            <v>0</v>
          </cell>
          <cell r="J4966">
            <v>0</v>
          </cell>
          <cell r="K4966">
            <v>0</v>
          </cell>
          <cell r="L4966">
            <v>0</v>
          </cell>
          <cell r="M4966">
            <v>0</v>
          </cell>
          <cell r="N4966">
            <v>0</v>
          </cell>
          <cell r="O4966">
            <v>0</v>
          </cell>
          <cell r="P4966">
            <v>0</v>
          </cell>
        </row>
        <row r="4967">
          <cell r="A4967" t="str">
            <v>4.02.003810200</v>
          </cell>
          <cell r="B4967">
            <v>10200</v>
          </cell>
          <cell r="C4967" t="str">
            <v>Diretoria Grupo de Afinidade</v>
          </cell>
          <cell r="D4967" t="str">
            <v>4.02.0038</v>
          </cell>
          <cell r="E4967">
            <v>0</v>
          </cell>
          <cell r="F4967">
            <v>0</v>
          </cell>
          <cell r="G4967">
            <v>0</v>
          </cell>
          <cell r="H4967">
            <v>0</v>
          </cell>
          <cell r="I4967">
            <v>0</v>
          </cell>
          <cell r="J4967">
            <v>0</v>
          </cell>
          <cell r="K4967">
            <v>0</v>
          </cell>
          <cell r="L4967">
            <v>0</v>
          </cell>
          <cell r="M4967">
            <v>0</v>
          </cell>
          <cell r="N4967">
            <v>0</v>
          </cell>
          <cell r="O4967">
            <v>0</v>
          </cell>
          <cell r="P4967">
            <v>0</v>
          </cell>
        </row>
        <row r="4968">
          <cell r="A4968" t="str">
            <v>4.02.003910200</v>
          </cell>
          <cell r="B4968">
            <v>10200</v>
          </cell>
          <cell r="C4968" t="str">
            <v>Diretoria Grupo de Afinidade</v>
          </cell>
          <cell r="D4968" t="str">
            <v>4.02.0039</v>
          </cell>
          <cell r="E4968">
            <v>0</v>
          </cell>
          <cell r="F4968">
            <v>0</v>
          </cell>
          <cell r="G4968">
            <v>0</v>
          </cell>
          <cell r="H4968">
            <v>0</v>
          </cell>
          <cell r="I4968">
            <v>0</v>
          </cell>
          <cell r="J4968">
            <v>0</v>
          </cell>
          <cell r="K4968">
            <v>0</v>
          </cell>
          <cell r="L4968">
            <v>0</v>
          </cell>
          <cell r="M4968">
            <v>0</v>
          </cell>
          <cell r="N4968">
            <v>0</v>
          </cell>
          <cell r="O4968">
            <v>0</v>
          </cell>
          <cell r="P4968">
            <v>0</v>
          </cell>
        </row>
        <row r="4969">
          <cell r="A4969" t="str">
            <v>4.02.004110200</v>
          </cell>
          <cell r="B4969">
            <v>10200</v>
          </cell>
          <cell r="C4969" t="str">
            <v>Diretoria Grupo de Afinidade</v>
          </cell>
          <cell r="D4969" t="str">
            <v>4.02.0041</v>
          </cell>
          <cell r="E4969">
            <v>0</v>
          </cell>
          <cell r="F4969">
            <v>0</v>
          </cell>
          <cell r="G4969">
            <v>0</v>
          </cell>
          <cell r="H4969">
            <v>0</v>
          </cell>
          <cell r="I4969">
            <v>0</v>
          </cell>
          <cell r="J4969">
            <v>0</v>
          </cell>
          <cell r="K4969">
            <v>0</v>
          </cell>
          <cell r="L4969">
            <v>0</v>
          </cell>
          <cell r="M4969">
            <v>0</v>
          </cell>
          <cell r="N4969">
            <v>0</v>
          </cell>
          <cell r="O4969">
            <v>0</v>
          </cell>
          <cell r="P4969">
            <v>0</v>
          </cell>
        </row>
        <row r="4970">
          <cell r="A4970" t="str">
            <v>4.02.004210200</v>
          </cell>
          <cell r="B4970">
            <v>10200</v>
          </cell>
          <cell r="C4970" t="str">
            <v>Diretoria Grupo de Afinidade</v>
          </cell>
          <cell r="D4970" t="str">
            <v>4.02.0042</v>
          </cell>
          <cell r="E4970">
            <v>0</v>
          </cell>
          <cell r="F4970">
            <v>0</v>
          </cell>
          <cell r="G4970">
            <v>0</v>
          </cell>
          <cell r="H4970">
            <v>0</v>
          </cell>
          <cell r="I4970">
            <v>0</v>
          </cell>
          <cell r="J4970">
            <v>0</v>
          </cell>
          <cell r="K4970">
            <v>0</v>
          </cell>
          <cell r="L4970">
            <v>0</v>
          </cell>
          <cell r="M4970">
            <v>0</v>
          </cell>
          <cell r="N4970">
            <v>0</v>
          </cell>
          <cell r="O4970">
            <v>0</v>
          </cell>
          <cell r="P4970">
            <v>0</v>
          </cell>
        </row>
        <row r="4971">
          <cell r="A4971" t="str">
            <v>4.02.004310200</v>
          </cell>
          <cell r="B4971">
            <v>10200</v>
          </cell>
          <cell r="C4971" t="str">
            <v>Diretoria Grupo de Afinidade</v>
          </cell>
          <cell r="D4971" t="str">
            <v>4.02.0043</v>
          </cell>
          <cell r="E4971">
            <v>0</v>
          </cell>
          <cell r="F4971">
            <v>0</v>
          </cell>
          <cell r="G4971">
            <v>0</v>
          </cell>
          <cell r="H4971">
            <v>0</v>
          </cell>
          <cell r="I4971">
            <v>0</v>
          </cell>
          <cell r="J4971">
            <v>0</v>
          </cell>
          <cell r="K4971">
            <v>0</v>
          </cell>
          <cell r="L4971">
            <v>0</v>
          </cell>
          <cell r="M4971">
            <v>0</v>
          </cell>
          <cell r="N4971">
            <v>0</v>
          </cell>
          <cell r="O4971">
            <v>0</v>
          </cell>
          <cell r="P4971">
            <v>0</v>
          </cell>
        </row>
        <row r="4972">
          <cell r="A4972" t="str">
            <v>4.02.004410200</v>
          </cell>
          <cell r="B4972">
            <v>10200</v>
          </cell>
          <cell r="C4972" t="str">
            <v>Diretoria Grupo de Afinidade</v>
          </cell>
          <cell r="D4972" t="str">
            <v>4.02.0044</v>
          </cell>
          <cell r="E4972">
            <v>0</v>
          </cell>
          <cell r="F4972">
            <v>0</v>
          </cell>
          <cell r="G4972">
            <v>0</v>
          </cell>
          <cell r="H4972">
            <v>0</v>
          </cell>
          <cell r="I4972">
            <v>0</v>
          </cell>
          <cell r="J4972">
            <v>0</v>
          </cell>
          <cell r="K4972">
            <v>0</v>
          </cell>
          <cell r="L4972">
            <v>0</v>
          </cell>
          <cell r="M4972">
            <v>0</v>
          </cell>
          <cell r="N4972">
            <v>0</v>
          </cell>
          <cell r="O4972">
            <v>0</v>
          </cell>
          <cell r="P4972">
            <v>0</v>
          </cell>
        </row>
        <row r="4973">
          <cell r="A4973" t="str">
            <v>4.03.000110200</v>
          </cell>
          <cell r="B4973">
            <v>10200</v>
          </cell>
          <cell r="C4973" t="str">
            <v>Diretoria Grupo de Afinidade</v>
          </cell>
          <cell r="D4973" t="str">
            <v>4.03.0001</v>
          </cell>
          <cell r="E4973">
            <v>0</v>
          </cell>
          <cell r="F4973">
            <v>0</v>
          </cell>
          <cell r="G4973">
            <v>0</v>
          </cell>
          <cell r="H4973">
            <v>0</v>
          </cell>
          <cell r="I4973">
            <v>0</v>
          </cell>
          <cell r="J4973">
            <v>0</v>
          </cell>
          <cell r="K4973">
            <v>0</v>
          </cell>
          <cell r="L4973">
            <v>0</v>
          </cell>
          <cell r="M4973">
            <v>0</v>
          </cell>
          <cell r="N4973">
            <v>0</v>
          </cell>
          <cell r="O4973">
            <v>0</v>
          </cell>
          <cell r="P4973">
            <v>0</v>
          </cell>
        </row>
        <row r="4974">
          <cell r="A4974" t="str">
            <v>4.03.000210200</v>
          </cell>
          <cell r="B4974">
            <v>10200</v>
          </cell>
          <cell r="C4974" t="str">
            <v>Diretoria Grupo de Afinidade</v>
          </cell>
          <cell r="D4974" t="str">
            <v>4.03.0002</v>
          </cell>
          <cell r="E4974">
            <v>9595.69</v>
          </cell>
          <cell r="F4974">
            <v>9595.69</v>
          </cell>
          <cell r="G4974">
            <v>9595.69</v>
          </cell>
          <cell r="H4974">
            <v>9595.69</v>
          </cell>
          <cell r="I4974">
            <v>9595.69</v>
          </cell>
          <cell r="J4974">
            <v>9595.69</v>
          </cell>
          <cell r="K4974">
            <v>9595.69</v>
          </cell>
          <cell r="L4974">
            <v>12593.966</v>
          </cell>
          <cell r="M4974">
            <v>12593.966</v>
          </cell>
          <cell r="N4974">
            <v>12593.966</v>
          </cell>
          <cell r="O4974">
            <v>12593.966</v>
          </cell>
          <cell r="P4974">
            <v>12593.966</v>
          </cell>
        </row>
        <row r="4975">
          <cell r="A4975" t="str">
            <v>4.03.000310200</v>
          </cell>
          <cell r="B4975">
            <v>10200</v>
          </cell>
          <cell r="C4975" t="str">
            <v>Diretoria Grupo de Afinidade</v>
          </cell>
          <cell r="D4975" t="str">
            <v>4.03.0003</v>
          </cell>
          <cell r="E4975">
            <v>799.64083333333338</v>
          </cell>
          <cell r="F4975">
            <v>799.64083333333338</v>
          </cell>
          <cell r="G4975">
            <v>799.64083333333338</v>
          </cell>
          <cell r="H4975">
            <v>799.64083333333338</v>
          </cell>
          <cell r="I4975">
            <v>799.64083333333338</v>
          </cell>
          <cell r="J4975">
            <v>799.64083333333338</v>
          </cell>
          <cell r="K4975">
            <v>799.64083333333383</v>
          </cell>
          <cell r="L4975">
            <v>2798.4914999999992</v>
          </cell>
          <cell r="M4975">
            <v>1049.497166666667</v>
          </cell>
          <cell r="N4975">
            <v>1049.4971666666661</v>
          </cell>
          <cell r="O4975">
            <v>1049.4971666666661</v>
          </cell>
          <cell r="P4975">
            <v>1049.4971666666679</v>
          </cell>
        </row>
        <row r="4976">
          <cell r="A4976" t="str">
            <v>4.03.000410200</v>
          </cell>
          <cell r="B4976">
            <v>10200</v>
          </cell>
          <cell r="C4976" t="str">
            <v>Diretoria Grupo de Afinidade</v>
          </cell>
          <cell r="D4976" t="str">
            <v>4.03.0004</v>
          </cell>
          <cell r="E4976">
            <v>0</v>
          </cell>
          <cell r="F4976">
            <v>0</v>
          </cell>
          <cell r="G4976">
            <v>0</v>
          </cell>
          <cell r="H4976">
            <v>0</v>
          </cell>
          <cell r="I4976">
            <v>0</v>
          </cell>
          <cell r="J4976">
            <v>0</v>
          </cell>
          <cell r="K4976">
            <v>0</v>
          </cell>
          <cell r="L4976">
            <v>0</v>
          </cell>
          <cell r="M4976">
            <v>0</v>
          </cell>
          <cell r="N4976">
            <v>0</v>
          </cell>
          <cell r="O4976">
            <v>0</v>
          </cell>
          <cell r="P4976">
            <v>0</v>
          </cell>
        </row>
        <row r="4977">
          <cell r="A4977" t="str">
            <v>4.03.000510200</v>
          </cell>
          <cell r="B4977">
            <v>10200</v>
          </cell>
          <cell r="C4977" t="str">
            <v>Diretoria Grupo de Afinidade</v>
          </cell>
          <cell r="D4977" t="str">
            <v>4.03.0005</v>
          </cell>
          <cell r="E4977">
            <v>0</v>
          </cell>
          <cell r="F4977">
            <v>0</v>
          </cell>
          <cell r="G4977">
            <v>0</v>
          </cell>
          <cell r="H4977">
            <v>0</v>
          </cell>
          <cell r="I4977">
            <v>0</v>
          </cell>
          <cell r="J4977">
            <v>0</v>
          </cell>
          <cell r="K4977">
            <v>0</v>
          </cell>
          <cell r="L4977">
            <v>0</v>
          </cell>
          <cell r="M4977">
            <v>0</v>
          </cell>
          <cell r="N4977">
            <v>0</v>
          </cell>
          <cell r="O4977">
            <v>0</v>
          </cell>
          <cell r="P4977">
            <v>0</v>
          </cell>
        </row>
        <row r="4978">
          <cell r="A4978" t="str">
            <v>4.03.000610200</v>
          </cell>
          <cell r="B4978">
            <v>10200</v>
          </cell>
          <cell r="C4978" t="str">
            <v>Diretoria Grupo de Afinidade</v>
          </cell>
          <cell r="D4978" t="str">
            <v>4.03.0006</v>
          </cell>
          <cell r="E4978">
            <v>799.64083333333338</v>
          </cell>
          <cell r="F4978">
            <v>799.64083333333338</v>
          </cell>
          <cell r="G4978">
            <v>799.64083333333338</v>
          </cell>
          <cell r="H4978">
            <v>799.64083333333338</v>
          </cell>
          <cell r="I4978">
            <v>799.64083333333338</v>
          </cell>
          <cell r="J4978">
            <v>799.64083333333338</v>
          </cell>
          <cell r="K4978">
            <v>799.64083333333383</v>
          </cell>
          <cell r="L4978">
            <v>2798.4914999999992</v>
          </cell>
          <cell r="M4978">
            <v>1049.497166666667</v>
          </cell>
          <cell r="N4978">
            <v>1049.4971666666661</v>
          </cell>
          <cell r="O4978">
            <v>1049.4971666666661</v>
          </cell>
          <cell r="P4978">
            <v>1049.4971666666679</v>
          </cell>
        </row>
        <row r="4979">
          <cell r="A4979" t="str">
            <v>4.03.000710200</v>
          </cell>
          <cell r="B4979">
            <v>10200</v>
          </cell>
          <cell r="C4979" t="str">
            <v>Diretoria Grupo de Afinidade</v>
          </cell>
          <cell r="D4979" t="str">
            <v>4.03.0007</v>
          </cell>
          <cell r="E4979">
            <v>1000</v>
          </cell>
          <cell r="F4979">
            <v>1000</v>
          </cell>
          <cell r="G4979">
            <v>1000</v>
          </cell>
          <cell r="H4979">
            <v>1000</v>
          </cell>
          <cell r="I4979">
            <v>1000</v>
          </cell>
          <cell r="J4979">
            <v>1000</v>
          </cell>
          <cell r="K4979">
            <v>1000</v>
          </cell>
          <cell r="L4979">
            <v>1000</v>
          </cell>
          <cell r="M4979">
            <v>1000</v>
          </cell>
          <cell r="N4979">
            <v>1000</v>
          </cell>
          <cell r="O4979">
            <v>1000</v>
          </cell>
          <cell r="P4979">
            <v>1000</v>
          </cell>
        </row>
        <row r="4980">
          <cell r="A4980" t="str">
            <v>4.03.000810200</v>
          </cell>
          <cell r="B4980">
            <v>10200</v>
          </cell>
          <cell r="C4980" t="str">
            <v>Diretoria Grupo de Afinidade</v>
          </cell>
          <cell r="D4980" t="str">
            <v>4.03.0008</v>
          </cell>
          <cell r="E4980">
            <v>4211.7110526315792</v>
          </cell>
          <cell r="F4980">
            <v>4211.7110526315792</v>
          </cell>
          <cell r="G4980">
            <v>4211.7110526315792</v>
          </cell>
          <cell r="H4980">
            <v>4211.7110526315792</v>
          </cell>
          <cell r="I4980">
            <v>4211.7110526315792</v>
          </cell>
          <cell r="J4980">
            <v>4211.7110526315792</v>
          </cell>
          <cell r="K4980">
            <v>4211.7110526315792</v>
          </cell>
          <cell r="L4980">
            <v>4211.7110526315792</v>
          </cell>
          <cell r="M4980">
            <v>4211.7110526315792</v>
          </cell>
          <cell r="N4980">
            <v>4211.7110526315792</v>
          </cell>
          <cell r="O4980">
            <v>4211.7110526315792</v>
          </cell>
          <cell r="P4980">
            <v>4211.7110526315792</v>
          </cell>
        </row>
        <row r="4981">
          <cell r="A4981" t="str">
            <v>4.03.000910200</v>
          </cell>
          <cell r="B4981">
            <v>10200</v>
          </cell>
          <cell r="C4981" t="str">
            <v>Diretoria Grupo de Afinidade</v>
          </cell>
          <cell r="D4981" t="str">
            <v>4.03.0009</v>
          </cell>
          <cell r="E4981">
            <v>2268</v>
          </cell>
          <cell r="F4981">
            <v>756</v>
          </cell>
          <cell r="G4981">
            <v>756</v>
          </cell>
          <cell r="H4981">
            <v>756</v>
          </cell>
          <cell r="I4981">
            <v>756</v>
          </cell>
          <cell r="J4981">
            <v>756</v>
          </cell>
          <cell r="K4981">
            <v>756</v>
          </cell>
          <cell r="L4981">
            <v>756</v>
          </cell>
          <cell r="M4981">
            <v>756</v>
          </cell>
          <cell r="N4981">
            <v>756</v>
          </cell>
          <cell r="O4981">
            <v>756</v>
          </cell>
          <cell r="P4981">
            <v>756</v>
          </cell>
        </row>
        <row r="4982">
          <cell r="A4982" t="str">
            <v>4.03.001010200</v>
          </cell>
          <cell r="B4982">
            <v>10200</v>
          </cell>
          <cell r="C4982" t="str">
            <v>Diretoria Grupo de Afinidade</v>
          </cell>
          <cell r="D4982" t="str">
            <v>4.03.0010</v>
          </cell>
          <cell r="E4982">
            <v>378.68210526315789</v>
          </cell>
          <cell r="F4982">
            <v>378.68210526315789</v>
          </cell>
          <cell r="G4982">
            <v>378.68210526315789</v>
          </cell>
          <cell r="H4982">
            <v>378.68210526315789</v>
          </cell>
          <cell r="I4982">
            <v>378.68210526315789</v>
          </cell>
          <cell r="J4982">
            <v>378.68210526315789</v>
          </cell>
          <cell r="K4982">
            <v>378.68210526315789</v>
          </cell>
          <cell r="L4982">
            <v>378.68210526315789</v>
          </cell>
          <cell r="M4982">
            <v>378.68210526315789</v>
          </cell>
          <cell r="N4982">
            <v>378.68210526315789</v>
          </cell>
          <cell r="O4982">
            <v>378.68210526315789</v>
          </cell>
          <cell r="P4982">
            <v>378.68210526315789</v>
          </cell>
        </row>
        <row r="4983">
          <cell r="A4983" t="str">
            <v>4.03.001110200</v>
          </cell>
          <cell r="B4983">
            <v>10200</v>
          </cell>
          <cell r="C4983" t="str">
            <v>Diretoria Grupo de Afinidade</v>
          </cell>
          <cell r="D4983" t="str">
            <v>4.03.0011</v>
          </cell>
          <cell r="E4983">
            <v>2704.6518452777782</v>
          </cell>
          <cell r="F4983">
            <v>2704.6518452777782</v>
          </cell>
          <cell r="G4983">
            <v>2704.6518452777782</v>
          </cell>
          <cell r="H4983">
            <v>2704.6518452777782</v>
          </cell>
          <cell r="I4983">
            <v>2704.6518452777782</v>
          </cell>
          <cell r="J4983">
            <v>2704.6518452777782</v>
          </cell>
          <cell r="K4983">
            <v>2704.6518452777782</v>
          </cell>
          <cell r="L4983">
            <v>4279.0798870555554</v>
          </cell>
          <cell r="M4983">
            <v>2901.4553505000013</v>
          </cell>
          <cell r="N4983">
            <v>3549.7492500555554</v>
          </cell>
          <cell r="O4983">
            <v>3549.7492500555563</v>
          </cell>
          <cell r="P4983">
            <v>3549.7492500555572</v>
          </cell>
        </row>
        <row r="4984">
          <cell r="A4984" t="str">
            <v>4.03.001210200</v>
          </cell>
          <cell r="B4984">
            <v>10200</v>
          </cell>
          <cell r="C4984" t="str">
            <v>Diretoria Grupo de Afinidade</v>
          </cell>
          <cell r="D4984" t="str">
            <v>4.03.0012</v>
          </cell>
          <cell r="E4984">
            <v>778.31707777777785</v>
          </cell>
          <cell r="F4984">
            <v>778.31707777777785</v>
          </cell>
          <cell r="G4984">
            <v>778.31707777777785</v>
          </cell>
          <cell r="H4984">
            <v>778.31707777777785</v>
          </cell>
          <cell r="I4984">
            <v>778.31707777777785</v>
          </cell>
          <cell r="J4984">
            <v>778.31707777777785</v>
          </cell>
          <cell r="K4984">
            <v>778.31707777777785</v>
          </cell>
          <cell r="L4984">
            <v>1231.3898955555555</v>
          </cell>
          <cell r="M4984">
            <v>834.95118000000014</v>
          </cell>
          <cell r="N4984">
            <v>1021.5105755555555</v>
          </cell>
          <cell r="O4984">
            <v>1021.5105755555556</v>
          </cell>
          <cell r="P4984">
            <v>1021.5105755555559</v>
          </cell>
        </row>
        <row r="4985">
          <cell r="A4985" t="str">
            <v>4.03.001310200</v>
          </cell>
          <cell r="B4985">
            <v>10200</v>
          </cell>
          <cell r="C4985" t="str">
            <v>Diretoria Grupo de Afinidade</v>
          </cell>
          <cell r="D4985" t="str">
            <v>4.03.0013</v>
          </cell>
          <cell r="E4985">
            <v>0</v>
          </cell>
          <cell r="F4985">
            <v>0</v>
          </cell>
          <cell r="G4985">
            <v>0</v>
          </cell>
          <cell r="H4985">
            <v>0</v>
          </cell>
          <cell r="I4985">
            <v>0</v>
          </cell>
          <cell r="J4985">
            <v>0</v>
          </cell>
          <cell r="K4985">
            <v>0</v>
          </cell>
          <cell r="L4985">
            <v>0</v>
          </cell>
          <cell r="M4985">
            <v>0</v>
          </cell>
          <cell r="N4985">
            <v>0</v>
          </cell>
          <cell r="O4985">
            <v>0</v>
          </cell>
          <cell r="P4985">
            <v>0</v>
          </cell>
        </row>
        <row r="4986">
          <cell r="A4986" t="str">
            <v>4.03.001410200</v>
          </cell>
          <cell r="B4986">
            <v>10200</v>
          </cell>
          <cell r="C4986" t="str">
            <v>Diretoria Grupo de Afinidade</v>
          </cell>
          <cell r="D4986" t="str">
            <v>4.03.0014</v>
          </cell>
          <cell r="E4986">
            <v>0</v>
          </cell>
          <cell r="F4986">
            <v>0</v>
          </cell>
          <cell r="G4986">
            <v>0</v>
          </cell>
          <cell r="H4986">
            <v>0</v>
          </cell>
          <cell r="I4986">
            <v>0</v>
          </cell>
          <cell r="J4986">
            <v>0</v>
          </cell>
          <cell r="K4986">
            <v>0</v>
          </cell>
          <cell r="L4986">
            <v>0</v>
          </cell>
          <cell r="M4986">
            <v>0</v>
          </cell>
          <cell r="N4986">
            <v>0</v>
          </cell>
          <cell r="O4986">
            <v>0</v>
          </cell>
          <cell r="P4986">
            <v>0</v>
          </cell>
        </row>
        <row r="4987">
          <cell r="A4987" t="str">
            <v>4.03.001510200</v>
          </cell>
          <cell r="B4987">
            <v>10200</v>
          </cell>
          <cell r="C4987" t="str">
            <v>Diretoria Grupo de Afinidade</v>
          </cell>
          <cell r="D4987" t="str">
            <v>4.03.0015</v>
          </cell>
          <cell r="E4987">
            <v>0</v>
          </cell>
          <cell r="F4987">
            <v>0</v>
          </cell>
          <cell r="G4987">
            <v>0</v>
          </cell>
          <cell r="H4987">
            <v>0</v>
          </cell>
          <cell r="I4987">
            <v>0</v>
          </cell>
          <cell r="J4987">
            <v>0</v>
          </cell>
          <cell r="K4987">
            <v>0</v>
          </cell>
          <cell r="L4987">
            <v>0</v>
          </cell>
          <cell r="M4987">
            <v>0</v>
          </cell>
          <cell r="N4987">
            <v>0</v>
          </cell>
          <cell r="O4987">
            <v>0</v>
          </cell>
          <cell r="P4987">
            <v>0</v>
          </cell>
        </row>
        <row r="4988">
          <cell r="A4988" t="str">
            <v>4.03.001610200</v>
          </cell>
          <cell r="B4988">
            <v>10200</v>
          </cell>
          <cell r="C4988" t="str">
            <v>Diretoria Grupo de Afinidade</v>
          </cell>
          <cell r="D4988" t="str">
            <v>4.03.0016</v>
          </cell>
          <cell r="E4988">
            <v>0</v>
          </cell>
          <cell r="F4988">
            <v>0</v>
          </cell>
          <cell r="G4988">
            <v>0</v>
          </cell>
          <cell r="H4988">
            <v>0</v>
          </cell>
          <cell r="I4988">
            <v>0</v>
          </cell>
          <cell r="J4988">
            <v>0</v>
          </cell>
          <cell r="K4988">
            <v>0</v>
          </cell>
          <cell r="L4988">
            <v>0</v>
          </cell>
          <cell r="M4988">
            <v>0</v>
          </cell>
          <cell r="N4988">
            <v>0</v>
          </cell>
          <cell r="O4988">
            <v>0</v>
          </cell>
          <cell r="P4988">
            <v>0</v>
          </cell>
        </row>
        <row r="4989">
          <cell r="A4989" t="str">
            <v>4.03.001710200</v>
          </cell>
          <cell r="B4989">
            <v>10200</v>
          </cell>
          <cell r="C4989" t="str">
            <v>Diretoria Grupo de Afinidade</v>
          </cell>
          <cell r="D4989" t="str">
            <v>4.03.0017</v>
          </cell>
          <cell r="E4989">
            <v>111.76105263157895</v>
          </cell>
          <cell r="F4989">
            <v>111.76105263157895</v>
          </cell>
          <cell r="G4989">
            <v>111.76105263157895</v>
          </cell>
          <cell r="H4989">
            <v>111.76105263157895</v>
          </cell>
          <cell r="I4989">
            <v>111.76105263157895</v>
          </cell>
          <cell r="J4989">
            <v>111.76105263157895</v>
          </cell>
          <cell r="K4989">
            <v>111.76105263157895</v>
          </cell>
          <cell r="L4989">
            <v>111.76105263157895</v>
          </cell>
          <cell r="M4989">
            <v>111.76105263157895</v>
          </cell>
          <cell r="N4989">
            <v>111.76105263157895</v>
          </cell>
          <cell r="O4989">
            <v>111.76105263157895</v>
          </cell>
          <cell r="P4989">
            <v>111.76105263157895</v>
          </cell>
        </row>
        <row r="4990">
          <cell r="A4990" t="str">
            <v>4.03.001810200</v>
          </cell>
          <cell r="B4990">
            <v>10200</v>
          </cell>
          <cell r="C4990" t="str">
            <v>Diretoria Grupo de Afinidade</v>
          </cell>
          <cell r="D4990" t="str">
            <v>4.03.0018</v>
          </cell>
          <cell r="E4990">
            <v>0</v>
          </cell>
          <cell r="F4990">
            <v>0</v>
          </cell>
          <cell r="G4990">
            <v>0</v>
          </cell>
          <cell r="H4990">
            <v>0</v>
          </cell>
          <cell r="I4990">
            <v>0</v>
          </cell>
          <cell r="J4990">
            <v>0</v>
          </cell>
          <cell r="K4990">
            <v>0</v>
          </cell>
          <cell r="L4990">
            <v>0</v>
          </cell>
          <cell r="M4990">
            <v>0</v>
          </cell>
          <cell r="N4990">
            <v>0</v>
          </cell>
          <cell r="O4990">
            <v>0</v>
          </cell>
          <cell r="P4990">
            <v>0</v>
          </cell>
        </row>
        <row r="4991">
          <cell r="A4991" t="str">
            <v>4.03.001910200</v>
          </cell>
          <cell r="B4991">
            <v>10200</v>
          </cell>
          <cell r="C4991" t="str">
            <v>Diretoria Grupo de Afinidade</v>
          </cell>
          <cell r="D4991" t="str">
            <v>4.03.0019</v>
          </cell>
          <cell r="E4991">
            <v>0</v>
          </cell>
          <cell r="F4991">
            <v>0</v>
          </cell>
          <cell r="G4991">
            <v>0</v>
          </cell>
          <cell r="H4991">
            <v>0</v>
          </cell>
          <cell r="I4991">
            <v>0</v>
          </cell>
          <cell r="J4991">
            <v>0</v>
          </cell>
          <cell r="K4991">
            <v>0</v>
          </cell>
          <cell r="L4991">
            <v>0</v>
          </cell>
          <cell r="M4991">
            <v>0</v>
          </cell>
          <cell r="N4991">
            <v>0</v>
          </cell>
          <cell r="O4991">
            <v>0</v>
          </cell>
          <cell r="P4991">
            <v>0</v>
          </cell>
        </row>
        <row r="4992">
          <cell r="A4992" t="str">
            <v>4.03.002010200</v>
          </cell>
          <cell r="B4992">
            <v>10200</v>
          </cell>
          <cell r="C4992" t="str">
            <v>Diretoria Grupo de Afinidade</v>
          </cell>
          <cell r="D4992" t="str">
            <v>4.03.0020</v>
          </cell>
          <cell r="E4992">
            <v>0</v>
          </cell>
          <cell r="F4992">
            <v>0</v>
          </cell>
          <cell r="G4992">
            <v>0</v>
          </cell>
          <cell r="H4992">
            <v>0</v>
          </cell>
          <cell r="I4992">
            <v>0</v>
          </cell>
          <cell r="J4992">
            <v>0</v>
          </cell>
          <cell r="K4992">
            <v>0</v>
          </cell>
          <cell r="L4992">
            <v>0</v>
          </cell>
          <cell r="M4992">
            <v>0</v>
          </cell>
          <cell r="N4992">
            <v>0</v>
          </cell>
          <cell r="O4992">
            <v>0</v>
          </cell>
          <cell r="P4992">
            <v>0</v>
          </cell>
        </row>
        <row r="4993">
          <cell r="A4993" t="str">
            <v>4.03.002110200</v>
          </cell>
          <cell r="B4993">
            <v>10200</v>
          </cell>
          <cell r="C4993" t="str">
            <v>Diretoria Grupo de Afinidade</v>
          </cell>
          <cell r="D4993" t="str">
            <v>4.03.0021</v>
          </cell>
          <cell r="E4993">
            <v>0</v>
          </cell>
          <cell r="F4993">
            <v>543.20000000000005</v>
          </cell>
          <cell r="G4993">
            <v>0</v>
          </cell>
          <cell r="H4993">
            <v>0</v>
          </cell>
          <cell r="I4993">
            <v>0</v>
          </cell>
          <cell r="J4993">
            <v>0</v>
          </cell>
          <cell r="K4993">
            <v>0</v>
          </cell>
          <cell r="L4993">
            <v>0</v>
          </cell>
          <cell r="M4993">
            <v>0</v>
          </cell>
          <cell r="N4993">
            <v>0</v>
          </cell>
          <cell r="O4993">
            <v>0</v>
          </cell>
          <cell r="P4993">
            <v>0</v>
          </cell>
        </row>
        <row r="4994">
          <cell r="A4994" t="str">
            <v>4.03.002210200</v>
          </cell>
          <cell r="B4994">
            <v>10200</v>
          </cell>
          <cell r="C4994" t="str">
            <v>Diretoria Grupo de Afinidade</v>
          </cell>
          <cell r="D4994" t="str">
            <v>4.03.0022</v>
          </cell>
          <cell r="E4994">
            <v>0</v>
          </cell>
          <cell r="F4994">
            <v>0</v>
          </cell>
          <cell r="G4994">
            <v>0</v>
          </cell>
          <cell r="H4994">
            <v>0</v>
          </cell>
          <cell r="I4994">
            <v>0</v>
          </cell>
          <cell r="J4994">
            <v>0</v>
          </cell>
          <cell r="K4994">
            <v>0</v>
          </cell>
          <cell r="L4994">
            <v>0</v>
          </cell>
          <cell r="M4994">
            <v>0</v>
          </cell>
          <cell r="N4994">
            <v>0</v>
          </cell>
          <cell r="O4994">
            <v>0</v>
          </cell>
          <cell r="P4994">
            <v>0</v>
          </cell>
        </row>
        <row r="4995">
          <cell r="A4995" t="str">
            <v>4.03.002410200</v>
          </cell>
          <cell r="B4995">
            <v>10200</v>
          </cell>
          <cell r="C4995" t="str">
            <v>Diretoria Grupo de Afinidade</v>
          </cell>
          <cell r="D4995" t="str">
            <v>4.03.0024</v>
          </cell>
          <cell r="E4995">
            <v>0</v>
          </cell>
          <cell r="F4995">
            <v>0</v>
          </cell>
          <cell r="G4995">
            <v>0</v>
          </cell>
          <cell r="H4995">
            <v>0</v>
          </cell>
          <cell r="I4995">
            <v>0</v>
          </cell>
          <cell r="J4995">
            <v>0</v>
          </cell>
          <cell r="K4995">
            <v>0</v>
          </cell>
          <cell r="L4995">
            <v>0</v>
          </cell>
          <cell r="M4995">
            <v>0</v>
          </cell>
          <cell r="N4995">
            <v>0</v>
          </cell>
          <cell r="O4995">
            <v>0</v>
          </cell>
          <cell r="P4995">
            <v>0</v>
          </cell>
        </row>
        <row r="4996">
          <cell r="A4996" t="str">
            <v>4.04.000110200</v>
          </cell>
          <cell r="B4996">
            <v>10200</v>
          </cell>
          <cell r="C4996" t="str">
            <v>Diretoria Grupo de Afinidade</v>
          </cell>
          <cell r="D4996" t="str">
            <v>4.04.0001</v>
          </cell>
          <cell r="E4996">
            <v>0</v>
          </cell>
          <cell r="F4996">
            <v>0</v>
          </cell>
          <cell r="G4996">
            <v>0</v>
          </cell>
          <cell r="H4996">
            <v>0</v>
          </cell>
          <cell r="I4996">
            <v>0</v>
          </cell>
          <cell r="J4996">
            <v>0</v>
          </cell>
          <cell r="K4996">
            <v>0</v>
          </cell>
          <cell r="L4996">
            <v>0</v>
          </cell>
          <cell r="M4996">
            <v>0</v>
          </cell>
          <cell r="N4996">
            <v>0</v>
          </cell>
          <cell r="O4996">
            <v>0</v>
          </cell>
          <cell r="P4996">
            <v>0</v>
          </cell>
        </row>
        <row r="4997">
          <cell r="A4997" t="str">
            <v>4.04.000210200</v>
          </cell>
          <cell r="B4997">
            <v>10200</v>
          </cell>
          <cell r="C4997" t="str">
            <v>Diretoria Grupo de Afinidade</v>
          </cell>
          <cell r="D4997" t="str">
            <v>4.04.0002</v>
          </cell>
          <cell r="E4997">
            <v>0</v>
          </cell>
          <cell r="F4997">
            <v>0</v>
          </cell>
          <cell r="G4997">
            <v>0</v>
          </cell>
          <cell r="H4997">
            <v>0</v>
          </cell>
          <cell r="I4997">
            <v>0</v>
          </cell>
          <cell r="J4997">
            <v>0</v>
          </cell>
          <cell r="K4997">
            <v>0</v>
          </cell>
          <cell r="L4997">
            <v>0</v>
          </cell>
          <cell r="M4997">
            <v>0</v>
          </cell>
          <cell r="N4997">
            <v>0</v>
          </cell>
          <cell r="O4997">
            <v>0</v>
          </cell>
          <cell r="P4997">
            <v>0</v>
          </cell>
        </row>
        <row r="4998">
          <cell r="A4998" t="str">
            <v>4.04.000310200</v>
          </cell>
          <cell r="B4998">
            <v>10200</v>
          </cell>
          <cell r="C4998" t="str">
            <v>Diretoria Grupo de Afinidade</v>
          </cell>
          <cell r="D4998" t="str">
            <v>4.04.0003</v>
          </cell>
          <cell r="E4998">
            <v>0</v>
          </cell>
          <cell r="F4998">
            <v>0</v>
          </cell>
          <cell r="G4998">
            <v>0</v>
          </cell>
          <cell r="H4998">
            <v>0</v>
          </cell>
          <cell r="I4998">
            <v>0</v>
          </cell>
          <cell r="J4998">
            <v>0</v>
          </cell>
          <cell r="K4998">
            <v>0</v>
          </cell>
          <cell r="L4998">
            <v>0</v>
          </cell>
          <cell r="M4998">
            <v>0</v>
          </cell>
          <cell r="N4998">
            <v>0</v>
          </cell>
          <cell r="O4998">
            <v>0</v>
          </cell>
          <cell r="P4998">
            <v>0</v>
          </cell>
        </row>
        <row r="4999">
          <cell r="A4999" t="str">
            <v>4.04.000410200</v>
          </cell>
          <cell r="B4999">
            <v>10200</v>
          </cell>
          <cell r="C4999" t="str">
            <v>Diretoria Grupo de Afinidade</v>
          </cell>
          <cell r="D4999" t="str">
            <v>4.04.0004</v>
          </cell>
          <cell r="E4999">
            <v>0</v>
          </cell>
          <cell r="F4999">
            <v>0</v>
          </cell>
          <cell r="G4999">
            <v>0</v>
          </cell>
          <cell r="H4999">
            <v>0</v>
          </cell>
          <cell r="I4999">
            <v>0</v>
          </cell>
          <cell r="J4999">
            <v>0</v>
          </cell>
          <cell r="K4999">
            <v>0</v>
          </cell>
          <cell r="L4999">
            <v>0</v>
          </cell>
          <cell r="M4999">
            <v>0</v>
          </cell>
          <cell r="N4999">
            <v>0</v>
          </cell>
          <cell r="O4999">
            <v>0</v>
          </cell>
          <cell r="P4999">
            <v>0</v>
          </cell>
        </row>
        <row r="5000">
          <cell r="A5000" t="str">
            <v>4.04.000510200</v>
          </cell>
          <cell r="B5000">
            <v>10200</v>
          </cell>
          <cell r="C5000" t="str">
            <v>Diretoria Grupo de Afinidade</v>
          </cell>
          <cell r="D5000" t="str">
            <v>4.04.0005</v>
          </cell>
          <cell r="E5000">
            <v>0</v>
          </cell>
          <cell r="F5000">
            <v>0</v>
          </cell>
          <cell r="G5000">
            <v>0</v>
          </cell>
          <cell r="H5000">
            <v>0</v>
          </cell>
          <cell r="I5000">
            <v>0</v>
          </cell>
          <cell r="J5000">
            <v>0</v>
          </cell>
          <cell r="K5000">
            <v>0</v>
          </cell>
          <cell r="L5000">
            <v>0</v>
          </cell>
          <cell r="M5000">
            <v>0</v>
          </cell>
          <cell r="N5000">
            <v>0</v>
          </cell>
          <cell r="O5000">
            <v>0</v>
          </cell>
          <cell r="P5000">
            <v>0</v>
          </cell>
        </row>
        <row r="5001">
          <cell r="A5001" t="str">
            <v>4.04.000610200</v>
          </cell>
          <cell r="B5001">
            <v>10200</v>
          </cell>
          <cell r="C5001" t="str">
            <v>Diretoria Grupo de Afinidade</v>
          </cell>
          <cell r="D5001" t="str">
            <v>4.04.0006</v>
          </cell>
          <cell r="E5001">
            <v>200</v>
          </cell>
          <cell r="F5001">
            <v>200</v>
          </cell>
          <cell r="G5001">
            <v>200</v>
          </cell>
          <cell r="H5001">
            <v>200</v>
          </cell>
          <cell r="I5001">
            <v>200</v>
          </cell>
          <cell r="J5001">
            <v>200</v>
          </cell>
          <cell r="K5001">
            <v>200</v>
          </cell>
          <cell r="L5001">
            <v>200</v>
          </cell>
          <cell r="M5001">
            <v>200</v>
          </cell>
          <cell r="N5001">
            <v>200</v>
          </cell>
          <cell r="O5001">
            <v>200</v>
          </cell>
          <cell r="P5001">
            <v>200</v>
          </cell>
        </row>
        <row r="5002">
          <cell r="A5002" t="str">
            <v>4.04.000710200</v>
          </cell>
          <cell r="B5002">
            <v>10200</v>
          </cell>
          <cell r="C5002" t="str">
            <v>Diretoria Grupo de Afinidade</v>
          </cell>
          <cell r="D5002" t="str">
            <v>4.04.0007</v>
          </cell>
          <cell r="E5002">
            <v>0</v>
          </cell>
          <cell r="F5002">
            <v>0</v>
          </cell>
          <cell r="G5002">
            <v>0</v>
          </cell>
          <cell r="H5002">
            <v>0</v>
          </cell>
          <cell r="I5002">
            <v>0</v>
          </cell>
          <cell r="J5002">
            <v>0</v>
          </cell>
          <cell r="K5002">
            <v>0</v>
          </cell>
          <cell r="L5002">
            <v>0</v>
          </cell>
          <cell r="M5002">
            <v>0</v>
          </cell>
          <cell r="N5002">
            <v>0</v>
          </cell>
          <cell r="O5002">
            <v>0</v>
          </cell>
          <cell r="P5002">
            <v>0</v>
          </cell>
        </row>
        <row r="5003">
          <cell r="A5003" t="str">
            <v>4.04.000810200</v>
          </cell>
          <cell r="B5003">
            <v>10200</v>
          </cell>
          <cell r="C5003" t="str">
            <v>Diretoria Grupo de Afinidade</v>
          </cell>
          <cell r="D5003" t="str">
            <v>4.04.0008</v>
          </cell>
          <cell r="E5003">
            <v>0</v>
          </cell>
          <cell r="F5003">
            <v>0</v>
          </cell>
          <cell r="G5003">
            <v>0</v>
          </cell>
          <cell r="H5003">
            <v>0</v>
          </cell>
          <cell r="I5003">
            <v>0</v>
          </cell>
          <cell r="J5003">
            <v>0</v>
          </cell>
          <cell r="K5003">
            <v>0</v>
          </cell>
          <cell r="L5003">
            <v>0</v>
          </cell>
          <cell r="M5003">
            <v>0</v>
          </cell>
          <cell r="N5003">
            <v>0</v>
          </cell>
          <cell r="O5003">
            <v>0</v>
          </cell>
          <cell r="P5003">
            <v>0</v>
          </cell>
        </row>
        <row r="5004">
          <cell r="A5004" t="str">
            <v>4.04.000910200</v>
          </cell>
          <cell r="B5004">
            <v>10200</v>
          </cell>
          <cell r="C5004" t="str">
            <v>Diretoria Grupo de Afinidade</v>
          </cell>
          <cell r="D5004" t="str">
            <v>4.04.0009</v>
          </cell>
          <cell r="E5004">
            <v>0</v>
          </cell>
          <cell r="F5004">
            <v>0</v>
          </cell>
          <cell r="G5004">
            <v>0</v>
          </cell>
          <cell r="H5004">
            <v>0</v>
          </cell>
          <cell r="I5004">
            <v>0</v>
          </cell>
          <cell r="J5004">
            <v>0</v>
          </cell>
          <cell r="K5004">
            <v>0</v>
          </cell>
          <cell r="L5004">
            <v>0</v>
          </cell>
          <cell r="M5004">
            <v>0</v>
          </cell>
          <cell r="N5004">
            <v>0</v>
          </cell>
          <cell r="O5004">
            <v>0</v>
          </cell>
          <cell r="P5004">
            <v>0</v>
          </cell>
        </row>
        <row r="5005">
          <cell r="A5005" t="str">
            <v>4.04.001010200</v>
          </cell>
          <cell r="B5005">
            <v>10200</v>
          </cell>
          <cell r="C5005" t="str">
            <v>Diretoria Grupo de Afinidade</v>
          </cell>
          <cell r="D5005" t="str">
            <v>4.04.0010</v>
          </cell>
          <cell r="E5005">
            <v>0</v>
          </cell>
          <cell r="F5005">
            <v>0</v>
          </cell>
          <cell r="G5005">
            <v>0</v>
          </cell>
          <cell r="H5005">
            <v>0</v>
          </cell>
          <cell r="I5005">
            <v>0</v>
          </cell>
          <cell r="J5005">
            <v>0</v>
          </cell>
          <cell r="K5005">
            <v>0</v>
          </cell>
          <cell r="L5005">
            <v>0</v>
          </cell>
          <cell r="M5005">
            <v>0</v>
          </cell>
          <cell r="N5005">
            <v>0</v>
          </cell>
          <cell r="O5005">
            <v>0</v>
          </cell>
          <cell r="P5005">
            <v>0</v>
          </cell>
        </row>
        <row r="5006">
          <cell r="A5006" t="str">
            <v>4.04.001110200</v>
          </cell>
          <cell r="B5006">
            <v>10200</v>
          </cell>
          <cell r="C5006" t="str">
            <v>Diretoria Grupo de Afinidade</v>
          </cell>
          <cell r="D5006" t="str">
            <v>4.04.0011</v>
          </cell>
          <cell r="E5006">
            <v>0</v>
          </cell>
          <cell r="F5006">
            <v>0</v>
          </cell>
          <cell r="G5006">
            <v>0</v>
          </cell>
          <cell r="H5006">
            <v>0</v>
          </cell>
          <cell r="I5006">
            <v>0</v>
          </cell>
          <cell r="J5006">
            <v>0</v>
          </cell>
          <cell r="K5006">
            <v>0</v>
          </cell>
          <cell r="L5006">
            <v>0</v>
          </cell>
          <cell r="M5006">
            <v>0</v>
          </cell>
          <cell r="N5006">
            <v>0</v>
          </cell>
          <cell r="O5006">
            <v>0</v>
          </cell>
          <cell r="P5006">
            <v>0</v>
          </cell>
        </row>
        <row r="5007">
          <cell r="A5007" t="str">
            <v>4.04.001210200</v>
          </cell>
          <cell r="B5007">
            <v>10200</v>
          </cell>
          <cell r="C5007" t="str">
            <v>Diretoria Grupo de Afinidade</v>
          </cell>
          <cell r="D5007" t="str">
            <v>4.04.0012</v>
          </cell>
          <cell r="E5007">
            <v>0</v>
          </cell>
          <cell r="F5007">
            <v>0</v>
          </cell>
          <cell r="G5007">
            <v>0</v>
          </cell>
          <cell r="H5007">
            <v>0</v>
          </cell>
          <cell r="I5007">
            <v>0</v>
          </cell>
          <cell r="J5007">
            <v>0</v>
          </cell>
          <cell r="K5007">
            <v>0</v>
          </cell>
          <cell r="L5007">
            <v>0</v>
          </cell>
          <cell r="M5007">
            <v>0</v>
          </cell>
          <cell r="N5007">
            <v>0</v>
          </cell>
          <cell r="O5007">
            <v>0</v>
          </cell>
          <cell r="P5007">
            <v>0</v>
          </cell>
        </row>
        <row r="5008">
          <cell r="A5008" t="str">
            <v>4.05.000310200</v>
          </cell>
          <cell r="B5008">
            <v>10200</v>
          </cell>
          <cell r="C5008" t="str">
            <v>Diretoria Grupo de Afinidade</v>
          </cell>
          <cell r="D5008" t="str">
            <v>4.05.0003</v>
          </cell>
          <cell r="E5008">
            <v>0</v>
          </cell>
          <cell r="F5008">
            <v>0</v>
          </cell>
          <cell r="G5008">
            <v>0</v>
          </cell>
          <cell r="H5008">
            <v>0</v>
          </cell>
          <cell r="I5008">
            <v>0</v>
          </cell>
          <cell r="J5008">
            <v>0</v>
          </cell>
          <cell r="K5008">
            <v>0</v>
          </cell>
          <cell r="L5008">
            <v>0</v>
          </cell>
          <cell r="M5008">
            <v>0</v>
          </cell>
          <cell r="N5008">
            <v>0</v>
          </cell>
          <cell r="O5008">
            <v>0</v>
          </cell>
          <cell r="P5008">
            <v>0</v>
          </cell>
        </row>
        <row r="5009">
          <cell r="A5009" t="str">
            <v>4.08.000410200</v>
          </cell>
          <cell r="B5009">
            <v>10200</v>
          </cell>
          <cell r="C5009" t="str">
            <v>Diretoria Grupo de Afinidade</v>
          </cell>
          <cell r="D5009" t="str">
            <v>4.08.0004</v>
          </cell>
          <cell r="E5009">
            <v>0</v>
          </cell>
          <cell r="F5009">
            <v>0</v>
          </cell>
          <cell r="G5009">
            <v>0</v>
          </cell>
          <cell r="H5009">
            <v>0</v>
          </cell>
          <cell r="I5009">
            <v>0</v>
          </cell>
          <cell r="J5009">
            <v>0</v>
          </cell>
          <cell r="K5009">
            <v>0</v>
          </cell>
          <cell r="L5009">
            <v>0</v>
          </cell>
          <cell r="M5009">
            <v>0</v>
          </cell>
          <cell r="N5009">
            <v>0</v>
          </cell>
          <cell r="O5009">
            <v>0</v>
          </cell>
          <cell r="P5009">
            <v>0</v>
          </cell>
        </row>
        <row r="5010">
          <cell r="A5010" t="str">
            <v>4.08.001010200</v>
          </cell>
          <cell r="B5010">
            <v>10200</v>
          </cell>
          <cell r="C5010" t="str">
            <v>Diretoria Grupo de Afinidade</v>
          </cell>
          <cell r="D5010" t="str">
            <v>4.08.0010</v>
          </cell>
          <cell r="E5010">
            <v>0</v>
          </cell>
          <cell r="F5010">
            <v>0</v>
          </cell>
          <cell r="G5010">
            <v>0</v>
          </cell>
          <cell r="H5010">
            <v>0</v>
          </cell>
          <cell r="I5010">
            <v>0</v>
          </cell>
          <cell r="J5010">
            <v>0</v>
          </cell>
          <cell r="K5010">
            <v>0</v>
          </cell>
          <cell r="L5010">
            <v>0</v>
          </cell>
          <cell r="M5010">
            <v>0</v>
          </cell>
          <cell r="N5010">
            <v>0</v>
          </cell>
          <cell r="O5010">
            <v>0</v>
          </cell>
          <cell r="P5010">
            <v>0</v>
          </cell>
        </row>
        <row r="5011">
          <cell r="A5011" t="str">
            <v>4.08.001610200</v>
          </cell>
          <cell r="B5011">
            <v>10200</v>
          </cell>
          <cell r="C5011" t="str">
            <v>Diretoria Grupo de Afinidade</v>
          </cell>
          <cell r="D5011" t="str">
            <v>4.08.0016</v>
          </cell>
          <cell r="E5011">
            <v>0</v>
          </cell>
          <cell r="F5011">
            <v>0</v>
          </cell>
          <cell r="G5011">
            <v>0</v>
          </cell>
          <cell r="H5011">
            <v>0</v>
          </cell>
          <cell r="I5011">
            <v>0</v>
          </cell>
          <cell r="J5011">
            <v>0</v>
          </cell>
          <cell r="K5011">
            <v>0</v>
          </cell>
          <cell r="L5011">
            <v>0</v>
          </cell>
          <cell r="M5011">
            <v>0</v>
          </cell>
          <cell r="N5011">
            <v>0</v>
          </cell>
          <cell r="O5011">
            <v>0</v>
          </cell>
          <cell r="P5011">
            <v>0</v>
          </cell>
        </row>
        <row r="5012">
          <cell r="A5012" t="str">
            <v>4.08.001710200</v>
          </cell>
          <cell r="B5012">
            <v>10200</v>
          </cell>
          <cell r="C5012" t="str">
            <v>Diretoria Grupo de Afinidade</v>
          </cell>
          <cell r="D5012" t="str">
            <v>4.08.0017</v>
          </cell>
          <cell r="E5012">
            <v>0</v>
          </cell>
          <cell r="F5012">
            <v>0</v>
          </cell>
          <cell r="G5012">
            <v>0</v>
          </cell>
          <cell r="H5012">
            <v>0</v>
          </cell>
          <cell r="I5012">
            <v>0</v>
          </cell>
          <cell r="J5012">
            <v>0</v>
          </cell>
          <cell r="K5012">
            <v>0</v>
          </cell>
          <cell r="L5012">
            <v>0</v>
          </cell>
          <cell r="M5012">
            <v>0</v>
          </cell>
          <cell r="N5012">
            <v>0</v>
          </cell>
          <cell r="O5012">
            <v>0</v>
          </cell>
          <cell r="P5012">
            <v>0</v>
          </cell>
        </row>
        <row r="5013">
          <cell r="A5013" t="str">
            <v>4.08.002010200</v>
          </cell>
          <cell r="B5013">
            <v>10200</v>
          </cell>
          <cell r="C5013" t="str">
            <v>Diretoria Grupo de Afinidade</v>
          </cell>
          <cell r="D5013" t="str">
            <v>4.08.0020</v>
          </cell>
          <cell r="E5013">
            <v>0</v>
          </cell>
          <cell r="F5013">
            <v>0</v>
          </cell>
          <cell r="G5013">
            <v>0</v>
          </cell>
          <cell r="H5013">
            <v>0</v>
          </cell>
          <cell r="I5013">
            <v>0</v>
          </cell>
          <cell r="J5013">
            <v>0</v>
          </cell>
          <cell r="K5013">
            <v>0</v>
          </cell>
          <cell r="L5013">
            <v>0</v>
          </cell>
          <cell r="M5013">
            <v>0</v>
          </cell>
          <cell r="N5013">
            <v>0</v>
          </cell>
          <cell r="O5013">
            <v>0</v>
          </cell>
          <cell r="P5013">
            <v>0</v>
          </cell>
        </row>
        <row r="5014">
          <cell r="A5014" t="str">
            <v>4.13.000410200</v>
          </cell>
          <cell r="B5014">
            <v>10200</v>
          </cell>
          <cell r="C5014" t="str">
            <v>Diretoria Grupo de Afinidade</v>
          </cell>
          <cell r="D5014" t="str">
            <v>4.13.0004</v>
          </cell>
          <cell r="E5014">
            <v>0</v>
          </cell>
          <cell r="F5014">
            <v>0</v>
          </cell>
          <cell r="G5014">
            <v>0</v>
          </cell>
          <cell r="H5014">
            <v>0</v>
          </cell>
          <cell r="I5014">
            <v>0</v>
          </cell>
          <cell r="J5014">
            <v>0</v>
          </cell>
          <cell r="K5014">
            <v>0</v>
          </cell>
          <cell r="L5014">
            <v>0</v>
          </cell>
          <cell r="M5014">
            <v>0</v>
          </cell>
          <cell r="N5014">
            <v>0</v>
          </cell>
          <cell r="O5014">
            <v>0</v>
          </cell>
          <cell r="P5014">
            <v>0</v>
          </cell>
        </row>
        <row r="5015">
          <cell r="A5015" t="str">
            <v>4.13.000510200</v>
          </cell>
          <cell r="B5015">
            <v>10200</v>
          </cell>
          <cell r="C5015" t="str">
            <v>Diretoria Grupo de Afinidade</v>
          </cell>
          <cell r="D5015" t="str">
            <v>4.13.0005</v>
          </cell>
          <cell r="E5015">
            <v>0</v>
          </cell>
          <cell r="F5015">
            <v>0</v>
          </cell>
          <cell r="G5015">
            <v>0</v>
          </cell>
          <cell r="H5015">
            <v>0</v>
          </cell>
          <cell r="I5015">
            <v>0</v>
          </cell>
          <cell r="J5015">
            <v>0</v>
          </cell>
          <cell r="K5015">
            <v>0</v>
          </cell>
          <cell r="L5015">
            <v>0</v>
          </cell>
          <cell r="M5015">
            <v>0</v>
          </cell>
          <cell r="N5015">
            <v>0</v>
          </cell>
          <cell r="O5015">
            <v>0</v>
          </cell>
          <cell r="P5015">
            <v>0</v>
          </cell>
        </row>
        <row r="5016">
          <cell r="A5016" t="str">
            <v>4.13.000610200</v>
          </cell>
          <cell r="B5016">
            <v>10200</v>
          </cell>
          <cell r="C5016" t="str">
            <v>Diretoria Grupo de Afinidade</v>
          </cell>
          <cell r="D5016" t="str">
            <v>4.13.0006</v>
          </cell>
          <cell r="E5016">
            <v>0</v>
          </cell>
          <cell r="F5016">
            <v>0</v>
          </cell>
          <cell r="G5016">
            <v>0</v>
          </cell>
          <cell r="H5016">
            <v>0</v>
          </cell>
          <cell r="I5016">
            <v>0</v>
          </cell>
          <cell r="J5016">
            <v>0</v>
          </cell>
          <cell r="K5016">
            <v>0</v>
          </cell>
          <cell r="L5016">
            <v>0</v>
          </cell>
          <cell r="M5016">
            <v>0</v>
          </cell>
          <cell r="N5016">
            <v>0</v>
          </cell>
          <cell r="O5016">
            <v>0</v>
          </cell>
          <cell r="P5016">
            <v>0</v>
          </cell>
        </row>
        <row r="5017">
          <cell r="A5017" t="str">
            <v>4.13.000710200</v>
          </cell>
          <cell r="B5017">
            <v>10200</v>
          </cell>
          <cell r="C5017" t="str">
            <v>Diretoria Grupo de Afinidade</v>
          </cell>
          <cell r="D5017" t="str">
            <v>4.13.0007</v>
          </cell>
          <cell r="E5017">
            <v>0</v>
          </cell>
          <cell r="F5017">
            <v>0</v>
          </cell>
          <cell r="G5017">
            <v>0</v>
          </cell>
          <cell r="H5017">
            <v>0</v>
          </cell>
          <cell r="I5017">
            <v>0</v>
          </cell>
          <cell r="J5017">
            <v>0</v>
          </cell>
          <cell r="K5017">
            <v>0</v>
          </cell>
          <cell r="L5017">
            <v>0</v>
          </cell>
          <cell r="M5017">
            <v>0</v>
          </cell>
          <cell r="N5017">
            <v>0</v>
          </cell>
          <cell r="O5017">
            <v>0</v>
          </cell>
          <cell r="P5017">
            <v>0</v>
          </cell>
        </row>
        <row r="5018">
          <cell r="A5018" t="str">
            <v>4.90.000110200</v>
          </cell>
          <cell r="B5018">
            <v>10200</v>
          </cell>
          <cell r="C5018" t="str">
            <v>Diretoria Grupo de Afinidade</v>
          </cell>
          <cell r="D5018" t="str">
            <v>4.90.0001</v>
          </cell>
          <cell r="E5018">
            <v>0</v>
          </cell>
          <cell r="F5018">
            <v>0</v>
          </cell>
          <cell r="G5018">
            <v>0</v>
          </cell>
          <cell r="H5018">
            <v>0</v>
          </cell>
          <cell r="I5018">
            <v>0</v>
          </cell>
          <cell r="J5018">
            <v>0</v>
          </cell>
          <cell r="K5018">
            <v>0</v>
          </cell>
          <cell r="L5018">
            <v>0</v>
          </cell>
          <cell r="M5018">
            <v>0</v>
          </cell>
          <cell r="N5018">
            <v>0</v>
          </cell>
          <cell r="O5018">
            <v>0</v>
          </cell>
          <cell r="P5018">
            <v>0</v>
          </cell>
        </row>
        <row r="5019">
          <cell r="A5019" t="str">
            <v>4.01.000110201</v>
          </cell>
          <cell r="B5019">
            <v>10201</v>
          </cell>
          <cell r="C5019" t="str">
            <v>Superintendência Canal Corretor</v>
          </cell>
          <cell r="D5019" t="str">
            <v>4.01.0001</v>
          </cell>
          <cell r="E5019">
            <v>37771.839999999997</v>
          </cell>
          <cell r="F5019">
            <v>28646.799999999999</v>
          </cell>
          <cell r="G5019">
            <v>41909.300000000003</v>
          </cell>
          <cell r="H5019">
            <v>63660</v>
          </cell>
          <cell r="I5019">
            <v>108009.52</v>
          </cell>
          <cell r="J5019">
            <v>138354.56</v>
          </cell>
          <cell r="K5019">
            <v>161397.64000000001</v>
          </cell>
          <cell r="L5019">
            <v>192889.96</v>
          </cell>
          <cell r="M5019">
            <v>199232.08</v>
          </cell>
          <cell r="N5019">
            <v>218040.16</v>
          </cell>
          <cell r="O5019">
            <v>224273.14</v>
          </cell>
          <cell r="P5019">
            <v>250833.48</v>
          </cell>
        </row>
        <row r="5020">
          <cell r="A5020" t="str">
            <v>4.01.000210201</v>
          </cell>
          <cell r="B5020">
            <v>10201</v>
          </cell>
          <cell r="C5020" t="str">
            <v>Superintendência Canal Corretor</v>
          </cell>
          <cell r="D5020" t="str">
            <v>4.01.0002</v>
          </cell>
          <cell r="E5020">
            <v>0</v>
          </cell>
          <cell r="F5020">
            <v>0</v>
          </cell>
          <cell r="G5020">
            <v>0</v>
          </cell>
          <cell r="H5020">
            <v>0</v>
          </cell>
          <cell r="I5020">
            <v>0</v>
          </cell>
          <cell r="J5020">
            <v>0</v>
          </cell>
          <cell r="K5020">
            <v>0</v>
          </cell>
          <cell r="L5020">
            <v>0</v>
          </cell>
          <cell r="M5020">
            <v>0</v>
          </cell>
          <cell r="N5020">
            <v>0</v>
          </cell>
          <cell r="O5020">
            <v>0</v>
          </cell>
          <cell r="P5020">
            <v>0</v>
          </cell>
        </row>
        <row r="5021">
          <cell r="A5021" t="str">
            <v>4.01.000310201</v>
          </cell>
          <cell r="B5021">
            <v>10201</v>
          </cell>
          <cell r="C5021" t="str">
            <v>Superintendência Canal Corretor</v>
          </cell>
          <cell r="D5021" t="str">
            <v>4.01.0003</v>
          </cell>
          <cell r="E5021">
            <v>4121.1971537499812</v>
          </cell>
          <cell r="F5021">
            <v>3125.6270548103789</v>
          </cell>
          <cell r="G5021">
            <v>4572.6766172225916</v>
          </cell>
          <cell r="H5021">
            <v>6945.8378995786206</v>
          </cell>
          <cell r="I5021">
            <v>11784.771636285059</v>
          </cell>
          <cell r="J5021">
            <v>15095.621035084201</v>
          </cell>
          <cell r="K5021">
            <v>17086.761232963407</v>
          </cell>
          <cell r="L5021">
            <v>20420.763424761142</v>
          </cell>
          <cell r="M5021">
            <v>21092.194421720407</v>
          </cell>
          <cell r="N5021">
            <v>23083.334619599613</v>
          </cell>
          <cell r="O5021">
            <v>23743.189220059583</v>
          </cell>
          <cell r="P5021">
            <v>26417.336811397352</v>
          </cell>
        </row>
        <row r="5022">
          <cell r="A5022" t="str">
            <v>4.01.000410201</v>
          </cell>
          <cell r="B5022">
            <v>10201</v>
          </cell>
          <cell r="C5022" t="str">
            <v>Superintendência Canal Corretor</v>
          </cell>
          <cell r="D5022" t="str">
            <v>4.01.0004</v>
          </cell>
          <cell r="E5022">
            <v>0</v>
          </cell>
          <cell r="F5022">
            <v>0</v>
          </cell>
          <cell r="G5022">
            <v>0</v>
          </cell>
          <cell r="H5022">
            <v>0</v>
          </cell>
          <cell r="I5022">
            <v>0</v>
          </cell>
          <cell r="J5022">
            <v>0</v>
          </cell>
          <cell r="K5022">
            <v>0</v>
          </cell>
          <cell r="L5022">
            <v>0</v>
          </cell>
          <cell r="M5022">
            <v>0</v>
          </cell>
          <cell r="N5022">
            <v>0</v>
          </cell>
          <cell r="O5022">
            <v>0</v>
          </cell>
          <cell r="P5022">
            <v>0</v>
          </cell>
        </row>
        <row r="5023">
          <cell r="A5023" t="str">
            <v>4.01.000510201</v>
          </cell>
          <cell r="B5023">
            <v>10201</v>
          </cell>
          <cell r="C5023" t="str">
            <v>Superintendência Canal Corretor</v>
          </cell>
          <cell r="D5023" t="str">
            <v>4.01.0005</v>
          </cell>
          <cell r="E5023">
            <v>0</v>
          </cell>
          <cell r="F5023">
            <v>0</v>
          </cell>
          <cell r="G5023">
            <v>0</v>
          </cell>
          <cell r="H5023">
            <v>0</v>
          </cell>
          <cell r="I5023">
            <v>0</v>
          </cell>
          <cell r="J5023">
            <v>0</v>
          </cell>
          <cell r="K5023">
            <v>0</v>
          </cell>
          <cell r="L5023">
            <v>0</v>
          </cell>
          <cell r="M5023">
            <v>0</v>
          </cell>
          <cell r="N5023">
            <v>0</v>
          </cell>
          <cell r="O5023">
            <v>0</v>
          </cell>
          <cell r="P5023">
            <v>0</v>
          </cell>
        </row>
        <row r="5024">
          <cell r="A5024" t="str">
            <v>4.01.000610201</v>
          </cell>
          <cell r="B5024">
            <v>10201</v>
          </cell>
          <cell r="C5024" t="str">
            <v>Superintendência Canal Corretor</v>
          </cell>
          <cell r="D5024" t="str">
            <v>4.01.0006</v>
          </cell>
          <cell r="E5024">
            <v>0</v>
          </cell>
          <cell r="F5024">
            <v>0</v>
          </cell>
          <cell r="G5024">
            <v>0</v>
          </cell>
          <cell r="H5024">
            <v>0</v>
          </cell>
          <cell r="I5024">
            <v>0</v>
          </cell>
          <cell r="J5024">
            <v>0</v>
          </cell>
          <cell r="K5024">
            <v>0</v>
          </cell>
          <cell r="L5024">
            <v>0</v>
          </cell>
          <cell r="M5024">
            <v>0</v>
          </cell>
          <cell r="N5024">
            <v>0</v>
          </cell>
          <cell r="O5024">
            <v>0</v>
          </cell>
          <cell r="P5024">
            <v>0</v>
          </cell>
        </row>
        <row r="5025">
          <cell r="A5025" t="str">
            <v>4.01.000710201</v>
          </cell>
          <cell r="B5025">
            <v>10201</v>
          </cell>
          <cell r="C5025" t="str">
            <v>Superintendência Canal Corretor</v>
          </cell>
          <cell r="D5025" t="str">
            <v>4.01.0007</v>
          </cell>
          <cell r="E5025">
            <v>0</v>
          </cell>
          <cell r="F5025">
            <v>0</v>
          </cell>
          <cell r="G5025">
            <v>0</v>
          </cell>
          <cell r="H5025">
            <v>0</v>
          </cell>
          <cell r="I5025">
            <v>0</v>
          </cell>
          <cell r="J5025">
            <v>0</v>
          </cell>
          <cell r="K5025">
            <v>0</v>
          </cell>
          <cell r="L5025">
            <v>0</v>
          </cell>
          <cell r="M5025">
            <v>0</v>
          </cell>
          <cell r="N5025">
            <v>0</v>
          </cell>
          <cell r="O5025">
            <v>0</v>
          </cell>
          <cell r="P5025">
            <v>0</v>
          </cell>
        </row>
        <row r="5026">
          <cell r="A5026" t="str">
            <v>4.01.000810201</v>
          </cell>
          <cell r="B5026">
            <v>10201</v>
          </cell>
          <cell r="C5026" t="str">
            <v>Superintendência Canal Corretor</v>
          </cell>
          <cell r="D5026" t="str">
            <v>4.01.0008</v>
          </cell>
          <cell r="E5026">
            <v>6336.7125113604707</v>
          </cell>
          <cell r="F5026">
            <v>4805.9336462565361</v>
          </cell>
          <cell r="G5026">
            <v>7030.9029269308594</v>
          </cell>
          <cell r="H5026">
            <v>10679.852547236747</v>
          </cell>
          <cell r="I5026">
            <v>18120.149821811683</v>
          </cell>
          <cell r="J5026">
            <v>23210.879535994532</v>
          </cell>
          <cell r="K5026">
            <v>26272.437266202396</v>
          </cell>
          <cell r="L5026">
            <v>31398.766488876037</v>
          </cell>
          <cell r="M5026">
            <v>32431.152235108919</v>
          </cell>
          <cell r="N5026">
            <v>35492.70996531679</v>
          </cell>
          <cell r="O5026">
            <v>36507.295957304283</v>
          </cell>
          <cell r="P5026">
            <v>39589.200738300278</v>
          </cell>
        </row>
        <row r="5027">
          <cell r="A5027" t="str">
            <v>4.02.000110201</v>
          </cell>
          <cell r="B5027">
            <v>10201</v>
          </cell>
          <cell r="C5027" t="str">
            <v>Superintendência Canal Corretor</v>
          </cell>
          <cell r="D5027" t="str">
            <v>4.02.0001</v>
          </cell>
          <cell r="E5027">
            <v>0</v>
          </cell>
          <cell r="F5027">
            <v>0</v>
          </cell>
          <cell r="G5027">
            <v>0</v>
          </cell>
          <cell r="H5027">
            <v>0</v>
          </cell>
          <cell r="I5027">
            <v>0</v>
          </cell>
          <cell r="J5027">
            <v>0</v>
          </cell>
          <cell r="K5027">
            <v>0</v>
          </cell>
          <cell r="L5027">
            <v>0</v>
          </cell>
          <cell r="M5027">
            <v>0</v>
          </cell>
          <cell r="N5027">
            <v>0</v>
          </cell>
          <cell r="O5027">
            <v>0</v>
          </cell>
          <cell r="P5027">
            <v>0</v>
          </cell>
        </row>
        <row r="5028">
          <cell r="A5028" t="str">
            <v>4.02.000210201</v>
          </cell>
          <cell r="B5028">
            <v>10201</v>
          </cell>
          <cell r="C5028" t="str">
            <v>Superintendência Canal Corretor</v>
          </cell>
          <cell r="D5028" t="str">
            <v>4.02.0002</v>
          </cell>
          <cell r="E5028">
            <v>0</v>
          </cell>
          <cell r="F5028">
            <v>0</v>
          </cell>
          <cell r="G5028">
            <v>0</v>
          </cell>
          <cell r="H5028">
            <v>0</v>
          </cell>
          <cell r="I5028">
            <v>0</v>
          </cell>
          <cell r="J5028">
            <v>0</v>
          </cell>
          <cell r="K5028">
            <v>0</v>
          </cell>
          <cell r="L5028">
            <v>0</v>
          </cell>
          <cell r="M5028">
            <v>0</v>
          </cell>
          <cell r="N5028">
            <v>0</v>
          </cell>
          <cell r="O5028">
            <v>0</v>
          </cell>
          <cell r="P5028">
            <v>0</v>
          </cell>
        </row>
        <row r="5029">
          <cell r="A5029" t="str">
            <v>4.02.000310201</v>
          </cell>
          <cell r="B5029">
            <v>10201</v>
          </cell>
          <cell r="C5029" t="str">
            <v>Superintendência Canal Corretor</v>
          </cell>
          <cell r="D5029" t="str">
            <v>4.02.0003</v>
          </cell>
          <cell r="E5029">
            <v>719.69699999999989</v>
          </cell>
          <cell r="F5029">
            <v>719.69699999999989</v>
          </cell>
          <cell r="G5029">
            <v>719.69699999999989</v>
          </cell>
          <cell r="H5029">
            <v>719.69699999999989</v>
          </cell>
          <cell r="I5029">
            <v>719.69699999999989</v>
          </cell>
          <cell r="J5029">
            <v>719.69699999999989</v>
          </cell>
          <cell r="K5029">
            <v>719.69699999999989</v>
          </cell>
          <cell r="L5029">
            <v>719.69699999999989</v>
          </cell>
          <cell r="M5029">
            <v>719.69699999999989</v>
          </cell>
          <cell r="N5029">
            <v>719.69699999999989</v>
          </cell>
          <cell r="O5029">
            <v>719.69699999999989</v>
          </cell>
          <cell r="P5029">
            <v>719.69699999999989</v>
          </cell>
        </row>
        <row r="5030">
          <cell r="A5030" t="str">
            <v>4.02.000410201</v>
          </cell>
          <cell r="B5030">
            <v>10201</v>
          </cell>
          <cell r="C5030" t="str">
            <v>Superintendência Canal Corretor</v>
          </cell>
          <cell r="D5030" t="str">
            <v>4.02.0004</v>
          </cell>
          <cell r="E5030">
            <v>0</v>
          </cell>
          <cell r="F5030">
            <v>0</v>
          </cell>
          <cell r="G5030">
            <v>0</v>
          </cell>
          <cell r="H5030">
            <v>0</v>
          </cell>
          <cell r="I5030">
            <v>0</v>
          </cell>
          <cell r="J5030">
            <v>0</v>
          </cell>
          <cell r="K5030">
            <v>0</v>
          </cell>
          <cell r="L5030">
            <v>0</v>
          </cell>
          <cell r="M5030">
            <v>0</v>
          </cell>
          <cell r="N5030">
            <v>0</v>
          </cell>
          <cell r="O5030">
            <v>0</v>
          </cell>
          <cell r="P5030">
            <v>0</v>
          </cell>
        </row>
        <row r="5031">
          <cell r="A5031" t="str">
            <v>4.02.000510201</v>
          </cell>
          <cell r="B5031">
            <v>10201</v>
          </cell>
          <cell r="C5031" t="str">
            <v>Superintendência Canal Corretor</v>
          </cell>
          <cell r="D5031" t="str">
            <v>4.02.0005</v>
          </cell>
          <cell r="E5031">
            <v>2000</v>
          </cell>
          <cell r="F5031">
            <v>2000</v>
          </cell>
          <cell r="G5031">
            <v>2000</v>
          </cell>
          <cell r="H5031">
            <v>2000</v>
          </cell>
          <cell r="I5031">
            <v>2000</v>
          </cell>
          <cell r="J5031">
            <v>2000</v>
          </cell>
          <cell r="K5031">
            <v>2000</v>
          </cell>
          <cell r="L5031">
            <v>2000</v>
          </cell>
          <cell r="M5031">
            <v>2000</v>
          </cell>
          <cell r="N5031">
            <v>2000</v>
          </cell>
          <cell r="O5031">
            <v>2000</v>
          </cell>
          <cell r="P5031">
            <v>2000</v>
          </cell>
        </row>
        <row r="5032">
          <cell r="A5032" t="str">
            <v>4.02.000610201</v>
          </cell>
          <cell r="B5032">
            <v>10201</v>
          </cell>
          <cell r="C5032" t="str">
            <v>Superintendência Canal Corretor</v>
          </cell>
          <cell r="D5032" t="str">
            <v>4.02.0006</v>
          </cell>
          <cell r="E5032">
            <v>0</v>
          </cell>
          <cell r="F5032">
            <v>0</v>
          </cell>
          <cell r="G5032">
            <v>0</v>
          </cell>
          <cell r="H5032">
            <v>0</v>
          </cell>
          <cell r="I5032">
            <v>0</v>
          </cell>
          <cell r="J5032">
            <v>0</v>
          </cell>
          <cell r="K5032">
            <v>0</v>
          </cell>
          <cell r="L5032">
            <v>0</v>
          </cell>
          <cell r="M5032">
            <v>0</v>
          </cell>
          <cell r="N5032">
            <v>0</v>
          </cell>
          <cell r="O5032">
            <v>0</v>
          </cell>
          <cell r="P5032">
            <v>0</v>
          </cell>
        </row>
        <row r="5033">
          <cell r="A5033" t="str">
            <v>4.02.000710201</v>
          </cell>
          <cell r="B5033">
            <v>10201</v>
          </cell>
          <cell r="C5033" t="str">
            <v>Superintendência Canal Corretor</v>
          </cell>
          <cell r="D5033" t="str">
            <v>4.02.0007</v>
          </cell>
          <cell r="E5033">
            <v>0</v>
          </cell>
          <cell r="F5033">
            <v>0</v>
          </cell>
          <cell r="G5033">
            <v>0</v>
          </cell>
          <cell r="H5033">
            <v>0</v>
          </cell>
          <cell r="I5033">
            <v>0</v>
          </cell>
          <cell r="J5033">
            <v>0</v>
          </cell>
          <cell r="K5033">
            <v>0</v>
          </cell>
          <cell r="L5033">
            <v>0</v>
          </cell>
          <cell r="M5033">
            <v>0</v>
          </cell>
          <cell r="N5033">
            <v>0</v>
          </cell>
          <cell r="O5033">
            <v>0</v>
          </cell>
          <cell r="P5033">
            <v>0</v>
          </cell>
        </row>
        <row r="5034">
          <cell r="A5034" t="str">
            <v>4.02.000810201</v>
          </cell>
          <cell r="B5034">
            <v>10201</v>
          </cell>
          <cell r="C5034" t="str">
            <v>Superintendência Canal Corretor</v>
          </cell>
          <cell r="D5034" t="str">
            <v>4.02.0008</v>
          </cell>
          <cell r="E5034">
            <v>2815</v>
          </cell>
          <cell r="F5034">
            <v>2815</v>
          </cell>
          <cell r="G5034">
            <v>3440</v>
          </cell>
          <cell r="H5034">
            <v>3440</v>
          </cell>
          <cell r="I5034">
            <v>3440</v>
          </cell>
          <cell r="J5034">
            <v>4065</v>
          </cell>
          <cell r="K5034">
            <v>4065</v>
          </cell>
          <cell r="L5034">
            <v>4690</v>
          </cell>
          <cell r="M5034">
            <v>4690</v>
          </cell>
          <cell r="N5034">
            <v>5315</v>
          </cell>
          <cell r="O5034">
            <v>5315</v>
          </cell>
          <cell r="P5034">
            <v>5315</v>
          </cell>
        </row>
        <row r="5035">
          <cell r="A5035" t="str">
            <v>4.02.000910201</v>
          </cell>
          <cell r="B5035">
            <v>10201</v>
          </cell>
          <cell r="C5035" t="str">
            <v>Superintendência Canal Corretor</v>
          </cell>
          <cell r="D5035" t="str">
            <v>4.02.0009</v>
          </cell>
          <cell r="E5035">
            <v>0</v>
          </cell>
          <cell r="F5035">
            <v>0</v>
          </cell>
          <cell r="G5035">
            <v>0</v>
          </cell>
          <cell r="H5035">
            <v>0</v>
          </cell>
          <cell r="I5035">
            <v>0</v>
          </cell>
          <cell r="J5035">
            <v>0</v>
          </cell>
          <cell r="K5035">
            <v>0</v>
          </cell>
          <cell r="L5035">
            <v>0</v>
          </cell>
          <cell r="M5035">
            <v>0</v>
          </cell>
          <cell r="N5035">
            <v>0</v>
          </cell>
          <cell r="O5035">
            <v>0</v>
          </cell>
          <cell r="P5035">
            <v>0</v>
          </cell>
        </row>
        <row r="5036">
          <cell r="A5036" t="str">
            <v>4.02.001010201</v>
          </cell>
          <cell r="B5036">
            <v>10201</v>
          </cell>
          <cell r="C5036" t="str">
            <v>Superintendência Canal Corretor</v>
          </cell>
          <cell r="D5036" t="str">
            <v>4.02.0010</v>
          </cell>
          <cell r="E5036">
            <v>0</v>
          </cell>
          <cell r="F5036">
            <v>0</v>
          </cell>
          <cell r="G5036">
            <v>0</v>
          </cell>
          <cell r="H5036">
            <v>0</v>
          </cell>
          <cell r="I5036">
            <v>0</v>
          </cell>
          <cell r="J5036">
            <v>0</v>
          </cell>
          <cell r="K5036">
            <v>0</v>
          </cell>
          <cell r="L5036">
            <v>0</v>
          </cell>
          <cell r="M5036">
            <v>0</v>
          </cell>
          <cell r="N5036">
            <v>0</v>
          </cell>
          <cell r="O5036">
            <v>0</v>
          </cell>
          <cell r="P5036">
            <v>0</v>
          </cell>
        </row>
        <row r="5037">
          <cell r="A5037" t="str">
            <v>4.02.001110201</v>
          </cell>
          <cell r="B5037">
            <v>10201</v>
          </cell>
          <cell r="C5037" t="str">
            <v>Superintendência Canal Corretor</v>
          </cell>
          <cell r="D5037" t="str">
            <v>4.02.0011</v>
          </cell>
          <cell r="E5037">
            <v>0</v>
          </cell>
          <cell r="F5037">
            <v>0</v>
          </cell>
          <cell r="G5037">
            <v>0</v>
          </cell>
          <cell r="H5037">
            <v>0</v>
          </cell>
          <cell r="I5037">
            <v>0</v>
          </cell>
          <cell r="J5037">
            <v>0</v>
          </cell>
          <cell r="K5037">
            <v>0</v>
          </cell>
          <cell r="L5037">
            <v>0</v>
          </cell>
          <cell r="M5037">
            <v>0</v>
          </cell>
          <cell r="N5037">
            <v>0</v>
          </cell>
          <cell r="O5037">
            <v>0</v>
          </cell>
          <cell r="P5037">
            <v>0</v>
          </cell>
        </row>
        <row r="5038">
          <cell r="A5038" t="str">
            <v>4.02.001210201</v>
          </cell>
          <cell r="B5038">
            <v>10201</v>
          </cell>
          <cell r="C5038" t="str">
            <v>Superintendência Canal Corretor</v>
          </cell>
          <cell r="D5038" t="str">
            <v>4.02.0012</v>
          </cell>
          <cell r="E5038">
            <v>0</v>
          </cell>
          <cell r="F5038">
            <v>0</v>
          </cell>
          <cell r="G5038">
            <v>0</v>
          </cell>
          <cell r="H5038">
            <v>0</v>
          </cell>
          <cell r="I5038">
            <v>0</v>
          </cell>
          <cell r="J5038">
            <v>0</v>
          </cell>
          <cell r="K5038">
            <v>0</v>
          </cell>
          <cell r="L5038">
            <v>0</v>
          </cell>
          <cell r="M5038">
            <v>0</v>
          </cell>
          <cell r="N5038">
            <v>0</v>
          </cell>
          <cell r="O5038">
            <v>0</v>
          </cell>
          <cell r="P5038">
            <v>0</v>
          </cell>
        </row>
        <row r="5039">
          <cell r="A5039" t="str">
            <v>4.02.001310201</v>
          </cell>
          <cell r="B5039">
            <v>10201</v>
          </cell>
          <cell r="C5039" t="str">
            <v>Superintendência Canal Corretor</v>
          </cell>
          <cell r="D5039" t="str">
            <v>4.02.0013</v>
          </cell>
          <cell r="E5039">
            <v>0</v>
          </cell>
          <cell r="F5039">
            <v>0</v>
          </cell>
          <cell r="G5039">
            <v>0</v>
          </cell>
          <cell r="H5039">
            <v>0</v>
          </cell>
          <cell r="I5039">
            <v>0</v>
          </cell>
          <cell r="J5039">
            <v>0</v>
          </cell>
          <cell r="K5039">
            <v>0</v>
          </cell>
          <cell r="L5039">
            <v>0</v>
          </cell>
          <cell r="M5039">
            <v>0</v>
          </cell>
          <cell r="N5039">
            <v>0</v>
          </cell>
          <cell r="O5039">
            <v>0</v>
          </cell>
          <cell r="P5039">
            <v>0</v>
          </cell>
        </row>
        <row r="5040">
          <cell r="A5040" t="str">
            <v>4.02.001410201</v>
          </cell>
          <cell r="B5040">
            <v>10201</v>
          </cell>
          <cell r="C5040" t="str">
            <v>Superintendência Canal Corretor</v>
          </cell>
          <cell r="D5040" t="str">
            <v>4.02.0014</v>
          </cell>
          <cell r="E5040">
            <v>2815</v>
          </cell>
          <cell r="F5040">
            <v>0</v>
          </cell>
          <cell r="G5040">
            <v>0</v>
          </cell>
          <cell r="H5040">
            <v>0</v>
          </cell>
          <cell r="I5040">
            <v>0</v>
          </cell>
          <cell r="J5040">
            <v>0</v>
          </cell>
          <cell r="K5040">
            <v>0</v>
          </cell>
          <cell r="L5040">
            <v>0</v>
          </cell>
          <cell r="M5040">
            <v>0</v>
          </cell>
          <cell r="N5040">
            <v>0</v>
          </cell>
          <cell r="O5040">
            <v>0</v>
          </cell>
          <cell r="P5040">
            <v>0</v>
          </cell>
        </row>
        <row r="5041">
          <cell r="A5041" t="str">
            <v>4.02.001510201</v>
          </cell>
          <cell r="B5041">
            <v>10201</v>
          </cell>
          <cell r="C5041" t="str">
            <v>Superintendência Canal Corretor</v>
          </cell>
          <cell r="D5041" t="str">
            <v>4.02.0015</v>
          </cell>
          <cell r="F5041">
            <v>0</v>
          </cell>
          <cell r="G5041">
            <v>0</v>
          </cell>
          <cell r="H5041">
            <v>0</v>
          </cell>
          <cell r="I5041">
            <v>0</v>
          </cell>
          <cell r="J5041">
            <v>0</v>
          </cell>
          <cell r="K5041">
            <v>0</v>
          </cell>
          <cell r="L5041">
            <v>0</v>
          </cell>
          <cell r="M5041">
            <v>0</v>
          </cell>
          <cell r="N5041">
            <v>0</v>
          </cell>
          <cell r="O5041">
            <v>0</v>
          </cell>
          <cell r="P5041">
            <v>0</v>
          </cell>
        </row>
        <row r="5042">
          <cell r="A5042" t="str">
            <v>4.02.001610201</v>
          </cell>
          <cell r="B5042">
            <v>10201</v>
          </cell>
          <cell r="C5042" t="str">
            <v>Superintendência Canal Corretor</v>
          </cell>
          <cell r="D5042" t="str">
            <v>4.02.0016</v>
          </cell>
          <cell r="E5042">
            <v>5085.0179999999991</v>
          </cell>
          <cell r="F5042">
            <v>7900.0179999999991</v>
          </cell>
          <cell r="G5042">
            <v>8525.018</v>
          </cell>
          <cell r="H5042">
            <v>8525.018</v>
          </cell>
          <cell r="I5042">
            <v>8525.018</v>
          </cell>
          <cell r="J5042">
            <v>9150.018</v>
          </cell>
          <cell r="K5042">
            <v>9150.018</v>
          </cell>
          <cell r="L5042">
            <v>9775.018</v>
          </cell>
          <cell r="M5042">
            <v>9775.018</v>
          </cell>
          <cell r="N5042">
            <v>10400.018</v>
          </cell>
          <cell r="O5042">
            <v>10400.018</v>
          </cell>
          <cell r="P5042">
            <v>10400.018</v>
          </cell>
        </row>
        <row r="5043">
          <cell r="A5043" t="str">
            <v>4.02.001710201</v>
          </cell>
          <cell r="B5043">
            <v>10201</v>
          </cell>
          <cell r="C5043" t="str">
            <v>Superintendência Canal Corretor</v>
          </cell>
          <cell r="D5043" t="str">
            <v>4.02.0017</v>
          </cell>
          <cell r="E5043">
            <v>2124.3419999999996</v>
          </cell>
          <cell r="F5043">
            <v>2124.3419999999996</v>
          </cell>
          <cell r="G5043">
            <v>2124.3419999999996</v>
          </cell>
          <cell r="H5043">
            <v>2124.3419999999996</v>
          </cell>
          <cell r="I5043">
            <v>2124.3419999999996</v>
          </cell>
          <cell r="J5043">
            <v>2124.3419999999996</v>
          </cell>
          <cell r="K5043">
            <v>2124.3419999999996</v>
          </cell>
          <cell r="L5043">
            <v>2124.3419999999996</v>
          </cell>
          <cell r="M5043">
            <v>2124.3419999999996</v>
          </cell>
          <cell r="N5043">
            <v>2124.3419999999996</v>
          </cell>
          <cell r="O5043">
            <v>2124.3419999999996</v>
          </cell>
          <cell r="P5043">
            <v>2124.3419999999996</v>
          </cell>
        </row>
        <row r="5044">
          <cell r="A5044" t="str">
            <v>4.02.001810201</v>
          </cell>
          <cell r="B5044">
            <v>10201</v>
          </cell>
          <cell r="C5044" t="str">
            <v>Superintendência Canal Corretor</v>
          </cell>
          <cell r="D5044" t="str">
            <v>4.02.0018</v>
          </cell>
          <cell r="E5044">
            <v>6751.17</v>
          </cell>
          <cell r="F5044">
            <v>6751.17</v>
          </cell>
          <cell r="G5044">
            <v>6751.17</v>
          </cell>
          <cell r="H5044">
            <v>6751.17</v>
          </cell>
          <cell r="I5044">
            <v>6751.17</v>
          </cell>
          <cell r="J5044">
            <v>6751.17</v>
          </cell>
          <cell r="K5044">
            <v>6751.17</v>
          </cell>
          <cell r="L5044">
            <v>6751.17</v>
          </cell>
          <cell r="M5044">
            <v>6751.17</v>
          </cell>
          <cell r="N5044">
            <v>6751.17</v>
          </cell>
          <cell r="O5044">
            <v>6751.17</v>
          </cell>
          <cell r="P5044">
            <v>6751.17</v>
          </cell>
        </row>
        <row r="5045">
          <cell r="A5045" t="str">
            <v>4.02.001910201</v>
          </cell>
          <cell r="B5045">
            <v>10201</v>
          </cell>
          <cell r="C5045" t="str">
            <v>Superintendência Canal Corretor</v>
          </cell>
          <cell r="D5045" t="str">
            <v>4.02.0019</v>
          </cell>
          <cell r="E5045">
            <v>0</v>
          </cell>
          <cell r="F5045">
            <v>0</v>
          </cell>
          <cell r="G5045">
            <v>0</v>
          </cell>
          <cell r="H5045">
            <v>0</v>
          </cell>
          <cell r="I5045">
            <v>0</v>
          </cell>
          <cell r="J5045">
            <v>0</v>
          </cell>
          <cell r="K5045">
            <v>0</v>
          </cell>
          <cell r="L5045">
            <v>0</v>
          </cell>
          <cell r="M5045">
            <v>0</v>
          </cell>
          <cell r="N5045">
            <v>0</v>
          </cell>
          <cell r="O5045">
            <v>0</v>
          </cell>
          <cell r="P5045">
            <v>0</v>
          </cell>
        </row>
        <row r="5046">
          <cell r="A5046" t="str">
            <v>4.02.002010201</v>
          </cell>
          <cell r="B5046">
            <v>10201</v>
          </cell>
          <cell r="C5046" t="str">
            <v>Superintendência Canal Corretor</v>
          </cell>
          <cell r="D5046" t="str">
            <v>4.02.0020</v>
          </cell>
          <cell r="E5046">
            <v>900</v>
          </cell>
          <cell r="F5046">
            <v>900</v>
          </cell>
          <cell r="G5046">
            <v>1100</v>
          </cell>
          <cell r="H5046">
            <v>1100</v>
          </cell>
          <cell r="I5046">
            <v>1100</v>
          </cell>
          <cell r="J5046">
            <v>1300</v>
          </cell>
          <cell r="K5046">
            <v>1300</v>
          </cell>
          <cell r="L5046">
            <v>1500</v>
          </cell>
          <cell r="M5046">
            <v>1500</v>
          </cell>
          <cell r="N5046">
            <v>1700</v>
          </cell>
          <cell r="O5046">
            <v>1700</v>
          </cell>
          <cell r="P5046">
            <v>1700</v>
          </cell>
        </row>
        <row r="5047">
          <cell r="A5047" t="str">
            <v>4.02.002110201</v>
          </cell>
          <cell r="B5047">
            <v>10201</v>
          </cell>
          <cell r="C5047" t="str">
            <v>Superintendência Canal Corretor</v>
          </cell>
          <cell r="D5047" t="str">
            <v>4.02.0021</v>
          </cell>
          <cell r="E5047">
            <v>0</v>
          </cell>
          <cell r="F5047">
            <v>0</v>
          </cell>
          <cell r="G5047">
            <v>0</v>
          </cell>
          <cell r="H5047">
            <v>0</v>
          </cell>
          <cell r="I5047">
            <v>0</v>
          </cell>
          <cell r="J5047">
            <v>0</v>
          </cell>
          <cell r="K5047">
            <v>0</v>
          </cell>
          <cell r="L5047">
            <v>0</v>
          </cell>
          <cell r="M5047">
            <v>0</v>
          </cell>
          <cell r="N5047">
            <v>0</v>
          </cell>
          <cell r="O5047">
            <v>0</v>
          </cell>
          <cell r="P5047">
            <v>0</v>
          </cell>
        </row>
        <row r="5048">
          <cell r="A5048" t="str">
            <v>4.02.002210201</v>
          </cell>
          <cell r="B5048">
            <v>10201</v>
          </cell>
          <cell r="C5048" t="str">
            <v>Superintendência Canal Corretor</v>
          </cell>
          <cell r="D5048" t="str">
            <v>4.02.0022</v>
          </cell>
          <cell r="E5048">
            <v>600</v>
          </cell>
          <cell r="F5048">
            <v>600</v>
          </cell>
          <cell r="G5048">
            <v>700</v>
          </cell>
          <cell r="H5048">
            <v>700</v>
          </cell>
          <cell r="I5048">
            <v>700</v>
          </cell>
          <cell r="J5048">
            <v>800</v>
          </cell>
          <cell r="K5048">
            <v>800</v>
          </cell>
          <cell r="L5048">
            <v>900</v>
          </cell>
          <cell r="M5048">
            <v>900</v>
          </cell>
          <cell r="N5048">
            <v>1000</v>
          </cell>
          <cell r="O5048">
            <v>1000</v>
          </cell>
          <cell r="P5048">
            <v>1000</v>
          </cell>
        </row>
        <row r="5049">
          <cell r="A5049" t="str">
            <v>4.02.002310201</v>
          </cell>
          <cell r="B5049">
            <v>10201</v>
          </cell>
          <cell r="C5049" t="str">
            <v>Superintendência Canal Corretor</v>
          </cell>
          <cell r="D5049" t="str">
            <v>4.02.0023</v>
          </cell>
          <cell r="E5049">
            <v>0</v>
          </cell>
          <cell r="F5049">
            <v>0</v>
          </cell>
          <cell r="G5049">
            <v>0</v>
          </cell>
          <cell r="H5049">
            <v>0</v>
          </cell>
          <cell r="I5049">
            <v>0</v>
          </cell>
          <cell r="J5049">
            <v>0</v>
          </cell>
          <cell r="K5049">
            <v>0</v>
          </cell>
          <cell r="L5049">
            <v>0</v>
          </cell>
          <cell r="M5049">
            <v>0</v>
          </cell>
          <cell r="N5049">
            <v>0</v>
          </cell>
          <cell r="O5049">
            <v>0</v>
          </cell>
          <cell r="P5049">
            <v>0</v>
          </cell>
        </row>
        <row r="5050">
          <cell r="A5050" t="str">
            <v>4.02.002410201</v>
          </cell>
          <cell r="B5050">
            <v>10201</v>
          </cell>
          <cell r="C5050" t="str">
            <v>Superintendência Canal Corretor</v>
          </cell>
          <cell r="D5050" t="str">
            <v>4.02.0024</v>
          </cell>
          <cell r="E5050">
            <v>0</v>
          </cell>
          <cell r="F5050">
            <v>0</v>
          </cell>
          <cell r="G5050">
            <v>0</v>
          </cell>
          <cell r="H5050">
            <v>0</v>
          </cell>
          <cell r="I5050">
            <v>0</v>
          </cell>
          <cell r="J5050">
            <v>0</v>
          </cell>
          <cell r="K5050">
            <v>0</v>
          </cell>
          <cell r="L5050">
            <v>0</v>
          </cell>
          <cell r="M5050">
            <v>0</v>
          </cell>
          <cell r="N5050">
            <v>0</v>
          </cell>
          <cell r="O5050">
            <v>0</v>
          </cell>
          <cell r="P5050">
            <v>0</v>
          </cell>
        </row>
        <row r="5051">
          <cell r="A5051" t="str">
            <v>4.02.002510201</v>
          </cell>
          <cell r="B5051">
            <v>10201</v>
          </cell>
          <cell r="C5051" t="str">
            <v>Superintendência Canal Corretor</v>
          </cell>
          <cell r="D5051" t="str">
            <v>4.02.0025</v>
          </cell>
          <cell r="E5051">
            <v>200</v>
          </cell>
          <cell r="F5051">
            <v>200</v>
          </cell>
          <cell r="G5051">
            <v>200</v>
          </cell>
          <cell r="H5051">
            <v>200</v>
          </cell>
          <cell r="I5051">
            <v>200</v>
          </cell>
          <cell r="J5051">
            <v>200</v>
          </cell>
          <cell r="K5051">
            <v>200</v>
          </cell>
          <cell r="L5051">
            <v>200</v>
          </cell>
          <cell r="M5051">
            <v>200</v>
          </cell>
          <cell r="N5051">
            <v>200</v>
          </cell>
          <cell r="O5051">
            <v>200</v>
          </cell>
          <cell r="P5051">
            <v>200</v>
          </cell>
        </row>
        <row r="5052">
          <cell r="A5052" t="str">
            <v>4.02.002610201</v>
          </cell>
          <cell r="B5052">
            <v>10201</v>
          </cell>
          <cell r="C5052" t="str">
            <v>Superintendência Canal Corretor</v>
          </cell>
          <cell r="D5052" t="str">
            <v>4.02.0026</v>
          </cell>
          <cell r="E5052">
            <v>2925</v>
          </cell>
          <cell r="F5052">
            <v>2925</v>
          </cell>
          <cell r="G5052">
            <v>3450</v>
          </cell>
          <cell r="H5052">
            <v>3450</v>
          </cell>
          <cell r="I5052">
            <v>3450</v>
          </cell>
          <cell r="J5052">
            <v>3975</v>
          </cell>
          <cell r="K5052">
            <v>3975</v>
          </cell>
          <cell r="L5052">
            <v>4500</v>
          </cell>
          <cell r="M5052">
            <v>4500</v>
          </cell>
          <cell r="N5052">
            <v>5025</v>
          </cell>
          <cell r="O5052">
            <v>5025</v>
          </cell>
          <cell r="P5052">
            <v>5025</v>
          </cell>
        </row>
        <row r="5053">
          <cell r="A5053" t="str">
            <v>4.02.002710201</v>
          </cell>
          <cell r="B5053">
            <v>10201</v>
          </cell>
          <cell r="C5053" t="str">
            <v>Superintendência Canal Corretor</v>
          </cell>
          <cell r="D5053" t="str">
            <v>4.02.0027</v>
          </cell>
          <cell r="E5053">
            <v>0</v>
          </cell>
          <cell r="F5053">
            <v>0</v>
          </cell>
          <cell r="G5053">
            <v>0</v>
          </cell>
          <cell r="H5053">
            <v>0</v>
          </cell>
          <cell r="I5053">
            <v>0</v>
          </cell>
          <cell r="J5053">
            <v>0</v>
          </cell>
          <cell r="K5053">
            <v>0</v>
          </cell>
          <cell r="L5053">
            <v>0</v>
          </cell>
          <cell r="M5053">
            <v>0</v>
          </cell>
          <cell r="N5053">
            <v>0</v>
          </cell>
          <cell r="O5053">
            <v>0</v>
          </cell>
          <cell r="P5053">
            <v>0</v>
          </cell>
        </row>
        <row r="5054">
          <cell r="A5054" t="str">
            <v>4.02.002810201</v>
          </cell>
          <cell r="B5054">
            <v>10201</v>
          </cell>
          <cell r="C5054" t="str">
            <v>Superintendência Canal Corretor</v>
          </cell>
          <cell r="D5054" t="str">
            <v>4.02.0028</v>
          </cell>
          <cell r="E5054">
            <v>0</v>
          </cell>
          <cell r="F5054">
            <v>0</v>
          </cell>
          <cell r="G5054">
            <v>0</v>
          </cell>
          <cell r="H5054">
            <v>9595.2999999999993</v>
          </cell>
          <cell r="I5054">
            <v>0</v>
          </cell>
          <cell r="J5054">
            <v>0</v>
          </cell>
          <cell r="K5054">
            <v>0</v>
          </cell>
          <cell r="L5054">
            <v>0</v>
          </cell>
          <cell r="M5054">
            <v>0</v>
          </cell>
          <cell r="N5054">
            <v>0</v>
          </cell>
          <cell r="O5054">
            <v>0</v>
          </cell>
          <cell r="P5054">
            <v>0</v>
          </cell>
        </row>
        <row r="5055">
          <cell r="A5055" t="str">
            <v>4.02.002910201</v>
          </cell>
          <cell r="B5055">
            <v>10201</v>
          </cell>
          <cell r="C5055" t="str">
            <v>Superintendência Canal Corretor</v>
          </cell>
          <cell r="D5055" t="str">
            <v>4.02.0029</v>
          </cell>
          <cell r="E5055">
            <v>0</v>
          </cell>
          <cell r="F5055">
            <v>3694.7</v>
          </cell>
          <cell r="G5055">
            <v>0</v>
          </cell>
          <cell r="H5055">
            <v>0</v>
          </cell>
          <cell r="I5055">
            <v>0</v>
          </cell>
          <cell r="J5055">
            <v>0</v>
          </cell>
          <cell r="K5055">
            <v>0</v>
          </cell>
          <cell r="L5055">
            <v>0</v>
          </cell>
          <cell r="M5055">
            <v>0</v>
          </cell>
          <cell r="N5055">
            <v>0</v>
          </cell>
          <cell r="O5055">
            <v>0</v>
          </cell>
          <cell r="P5055">
            <v>0</v>
          </cell>
        </row>
        <row r="5056">
          <cell r="A5056" t="str">
            <v>4.02.003010201</v>
          </cell>
          <cell r="B5056">
            <v>10201</v>
          </cell>
          <cell r="C5056" t="str">
            <v>Superintendência Canal Corretor</v>
          </cell>
          <cell r="D5056" t="str">
            <v>4.02.0030</v>
          </cell>
          <cell r="E5056">
            <v>0</v>
          </cell>
          <cell r="F5056">
            <v>0</v>
          </cell>
          <cell r="G5056">
            <v>0</v>
          </cell>
          <cell r="H5056">
            <v>0</v>
          </cell>
          <cell r="I5056">
            <v>0</v>
          </cell>
          <cell r="J5056">
            <v>0</v>
          </cell>
          <cell r="K5056">
            <v>0</v>
          </cell>
          <cell r="L5056">
            <v>0</v>
          </cell>
          <cell r="M5056">
            <v>0</v>
          </cell>
          <cell r="N5056">
            <v>0</v>
          </cell>
          <cell r="O5056">
            <v>0</v>
          </cell>
          <cell r="P5056">
            <v>0</v>
          </cell>
        </row>
        <row r="5057">
          <cell r="A5057" t="str">
            <v>4.02.003510201</v>
          </cell>
          <cell r="B5057">
            <v>10201</v>
          </cell>
          <cell r="C5057" t="str">
            <v>Superintendência Canal Corretor</v>
          </cell>
          <cell r="D5057" t="str">
            <v>4.02.0035</v>
          </cell>
          <cell r="E5057">
            <v>0</v>
          </cell>
          <cell r="F5057">
            <v>0</v>
          </cell>
          <cell r="G5057">
            <v>0</v>
          </cell>
          <cell r="H5057">
            <v>0</v>
          </cell>
          <cell r="I5057">
            <v>0</v>
          </cell>
          <cell r="J5057">
            <v>0</v>
          </cell>
          <cell r="K5057">
            <v>0</v>
          </cell>
          <cell r="L5057">
            <v>0</v>
          </cell>
          <cell r="M5057">
            <v>0</v>
          </cell>
          <cell r="N5057">
            <v>0</v>
          </cell>
          <cell r="O5057">
            <v>0</v>
          </cell>
          <cell r="P5057">
            <v>0</v>
          </cell>
        </row>
        <row r="5058">
          <cell r="A5058" t="str">
            <v>4.02.003610201</v>
          </cell>
          <cell r="B5058">
            <v>10201</v>
          </cell>
          <cell r="C5058" t="str">
            <v>Superintendência Canal Corretor</v>
          </cell>
          <cell r="D5058" t="str">
            <v>4.02.0036</v>
          </cell>
          <cell r="E5058">
            <v>0</v>
          </cell>
          <cell r="F5058">
            <v>0</v>
          </cell>
          <cell r="G5058">
            <v>0</v>
          </cell>
          <cell r="H5058">
            <v>0</v>
          </cell>
          <cell r="I5058">
            <v>0</v>
          </cell>
          <cell r="J5058">
            <v>0</v>
          </cell>
          <cell r="K5058">
            <v>0</v>
          </cell>
          <cell r="L5058">
            <v>0</v>
          </cell>
          <cell r="M5058">
            <v>0</v>
          </cell>
          <cell r="N5058">
            <v>0</v>
          </cell>
          <cell r="O5058">
            <v>0</v>
          </cell>
          <cell r="P5058">
            <v>0</v>
          </cell>
        </row>
        <row r="5059">
          <cell r="A5059" t="str">
            <v>4.02.003710201</v>
          </cell>
          <cell r="B5059">
            <v>10201</v>
          </cell>
          <cell r="C5059" t="str">
            <v>Superintendência Canal Corretor</v>
          </cell>
          <cell r="D5059" t="str">
            <v>4.02.0037</v>
          </cell>
          <cell r="E5059">
            <v>0</v>
          </cell>
          <cell r="F5059">
            <v>0</v>
          </cell>
          <cell r="G5059">
            <v>0</v>
          </cell>
          <cell r="H5059">
            <v>0</v>
          </cell>
          <cell r="I5059">
            <v>0</v>
          </cell>
          <cell r="J5059">
            <v>0</v>
          </cell>
          <cell r="K5059">
            <v>0</v>
          </cell>
          <cell r="L5059">
            <v>0</v>
          </cell>
          <cell r="M5059">
            <v>0</v>
          </cell>
          <cell r="N5059">
            <v>0</v>
          </cell>
          <cell r="O5059">
            <v>0</v>
          </cell>
          <cell r="P5059">
            <v>0</v>
          </cell>
        </row>
        <row r="5060">
          <cell r="A5060" t="str">
            <v>4.02.003810201</v>
          </cell>
          <cell r="B5060">
            <v>10201</v>
          </cell>
          <cell r="C5060" t="str">
            <v>Superintendência Canal Corretor</v>
          </cell>
          <cell r="D5060" t="str">
            <v>4.02.0038</v>
          </cell>
          <cell r="E5060">
            <v>0</v>
          </cell>
          <cell r="F5060">
            <v>0</v>
          </cell>
          <cell r="G5060">
            <v>0</v>
          </cell>
          <cell r="H5060">
            <v>0</v>
          </cell>
          <cell r="I5060">
            <v>0</v>
          </cell>
          <cell r="J5060">
            <v>0</v>
          </cell>
          <cell r="K5060">
            <v>0</v>
          </cell>
          <cell r="L5060">
            <v>0</v>
          </cell>
          <cell r="M5060">
            <v>0</v>
          </cell>
          <cell r="N5060">
            <v>0</v>
          </cell>
          <cell r="O5060">
            <v>0</v>
          </cell>
          <cell r="P5060">
            <v>0</v>
          </cell>
        </row>
        <row r="5061">
          <cell r="A5061" t="str">
            <v>4.02.003910201</v>
          </cell>
          <cell r="B5061">
            <v>10201</v>
          </cell>
          <cell r="C5061" t="str">
            <v>Superintendência Canal Corretor</v>
          </cell>
          <cell r="D5061" t="str">
            <v>4.02.0039</v>
          </cell>
          <cell r="E5061">
            <v>0</v>
          </cell>
          <cell r="F5061">
            <v>0</v>
          </cell>
          <cell r="G5061">
            <v>0</v>
          </cell>
          <cell r="H5061">
            <v>0</v>
          </cell>
          <cell r="I5061">
            <v>0</v>
          </cell>
          <cell r="J5061">
            <v>0</v>
          </cell>
          <cell r="K5061">
            <v>0</v>
          </cell>
          <cell r="L5061">
            <v>0</v>
          </cell>
          <cell r="M5061">
            <v>0</v>
          </cell>
          <cell r="N5061">
            <v>0</v>
          </cell>
          <cell r="O5061">
            <v>0</v>
          </cell>
          <cell r="P5061">
            <v>0</v>
          </cell>
        </row>
        <row r="5062">
          <cell r="A5062" t="str">
            <v>4.02.004110201</v>
          </cell>
          <cell r="B5062">
            <v>10201</v>
          </cell>
          <cell r="C5062" t="str">
            <v>Superintendência Canal Corretor</v>
          </cell>
          <cell r="D5062" t="str">
            <v>4.02.0041</v>
          </cell>
          <cell r="E5062">
            <v>0</v>
          </cell>
          <cell r="F5062">
            <v>0</v>
          </cell>
          <cell r="G5062">
            <v>0</v>
          </cell>
          <cell r="H5062">
            <v>0</v>
          </cell>
          <cell r="I5062">
            <v>0</v>
          </cell>
          <cell r="J5062">
            <v>0</v>
          </cell>
          <cell r="K5062">
            <v>0</v>
          </cell>
          <cell r="L5062">
            <v>0</v>
          </cell>
          <cell r="M5062">
            <v>0</v>
          </cell>
          <cell r="N5062">
            <v>0</v>
          </cell>
          <cell r="O5062">
            <v>0</v>
          </cell>
          <cell r="P5062">
            <v>0</v>
          </cell>
        </row>
        <row r="5063">
          <cell r="A5063" t="str">
            <v>4.02.004210201</v>
          </cell>
          <cell r="B5063">
            <v>10201</v>
          </cell>
          <cell r="C5063" t="str">
            <v>Superintendência Canal Corretor</v>
          </cell>
          <cell r="D5063" t="str">
            <v>4.02.0042</v>
          </cell>
          <cell r="E5063">
            <v>0</v>
          </cell>
          <cell r="F5063">
            <v>0</v>
          </cell>
          <cell r="G5063">
            <v>0</v>
          </cell>
          <cell r="H5063">
            <v>0</v>
          </cell>
          <cell r="I5063">
            <v>0</v>
          </cell>
          <cell r="J5063">
            <v>0</v>
          </cell>
          <cell r="K5063">
            <v>0</v>
          </cell>
          <cell r="L5063">
            <v>0</v>
          </cell>
          <cell r="M5063">
            <v>0</v>
          </cell>
          <cell r="N5063">
            <v>0</v>
          </cell>
          <cell r="O5063">
            <v>0</v>
          </cell>
          <cell r="P5063">
            <v>0</v>
          </cell>
        </row>
        <row r="5064">
          <cell r="A5064" t="str">
            <v>4.02.004310201</v>
          </cell>
          <cell r="B5064">
            <v>10201</v>
          </cell>
          <cell r="C5064" t="str">
            <v>Superintendência Canal Corretor</v>
          </cell>
          <cell r="D5064" t="str">
            <v>4.02.0043</v>
          </cell>
          <cell r="E5064">
            <v>0</v>
          </cell>
          <cell r="F5064">
            <v>0</v>
          </cell>
          <cell r="G5064">
            <v>0</v>
          </cell>
          <cell r="H5064">
            <v>0</v>
          </cell>
          <cell r="I5064">
            <v>0</v>
          </cell>
          <cell r="J5064">
            <v>0</v>
          </cell>
          <cell r="K5064">
            <v>0</v>
          </cell>
          <cell r="L5064">
            <v>0</v>
          </cell>
          <cell r="M5064">
            <v>0</v>
          </cell>
          <cell r="N5064">
            <v>0</v>
          </cell>
          <cell r="O5064">
            <v>0</v>
          </cell>
          <cell r="P5064">
            <v>0</v>
          </cell>
        </row>
        <row r="5065">
          <cell r="A5065" t="str">
            <v>4.02.004410201</v>
          </cell>
          <cell r="B5065">
            <v>10201</v>
          </cell>
          <cell r="C5065" t="str">
            <v>Superintendência Canal Corretor</v>
          </cell>
          <cell r="D5065" t="str">
            <v>4.02.0044</v>
          </cell>
          <cell r="E5065">
            <v>0</v>
          </cell>
          <cell r="F5065">
            <v>0</v>
          </cell>
          <cell r="G5065">
            <v>0</v>
          </cell>
          <cell r="H5065">
            <v>0</v>
          </cell>
          <cell r="I5065">
            <v>0</v>
          </cell>
          <cell r="J5065">
            <v>0</v>
          </cell>
          <cell r="K5065">
            <v>0</v>
          </cell>
          <cell r="L5065">
            <v>0</v>
          </cell>
          <cell r="M5065">
            <v>0</v>
          </cell>
          <cell r="N5065">
            <v>0</v>
          </cell>
          <cell r="O5065">
            <v>0</v>
          </cell>
          <cell r="P5065">
            <v>0</v>
          </cell>
        </row>
        <row r="5066">
          <cell r="A5066" t="str">
            <v>4.03.000110201</v>
          </cell>
          <cell r="B5066">
            <v>10201</v>
          </cell>
          <cell r="C5066" t="str">
            <v>Superintendência Canal Corretor</v>
          </cell>
          <cell r="D5066" t="str">
            <v>4.03.0001</v>
          </cell>
          <cell r="E5066">
            <v>0</v>
          </cell>
          <cell r="F5066">
            <v>0</v>
          </cell>
          <cell r="G5066">
            <v>0</v>
          </cell>
          <cell r="H5066">
            <v>0</v>
          </cell>
          <cell r="I5066">
            <v>0</v>
          </cell>
          <cell r="J5066">
            <v>0</v>
          </cell>
          <cell r="K5066">
            <v>0</v>
          </cell>
          <cell r="L5066">
            <v>0</v>
          </cell>
          <cell r="M5066">
            <v>0</v>
          </cell>
          <cell r="N5066">
            <v>0</v>
          </cell>
          <cell r="O5066">
            <v>0</v>
          </cell>
          <cell r="P5066">
            <v>0</v>
          </cell>
        </row>
        <row r="5067">
          <cell r="A5067" t="str">
            <v>4.03.000210201</v>
          </cell>
          <cell r="B5067">
            <v>10201</v>
          </cell>
          <cell r="C5067" t="str">
            <v>Superintendência Canal Corretor</v>
          </cell>
          <cell r="D5067" t="str">
            <v>4.03.0002</v>
          </cell>
          <cell r="E5067">
            <v>1155</v>
          </cell>
          <cell r="F5067">
            <v>1155</v>
          </cell>
          <cell r="G5067">
            <v>1155</v>
          </cell>
          <cell r="H5067">
            <v>1155</v>
          </cell>
          <cell r="I5067">
            <v>1155</v>
          </cell>
          <cell r="J5067">
            <v>1155</v>
          </cell>
          <cell r="K5067">
            <v>1155</v>
          </cell>
          <cell r="L5067">
            <v>1155</v>
          </cell>
          <cell r="M5067">
            <v>1155</v>
          </cell>
          <cell r="N5067">
            <v>1155</v>
          </cell>
          <cell r="O5067">
            <v>1155</v>
          </cell>
          <cell r="P5067">
            <v>1155</v>
          </cell>
        </row>
        <row r="5068">
          <cell r="A5068" t="str">
            <v>4.03.000310201</v>
          </cell>
          <cell r="B5068">
            <v>10201</v>
          </cell>
          <cell r="C5068" t="str">
            <v>Superintendência Canal Corretor</v>
          </cell>
          <cell r="D5068" t="str">
            <v>4.03.0003</v>
          </cell>
          <cell r="E5068">
            <v>64.166666666666671</v>
          </cell>
          <cell r="F5068">
            <v>64.166666666666671</v>
          </cell>
          <cell r="G5068">
            <v>64.166666666666671</v>
          </cell>
          <cell r="H5068">
            <v>64.166666666666671</v>
          </cell>
          <cell r="I5068">
            <v>64.166666666666671</v>
          </cell>
          <cell r="J5068">
            <v>64.166666666666671</v>
          </cell>
          <cell r="K5068">
            <v>64.166666666666671</v>
          </cell>
          <cell r="L5068">
            <v>64.166666666666671</v>
          </cell>
          <cell r="M5068">
            <v>64.166666666666671</v>
          </cell>
          <cell r="N5068">
            <v>64.166666666666671</v>
          </cell>
          <cell r="O5068">
            <v>64.166666666666671</v>
          </cell>
          <cell r="P5068">
            <v>64.166666666666671</v>
          </cell>
        </row>
        <row r="5069">
          <cell r="A5069" t="str">
            <v>4.03.000410201</v>
          </cell>
          <cell r="B5069">
            <v>10201</v>
          </cell>
          <cell r="C5069" t="str">
            <v>Superintendência Canal Corretor</v>
          </cell>
          <cell r="D5069" t="str">
            <v>4.03.0004</v>
          </cell>
          <cell r="E5069">
            <v>34411.706400000003</v>
          </cell>
          <cell r="F5069">
            <v>43621.237999999998</v>
          </cell>
          <cell r="G5069">
            <v>46223.663</v>
          </cell>
          <cell r="H5069">
            <v>50491.64</v>
          </cell>
          <cell r="I5069">
            <v>59194.1492</v>
          </cell>
          <cell r="J5069">
            <v>65148.497600000002</v>
          </cell>
          <cell r="K5069">
            <v>69628.318400000004</v>
          </cell>
          <cell r="L5069">
            <v>75799.6976</v>
          </cell>
          <cell r="M5069">
            <v>77042.544800000003</v>
          </cell>
          <cell r="N5069">
            <v>80728.229600000006</v>
          </cell>
          <cell r="O5069">
            <v>81949.648400000005</v>
          </cell>
          <cell r="P5069">
            <v>87046.923800000004</v>
          </cell>
        </row>
        <row r="5070">
          <cell r="A5070" t="str">
            <v>4.03.000510201</v>
          </cell>
          <cell r="B5070">
            <v>10201</v>
          </cell>
          <cell r="C5070" t="str">
            <v>Superintendência Canal Corretor</v>
          </cell>
          <cell r="D5070" t="str">
            <v>4.03.0005</v>
          </cell>
          <cell r="E5070">
            <v>0</v>
          </cell>
          <cell r="F5070">
            <v>0</v>
          </cell>
          <cell r="G5070">
            <v>0</v>
          </cell>
          <cell r="H5070">
            <v>0</v>
          </cell>
          <cell r="I5070">
            <v>0</v>
          </cell>
          <cell r="J5070">
            <v>0</v>
          </cell>
          <cell r="K5070">
            <v>0</v>
          </cell>
          <cell r="L5070">
            <v>0</v>
          </cell>
          <cell r="M5070">
            <v>0</v>
          </cell>
          <cell r="N5070">
            <v>0</v>
          </cell>
          <cell r="O5070">
            <v>0</v>
          </cell>
          <cell r="P5070">
            <v>0</v>
          </cell>
        </row>
        <row r="5071">
          <cell r="A5071" t="str">
            <v>4.03.000610201</v>
          </cell>
          <cell r="B5071">
            <v>10201</v>
          </cell>
          <cell r="C5071" t="str">
            <v>Superintendência Canal Corretor</v>
          </cell>
          <cell r="D5071" t="str">
            <v>4.03.0006</v>
          </cell>
          <cell r="E5071">
            <v>192.5</v>
          </cell>
          <cell r="F5071">
            <v>192.5</v>
          </cell>
          <cell r="G5071">
            <v>192.5</v>
          </cell>
          <cell r="H5071">
            <v>192.5</v>
          </cell>
          <cell r="I5071">
            <v>192.5</v>
          </cell>
          <cell r="J5071">
            <v>192.5</v>
          </cell>
          <cell r="K5071">
            <v>192.5</v>
          </cell>
          <cell r="L5071">
            <v>192.5</v>
          </cell>
          <cell r="M5071">
            <v>192.5</v>
          </cell>
          <cell r="N5071">
            <v>192.5</v>
          </cell>
          <cell r="O5071">
            <v>192.5</v>
          </cell>
          <cell r="P5071">
            <v>192.5</v>
          </cell>
        </row>
        <row r="5072">
          <cell r="A5072" t="str">
            <v>4.03.000710201</v>
          </cell>
          <cell r="B5072">
            <v>10201</v>
          </cell>
          <cell r="C5072" t="str">
            <v>Superintendência Canal Corretor</v>
          </cell>
          <cell r="D5072" t="str">
            <v>4.03.0007</v>
          </cell>
          <cell r="E5072">
            <v>0</v>
          </cell>
          <cell r="F5072">
            <v>0</v>
          </cell>
          <cell r="G5072">
            <v>0</v>
          </cell>
          <cell r="H5072">
            <v>0</v>
          </cell>
          <cell r="I5072">
            <v>0</v>
          </cell>
          <cell r="J5072">
            <v>0</v>
          </cell>
          <cell r="K5072">
            <v>0</v>
          </cell>
          <cell r="L5072">
            <v>0</v>
          </cell>
          <cell r="M5072">
            <v>0</v>
          </cell>
          <cell r="N5072">
            <v>0</v>
          </cell>
          <cell r="O5072">
            <v>0</v>
          </cell>
          <cell r="P5072">
            <v>0</v>
          </cell>
        </row>
        <row r="5073">
          <cell r="A5073" t="str">
            <v>4.03.000810201</v>
          </cell>
          <cell r="B5073">
            <v>10201</v>
          </cell>
          <cell r="C5073" t="str">
            <v>Superintendência Canal Corretor</v>
          </cell>
          <cell r="D5073" t="str">
            <v>4.03.0008</v>
          </cell>
          <cell r="E5073">
            <v>1280.2</v>
          </cell>
          <cell r="F5073">
            <v>1391.57</v>
          </cell>
          <cell r="G5073">
            <v>1391.57</v>
          </cell>
          <cell r="H5073">
            <v>1391.57</v>
          </cell>
          <cell r="I5073">
            <v>1391.57</v>
          </cell>
          <cell r="J5073">
            <v>1391.57</v>
          </cell>
          <cell r="K5073">
            <v>1391.57</v>
          </cell>
          <cell r="L5073">
            <v>1391.57</v>
          </cell>
          <cell r="M5073">
            <v>1391.57</v>
          </cell>
          <cell r="N5073">
            <v>1391.57</v>
          </cell>
          <cell r="O5073">
            <v>1391.57</v>
          </cell>
          <cell r="P5073">
            <v>1391.57</v>
          </cell>
        </row>
        <row r="5074">
          <cell r="A5074" t="str">
            <v>4.03.000910201</v>
          </cell>
          <cell r="B5074">
            <v>10201</v>
          </cell>
          <cell r="C5074" t="str">
            <v>Superintendência Canal Corretor</v>
          </cell>
          <cell r="D5074" t="str">
            <v>4.03.0009</v>
          </cell>
          <cell r="E5074">
            <v>2352</v>
          </cell>
          <cell r="F5074">
            <v>2940</v>
          </cell>
          <cell r="G5074">
            <v>2940</v>
          </cell>
          <cell r="H5074">
            <v>2940</v>
          </cell>
          <cell r="I5074">
            <v>2940</v>
          </cell>
          <cell r="J5074">
            <v>2940</v>
          </cell>
          <cell r="K5074">
            <v>2940</v>
          </cell>
          <cell r="L5074">
            <v>2940</v>
          </cell>
          <cell r="M5074">
            <v>2940</v>
          </cell>
          <cell r="N5074">
            <v>2940</v>
          </cell>
          <cell r="O5074">
            <v>2940</v>
          </cell>
          <cell r="P5074">
            <v>2940</v>
          </cell>
        </row>
        <row r="5075">
          <cell r="A5075" t="str">
            <v>4.03.001010201</v>
          </cell>
          <cell r="B5075">
            <v>10201</v>
          </cell>
          <cell r="C5075" t="str">
            <v>Superintendência Canal Corretor</v>
          </cell>
          <cell r="D5075" t="str">
            <v>4.03.0010</v>
          </cell>
          <cell r="E5075">
            <v>307.62</v>
          </cell>
          <cell r="F5075">
            <v>307.62</v>
          </cell>
          <cell r="G5075">
            <v>307.62</v>
          </cell>
          <cell r="H5075">
            <v>307.62</v>
          </cell>
          <cell r="I5075">
            <v>307.62</v>
          </cell>
          <cell r="J5075">
            <v>307.62</v>
          </cell>
          <cell r="K5075">
            <v>307.62</v>
          </cell>
          <cell r="L5075">
            <v>307.62</v>
          </cell>
          <cell r="M5075">
            <v>307.62</v>
          </cell>
          <cell r="N5075">
            <v>307.62</v>
          </cell>
          <cell r="O5075">
            <v>307.62</v>
          </cell>
          <cell r="P5075">
            <v>307.62</v>
          </cell>
        </row>
        <row r="5076">
          <cell r="A5076" t="str">
            <v>4.03.001110201</v>
          </cell>
          <cell r="B5076">
            <v>10201</v>
          </cell>
          <cell r="C5076" t="str">
            <v>Superintendência Canal Corretor</v>
          </cell>
          <cell r="D5076" t="str">
            <v>4.03.0011</v>
          </cell>
          <cell r="E5076">
            <v>918.86666666666656</v>
          </cell>
          <cell r="F5076">
            <v>918.86666666666656</v>
          </cell>
          <cell r="G5076">
            <v>918.86666666666656</v>
          </cell>
          <cell r="H5076">
            <v>918.86666666666656</v>
          </cell>
          <cell r="I5076">
            <v>918.86666666666656</v>
          </cell>
          <cell r="J5076">
            <v>918.86666666666656</v>
          </cell>
          <cell r="K5076">
            <v>918.86666666666656</v>
          </cell>
          <cell r="L5076">
            <v>918.86666666666656</v>
          </cell>
          <cell r="M5076">
            <v>918.86666666666656</v>
          </cell>
          <cell r="N5076">
            <v>918.86666666666656</v>
          </cell>
          <cell r="O5076">
            <v>918.86666666666656</v>
          </cell>
          <cell r="P5076">
            <v>918.86666666666656</v>
          </cell>
        </row>
        <row r="5077">
          <cell r="A5077" t="str">
            <v>4.03.001210201</v>
          </cell>
          <cell r="B5077">
            <v>10201</v>
          </cell>
          <cell r="C5077" t="str">
            <v>Superintendência Canal Corretor</v>
          </cell>
          <cell r="D5077" t="str">
            <v>4.03.0012</v>
          </cell>
          <cell r="E5077">
            <v>0</v>
          </cell>
          <cell r="F5077">
            <v>0</v>
          </cell>
          <cell r="G5077">
            <v>0</v>
          </cell>
          <cell r="H5077">
            <v>0</v>
          </cell>
          <cell r="I5077">
            <v>0</v>
          </cell>
          <cell r="J5077">
            <v>0</v>
          </cell>
          <cell r="K5077">
            <v>0</v>
          </cell>
          <cell r="L5077">
            <v>0</v>
          </cell>
          <cell r="M5077">
            <v>0</v>
          </cell>
          <cell r="N5077">
            <v>0</v>
          </cell>
          <cell r="O5077">
            <v>0</v>
          </cell>
          <cell r="P5077">
            <v>0</v>
          </cell>
        </row>
        <row r="5078">
          <cell r="A5078" t="str">
            <v>4.03.001310201</v>
          </cell>
          <cell r="B5078">
            <v>10201</v>
          </cell>
          <cell r="C5078" t="str">
            <v>Superintendência Canal Corretor</v>
          </cell>
          <cell r="D5078" t="str">
            <v>4.03.0013</v>
          </cell>
          <cell r="E5078">
            <v>0</v>
          </cell>
          <cell r="F5078">
            <v>0</v>
          </cell>
          <cell r="G5078">
            <v>0</v>
          </cell>
          <cell r="H5078">
            <v>0</v>
          </cell>
          <cell r="I5078">
            <v>0</v>
          </cell>
          <cell r="J5078">
            <v>0</v>
          </cell>
          <cell r="K5078">
            <v>0</v>
          </cell>
          <cell r="L5078">
            <v>0</v>
          </cell>
          <cell r="M5078">
            <v>0</v>
          </cell>
          <cell r="N5078">
            <v>0</v>
          </cell>
          <cell r="O5078">
            <v>0</v>
          </cell>
          <cell r="P5078">
            <v>0</v>
          </cell>
        </row>
        <row r="5079">
          <cell r="A5079" t="str">
            <v>4.03.001410201</v>
          </cell>
          <cell r="B5079">
            <v>10201</v>
          </cell>
          <cell r="C5079" t="str">
            <v>Superintendência Canal Corretor</v>
          </cell>
          <cell r="D5079" t="str">
            <v>4.03.0014</v>
          </cell>
          <cell r="E5079">
            <v>0</v>
          </cell>
          <cell r="F5079">
            <v>0</v>
          </cell>
          <cell r="G5079">
            <v>0</v>
          </cell>
          <cell r="H5079">
            <v>0</v>
          </cell>
          <cell r="I5079">
            <v>0</v>
          </cell>
          <cell r="J5079">
            <v>0</v>
          </cell>
          <cell r="K5079">
            <v>0</v>
          </cell>
          <cell r="L5079">
            <v>0</v>
          </cell>
          <cell r="M5079">
            <v>0</v>
          </cell>
          <cell r="N5079">
            <v>0</v>
          </cell>
          <cell r="O5079">
            <v>0</v>
          </cell>
          <cell r="P5079">
            <v>0</v>
          </cell>
        </row>
        <row r="5080">
          <cell r="A5080" t="str">
            <v>4.03.001510201</v>
          </cell>
          <cell r="B5080">
            <v>10201</v>
          </cell>
          <cell r="C5080" t="str">
            <v>Superintendência Canal Corretor</v>
          </cell>
          <cell r="D5080" t="str">
            <v>4.03.0015</v>
          </cell>
          <cell r="E5080">
            <v>0</v>
          </cell>
          <cell r="F5080">
            <v>0</v>
          </cell>
          <cell r="G5080">
            <v>0</v>
          </cell>
          <cell r="H5080">
            <v>0</v>
          </cell>
          <cell r="I5080">
            <v>0</v>
          </cell>
          <cell r="J5080">
            <v>0</v>
          </cell>
          <cell r="K5080">
            <v>0</v>
          </cell>
          <cell r="L5080">
            <v>0</v>
          </cell>
          <cell r="M5080">
            <v>0</v>
          </cell>
          <cell r="N5080">
            <v>0</v>
          </cell>
          <cell r="O5080">
            <v>0</v>
          </cell>
          <cell r="P5080">
            <v>0</v>
          </cell>
        </row>
        <row r="5081">
          <cell r="A5081" t="str">
            <v>4.03.001610201</v>
          </cell>
          <cell r="B5081">
            <v>10201</v>
          </cell>
          <cell r="C5081" t="str">
            <v>Superintendência Canal Corretor</v>
          </cell>
          <cell r="D5081" t="str">
            <v>4.03.0016</v>
          </cell>
          <cell r="E5081">
            <v>0</v>
          </cell>
          <cell r="F5081">
            <v>0</v>
          </cell>
          <cell r="G5081">
            <v>0</v>
          </cell>
          <cell r="H5081">
            <v>0</v>
          </cell>
          <cell r="I5081">
            <v>0</v>
          </cell>
          <cell r="J5081">
            <v>0</v>
          </cell>
          <cell r="K5081">
            <v>0</v>
          </cell>
          <cell r="L5081">
            <v>0</v>
          </cell>
          <cell r="M5081">
            <v>0</v>
          </cell>
          <cell r="N5081">
            <v>0</v>
          </cell>
          <cell r="O5081">
            <v>0</v>
          </cell>
          <cell r="P5081">
            <v>0</v>
          </cell>
        </row>
        <row r="5082">
          <cell r="A5082" t="str">
            <v>4.03.001710201</v>
          </cell>
          <cell r="B5082">
            <v>10201</v>
          </cell>
          <cell r="C5082" t="str">
            <v>Superintendência Canal Corretor</v>
          </cell>
          <cell r="D5082" t="str">
            <v>4.03.0017</v>
          </cell>
          <cell r="E5082">
            <v>40.6</v>
          </cell>
          <cell r="F5082">
            <v>50.75</v>
          </cell>
          <cell r="G5082">
            <v>50.75</v>
          </cell>
          <cell r="H5082">
            <v>50.75</v>
          </cell>
          <cell r="I5082">
            <v>50.75</v>
          </cell>
          <cell r="J5082">
            <v>50.75</v>
          </cell>
          <cell r="K5082">
            <v>50.75</v>
          </cell>
          <cell r="L5082">
            <v>50.75</v>
          </cell>
          <cell r="M5082">
            <v>50.75</v>
          </cell>
          <cell r="N5082">
            <v>50.75</v>
          </cell>
          <cell r="O5082">
            <v>50.75</v>
          </cell>
          <cell r="P5082">
            <v>50.75</v>
          </cell>
        </row>
        <row r="5083">
          <cell r="A5083" t="str">
            <v>4.03.001810201</v>
          </cell>
          <cell r="B5083">
            <v>10201</v>
          </cell>
          <cell r="C5083" t="str">
            <v>Superintendência Canal Corretor</v>
          </cell>
          <cell r="D5083" t="str">
            <v>4.03.0018</v>
          </cell>
          <cell r="E5083">
            <v>0</v>
          </cell>
          <cell r="F5083">
            <v>0</v>
          </cell>
          <cell r="G5083">
            <v>0</v>
          </cell>
          <cell r="H5083">
            <v>0</v>
          </cell>
          <cell r="I5083">
            <v>0</v>
          </cell>
          <cell r="J5083">
            <v>0</v>
          </cell>
          <cell r="K5083">
            <v>0</v>
          </cell>
          <cell r="L5083">
            <v>0</v>
          </cell>
          <cell r="M5083">
            <v>0</v>
          </cell>
          <cell r="N5083">
            <v>0</v>
          </cell>
          <cell r="O5083">
            <v>0</v>
          </cell>
          <cell r="P5083">
            <v>0</v>
          </cell>
        </row>
        <row r="5084">
          <cell r="A5084" t="str">
            <v>4.03.001910201</v>
          </cell>
          <cell r="B5084">
            <v>10201</v>
          </cell>
          <cell r="C5084" t="str">
            <v>Superintendência Canal Corretor</v>
          </cell>
          <cell r="D5084" t="str">
            <v>4.03.0019</v>
          </cell>
          <cell r="E5084">
            <v>0</v>
          </cell>
          <cell r="F5084">
            <v>0</v>
          </cell>
          <cell r="G5084">
            <v>0</v>
          </cell>
          <cell r="H5084">
            <v>0</v>
          </cell>
          <cell r="I5084">
            <v>0</v>
          </cell>
          <cell r="J5084">
            <v>0</v>
          </cell>
          <cell r="K5084">
            <v>0</v>
          </cell>
          <cell r="L5084">
            <v>0</v>
          </cell>
          <cell r="M5084">
            <v>0</v>
          </cell>
          <cell r="N5084">
            <v>0</v>
          </cell>
          <cell r="O5084">
            <v>0</v>
          </cell>
          <cell r="P5084">
            <v>0</v>
          </cell>
        </row>
        <row r="5085">
          <cell r="A5085" t="str">
            <v>4.03.002010201</v>
          </cell>
          <cell r="B5085">
            <v>10201</v>
          </cell>
          <cell r="C5085" t="str">
            <v>Superintendência Canal Corretor</v>
          </cell>
          <cell r="D5085" t="str">
            <v>4.03.0020</v>
          </cell>
          <cell r="E5085">
            <v>4500</v>
          </cell>
          <cell r="F5085">
            <v>6333.333333333333</v>
          </cell>
          <cell r="G5085">
            <v>6333.333333333333</v>
          </cell>
          <cell r="H5085">
            <v>6333.333333333333</v>
          </cell>
          <cell r="I5085">
            <v>6333.333333333333</v>
          </cell>
          <cell r="J5085">
            <v>6333.333333333333</v>
          </cell>
          <cell r="K5085">
            <v>6333.333333333333</v>
          </cell>
          <cell r="L5085">
            <v>6333.333333333333</v>
          </cell>
          <cell r="M5085">
            <v>6333.333333333333</v>
          </cell>
          <cell r="N5085">
            <v>6333.333333333333</v>
          </cell>
          <cell r="O5085">
            <v>6333.333333333333</v>
          </cell>
          <cell r="P5085">
            <v>6333.333333333333</v>
          </cell>
        </row>
        <row r="5086">
          <cell r="A5086" t="str">
            <v>4.03.002110201</v>
          </cell>
          <cell r="B5086">
            <v>10201</v>
          </cell>
          <cell r="C5086" t="str">
            <v>Superintendência Canal Corretor</v>
          </cell>
          <cell r="D5086" t="str">
            <v>4.03.0021</v>
          </cell>
          <cell r="E5086">
            <v>0</v>
          </cell>
          <cell r="F5086">
            <v>0</v>
          </cell>
          <cell r="G5086">
            <v>0</v>
          </cell>
          <cell r="H5086">
            <v>0</v>
          </cell>
          <cell r="I5086">
            <v>0</v>
          </cell>
          <cell r="J5086">
            <v>0</v>
          </cell>
          <cell r="K5086">
            <v>0</v>
          </cell>
          <cell r="L5086">
            <v>0</v>
          </cell>
          <cell r="M5086">
            <v>0</v>
          </cell>
          <cell r="N5086">
            <v>0</v>
          </cell>
          <cell r="O5086">
            <v>0</v>
          </cell>
          <cell r="P5086">
            <v>0</v>
          </cell>
        </row>
        <row r="5087">
          <cell r="A5087" t="str">
            <v>4.03.002210201</v>
          </cell>
          <cell r="B5087">
            <v>10201</v>
          </cell>
          <cell r="C5087" t="str">
            <v>Superintendência Canal Corretor</v>
          </cell>
          <cell r="D5087" t="str">
            <v>4.03.0022</v>
          </cell>
          <cell r="E5087">
            <v>0</v>
          </cell>
          <cell r="F5087">
            <v>0</v>
          </cell>
          <cell r="G5087">
            <v>0</v>
          </cell>
          <cell r="H5087">
            <v>0</v>
          </cell>
          <cell r="I5087">
            <v>0</v>
          </cell>
          <cell r="J5087">
            <v>0</v>
          </cell>
          <cell r="K5087">
            <v>0</v>
          </cell>
          <cell r="L5087">
            <v>0</v>
          </cell>
          <cell r="M5087">
            <v>0</v>
          </cell>
          <cell r="N5087">
            <v>0</v>
          </cell>
          <cell r="O5087">
            <v>0</v>
          </cell>
          <cell r="P5087">
            <v>0</v>
          </cell>
        </row>
        <row r="5088">
          <cell r="A5088" t="str">
            <v>4.03.002410201</v>
          </cell>
          <cell r="B5088">
            <v>10201</v>
          </cell>
          <cell r="C5088" t="str">
            <v>Superintendência Canal Corretor</v>
          </cell>
          <cell r="D5088" t="str">
            <v>4.03.0024</v>
          </cell>
          <cell r="E5088">
            <v>0</v>
          </cell>
          <cell r="F5088">
            <v>0</v>
          </cell>
          <cell r="G5088">
            <v>0</v>
          </cell>
          <cell r="H5088">
            <v>0</v>
          </cell>
          <cell r="I5088">
            <v>0</v>
          </cell>
          <cell r="J5088">
            <v>0</v>
          </cell>
          <cell r="K5088">
            <v>0</v>
          </cell>
          <cell r="L5088">
            <v>0</v>
          </cell>
          <cell r="M5088">
            <v>0</v>
          </cell>
          <cell r="N5088">
            <v>0</v>
          </cell>
          <cell r="O5088">
            <v>0</v>
          </cell>
          <cell r="P5088">
            <v>0</v>
          </cell>
        </row>
        <row r="5089">
          <cell r="A5089" t="str">
            <v>4.04.000110201</v>
          </cell>
          <cell r="B5089">
            <v>10201</v>
          </cell>
          <cell r="C5089" t="str">
            <v>Superintendência Canal Corretor</v>
          </cell>
          <cell r="D5089" t="str">
            <v>4.04.0001</v>
          </cell>
          <cell r="E5089">
            <v>0</v>
          </cell>
          <cell r="F5089">
            <v>0</v>
          </cell>
          <cell r="G5089">
            <v>0</v>
          </cell>
          <cell r="H5089">
            <v>0</v>
          </cell>
          <cell r="I5089">
            <v>0</v>
          </cell>
          <cell r="J5089">
            <v>0</v>
          </cell>
          <cell r="K5089">
            <v>0</v>
          </cell>
          <cell r="L5089">
            <v>0</v>
          </cell>
          <cell r="M5089">
            <v>0</v>
          </cell>
          <cell r="N5089">
            <v>0</v>
          </cell>
          <cell r="O5089">
            <v>0</v>
          </cell>
          <cell r="P5089">
            <v>0</v>
          </cell>
        </row>
        <row r="5090">
          <cell r="A5090" t="str">
            <v>4.04.000210201</v>
          </cell>
          <cell r="B5090">
            <v>10201</v>
          </cell>
          <cell r="C5090" t="str">
            <v>Superintendência Canal Corretor</v>
          </cell>
          <cell r="D5090" t="str">
            <v>4.04.0002</v>
          </cell>
          <cell r="E5090">
            <v>0</v>
          </cell>
          <cell r="F5090">
            <v>0</v>
          </cell>
          <cell r="G5090">
            <v>0</v>
          </cell>
          <cell r="H5090">
            <v>0</v>
          </cell>
          <cell r="I5090">
            <v>0</v>
          </cell>
          <cell r="J5090">
            <v>0</v>
          </cell>
          <cell r="K5090">
            <v>0</v>
          </cell>
          <cell r="L5090">
            <v>0</v>
          </cell>
          <cell r="M5090">
            <v>0</v>
          </cell>
          <cell r="N5090">
            <v>0</v>
          </cell>
          <cell r="O5090">
            <v>0</v>
          </cell>
          <cell r="P5090">
            <v>0</v>
          </cell>
        </row>
        <row r="5091">
          <cell r="A5091" t="str">
            <v>4.04.000310201</v>
          </cell>
          <cell r="B5091">
            <v>10201</v>
          </cell>
          <cell r="C5091" t="str">
            <v>Superintendência Canal Corretor</v>
          </cell>
          <cell r="D5091" t="str">
            <v>4.04.0003</v>
          </cell>
          <cell r="E5091">
            <v>0</v>
          </cell>
          <cell r="F5091">
            <v>0</v>
          </cell>
          <cell r="G5091">
            <v>0</v>
          </cell>
          <cell r="H5091">
            <v>0</v>
          </cell>
          <cell r="I5091">
            <v>0</v>
          </cell>
          <cell r="J5091">
            <v>0</v>
          </cell>
          <cell r="K5091">
            <v>0</v>
          </cell>
          <cell r="L5091">
            <v>0</v>
          </cell>
          <cell r="M5091">
            <v>0</v>
          </cell>
          <cell r="N5091">
            <v>0</v>
          </cell>
          <cell r="O5091">
            <v>0</v>
          </cell>
          <cell r="P5091">
            <v>0</v>
          </cell>
        </row>
        <row r="5092">
          <cell r="A5092" t="str">
            <v>4.04.000410201</v>
          </cell>
          <cell r="B5092">
            <v>10201</v>
          </cell>
          <cell r="C5092" t="str">
            <v>Superintendência Canal Corretor</v>
          </cell>
          <cell r="D5092" t="str">
            <v>4.04.0004</v>
          </cell>
          <cell r="E5092">
            <v>0</v>
          </cell>
          <cell r="F5092">
            <v>0</v>
          </cell>
          <cell r="G5092">
            <v>0</v>
          </cell>
          <cell r="H5092">
            <v>0</v>
          </cell>
          <cell r="I5092">
            <v>0</v>
          </cell>
          <cell r="J5092">
            <v>0</v>
          </cell>
          <cell r="K5092">
            <v>0</v>
          </cell>
          <cell r="L5092">
            <v>0</v>
          </cell>
          <cell r="M5092">
            <v>0</v>
          </cell>
          <cell r="N5092">
            <v>0</v>
          </cell>
          <cell r="O5092">
            <v>0</v>
          </cell>
          <cell r="P5092">
            <v>0</v>
          </cell>
        </row>
        <row r="5093">
          <cell r="A5093" t="str">
            <v>4.04.000510201</v>
          </cell>
          <cell r="B5093">
            <v>10201</v>
          </cell>
          <cell r="C5093" t="str">
            <v>Superintendência Canal Corretor</v>
          </cell>
          <cell r="D5093" t="str">
            <v>4.04.0005</v>
          </cell>
          <cell r="E5093">
            <v>0</v>
          </cell>
          <cell r="F5093">
            <v>0</v>
          </cell>
          <cell r="G5093">
            <v>0</v>
          </cell>
          <cell r="H5093">
            <v>0</v>
          </cell>
          <cell r="I5093">
            <v>0</v>
          </cell>
          <cell r="J5093">
            <v>0</v>
          </cell>
          <cell r="K5093">
            <v>0</v>
          </cell>
          <cell r="L5093">
            <v>0</v>
          </cell>
          <cell r="M5093">
            <v>0</v>
          </cell>
          <cell r="N5093">
            <v>0</v>
          </cell>
          <cell r="O5093">
            <v>0</v>
          </cell>
          <cell r="P5093">
            <v>0</v>
          </cell>
        </row>
        <row r="5094">
          <cell r="A5094" t="str">
            <v>4.04.000610201</v>
          </cell>
          <cell r="B5094">
            <v>10201</v>
          </cell>
          <cell r="C5094" t="str">
            <v>Superintendência Canal Corretor</v>
          </cell>
          <cell r="D5094" t="str">
            <v>4.04.0006</v>
          </cell>
          <cell r="E5094">
            <v>0</v>
          </cell>
          <cell r="F5094">
            <v>0</v>
          </cell>
          <cell r="G5094">
            <v>160</v>
          </cell>
          <cell r="H5094">
            <v>160</v>
          </cell>
          <cell r="I5094">
            <v>160</v>
          </cell>
          <cell r="J5094">
            <v>320</v>
          </cell>
          <cell r="K5094">
            <v>320</v>
          </cell>
          <cell r="L5094">
            <v>480</v>
          </cell>
          <cell r="M5094">
            <v>480</v>
          </cell>
          <cell r="N5094">
            <v>640</v>
          </cell>
          <cell r="O5094">
            <v>640</v>
          </cell>
          <cell r="P5094">
            <v>640</v>
          </cell>
        </row>
        <row r="5095">
          <cell r="A5095" t="str">
            <v>4.04.000710201</v>
          </cell>
          <cell r="B5095">
            <v>10201</v>
          </cell>
          <cell r="C5095" t="str">
            <v>Superintendência Canal Corretor</v>
          </cell>
          <cell r="D5095" t="str">
            <v>4.04.0007</v>
          </cell>
          <cell r="E5095">
            <v>0</v>
          </cell>
          <cell r="F5095">
            <v>0</v>
          </cell>
          <cell r="G5095">
            <v>0</v>
          </cell>
          <cell r="H5095">
            <v>0</v>
          </cell>
          <cell r="I5095">
            <v>0</v>
          </cell>
          <cell r="J5095">
            <v>0</v>
          </cell>
          <cell r="K5095">
            <v>0</v>
          </cell>
          <cell r="L5095">
            <v>0</v>
          </cell>
          <cell r="M5095">
            <v>0</v>
          </cell>
          <cell r="N5095">
            <v>0</v>
          </cell>
          <cell r="O5095">
            <v>0</v>
          </cell>
          <cell r="P5095">
            <v>0</v>
          </cell>
        </row>
        <row r="5096">
          <cell r="A5096" t="str">
            <v>4.04.000810201</v>
          </cell>
          <cell r="B5096">
            <v>10201</v>
          </cell>
          <cell r="C5096" t="str">
            <v>Superintendência Canal Corretor</v>
          </cell>
          <cell r="D5096" t="str">
            <v>4.04.0008</v>
          </cell>
          <cell r="E5096">
            <v>1541.664</v>
          </cell>
          <cell r="F5096">
            <v>1541.664</v>
          </cell>
          <cell r="G5096">
            <v>1541.664</v>
          </cell>
          <cell r="H5096">
            <v>1541.664</v>
          </cell>
          <cell r="I5096">
            <v>1541.664</v>
          </cell>
          <cell r="J5096">
            <v>1541.664</v>
          </cell>
          <cell r="K5096">
            <v>1541.664</v>
          </cell>
          <cell r="L5096">
            <v>1541.664</v>
          </cell>
          <cell r="M5096">
            <v>1541.664</v>
          </cell>
          <cell r="N5096">
            <v>1541.664</v>
          </cell>
          <cell r="O5096">
            <v>1541.664</v>
          </cell>
          <cell r="P5096">
            <v>1541.664</v>
          </cell>
        </row>
        <row r="5097">
          <cell r="A5097" t="str">
            <v>4.04.000910201</v>
          </cell>
          <cell r="B5097">
            <v>10201</v>
          </cell>
          <cell r="C5097" t="str">
            <v>Superintendência Canal Corretor</v>
          </cell>
          <cell r="D5097" t="str">
            <v>4.04.0009</v>
          </cell>
          <cell r="E5097">
            <v>0</v>
          </cell>
          <cell r="F5097">
            <v>0</v>
          </cell>
          <cell r="G5097">
            <v>0</v>
          </cell>
          <cell r="H5097">
            <v>0</v>
          </cell>
          <cell r="I5097">
            <v>0</v>
          </cell>
          <cell r="J5097">
            <v>0</v>
          </cell>
          <cell r="K5097">
            <v>0</v>
          </cell>
          <cell r="L5097">
            <v>0</v>
          </cell>
          <cell r="M5097">
            <v>0</v>
          </cell>
          <cell r="N5097">
            <v>0</v>
          </cell>
          <cell r="O5097">
            <v>0</v>
          </cell>
          <cell r="P5097">
            <v>0</v>
          </cell>
        </row>
        <row r="5098">
          <cell r="A5098" t="str">
            <v>4.04.001010201</v>
          </cell>
          <cell r="B5098">
            <v>10201</v>
          </cell>
          <cell r="C5098" t="str">
            <v>Superintendência Canal Corretor</v>
          </cell>
          <cell r="D5098" t="str">
            <v>4.04.0010</v>
          </cell>
          <cell r="E5098">
            <v>0</v>
          </cell>
          <cell r="F5098">
            <v>0</v>
          </cell>
          <cell r="G5098">
            <v>0</v>
          </cell>
          <cell r="H5098">
            <v>0</v>
          </cell>
          <cell r="I5098">
            <v>0</v>
          </cell>
          <cell r="J5098">
            <v>0</v>
          </cell>
          <cell r="K5098">
            <v>0</v>
          </cell>
          <cell r="L5098">
            <v>0</v>
          </cell>
          <cell r="M5098">
            <v>0</v>
          </cell>
          <cell r="N5098">
            <v>0</v>
          </cell>
          <cell r="O5098">
            <v>0</v>
          </cell>
          <cell r="P5098">
            <v>0</v>
          </cell>
        </row>
        <row r="5099">
          <cell r="A5099" t="str">
            <v>4.04.001110201</v>
          </cell>
          <cell r="B5099">
            <v>10201</v>
          </cell>
          <cell r="C5099" t="str">
            <v>Superintendência Canal Corretor</v>
          </cell>
          <cell r="D5099" t="str">
            <v>4.04.0011</v>
          </cell>
          <cell r="E5099">
            <v>0</v>
          </cell>
          <cell r="F5099">
            <v>0</v>
          </cell>
          <cell r="G5099">
            <v>0</v>
          </cell>
          <cell r="H5099">
            <v>0</v>
          </cell>
          <cell r="I5099">
            <v>0</v>
          </cell>
          <cell r="J5099">
            <v>0</v>
          </cell>
          <cell r="K5099">
            <v>0</v>
          </cell>
          <cell r="L5099">
            <v>0</v>
          </cell>
          <cell r="M5099">
            <v>0</v>
          </cell>
          <cell r="N5099">
            <v>0</v>
          </cell>
          <cell r="O5099">
            <v>0</v>
          </cell>
          <cell r="P5099">
            <v>0</v>
          </cell>
        </row>
        <row r="5100">
          <cell r="A5100" t="str">
            <v>4.04.001210201</v>
          </cell>
          <cell r="B5100">
            <v>10201</v>
          </cell>
          <cell r="C5100" t="str">
            <v>Superintendência Canal Corretor</v>
          </cell>
          <cell r="D5100" t="str">
            <v>4.04.0012</v>
          </cell>
          <cell r="E5100">
            <v>0</v>
          </cell>
          <cell r="F5100">
            <v>0</v>
          </cell>
          <cell r="G5100">
            <v>0</v>
          </cell>
          <cell r="H5100">
            <v>0</v>
          </cell>
          <cell r="I5100">
            <v>0</v>
          </cell>
          <cell r="J5100">
            <v>0</v>
          </cell>
          <cell r="K5100">
            <v>0</v>
          </cell>
          <cell r="L5100">
            <v>0</v>
          </cell>
          <cell r="M5100">
            <v>0</v>
          </cell>
          <cell r="N5100">
            <v>0</v>
          </cell>
          <cell r="O5100">
            <v>0</v>
          </cell>
          <cell r="P5100">
            <v>0</v>
          </cell>
        </row>
        <row r="5101">
          <cell r="A5101" t="str">
            <v>4.05.000310201</v>
          </cell>
          <cell r="B5101">
            <v>10201</v>
          </cell>
          <cell r="C5101" t="str">
            <v>Superintendência Canal Corretor</v>
          </cell>
          <cell r="D5101" t="str">
            <v>4.05.0003</v>
          </cell>
          <cell r="E5101">
            <v>0</v>
          </cell>
          <cell r="F5101">
            <v>0</v>
          </cell>
          <cell r="G5101">
            <v>0</v>
          </cell>
          <cell r="H5101">
            <v>0</v>
          </cell>
          <cell r="I5101">
            <v>0</v>
          </cell>
          <cell r="J5101">
            <v>0</v>
          </cell>
          <cell r="K5101">
            <v>0</v>
          </cell>
          <cell r="L5101">
            <v>0</v>
          </cell>
          <cell r="M5101">
            <v>0</v>
          </cell>
          <cell r="N5101">
            <v>0</v>
          </cell>
          <cell r="O5101">
            <v>0</v>
          </cell>
          <cell r="P5101">
            <v>0</v>
          </cell>
        </row>
        <row r="5102">
          <cell r="A5102" t="str">
            <v>4.08.000410201</v>
          </cell>
          <cell r="B5102">
            <v>10201</v>
          </cell>
          <cell r="C5102" t="str">
            <v>Superintendência Canal Corretor</v>
          </cell>
          <cell r="D5102" t="str">
            <v>4.08.0004</v>
          </cell>
          <cell r="E5102">
            <v>0</v>
          </cell>
          <cell r="F5102">
            <v>0</v>
          </cell>
          <cell r="G5102">
            <v>0</v>
          </cell>
          <cell r="H5102">
            <v>0</v>
          </cell>
          <cell r="I5102">
            <v>0</v>
          </cell>
          <cell r="J5102">
            <v>0</v>
          </cell>
          <cell r="K5102">
            <v>0</v>
          </cell>
          <cell r="L5102">
            <v>0</v>
          </cell>
          <cell r="M5102">
            <v>0</v>
          </cell>
          <cell r="N5102">
            <v>0</v>
          </cell>
          <cell r="O5102">
            <v>0</v>
          </cell>
          <cell r="P5102">
            <v>0</v>
          </cell>
        </row>
        <row r="5103">
          <cell r="A5103" t="str">
            <v>4.08.001010201</v>
          </cell>
          <cell r="B5103">
            <v>10201</v>
          </cell>
          <cell r="C5103" t="str">
            <v>Superintendência Canal Corretor</v>
          </cell>
          <cell r="D5103" t="str">
            <v>4.08.0010</v>
          </cell>
          <cell r="E5103">
            <v>0</v>
          </cell>
          <cell r="F5103">
            <v>0</v>
          </cell>
          <cell r="G5103">
            <v>0</v>
          </cell>
          <cell r="H5103">
            <v>0</v>
          </cell>
          <cell r="I5103">
            <v>0</v>
          </cell>
          <cell r="J5103">
            <v>0</v>
          </cell>
          <cell r="K5103">
            <v>0</v>
          </cell>
          <cell r="L5103">
            <v>0</v>
          </cell>
          <cell r="M5103">
            <v>0</v>
          </cell>
          <cell r="N5103">
            <v>0</v>
          </cell>
          <cell r="O5103">
            <v>0</v>
          </cell>
          <cell r="P5103">
            <v>0</v>
          </cell>
        </row>
        <row r="5104">
          <cell r="A5104" t="str">
            <v>4.08.001610201</v>
          </cell>
          <cell r="B5104">
            <v>10201</v>
          </cell>
          <cell r="C5104" t="str">
            <v>Superintendência Canal Corretor</v>
          </cell>
          <cell r="D5104" t="str">
            <v>4.08.0016</v>
          </cell>
          <cell r="E5104">
            <v>0</v>
          </cell>
          <cell r="F5104">
            <v>0</v>
          </cell>
          <cell r="G5104">
            <v>0</v>
          </cell>
          <cell r="H5104">
            <v>0</v>
          </cell>
          <cell r="I5104">
            <v>0</v>
          </cell>
          <cell r="J5104">
            <v>0</v>
          </cell>
          <cell r="K5104">
            <v>0</v>
          </cell>
          <cell r="L5104">
            <v>0</v>
          </cell>
          <cell r="M5104">
            <v>0</v>
          </cell>
          <cell r="N5104">
            <v>0</v>
          </cell>
          <cell r="O5104">
            <v>0</v>
          </cell>
          <cell r="P5104">
            <v>0</v>
          </cell>
        </row>
        <row r="5105">
          <cell r="A5105" t="str">
            <v>4.08.001710201</v>
          </cell>
          <cell r="B5105">
            <v>10201</v>
          </cell>
          <cell r="C5105" t="str">
            <v>Superintendência Canal Corretor</v>
          </cell>
          <cell r="D5105" t="str">
            <v>4.08.0017</v>
          </cell>
          <cell r="E5105">
            <v>0</v>
          </cell>
          <cell r="F5105">
            <v>0</v>
          </cell>
          <cell r="G5105">
            <v>0</v>
          </cell>
          <cell r="H5105">
            <v>0</v>
          </cell>
          <cell r="I5105">
            <v>0</v>
          </cell>
          <cell r="J5105">
            <v>0</v>
          </cell>
          <cell r="K5105">
            <v>0</v>
          </cell>
          <cell r="L5105">
            <v>0</v>
          </cell>
          <cell r="M5105">
            <v>0</v>
          </cell>
          <cell r="N5105">
            <v>0</v>
          </cell>
          <cell r="O5105">
            <v>0</v>
          </cell>
          <cell r="P5105">
            <v>0</v>
          </cell>
        </row>
        <row r="5106">
          <cell r="A5106" t="str">
            <v>4.08.002010201</v>
          </cell>
          <cell r="B5106">
            <v>10201</v>
          </cell>
          <cell r="C5106" t="str">
            <v>Superintendência Canal Corretor</v>
          </cell>
          <cell r="D5106" t="str">
            <v>4.08.0020</v>
          </cell>
          <cell r="E5106">
            <v>0</v>
          </cell>
          <cell r="F5106">
            <v>0</v>
          </cell>
          <cell r="G5106">
            <v>0</v>
          </cell>
          <cell r="H5106">
            <v>0</v>
          </cell>
          <cell r="I5106">
            <v>0</v>
          </cell>
          <cell r="J5106">
            <v>0</v>
          </cell>
          <cell r="K5106">
            <v>0</v>
          </cell>
          <cell r="L5106">
            <v>0</v>
          </cell>
          <cell r="M5106">
            <v>0</v>
          </cell>
          <cell r="N5106">
            <v>0</v>
          </cell>
          <cell r="O5106">
            <v>0</v>
          </cell>
          <cell r="P5106">
            <v>0</v>
          </cell>
        </row>
        <row r="5107">
          <cell r="A5107" t="str">
            <v>4.13.000410201</v>
          </cell>
          <cell r="B5107">
            <v>10201</v>
          </cell>
          <cell r="C5107" t="str">
            <v>Superintendência Canal Corretor</v>
          </cell>
          <cell r="D5107" t="str">
            <v>4.13.0004</v>
          </cell>
          <cell r="E5107">
            <v>0</v>
          </cell>
          <cell r="F5107">
            <v>0</v>
          </cell>
          <cell r="G5107">
            <v>0</v>
          </cell>
          <cell r="H5107">
            <v>0</v>
          </cell>
          <cell r="I5107">
            <v>0</v>
          </cell>
          <cell r="J5107">
            <v>0</v>
          </cell>
          <cell r="K5107">
            <v>0</v>
          </cell>
          <cell r="L5107">
            <v>0</v>
          </cell>
          <cell r="M5107">
            <v>0</v>
          </cell>
          <cell r="N5107">
            <v>0</v>
          </cell>
          <cell r="O5107">
            <v>0</v>
          </cell>
          <cell r="P5107">
            <v>0</v>
          </cell>
        </row>
        <row r="5108">
          <cell r="A5108" t="str">
            <v>4.13.000510201</v>
          </cell>
          <cell r="B5108">
            <v>10201</v>
          </cell>
          <cell r="C5108" t="str">
            <v>Superintendência Canal Corretor</v>
          </cell>
          <cell r="D5108" t="str">
            <v>4.13.0005</v>
          </cell>
          <cell r="E5108">
            <v>0</v>
          </cell>
          <cell r="F5108">
            <v>0</v>
          </cell>
          <cell r="G5108">
            <v>0</v>
          </cell>
          <cell r="H5108">
            <v>0</v>
          </cell>
          <cell r="I5108">
            <v>0</v>
          </cell>
          <cell r="J5108">
            <v>0</v>
          </cell>
          <cell r="K5108">
            <v>0</v>
          </cell>
          <cell r="L5108">
            <v>0</v>
          </cell>
          <cell r="M5108">
            <v>0</v>
          </cell>
          <cell r="N5108">
            <v>0</v>
          </cell>
          <cell r="O5108">
            <v>0</v>
          </cell>
          <cell r="P5108">
            <v>0</v>
          </cell>
        </row>
        <row r="5109">
          <cell r="A5109" t="str">
            <v>4.13.000610201</v>
          </cell>
          <cell r="B5109">
            <v>10201</v>
          </cell>
          <cell r="C5109" t="str">
            <v>Superintendência Canal Corretor</v>
          </cell>
          <cell r="D5109" t="str">
            <v>4.13.0006</v>
          </cell>
          <cell r="E5109">
            <v>0</v>
          </cell>
          <cell r="F5109">
            <v>0</v>
          </cell>
          <cell r="G5109">
            <v>0</v>
          </cell>
          <cell r="H5109">
            <v>0</v>
          </cell>
          <cell r="I5109">
            <v>0</v>
          </cell>
          <cell r="J5109">
            <v>0</v>
          </cell>
          <cell r="K5109">
            <v>0</v>
          </cell>
          <cell r="L5109">
            <v>0</v>
          </cell>
          <cell r="M5109">
            <v>0</v>
          </cell>
          <cell r="N5109">
            <v>0</v>
          </cell>
          <cell r="O5109">
            <v>0</v>
          </cell>
          <cell r="P5109">
            <v>0</v>
          </cell>
        </row>
        <row r="5110">
          <cell r="A5110" t="str">
            <v>4.13.000710201</v>
          </cell>
          <cell r="B5110">
            <v>10201</v>
          </cell>
          <cell r="C5110" t="str">
            <v>Superintendência Canal Corretor</v>
          </cell>
          <cell r="D5110" t="str">
            <v>4.13.0007</v>
          </cell>
          <cell r="E5110">
            <v>0</v>
          </cell>
          <cell r="F5110">
            <v>0</v>
          </cell>
          <cell r="G5110">
            <v>0</v>
          </cell>
          <cell r="H5110">
            <v>0</v>
          </cell>
          <cell r="I5110">
            <v>0</v>
          </cell>
          <cell r="J5110">
            <v>0</v>
          </cell>
          <cell r="K5110">
            <v>0</v>
          </cell>
          <cell r="L5110">
            <v>0</v>
          </cell>
          <cell r="M5110">
            <v>0</v>
          </cell>
          <cell r="N5110">
            <v>0</v>
          </cell>
          <cell r="O5110">
            <v>0</v>
          </cell>
          <cell r="P5110">
            <v>0</v>
          </cell>
        </row>
        <row r="5111">
          <cell r="A5111" t="str">
            <v>4.13.000810201</v>
          </cell>
          <cell r="B5111">
            <v>10201</v>
          </cell>
          <cell r="C5111" t="str">
            <v>Superintendência Canal Corretor</v>
          </cell>
          <cell r="D5111" t="str">
            <v>4.13.0008</v>
          </cell>
          <cell r="E5111">
            <v>0</v>
          </cell>
          <cell r="F5111">
            <v>0</v>
          </cell>
          <cell r="G5111">
            <v>0</v>
          </cell>
          <cell r="H5111">
            <v>0</v>
          </cell>
          <cell r="I5111">
            <v>0</v>
          </cell>
          <cell r="J5111">
            <v>0</v>
          </cell>
          <cell r="K5111">
            <v>0</v>
          </cell>
          <cell r="L5111">
            <v>0</v>
          </cell>
          <cell r="M5111">
            <v>0</v>
          </cell>
          <cell r="N5111">
            <v>0</v>
          </cell>
          <cell r="O5111">
            <v>0</v>
          </cell>
          <cell r="P5111">
            <v>0</v>
          </cell>
        </row>
        <row r="5112">
          <cell r="A5112" t="str">
            <v>4.90.000110201</v>
          </cell>
          <cell r="B5112">
            <v>10201</v>
          </cell>
          <cell r="C5112" t="str">
            <v>Superintendência Canal Corretor</v>
          </cell>
          <cell r="D5112" t="str">
            <v>4.90.0001</v>
          </cell>
          <cell r="E5112">
            <v>0</v>
          </cell>
          <cell r="F5112">
            <v>0</v>
          </cell>
          <cell r="G5112">
            <v>0</v>
          </cell>
          <cell r="H5112">
            <v>0</v>
          </cell>
          <cell r="I5112">
            <v>0</v>
          </cell>
          <cell r="J5112">
            <v>0</v>
          </cell>
          <cell r="K5112">
            <v>0</v>
          </cell>
          <cell r="L5112">
            <v>0</v>
          </cell>
          <cell r="M5112">
            <v>0</v>
          </cell>
          <cell r="N5112">
            <v>0</v>
          </cell>
          <cell r="O5112">
            <v>0</v>
          </cell>
          <cell r="P5112">
            <v>0</v>
          </cell>
        </row>
        <row r="5113">
          <cell r="A5113" t="str">
            <v>4.01.000110205</v>
          </cell>
          <cell r="B5113">
            <v>10205</v>
          </cell>
          <cell r="C5113" t="str">
            <v>Superintendência Equipe Própria</v>
          </cell>
          <cell r="D5113" t="str">
            <v>4.01.0001</v>
          </cell>
          <cell r="E5113">
            <v>0</v>
          </cell>
          <cell r="F5113">
            <v>0</v>
          </cell>
          <cell r="G5113">
            <v>0</v>
          </cell>
          <cell r="H5113">
            <v>0</v>
          </cell>
          <cell r="I5113">
            <v>0</v>
          </cell>
          <cell r="J5113">
            <v>0</v>
          </cell>
          <cell r="K5113">
            <v>0</v>
          </cell>
          <cell r="L5113">
            <v>0</v>
          </cell>
          <cell r="M5113">
            <v>0</v>
          </cell>
          <cell r="N5113">
            <v>0</v>
          </cell>
          <cell r="O5113">
            <v>0</v>
          </cell>
          <cell r="P5113">
            <v>0</v>
          </cell>
        </row>
        <row r="5114">
          <cell r="A5114" t="str">
            <v>4.01.000210205</v>
          </cell>
          <cell r="B5114">
            <v>10205</v>
          </cell>
          <cell r="C5114" t="str">
            <v>Superintendência Equipe Própria</v>
          </cell>
          <cell r="D5114" t="str">
            <v>4.01.0002</v>
          </cell>
          <cell r="E5114">
            <v>0</v>
          </cell>
          <cell r="F5114">
            <v>0</v>
          </cell>
          <cell r="G5114">
            <v>0</v>
          </cell>
          <cell r="H5114">
            <v>0</v>
          </cell>
          <cell r="I5114">
            <v>0</v>
          </cell>
          <cell r="J5114">
            <v>0</v>
          </cell>
          <cell r="K5114">
            <v>0</v>
          </cell>
          <cell r="L5114">
            <v>0</v>
          </cell>
          <cell r="M5114">
            <v>0</v>
          </cell>
          <cell r="N5114">
            <v>0</v>
          </cell>
          <cell r="O5114">
            <v>0</v>
          </cell>
          <cell r="P5114">
            <v>0</v>
          </cell>
        </row>
        <row r="5115">
          <cell r="A5115" t="str">
            <v>4.01.000310205</v>
          </cell>
          <cell r="B5115">
            <v>10205</v>
          </cell>
          <cell r="C5115" t="str">
            <v>Superintendência Equipe Própria</v>
          </cell>
          <cell r="D5115" t="str">
            <v>4.01.0003</v>
          </cell>
          <cell r="E5115">
            <v>10314.56928087425</v>
          </cell>
          <cell r="F5115">
            <v>7524.6577245435046</v>
          </cell>
          <cell r="G5115">
            <v>11576.3964992977</v>
          </cell>
          <cell r="H5115">
            <v>17017.302853967616</v>
          </cell>
          <cell r="I5115">
            <v>21867.812987173354</v>
          </cell>
          <cell r="J5115">
            <v>28200.101872289197</v>
          </cell>
          <cell r="K5115">
            <v>28859.956472749163</v>
          </cell>
          <cell r="L5115">
            <v>29751.339003195088</v>
          </cell>
          <cell r="M5115">
            <v>30098.630898174019</v>
          </cell>
          <cell r="N5115">
            <v>30445.922793152949</v>
          </cell>
          <cell r="O5115">
            <v>30793.21468813188</v>
          </cell>
          <cell r="P5115">
            <v>31256.270548103788</v>
          </cell>
        </row>
        <row r="5116">
          <cell r="A5116" t="str">
            <v>4.01.000410205</v>
          </cell>
          <cell r="B5116">
            <v>10205</v>
          </cell>
          <cell r="C5116" t="str">
            <v>Superintendência Equipe Própria</v>
          </cell>
          <cell r="D5116" t="str">
            <v>4.01.0004</v>
          </cell>
          <cell r="E5116">
            <v>0</v>
          </cell>
          <cell r="F5116">
            <v>0</v>
          </cell>
          <cell r="G5116">
            <v>0</v>
          </cell>
          <cell r="H5116">
            <v>0</v>
          </cell>
          <cell r="I5116">
            <v>0</v>
          </cell>
          <cell r="J5116">
            <v>0</v>
          </cell>
          <cell r="K5116">
            <v>0</v>
          </cell>
          <cell r="L5116">
            <v>0</v>
          </cell>
          <cell r="M5116">
            <v>0</v>
          </cell>
          <cell r="N5116">
            <v>0</v>
          </cell>
          <cell r="O5116">
            <v>0</v>
          </cell>
          <cell r="P5116">
            <v>0</v>
          </cell>
        </row>
        <row r="5117">
          <cell r="A5117" t="str">
            <v>4.01.000510205</v>
          </cell>
          <cell r="B5117">
            <v>10205</v>
          </cell>
          <cell r="C5117" t="str">
            <v>Superintendência Equipe Própria</v>
          </cell>
          <cell r="D5117" t="str">
            <v>4.01.0005</v>
          </cell>
          <cell r="E5117">
            <v>0</v>
          </cell>
          <cell r="F5117">
            <v>0</v>
          </cell>
          <cell r="G5117">
            <v>0</v>
          </cell>
          <cell r="H5117">
            <v>0</v>
          </cell>
          <cell r="I5117">
            <v>0</v>
          </cell>
          <cell r="J5117">
            <v>0</v>
          </cell>
          <cell r="K5117">
            <v>0</v>
          </cell>
          <cell r="L5117">
            <v>0</v>
          </cell>
          <cell r="M5117">
            <v>0</v>
          </cell>
          <cell r="N5117">
            <v>0</v>
          </cell>
          <cell r="O5117">
            <v>0</v>
          </cell>
          <cell r="P5117">
            <v>0</v>
          </cell>
        </row>
        <row r="5118">
          <cell r="A5118" t="str">
            <v>4.01.000610205</v>
          </cell>
          <cell r="B5118">
            <v>10205</v>
          </cell>
          <cell r="C5118" t="str">
            <v>Superintendência Equipe Própria</v>
          </cell>
          <cell r="D5118" t="str">
            <v>4.01.0006</v>
          </cell>
          <cell r="E5118">
            <v>0</v>
          </cell>
          <cell r="F5118">
            <v>0</v>
          </cell>
          <cell r="G5118">
            <v>0</v>
          </cell>
          <cell r="H5118">
            <v>0</v>
          </cell>
          <cell r="I5118">
            <v>0</v>
          </cell>
          <cell r="J5118">
            <v>0</v>
          </cell>
          <cell r="K5118">
            <v>0</v>
          </cell>
          <cell r="L5118">
            <v>0</v>
          </cell>
          <cell r="M5118">
            <v>0</v>
          </cell>
          <cell r="N5118">
            <v>0</v>
          </cell>
          <cell r="O5118">
            <v>0</v>
          </cell>
          <cell r="P5118">
            <v>0</v>
          </cell>
        </row>
        <row r="5119">
          <cell r="A5119" t="str">
            <v>4.01.000710205</v>
          </cell>
          <cell r="B5119">
            <v>10205</v>
          </cell>
          <cell r="C5119" t="str">
            <v>Superintendência Equipe Própria</v>
          </cell>
          <cell r="D5119" t="str">
            <v>4.01.0007</v>
          </cell>
          <cell r="E5119">
            <v>0</v>
          </cell>
          <cell r="F5119">
            <v>0</v>
          </cell>
          <cell r="G5119">
            <v>0</v>
          </cell>
          <cell r="H5119">
            <v>0</v>
          </cell>
          <cell r="I5119">
            <v>0</v>
          </cell>
          <cell r="J5119">
            <v>0</v>
          </cell>
          <cell r="K5119">
            <v>0</v>
          </cell>
          <cell r="L5119">
            <v>0</v>
          </cell>
          <cell r="M5119">
            <v>0</v>
          </cell>
          <cell r="N5119">
            <v>0</v>
          </cell>
          <cell r="O5119">
            <v>0</v>
          </cell>
          <cell r="P5119">
            <v>0</v>
          </cell>
        </row>
        <row r="5120">
          <cell r="A5120" t="str">
            <v>4.01.000810205</v>
          </cell>
          <cell r="B5120">
            <v>10205</v>
          </cell>
          <cell r="C5120" t="str">
            <v>Superintendência Equipe Própria</v>
          </cell>
          <cell r="D5120" t="str">
            <v>4.01.0008</v>
          </cell>
          <cell r="E5120">
            <v>7082.6709062003183</v>
          </cell>
          <cell r="F5120">
            <v>5166.9316375198723</v>
          </cell>
          <cell r="G5120">
            <v>7949.1255961844199</v>
          </cell>
          <cell r="H5120">
            <v>11685.214626391096</v>
          </cell>
          <cell r="I5120">
            <v>15015.898251192368</v>
          </cell>
          <cell r="J5120">
            <v>19364.069952305246</v>
          </cell>
          <cell r="K5120">
            <v>19817.170111287756</v>
          </cell>
          <cell r="L5120">
            <v>20429.252782193958</v>
          </cell>
          <cell r="M5120">
            <v>20667.726550079489</v>
          </cell>
          <cell r="N5120">
            <v>20906.200317965024</v>
          </cell>
          <cell r="O5120">
            <v>21144.674085850555</v>
          </cell>
          <cell r="P5120">
            <v>21462.639109697931</v>
          </cell>
        </row>
        <row r="5121">
          <cell r="A5121" t="str">
            <v>4.02.000110205</v>
          </cell>
          <cell r="B5121">
            <v>10205</v>
          </cell>
          <cell r="C5121" t="str">
            <v>Superintendência Equipe Própria</v>
          </cell>
          <cell r="D5121" t="str">
            <v>4.02.0001</v>
          </cell>
          <cell r="E5121">
            <v>0</v>
          </cell>
          <cell r="F5121">
            <v>0</v>
          </cell>
          <cell r="G5121">
            <v>0</v>
          </cell>
          <cell r="H5121">
            <v>0</v>
          </cell>
          <cell r="I5121">
            <v>0</v>
          </cell>
          <cell r="J5121">
            <v>0</v>
          </cell>
          <cell r="K5121">
            <v>0</v>
          </cell>
          <cell r="L5121">
            <v>0</v>
          </cell>
          <cell r="M5121">
            <v>0</v>
          </cell>
          <cell r="N5121">
            <v>0</v>
          </cell>
          <cell r="O5121">
            <v>0</v>
          </cell>
          <cell r="P5121">
            <v>0</v>
          </cell>
        </row>
        <row r="5122">
          <cell r="A5122" t="str">
            <v>4.02.000210205</v>
          </cell>
          <cell r="B5122">
            <v>10205</v>
          </cell>
          <cell r="C5122" t="str">
            <v>Superintendência Equipe Própria</v>
          </cell>
          <cell r="D5122" t="str">
            <v>4.02.0002</v>
          </cell>
          <cell r="E5122">
            <v>0</v>
          </cell>
          <cell r="F5122">
            <v>0</v>
          </cell>
          <cell r="G5122">
            <v>0</v>
          </cell>
          <cell r="H5122">
            <v>0</v>
          </cell>
          <cell r="I5122">
            <v>0</v>
          </cell>
          <cell r="J5122">
            <v>0</v>
          </cell>
          <cell r="K5122">
            <v>0</v>
          </cell>
          <cell r="L5122">
            <v>0</v>
          </cell>
          <cell r="M5122">
            <v>0</v>
          </cell>
          <cell r="N5122">
            <v>0</v>
          </cell>
          <cell r="O5122">
            <v>0</v>
          </cell>
          <cell r="P5122">
            <v>0</v>
          </cell>
        </row>
        <row r="5123">
          <cell r="A5123" t="str">
            <v>4.02.000310205</v>
          </cell>
          <cell r="B5123">
            <v>10205</v>
          </cell>
          <cell r="C5123" t="str">
            <v>Superintendência Equipe Própria</v>
          </cell>
          <cell r="D5123" t="str">
            <v>4.02.0003</v>
          </cell>
          <cell r="E5123">
            <v>2509.0814999999998</v>
          </cell>
          <cell r="F5123">
            <v>2509.0814999999998</v>
          </cell>
          <cell r="G5123">
            <v>2509.0814999999998</v>
          </cell>
          <cell r="H5123">
            <v>2509.0814999999998</v>
          </cell>
          <cell r="I5123">
            <v>2509.0814999999998</v>
          </cell>
          <cell r="J5123">
            <v>2509.0814999999998</v>
          </cell>
          <cell r="K5123">
            <v>2509.0814999999998</v>
          </cell>
          <cell r="L5123">
            <v>2509.0814999999998</v>
          </cell>
          <cell r="M5123">
            <v>2509.0814999999998</v>
          </cell>
          <cell r="N5123">
            <v>2509.0814999999998</v>
          </cell>
          <cell r="O5123">
            <v>2509.0814999999998</v>
          </cell>
          <cell r="P5123">
            <v>2509.0814999999998</v>
          </cell>
        </row>
        <row r="5124">
          <cell r="A5124" t="str">
            <v>4.02.000410205</v>
          </cell>
          <cell r="B5124">
            <v>10205</v>
          </cell>
          <cell r="C5124" t="str">
            <v>Superintendência Equipe Própria</v>
          </cell>
          <cell r="D5124" t="str">
            <v>4.02.0004</v>
          </cell>
          <cell r="E5124">
            <v>0</v>
          </cell>
          <cell r="F5124">
            <v>0</v>
          </cell>
          <cell r="G5124">
            <v>0</v>
          </cell>
          <cell r="H5124">
            <v>0</v>
          </cell>
          <cell r="I5124">
            <v>0</v>
          </cell>
          <cell r="J5124">
            <v>0</v>
          </cell>
          <cell r="K5124">
            <v>0</v>
          </cell>
          <cell r="L5124">
            <v>0</v>
          </cell>
          <cell r="M5124">
            <v>0</v>
          </cell>
          <cell r="N5124">
            <v>0</v>
          </cell>
          <cell r="O5124">
            <v>0</v>
          </cell>
          <cell r="P5124">
            <v>0</v>
          </cell>
        </row>
        <row r="5125">
          <cell r="A5125" t="str">
            <v>4.02.000510205</v>
          </cell>
          <cell r="B5125">
            <v>10205</v>
          </cell>
          <cell r="C5125" t="str">
            <v>Superintendência Equipe Própria</v>
          </cell>
          <cell r="D5125" t="str">
            <v>4.02.0005</v>
          </cell>
          <cell r="E5125">
            <v>15000</v>
          </cell>
          <cell r="F5125">
            <v>15000</v>
          </cell>
          <cell r="G5125">
            <v>15000</v>
          </cell>
          <cell r="H5125">
            <v>15000</v>
          </cell>
          <cell r="I5125">
            <v>15000</v>
          </cell>
          <cell r="J5125">
            <v>15000</v>
          </cell>
          <cell r="K5125">
            <v>15000</v>
          </cell>
          <cell r="L5125">
            <v>15000</v>
          </cell>
          <cell r="M5125">
            <v>15000</v>
          </cell>
          <cell r="N5125">
            <v>15000</v>
          </cell>
          <cell r="O5125">
            <v>15000</v>
          </cell>
          <cell r="P5125">
            <v>15000</v>
          </cell>
        </row>
        <row r="5126">
          <cell r="A5126" t="str">
            <v>4.02.000610205</v>
          </cell>
          <cell r="B5126">
            <v>10205</v>
          </cell>
          <cell r="C5126" t="str">
            <v>Superintendência Equipe Própria</v>
          </cell>
          <cell r="D5126" t="str">
            <v>4.02.0006</v>
          </cell>
          <cell r="E5126">
            <v>0</v>
          </cell>
          <cell r="F5126">
            <v>0</v>
          </cell>
          <cell r="G5126">
            <v>0</v>
          </cell>
          <cell r="H5126">
            <v>0</v>
          </cell>
          <cell r="I5126">
            <v>0</v>
          </cell>
          <cell r="J5126">
            <v>0</v>
          </cell>
          <cell r="K5126">
            <v>0</v>
          </cell>
          <cell r="L5126">
            <v>0</v>
          </cell>
          <cell r="M5126">
            <v>0</v>
          </cell>
          <cell r="N5126">
            <v>0</v>
          </cell>
          <cell r="O5126">
            <v>0</v>
          </cell>
          <cell r="P5126">
            <v>0</v>
          </cell>
        </row>
        <row r="5127">
          <cell r="A5127" t="str">
            <v>4.02.000710205</v>
          </cell>
          <cell r="B5127">
            <v>10205</v>
          </cell>
          <cell r="C5127" t="str">
            <v>Superintendência Equipe Própria</v>
          </cell>
          <cell r="D5127" t="str">
            <v>4.02.0007</v>
          </cell>
          <cell r="E5127">
            <v>0</v>
          </cell>
          <cell r="F5127">
            <v>0</v>
          </cell>
          <cell r="G5127">
            <v>0</v>
          </cell>
          <cell r="H5127">
            <v>0</v>
          </cell>
          <cell r="I5127">
            <v>0</v>
          </cell>
          <cell r="J5127">
            <v>0</v>
          </cell>
          <cell r="K5127">
            <v>0</v>
          </cell>
          <cell r="L5127">
            <v>0</v>
          </cell>
          <cell r="M5127">
            <v>0</v>
          </cell>
          <cell r="N5127">
            <v>0</v>
          </cell>
          <cell r="O5127">
            <v>0</v>
          </cell>
          <cell r="P5127">
            <v>0</v>
          </cell>
        </row>
        <row r="5128">
          <cell r="A5128" t="str">
            <v>4.02.000810205</v>
          </cell>
          <cell r="B5128">
            <v>10205</v>
          </cell>
          <cell r="C5128" t="str">
            <v>Superintendência Equipe Própria</v>
          </cell>
          <cell r="D5128" t="str">
            <v>4.02.0008</v>
          </cell>
          <cell r="E5128">
            <v>0</v>
          </cell>
          <cell r="F5128">
            <v>0</v>
          </cell>
          <cell r="G5128">
            <v>0</v>
          </cell>
          <cell r="H5128">
            <v>0</v>
          </cell>
          <cell r="I5128">
            <v>0</v>
          </cell>
          <cell r="J5128">
            <v>0</v>
          </cell>
          <cell r="K5128">
            <v>0</v>
          </cell>
          <cell r="L5128">
            <v>0</v>
          </cell>
          <cell r="M5128">
            <v>0</v>
          </cell>
          <cell r="N5128">
            <v>0</v>
          </cell>
          <cell r="O5128">
            <v>0</v>
          </cell>
          <cell r="P5128">
            <v>0</v>
          </cell>
        </row>
        <row r="5129">
          <cell r="A5129" t="str">
            <v>4.02.000910205</v>
          </cell>
          <cell r="B5129">
            <v>10205</v>
          </cell>
          <cell r="C5129" t="str">
            <v>Superintendência Equipe Própria</v>
          </cell>
          <cell r="D5129" t="str">
            <v>4.02.0009</v>
          </cell>
          <cell r="E5129">
            <v>0</v>
          </cell>
          <cell r="F5129">
            <v>0</v>
          </cell>
          <cell r="G5129">
            <v>0</v>
          </cell>
          <cell r="H5129">
            <v>0</v>
          </cell>
          <cell r="I5129">
            <v>0</v>
          </cell>
          <cell r="J5129">
            <v>0</v>
          </cell>
          <cell r="K5129">
            <v>0</v>
          </cell>
          <cell r="L5129">
            <v>0</v>
          </cell>
          <cell r="M5129">
            <v>0</v>
          </cell>
          <cell r="N5129">
            <v>0</v>
          </cell>
          <cell r="O5129">
            <v>0</v>
          </cell>
          <cell r="P5129">
            <v>0</v>
          </cell>
        </row>
        <row r="5130">
          <cell r="A5130" t="str">
            <v>4.02.001010205</v>
          </cell>
          <cell r="B5130">
            <v>10205</v>
          </cell>
          <cell r="C5130" t="str">
            <v>Superintendência Equipe Própria</v>
          </cell>
          <cell r="D5130" t="str">
            <v>4.02.0010</v>
          </cell>
          <cell r="E5130">
            <v>0</v>
          </cell>
          <cell r="F5130">
            <v>0</v>
          </cell>
          <cell r="G5130">
            <v>0</v>
          </cell>
          <cell r="H5130">
            <v>0</v>
          </cell>
          <cell r="I5130">
            <v>0</v>
          </cell>
          <cell r="J5130">
            <v>0</v>
          </cell>
          <cell r="K5130">
            <v>0</v>
          </cell>
          <cell r="L5130">
            <v>0</v>
          </cell>
          <cell r="M5130">
            <v>0</v>
          </cell>
          <cell r="N5130">
            <v>0</v>
          </cell>
          <cell r="O5130">
            <v>0</v>
          </cell>
          <cell r="P5130">
            <v>0</v>
          </cell>
        </row>
        <row r="5131">
          <cell r="A5131" t="str">
            <v>4.02.001110205</v>
          </cell>
          <cell r="B5131">
            <v>10205</v>
          </cell>
          <cell r="C5131" t="str">
            <v>Superintendência Equipe Própria</v>
          </cell>
          <cell r="D5131" t="str">
            <v>4.02.0011</v>
          </cell>
          <cell r="E5131">
            <v>0</v>
          </cell>
          <cell r="F5131">
            <v>0</v>
          </cell>
          <cell r="G5131">
            <v>0</v>
          </cell>
          <cell r="H5131">
            <v>0</v>
          </cell>
          <cell r="I5131">
            <v>0</v>
          </cell>
          <cell r="J5131">
            <v>0</v>
          </cell>
          <cell r="K5131">
            <v>0</v>
          </cell>
          <cell r="L5131">
            <v>0</v>
          </cell>
          <cell r="M5131">
            <v>0</v>
          </cell>
          <cell r="N5131">
            <v>0</v>
          </cell>
          <cell r="O5131">
            <v>0</v>
          </cell>
          <cell r="P5131">
            <v>0</v>
          </cell>
        </row>
        <row r="5132">
          <cell r="A5132" t="str">
            <v>4.02.001210205</v>
          </cell>
          <cell r="B5132">
            <v>10205</v>
          </cell>
          <cell r="C5132" t="str">
            <v>Superintendência Equipe Própria</v>
          </cell>
          <cell r="D5132" t="str">
            <v>4.02.0012</v>
          </cell>
          <cell r="E5132">
            <v>0</v>
          </cell>
          <cell r="F5132">
            <v>0</v>
          </cell>
          <cell r="G5132">
            <v>0</v>
          </cell>
          <cell r="H5132">
            <v>0</v>
          </cell>
          <cell r="I5132">
            <v>0</v>
          </cell>
          <cell r="J5132">
            <v>0</v>
          </cell>
          <cell r="K5132">
            <v>0</v>
          </cell>
          <cell r="L5132">
            <v>0</v>
          </cell>
          <cell r="M5132">
            <v>0</v>
          </cell>
          <cell r="N5132">
            <v>0</v>
          </cell>
          <cell r="O5132">
            <v>0</v>
          </cell>
          <cell r="P5132">
            <v>0</v>
          </cell>
        </row>
        <row r="5133">
          <cell r="A5133" t="str">
            <v>4.02.001310205</v>
          </cell>
          <cell r="B5133">
            <v>10205</v>
          </cell>
          <cell r="C5133" t="str">
            <v>Superintendência Equipe Própria</v>
          </cell>
          <cell r="D5133" t="str">
            <v>4.02.0013</v>
          </cell>
          <cell r="E5133">
            <v>0</v>
          </cell>
          <cell r="F5133">
            <v>0</v>
          </cell>
          <cell r="G5133">
            <v>0</v>
          </cell>
          <cell r="H5133">
            <v>0</v>
          </cell>
          <cell r="I5133">
            <v>0</v>
          </cell>
          <cell r="J5133">
            <v>0</v>
          </cell>
          <cell r="K5133">
            <v>0</v>
          </cell>
          <cell r="L5133">
            <v>0</v>
          </cell>
          <cell r="M5133">
            <v>0</v>
          </cell>
          <cell r="N5133">
            <v>0</v>
          </cell>
          <cell r="O5133">
            <v>0</v>
          </cell>
          <cell r="P5133">
            <v>0</v>
          </cell>
        </row>
        <row r="5134">
          <cell r="A5134" t="str">
            <v>4.02.001410205</v>
          </cell>
          <cell r="B5134">
            <v>10205</v>
          </cell>
          <cell r="C5134" t="str">
            <v>Superintendência Equipe Própria</v>
          </cell>
          <cell r="D5134" t="str">
            <v>4.02.0014</v>
          </cell>
          <cell r="E5134">
            <v>0</v>
          </cell>
          <cell r="F5134">
            <v>0</v>
          </cell>
          <cell r="G5134">
            <v>0</v>
          </cell>
          <cell r="H5134">
            <v>0</v>
          </cell>
          <cell r="I5134">
            <v>0</v>
          </cell>
          <cell r="J5134">
            <v>0</v>
          </cell>
          <cell r="K5134">
            <v>0</v>
          </cell>
          <cell r="L5134">
            <v>0</v>
          </cell>
          <cell r="M5134">
            <v>0</v>
          </cell>
          <cell r="N5134">
            <v>0</v>
          </cell>
          <cell r="O5134">
            <v>0</v>
          </cell>
          <cell r="P5134">
            <v>0</v>
          </cell>
        </row>
        <row r="5135">
          <cell r="A5135" t="str">
            <v>4.02.001510205</v>
          </cell>
          <cell r="B5135">
            <v>10205</v>
          </cell>
          <cell r="C5135" t="str">
            <v>Superintendência Equipe Própria</v>
          </cell>
          <cell r="D5135" t="str">
            <v>4.02.0015</v>
          </cell>
          <cell r="E5135">
            <v>0</v>
          </cell>
          <cell r="F5135">
            <v>0</v>
          </cell>
          <cell r="G5135">
            <v>0</v>
          </cell>
          <cell r="H5135">
            <v>0</v>
          </cell>
          <cell r="I5135">
            <v>0</v>
          </cell>
          <cell r="J5135">
            <v>0</v>
          </cell>
          <cell r="K5135">
            <v>0</v>
          </cell>
          <cell r="L5135">
            <v>0</v>
          </cell>
          <cell r="M5135">
            <v>0</v>
          </cell>
          <cell r="N5135">
            <v>0</v>
          </cell>
          <cell r="O5135">
            <v>0</v>
          </cell>
          <cell r="P5135">
            <v>0</v>
          </cell>
        </row>
        <row r="5136">
          <cell r="A5136" t="str">
            <v>4.02.001610205</v>
          </cell>
          <cell r="B5136">
            <v>10205</v>
          </cell>
          <cell r="C5136" t="str">
            <v>Superintendência Equipe Própria</v>
          </cell>
          <cell r="D5136" t="str">
            <v>4.02.0016</v>
          </cell>
          <cell r="E5136">
            <v>24937.550999999999</v>
          </cell>
          <cell r="F5136">
            <v>24937.550999999999</v>
          </cell>
          <cell r="G5136">
            <v>26187.550999999999</v>
          </cell>
          <cell r="H5136">
            <v>26187.550999999999</v>
          </cell>
          <cell r="I5136">
            <v>26187.550999999999</v>
          </cell>
          <cell r="J5136">
            <v>27437.550999999999</v>
          </cell>
          <cell r="K5136">
            <v>27437.550999999999</v>
          </cell>
          <cell r="L5136">
            <v>28687.550999999999</v>
          </cell>
          <cell r="M5136">
            <v>28687.550999999999</v>
          </cell>
          <cell r="N5136">
            <v>29937.550999999999</v>
          </cell>
          <cell r="O5136">
            <v>29937.550999999999</v>
          </cell>
          <cell r="P5136">
            <v>29937.550999999999</v>
          </cell>
        </row>
        <row r="5137">
          <cell r="A5137" t="str">
            <v>4.02.001710205</v>
          </cell>
          <cell r="B5137">
            <v>10205</v>
          </cell>
          <cell r="C5137" t="str">
            <v>Superintendência Equipe Própria</v>
          </cell>
          <cell r="D5137" t="str">
            <v>4.02.0017</v>
          </cell>
          <cell r="E5137">
            <v>6328.9690000000001</v>
          </cell>
          <cell r="F5137">
            <v>6328.9690000000001</v>
          </cell>
          <cell r="G5137">
            <v>6328.9690000000001</v>
          </cell>
          <cell r="H5137">
            <v>6328.9690000000001</v>
          </cell>
          <cell r="I5137">
            <v>6328.9690000000001</v>
          </cell>
          <cell r="J5137">
            <v>6328.9690000000001</v>
          </cell>
          <cell r="K5137">
            <v>6328.9690000000001</v>
          </cell>
          <cell r="L5137">
            <v>6328.9690000000001</v>
          </cell>
          <cell r="M5137">
            <v>6328.9690000000001</v>
          </cell>
          <cell r="N5137">
            <v>6328.9690000000001</v>
          </cell>
          <cell r="O5137">
            <v>6328.9690000000001</v>
          </cell>
          <cell r="P5137">
            <v>6328.9690000000001</v>
          </cell>
        </row>
        <row r="5138">
          <cell r="A5138" t="str">
            <v>4.02.001810205</v>
          </cell>
          <cell r="B5138">
            <v>10205</v>
          </cell>
          <cell r="C5138" t="str">
            <v>Superintendência Equipe Própria</v>
          </cell>
          <cell r="D5138" t="str">
            <v>4.02.0018</v>
          </cell>
          <cell r="E5138">
            <v>1838.47</v>
          </cell>
          <cell r="F5138">
            <v>1838.47</v>
          </cell>
          <cell r="G5138">
            <v>1838.47</v>
          </cell>
          <cell r="H5138">
            <v>1838.47</v>
          </cell>
          <cell r="I5138">
            <v>1838.47</v>
          </cell>
          <cell r="J5138">
            <v>1838.47</v>
          </cell>
          <cell r="K5138">
            <v>1838.47</v>
          </cell>
          <cell r="L5138">
            <v>1838.47</v>
          </cell>
          <cell r="M5138">
            <v>1838.47</v>
          </cell>
          <cell r="N5138">
            <v>1838.47</v>
          </cell>
          <cell r="O5138">
            <v>1838.47</v>
          </cell>
          <cell r="P5138">
            <v>1838.47</v>
          </cell>
        </row>
        <row r="5139">
          <cell r="A5139" t="str">
            <v>4.02.001910205</v>
          </cell>
          <cell r="B5139">
            <v>10205</v>
          </cell>
          <cell r="C5139" t="str">
            <v>Superintendência Equipe Própria</v>
          </cell>
          <cell r="D5139" t="str">
            <v>4.02.0019</v>
          </cell>
          <cell r="E5139">
            <v>0</v>
          </cell>
          <cell r="F5139">
            <v>0</v>
          </cell>
          <cell r="G5139">
            <v>0</v>
          </cell>
          <cell r="H5139">
            <v>0</v>
          </cell>
          <cell r="I5139">
            <v>0</v>
          </cell>
          <cell r="J5139">
            <v>0</v>
          </cell>
          <cell r="K5139">
            <v>0</v>
          </cell>
          <cell r="L5139">
            <v>0</v>
          </cell>
          <cell r="M5139">
            <v>0</v>
          </cell>
          <cell r="N5139">
            <v>0</v>
          </cell>
          <cell r="O5139">
            <v>0</v>
          </cell>
          <cell r="P5139">
            <v>0</v>
          </cell>
        </row>
        <row r="5140">
          <cell r="A5140" t="str">
            <v>4.02.002010205</v>
          </cell>
          <cell r="B5140">
            <v>10205</v>
          </cell>
          <cell r="C5140" t="str">
            <v>Superintendência Equipe Própria</v>
          </cell>
          <cell r="D5140" t="str">
            <v>4.02.0020</v>
          </cell>
          <cell r="E5140">
            <v>450</v>
          </cell>
          <cell r="F5140">
            <v>450</v>
          </cell>
          <cell r="G5140">
            <v>550</v>
          </cell>
          <cell r="H5140">
            <v>550</v>
          </cell>
          <cell r="I5140">
            <v>550</v>
          </cell>
          <cell r="J5140">
            <v>650</v>
          </cell>
          <cell r="K5140">
            <v>650</v>
          </cell>
          <cell r="L5140">
            <v>750</v>
          </cell>
          <cell r="M5140">
            <v>750</v>
          </cell>
          <cell r="N5140">
            <v>850</v>
          </cell>
          <cell r="O5140">
            <v>850</v>
          </cell>
          <cell r="P5140">
            <v>850</v>
          </cell>
        </row>
        <row r="5141">
          <cell r="A5141" t="str">
            <v>4.02.002110205</v>
          </cell>
          <cell r="B5141">
            <v>10205</v>
          </cell>
          <cell r="C5141" t="str">
            <v>Superintendência Equipe Própria</v>
          </cell>
          <cell r="D5141" t="str">
            <v>4.02.0021</v>
          </cell>
          <cell r="E5141">
            <v>0</v>
          </cell>
          <cell r="F5141">
            <v>0</v>
          </cell>
          <cell r="G5141">
            <v>0</v>
          </cell>
          <cell r="H5141">
            <v>0</v>
          </cell>
          <cell r="I5141">
            <v>0</v>
          </cell>
          <cell r="J5141">
            <v>0</v>
          </cell>
          <cell r="K5141">
            <v>0</v>
          </cell>
          <cell r="L5141">
            <v>0</v>
          </cell>
          <cell r="M5141">
            <v>0</v>
          </cell>
          <cell r="N5141">
            <v>0</v>
          </cell>
          <cell r="O5141">
            <v>0</v>
          </cell>
          <cell r="P5141">
            <v>0</v>
          </cell>
        </row>
        <row r="5142">
          <cell r="A5142" t="str">
            <v>4.02.002210205</v>
          </cell>
          <cell r="B5142">
            <v>10205</v>
          </cell>
          <cell r="C5142" t="str">
            <v>Superintendência Equipe Própria</v>
          </cell>
          <cell r="D5142" t="str">
            <v>4.02.0022</v>
          </cell>
          <cell r="E5142">
            <v>300</v>
          </cell>
          <cell r="F5142">
            <v>300</v>
          </cell>
          <cell r="G5142">
            <v>350</v>
          </cell>
          <cell r="H5142">
            <v>350</v>
          </cell>
          <cell r="I5142">
            <v>350</v>
          </cell>
          <cell r="J5142">
            <v>400</v>
          </cell>
          <cell r="K5142">
            <v>400</v>
          </cell>
          <cell r="L5142">
            <v>450</v>
          </cell>
          <cell r="M5142">
            <v>450</v>
          </cell>
          <cell r="N5142">
            <v>500</v>
          </cell>
          <cell r="O5142">
            <v>500</v>
          </cell>
          <cell r="P5142">
            <v>500</v>
          </cell>
        </row>
        <row r="5143">
          <cell r="A5143" t="str">
            <v>4.02.002310205</v>
          </cell>
          <cell r="B5143">
            <v>10205</v>
          </cell>
          <cell r="C5143" t="str">
            <v>Superintendência Equipe Própria</v>
          </cell>
          <cell r="D5143" t="str">
            <v>4.02.0023</v>
          </cell>
          <cell r="E5143">
            <v>0</v>
          </cell>
          <cell r="F5143">
            <v>0</v>
          </cell>
          <cell r="G5143">
            <v>0</v>
          </cell>
          <cell r="H5143">
            <v>0</v>
          </cell>
          <cell r="I5143">
            <v>0</v>
          </cell>
          <cell r="J5143">
            <v>0</v>
          </cell>
          <cell r="K5143">
            <v>0</v>
          </cell>
          <cell r="L5143">
            <v>0</v>
          </cell>
          <cell r="M5143">
            <v>0</v>
          </cell>
          <cell r="N5143">
            <v>0</v>
          </cell>
          <cell r="O5143">
            <v>0</v>
          </cell>
          <cell r="P5143">
            <v>0</v>
          </cell>
        </row>
        <row r="5144">
          <cell r="A5144" t="str">
            <v>4.02.002410205</v>
          </cell>
          <cell r="B5144">
            <v>10205</v>
          </cell>
          <cell r="C5144" t="str">
            <v>Superintendência Equipe Própria</v>
          </cell>
          <cell r="D5144" t="str">
            <v>4.02.0024</v>
          </cell>
          <cell r="E5144">
            <v>0</v>
          </cell>
          <cell r="F5144">
            <v>0</v>
          </cell>
          <cell r="G5144">
            <v>0</v>
          </cell>
          <cell r="H5144">
            <v>0</v>
          </cell>
          <cell r="I5144">
            <v>0</v>
          </cell>
          <cell r="J5144">
            <v>0</v>
          </cell>
          <cell r="K5144">
            <v>0</v>
          </cell>
          <cell r="L5144">
            <v>0</v>
          </cell>
          <cell r="M5144">
            <v>0</v>
          </cell>
          <cell r="N5144">
            <v>0</v>
          </cell>
          <cell r="O5144">
            <v>0</v>
          </cell>
          <cell r="P5144">
            <v>0</v>
          </cell>
        </row>
        <row r="5145">
          <cell r="A5145" t="str">
            <v>4.02.002510205</v>
          </cell>
          <cell r="B5145">
            <v>10205</v>
          </cell>
          <cell r="C5145" t="str">
            <v>Superintendência Equipe Própria</v>
          </cell>
          <cell r="D5145" t="str">
            <v>4.02.0025</v>
          </cell>
          <cell r="E5145">
            <v>100</v>
          </cell>
          <cell r="F5145">
            <v>100</v>
          </cell>
          <cell r="G5145">
            <v>100</v>
          </cell>
          <cell r="H5145">
            <v>100</v>
          </cell>
          <cell r="I5145">
            <v>100</v>
          </cell>
          <cell r="J5145">
            <v>100</v>
          </cell>
          <cell r="K5145">
            <v>100</v>
          </cell>
          <cell r="L5145">
            <v>100</v>
          </cell>
          <cell r="M5145">
            <v>100</v>
          </cell>
          <cell r="N5145">
            <v>100</v>
          </cell>
          <cell r="O5145">
            <v>100</v>
          </cell>
          <cell r="P5145">
            <v>100</v>
          </cell>
        </row>
        <row r="5146">
          <cell r="A5146" t="str">
            <v>4.02.002610205</v>
          </cell>
          <cell r="B5146">
            <v>10205</v>
          </cell>
          <cell r="C5146" t="str">
            <v>Superintendência Equipe Própria</v>
          </cell>
          <cell r="D5146" t="str">
            <v>4.02.0026</v>
          </cell>
          <cell r="E5146">
            <v>1950</v>
          </cell>
          <cell r="F5146">
            <v>1950</v>
          </cell>
          <cell r="G5146">
            <v>2300</v>
          </cell>
          <cell r="H5146">
            <v>2300</v>
          </cell>
          <cell r="I5146">
            <v>2300</v>
          </cell>
          <cell r="J5146">
            <v>2650</v>
          </cell>
          <cell r="K5146">
            <v>2650</v>
          </cell>
          <cell r="L5146">
            <v>3000</v>
          </cell>
          <cell r="M5146">
            <v>3000</v>
          </cell>
          <cell r="N5146">
            <v>3350</v>
          </cell>
          <cell r="O5146">
            <v>3350</v>
          </cell>
          <cell r="P5146">
            <v>3350</v>
          </cell>
        </row>
        <row r="5147">
          <cell r="A5147" t="str">
            <v>4.02.002710205</v>
          </cell>
          <cell r="B5147">
            <v>10205</v>
          </cell>
          <cell r="C5147" t="str">
            <v>Superintendência Equipe Própria</v>
          </cell>
          <cell r="D5147" t="str">
            <v>4.02.0027</v>
          </cell>
          <cell r="E5147">
            <v>0</v>
          </cell>
          <cell r="F5147">
            <v>0</v>
          </cell>
          <cell r="G5147">
            <v>0</v>
          </cell>
          <cell r="H5147">
            <v>0</v>
          </cell>
          <cell r="I5147">
            <v>0</v>
          </cell>
          <cell r="J5147">
            <v>0</v>
          </cell>
          <cell r="K5147">
            <v>0</v>
          </cell>
          <cell r="L5147">
            <v>0</v>
          </cell>
          <cell r="M5147">
            <v>0</v>
          </cell>
          <cell r="N5147">
            <v>0</v>
          </cell>
          <cell r="O5147">
            <v>0</v>
          </cell>
          <cell r="P5147">
            <v>0</v>
          </cell>
        </row>
        <row r="5148">
          <cell r="A5148" t="str">
            <v>4.02.002810205</v>
          </cell>
          <cell r="B5148">
            <v>10205</v>
          </cell>
          <cell r="C5148" t="str">
            <v>Superintendência Equipe Própria</v>
          </cell>
          <cell r="D5148" t="str">
            <v>4.02.0028</v>
          </cell>
          <cell r="E5148">
            <v>0</v>
          </cell>
          <cell r="F5148">
            <v>0</v>
          </cell>
          <cell r="G5148">
            <v>0</v>
          </cell>
          <cell r="H5148">
            <v>4797.6499999999996</v>
          </cell>
          <cell r="I5148">
            <v>0</v>
          </cell>
          <cell r="J5148">
            <v>0</v>
          </cell>
          <cell r="K5148">
            <v>0</v>
          </cell>
          <cell r="L5148">
            <v>0</v>
          </cell>
          <cell r="M5148">
            <v>0</v>
          </cell>
          <cell r="N5148">
            <v>0</v>
          </cell>
          <cell r="O5148">
            <v>0</v>
          </cell>
          <cell r="P5148">
            <v>0</v>
          </cell>
        </row>
        <row r="5149">
          <cell r="A5149" t="str">
            <v>4.02.002910205</v>
          </cell>
          <cell r="B5149">
            <v>10205</v>
          </cell>
          <cell r="C5149" t="str">
            <v>Superintendência Equipe Própria</v>
          </cell>
          <cell r="D5149" t="str">
            <v>4.02.0029</v>
          </cell>
          <cell r="E5149">
            <v>0</v>
          </cell>
          <cell r="F5149">
            <v>1847.35</v>
          </cell>
          <cell r="G5149">
            <v>0</v>
          </cell>
          <cell r="H5149">
            <v>0</v>
          </cell>
          <cell r="I5149">
            <v>0</v>
          </cell>
          <cell r="J5149">
            <v>0</v>
          </cell>
          <cell r="K5149">
            <v>0</v>
          </cell>
          <cell r="L5149">
            <v>0</v>
          </cell>
          <cell r="M5149">
            <v>0</v>
          </cell>
          <cell r="N5149">
            <v>0</v>
          </cell>
          <cell r="O5149">
            <v>0</v>
          </cell>
          <cell r="P5149">
            <v>0</v>
          </cell>
        </row>
        <row r="5150">
          <cell r="A5150" t="str">
            <v>4.02.003010205</v>
          </cell>
          <cell r="B5150">
            <v>10205</v>
          </cell>
          <cell r="C5150" t="str">
            <v>Superintendência Equipe Própria</v>
          </cell>
          <cell r="D5150" t="str">
            <v>4.02.0030</v>
          </cell>
          <cell r="E5150">
            <v>0</v>
          </cell>
          <cell r="F5150">
            <v>0</v>
          </cell>
          <cell r="G5150">
            <v>0</v>
          </cell>
          <cell r="H5150">
            <v>0</v>
          </cell>
          <cell r="I5150">
            <v>0</v>
          </cell>
          <cell r="J5150">
            <v>0</v>
          </cell>
          <cell r="K5150">
            <v>0</v>
          </cell>
          <cell r="L5150">
            <v>0</v>
          </cell>
          <cell r="M5150">
            <v>0</v>
          </cell>
          <cell r="N5150">
            <v>0</v>
          </cell>
          <cell r="O5150">
            <v>0</v>
          </cell>
          <cell r="P5150">
            <v>0</v>
          </cell>
        </row>
        <row r="5151">
          <cell r="A5151" t="str">
            <v>4.02.003510205</v>
          </cell>
          <cell r="B5151">
            <v>10205</v>
          </cell>
          <cell r="C5151" t="str">
            <v>Superintendência Equipe Própria</v>
          </cell>
          <cell r="D5151" t="str">
            <v>4.02.0035</v>
          </cell>
          <cell r="E5151">
            <v>0</v>
          </cell>
          <cell r="F5151">
            <v>0</v>
          </cell>
          <cell r="G5151">
            <v>0</v>
          </cell>
          <cell r="H5151">
            <v>0</v>
          </cell>
          <cell r="I5151">
            <v>0</v>
          </cell>
          <cell r="J5151">
            <v>0</v>
          </cell>
          <cell r="K5151">
            <v>0</v>
          </cell>
          <cell r="L5151">
            <v>0</v>
          </cell>
          <cell r="M5151">
            <v>0</v>
          </cell>
          <cell r="N5151">
            <v>0</v>
          </cell>
          <cell r="O5151">
            <v>0</v>
          </cell>
          <cell r="P5151">
            <v>0</v>
          </cell>
        </row>
        <row r="5152">
          <cell r="A5152" t="str">
            <v>4.02.003610205</v>
          </cell>
          <cell r="B5152">
            <v>10205</v>
          </cell>
          <cell r="C5152" t="str">
            <v>Superintendência Equipe Própria</v>
          </cell>
          <cell r="D5152" t="str">
            <v>4.02.0036</v>
          </cell>
          <cell r="E5152">
            <v>0</v>
          </cell>
          <cell r="F5152">
            <v>0</v>
          </cell>
          <cell r="G5152">
            <v>0</v>
          </cell>
          <cell r="H5152">
            <v>0</v>
          </cell>
          <cell r="I5152">
            <v>0</v>
          </cell>
          <cell r="J5152">
            <v>0</v>
          </cell>
          <cell r="K5152">
            <v>0</v>
          </cell>
          <cell r="L5152">
            <v>0</v>
          </cell>
          <cell r="M5152">
            <v>0</v>
          </cell>
          <cell r="N5152">
            <v>0</v>
          </cell>
          <cell r="O5152">
            <v>0</v>
          </cell>
          <cell r="P5152">
            <v>0</v>
          </cell>
        </row>
        <row r="5153">
          <cell r="A5153" t="str">
            <v>4.02.003710205</v>
          </cell>
          <cell r="B5153">
            <v>10205</v>
          </cell>
          <cell r="C5153" t="str">
            <v>Superintendência Equipe Própria</v>
          </cell>
          <cell r="D5153" t="str">
            <v>4.02.0037</v>
          </cell>
          <cell r="E5153">
            <v>0</v>
          </cell>
          <cell r="F5153">
            <v>0</v>
          </cell>
          <cell r="G5153">
            <v>0</v>
          </cell>
          <cell r="H5153">
            <v>0</v>
          </cell>
          <cell r="I5153">
            <v>0</v>
          </cell>
          <cell r="J5153">
            <v>0</v>
          </cell>
          <cell r="K5153">
            <v>0</v>
          </cell>
          <cell r="L5153">
            <v>0</v>
          </cell>
          <cell r="M5153">
            <v>0</v>
          </cell>
          <cell r="N5153">
            <v>0</v>
          </cell>
          <cell r="O5153">
            <v>0</v>
          </cell>
          <cell r="P5153">
            <v>0</v>
          </cell>
        </row>
        <row r="5154">
          <cell r="A5154" t="str">
            <v>4.02.003810205</v>
          </cell>
          <cell r="B5154">
            <v>10205</v>
          </cell>
          <cell r="C5154" t="str">
            <v>Superintendência Equipe Própria</v>
          </cell>
          <cell r="D5154" t="str">
            <v>4.02.0038</v>
          </cell>
          <cell r="E5154">
            <v>0</v>
          </cell>
          <cell r="F5154">
            <v>0</v>
          </cell>
          <cell r="G5154">
            <v>0</v>
          </cell>
          <cell r="H5154">
            <v>0</v>
          </cell>
          <cell r="I5154">
            <v>0</v>
          </cell>
          <cell r="J5154">
            <v>0</v>
          </cell>
          <cell r="K5154">
            <v>0</v>
          </cell>
          <cell r="L5154">
            <v>0</v>
          </cell>
          <cell r="M5154">
            <v>0</v>
          </cell>
          <cell r="N5154">
            <v>0</v>
          </cell>
          <cell r="O5154">
            <v>0</v>
          </cell>
          <cell r="P5154">
            <v>0</v>
          </cell>
        </row>
        <row r="5155">
          <cell r="A5155" t="str">
            <v>4.02.003910205</v>
          </cell>
          <cell r="B5155">
            <v>10205</v>
          </cell>
          <cell r="C5155" t="str">
            <v>Superintendência Equipe Própria</v>
          </cell>
          <cell r="D5155" t="str">
            <v>4.02.0039</v>
          </cell>
          <cell r="E5155">
            <v>0</v>
          </cell>
          <cell r="F5155">
            <v>0</v>
          </cell>
          <cell r="G5155">
            <v>0</v>
          </cell>
          <cell r="H5155">
            <v>0</v>
          </cell>
          <cell r="I5155">
            <v>0</v>
          </cell>
          <cell r="J5155">
            <v>0</v>
          </cell>
          <cell r="K5155">
            <v>0</v>
          </cell>
          <cell r="L5155">
            <v>0</v>
          </cell>
          <cell r="M5155">
            <v>0</v>
          </cell>
          <cell r="N5155">
            <v>0</v>
          </cell>
          <cell r="O5155">
            <v>0</v>
          </cell>
          <cell r="P5155">
            <v>0</v>
          </cell>
        </row>
        <row r="5156">
          <cell r="A5156" t="str">
            <v>4.02.004110205</v>
          </cell>
          <cell r="B5156">
            <v>10205</v>
          </cell>
          <cell r="C5156" t="str">
            <v>Superintendência Equipe Própria</v>
          </cell>
          <cell r="D5156" t="str">
            <v>4.02.0041</v>
          </cell>
          <cell r="E5156">
            <v>0</v>
          </cell>
          <cell r="F5156">
            <v>0</v>
          </cell>
          <cell r="G5156">
            <v>0</v>
          </cell>
          <cell r="H5156">
            <v>0</v>
          </cell>
          <cell r="I5156">
            <v>0</v>
          </cell>
          <cell r="J5156">
            <v>0</v>
          </cell>
          <cell r="K5156">
            <v>0</v>
          </cell>
          <cell r="L5156">
            <v>0</v>
          </cell>
          <cell r="M5156">
            <v>0</v>
          </cell>
          <cell r="N5156">
            <v>0</v>
          </cell>
          <cell r="O5156">
            <v>0</v>
          </cell>
          <cell r="P5156">
            <v>0</v>
          </cell>
        </row>
        <row r="5157">
          <cell r="A5157" t="str">
            <v>4.02.004210205</v>
          </cell>
          <cell r="B5157">
            <v>10205</v>
          </cell>
          <cell r="C5157" t="str">
            <v>Superintendência Equipe Própria</v>
          </cell>
          <cell r="D5157" t="str">
            <v>4.02.0042</v>
          </cell>
          <cell r="E5157">
            <v>0</v>
          </cell>
          <cell r="F5157">
            <v>0</v>
          </cell>
          <cell r="G5157">
            <v>0</v>
          </cell>
          <cell r="H5157">
            <v>0</v>
          </cell>
          <cell r="I5157">
            <v>0</v>
          </cell>
          <cell r="J5157">
            <v>0</v>
          </cell>
          <cell r="K5157">
            <v>0</v>
          </cell>
          <cell r="L5157">
            <v>0</v>
          </cell>
          <cell r="M5157">
            <v>0</v>
          </cell>
          <cell r="N5157">
            <v>0</v>
          </cell>
          <cell r="O5157">
            <v>0</v>
          </cell>
          <cell r="P5157">
            <v>0</v>
          </cell>
        </row>
        <row r="5158">
          <cell r="A5158" t="str">
            <v>4.02.004310205</v>
          </cell>
          <cell r="B5158">
            <v>10205</v>
          </cell>
          <cell r="C5158" t="str">
            <v>Superintendência Equipe Própria</v>
          </cell>
          <cell r="D5158" t="str">
            <v>4.02.0043</v>
          </cell>
          <cell r="E5158">
            <v>0</v>
          </cell>
          <cell r="F5158">
            <v>0</v>
          </cell>
          <cell r="G5158">
            <v>0</v>
          </cell>
          <cell r="H5158">
            <v>0</v>
          </cell>
          <cell r="I5158">
            <v>0</v>
          </cell>
          <cell r="J5158">
            <v>0</v>
          </cell>
          <cell r="K5158">
            <v>0</v>
          </cell>
          <cell r="L5158">
            <v>0</v>
          </cell>
          <cell r="M5158">
            <v>0</v>
          </cell>
          <cell r="N5158">
            <v>0</v>
          </cell>
          <cell r="O5158">
            <v>0</v>
          </cell>
          <cell r="P5158">
            <v>0</v>
          </cell>
        </row>
        <row r="5159">
          <cell r="A5159" t="str">
            <v>4.02.004410205</v>
          </cell>
          <cell r="B5159">
            <v>10205</v>
          </cell>
          <cell r="C5159" t="str">
            <v>Superintendência Equipe Própria</v>
          </cell>
          <cell r="D5159" t="str">
            <v>4.02.0044</v>
          </cell>
          <cell r="E5159">
            <v>0</v>
          </cell>
          <cell r="F5159">
            <v>0</v>
          </cell>
          <cell r="G5159">
            <v>0</v>
          </cell>
          <cell r="H5159">
            <v>0</v>
          </cell>
          <cell r="I5159">
            <v>0</v>
          </cell>
          <cell r="J5159">
            <v>0</v>
          </cell>
          <cell r="K5159">
            <v>0</v>
          </cell>
          <cell r="L5159">
            <v>0</v>
          </cell>
          <cell r="M5159">
            <v>0</v>
          </cell>
          <cell r="N5159">
            <v>0</v>
          </cell>
          <cell r="O5159">
            <v>0</v>
          </cell>
          <cell r="P5159">
            <v>0</v>
          </cell>
        </row>
        <row r="5160">
          <cell r="A5160" t="str">
            <v>4.03.000110205</v>
          </cell>
          <cell r="B5160">
            <v>10205</v>
          </cell>
          <cell r="C5160" t="str">
            <v>Superintendência Equipe Própria</v>
          </cell>
          <cell r="D5160" t="str">
            <v>4.03.0001</v>
          </cell>
          <cell r="E5160">
            <v>0</v>
          </cell>
          <cell r="F5160">
            <v>0</v>
          </cell>
          <cell r="G5160">
            <v>0</v>
          </cell>
          <cell r="H5160">
            <v>0</v>
          </cell>
          <cell r="I5160">
            <v>0</v>
          </cell>
          <cell r="J5160">
            <v>0</v>
          </cell>
          <cell r="K5160">
            <v>0</v>
          </cell>
          <cell r="L5160">
            <v>0</v>
          </cell>
          <cell r="M5160">
            <v>0</v>
          </cell>
          <cell r="N5160">
            <v>0</v>
          </cell>
          <cell r="O5160">
            <v>0</v>
          </cell>
          <cell r="P5160">
            <v>0</v>
          </cell>
        </row>
        <row r="5161">
          <cell r="A5161" t="str">
            <v>4.03.000210205</v>
          </cell>
          <cell r="B5161">
            <v>10205</v>
          </cell>
          <cell r="C5161" t="str">
            <v>Superintendência Equipe Própria</v>
          </cell>
          <cell r="D5161" t="str">
            <v>4.03.0002</v>
          </cell>
          <cell r="E5161">
            <v>188863.52714664093</v>
          </cell>
          <cell r="F5161">
            <v>154118.27586823306</v>
          </cell>
          <cell r="G5161">
            <v>196377.31988122643</v>
          </cell>
          <cell r="H5161">
            <v>304112.6664874843</v>
          </cell>
          <cell r="I5161">
            <v>315573.82641088765</v>
          </cell>
          <cell r="J5161">
            <v>379564.72501063324</v>
          </cell>
          <cell r="K5161">
            <v>406613.70070089353</v>
          </cell>
          <cell r="L5161">
            <v>404067.21535475191</v>
          </cell>
          <cell r="M5161">
            <v>439213.76561540709</v>
          </cell>
          <cell r="N5161">
            <v>425797.91515176493</v>
          </cell>
          <cell r="O5161">
            <v>448022.15228345484</v>
          </cell>
          <cell r="P5161">
            <v>447796.2962150434</v>
          </cell>
        </row>
        <row r="5162">
          <cell r="A5162" t="str">
            <v>4.03.000310205</v>
          </cell>
          <cell r="B5162">
            <v>10205</v>
          </cell>
          <cell r="C5162" t="str">
            <v>Superintendência Equipe Própria</v>
          </cell>
          <cell r="D5162" t="str">
            <v>4.03.0003</v>
          </cell>
          <cell r="E5162">
            <v>5302.1115874066909</v>
          </cell>
          <cell r="F5162">
            <v>4336.965718562029</v>
          </cell>
          <cell r="G5162">
            <v>5510.8280522562891</v>
          </cell>
          <cell r="H5162">
            <v>8503.4765690967852</v>
          </cell>
          <cell r="I5162">
            <v>8821.8421225246566</v>
          </cell>
          <cell r="J5162">
            <v>10599.3670836287</v>
          </cell>
          <cell r="K5162">
            <v>11350.727519469265</v>
          </cell>
          <cell r="L5162">
            <v>11279.991815409774</v>
          </cell>
          <cell r="M5162">
            <v>12256.284878205752</v>
          </cell>
          <cell r="N5162">
            <v>11883.622365326804</v>
          </cell>
          <cell r="O5162">
            <v>12500.962285651523</v>
          </cell>
          <cell r="P5162">
            <v>12494.688505973429</v>
          </cell>
        </row>
        <row r="5163">
          <cell r="A5163" t="str">
            <v>4.03.000410205</v>
          </cell>
          <cell r="B5163">
            <v>10205</v>
          </cell>
          <cell r="C5163" t="str">
            <v>Superintendência Equipe Própria</v>
          </cell>
          <cell r="D5163" t="str">
            <v>4.03.0004</v>
          </cell>
          <cell r="E5163">
            <v>65138.259000000005</v>
          </cell>
          <cell r="F5163">
            <v>59414.75</v>
          </cell>
          <cell r="G5163">
            <v>76726.899999999994</v>
          </cell>
          <cell r="H5163">
            <v>87888.93</v>
          </cell>
          <cell r="I5163">
            <v>97839.760999999999</v>
          </cell>
          <cell r="J5163">
            <v>110830.46400000001</v>
          </cell>
          <cell r="K5163">
            <v>115795.20642</v>
          </cell>
          <cell r="L5163">
            <v>117733.5998</v>
          </cell>
          <cell r="M5163">
            <v>118488.818</v>
          </cell>
          <cell r="N5163">
            <v>119244.03619999999</v>
          </cell>
          <cell r="O5163">
            <v>119999.25439999999</v>
          </cell>
          <cell r="P5163">
            <v>121006.21199999998</v>
          </cell>
        </row>
        <row r="5164">
          <cell r="A5164" t="str">
            <v>4.03.000510205</v>
          </cell>
          <cell r="B5164">
            <v>10205</v>
          </cell>
          <cell r="C5164" t="str">
            <v>Superintendência Equipe Própria</v>
          </cell>
          <cell r="D5164" t="str">
            <v>4.03.0005</v>
          </cell>
          <cell r="E5164">
            <v>0</v>
          </cell>
          <cell r="F5164">
            <v>0</v>
          </cell>
          <cell r="G5164">
            <v>0</v>
          </cell>
          <cell r="H5164">
            <v>0</v>
          </cell>
          <cell r="I5164">
            <v>0</v>
          </cell>
          <cell r="J5164">
            <v>0</v>
          </cell>
          <cell r="K5164">
            <v>0</v>
          </cell>
          <cell r="L5164">
            <v>0</v>
          </cell>
          <cell r="M5164">
            <v>0</v>
          </cell>
          <cell r="N5164">
            <v>0</v>
          </cell>
          <cell r="O5164">
            <v>0</v>
          </cell>
          <cell r="P5164">
            <v>0</v>
          </cell>
        </row>
        <row r="5165">
          <cell r="A5165" t="str">
            <v>4.03.000610205</v>
          </cell>
          <cell r="B5165">
            <v>10205</v>
          </cell>
          <cell r="C5165" t="str">
            <v>Superintendência Equipe Própria</v>
          </cell>
          <cell r="D5165" t="str">
            <v>4.03.0006</v>
          </cell>
          <cell r="E5165">
            <v>15906.334762220076</v>
          </cell>
          <cell r="F5165">
            <v>13010.897155686089</v>
          </cell>
          <cell r="G5165">
            <v>16532.484156768867</v>
          </cell>
          <cell r="H5165">
            <v>25510.429707290357</v>
          </cell>
          <cell r="I5165">
            <v>26465.52636757397</v>
          </cell>
          <cell r="J5165">
            <v>31798.101250886102</v>
          </cell>
          <cell r="K5165">
            <v>34052.182558407796</v>
          </cell>
          <cell r="L5165">
            <v>33839.975446229328</v>
          </cell>
          <cell r="M5165">
            <v>36768.854634617259</v>
          </cell>
          <cell r="N5165">
            <v>35650.867095980408</v>
          </cell>
          <cell r="O5165">
            <v>37502.886856954567</v>
          </cell>
          <cell r="P5165">
            <v>37484.06551792028</v>
          </cell>
        </row>
        <row r="5166">
          <cell r="A5166" t="str">
            <v>4.03.000710205</v>
          </cell>
          <cell r="B5166">
            <v>10205</v>
          </cell>
          <cell r="C5166" t="str">
            <v>Superintendência Equipe Própria</v>
          </cell>
          <cell r="D5166" t="str">
            <v>4.03.0007</v>
          </cell>
          <cell r="E5166">
            <v>0</v>
          </cell>
          <cell r="F5166">
            <v>0</v>
          </cell>
          <cell r="G5166">
            <v>0</v>
          </cell>
          <cell r="H5166">
            <v>0</v>
          </cell>
          <cell r="I5166">
            <v>0</v>
          </cell>
          <cell r="J5166">
            <v>0</v>
          </cell>
          <cell r="K5166">
            <v>0</v>
          </cell>
          <cell r="L5166">
            <v>0</v>
          </cell>
          <cell r="M5166">
            <v>0</v>
          </cell>
          <cell r="N5166">
            <v>0</v>
          </cell>
          <cell r="O5166">
            <v>0</v>
          </cell>
          <cell r="P5166">
            <v>0</v>
          </cell>
        </row>
        <row r="5167">
          <cell r="A5167" t="str">
            <v>4.03.000810205</v>
          </cell>
          <cell r="B5167">
            <v>10205</v>
          </cell>
          <cell r="C5167" t="str">
            <v>Superintendência Equipe Própria</v>
          </cell>
          <cell r="D5167" t="str">
            <v>4.03.0008</v>
          </cell>
          <cell r="E5167">
            <v>6794.22</v>
          </cell>
          <cell r="F5167">
            <v>6389.34</v>
          </cell>
          <cell r="G5167">
            <v>6490.56</v>
          </cell>
          <cell r="H5167">
            <v>7502.76</v>
          </cell>
          <cell r="I5167">
            <v>7502.76</v>
          </cell>
          <cell r="J5167">
            <v>7502.76</v>
          </cell>
          <cell r="K5167">
            <v>7502.76</v>
          </cell>
          <cell r="L5167">
            <v>7502.76</v>
          </cell>
          <cell r="M5167">
            <v>7502.76</v>
          </cell>
          <cell r="N5167">
            <v>7502.76</v>
          </cell>
          <cell r="O5167">
            <v>7502.76</v>
          </cell>
          <cell r="P5167">
            <v>7502.76</v>
          </cell>
        </row>
        <row r="5168">
          <cell r="A5168" t="str">
            <v>4.03.000910205</v>
          </cell>
          <cell r="B5168">
            <v>10205</v>
          </cell>
          <cell r="C5168" t="str">
            <v>Superintendência Equipe Própria</v>
          </cell>
          <cell r="D5168" t="str">
            <v>4.03.0009</v>
          </cell>
          <cell r="E5168">
            <v>37044</v>
          </cell>
          <cell r="F5168">
            <v>34692</v>
          </cell>
          <cell r="G5168">
            <v>35280</v>
          </cell>
          <cell r="H5168">
            <v>41160</v>
          </cell>
          <cell r="I5168">
            <v>41160</v>
          </cell>
          <cell r="J5168">
            <v>41160</v>
          </cell>
          <cell r="K5168">
            <v>41160</v>
          </cell>
          <cell r="L5168">
            <v>41160</v>
          </cell>
          <cell r="M5168">
            <v>41160</v>
          </cell>
          <cell r="N5168">
            <v>41160</v>
          </cell>
          <cell r="O5168">
            <v>41160</v>
          </cell>
          <cell r="P5168">
            <v>41160</v>
          </cell>
        </row>
        <row r="5169">
          <cell r="A5169" t="str">
            <v>4.03.001010205</v>
          </cell>
          <cell r="B5169">
            <v>10205</v>
          </cell>
          <cell r="C5169" t="str">
            <v>Superintendência Equipe Própria</v>
          </cell>
          <cell r="D5169" t="str">
            <v>4.03.0010</v>
          </cell>
          <cell r="E5169">
            <v>18303.39</v>
          </cell>
          <cell r="F5169">
            <v>17072.91</v>
          </cell>
          <cell r="G5169">
            <v>17072.91</v>
          </cell>
          <cell r="H5169">
            <v>20149.11</v>
          </cell>
          <cell r="I5169">
            <v>20149.11</v>
          </cell>
          <cell r="J5169">
            <v>20149.11</v>
          </cell>
          <cell r="K5169">
            <v>20149.11</v>
          </cell>
          <cell r="L5169">
            <v>20149.11</v>
          </cell>
          <cell r="M5169">
            <v>20149.11</v>
          </cell>
          <cell r="N5169">
            <v>20149.11</v>
          </cell>
          <cell r="O5169">
            <v>20149.11</v>
          </cell>
          <cell r="P5169">
            <v>20149.11</v>
          </cell>
        </row>
        <row r="5170">
          <cell r="A5170" t="str">
            <v>4.03.001110205</v>
          </cell>
          <cell r="B5170">
            <v>10205</v>
          </cell>
          <cell r="C5170" t="str">
            <v>Superintendência Equipe Própria</v>
          </cell>
          <cell r="D5170" t="str">
            <v>4.03.0011</v>
          </cell>
          <cell r="E5170">
            <v>75926.237931663825</v>
          </cell>
          <cell r="F5170">
            <v>62245.414600919365</v>
          </cell>
          <cell r="G5170">
            <v>79055.123219421177</v>
          </cell>
          <cell r="H5170">
            <v>121559.68620279929</v>
          </cell>
          <cell r="I5170">
            <v>126118.68092788642</v>
          </cell>
          <cell r="J5170">
            <v>151572.83837089632</v>
          </cell>
          <cell r="K5170">
            <v>162332.31981213321</v>
          </cell>
          <cell r="L5170">
            <v>161319.38453000132</v>
          </cell>
          <cell r="M5170">
            <v>175299.90118923972</v>
          </cell>
          <cell r="N5170">
            <v>169963.37400481317</v>
          </cell>
          <cell r="O5170">
            <v>178803.68166386313</v>
          </cell>
          <cell r="P5170">
            <v>178713.84113887281</v>
          </cell>
        </row>
        <row r="5171">
          <cell r="A5171" t="str">
            <v>4.03.001210205</v>
          </cell>
          <cell r="B5171">
            <v>10205</v>
          </cell>
          <cell r="C5171" t="str">
            <v>Superintendência Equipe Própria</v>
          </cell>
          <cell r="D5171" t="str">
            <v>4.03.0012</v>
          </cell>
          <cell r="E5171">
            <v>0</v>
          </cell>
          <cell r="F5171">
            <v>0</v>
          </cell>
          <cell r="G5171">
            <v>0</v>
          </cell>
          <cell r="H5171">
            <v>0</v>
          </cell>
          <cell r="I5171">
            <v>0</v>
          </cell>
          <cell r="J5171">
            <v>0</v>
          </cell>
          <cell r="K5171">
            <v>0</v>
          </cell>
          <cell r="L5171">
            <v>0</v>
          </cell>
          <cell r="M5171">
            <v>0</v>
          </cell>
          <cell r="N5171">
            <v>0</v>
          </cell>
          <cell r="O5171">
            <v>0</v>
          </cell>
          <cell r="P5171">
            <v>0</v>
          </cell>
        </row>
        <row r="5172">
          <cell r="A5172" t="str">
            <v>4.03.001310205</v>
          </cell>
          <cell r="B5172">
            <v>10205</v>
          </cell>
          <cell r="C5172" t="str">
            <v>Superintendência Equipe Própria</v>
          </cell>
          <cell r="D5172" t="str">
            <v>4.03.0013</v>
          </cell>
          <cell r="E5172">
            <v>0</v>
          </cell>
          <cell r="F5172">
            <v>0</v>
          </cell>
          <cell r="G5172">
            <v>0</v>
          </cell>
          <cell r="H5172">
            <v>0</v>
          </cell>
          <cell r="I5172">
            <v>0</v>
          </cell>
          <cell r="J5172">
            <v>0</v>
          </cell>
          <cell r="K5172">
            <v>0</v>
          </cell>
          <cell r="L5172">
            <v>0</v>
          </cell>
          <cell r="M5172">
            <v>0</v>
          </cell>
          <cell r="N5172">
            <v>0</v>
          </cell>
          <cell r="O5172">
            <v>0</v>
          </cell>
          <cell r="P5172">
            <v>0</v>
          </cell>
        </row>
        <row r="5173">
          <cell r="A5173" t="str">
            <v>4.03.001410205</v>
          </cell>
          <cell r="B5173">
            <v>10205</v>
          </cell>
          <cell r="C5173" t="str">
            <v>Superintendência Equipe Própria</v>
          </cell>
          <cell r="D5173" t="str">
            <v>4.03.0014</v>
          </cell>
          <cell r="E5173">
            <v>0</v>
          </cell>
          <cell r="F5173">
            <v>0</v>
          </cell>
          <cell r="G5173">
            <v>0</v>
          </cell>
          <cell r="H5173">
            <v>0</v>
          </cell>
          <cell r="I5173">
            <v>0</v>
          </cell>
          <cell r="J5173">
            <v>0</v>
          </cell>
          <cell r="K5173">
            <v>0</v>
          </cell>
          <cell r="L5173">
            <v>0</v>
          </cell>
          <cell r="M5173">
            <v>0</v>
          </cell>
          <cell r="N5173">
            <v>0</v>
          </cell>
          <cell r="O5173">
            <v>0</v>
          </cell>
          <cell r="P5173">
            <v>0</v>
          </cell>
        </row>
        <row r="5174">
          <cell r="A5174" t="str">
            <v>4.03.001510205</v>
          </cell>
          <cell r="B5174">
            <v>10205</v>
          </cell>
          <cell r="C5174" t="str">
            <v>Superintendência Equipe Própria</v>
          </cell>
          <cell r="D5174" t="str">
            <v>4.03.0015</v>
          </cell>
          <cell r="E5174">
            <v>0</v>
          </cell>
          <cell r="F5174">
            <v>0</v>
          </cell>
          <cell r="G5174">
            <v>0</v>
          </cell>
          <cell r="H5174">
            <v>0</v>
          </cell>
          <cell r="I5174">
            <v>0</v>
          </cell>
          <cell r="J5174">
            <v>0</v>
          </cell>
          <cell r="K5174">
            <v>0</v>
          </cell>
          <cell r="L5174">
            <v>0</v>
          </cell>
          <cell r="M5174">
            <v>0</v>
          </cell>
          <cell r="N5174">
            <v>0</v>
          </cell>
          <cell r="O5174">
            <v>0</v>
          </cell>
          <cell r="P5174">
            <v>0</v>
          </cell>
        </row>
        <row r="5175">
          <cell r="A5175" t="str">
            <v>4.03.001610205</v>
          </cell>
          <cell r="B5175">
            <v>10205</v>
          </cell>
          <cell r="C5175" t="str">
            <v>Superintendência Equipe Própria</v>
          </cell>
          <cell r="D5175" t="str">
            <v>4.03.0016</v>
          </cell>
          <cell r="E5175">
            <v>0</v>
          </cell>
          <cell r="F5175">
            <v>0</v>
          </cell>
          <cell r="G5175">
            <v>0</v>
          </cell>
          <cell r="H5175">
            <v>0</v>
          </cell>
          <cell r="I5175">
            <v>0</v>
          </cell>
          <cell r="J5175">
            <v>0</v>
          </cell>
          <cell r="K5175">
            <v>0</v>
          </cell>
          <cell r="L5175">
            <v>0</v>
          </cell>
          <cell r="M5175">
            <v>0</v>
          </cell>
          <cell r="N5175">
            <v>0</v>
          </cell>
          <cell r="O5175">
            <v>0</v>
          </cell>
          <cell r="P5175">
            <v>0</v>
          </cell>
        </row>
        <row r="5176">
          <cell r="A5176" t="str">
            <v>4.03.001710205</v>
          </cell>
          <cell r="B5176">
            <v>10205</v>
          </cell>
          <cell r="C5176" t="str">
            <v>Superintendência Equipe Própria</v>
          </cell>
          <cell r="D5176" t="str">
            <v>4.03.0017</v>
          </cell>
          <cell r="E5176">
            <v>1278.9000000000001</v>
          </cell>
          <cell r="F5176">
            <v>1197.7</v>
          </cell>
          <cell r="G5176">
            <v>1218</v>
          </cell>
          <cell r="H5176">
            <v>1421</v>
          </cell>
          <cell r="I5176">
            <v>1421</v>
          </cell>
          <cell r="J5176">
            <v>1421</v>
          </cell>
          <cell r="K5176">
            <v>1421</v>
          </cell>
          <cell r="L5176">
            <v>1421</v>
          </cell>
          <cell r="M5176">
            <v>1421</v>
          </cell>
          <cell r="N5176">
            <v>1421</v>
          </cell>
          <cell r="O5176">
            <v>1421</v>
          </cell>
          <cell r="P5176">
            <v>1421</v>
          </cell>
        </row>
        <row r="5177">
          <cell r="A5177" t="str">
            <v>4.03.001810205</v>
          </cell>
          <cell r="B5177">
            <v>10205</v>
          </cell>
          <cell r="C5177" t="str">
            <v>Superintendência Equipe Própria</v>
          </cell>
          <cell r="D5177" t="str">
            <v>4.03.0018</v>
          </cell>
          <cell r="E5177">
            <v>0</v>
          </cell>
          <cell r="F5177">
            <v>0</v>
          </cell>
          <cell r="G5177">
            <v>0</v>
          </cell>
          <cell r="H5177">
            <v>0</v>
          </cell>
          <cell r="I5177">
            <v>0</v>
          </cell>
          <cell r="J5177">
            <v>0</v>
          </cell>
          <cell r="K5177">
            <v>0</v>
          </cell>
          <cell r="L5177">
            <v>0</v>
          </cell>
          <cell r="M5177">
            <v>0</v>
          </cell>
          <cell r="N5177">
            <v>0</v>
          </cell>
          <cell r="O5177">
            <v>0</v>
          </cell>
          <cell r="P5177">
            <v>0</v>
          </cell>
        </row>
        <row r="5178">
          <cell r="A5178" t="str">
            <v>4.03.001910205</v>
          </cell>
          <cell r="B5178">
            <v>10205</v>
          </cell>
          <cell r="C5178" t="str">
            <v>Superintendência Equipe Própria</v>
          </cell>
          <cell r="D5178" t="str">
            <v>4.03.0019</v>
          </cell>
          <cell r="E5178">
            <v>0</v>
          </cell>
          <cell r="F5178">
            <v>0</v>
          </cell>
          <cell r="G5178">
            <v>0</v>
          </cell>
          <cell r="H5178">
            <v>0</v>
          </cell>
          <cell r="I5178">
            <v>0</v>
          </cell>
          <cell r="J5178">
            <v>0</v>
          </cell>
          <cell r="K5178">
            <v>0</v>
          </cell>
          <cell r="L5178">
            <v>0</v>
          </cell>
          <cell r="M5178">
            <v>0</v>
          </cell>
          <cell r="N5178">
            <v>0</v>
          </cell>
          <cell r="O5178">
            <v>0</v>
          </cell>
          <cell r="P5178">
            <v>0</v>
          </cell>
        </row>
        <row r="5179">
          <cell r="A5179" t="str">
            <v>4.03.002010205</v>
          </cell>
          <cell r="B5179">
            <v>10205</v>
          </cell>
          <cell r="C5179" t="str">
            <v>Superintendência Equipe Própria</v>
          </cell>
          <cell r="D5179" t="str">
            <v>4.03.0020</v>
          </cell>
          <cell r="E5179">
            <v>8296.8270833333336</v>
          </cell>
          <cell r="F5179">
            <v>8223.46875</v>
          </cell>
          <cell r="G5179">
            <v>9723.46875</v>
          </cell>
          <cell r="H5179">
            <v>9906.8645833333321</v>
          </cell>
          <cell r="I5179">
            <v>9906.8645833333321</v>
          </cell>
          <cell r="J5179">
            <v>9906.8645833333321</v>
          </cell>
          <cell r="K5179">
            <v>9906.8645833333321</v>
          </cell>
          <cell r="L5179">
            <v>9906.8645833333321</v>
          </cell>
          <cell r="M5179">
            <v>9906.8645833333321</v>
          </cell>
          <cell r="N5179">
            <v>9906.8645833333321</v>
          </cell>
          <cell r="O5179">
            <v>9906.8645833333321</v>
          </cell>
          <cell r="P5179">
            <v>9906.8645833333321</v>
          </cell>
        </row>
        <row r="5180">
          <cell r="A5180" t="str">
            <v>4.03.002110205</v>
          </cell>
          <cell r="B5180">
            <v>10205</v>
          </cell>
          <cell r="C5180" t="str">
            <v>Superintendência Equipe Própria</v>
          </cell>
          <cell r="D5180" t="str">
            <v>4.03.0021</v>
          </cell>
          <cell r="E5180">
            <v>0</v>
          </cell>
          <cell r="F5180">
            <v>0</v>
          </cell>
          <cell r="G5180">
            <v>0</v>
          </cell>
          <cell r="H5180">
            <v>0</v>
          </cell>
          <cell r="I5180">
            <v>0</v>
          </cell>
          <cell r="J5180">
            <v>0</v>
          </cell>
          <cell r="K5180">
            <v>0</v>
          </cell>
          <cell r="L5180">
            <v>0</v>
          </cell>
          <cell r="M5180">
            <v>0</v>
          </cell>
          <cell r="N5180">
            <v>0</v>
          </cell>
          <cell r="O5180">
            <v>0</v>
          </cell>
          <cell r="P5180">
            <v>0</v>
          </cell>
        </row>
        <row r="5181">
          <cell r="A5181" t="str">
            <v>4.03.002210205</v>
          </cell>
          <cell r="B5181">
            <v>10205</v>
          </cell>
          <cell r="C5181" t="str">
            <v>Superintendência Equipe Própria</v>
          </cell>
          <cell r="D5181" t="str">
            <v>4.03.0022</v>
          </cell>
          <cell r="E5181">
            <v>0</v>
          </cell>
          <cell r="F5181">
            <v>0</v>
          </cell>
          <cell r="G5181">
            <v>0</v>
          </cell>
          <cell r="H5181">
            <v>0</v>
          </cell>
          <cell r="I5181">
            <v>0</v>
          </cell>
          <cell r="J5181">
            <v>0</v>
          </cell>
          <cell r="K5181">
            <v>0</v>
          </cell>
          <cell r="L5181">
            <v>0</v>
          </cell>
          <cell r="M5181">
            <v>0</v>
          </cell>
          <cell r="N5181">
            <v>0</v>
          </cell>
          <cell r="O5181">
            <v>0</v>
          </cell>
          <cell r="P5181">
            <v>0</v>
          </cell>
        </row>
        <row r="5182">
          <cell r="A5182" t="str">
            <v>4.03.002410205</v>
          </cell>
          <cell r="B5182">
            <v>10205</v>
          </cell>
          <cell r="C5182" t="str">
            <v>Superintendência Equipe Própria</v>
          </cell>
          <cell r="D5182" t="str">
            <v>4.03.0024</v>
          </cell>
          <cell r="E5182">
            <v>0</v>
          </cell>
          <cell r="F5182">
            <v>0</v>
          </cell>
          <cell r="G5182">
            <v>0</v>
          </cell>
          <cell r="H5182">
            <v>0</v>
          </cell>
          <cell r="I5182">
            <v>0</v>
          </cell>
          <cell r="J5182">
            <v>0</v>
          </cell>
          <cell r="K5182">
            <v>0</v>
          </cell>
          <cell r="L5182">
            <v>0</v>
          </cell>
          <cell r="M5182">
            <v>0</v>
          </cell>
          <cell r="N5182">
            <v>0</v>
          </cell>
          <cell r="O5182">
            <v>0</v>
          </cell>
          <cell r="P5182">
            <v>0</v>
          </cell>
        </row>
        <row r="5183">
          <cell r="A5183" t="str">
            <v>4.04.000110205</v>
          </cell>
          <cell r="B5183">
            <v>10205</v>
          </cell>
          <cell r="C5183" t="str">
            <v>Superintendência Equipe Própria</v>
          </cell>
          <cell r="D5183" t="str">
            <v>4.04.0001</v>
          </cell>
          <cell r="E5183">
            <v>0</v>
          </cell>
          <cell r="F5183">
            <v>0</v>
          </cell>
          <cell r="G5183">
            <v>0</v>
          </cell>
          <cell r="H5183">
            <v>0</v>
          </cell>
          <cell r="I5183">
            <v>0</v>
          </cell>
          <cell r="J5183">
            <v>0</v>
          </cell>
          <cell r="K5183">
            <v>0</v>
          </cell>
          <cell r="L5183">
            <v>0</v>
          </cell>
          <cell r="M5183">
            <v>0</v>
          </cell>
          <cell r="N5183">
            <v>0</v>
          </cell>
          <cell r="O5183">
            <v>0</v>
          </cell>
          <cell r="P5183">
            <v>0</v>
          </cell>
        </row>
        <row r="5184">
          <cell r="A5184" t="str">
            <v>4.04.000210205</v>
          </cell>
          <cell r="B5184">
            <v>10205</v>
          </cell>
          <cell r="C5184" t="str">
            <v>Superintendência Equipe Própria</v>
          </cell>
          <cell r="D5184" t="str">
            <v>4.04.0002</v>
          </cell>
          <cell r="E5184">
            <v>0</v>
          </cell>
          <cell r="F5184">
            <v>0</v>
          </cell>
          <cell r="G5184">
            <v>0</v>
          </cell>
          <cell r="H5184">
            <v>0</v>
          </cell>
          <cell r="I5184">
            <v>0</v>
          </cell>
          <cell r="J5184">
            <v>0</v>
          </cell>
          <cell r="K5184">
            <v>0</v>
          </cell>
          <cell r="L5184">
            <v>0</v>
          </cell>
          <cell r="M5184">
            <v>0</v>
          </cell>
          <cell r="N5184">
            <v>0</v>
          </cell>
          <cell r="O5184">
            <v>0</v>
          </cell>
          <cell r="P5184">
            <v>0</v>
          </cell>
        </row>
        <row r="5185">
          <cell r="A5185" t="str">
            <v>4.04.000310205</v>
          </cell>
          <cell r="B5185">
            <v>10205</v>
          </cell>
          <cell r="C5185" t="str">
            <v>Superintendência Equipe Própria</v>
          </cell>
          <cell r="D5185" t="str">
            <v>4.04.0003</v>
          </cell>
          <cell r="E5185">
            <v>0</v>
          </cell>
          <cell r="F5185">
            <v>0</v>
          </cell>
          <cell r="G5185">
            <v>0</v>
          </cell>
          <cell r="H5185">
            <v>0</v>
          </cell>
          <cell r="I5185">
            <v>0</v>
          </cell>
          <cell r="J5185">
            <v>0</v>
          </cell>
          <cell r="K5185">
            <v>0</v>
          </cell>
          <cell r="L5185">
            <v>0</v>
          </cell>
          <cell r="M5185">
            <v>0</v>
          </cell>
          <cell r="N5185">
            <v>0</v>
          </cell>
          <cell r="O5185">
            <v>0</v>
          </cell>
          <cell r="P5185">
            <v>0</v>
          </cell>
        </row>
        <row r="5186">
          <cell r="A5186" t="str">
            <v>4.04.000410205</v>
          </cell>
          <cell r="B5186">
            <v>10205</v>
          </cell>
          <cell r="C5186" t="str">
            <v>Superintendência Equipe Própria</v>
          </cell>
          <cell r="D5186" t="str">
            <v>4.04.0004</v>
          </cell>
          <cell r="E5186">
            <v>0</v>
          </cell>
          <cell r="F5186">
            <v>0</v>
          </cell>
          <cell r="G5186">
            <v>0</v>
          </cell>
          <cell r="H5186">
            <v>0</v>
          </cell>
          <cell r="I5186">
            <v>0</v>
          </cell>
          <cell r="J5186">
            <v>0</v>
          </cell>
          <cell r="K5186">
            <v>0</v>
          </cell>
          <cell r="L5186">
            <v>0</v>
          </cell>
          <cell r="M5186">
            <v>0</v>
          </cell>
          <cell r="N5186">
            <v>0</v>
          </cell>
          <cell r="O5186">
            <v>0</v>
          </cell>
          <cell r="P5186">
            <v>0</v>
          </cell>
        </row>
        <row r="5187">
          <cell r="A5187" t="str">
            <v>4.04.000510205</v>
          </cell>
          <cell r="B5187">
            <v>10205</v>
          </cell>
          <cell r="C5187" t="str">
            <v>Superintendência Equipe Própria</v>
          </cell>
          <cell r="D5187" t="str">
            <v>4.04.0005</v>
          </cell>
          <cell r="E5187">
            <v>0</v>
          </cell>
          <cell r="F5187">
            <v>0</v>
          </cell>
          <cell r="G5187">
            <v>0</v>
          </cell>
          <cell r="H5187">
            <v>0</v>
          </cell>
          <cell r="I5187">
            <v>0</v>
          </cell>
          <cell r="J5187">
            <v>0</v>
          </cell>
          <cell r="K5187">
            <v>0</v>
          </cell>
          <cell r="L5187">
            <v>0</v>
          </cell>
          <cell r="M5187">
            <v>0</v>
          </cell>
          <cell r="N5187">
            <v>0</v>
          </cell>
          <cell r="O5187">
            <v>0</v>
          </cell>
          <cell r="P5187">
            <v>0</v>
          </cell>
        </row>
        <row r="5188">
          <cell r="A5188" t="str">
            <v>4.04.000610205</v>
          </cell>
          <cell r="B5188">
            <v>10205</v>
          </cell>
          <cell r="C5188" t="str">
            <v>Superintendência Equipe Própria</v>
          </cell>
          <cell r="D5188" t="str">
            <v>4.04.0006</v>
          </cell>
          <cell r="E5188">
            <v>0</v>
          </cell>
          <cell r="F5188">
            <v>0</v>
          </cell>
          <cell r="G5188">
            <v>80</v>
          </cell>
          <cell r="H5188">
            <v>80</v>
          </cell>
          <cell r="I5188">
            <v>80</v>
          </cell>
          <cell r="J5188">
            <v>160</v>
          </cell>
          <cell r="K5188">
            <v>160</v>
          </cell>
          <cell r="L5188">
            <v>240</v>
          </cell>
          <cell r="M5188">
            <v>240</v>
          </cell>
          <cell r="N5188">
            <v>320</v>
          </cell>
          <cell r="O5188">
            <v>320</v>
          </cell>
          <cell r="P5188">
            <v>320</v>
          </cell>
        </row>
        <row r="5189">
          <cell r="A5189" t="str">
            <v>4.04.000710205</v>
          </cell>
          <cell r="B5189">
            <v>10205</v>
          </cell>
          <cell r="C5189" t="str">
            <v>Superintendência Equipe Própria</v>
          </cell>
          <cell r="D5189" t="str">
            <v>4.04.0007</v>
          </cell>
          <cell r="E5189">
            <v>0</v>
          </cell>
          <cell r="F5189">
            <v>0</v>
          </cell>
          <cell r="G5189">
            <v>0</v>
          </cell>
          <cell r="H5189">
            <v>0</v>
          </cell>
          <cell r="I5189">
            <v>0</v>
          </cell>
          <cell r="J5189">
            <v>0</v>
          </cell>
          <cell r="K5189">
            <v>0</v>
          </cell>
          <cell r="L5189">
            <v>0</v>
          </cell>
          <cell r="M5189">
            <v>0</v>
          </cell>
          <cell r="N5189">
            <v>0</v>
          </cell>
          <cell r="O5189">
            <v>0</v>
          </cell>
          <cell r="P5189">
            <v>0</v>
          </cell>
        </row>
        <row r="5190">
          <cell r="A5190" t="str">
            <v>4.04.000810205</v>
          </cell>
          <cell r="B5190">
            <v>10205</v>
          </cell>
          <cell r="C5190" t="str">
            <v>Superintendência Equipe Própria</v>
          </cell>
          <cell r="D5190" t="str">
            <v>4.04.0008</v>
          </cell>
          <cell r="E5190">
            <v>5068.0479999999998</v>
          </cell>
          <cell r="F5190">
            <v>5068.0479999999998</v>
          </cell>
          <cell r="G5190">
            <v>5068.0479999999998</v>
          </cell>
          <cell r="H5190">
            <v>5068.0479999999998</v>
          </cell>
          <cell r="I5190">
            <v>5068.0479999999998</v>
          </cell>
          <cell r="J5190">
            <v>5068.0479999999998</v>
          </cell>
          <cell r="K5190">
            <v>5068.0479999999998</v>
          </cell>
          <cell r="L5190">
            <v>5068.0479999999998</v>
          </cell>
          <cell r="M5190">
            <v>5068.0479999999998</v>
          </cell>
          <cell r="N5190">
            <v>5068.0479999999998</v>
          </cell>
          <cell r="O5190">
            <v>5068.0479999999998</v>
          </cell>
          <cell r="P5190">
            <v>5068.0479999999998</v>
          </cell>
        </row>
        <row r="5191">
          <cell r="A5191" t="str">
            <v>4.04.000910205</v>
          </cell>
          <cell r="B5191">
            <v>10205</v>
          </cell>
          <cell r="C5191" t="str">
            <v>Superintendência Equipe Própria</v>
          </cell>
          <cell r="D5191" t="str">
            <v>4.04.0009</v>
          </cell>
          <cell r="E5191">
            <v>0</v>
          </cell>
          <cell r="F5191">
            <v>0</v>
          </cell>
          <cell r="G5191">
            <v>0</v>
          </cell>
          <cell r="H5191">
            <v>0</v>
          </cell>
          <cell r="I5191">
            <v>0</v>
          </cell>
          <cell r="J5191">
            <v>0</v>
          </cell>
          <cell r="K5191">
            <v>0</v>
          </cell>
          <cell r="L5191">
            <v>0</v>
          </cell>
          <cell r="M5191">
            <v>0</v>
          </cell>
          <cell r="N5191">
            <v>0</v>
          </cell>
          <cell r="O5191">
            <v>0</v>
          </cell>
          <cell r="P5191">
            <v>0</v>
          </cell>
        </row>
        <row r="5192">
          <cell r="A5192" t="str">
            <v>4.04.001010205</v>
          </cell>
          <cell r="B5192">
            <v>10205</v>
          </cell>
          <cell r="C5192" t="str">
            <v>Superintendência Equipe Própria</v>
          </cell>
          <cell r="D5192" t="str">
            <v>4.04.0010</v>
          </cell>
          <cell r="E5192">
            <v>0</v>
          </cell>
          <cell r="F5192">
            <v>0</v>
          </cell>
          <cell r="G5192">
            <v>0</v>
          </cell>
          <cell r="H5192">
            <v>0</v>
          </cell>
          <cell r="I5192">
            <v>0</v>
          </cell>
          <cell r="J5192">
            <v>0</v>
          </cell>
          <cell r="K5192">
            <v>0</v>
          </cell>
          <cell r="L5192">
            <v>0</v>
          </cell>
          <cell r="M5192">
            <v>0</v>
          </cell>
          <cell r="N5192">
            <v>0</v>
          </cell>
          <cell r="O5192">
            <v>0</v>
          </cell>
          <cell r="P5192">
            <v>0</v>
          </cell>
        </row>
        <row r="5193">
          <cell r="A5193" t="str">
            <v>4.04.001110205</v>
          </cell>
          <cell r="B5193">
            <v>10205</v>
          </cell>
          <cell r="C5193" t="str">
            <v>Superintendência Equipe Própria</v>
          </cell>
          <cell r="D5193" t="str">
            <v>4.04.0011</v>
          </cell>
          <cell r="E5193">
            <v>0</v>
          </cell>
          <cell r="F5193">
            <v>0</v>
          </cell>
          <cell r="G5193">
            <v>0</v>
          </cell>
          <cell r="H5193">
            <v>0</v>
          </cell>
          <cell r="I5193">
            <v>0</v>
          </cell>
          <cell r="J5193">
            <v>0</v>
          </cell>
          <cell r="K5193">
            <v>0</v>
          </cell>
          <cell r="L5193">
            <v>0</v>
          </cell>
          <cell r="M5193">
            <v>0</v>
          </cell>
          <cell r="N5193">
            <v>0</v>
          </cell>
          <cell r="O5193">
            <v>0</v>
          </cell>
          <cell r="P5193">
            <v>0</v>
          </cell>
        </row>
        <row r="5194">
          <cell r="A5194" t="str">
            <v>4.04.001210205</v>
          </cell>
          <cell r="B5194">
            <v>10205</v>
          </cell>
          <cell r="C5194" t="str">
            <v>Superintendência Equipe Própria</v>
          </cell>
          <cell r="D5194" t="str">
            <v>4.04.0012</v>
          </cell>
          <cell r="E5194">
            <v>0</v>
          </cell>
          <cell r="F5194">
            <v>0</v>
          </cell>
          <cell r="G5194">
            <v>0</v>
          </cell>
          <cell r="H5194">
            <v>0</v>
          </cell>
          <cell r="I5194">
            <v>0</v>
          </cell>
          <cell r="J5194">
            <v>0</v>
          </cell>
          <cell r="K5194">
            <v>0</v>
          </cell>
          <cell r="L5194">
            <v>0</v>
          </cell>
          <cell r="M5194">
            <v>0</v>
          </cell>
          <cell r="N5194">
            <v>0</v>
          </cell>
          <cell r="O5194">
            <v>0</v>
          </cell>
          <cell r="P5194">
            <v>0</v>
          </cell>
        </row>
        <row r="5195">
          <cell r="A5195" t="str">
            <v>4.05.000310205</v>
          </cell>
          <cell r="B5195">
            <v>10205</v>
          </cell>
          <cell r="C5195" t="str">
            <v>Superintendência Equipe Própria</v>
          </cell>
          <cell r="D5195" t="str">
            <v>4.05.0003</v>
          </cell>
          <cell r="E5195">
            <v>0</v>
          </cell>
          <cell r="F5195">
            <v>0</v>
          </cell>
          <cell r="G5195">
            <v>0</v>
          </cell>
          <cell r="H5195">
            <v>0</v>
          </cell>
          <cell r="I5195">
            <v>0</v>
          </cell>
          <cell r="J5195">
            <v>0</v>
          </cell>
          <cell r="K5195">
            <v>0</v>
          </cell>
          <cell r="L5195">
            <v>0</v>
          </cell>
          <cell r="M5195">
            <v>0</v>
          </cell>
          <cell r="N5195">
            <v>0</v>
          </cell>
          <cell r="O5195">
            <v>0</v>
          </cell>
          <cell r="P5195">
            <v>0</v>
          </cell>
        </row>
        <row r="5196">
          <cell r="A5196" t="str">
            <v>4.08.000410205</v>
          </cell>
          <cell r="B5196">
            <v>10205</v>
          </cell>
          <cell r="C5196" t="str">
            <v>Superintendência Equipe Própria</v>
          </cell>
          <cell r="D5196" t="str">
            <v>4.08.0004</v>
          </cell>
          <cell r="E5196">
            <v>0</v>
          </cell>
          <cell r="F5196">
            <v>0</v>
          </cell>
          <cell r="G5196">
            <v>0</v>
          </cell>
          <cell r="H5196">
            <v>0</v>
          </cell>
          <cell r="I5196">
            <v>0</v>
          </cell>
          <cell r="J5196">
            <v>0</v>
          </cell>
          <cell r="K5196">
            <v>0</v>
          </cell>
          <cell r="L5196">
            <v>0</v>
          </cell>
          <cell r="M5196">
            <v>0</v>
          </cell>
          <cell r="N5196">
            <v>0</v>
          </cell>
          <cell r="O5196">
            <v>0</v>
          </cell>
          <cell r="P5196">
            <v>0</v>
          </cell>
        </row>
        <row r="5197">
          <cell r="A5197" t="str">
            <v>4.08.001010205</v>
          </cell>
          <cell r="B5197">
            <v>10205</v>
          </cell>
          <cell r="C5197" t="str">
            <v>Superintendência Equipe Própria</v>
          </cell>
          <cell r="D5197" t="str">
            <v>4.08.0010</v>
          </cell>
          <cell r="E5197">
            <v>0</v>
          </cell>
          <cell r="F5197">
            <v>0</v>
          </cell>
          <cell r="G5197">
            <v>0</v>
          </cell>
          <cell r="H5197">
            <v>0</v>
          </cell>
          <cell r="I5197">
            <v>0</v>
          </cell>
          <cell r="J5197">
            <v>0</v>
          </cell>
          <cell r="K5197">
            <v>0</v>
          </cell>
          <cell r="L5197">
            <v>0</v>
          </cell>
          <cell r="M5197">
            <v>0</v>
          </cell>
          <cell r="N5197">
            <v>0</v>
          </cell>
          <cell r="O5197">
            <v>0</v>
          </cell>
          <cell r="P5197">
            <v>0</v>
          </cell>
        </row>
        <row r="5198">
          <cell r="A5198" t="str">
            <v>4.08.001610205</v>
          </cell>
          <cell r="B5198">
            <v>10205</v>
          </cell>
          <cell r="C5198" t="str">
            <v>Superintendência Equipe Própria</v>
          </cell>
          <cell r="D5198" t="str">
            <v>4.08.0016</v>
          </cell>
          <cell r="E5198">
            <v>0</v>
          </cell>
          <cell r="F5198">
            <v>0</v>
          </cell>
          <cell r="G5198">
            <v>0</v>
          </cell>
          <cell r="H5198">
            <v>0</v>
          </cell>
          <cell r="I5198">
            <v>0</v>
          </cell>
          <cell r="J5198">
            <v>0</v>
          </cell>
          <cell r="K5198">
            <v>0</v>
          </cell>
          <cell r="L5198">
            <v>0</v>
          </cell>
          <cell r="M5198">
            <v>0</v>
          </cell>
          <cell r="N5198">
            <v>0</v>
          </cell>
          <cell r="O5198">
            <v>0</v>
          </cell>
          <cell r="P5198">
            <v>0</v>
          </cell>
        </row>
        <row r="5199">
          <cell r="A5199" t="str">
            <v>4.08.001710205</v>
          </cell>
          <cell r="B5199">
            <v>10205</v>
          </cell>
          <cell r="C5199" t="str">
            <v>Superintendência Equipe Própria</v>
          </cell>
          <cell r="D5199" t="str">
            <v>4.08.0017</v>
          </cell>
          <cell r="E5199">
            <v>0</v>
          </cell>
          <cell r="F5199">
            <v>0</v>
          </cell>
          <cell r="G5199">
            <v>0</v>
          </cell>
          <cell r="H5199">
            <v>0</v>
          </cell>
          <cell r="I5199">
            <v>0</v>
          </cell>
          <cell r="J5199">
            <v>0</v>
          </cell>
          <cell r="K5199">
            <v>0</v>
          </cell>
          <cell r="L5199">
            <v>0</v>
          </cell>
          <cell r="M5199">
            <v>0</v>
          </cell>
          <cell r="N5199">
            <v>0</v>
          </cell>
          <cell r="O5199">
            <v>0</v>
          </cell>
          <cell r="P5199">
            <v>0</v>
          </cell>
        </row>
        <row r="5200">
          <cell r="A5200" t="str">
            <v>4.08.002010205</v>
          </cell>
          <cell r="B5200">
            <v>10205</v>
          </cell>
          <cell r="C5200" t="str">
            <v>Superintendência Equipe Própria</v>
          </cell>
          <cell r="D5200" t="str">
            <v>4.08.0020</v>
          </cell>
          <cell r="E5200">
            <v>0</v>
          </cell>
          <cell r="F5200">
            <v>0</v>
          </cell>
          <cell r="G5200">
            <v>0</v>
          </cell>
          <cell r="H5200">
            <v>0</v>
          </cell>
          <cell r="I5200">
            <v>0</v>
          </cell>
          <cell r="J5200">
            <v>0</v>
          </cell>
          <cell r="K5200">
            <v>0</v>
          </cell>
          <cell r="L5200">
            <v>0</v>
          </cell>
          <cell r="M5200">
            <v>0</v>
          </cell>
          <cell r="N5200">
            <v>0</v>
          </cell>
          <cell r="O5200">
            <v>0</v>
          </cell>
          <cell r="P5200">
            <v>0</v>
          </cell>
        </row>
        <row r="5201">
          <cell r="A5201" t="str">
            <v>4.13.000410205</v>
          </cell>
          <cell r="B5201">
            <v>10205</v>
          </cell>
          <cell r="C5201" t="str">
            <v>Superintendência Equipe Própria</v>
          </cell>
          <cell r="D5201" t="str">
            <v>4.13.0004</v>
          </cell>
          <cell r="E5201">
            <v>0</v>
          </cell>
          <cell r="F5201">
            <v>0</v>
          </cell>
          <cell r="G5201">
            <v>0</v>
          </cell>
          <cell r="H5201">
            <v>0</v>
          </cell>
          <cell r="I5201">
            <v>0</v>
          </cell>
          <cell r="J5201">
            <v>0</v>
          </cell>
          <cell r="K5201">
            <v>0</v>
          </cell>
          <cell r="L5201">
            <v>0</v>
          </cell>
          <cell r="M5201">
            <v>0</v>
          </cell>
          <cell r="N5201">
            <v>0</v>
          </cell>
          <cell r="O5201">
            <v>0</v>
          </cell>
          <cell r="P5201">
            <v>0</v>
          </cell>
        </row>
        <row r="5202">
          <cell r="A5202" t="str">
            <v>4.13.000510205</v>
          </cell>
          <cell r="B5202">
            <v>10205</v>
          </cell>
          <cell r="C5202" t="str">
            <v>Superintendência Equipe Própria</v>
          </cell>
          <cell r="D5202" t="str">
            <v>4.13.0005</v>
          </cell>
          <cell r="E5202">
            <v>0</v>
          </cell>
          <cell r="F5202">
            <v>0</v>
          </cell>
          <cell r="G5202">
            <v>0</v>
          </cell>
          <cell r="H5202">
            <v>0</v>
          </cell>
          <cell r="I5202">
            <v>0</v>
          </cell>
          <cell r="J5202">
            <v>0</v>
          </cell>
          <cell r="K5202">
            <v>0</v>
          </cell>
          <cell r="L5202">
            <v>0</v>
          </cell>
          <cell r="M5202">
            <v>0</v>
          </cell>
          <cell r="N5202">
            <v>0</v>
          </cell>
          <cell r="O5202">
            <v>0</v>
          </cell>
          <cell r="P5202">
            <v>0</v>
          </cell>
        </row>
        <row r="5203">
          <cell r="A5203" t="str">
            <v>4.13.000610205</v>
          </cell>
          <cell r="B5203">
            <v>10205</v>
          </cell>
          <cell r="C5203" t="str">
            <v>Superintendência Equipe Própria</v>
          </cell>
          <cell r="D5203" t="str">
            <v>4.13.0006</v>
          </cell>
          <cell r="E5203">
            <v>0</v>
          </cell>
          <cell r="F5203">
            <v>0</v>
          </cell>
          <cell r="G5203">
            <v>0</v>
          </cell>
          <cell r="H5203">
            <v>0</v>
          </cell>
          <cell r="I5203">
            <v>0</v>
          </cell>
          <cell r="J5203">
            <v>0</v>
          </cell>
          <cell r="K5203">
            <v>0</v>
          </cell>
          <cell r="L5203">
            <v>0</v>
          </cell>
          <cell r="M5203">
            <v>0</v>
          </cell>
          <cell r="N5203">
            <v>0</v>
          </cell>
          <cell r="O5203">
            <v>0</v>
          </cell>
          <cell r="P5203">
            <v>0</v>
          </cell>
        </row>
        <row r="5204">
          <cell r="A5204" t="str">
            <v>4.13.000710205</v>
          </cell>
          <cell r="B5204">
            <v>10205</v>
          </cell>
          <cell r="C5204" t="str">
            <v>Superintendência Equipe Própria</v>
          </cell>
          <cell r="D5204" t="str">
            <v>4.13.0007</v>
          </cell>
          <cell r="E5204">
            <v>0</v>
          </cell>
          <cell r="F5204">
            <v>0</v>
          </cell>
          <cell r="G5204">
            <v>0</v>
          </cell>
          <cell r="H5204">
            <v>0</v>
          </cell>
          <cell r="I5204">
            <v>0</v>
          </cell>
          <cell r="J5204">
            <v>0</v>
          </cell>
          <cell r="K5204">
            <v>0</v>
          </cell>
          <cell r="L5204">
            <v>0</v>
          </cell>
          <cell r="M5204">
            <v>0</v>
          </cell>
          <cell r="N5204">
            <v>0</v>
          </cell>
          <cell r="O5204">
            <v>0</v>
          </cell>
          <cell r="P5204">
            <v>0</v>
          </cell>
        </row>
        <row r="5205">
          <cell r="A5205" t="str">
            <v>4.13.000810205</v>
          </cell>
          <cell r="B5205">
            <v>10205</v>
          </cell>
          <cell r="C5205" t="str">
            <v>Superintendência Equipe Própria</v>
          </cell>
          <cell r="D5205" t="str">
            <v>4.13.0008</v>
          </cell>
          <cell r="E5205">
            <v>0</v>
          </cell>
          <cell r="F5205">
            <v>0</v>
          </cell>
          <cell r="G5205">
            <v>0</v>
          </cell>
          <cell r="H5205">
            <v>0</v>
          </cell>
          <cell r="I5205">
            <v>0</v>
          </cell>
          <cell r="J5205">
            <v>0</v>
          </cell>
          <cell r="K5205">
            <v>0</v>
          </cell>
          <cell r="L5205">
            <v>0</v>
          </cell>
          <cell r="M5205">
            <v>0</v>
          </cell>
          <cell r="N5205">
            <v>0</v>
          </cell>
          <cell r="O5205">
            <v>0</v>
          </cell>
          <cell r="P5205">
            <v>0</v>
          </cell>
        </row>
        <row r="5206">
          <cell r="A5206" t="str">
            <v>4.90.000110205</v>
          </cell>
          <cell r="B5206">
            <v>10205</v>
          </cell>
          <cell r="C5206" t="str">
            <v>Superintendência Equipe Própria</v>
          </cell>
          <cell r="D5206" t="str">
            <v>4.90.0001</v>
          </cell>
          <cell r="E5206">
            <v>0</v>
          </cell>
          <cell r="F5206">
            <v>0</v>
          </cell>
          <cell r="G5206">
            <v>0</v>
          </cell>
          <cell r="H5206">
            <v>0</v>
          </cell>
          <cell r="I5206">
            <v>0</v>
          </cell>
          <cell r="J5206">
            <v>0</v>
          </cell>
          <cell r="K5206">
            <v>0</v>
          </cell>
          <cell r="L5206">
            <v>0</v>
          </cell>
          <cell r="M5206">
            <v>0</v>
          </cell>
          <cell r="N5206">
            <v>0</v>
          </cell>
          <cell r="O5206">
            <v>0</v>
          </cell>
          <cell r="P5206">
            <v>0</v>
          </cell>
        </row>
        <row r="5207">
          <cell r="A5207" t="str">
            <v>4.01.000121</v>
          </cell>
          <cell r="B5207">
            <v>21</v>
          </cell>
          <cell r="C5207" t="str">
            <v>Gerência de Distribuidoras</v>
          </cell>
          <cell r="D5207" t="str">
            <v>4.01.0001</v>
          </cell>
          <cell r="E5207">
            <v>0</v>
          </cell>
          <cell r="F5207">
            <v>0</v>
          </cell>
          <cell r="G5207">
            <v>0</v>
          </cell>
          <cell r="H5207">
            <v>0</v>
          </cell>
          <cell r="I5207">
            <v>0</v>
          </cell>
          <cell r="J5207">
            <v>0</v>
          </cell>
          <cell r="K5207">
            <v>0</v>
          </cell>
          <cell r="L5207">
            <v>0</v>
          </cell>
          <cell r="M5207">
            <v>0</v>
          </cell>
          <cell r="N5207">
            <v>0</v>
          </cell>
          <cell r="O5207">
            <v>0</v>
          </cell>
          <cell r="P5207">
            <v>0</v>
          </cell>
        </row>
        <row r="5208">
          <cell r="A5208" t="str">
            <v>4.01.000221</v>
          </cell>
          <cell r="B5208">
            <v>21</v>
          </cell>
          <cell r="C5208" t="str">
            <v>Gerência de Distribuidoras</v>
          </cell>
          <cell r="D5208" t="str">
            <v>4.01.0002</v>
          </cell>
          <cell r="E5208">
            <v>0</v>
          </cell>
          <cell r="F5208">
            <v>0</v>
          </cell>
          <cell r="G5208">
            <v>0</v>
          </cell>
          <cell r="H5208">
            <v>0</v>
          </cell>
          <cell r="I5208">
            <v>0</v>
          </cell>
          <cell r="J5208">
            <v>0</v>
          </cell>
          <cell r="K5208">
            <v>0</v>
          </cell>
          <cell r="L5208">
            <v>0</v>
          </cell>
          <cell r="M5208">
            <v>0</v>
          </cell>
          <cell r="N5208">
            <v>0</v>
          </cell>
          <cell r="O5208">
            <v>0</v>
          </cell>
          <cell r="P5208">
            <v>0</v>
          </cell>
        </row>
        <row r="5209">
          <cell r="A5209" t="str">
            <v>4.01.000321</v>
          </cell>
          <cell r="B5209">
            <v>21</v>
          </cell>
          <cell r="C5209" t="str">
            <v>Gerência de Distribuidoras</v>
          </cell>
          <cell r="D5209" t="str">
            <v>4.01.0003</v>
          </cell>
          <cell r="E5209">
            <v>52000</v>
          </cell>
          <cell r="F5209">
            <v>52000</v>
          </cell>
          <cell r="G5209">
            <v>53000</v>
          </cell>
          <cell r="H5209">
            <v>54000</v>
          </cell>
          <cell r="I5209">
            <v>54000</v>
          </cell>
          <cell r="J5209">
            <v>54000</v>
          </cell>
          <cell r="K5209">
            <v>54000</v>
          </cell>
          <cell r="L5209">
            <v>54000</v>
          </cell>
          <cell r="M5209">
            <v>55000</v>
          </cell>
          <cell r="N5209">
            <v>53000</v>
          </cell>
          <cell r="O5209">
            <v>53000</v>
          </cell>
          <cell r="P5209">
            <v>54000</v>
          </cell>
        </row>
        <row r="5210">
          <cell r="A5210" t="str">
            <v>4.01.000421</v>
          </cell>
          <cell r="B5210">
            <v>21</v>
          </cell>
          <cell r="C5210" t="str">
            <v>Gerência de Distribuidoras</v>
          </cell>
          <cell r="D5210" t="str">
            <v>4.01.0004</v>
          </cell>
          <cell r="E5210">
            <v>0</v>
          </cell>
          <cell r="F5210">
            <v>0</v>
          </cell>
          <cell r="G5210">
            <v>0</v>
          </cell>
          <cell r="H5210">
            <v>0</v>
          </cell>
          <cell r="I5210">
            <v>0</v>
          </cell>
          <cell r="J5210">
            <v>0</v>
          </cell>
          <cell r="K5210">
            <v>0</v>
          </cell>
          <cell r="L5210">
            <v>0</v>
          </cell>
          <cell r="M5210">
            <v>0</v>
          </cell>
          <cell r="N5210">
            <v>0</v>
          </cell>
          <cell r="O5210">
            <v>0</v>
          </cell>
          <cell r="P5210">
            <v>0</v>
          </cell>
        </row>
        <row r="5211">
          <cell r="A5211" t="str">
            <v>4.01.000521</v>
          </cell>
          <cell r="B5211">
            <v>21</v>
          </cell>
          <cell r="C5211" t="str">
            <v>Gerência de Distribuidoras</v>
          </cell>
          <cell r="D5211" t="str">
            <v>4.01.0005</v>
          </cell>
          <cell r="E5211">
            <v>0</v>
          </cell>
          <cell r="F5211">
            <v>0</v>
          </cell>
          <cell r="G5211">
            <v>0</v>
          </cell>
          <cell r="H5211">
            <v>0</v>
          </cell>
          <cell r="I5211">
            <v>0</v>
          </cell>
          <cell r="J5211">
            <v>0</v>
          </cell>
          <cell r="K5211">
            <v>0</v>
          </cell>
          <cell r="L5211">
            <v>0</v>
          </cell>
          <cell r="M5211">
            <v>0</v>
          </cell>
          <cell r="N5211">
            <v>0</v>
          </cell>
          <cell r="O5211">
            <v>0</v>
          </cell>
          <cell r="P5211">
            <v>0</v>
          </cell>
        </row>
        <row r="5212">
          <cell r="A5212" t="str">
            <v>4.01.000621</v>
          </cell>
          <cell r="B5212">
            <v>21</v>
          </cell>
          <cell r="C5212" t="str">
            <v>Gerência de Distribuidoras</v>
          </cell>
          <cell r="D5212" t="str">
            <v>4.01.0006</v>
          </cell>
          <cell r="E5212">
            <v>0</v>
          </cell>
          <cell r="F5212">
            <v>2000</v>
          </cell>
          <cell r="G5212">
            <v>2000</v>
          </cell>
          <cell r="H5212">
            <v>2000</v>
          </cell>
          <cell r="I5212">
            <v>2000</v>
          </cell>
          <cell r="J5212">
            <v>2000</v>
          </cell>
          <cell r="K5212">
            <v>2000</v>
          </cell>
          <cell r="L5212">
            <v>2000</v>
          </cell>
          <cell r="M5212">
            <v>2000</v>
          </cell>
          <cell r="N5212">
            <v>2000</v>
          </cell>
          <cell r="O5212">
            <v>2000</v>
          </cell>
          <cell r="P5212">
            <v>2000</v>
          </cell>
        </row>
        <row r="5213">
          <cell r="A5213" t="str">
            <v>4.01.000721</v>
          </cell>
          <cell r="B5213">
            <v>21</v>
          </cell>
          <cell r="C5213" t="str">
            <v>Gerência de Distribuidoras</v>
          </cell>
          <cell r="D5213" t="str">
            <v>4.01.0007</v>
          </cell>
          <cell r="E5213">
            <v>0</v>
          </cell>
          <cell r="F5213">
            <v>0</v>
          </cell>
          <cell r="G5213">
            <v>0</v>
          </cell>
          <cell r="H5213">
            <v>0</v>
          </cell>
          <cell r="I5213">
            <v>0</v>
          </cell>
          <cell r="J5213">
            <v>0</v>
          </cell>
          <cell r="K5213">
            <v>0</v>
          </cell>
          <cell r="L5213">
            <v>0</v>
          </cell>
          <cell r="M5213">
            <v>0</v>
          </cell>
          <cell r="N5213">
            <v>0</v>
          </cell>
          <cell r="O5213">
            <v>0</v>
          </cell>
          <cell r="P5213">
            <v>0</v>
          </cell>
        </row>
        <row r="5214">
          <cell r="A5214" t="str">
            <v>4.02.000121</v>
          </cell>
          <cell r="B5214">
            <v>21</v>
          </cell>
          <cell r="C5214" t="str">
            <v>Gerência de Distribuidoras</v>
          </cell>
          <cell r="D5214" t="str">
            <v>4.02.0001</v>
          </cell>
          <cell r="E5214">
            <v>0</v>
          </cell>
          <cell r="F5214">
            <v>0</v>
          </cell>
          <cell r="G5214">
            <v>0</v>
          </cell>
          <cell r="H5214">
            <v>0</v>
          </cell>
          <cell r="I5214">
            <v>0</v>
          </cell>
          <cell r="J5214">
            <v>0</v>
          </cell>
          <cell r="K5214">
            <v>0</v>
          </cell>
          <cell r="L5214">
            <v>0</v>
          </cell>
          <cell r="M5214">
            <v>0</v>
          </cell>
          <cell r="N5214">
            <v>0</v>
          </cell>
          <cell r="O5214">
            <v>0</v>
          </cell>
          <cell r="P5214">
            <v>0</v>
          </cell>
        </row>
        <row r="5215">
          <cell r="A5215" t="str">
            <v>4.02.000221</v>
          </cell>
          <cell r="B5215">
            <v>21</v>
          </cell>
          <cell r="C5215" t="str">
            <v>Gerência de Distribuidoras</v>
          </cell>
          <cell r="D5215" t="str">
            <v>4.02.0002</v>
          </cell>
          <cell r="E5215">
            <v>0</v>
          </cell>
          <cell r="F5215">
            <v>0</v>
          </cell>
          <cell r="G5215">
            <v>0</v>
          </cell>
          <cell r="H5215">
            <v>0</v>
          </cell>
          <cell r="I5215">
            <v>0</v>
          </cell>
          <cell r="J5215">
            <v>0</v>
          </cell>
          <cell r="K5215">
            <v>0</v>
          </cell>
          <cell r="L5215">
            <v>0</v>
          </cell>
          <cell r="M5215">
            <v>0</v>
          </cell>
          <cell r="N5215">
            <v>0</v>
          </cell>
          <cell r="O5215">
            <v>0</v>
          </cell>
          <cell r="P5215">
            <v>0</v>
          </cell>
        </row>
        <row r="5216">
          <cell r="A5216" t="str">
            <v>4.02.000321</v>
          </cell>
          <cell r="B5216">
            <v>21</v>
          </cell>
          <cell r="C5216" t="str">
            <v>Gerência de Distribuidoras</v>
          </cell>
          <cell r="D5216" t="str">
            <v>4.02.0003</v>
          </cell>
          <cell r="E5216">
            <v>0</v>
          </cell>
          <cell r="F5216">
            <v>0</v>
          </cell>
          <cell r="G5216">
            <v>0</v>
          </cell>
          <cell r="H5216">
            <v>0</v>
          </cell>
          <cell r="I5216">
            <v>0</v>
          </cell>
          <cell r="J5216">
            <v>0</v>
          </cell>
          <cell r="K5216">
            <v>0</v>
          </cell>
          <cell r="L5216">
            <v>0</v>
          </cell>
          <cell r="M5216">
            <v>0</v>
          </cell>
          <cell r="N5216">
            <v>0</v>
          </cell>
          <cell r="O5216">
            <v>0</v>
          </cell>
          <cell r="P5216">
            <v>0</v>
          </cell>
        </row>
        <row r="5217">
          <cell r="A5217" t="str">
            <v>4.02.000421</v>
          </cell>
          <cell r="B5217">
            <v>21</v>
          </cell>
          <cell r="C5217" t="str">
            <v>Gerência de Distribuidoras</v>
          </cell>
          <cell r="D5217" t="str">
            <v>4.02.0004</v>
          </cell>
          <cell r="E5217">
            <v>0</v>
          </cell>
          <cell r="F5217">
            <v>0</v>
          </cell>
          <cell r="G5217">
            <v>0</v>
          </cell>
          <cell r="H5217">
            <v>0</v>
          </cell>
          <cell r="I5217">
            <v>0</v>
          </cell>
          <cell r="J5217">
            <v>0</v>
          </cell>
          <cell r="K5217">
            <v>0</v>
          </cell>
          <cell r="L5217">
            <v>0</v>
          </cell>
          <cell r="M5217">
            <v>0</v>
          </cell>
          <cell r="N5217">
            <v>0</v>
          </cell>
          <cell r="O5217">
            <v>0</v>
          </cell>
          <cell r="P5217">
            <v>0</v>
          </cell>
        </row>
        <row r="5218">
          <cell r="A5218" t="str">
            <v>4.02.000521</v>
          </cell>
          <cell r="B5218">
            <v>21</v>
          </cell>
          <cell r="C5218" t="str">
            <v>Gerência de Distribuidoras</v>
          </cell>
          <cell r="D5218" t="str">
            <v>4.02.0005</v>
          </cell>
          <cell r="E5218">
            <v>0</v>
          </cell>
          <cell r="F5218">
            <v>0</v>
          </cell>
          <cell r="G5218">
            <v>0</v>
          </cell>
          <cell r="H5218">
            <v>0</v>
          </cell>
          <cell r="I5218">
            <v>0</v>
          </cell>
          <cell r="J5218">
            <v>0</v>
          </cell>
          <cell r="K5218">
            <v>0</v>
          </cell>
          <cell r="L5218">
            <v>0</v>
          </cell>
          <cell r="M5218">
            <v>0</v>
          </cell>
          <cell r="N5218">
            <v>0</v>
          </cell>
          <cell r="O5218">
            <v>0</v>
          </cell>
          <cell r="P5218">
            <v>0</v>
          </cell>
        </row>
        <row r="5219">
          <cell r="A5219" t="str">
            <v>4.02.000621</v>
          </cell>
          <cell r="B5219">
            <v>21</v>
          </cell>
          <cell r="C5219" t="str">
            <v>Gerência de Distribuidoras</v>
          </cell>
          <cell r="D5219" t="str">
            <v>4.02.0006</v>
          </cell>
          <cell r="E5219">
            <v>0</v>
          </cell>
          <cell r="F5219">
            <v>0</v>
          </cell>
          <cell r="G5219">
            <v>0</v>
          </cell>
          <cell r="H5219">
            <v>0</v>
          </cell>
          <cell r="I5219">
            <v>0</v>
          </cell>
          <cell r="J5219">
            <v>0</v>
          </cell>
          <cell r="K5219">
            <v>0</v>
          </cell>
          <cell r="L5219">
            <v>0</v>
          </cell>
          <cell r="M5219">
            <v>0</v>
          </cell>
          <cell r="N5219">
            <v>0</v>
          </cell>
          <cell r="O5219">
            <v>0</v>
          </cell>
          <cell r="P5219">
            <v>0</v>
          </cell>
        </row>
        <row r="5220">
          <cell r="A5220" t="str">
            <v>4.02.000721</v>
          </cell>
          <cell r="B5220">
            <v>21</v>
          </cell>
          <cell r="C5220" t="str">
            <v>Gerência de Distribuidoras</v>
          </cell>
          <cell r="D5220" t="str">
            <v>4.02.0007</v>
          </cell>
          <cell r="E5220">
            <v>0</v>
          </cell>
          <cell r="F5220">
            <v>0</v>
          </cell>
          <cell r="G5220">
            <v>0</v>
          </cell>
          <cell r="H5220">
            <v>0</v>
          </cell>
          <cell r="I5220">
            <v>0</v>
          </cell>
          <cell r="J5220">
            <v>0</v>
          </cell>
          <cell r="K5220">
            <v>0</v>
          </cell>
          <cell r="L5220">
            <v>0</v>
          </cell>
          <cell r="M5220">
            <v>0</v>
          </cell>
          <cell r="N5220">
            <v>0</v>
          </cell>
          <cell r="O5220">
            <v>0</v>
          </cell>
          <cell r="P5220">
            <v>0</v>
          </cell>
        </row>
        <row r="5221">
          <cell r="A5221" t="str">
            <v>4.02.000821</v>
          </cell>
          <cell r="B5221">
            <v>21</v>
          </cell>
          <cell r="C5221" t="str">
            <v>Gerência de Distribuidoras</v>
          </cell>
          <cell r="D5221" t="str">
            <v>4.02.0008</v>
          </cell>
          <cell r="E5221">
            <v>0</v>
          </cell>
          <cell r="F5221">
            <v>0</v>
          </cell>
          <cell r="G5221">
            <v>0</v>
          </cell>
          <cell r="H5221">
            <v>0</v>
          </cell>
          <cell r="I5221">
            <v>0</v>
          </cell>
          <cell r="J5221">
            <v>0</v>
          </cell>
          <cell r="K5221">
            <v>0</v>
          </cell>
          <cell r="L5221">
            <v>0</v>
          </cell>
          <cell r="M5221">
            <v>0</v>
          </cell>
          <cell r="N5221">
            <v>0</v>
          </cell>
          <cell r="O5221">
            <v>0</v>
          </cell>
          <cell r="P5221">
            <v>0</v>
          </cell>
        </row>
        <row r="5222">
          <cell r="A5222" t="str">
            <v>4.02.000921</v>
          </cell>
          <cell r="B5222">
            <v>21</v>
          </cell>
          <cell r="C5222" t="str">
            <v>Gerência de Distribuidoras</v>
          </cell>
          <cell r="D5222" t="str">
            <v>4.02.0009</v>
          </cell>
          <cell r="E5222">
            <v>0</v>
          </cell>
          <cell r="F5222">
            <v>0</v>
          </cell>
          <cell r="G5222">
            <v>0</v>
          </cell>
          <cell r="H5222">
            <v>0</v>
          </cell>
          <cell r="I5222">
            <v>0</v>
          </cell>
          <cell r="J5222">
            <v>0</v>
          </cell>
          <cell r="K5222">
            <v>0</v>
          </cell>
          <cell r="L5222">
            <v>0</v>
          </cell>
          <cell r="M5222">
            <v>0</v>
          </cell>
          <cell r="N5222">
            <v>0</v>
          </cell>
          <cell r="O5222">
            <v>0</v>
          </cell>
          <cell r="P5222">
            <v>0</v>
          </cell>
        </row>
        <row r="5223">
          <cell r="A5223" t="str">
            <v>4.02.001021</v>
          </cell>
          <cell r="B5223">
            <v>21</v>
          </cell>
          <cell r="C5223" t="str">
            <v>Gerência de Distribuidoras</v>
          </cell>
          <cell r="D5223" t="str">
            <v>4.02.0010</v>
          </cell>
          <cell r="E5223">
            <v>0</v>
          </cell>
          <cell r="F5223">
            <v>0</v>
          </cell>
          <cell r="G5223">
            <v>0</v>
          </cell>
          <cell r="H5223">
            <v>0</v>
          </cell>
          <cell r="I5223">
            <v>0</v>
          </cell>
          <cell r="J5223">
            <v>0</v>
          </cell>
          <cell r="K5223">
            <v>0</v>
          </cell>
          <cell r="L5223">
            <v>0</v>
          </cell>
          <cell r="M5223">
            <v>0</v>
          </cell>
          <cell r="N5223">
            <v>0</v>
          </cell>
          <cell r="O5223">
            <v>0</v>
          </cell>
          <cell r="P5223">
            <v>0</v>
          </cell>
        </row>
        <row r="5224">
          <cell r="A5224" t="str">
            <v>4.02.001121</v>
          </cell>
          <cell r="B5224">
            <v>21</v>
          </cell>
          <cell r="C5224" t="str">
            <v>Gerência de Distribuidoras</v>
          </cell>
          <cell r="D5224" t="str">
            <v>4.02.0011</v>
          </cell>
          <cell r="E5224">
            <v>0</v>
          </cell>
          <cell r="F5224">
            <v>0</v>
          </cell>
          <cell r="G5224">
            <v>0</v>
          </cell>
          <cell r="H5224">
            <v>0</v>
          </cell>
          <cell r="I5224">
            <v>0</v>
          </cell>
          <cell r="J5224">
            <v>0</v>
          </cell>
          <cell r="K5224">
            <v>0</v>
          </cell>
          <cell r="L5224">
            <v>0</v>
          </cell>
          <cell r="M5224">
            <v>0</v>
          </cell>
          <cell r="N5224">
            <v>0</v>
          </cell>
          <cell r="O5224">
            <v>0</v>
          </cell>
          <cell r="P5224">
            <v>0</v>
          </cell>
        </row>
        <row r="5225">
          <cell r="A5225" t="str">
            <v>4.02.001221</v>
          </cell>
          <cell r="B5225">
            <v>21</v>
          </cell>
          <cell r="C5225" t="str">
            <v>Gerência de Distribuidoras</v>
          </cell>
          <cell r="D5225" t="str">
            <v>4.02.0012</v>
          </cell>
          <cell r="E5225">
            <v>0</v>
          </cell>
          <cell r="F5225">
            <v>0</v>
          </cell>
          <cell r="G5225">
            <v>0</v>
          </cell>
          <cell r="H5225">
            <v>0</v>
          </cell>
          <cell r="I5225">
            <v>0</v>
          </cell>
          <cell r="J5225">
            <v>0</v>
          </cell>
          <cell r="K5225">
            <v>0</v>
          </cell>
          <cell r="L5225">
            <v>0</v>
          </cell>
          <cell r="M5225">
            <v>0</v>
          </cell>
          <cell r="N5225">
            <v>0</v>
          </cell>
          <cell r="O5225">
            <v>0</v>
          </cell>
          <cell r="P5225">
            <v>0</v>
          </cell>
        </row>
        <row r="5226">
          <cell r="A5226" t="str">
            <v>4.02.001321</v>
          </cell>
          <cell r="B5226">
            <v>21</v>
          </cell>
          <cell r="C5226" t="str">
            <v>Gerência de Distribuidoras</v>
          </cell>
          <cell r="D5226" t="str">
            <v>4.02.0013</v>
          </cell>
          <cell r="E5226">
            <v>0</v>
          </cell>
          <cell r="F5226">
            <v>0</v>
          </cell>
          <cell r="G5226">
            <v>0</v>
          </cell>
          <cell r="H5226">
            <v>0</v>
          </cell>
          <cell r="I5226">
            <v>0</v>
          </cell>
          <cell r="J5226">
            <v>0</v>
          </cell>
          <cell r="K5226">
            <v>0</v>
          </cell>
          <cell r="L5226">
            <v>0</v>
          </cell>
          <cell r="M5226">
            <v>0</v>
          </cell>
          <cell r="N5226">
            <v>0</v>
          </cell>
          <cell r="O5226">
            <v>0</v>
          </cell>
          <cell r="P5226">
            <v>0</v>
          </cell>
        </row>
        <row r="5227">
          <cell r="A5227" t="str">
            <v>4.02.001421</v>
          </cell>
          <cell r="B5227">
            <v>21</v>
          </cell>
          <cell r="C5227" t="str">
            <v>Gerência de Distribuidoras</v>
          </cell>
          <cell r="D5227" t="str">
            <v>4.02.0014</v>
          </cell>
          <cell r="E5227">
            <v>0</v>
          </cell>
          <cell r="F5227">
            <v>0</v>
          </cell>
          <cell r="G5227">
            <v>0</v>
          </cell>
          <cell r="H5227">
            <v>0</v>
          </cell>
          <cell r="I5227">
            <v>0</v>
          </cell>
          <cell r="J5227">
            <v>0</v>
          </cell>
          <cell r="K5227">
            <v>0</v>
          </cell>
          <cell r="L5227">
            <v>0</v>
          </cell>
          <cell r="M5227">
            <v>0</v>
          </cell>
          <cell r="N5227">
            <v>0</v>
          </cell>
          <cell r="O5227">
            <v>0</v>
          </cell>
          <cell r="P5227">
            <v>0</v>
          </cell>
        </row>
        <row r="5228">
          <cell r="A5228" t="str">
            <v>4.02.001521</v>
          </cell>
          <cell r="B5228">
            <v>21</v>
          </cell>
          <cell r="C5228" t="str">
            <v>Gerência de Distribuidoras</v>
          </cell>
          <cell r="D5228" t="str">
            <v>4.02.0015</v>
          </cell>
          <cell r="E5228">
            <v>0</v>
          </cell>
          <cell r="F5228">
            <v>0</v>
          </cell>
          <cell r="G5228">
            <v>0</v>
          </cell>
          <cell r="H5228">
            <v>0</v>
          </cell>
          <cell r="I5228">
            <v>0</v>
          </cell>
          <cell r="J5228">
            <v>0</v>
          </cell>
          <cell r="K5228">
            <v>0</v>
          </cell>
          <cell r="L5228">
            <v>0</v>
          </cell>
          <cell r="M5228">
            <v>0</v>
          </cell>
          <cell r="N5228">
            <v>0</v>
          </cell>
          <cell r="O5228">
            <v>0</v>
          </cell>
          <cell r="P5228">
            <v>0</v>
          </cell>
        </row>
        <row r="5229">
          <cell r="A5229" t="str">
            <v>4.02.001621</v>
          </cell>
          <cell r="B5229">
            <v>21</v>
          </cell>
          <cell r="C5229" t="str">
            <v>Gerência de Distribuidoras</v>
          </cell>
          <cell r="D5229" t="str">
            <v>4.02.0016</v>
          </cell>
          <cell r="E5229">
            <v>0</v>
          </cell>
          <cell r="F5229">
            <v>0</v>
          </cell>
          <cell r="G5229">
            <v>0</v>
          </cell>
          <cell r="H5229">
            <v>0</v>
          </cell>
          <cell r="I5229">
            <v>0</v>
          </cell>
          <cell r="J5229">
            <v>0</v>
          </cell>
          <cell r="K5229">
            <v>0</v>
          </cell>
          <cell r="L5229">
            <v>0</v>
          </cell>
          <cell r="M5229">
            <v>0</v>
          </cell>
          <cell r="N5229">
            <v>0</v>
          </cell>
          <cell r="O5229">
            <v>0</v>
          </cell>
          <cell r="P5229">
            <v>0</v>
          </cell>
        </row>
        <row r="5230">
          <cell r="A5230" t="str">
            <v>4.02.001721</v>
          </cell>
          <cell r="B5230">
            <v>21</v>
          </cell>
          <cell r="C5230" t="str">
            <v>Gerência de Distribuidoras</v>
          </cell>
          <cell r="D5230" t="str">
            <v>4.02.0017</v>
          </cell>
          <cell r="E5230">
            <v>0</v>
          </cell>
          <cell r="F5230">
            <v>0</v>
          </cell>
          <cell r="G5230">
            <v>0</v>
          </cell>
          <cell r="H5230">
            <v>0</v>
          </cell>
          <cell r="I5230">
            <v>0</v>
          </cell>
          <cell r="J5230">
            <v>0</v>
          </cell>
          <cell r="K5230">
            <v>0</v>
          </cell>
          <cell r="L5230">
            <v>0</v>
          </cell>
          <cell r="M5230">
            <v>0</v>
          </cell>
          <cell r="N5230">
            <v>0</v>
          </cell>
          <cell r="O5230">
            <v>0</v>
          </cell>
          <cell r="P5230">
            <v>0</v>
          </cell>
        </row>
        <row r="5231">
          <cell r="A5231" t="str">
            <v>4.02.001821</v>
          </cell>
          <cell r="B5231">
            <v>21</v>
          </cell>
          <cell r="C5231" t="str">
            <v>Gerência de Distribuidoras</v>
          </cell>
          <cell r="D5231" t="str">
            <v>4.02.0018</v>
          </cell>
          <cell r="E5231">
            <v>0</v>
          </cell>
          <cell r="F5231">
            <v>0</v>
          </cell>
          <cell r="G5231">
            <v>0</v>
          </cell>
          <cell r="H5231">
            <v>0</v>
          </cell>
          <cell r="I5231">
            <v>0</v>
          </cell>
          <cell r="J5231">
            <v>0</v>
          </cell>
          <cell r="K5231">
            <v>0</v>
          </cell>
          <cell r="L5231">
            <v>0</v>
          </cell>
          <cell r="M5231">
            <v>0</v>
          </cell>
          <cell r="N5231">
            <v>0</v>
          </cell>
          <cell r="O5231">
            <v>0</v>
          </cell>
          <cell r="P5231">
            <v>0</v>
          </cell>
        </row>
        <row r="5232">
          <cell r="A5232" t="str">
            <v>4.02.001921</v>
          </cell>
          <cell r="B5232">
            <v>21</v>
          </cell>
          <cell r="C5232" t="str">
            <v>Gerência de Distribuidoras</v>
          </cell>
          <cell r="D5232" t="str">
            <v>4.02.0019</v>
          </cell>
          <cell r="E5232">
            <v>0</v>
          </cell>
          <cell r="F5232">
            <v>0</v>
          </cell>
          <cell r="G5232">
            <v>0</v>
          </cell>
          <cell r="H5232">
            <v>0</v>
          </cell>
          <cell r="I5232">
            <v>0</v>
          </cell>
          <cell r="J5232">
            <v>0</v>
          </cell>
          <cell r="K5232">
            <v>0</v>
          </cell>
          <cell r="L5232">
            <v>0</v>
          </cell>
          <cell r="M5232">
            <v>0</v>
          </cell>
          <cell r="N5232">
            <v>0</v>
          </cell>
          <cell r="O5232">
            <v>0</v>
          </cell>
          <cell r="P5232">
            <v>0</v>
          </cell>
        </row>
        <row r="5233">
          <cell r="A5233" t="str">
            <v>4.02.002021</v>
          </cell>
          <cell r="B5233">
            <v>21</v>
          </cell>
          <cell r="C5233" t="str">
            <v>Gerência de Distribuidoras</v>
          </cell>
          <cell r="D5233" t="str">
            <v>4.02.0020</v>
          </cell>
          <cell r="E5233">
            <v>0</v>
          </cell>
          <cell r="F5233">
            <v>0</v>
          </cell>
          <cell r="G5233">
            <v>0</v>
          </cell>
          <cell r="H5233">
            <v>0</v>
          </cell>
          <cell r="I5233">
            <v>0</v>
          </cell>
          <cell r="J5233">
            <v>0</v>
          </cell>
          <cell r="K5233">
            <v>0</v>
          </cell>
          <cell r="L5233">
            <v>0</v>
          </cell>
          <cell r="M5233">
            <v>0</v>
          </cell>
          <cell r="N5233">
            <v>0</v>
          </cell>
          <cell r="O5233">
            <v>0</v>
          </cell>
          <cell r="P5233">
            <v>0</v>
          </cell>
        </row>
        <row r="5234">
          <cell r="A5234" t="str">
            <v>4.02.002121</v>
          </cell>
          <cell r="B5234">
            <v>21</v>
          </cell>
          <cell r="C5234" t="str">
            <v>Gerência de Distribuidoras</v>
          </cell>
          <cell r="D5234" t="str">
            <v>4.02.0021</v>
          </cell>
          <cell r="E5234">
            <v>0</v>
          </cell>
          <cell r="F5234">
            <v>0</v>
          </cell>
          <cell r="G5234">
            <v>0</v>
          </cell>
          <cell r="H5234">
            <v>0</v>
          </cell>
          <cell r="I5234">
            <v>0</v>
          </cell>
          <cell r="J5234">
            <v>0</v>
          </cell>
          <cell r="K5234">
            <v>0</v>
          </cell>
          <cell r="L5234">
            <v>0</v>
          </cell>
          <cell r="M5234">
            <v>0</v>
          </cell>
          <cell r="N5234">
            <v>0</v>
          </cell>
          <cell r="O5234">
            <v>0</v>
          </cell>
          <cell r="P5234">
            <v>0</v>
          </cell>
        </row>
        <row r="5235">
          <cell r="A5235" t="str">
            <v>4.02.002221</v>
          </cell>
          <cell r="B5235">
            <v>21</v>
          </cell>
          <cell r="C5235" t="str">
            <v>Gerência de Distribuidoras</v>
          </cell>
          <cell r="D5235" t="str">
            <v>4.02.0022</v>
          </cell>
          <cell r="E5235">
            <v>0</v>
          </cell>
          <cell r="F5235">
            <v>0</v>
          </cell>
          <cell r="G5235">
            <v>0</v>
          </cell>
          <cell r="H5235">
            <v>0</v>
          </cell>
          <cell r="I5235">
            <v>0</v>
          </cell>
          <cell r="J5235">
            <v>0</v>
          </cell>
          <cell r="K5235">
            <v>0</v>
          </cell>
          <cell r="L5235">
            <v>0</v>
          </cell>
          <cell r="M5235">
            <v>0</v>
          </cell>
          <cell r="N5235">
            <v>0</v>
          </cell>
          <cell r="O5235">
            <v>0</v>
          </cell>
          <cell r="P5235">
            <v>0</v>
          </cell>
        </row>
        <row r="5236">
          <cell r="A5236" t="str">
            <v>4.02.002321</v>
          </cell>
          <cell r="B5236">
            <v>21</v>
          </cell>
          <cell r="C5236" t="str">
            <v>Gerência de Distribuidoras</v>
          </cell>
          <cell r="D5236" t="str">
            <v>4.02.0023</v>
          </cell>
          <cell r="E5236">
            <v>0</v>
          </cell>
          <cell r="F5236">
            <v>0</v>
          </cell>
          <cell r="G5236">
            <v>0</v>
          </cell>
          <cell r="H5236">
            <v>0</v>
          </cell>
          <cell r="I5236">
            <v>0</v>
          </cell>
          <cell r="J5236">
            <v>0</v>
          </cell>
          <cell r="K5236">
            <v>0</v>
          </cell>
          <cell r="L5236">
            <v>0</v>
          </cell>
          <cell r="M5236">
            <v>0</v>
          </cell>
          <cell r="N5236">
            <v>0</v>
          </cell>
          <cell r="O5236">
            <v>0</v>
          </cell>
          <cell r="P5236">
            <v>0</v>
          </cell>
        </row>
        <row r="5237">
          <cell r="A5237" t="str">
            <v>4.02.002421</v>
          </cell>
          <cell r="B5237">
            <v>21</v>
          </cell>
          <cell r="C5237" t="str">
            <v>Gerência de Distribuidoras</v>
          </cell>
          <cell r="D5237" t="str">
            <v>4.02.0024</v>
          </cell>
          <cell r="E5237">
            <v>0</v>
          </cell>
          <cell r="F5237">
            <v>0</v>
          </cell>
          <cell r="G5237">
            <v>0</v>
          </cell>
          <cell r="H5237">
            <v>0</v>
          </cell>
          <cell r="I5237">
            <v>0</v>
          </cell>
          <cell r="J5237">
            <v>0</v>
          </cell>
          <cell r="K5237">
            <v>0</v>
          </cell>
          <cell r="L5237">
            <v>0</v>
          </cell>
          <cell r="M5237">
            <v>0</v>
          </cell>
          <cell r="N5237">
            <v>0</v>
          </cell>
          <cell r="O5237">
            <v>0</v>
          </cell>
          <cell r="P5237">
            <v>0</v>
          </cell>
        </row>
        <row r="5238">
          <cell r="A5238" t="str">
            <v>4.02.002521</v>
          </cell>
          <cell r="B5238">
            <v>21</v>
          </cell>
          <cell r="C5238" t="str">
            <v>Gerência de Distribuidoras</v>
          </cell>
          <cell r="D5238" t="str">
            <v>4.02.0025</v>
          </cell>
          <cell r="E5238">
            <v>0</v>
          </cell>
          <cell r="F5238">
            <v>0</v>
          </cell>
          <cell r="G5238">
            <v>0</v>
          </cell>
          <cell r="H5238">
            <v>0</v>
          </cell>
          <cell r="I5238">
            <v>0</v>
          </cell>
          <cell r="J5238">
            <v>0</v>
          </cell>
          <cell r="K5238">
            <v>0</v>
          </cell>
          <cell r="L5238">
            <v>0</v>
          </cell>
          <cell r="M5238">
            <v>0</v>
          </cell>
          <cell r="N5238">
            <v>0</v>
          </cell>
          <cell r="O5238">
            <v>0</v>
          </cell>
          <cell r="P5238">
            <v>0</v>
          </cell>
        </row>
        <row r="5239">
          <cell r="A5239" t="str">
            <v>4.02.002621</v>
          </cell>
          <cell r="B5239">
            <v>21</v>
          </cell>
          <cell r="C5239" t="str">
            <v>Gerência de Distribuidoras</v>
          </cell>
          <cell r="D5239" t="str">
            <v>4.02.0026</v>
          </cell>
          <cell r="E5239">
            <v>0</v>
          </cell>
          <cell r="F5239">
            <v>0</v>
          </cell>
          <cell r="G5239">
            <v>0</v>
          </cell>
          <cell r="H5239">
            <v>0</v>
          </cell>
          <cell r="I5239">
            <v>0</v>
          </cell>
          <cell r="J5239">
            <v>0</v>
          </cell>
          <cell r="K5239">
            <v>0</v>
          </cell>
          <cell r="L5239">
            <v>0</v>
          </cell>
          <cell r="M5239">
            <v>0</v>
          </cell>
          <cell r="N5239">
            <v>0</v>
          </cell>
          <cell r="O5239">
            <v>0</v>
          </cell>
          <cell r="P5239">
            <v>0</v>
          </cell>
        </row>
        <row r="5240">
          <cell r="A5240" t="str">
            <v>4.02.002721</v>
          </cell>
          <cell r="B5240">
            <v>21</v>
          </cell>
          <cell r="C5240" t="str">
            <v>Gerência de Distribuidoras</v>
          </cell>
          <cell r="D5240" t="str">
            <v>4.02.0027</v>
          </cell>
          <cell r="E5240">
            <v>0</v>
          </cell>
          <cell r="F5240">
            <v>0</v>
          </cell>
          <cell r="G5240">
            <v>0</v>
          </cell>
          <cell r="H5240">
            <v>0</v>
          </cell>
          <cell r="I5240">
            <v>0</v>
          </cell>
          <cell r="J5240">
            <v>0</v>
          </cell>
          <cell r="K5240">
            <v>0</v>
          </cell>
          <cell r="L5240">
            <v>0</v>
          </cell>
          <cell r="M5240">
            <v>0</v>
          </cell>
          <cell r="N5240">
            <v>0</v>
          </cell>
          <cell r="O5240">
            <v>0</v>
          </cell>
          <cell r="P5240">
            <v>0</v>
          </cell>
        </row>
        <row r="5241">
          <cell r="A5241" t="str">
            <v>4.02.002821</v>
          </cell>
          <cell r="B5241">
            <v>21</v>
          </cell>
          <cell r="C5241" t="str">
            <v>Gerência de Distribuidoras</v>
          </cell>
          <cell r="D5241" t="str">
            <v>4.02.0028</v>
          </cell>
          <cell r="E5241">
            <v>0</v>
          </cell>
          <cell r="F5241">
            <v>0</v>
          </cell>
          <cell r="G5241">
            <v>0</v>
          </cell>
          <cell r="H5241">
            <v>0</v>
          </cell>
          <cell r="I5241">
            <v>0</v>
          </cell>
          <cell r="J5241">
            <v>0</v>
          </cell>
          <cell r="K5241">
            <v>0</v>
          </cell>
          <cell r="L5241">
            <v>0</v>
          </cell>
          <cell r="M5241">
            <v>0</v>
          </cell>
          <cell r="N5241">
            <v>0</v>
          </cell>
          <cell r="O5241">
            <v>0</v>
          </cell>
          <cell r="P5241">
            <v>0</v>
          </cell>
        </row>
        <row r="5242">
          <cell r="A5242" t="str">
            <v>4.02.002921</v>
          </cell>
          <cell r="B5242">
            <v>21</v>
          </cell>
          <cell r="C5242" t="str">
            <v>Gerência de Distribuidoras</v>
          </cell>
          <cell r="D5242" t="str">
            <v>4.02.0029</v>
          </cell>
          <cell r="E5242">
            <v>0</v>
          </cell>
          <cell r="F5242">
            <v>0</v>
          </cell>
          <cell r="G5242">
            <v>0</v>
          </cell>
          <cell r="H5242">
            <v>0</v>
          </cell>
          <cell r="I5242">
            <v>0</v>
          </cell>
          <cell r="J5242">
            <v>0</v>
          </cell>
          <cell r="K5242">
            <v>0</v>
          </cell>
          <cell r="L5242">
            <v>0</v>
          </cell>
          <cell r="M5242">
            <v>0</v>
          </cell>
          <cell r="N5242">
            <v>0</v>
          </cell>
          <cell r="O5242">
            <v>0</v>
          </cell>
          <cell r="P5242">
            <v>0</v>
          </cell>
        </row>
        <row r="5243">
          <cell r="A5243" t="str">
            <v>4.02.003021</v>
          </cell>
          <cell r="B5243">
            <v>21</v>
          </cell>
          <cell r="C5243" t="str">
            <v>Gerência de Distribuidoras</v>
          </cell>
          <cell r="D5243" t="str">
            <v>4.02.0030</v>
          </cell>
          <cell r="E5243">
            <v>0</v>
          </cell>
          <cell r="F5243">
            <v>0</v>
          </cell>
          <cell r="G5243">
            <v>0</v>
          </cell>
          <cell r="H5243">
            <v>0</v>
          </cell>
          <cell r="I5243">
            <v>0</v>
          </cell>
          <cell r="J5243">
            <v>0</v>
          </cell>
          <cell r="K5243">
            <v>0</v>
          </cell>
          <cell r="L5243">
            <v>0</v>
          </cell>
          <cell r="M5243">
            <v>0</v>
          </cell>
          <cell r="N5243">
            <v>0</v>
          </cell>
          <cell r="O5243">
            <v>0</v>
          </cell>
          <cell r="P5243">
            <v>0</v>
          </cell>
        </row>
        <row r="5244">
          <cell r="A5244" t="str">
            <v>4.02.003521</v>
          </cell>
          <cell r="B5244">
            <v>21</v>
          </cell>
          <cell r="C5244" t="str">
            <v>Gerência de Distribuidoras</v>
          </cell>
          <cell r="D5244" t="str">
            <v>4.02.0035</v>
          </cell>
          <cell r="E5244">
            <v>0</v>
          </cell>
          <cell r="F5244">
            <v>0</v>
          </cell>
          <cell r="G5244">
            <v>0</v>
          </cell>
          <cell r="H5244">
            <v>0</v>
          </cell>
          <cell r="I5244">
            <v>0</v>
          </cell>
          <cell r="J5244">
            <v>0</v>
          </cell>
          <cell r="K5244">
            <v>0</v>
          </cell>
          <cell r="L5244">
            <v>0</v>
          </cell>
          <cell r="M5244">
            <v>0</v>
          </cell>
          <cell r="N5244">
            <v>0</v>
          </cell>
          <cell r="O5244">
            <v>0</v>
          </cell>
          <cell r="P5244">
            <v>0</v>
          </cell>
        </row>
        <row r="5245">
          <cell r="A5245" t="str">
            <v>4.02.003621</v>
          </cell>
          <cell r="B5245">
            <v>21</v>
          </cell>
          <cell r="C5245" t="str">
            <v>Gerência de Distribuidoras</v>
          </cell>
          <cell r="D5245" t="str">
            <v>4.02.0036</v>
          </cell>
          <cell r="E5245">
            <v>0</v>
          </cell>
          <cell r="F5245">
            <v>0</v>
          </cell>
          <cell r="G5245">
            <v>0</v>
          </cell>
          <cell r="H5245">
            <v>0</v>
          </cell>
          <cell r="I5245">
            <v>0</v>
          </cell>
          <cell r="J5245">
            <v>0</v>
          </cell>
          <cell r="K5245">
            <v>0</v>
          </cell>
          <cell r="L5245">
            <v>0</v>
          </cell>
          <cell r="M5245">
            <v>0</v>
          </cell>
          <cell r="N5245">
            <v>0</v>
          </cell>
          <cell r="O5245">
            <v>0</v>
          </cell>
          <cell r="P5245">
            <v>0</v>
          </cell>
        </row>
        <row r="5246">
          <cell r="A5246" t="str">
            <v>4.02.003721</v>
          </cell>
          <cell r="B5246">
            <v>21</v>
          </cell>
          <cell r="C5246" t="str">
            <v>Gerência de Distribuidoras</v>
          </cell>
          <cell r="D5246" t="str">
            <v>4.02.0037</v>
          </cell>
          <cell r="E5246">
            <v>0</v>
          </cell>
          <cell r="F5246">
            <v>0</v>
          </cell>
          <cell r="G5246">
            <v>0</v>
          </cell>
          <cell r="H5246">
            <v>0</v>
          </cell>
          <cell r="I5246">
            <v>0</v>
          </cell>
          <cell r="J5246">
            <v>0</v>
          </cell>
          <cell r="K5246">
            <v>0</v>
          </cell>
          <cell r="L5246">
            <v>0</v>
          </cell>
          <cell r="M5246">
            <v>0</v>
          </cell>
          <cell r="N5246">
            <v>0</v>
          </cell>
          <cell r="O5246">
            <v>0</v>
          </cell>
          <cell r="P5246">
            <v>0</v>
          </cell>
        </row>
        <row r="5247">
          <cell r="A5247" t="str">
            <v>4.02.003821</v>
          </cell>
          <cell r="B5247">
            <v>21</v>
          </cell>
          <cell r="C5247" t="str">
            <v>Gerência de Distribuidoras</v>
          </cell>
          <cell r="D5247" t="str">
            <v>4.02.0038</v>
          </cell>
          <cell r="E5247">
            <v>0</v>
          </cell>
          <cell r="F5247">
            <v>0</v>
          </cell>
          <cell r="G5247">
            <v>0</v>
          </cell>
          <cell r="H5247">
            <v>0</v>
          </cell>
          <cell r="I5247">
            <v>0</v>
          </cell>
          <cell r="J5247">
            <v>0</v>
          </cell>
          <cell r="K5247">
            <v>0</v>
          </cell>
          <cell r="L5247">
            <v>0</v>
          </cell>
          <cell r="M5247">
            <v>0</v>
          </cell>
          <cell r="N5247">
            <v>0</v>
          </cell>
          <cell r="O5247">
            <v>0</v>
          </cell>
          <cell r="P5247">
            <v>0</v>
          </cell>
        </row>
        <row r="5248">
          <cell r="A5248" t="str">
            <v>4.02.003921</v>
          </cell>
          <cell r="B5248">
            <v>21</v>
          </cell>
          <cell r="C5248" t="str">
            <v>Gerência de Distribuidoras</v>
          </cell>
          <cell r="D5248" t="str">
            <v>4.02.0039</v>
          </cell>
          <cell r="E5248">
            <v>0</v>
          </cell>
          <cell r="F5248">
            <v>0</v>
          </cell>
          <cell r="G5248">
            <v>0</v>
          </cell>
          <cell r="H5248">
            <v>0</v>
          </cell>
          <cell r="I5248">
            <v>0</v>
          </cell>
          <cell r="J5248">
            <v>0</v>
          </cell>
          <cell r="K5248">
            <v>0</v>
          </cell>
          <cell r="L5248">
            <v>0</v>
          </cell>
          <cell r="M5248">
            <v>0</v>
          </cell>
          <cell r="N5248">
            <v>0</v>
          </cell>
          <cell r="O5248">
            <v>0</v>
          </cell>
          <cell r="P5248">
            <v>0</v>
          </cell>
        </row>
        <row r="5249">
          <cell r="A5249" t="str">
            <v>4.02.004121</v>
          </cell>
          <cell r="B5249">
            <v>21</v>
          </cell>
          <cell r="C5249" t="str">
            <v>Gerência de Distribuidoras</v>
          </cell>
          <cell r="D5249" t="str">
            <v>4.02.0041</v>
          </cell>
          <cell r="E5249">
            <v>0</v>
          </cell>
          <cell r="F5249">
            <v>0</v>
          </cell>
          <cell r="G5249">
            <v>0</v>
          </cell>
          <cell r="H5249">
            <v>0</v>
          </cell>
          <cell r="I5249">
            <v>0</v>
          </cell>
          <cell r="J5249">
            <v>0</v>
          </cell>
          <cell r="K5249">
            <v>0</v>
          </cell>
          <cell r="L5249">
            <v>0</v>
          </cell>
          <cell r="M5249">
            <v>0</v>
          </cell>
          <cell r="N5249">
            <v>0</v>
          </cell>
          <cell r="O5249">
            <v>0</v>
          </cell>
          <cell r="P5249">
            <v>0</v>
          </cell>
        </row>
        <row r="5250">
          <cell r="A5250" t="str">
            <v>4.02.004221</v>
          </cell>
          <cell r="B5250">
            <v>21</v>
          </cell>
          <cell r="C5250" t="str">
            <v>Gerência de Distribuidoras</v>
          </cell>
          <cell r="D5250" t="str">
            <v>4.02.0042</v>
          </cell>
          <cell r="E5250">
            <v>0</v>
          </cell>
          <cell r="F5250">
            <v>0</v>
          </cell>
          <cell r="G5250">
            <v>0</v>
          </cell>
          <cell r="H5250">
            <v>0</v>
          </cell>
          <cell r="I5250">
            <v>0</v>
          </cell>
          <cell r="J5250">
            <v>0</v>
          </cell>
          <cell r="K5250">
            <v>0</v>
          </cell>
          <cell r="L5250">
            <v>0</v>
          </cell>
          <cell r="M5250">
            <v>0</v>
          </cell>
          <cell r="N5250">
            <v>0</v>
          </cell>
          <cell r="O5250">
            <v>0</v>
          </cell>
          <cell r="P5250">
            <v>0</v>
          </cell>
        </row>
        <row r="5251">
          <cell r="A5251" t="str">
            <v>4.02.004321</v>
          </cell>
          <cell r="B5251">
            <v>21</v>
          </cell>
          <cell r="C5251" t="str">
            <v>Gerência de Distribuidoras</v>
          </cell>
          <cell r="D5251" t="str">
            <v>4.02.0043</v>
          </cell>
          <cell r="E5251">
            <v>0</v>
          </cell>
          <cell r="F5251">
            <v>0</v>
          </cell>
          <cell r="G5251">
            <v>0</v>
          </cell>
          <cell r="H5251">
            <v>0</v>
          </cell>
          <cell r="I5251">
            <v>0</v>
          </cell>
          <cell r="J5251">
            <v>0</v>
          </cell>
          <cell r="K5251">
            <v>0</v>
          </cell>
          <cell r="L5251">
            <v>0</v>
          </cell>
          <cell r="M5251">
            <v>0</v>
          </cell>
          <cell r="N5251">
            <v>0</v>
          </cell>
          <cell r="O5251">
            <v>0</v>
          </cell>
          <cell r="P5251">
            <v>0</v>
          </cell>
        </row>
        <row r="5252">
          <cell r="A5252" t="str">
            <v>4.02.004421</v>
          </cell>
          <cell r="B5252">
            <v>21</v>
          </cell>
          <cell r="C5252" t="str">
            <v>Gerência de Distribuidoras</v>
          </cell>
          <cell r="D5252" t="str">
            <v>4.02.0044</v>
          </cell>
          <cell r="E5252">
            <v>0</v>
          </cell>
          <cell r="F5252">
            <v>0</v>
          </cell>
          <cell r="G5252">
            <v>0</v>
          </cell>
          <cell r="H5252">
            <v>0</v>
          </cell>
          <cell r="I5252">
            <v>0</v>
          </cell>
          <cell r="J5252">
            <v>0</v>
          </cell>
          <cell r="K5252">
            <v>0</v>
          </cell>
          <cell r="L5252">
            <v>0</v>
          </cell>
          <cell r="M5252">
            <v>0</v>
          </cell>
          <cell r="N5252">
            <v>0</v>
          </cell>
          <cell r="O5252">
            <v>0</v>
          </cell>
          <cell r="P5252">
            <v>0</v>
          </cell>
        </row>
        <row r="5253">
          <cell r="A5253" t="str">
            <v>4.03.000121</v>
          </cell>
          <cell r="B5253">
            <v>21</v>
          </cell>
          <cell r="C5253" t="str">
            <v>Gerência de Distribuidoras</v>
          </cell>
          <cell r="D5253" t="str">
            <v>4.03.0001</v>
          </cell>
          <cell r="E5253">
            <v>0</v>
          </cell>
          <cell r="F5253">
            <v>0</v>
          </cell>
          <cell r="G5253">
            <v>0</v>
          </cell>
          <cell r="H5253">
            <v>0</v>
          </cell>
          <cell r="I5253">
            <v>0</v>
          </cell>
          <cell r="J5253">
            <v>0</v>
          </cell>
          <cell r="K5253">
            <v>0</v>
          </cell>
          <cell r="L5253">
            <v>0</v>
          </cell>
          <cell r="M5253">
            <v>0</v>
          </cell>
          <cell r="N5253">
            <v>0</v>
          </cell>
          <cell r="O5253">
            <v>0</v>
          </cell>
          <cell r="P5253">
            <v>0</v>
          </cell>
        </row>
        <row r="5254">
          <cell r="A5254" t="str">
            <v>4.03.000221</v>
          </cell>
          <cell r="B5254">
            <v>21</v>
          </cell>
          <cell r="C5254" t="str">
            <v>Gerência de Distribuidoras</v>
          </cell>
          <cell r="D5254" t="str">
            <v>4.03.0002</v>
          </cell>
          <cell r="E5254">
            <v>2802.05</v>
          </cell>
          <cell r="F5254">
            <v>2802.05</v>
          </cell>
          <cell r="G5254">
            <v>2802.05</v>
          </cell>
          <cell r="H5254">
            <v>2802.05</v>
          </cell>
          <cell r="I5254">
            <v>2802.05</v>
          </cell>
          <cell r="J5254">
            <v>2802.05</v>
          </cell>
          <cell r="K5254">
            <v>2802.05</v>
          </cell>
          <cell r="L5254">
            <v>2914.1320000000001</v>
          </cell>
          <cell r="M5254">
            <v>2914.1320000000001</v>
          </cell>
          <cell r="N5254">
            <v>2914.1320000000001</v>
          </cell>
          <cell r="O5254">
            <v>2914.1320000000001</v>
          </cell>
          <cell r="P5254">
            <v>2914.1320000000001</v>
          </cell>
        </row>
        <row r="5255">
          <cell r="A5255" t="str">
            <v>4.03.000321</v>
          </cell>
          <cell r="B5255">
            <v>21</v>
          </cell>
          <cell r="C5255" t="str">
            <v>Gerência de Distribuidoras</v>
          </cell>
          <cell r="D5255" t="str">
            <v>4.03.0003</v>
          </cell>
          <cell r="E5255">
            <v>233.50416666666669</v>
          </cell>
          <cell r="F5255">
            <v>233.50416666666669</v>
          </cell>
          <cell r="G5255">
            <v>233.50416666666666</v>
          </cell>
          <cell r="H5255">
            <v>233.50416666666672</v>
          </cell>
          <cell r="I5255">
            <v>233.50416666666672</v>
          </cell>
          <cell r="J5255">
            <v>233.50416666666661</v>
          </cell>
          <cell r="K5255">
            <v>233.50416666666683</v>
          </cell>
          <cell r="L5255">
            <v>308.22549999999978</v>
          </cell>
          <cell r="M5255">
            <v>242.84433333333345</v>
          </cell>
          <cell r="N5255">
            <v>242.84433333333345</v>
          </cell>
          <cell r="O5255">
            <v>242.844333333333</v>
          </cell>
          <cell r="P5255">
            <v>242.84433333333345</v>
          </cell>
        </row>
        <row r="5256">
          <cell r="A5256" t="str">
            <v>4.03.000421</v>
          </cell>
          <cell r="B5256">
            <v>21</v>
          </cell>
          <cell r="C5256" t="str">
            <v>Gerência de Distribuidoras</v>
          </cell>
          <cell r="D5256" t="str">
            <v>4.03.0004</v>
          </cell>
          <cell r="E5256">
            <v>0</v>
          </cell>
          <cell r="F5256">
            <v>0</v>
          </cell>
          <cell r="G5256">
            <v>0</v>
          </cell>
          <cell r="H5256">
            <v>0</v>
          </cell>
          <cell r="I5256">
            <v>0</v>
          </cell>
          <cell r="J5256">
            <v>0</v>
          </cell>
          <cell r="K5256">
            <v>0</v>
          </cell>
          <cell r="L5256">
            <v>0</v>
          </cell>
          <cell r="M5256">
            <v>0</v>
          </cell>
          <cell r="N5256">
            <v>0</v>
          </cell>
          <cell r="O5256">
            <v>0</v>
          </cell>
          <cell r="P5256">
            <v>0</v>
          </cell>
        </row>
        <row r="5257">
          <cell r="A5257" t="str">
            <v>4.03.000521</v>
          </cell>
          <cell r="B5257">
            <v>21</v>
          </cell>
          <cell r="C5257" t="str">
            <v>Gerência de Distribuidoras</v>
          </cell>
          <cell r="D5257" t="str">
            <v>4.03.0005</v>
          </cell>
          <cell r="E5257">
            <v>0</v>
          </cell>
          <cell r="F5257">
            <v>0</v>
          </cell>
          <cell r="G5257">
            <v>0</v>
          </cell>
          <cell r="H5257">
            <v>0</v>
          </cell>
          <cell r="I5257">
            <v>0</v>
          </cell>
          <cell r="J5257">
            <v>0</v>
          </cell>
          <cell r="K5257">
            <v>0</v>
          </cell>
          <cell r="L5257">
            <v>0</v>
          </cell>
          <cell r="M5257">
            <v>0</v>
          </cell>
          <cell r="N5257">
            <v>0</v>
          </cell>
          <cell r="O5257">
            <v>0</v>
          </cell>
          <cell r="P5257">
            <v>0</v>
          </cell>
        </row>
        <row r="5258">
          <cell r="A5258" t="str">
            <v>4.03.000621</v>
          </cell>
          <cell r="B5258">
            <v>21</v>
          </cell>
          <cell r="C5258" t="str">
            <v>Gerência de Distribuidoras</v>
          </cell>
          <cell r="D5258" t="str">
            <v>4.03.0006</v>
          </cell>
          <cell r="E5258">
            <v>233.50416666666669</v>
          </cell>
          <cell r="F5258">
            <v>233.50416666666669</v>
          </cell>
          <cell r="G5258">
            <v>233.50416666666666</v>
          </cell>
          <cell r="H5258">
            <v>233.50416666666672</v>
          </cell>
          <cell r="I5258">
            <v>233.50416666666672</v>
          </cell>
          <cell r="J5258">
            <v>233.50416666666661</v>
          </cell>
          <cell r="K5258">
            <v>233.50416666666683</v>
          </cell>
          <cell r="L5258">
            <v>308.22549999999978</v>
          </cell>
          <cell r="M5258">
            <v>242.84433333333345</v>
          </cell>
          <cell r="N5258">
            <v>242.84433333333345</v>
          </cell>
          <cell r="O5258">
            <v>242.844333333333</v>
          </cell>
          <cell r="P5258">
            <v>242.84433333333345</v>
          </cell>
        </row>
        <row r="5259">
          <cell r="A5259" t="str">
            <v>4.03.000721</v>
          </cell>
          <cell r="B5259">
            <v>21</v>
          </cell>
          <cell r="C5259" t="str">
            <v>Gerência de Distribuidoras</v>
          </cell>
          <cell r="D5259" t="str">
            <v>4.03.0007</v>
          </cell>
          <cell r="E5259">
            <v>1000</v>
          </cell>
          <cell r="F5259">
            <v>1000</v>
          </cell>
          <cell r="G5259">
            <v>1000</v>
          </cell>
          <cell r="H5259">
            <v>1000</v>
          </cell>
          <cell r="I5259">
            <v>1000</v>
          </cell>
          <cell r="J5259">
            <v>1000</v>
          </cell>
          <cell r="K5259">
            <v>1000</v>
          </cell>
          <cell r="L5259">
            <v>1000</v>
          </cell>
          <cell r="M5259">
            <v>1000</v>
          </cell>
          <cell r="N5259">
            <v>1000</v>
          </cell>
          <cell r="O5259">
            <v>1000</v>
          </cell>
          <cell r="P5259">
            <v>1000</v>
          </cell>
        </row>
        <row r="5260">
          <cell r="A5260" t="str">
            <v>4.03.000821</v>
          </cell>
          <cell r="B5260">
            <v>21</v>
          </cell>
          <cell r="C5260" t="str">
            <v>Gerência de Distribuidoras</v>
          </cell>
          <cell r="D5260" t="str">
            <v>4.03.0008</v>
          </cell>
          <cell r="E5260">
            <v>50.61</v>
          </cell>
          <cell r="F5260">
            <v>50.61</v>
          </cell>
          <cell r="G5260">
            <v>50.61</v>
          </cell>
          <cell r="H5260">
            <v>50.61</v>
          </cell>
          <cell r="I5260">
            <v>50.61</v>
          </cell>
          <cell r="J5260">
            <v>50.61</v>
          </cell>
          <cell r="K5260">
            <v>50.61</v>
          </cell>
          <cell r="L5260">
            <v>50.61</v>
          </cell>
          <cell r="M5260">
            <v>50.61</v>
          </cell>
          <cell r="N5260">
            <v>50.61</v>
          </cell>
          <cell r="O5260">
            <v>50.61</v>
          </cell>
          <cell r="P5260">
            <v>50.61</v>
          </cell>
        </row>
        <row r="5261">
          <cell r="A5261" t="str">
            <v>4.03.000921</v>
          </cell>
          <cell r="B5261">
            <v>21</v>
          </cell>
          <cell r="C5261" t="str">
            <v>Gerência de Distribuidoras</v>
          </cell>
          <cell r="D5261" t="str">
            <v>4.03.0009</v>
          </cell>
          <cell r="E5261">
            <v>252</v>
          </cell>
          <cell r="F5261">
            <v>252</v>
          </cell>
          <cell r="G5261">
            <v>252</v>
          </cell>
          <cell r="H5261">
            <v>252</v>
          </cell>
          <cell r="I5261">
            <v>252</v>
          </cell>
          <cell r="J5261">
            <v>252</v>
          </cell>
          <cell r="K5261">
            <v>252</v>
          </cell>
          <cell r="L5261">
            <v>252</v>
          </cell>
          <cell r="M5261">
            <v>252</v>
          </cell>
          <cell r="N5261">
            <v>252</v>
          </cell>
          <cell r="O5261">
            <v>252</v>
          </cell>
          <cell r="P5261">
            <v>252</v>
          </cell>
        </row>
        <row r="5262">
          <cell r="A5262" t="str">
            <v>4.03.001021</v>
          </cell>
          <cell r="B5262">
            <v>21</v>
          </cell>
          <cell r="C5262" t="str">
            <v>Gerência de Distribuidoras</v>
          </cell>
          <cell r="D5262" t="str">
            <v>4.03.0010</v>
          </cell>
          <cell r="E5262">
            <v>153.80846153846153</v>
          </cell>
          <cell r="F5262">
            <v>153.80846153846153</v>
          </cell>
          <cell r="G5262">
            <v>153.80846153846153</v>
          </cell>
          <cell r="H5262">
            <v>153.80846153846153</v>
          </cell>
          <cell r="I5262">
            <v>153.80846153846153</v>
          </cell>
          <cell r="J5262">
            <v>153.80846153846153</v>
          </cell>
          <cell r="K5262">
            <v>153.80846153846153</v>
          </cell>
          <cell r="L5262">
            <v>153.80846153846153</v>
          </cell>
          <cell r="M5262">
            <v>153.80846153846153</v>
          </cell>
          <cell r="N5262">
            <v>153.80846153846153</v>
          </cell>
          <cell r="O5262">
            <v>153.80846153846153</v>
          </cell>
          <cell r="P5262">
            <v>153.80846153846153</v>
          </cell>
        </row>
        <row r="5263">
          <cell r="A5263" t="str">
            <v>4.03.001121</v>
          </cell>
          <cell r="B5263">
            <v>21</v>
          </cell>
          <cell r="C5263" t="str">
            <v>Gerência de Distribuidoras</v>
          </cell>
          <cell r="D5263" t="str">
            <v>4.03.0011</v>
          </cell>
          <cell r="E5263">
            <v>789.78892638888908</v>
          </cell>
          <cell r="F5263">
            <v>789.78892638888908</v>
          </cell>
          <cell r="G5263">
            <v>789.78892638888908</v>
          </cell>
          <cell r="H5263">
            <v>789.78892638888908</v>
          </cell>
          <cell r="I5263">
            <v>789.78892638888908</v>
          </cell>
          <cell r="J5263">
            <v>789.78892638888897</v>
          </cell>
          <cell r="K5263">
            <v>789.78892638888919</v>
          </cell>
          <cell r="L5263">
            <v>848.64442994444437</v>
          </cell>
          <cell r="M5263">
            <v>797.14586433333352</v>
          </cell>
          <cell r="N5263">
            <v>821.38048344444451</v>
          </cell>
          <cell r="O5263">
            <v>821.38048344444428</v>
          </cell>
          <cell r="P5263">
            <v>821.38048344444474</v>
          </cell>
        </row>
        <row r="5264">
          <cell r="A5264" t="str">
            <v>4.03.001221</v>
          </cell>
          <cell r="B5264">
            <v>21</v>
          </cell>
          <cell r="C5264" t="str">
            <v>Gerência de Distribuidoras</v>
          </cell>
          <cell r="D5264" t="str">
            <v>4.03.0012</v>
          </cell>
          <cell r="E5264">
            <v>227.27738888888891</v>
          </cell>
          <cell r="F5264">
            <v>227.27738888888891</v>
          </cell>
          <cell r="G5264">
            <v>227.27738888888891</v>
          </cell>
          <cell r="H5264">
            <v>227.27738888888891</v>
          </cell>
          <cell r="I5264">
            <v>227.27738888888891</v>
          </cell>
          <cell r="J5264">
            <v>227.27738888888891</v>
          </cell>
          <cell r="K5264">
            <v>227.27738888888894</v>
          </cell>
          <cell r="L5264">
            <v>244.2142244444444</v>
          </cell>
          <cell r="M5264">
            <v>229.39449333333337</v>
          </cell>
          <cell r="N5264">
            <v>236.36848444444445</v>
          </cell>
          <cell r="O5264">
            <v>236.36848444444439</v>
          </cell>
          <cell r="P5264">
            <v>236.3684844444445</v>
          </cell>
        </row>
        <row r="5265">
          <cell r="A5265" t="str">
            <v>4.03.001321</v>
          </cell>
          <cell r="B5265">
            <v>21</v>
          </cell>
          <cell r="C5265" t="str">
            <v>Gerência de Distribuidoras</v>
          </cell>
          <cell r="D5265" t="str">
            <v>4.03.0013</v>
          </cell>
          <cell r="E5265">
            <v>0</v>
          </cell>
          <cell r="F5265">
            <v>0</v>
          </cell>
          <cell r="G5265">
            <v>0</v>
          </cell>
          <cell r="H5265">
            <v>0</v>
          </cell>
          <cell r="I5265">
            <v>0</v>
          </cell>
          <cell r="J5265">
            <v>0</v>
          </cell>
          <cell r="K5265">
            <v>0</v>
          </cell>
          <cell r="L5265">
            <v>0</v>
          </cell>
          <cell r="M5265">
            <v>0</v>
          </cell>
          <cell r="N5265">
            <v>0</v>
          </cell>
          <cell r="O5265">
            <v>0</v>
          </cell>
          <cell r="P5265">
            <v>0</v>
          </cell>
        </row>
        <row r="5266">
          <cell r="A5266" t="str">
            <v>4.03.001421</v>
          </cell>
          <cell r="B5266">
            <v>21</v>
          </cell>
          <cell r="C5266" t="str">
            <v>Gerência de Distribuidoras</v>
          </cell>
          <cell r="D5266" t="str">
            <v>4.03.0014</v>
          </cell>
          <cell r="E5266">
            <v>0</v>
          </cell>
          <cell r="F5266">
            <v>0</v>
          </cell>
          <cell r="G5266">
            <v>0</v>
          </cell>
          <cell r="H5266">
            <v>0</v>
          </cell>
          <cell r="I5266">
            <v>0</v>
          </cell>
          <cell r="J5266">
            <v>0</v>
          </cell>
          <cell r="K5266">
            <v>0</v>
          </cell>
          <cell r="L5266">
            <v>0</v>
          </cell>
          <cell r="M5266">
            <v>0</v>
          </cell>
          <cell r="N5266">
            <v>0</v>
          </cell>
          <cell r="O5266">
            <v>0</v>
          </cell>
          <cell r="P5266">
            <v>0</v>
          </cell>
        </row>
        <row r="5267">
          <cell r="A5267" t="str">
            <v>4.03.001521</v>
          </cell>
          <cell r="B5267">
            <v>21</v>
          </cell>
          <cell r="C5267" t="str">
            <v>Gerência de Distribuidoras</v>
          </cell>
          <cell r="D5267" t="str">
            <v>4.03.0015</v>
          </cell>
          <cell r="E5267">
            <v>0</v>
          </cell>
          <cell r="F5267">
            <v>0</v>
          </cell>
          <cell r="G5267">
            <v>0</v>
          </cell>
          <cell r="H5267">
            <v>0</v>
          </cell>
          <cell r="I5267">
            <v>0</v>
          </cell>
          <cell r="J5267">
            <v>0</v>
          </cell>
          <cell r="K5267">
            <v>0</v>
          </cell>
          <cell r="L5267">
            <v>0</v>
          </cell>
          <cell r="M5267">
            <v>0</v>
          </cell>
          <cell r="N5267">
            <v>0</v>
          </cell>
          <cell r="O5267">
            <v>0</v>
          </cell>
          <cell r="P5267">
            <v>0</v>
          </cell>
        </row>
        <row r="5268">
          <cell r="A5268" t="str">
            <v>4.03.001621</v>
          </cell>
          <cell r="B5268">
            <v>21</v>
          </cell>
          <cell r="C5268" t="str">
            <v>Gerência de Distribuidoras</v>
          </cell>
          <cell r="D5268" t="str">
            <v>4.03.0016</v>
          </cell>
          <cell r="E5268">
            <v>0</v>
          </cell>
          <cell r="F5268">
            <v>0</v>
          </cell>
          <cell r="G5268">
            <v>0</v>
          </cell>
          <cell r="H5268">
            <v>0</v>
          </cell>
          <cell r="I5268">
            <v>0</v>
          </cell>
          <cell r="J5268">
            <v>0</v>
          </cell>
          <cell r="K5268">
            <v>0</v>
          </cell>
          <cell r="L5268">
            <v>0</v>
          </cell>
          <cell r="M5268">
            <v>0</v>
          </cell>
          <cell r="N5268">
            <v>0</v>
          </cell>
          <cell r="O5268">
            <v>0</v>
          </cell>
          <cell r="P5268">
            <v>0</v>
          </cell>
        </row>
        <row r="5269">
          <cell r="A5269" t="str">
            <v>4.03.001721</v>
          </cell>
          <cell r="B5269">
            <v>21</v>
          </cell>
          <cell r="C5269" t="str">
            <v>Gerência de Distribuidoras</v>
          </cell>
          <cell r="D5269" t="str">
            <v>4.03.0017</v>
          </cell>
          <cell r="E5269">
            <v>12.417894736842106</v>
          </cell>
          <cell r="F5269">
            <v>12.417894736842106</v>
          </cell>
          <cell r="G5269">
            <v>12.417894736842106</v>
          </cell>
          <cell r="H5269">
            <v>12.417894736842106</v>
          </cell>
          <cell r="I5269">
            <v>12.417894736842106</v>
          </cell>
          <cell r="J5269">
            <v>12.417894736842106</v>
          </cell>
          <cell r="K5269">
            <v>12.417894736842106</v>
          </cell>
          <cell r="L5269">
            <v>12.417894736842106</v>
          </cell>
          <cell r="M5269">
            <v>12.417894736842106</v>
          </cell>
          <cell r="N5269">
            <v>12.417894736842106</v>
          </cell>
          <cell r="O5269">
            <v>12.417894736842106</v>
          </cell>
          <cell r="P5269">
            <v>12.417894736842106</v>
          </cell>
        </row>
        <row r="5270">
          <cell r="A5270" t="str">
            <v>4.03.001821</v>
          </cell>
          <cell r="B5270">
            <v>21</v>
          </cell>
          <cell r="C5270" t="str">
            <v>Gerência de Distribuidoras</v>
          </cell>
          <cell r="D5270" t="str">
            <v>4.03.0018</v>
          </cell>
          <cell r="E5270">
            <v>0</v>
          </cell>
          <cell r="F5270">
            <v>0</v>
          </cell>
          <cell r="G5270">
            <v>0</v>
          </cell>
          <cell r="H5270">
            <v>0</v>
          </cell>
          <cell r="I5270">
            <v>0</v>
          </cell>
          <cell r="J5270">
            <v>0</v>
          </cell>
          <cell r="K5270">
            <v>0</v>
          </cell>
          <cell r="L5270">
            <v>0</v>
          </cell>
          <cell r="M5270">
            <v>0</v>
          </cell>
          <cell r="N5270">
            <v>0</v>
          </cell>
          <cell r="O5270">
            <v>0</v>
          </cell>
          <cell r="P5270">
            <v>0</v>
          </cell>
        </row>
        <row r="5271">
          <cell r="A5271" t="str">
            <v>4.03.001921</v>
          </cell>
          <cell r="B5271">
            <v>21</v>
          </cell>
          <cell r="C5271" t="str">
            <v>Gerência de Distribuidoras</v>
          </cell>
          <cell r="D5271" t="str">
            <v>4.03.0019</v>
          </cell>
          <cell r="E5271">
            <v>0</v>
          </cell>
          <cell r="F5271">
            <v>0</v>
          </cell>
          <cell r="G5271">
            <v>0</v>
          </cell>
          <cell r="H5271">
            <v>0</v>
          </cell>
          <cell r="I5271">
            <v>0</v>
          </cell>
          <cell r="J5271">
            <v>0</v>
          </cell>
          <cell r="K5271">
            <v>0</v>
          </cell>
          <cell r="L5271">
            <v>0</v>
          </cell>
          <cell r="M5271">
            <v>0</v>
          </cell>
          <cell r="N5271">
            <v>0</v>
          </cell>
          <cell r="O5271">
            <v>0</v>
          </cell>
          <cell r="P5271">
            <v>0</v>
          </cell>
        </row>
        <row r="5272">
          <cell r="A5272" t="str">
            <v>4.03.002021</v>
          </cell>
          <cell r="B5272">
            <v>21</v>
          </cell>
          <cell r="C5272" t="str">
            <v>Gerência de Distribuidoras</v>
          </cell>
          <cell r="D5272" t="str">
            <v>4.03.0020</v>
          </cell>
          <cell r="E5272">
            <v>0</v>
          </cell>
          <cell r="F5272">
            <v>0</v>
          </cell>
          <cell r="G5272">
            <v>0</v>
          </cell>
          <cell r="H5272">
            <v>0</v>
          </cell>
          <cell r="I5272">
            <v>0</v>
          </cell>
          <cell r="J5272">
            <v>0</v>
          </cell>
          <cell r="K5272">
            <v>0</v>
          </cell>
          <cell r="L5272">
            <v>0</v>
          </cell>
          <cell r="M5272">
            <v>0</v>
          </cell>
          <cell r="N5272">
            <v>0</v>
          </cell>
          <cell r="O5272">
            <v>0</v>
          </cell>
          <cell r="P5272">
            <v>0</v>
          </cell>
        </row>
        <row r="5273">
          <cell r="A5273" t="str">
            <v>4.03.002121</v>
          </cell>
          <cell r="B5273">
            <v>21</v>
          </cell>
          <cell r="C5273" t="str">
            <v>Gerência de Distribuidoras</v>
          </cell>
          <cell r="D5273" t="str">
            <v>4.03.0021</v>
          </cell>
          <cell r="E5273">
            <v>0</v>
          </cell>
          <cell r="F5273">
            <v>0</v>
          </cell>
          <cell r="G5273">
            <v>0</v>
          </cell>
          <cell r="H5273">
            <v>0</v>
          </cell>
          <cell r="I5273">
            <v>0</v>
          </cell>
          <cell r="J5273">
            <v>0</v>
          </cell>
          <cell r="K5273">
            <v>0</v>
          </cell>
          <cell r="L5273">
            <v>0</v>
          </cell>
          <cell r="M5273">
            <v>0</v>
          </cell>
          <cell r="N5273">
            <v>0</v>
          </cell>
          <cell r="O5273">
            <v>0</v>
          </cell>
          <cell r="P5273">
            <v>0</v>
          </cell>
        </row>
        <row r="5274">
          <cell r="A5274" t="str">
            <v>4.03.002221</v>
          </cell>
          <cell r="B5274">
            <v>21</v>
          </cell>
          <cell r="C5274" t="str">
            <v>Gerência de Distribuidoras</v>
          </cell>
          <cell r="D5274" t="str">
            <v>4.03.0022</v>
          </cell>
          <cell r="E5274">
            <v>0</v>
          </cell>
          <cell r="F5274">
            <v>0</v>
          </cell>
          <cell r="G5274">
            <v>0</v>
          </cell>
          <cell r="H5274">
            <v>0</v>
          </cell>
          <cell r="I5274">
            <v>0</v>
          </cell>
          <cell r="J5274">
            <v>0</v>
          </cell>
          <cell r="K5274">
            <v>0</v>
          </cell>
          <cell r="L5274">
            <v>0</v>
          </cell>
          <cell r="M5274">
            <v>0</v>
          </cell>
          <cell r="N5274">
            <v>0</v>
          </cell>
          <cell r="O5274">
            <v>0</v>
          </cell>
          <cell r="P5274">
            <v>0</v>
          </cell>
        </row>
        <row r="5275">
          <cell r="A5275" t="str">
            <v>4.03.002421</v>
          </cell>
          <cell r="B5275">
            <v>21</v>
          </cell>
          <cell r="C5275" t="str">
            <v>Gerência de Distribuidoras</v>
          </cell>
          <cell r="D5275" t="str">
            <v>4.03.0024</v>
          </cell>
          <cell r="E5275">
            <v>0</v>
          </cell>
          <cell r="F5275">
            <v>0</v>
          </cell>
          <cell r="G5275">
            <v>0</v>
          </cell>
          <cell r="H5275">
            <v>0</v>
          </cell>
          <cell r="I5275">
            <v>0</v>
          </cell>
          <cell r="J5275">
            <v>0</v>
          </cell>
          <cell r="K5275">
            <v>0</v>
          </cell>
          <cell r="L5275">
            <v>0</v>
          </cell>
          <cell r="M5275">
            <v>0</v>
          </cell>
          <cell r="N5275">
            <v>0</v>
          </cell>
          <cell r="O5275">
            <v>0</v>
          </cell>
          <cell r="P5275">
            <v>0</v>
          </cell>
        </row>
        <row r="5276">
          <cell r="A5276" t="str">
            <v>4.04.000121</v>
          </cell>
          <cell r="B5276">
            <v>21</v>
          </cell>
          <cell r="C5276" t="str">
            <v>Gerência de Distribuidoras</v>
          </cell>
          <cell r="D5276" t="str">
            <v>4.04.0001</v>
          </cell>
          <cell r="E5276">
            <v>0</v>
          </cell>
          <cell r="F5276">
            <v>0</v>
          </cell>
          <cell r="G5276">
            <v>0</v>
          </cell>
          <cell r="H5276">
            <v>0</v>
          </cell>
          <cell r="I5276">
            <v>0</v>
          </cell>
          <cell r="J5276">
            <v>0</v>
          </cell>
          <cell r="K5276">
            <v>0</v>
          </cell>
          <cell r="L5276">
            <v>0</v>
          </cell>
          <cell r="M5276">
            <v>0</v>
          </cell>
          <cell r="N5276">
            <v>0</v>
          </cell>
          <cell r="O5276">
            <v>0</v>
          </cell>
          <cell r="P5276">
            <v>0</v>
          </cell>
        </row>
        <row r="5277">
          <cell r="A5277" t="str">
            <v>4.04.000221</v>
          </cell>
          <cell r="B5277">
            <v>21</v>
          </cell>
          <cell r="C5277" t="str">
            <v>Gerência de Distribuidoras</v>
          </cell>
          <cell r="D5277" t="str">
            <v>4.04.0002</v>
          </cell>
          <cell r="E5277">
            <v>0</v>
          </cell>
          <cell r="F5277">
            <v>0</v>
          </cell>
          <cell r="G5277">
            <v>0</v>
          </cell>
          <cell r="H5277">
            <v>0</v>
          </cell>
          <cell r="I5277">
            <v>0</v>
          </cell>
          <cell r="J5277">
            <v>0</v>
          </cell>
          <cell r="K5277">
            <v>0</v>
          </cell>
          <cell r="L5277">
            <v>0</v>
          </cell>
          <cell r="M5277">
            <v>0</v>
          </cell>
          <cell r="N5277">
            <v>0</v>
          </cell>
          <cell r="O5277">
            <v>0</v>
          </cell>
          <cell r="P5277">
            <v>0</v>
          </cell>
        </row>
        <row r="5278">
          <cell r="A5278" t="str">
            <v>4.04.000321</v>
          </cell>
          <cell r="B5278">
            <v>21</v>
          </cell>
          <cell r="C5278" t="str">
            <v>Gerência de Distribuidoras</v>
          </cell>
          <cell r="D5278" t="str">
            <v>4.04.0003</v>
          </cell>
          <cell r="E5278">
            <v>0</v>
          </cell>
          <cell r="F5278">
            <v>0</v>
          </cell>
          <cell r="G5278">
            <v>0</v>
          </cell>
          <cell r="H5278">
            <v>0</v>
          </cell>
          <cell r="I5278">
            <v>0</v>
          </cell>
          <cell r="J5278">
            <v>0</v>
          </cell>
          <cell r="K5278">
            <v>0</v>
          </cell>
          <cell r="L5278">
            <v>0</v>
          </cell>
          <cell r="M5278">
            <v>0</v>
          </cell>
          <cell r="N5278">
            <v>0</v>
          </cell>
          <cell r="O5278">
            <v>0</v>
          </cell>
          <cell r="P5278">
            <v>0</v>
          </cell>
        </row>
        <row r="5279">
          <cell r="A5279" t="str">
            <v>4.04.000421</v>
          </cell>
          <cell r="B5279">
            <v>21</v>
          </cell>
          <cell r="C5279" t="str">
            <v>Gerência de Distribuidoras</v>
          </cell>
          <cell r="D5279" t="str">
            <v>4.04.0004</v>
          </cell>
          <cell r="E5279">
            <v>0</v>
          </cell>
          <cell r="F5279">
            <v>0</v>
          </cell>
          <cell r="G5279">
            <v>0</v>
          </cell>
          <cell r="H5279">
            <v>0</v>
          </cell>
          <cell r="I5279">
            <v>0</v>
          </cell>
          <cell r="J5279">
            <v>0</v>
          </cell>
          <cell r="K5279">
            <v>0</v>
          </cell>
          <cell r="L5279">
            <v>0</v>
          </cell>
          <cell r="M5279">
            <v>0</v>
          </cell>
          <cell r="N5279">
            <v>0</v>
          </cell>
          <cell r="O5279">
            <v>0</v>
          </cell>
          <cell r="P5279">
            <v>0</v>
          </cell>
        </row>
        <row r="5280">
          <cell r="A5280" t="str">
            <v>4.04.000521</v>
          </cell>
          <cell r="B5280">
            <v>21</v>
          </cell>
          <cell r="C5280" t="str">
            <v>Gerência de Distribuidoras</v>
          </cell>
          <cell r="D5280" t="str">
            <v>4.04.0005</v>
          </cell>
          <cell r="E5280">
            <v>0</v>
          </cell>
          <cell r="F5280">
            <v>0</v>
          </cell>
          <cell r="G5280">
            <v>0</v>
          </cell>
          <cell r="H5280">
            <v>0</v>
          </cell>
          <cell r="I5280">
            <v>0</v>
          </cell>
          <cell r="J5280">
            <v>0</v>
          </cell>
          <cell r="K5280">
            <v>0</v>
          </cell>
          <cell r="L5280">
            <v>0</v>
          </cell>
          <cell r="M5280">
            <v>0</v>
          </cell>
          <cell r="N5280">
            <v>0</v>
          </cell>
          <cell r="O5280">
            <v>0</v>
          </cell>
          <cell r="P5280">
            <v>0</v>
          </cell>
        </row>
        <row r="5281">
          <cell r="A5281" t="str">
            <v>4.04.000621</v>
          </cell>
          <cell r="B5281">
            <v>21</v>
          </cell>
          <cell r="C5281" t="str">
            <v>Gerência de Distribuidoras</v>
          </cell>
          <cell r="D5281" t="str">
            <v>4.04.0006</v>
          </cell>
          <cell r="E5281">
            <v>0</v>
          </cell>
          <cell r="F5281">
            <v>0</v>
          </cell>
          <cell r="G5281">
            <v>0</v>
          </cell>
          <cell r="H5281">
            <v>0</v>
          </cell>
          <cell r="I5281">
            <v>0</v>
          </cell>
          <cell r="J5281">
            <v>0</v>
          </cell>
          <cell r="K5281">
            <v>0</v>
          </cell>
          <cell r="L5281">
            <v>0</v>
          </cell>
          <cell r="M5281">
            <v>0</v>
          </cell>
          <cell r="N5281">
            <v>0</v>
          </cell>
          <cell r="O5281">
            <v>0</v>
          </cell>
          <cell r="P5281">
            <v>0</v>
          </cell>
        </row>
        <row r="5282">
          <cell r="A5282" t="str">
            <v>4.04.000721</v>
          </cell>
          <cell r="B5282">
            <v>21</v>
          </cell>
          <cell r="C5282" t="str">
            <v>Gerência de Distribuidoras</v>
          </cell>
          <cell r="D5282" t="str">
            <v>4.04.0007</v>
          </cell>
          <cell r="E5282">
            <v>0</v>
          </cell>
          <cell r="F5282">
            <v>0</v>
          </cell>
          <cell r="G5282">
            <v>0</v>
          </cell>
          <cell r="H5282">
            <v>0</v>
          </cell>
          <cell r="I5282">
            <v>0</v>
          </cell>
          <cell r="J5282">
            <v>0</v>
          </cell>
          <cell r="K5282">
            <v>0</v>
          </cell>
          <cell r="L5282">
            <v>0</v>
          </cell>
          <cell r="M5282">
            <v>0</v>
          </cell>
          <cell r="N5282">
            <v>0</v>
          </cell>
          <cell r="O5282">
            <v>0</v>
          </cell>
          <cell r="P5282">
            <v>0</v>
          </cell>
        </row>
        <row r="5283">
          <cell r="A5283" t="str">
            <v>4.04.000821</v>
          </cell>
          <cell r="B5283">
            <v>21</v>
          </cell>
          <cell r="C5283" t="str">
            <v>Gerência de Distribuidoras</v>
          </cell>
          <cell r="D5283" t="str">
            <v>4.04.0008</v>
          </cell>
          <cell r="E5283">
            <v>0</v>
          </cell>
          <cell r="F5283">
            <v>0</v>
          </cell>
          <cell r="G5283">
            <v>0</v>
          </cell>
          <cell r="H5283">
            <v>0</v>
          </cell>
          <cell r="I5283">
            <v>0</v>
          </cell>
          <cell r="J5283">
            <v>0</v>
          </cell>
          <cell r="K5283">
            <v>0</v>
          </cell>
          <cell r="L5283">
            <v>0</v>
          </cell>
          <cell r="M5283">
            <v>0</v>
          </cell>
          <cell r="N5283">
            <v>0</v>
          </cell>
          <cell r="O5283">
            <v>0</v>
          </cell>
          <cell r="P5283">
            <v>0</v>
          </cell>
        </row>
        <row r="5284">
          <cell r="A5284" t="str">
            <v>4.04.000921</v>
          </cell>
          <cell r="B5284">
            <v>21</v>
          </cell>
          <cell r="C5284" t="str">
            <v>Gerência de Distribuidoras</v>
          </cell>
          <cell r="D5284" t="str">
            <v>4.04.0009</v>
          </cell>
          <cell r="E5284">
            <v>0</v>
          </cell>
          <cell r="F5284">
            <v>0</v>
          </cell>
          <cell r="G5284">
            <v>0</v>
          </cell>
          <cell r="H5284">
            <v>0</v>
          </cell>
          <cell r="I5284">
            <v>0</v>
          </cell>
          <cell r="J5284">
            <v>0</v>
          </cell>
          <cell r="K5284">
            <v>0</v>
          </cell>
          <cell r="L5284">
            <v>0</v>
          </cell>
          <cell r="M5284">
            <v>0</v>
          </cell>
          <cell r="N5284">
            <v>0</v>
          </cell>
          <cell r="O5284">
            <v>0</v>
          </cell>
          <cell r="P5284">
            <v>0</v>
          </cell>
        </row>
        <row r="5285">
          <cell r="A5285" t="str">
            <v>4.04.001021</v>
          </cell>
          <cell r="B5285">
            <v>21</v>
          </cell>
          <cell r="C5285" t="str">
            <v>Gerência de Distribuidoras</v>
          </cell>
          <cell r="D5285" t="str">
            <v>4.04.0010</v>
          </cell>
          <cell r="E5285">
            <v>0</v>
          </cell>
          <cell r="F5285">
            <v>0</v>
          </cell>
          <cell r="G5285">
            <v>0</v>
          </cell>
          <cell r="H5285">
            <v>0</v>
          </cell>
          <cell r="I5285">
            <v>0</v>
          </cell>
          <cell r="J5285">
            <v>0</v>
          </cell>
          <cell r="K5285">
            <v>0</v>
          </cell>
          <cell r="L5285">
            <v>0</v>
          </cell>
          <cell r="M5285">
            <v>0</v>
          </cell>
          <cell r="N5285">
            <v>0</v>
          </cell>
          <cell r="O5285">
            <v>0</v>
          </cell>
          <cell r="P5285">
            <v>0</v>
          </cell>
        </row>
        <row r="5286">
          <cell r="A5286" t="str">
            <v>4.04.001121</v>
          </cell>
          <cell r="B5286">
            <v>21</v>
          </cell>
          <cell r="C5286" t="str">
            <v>Gerência de Distribuidoras</v>
          </cell>
          <cell r="D5286" t="str">
            <v>4.04.0011</v>
          </cell>
          <cell r="E5286">
            <v>0</v>
          </cell>
          <cell r="F5286">
            <v>0</v>
          </cell>
          <cell r="G5286">
            <v>0</v>
          </cell>
          <cell r="H5286">
            <v>0</v>
          </cell>
          <cell r="I5286">
            <v>0</v>
          </cell>
          <cell r="J5286">
            <v>0</v>
          </cell>
          <cell r="K5286">
            <v>0</v>
          </cell>
          <cell r="L5286">
            <v>0</v>
          </cell>
          <cell r="M5286">
            <v>0</v>
          </cell>
          <cell r="N5286">
            <v>0</v>
          </cell>
          <cell r="O5286">
            <v>0</v>
          </cell>
          <cell r="P5286">
            <v>0</v>
          </cell>
        </row>
        <row r="5287">
          <cell r="A5287" t="str">
            <v>4.04.001221</v>
          </cell>
          <cell r="B5287">
            <v>21</v>
          </cell>
          <cell r="C5287" t="str">
            <v>Gerência de Distribuidoras</v>
          </cell>
          <cell r="D5287" t="str">
            <v>4.04.0012</v>
          </cell>
          <cell r="E5287">
            <v>0</v>
          </cell>
          <cell r="F5287">
            <v>0</v>
          </cell>
          <cell r="G5287">
            <v>0</v>
          </cell>
          <cell r="H5287">
            <v>0</v>
          </cell>
          <cell r="I5287">
            <v>0</v>
          </cell>
          <cell r="J5287">
            <v>0</v>
          </cell>
          <cell r="K5287">
            <v>0</v>
          </cell>
          <cell r="L5287">
            <v>0</v>
          </cell>
          <cell r="M5287">
            <v>0</v>
          </cell>
          <cell r="N5287">
            <v>0</v>
          </cell>
          <cell r="O5287">
            <v>0</v>
          </cell>
          <cell r="P5287">
            <v>0</v>
          </cell>
        </row>
        <row r="5288">
          <cell r="A5288" t="str">
            <v>4.05.000321</v>
          </cell>
          <cell r="B5288">
            <v>21</v>
          </cell>
          <cell r="C5288" t="str">
            <v>Gerência de Distribuidoras</v>
          </cell>
          <cell r="D5288" t="str">
            <v>4.05.0003</v>
          </cell>
          <cell r="E5288">
            <v>0</v>
          </cell>
          <cell r="F5288">
            <v>0</v>
          </cell>
          <cell r="G5288">
            <v>0</v>
          </cell>
          <cell r="H5288">
            <v>0</v>
          </cell>
          <cell r="I5288">
            <v>0</v>
          </cell>
          <cell r="J5288">
            <v>0</v>
          </cell>
          <cell r="K5288">
            <v>0</v>
          </cell>
          <cell r="L5288">
            <v>0</v>
          </cell>
          <cell r="M5288">
            <v>0</v>
          </cell>
          <cell r="N5288">
            <v>0</v>
          </cell>
          <cell r="O5288">
            <v>0</v>
          </cell>
          <cell r="P5288">
            <v>0</v>
          </cell>
        </row>
        <row r="5289">
          <cell r="A5289" t="str">
            <v>4.08.000421</v>
          </cell>
          <cell r="B5289">
            <v>21</v>
          </cell>
          <cell r="C5289" t="str">
            <v>Gerência de Distribuidoras</v>
          </cell>
          <cell r="D5289" t="str">
            <v>4.08.0004</v>
          </cell>
          <cell r="E5289">
            <v>0</v>
          </cell>
          <cell r="F5289">
            <v>0</v>
          </cell>
          <cell r="G5289">
            <v>0</v>
          </cell>
          <cell r="H5289">
            <v>0</v>
          </cell>
          <cell r="I5289">
            <v>0</v>
          </cell>
          <cell r="J5289">
            <v>0</v>
          </cell>
          <cell r="K5289">
            <v>0</v>
          </cell>
          <cell r="L5289">
            <v>0</v>
          </cell>
          <cell r="M5289">
            <v>0</v>
          </cell>
          <cell r="N5289">
            <v>0</v>
          </cell>
          <cell r="O5289">
            <v>0</v>
          </cell>
          <cell r="P5289">
            <v>0</v>
          </cell>
        </row>
        <row r="5290">
          <cell r="A5290" t="str">
            <v>4.08.001021</v>
          </cell>
          <cell r="B5290">
            <v>21</v>
          </cell>
          <cell r="C5290" t="str">
            <v>Gerência de Distribuidoras</v>
          </cell>
          <cell r="D5290" t="str">
            <v>4.08.0010</v>
          </cell>
          <cell r="E5290">
            <v>0</v>
          </cell>
          <cell r="F5290">
            <v>0</v>
          </cell>
          <cell r="G5290">
            <v>0</v>
          </cell>
          <cell r="H5290">
            <v>0</v>
          </cell>
          <cell r="I5290">
            <v>0</v>
          </cell>
          <cell r="J5290">
            <v>0</v>
          </cell>
          <cell r="K5290">
            <v>0</v>
          </cell>
          <cell r="L5290">
            <v>0</v>
          </cell>
          <cell r="M5290">
            <v>0</v>
          </cell>
          <cell r="N5290">
            <v>0</v>
          </cell>
          <cell r="O5290">
            <v>0</v>
          </cell>
          <cell r="P5290">
            <v>0</v>
          </cell>
        </row>
        <row r="5291">
          <cell r="A5291" t="str">
            <v>4.08.001621</v>
          </cell>
          <cell r="B5291">
            <v>21</v>
          </cell>
          <cell r="C5291" t="str">
            <v>Gerência de Distribuidoras</v>
          </cell>
          <cell r="D5291" t="str">
            <v>4.08.0016</v>
          </cell>
          <cell r="E5291">
            <v>0</v>
          </cell>
          <cell r="F5291">
            <v>0</v>
          </cell>
          <cell r="G5291">
            <v>0</v>
          </cell>
          <cell r="H5291">
            <v>0</v>
          </cell>
          <cell r="I5291">
            <v>0</v>
          </cell>
          <cell r="J5291">
            <v>0</v>
          </cell>
          <cell r="K5291">
            <v>0</v>
          </cell>
          <cell r="L5291">
            <v>0</v>
          </cell>
          <cell r="M5291">
            <v>0</v>
          </cell>
          <cell r="N5291">
            <v>0</v>
          </cell>
          <cell r="O5291">
            <v>0</v>
          </cell>
          <cell r="P5291">
            <v>0</v>
          </cell>
        </row>
        <row r="5292">
          <cell r="A5292" t="str">
            <v>4.08.001721</v>
          </cell>
          <cell r="B5292">
            <v>21</v>
          </cell>
          <cell r="C5292" t="str">
            <v>Gerência de Distribuidoras</v>
          </cell>
          <cell r="D5292" t="str">
            <v>4.08.0017</v>
          </cell>
          <cell r="E5292">
            <v>0</v>
          </cell>
          <cell r="F5292">
            <v>0</v>
          </cell>
          <cell r="G5292">
            <v>0</v>
          </cell>
          <cell r="H5292">
            <v>0</v>
          </cell>
          <cell r="I5292">
            <v>0</v>
          </cell>
          <cell r="J5292">
            <v>0</v>
          </cell>
          <cell r="K5292">
            <v>0</v>
          </cell>
          <cell r="L5292">
            <v>0</v>
          </cell>
          <cell r="M5292">
            <v>0</v>
          </cell>
          <cell r="N5292">
            <v>0</v>
          </cell>
          <cell r="O5292">
            <v>0</v>
          </cell>
          <cell r="P5292">
            <v>0</v>
          </cell>
        </row>
        <row r="5293">
          <cell r="A5293" t="str">
            <v>4.08.002021</v>
          </cell>
          <cell r="B5293">
            <v>21</v>
          </cell>
          <cell r="C5293" t="str">
            <v>Gerência de Distribuidoras</v>
          </cell>
          <cell r="D5293" t="str">
            <v>4.08.0020</v>
          </cell>
          <cell r="E5293">
            <v>0</v>
          </cell>
          <cell r="F5293">
            <v>0</v>
          </cell>
          <cell r="G5293">
            <v>0</v>
          </cell>
          <cell r="H5293">
            <v>0</v>
          </cell>
          <cell r="I5293">
            <v>0</v>
          </cell>
          <cell r="J5293">
            <v>0</v>
          </cell>
          <cell r="K5293">
            <v>0</v>
          </cell>
          <cell r="L5293">
            <v>0</v>
          </cell>
          <cell r="M5293">
            <v>0</v>
          </cell>
          <cell r="N5293">
            <v>0</v>
          </cell>
          <cell r="O5293">
            <v>0</v>
          </cell>
          <cell r="P5293">
            <v>0</v>
          </cell>
        </row>
        <row r="5294">
          <cell r="A5294" t="str">
            <v>4.13.000421</v>
          </cell>
          <cell r="B5294">
            <v>21</v>
          </cell>
          <cell r="C5294" t="str">
            <v>Gerência de Distribuidoras</v>
          </cell>
          <cell r="D5294" t="str">
            <v>4.13.0004</v>
          </cell>
          <cell r="E5294">
            <v>0</v>
          </cell>
          <cell r="F5294">
            <v>0</v>
          </cell>
          <cell r="G5294">
            <v>0</v>
          </cell>
          <cell r="H5294">
            <v>0</v>
          </cell>
          <cell r="I5294">
            <v>0</v>
          </cell>
          <cell r="J5294">
            <v>0</v>
          </cell>
          <cell r="K5294">
            <v>0</v>
          </cell>
          <cell r="L5294">
            <v>0</v>
          </cell>
          <cell r="M5294">
            <v>0</v>
          </cell>
          <cell r="N5294">
            <v>0</v>
          </cell>
          <cell r="O5294">
            <v>0</v>
          </cell>
          <cell r="P5294">
            <v>0</v>
          </cell>
        </row>
        <row r="5295">
          <cell r="A5295" t="str">
            <v>4.13.000521</v>
          </cell>
          <cell r="B5295">
            <v>21</v>
          </cell>
          <cell r="C5295" t="str">
            <v>Gerência de Distribuidoras</v>
          </cell>
          <cell r="D5295" t="str">
            <v>4.13.0005</v>
          </cell>
          <cell r="E5295">
            <v>0</v>
          </cell>
          <cell r="F5295">
            <v>0</v>
          </cell>
          <cell r="G5295">
            <v>0</v>
          </cell>
          <cell r="H5295">
            <v>0</v>
          </cell>
          <cell r="I5295">
            <v>0</v>
          </cell>
          <cell r="J5295">
            <v>0</v>
          </cell>
          <cell r="K5295">
            <v>0</v>
          </cell>
          <cell r="L5295">
            <v>0</v>
          </cell>
          <cell r="M5295">
            <v>0</v>
          </cell>
          <cell r="N5295">
            <v>0</v>
          </cell>
          <cell r="O5295">
            <v>0</v>
          </cell>
          <cell r="P5295">
            <v>0</v>
          </cell>
        </row>
        <row r="5296">
          <cell r="A5296" t="str">
            <v>4.13.000621</v>
          </cell>
          <cell r="B5296">
            <v>21</v>
          </cell>
          <cell r="C5296" t="str">
            <v>Gerência de Distribuidoras</v>
          </cell>
          <cell r="D5296" t="str">
            <v>4.13.0006</v>
          </cell>
          <cell r="E5296">
            <v>0</v>
          </cell>
          <cell r="F5296">
            <v>0</v>
          </cell>
          <cell r="G5296">
            <v>0</v>
          </cell>
          <cell r="H5296">
            <v>0</v>
          </cell>
          <cell r="I5296">
            <v>0</v>
          </cell>
          <cell r="J5296">
            <v>0</v>
          </cell>
          <cell r="K5296">
            <v>0</v>
          </cell>
          <cell r="L5296">
            <v>0</v>
          </cell>
          <cell r="M5296">
            <v>0</v>
          </cell>
          <cell r="N5296">
            <v>0</v>
          </cell>
          <cell r="O5296">
            <v>0</v>
          </cell>
          <cell r="P5296">
            <v>0</v>
          </cell>
        </row>
        <row r="5297">
          <cell r="A5297" t="str">
            <v>4.13.000721</v>
          </cell>
          <cell r="B5297">
            <v>21</v>
          </cell>
          <cell r="C5297" t="str">
            <v>Gerência de Distribuidoras</v>
          </cell>
          <cell r="D5297" t="str">
            <v>4.13.0007</v>
          </cell>
          <cell r="E5297">
            <v>0</v>
          </cell>
          <cell r="F5297">
            <v>0</v>
          </cell>
          <cell r="G5297">
            <v>0</v>
          </cell>
          <cell r="H5297">
            <v>0</v>
          </cell>
          <cell r="I5297">
            <v>0</v>
          </cell>
          <cell r="J5297">
            <v>0</v>
          </cell>
          <cell r="K5297">
            <v>0</v>
          </cell>
          <cell r="L5297">
            <v>0</v>
          </cell>
          <cell r="M5297">
            <v>0</v>
          </cell>
          <cell r="N5297">
            <v>0</v>
          </cell>
          <cell r="O5297">
            <v>0</v>
          </cell>
          <cell r="P5297">
            <v>0</v>
          </cell>
        </row>
        <row r="5298">
          <cell r="A5298" t="str">
            <v>4.13.000821</v>
          </cell>
          <cell r="B5298">
            <v>21</v>
          </cell>
          <cell r="C5298" t="str">
            <v>Gerência de Distribuidoras</v>
          </cell>
          <cell r="D5298" t="str">
            <v>4.13.0008</v>
          </cell>
          <cell r="E5298">
            <v>0</v>
          </cell>
          <cell r="F5298">
            <v>0</v>
          </cell>
          <cell r="G5298">
            <v>0</v>
          </cell>
          <cell r="H5298">
            <v>0</v>
          </cell>
          <cell r="I5298">
            <v>0</v>
          </cell>
          <cell r="J5298">
            <v>0</v>
          </cell>
          <cell r="K5298">
            <v>0</v>
          </cell>
          <cell r="L5298">
            <v>0</v>
          </cell>
          <cell r="M5298">
            <v>0</v>
          </cell>
          <cell r="N5298">
            <v>0</v>
          </cell>
          <cell r="O5298">
            <v>0</v>
          </cell>
          <cell r="P5298">
            <v>0</v>
          </cell>
        </row>
        <row r="5299">
          <cell r="A5299" t="str">
            <v>4.14.000121</v>
          </cell>
          <cell r="B5299">
            <v>21</v>
          </cell>
          <cell r="C5299" t="str">
            <v>Gerência de Distribuidoras</v>
          </cell>
          <cell r="D5299" t="str">
            <v>4.14.0001</v>
          </cell>
          <cell r="E5299">
            <v>0</v>
          </cell>
          <cell r="F5299">
            <v>0</v>
          </cell>
          <cell r="G5299">
            <v>0</v>
          </cell>
          <cell r="H5299">
            <v>0</v>
          </cell>
          <cell r="I5299">
            <v>0</v>
          </cell>
          <cell r="J5299">
            <v>0</v>
          </cell>
          <cell r="K5299">
            <v>0</v>
          </cell>
          <cell r="L5299">
            <v>0</v>
          </cell>
          <cell r="M5299">
            <v>0</v>
          </cell>
          <cell r="N5299">
            <v>0</v>
          </cell>
          <cell r="O5299">
            <v>0</v>
          </cell>
          <cell r="P5299">
            <v>0</v>
          </cell>
        </row>
        <row r="5300">
          <cell r="A5300" t="str">
            <v>4.90.000121</v>
          </cell>
          <cell r="B5300">
            <v>21</v>
          </cell>
          <cell r="C5300" t="str">
            <v>Gerência de Distribuidoras</v>
          </cell>
          <cell r="D5300" t="str">
            <v>4.90.0001</v>
          </cell>
          <cell r="E5300">
            <v>0</v>
          </cell>
          <cell r="F5300">
            <v>0</v>
          </cell>
          <cell r="G5300">
            <v>0</v>
          </cell>
          <cell r="H5300">
            <v>0</v>
          </cell>
          <cell r="I5300">
            <v>0</v>
          </cell>
          <cell r="J5300">
            <v>0</v>
          </cell>
          <cell r="K5300">
            <v>0</v>
          </cell>
          <cell r="L5300">
            <v>0</v>
          </cell>
          <cell r="M5300">
            <v>0</v>
          </cell>
          <cell r="N5300">
            <v>0</v>
          </cell>
          <cell r="O5300">
            <v>0</v>
          </cell>
          <cell r="P5300">
            <v>0</v>
          </cell>
        </row>
        <row r="5301">
          <cell r="A5301" t="str">
            <v>4.14.00010</v>
          </cell>
          <cell r="B5301">
            <v>0</v>
          </cell>
          <cell r="C5301" t="str">
            <v>Plataforma</v>
          </cell>
          <cell r="D5301" t="str">
            <v>4.14.0001</v>
          </cell>
          <cell r="E5301">
            <v>583333.33333333337</v>
          </cell>
          <cell r="F5301">
            <v>583333.33333333337</v>
          </cell>
          <cell r="G5301">
            <v>583333.33333333337</v>
          </cell>
          <cell r="H5301">
            <v>583333.33333333337</v>
          </cell>
          <cell r="I5301">
            <v>583333.33333333337</v>
          </cell>
          <cell r="J5301">
            <v>583333.33333333337</v>
          </cell>
          <cell r="K5301">
            <v>583333.33333333337</v>
          </cell>
          <cell r="L5301">
            <v>583333.33333333337</v>
          </cell>
          <cell r="M5301">
            <v>583333.33333333337</v>
          </cell>
          <cell r="N5301">
            <v>583333.33333333337</v>
          </cell>
          <cell r="O5301">
            <v>583333.33333333337</v>
          </cell>
          <cell r="P5301">
            <v>583333.33333333337</v>
          </cell>
        </row>
        <row r="5302">
          <cell r="A5302" t="str">
            <v>4.01.000110601</v>
          </cell>
          <cell r="B5302">
            <v>10601</v>
          </cell>
          <cell r="C5302" t="str">
            <v>Diretoria Comercial Unimed / Medial</v>
          </cell>
          <cell r="D5302" t="str">
            <v>4.01.0001</v>
          </cell>
          <cell r="E5302">
            <v>0</v>
          </cell>
          <cell r="F5302">
            <v>0</v>
          </cell>
          <cell r="G5302">
            <v>0</v>
          </cell>
          <cell r="H5302">
            <v>0</v>
          </cell>
          <cell r="I5302">
            <v>0</v>
          </cell>
          <cell r="J5302">
            <v>0</v>
          </cell>
          <cell r="K5302">
            <v>0</v>
          </cell>
          <cell r="L5302">
            <v>0</v>
          </cell>
          <cell r="M5302">
            <v>0</v>
          </cell>
          <cell r="N5302">
            <v>0</v>
          </cell>
          <cell r="O5302">
            <v>0</v>
          </cell>
          <cell r="P5302">
            <v>0</v>
          </cell>
        </row>
        <row r="5303">
          <cell r="A5303" t="str">
            <v>4.01.000210601</v>
          </cell>
          <cell r="B5303">
            <v>10601</v>
          </cell>
          <cell r="C5303" t="str">
            <v>Diretoria Comercial Unimed / Medial</v>
          </cell>
          <cell r="D5303" t="str">
            <v>4.01.0002</v>
          </cell>
          <cell r="E5303">
            <v>0</v>
          </cell>
          <cell r="F5303">
            <v>0</v>
          </cell>
          <cell r="G5303">
            <v>0</v>
          </cell>
          <cell r="H5303">
            <v>0</v>
          </cell>
          <cell r="I5303">
            <v>0</v>
          </cell>
          <cell r="J5303">
            <v>0</v>
          </cell>
          <cell r="K5303">
            <v>0</v>
          </cell>
          <cell r="L5303">
            <v>0</v>
          </cell>
          <cell r="M5303">
            <v>0</v>
          </cell>
          <cell r="N5303">
            <v>0</v>
          </cell>
          <cell r="O5303">
            <v>0</v>
          </cell>
          <cell r="P5303">
            <v>0</v>
          </cell>
        </row>
        <row r="5304">
          <cell r="A5304" t="str">
            <v>4.01.000310601</v>
          </cell>
          <cell r="B5304">
            <v>10601</v>
          </cell>
          <cell r="C5304" t="str">
            <v>Diretoria Comercial Unimed / Medial</v>
          </cell>
          <cell r="D5304" t="str">
            <v>4.01.0003</v>
          </cell>
          <cell r="E5304">
            <v>0</v>
          </cell>
          <cell r="F5304">
            <v>0</v>
          </cell>
          <cell r="G5304">
            <v>0</v>
          </cell>
          <cell r="H5304">
            <v>0</v>
          </cell>
          <cell r="I5304">
            <v>4630.5585997190792</v>
          </cell>
          <cell r="J5304">
            <v>9261.1171994381584</v>
          </cell>
          <cell r="K5304">
            <v>11576.3964992977</v>
          </cell>
          <cell r="L5304">
            <v>14470.495624122124</v>
          </cell>
          <cell r="M5304">
            <v>18059.178538904409</v>
          </cell>
          <cell r="N5304">
            <v>19969.283961288533</v>
          </cell>
          <cell r="O5304">
            <v>19969.283961288533</v>
          </cell>
          <cell r="P5304">
            <v>19969.283961288533</v>
          </cell>
        </row>
        <row r="5305">
          <cell r="A5305" t="str">
            <v>4.01.000410601</v>
          </cell>
          <cell r="B5305">
            <v>10601</v>
          </cell>
          <cell r="C5305" t="str">
            <v>Diretoria Comercial Unimed / Medial</v>
          </cell>
          <cell r="D5305" t="str">
            <v>4.01.0004</v>
          </cell>
          <cell r="E5305">
            <v>0</v>
          </cell>
          <cell r="F5305">
            <v>0</v>
          </cell>
          <cell r="G5305">
            <v>0</v>
          </cell>
          <cell r="H5305">
            <v>0</v>
          </cell>
          <cell r="I5305">
            <v>0</v>
          </cell>
          <cell r="J5305">
            <v>0</v>
          </cell>
          <cell r="K5305">
            <v>0</v>
          </cell>
          <cell r="L5305">
            <v>0</v>
          </cell>
          <cell r="M5305">
            <v>0</v>
          </cell>
          <cell r="N5305">
            <v>0</v>
          </cell>
          <cell r="O5305">
            <v>0</v>
          </cell>
          <cell r="P5305">
            <v>0</v>
          </cell>
        </row>
        <row r="5306">
          <cell r="A5306" t="str">
            <v>4.01.000510601</v>
          </cell>
          <cell r="B5306">
            <v>10601</v>
          </cell>
          <cell r="C5306" t="str">
            <v>Diretoria Comercial Unimed / Medial</v>
          </cell>
          <cell r="D5306" t="str">
            <v>4.01.0005</v>
          </cell>
          <cell r="E5306">
            <v>0</v>
          </cell>
          <cell r="F5306">
            <v>0</v>
          </cell>
          <cell r="G5306">
            <v>0</v>
          </cell>
          <cell r="H5306">
            <v>0</v>
          </cell>
          <cell r="I5306">
            <v>0</v>
          </cell>
          <cell r="J5306">
            <v>0</v>
          </cell>
          <cell r="K5306">
            <v>0</v>
          </cell>
          <cell r="L5306">
            <v>0</v>
          </cell>
          <cell r="M5306">
            <v>0</v>
          </cell>
          <cell r="N5306">
            <v>0</v>
          </cell>
          <cell r="O5306">
            <v>0</v>
          </cell>
          <cell r="P5306">
            <v>0</v>
          </cell>
        </row>
        <row r="5307">
          <cell r="A5307" t="str">
            <v>4.01.000610601</v>
          </cell>
          <cell r="B5307">
            <v>10601</v>
          </cell>
          <cell r="C5307" t="str">
            <v>Diretoria Comercial Unimed / Medial</v>
          </cell>
          <cell r="D5307" t="str">
            <v>4.01.0006</v>
          </cell>
          <cell r="E5307">
            <v>0</v>
          </cell>
          <cell r="F5307">
            <v>0</v>
          </cell>
          <cell r="G5307">
            <v>0</v>
          </cell>
          <cell r="H5307">
            <v>0</v>
          </cell>
          <cell r="I5307">
            <v>0</v>
          </cell>
          <cell r="J5307">
            <v>0</v>
          </cell>
          <cell r="K5307">
            <v>0</v>
          </cell>
          <cell r="L5307">
            <v>0</v>
          </cell>
          <cell r="M5307">
            <v>0</v>
          </cell>
          <cell r="N5307">
            <v>0</v>
          </cell>
          <cell r="O5307">
            <v>0</v>
          </cell>
          <cell r="P5307">
            <v>0</v>
          </cell>
        </row>
        <row r="5308">
          <cell r="A5308" t="str">
            <v>4.01.000710601</v>
          </cell>
          <cell r="B5308">
            <v>10601</v>
          </cell>
          <cell r="C5308" t="str">
            <v>Diretoria Comercial Unimed / Medial</v>
          </cell>
          <cell r="D5308" t="str">
            <v>4.01.0007</v>
          </cell>
          <cell r="E5308">
            <v>0</v>
          </cell>
          <cell r="F5308">
            <v>0</v>
          </cell>
          <cell r="G5308">
            <v>0</v>
          </cell>
          <cell r="H5308">
            <v>0</v>
          </cell>
          <cell r="I5308">
            <v>0</v>
          </cell>
          <cell r="J5308">
            <v>0</v>
          </cell>
          <cell r="K5308">
            <v>0</v>
          </cell>
          <cell r="L5308">
            <v>0</v>
          </cell>
          <cell r="M5308">
            <v>0</v>
          </cell>
          <cell r="N5308">
            <v>0</v>
          </cell>
          <cell r="O5308">
            <v>0</v>
          </cell>
          <cell r="P5308">
            <v>0</v>
          </cell>
        </row>
        <row r="5309">
          <cell r="A5309" t="str">
            <v>4.01.000810601</v>
          </cell>
          <cell r="B5309">
            <v>10601</v>
          </cell>
          <cell r="C5309" t="str">
            <v>Diretoria Comercial Unimed / Medial</v>
          </cell>
          <cell r="D5309" t="str">
            <v>4.01.0008</v>
          </cell>
          <cell r="E5309">
            <v>0</v>
          </cell>
          <cell r="F5309">
            <v>0</v>
          </cell>
          <cell r="G5309">
            <v>0</v>
          </cell>
          <cell r="H5309">
            <v>0</v>
          </cell>
          <cell r="I5309">
            <v>3179.6502384737678</v>
          </cell>
          <cell r="J5309">
            <v>6359.3004769475356</v>
          </cell>
          <cell r="K5309">
            <v>7949.1255961844199</v>
          </cell>
          <cell r="L5309">
            <v>9936.4069952305254</v>
          </cell>
          <cell r="M5309">
            <v>12400.635930047694</v>
          </cell>
          <cell r="N5309">
            <v>13712.241653418123</v>
          </cell>
          <cell r="O5309">
            <v>13712.241653418123</v>
          </cell>
          <cell r="P5309">
            <v>13712.241653418123</v>
          </cell>
        </row>
        <row r="5310">
          <cell r="A5310" t="str">
            <v>4.02.000110601</v>
          </cell>
          <cell r="B5310">
            <v>10601</v>
          </cell>
          <cell r="C5310" t="str">
            <v>Diretoria Comercial Unimed / Medial</v>
          </cell>
          <cell r="D5310" t="str">
            <v>4.02.0001</v>
          </cell>
          <cell r="E5310">
            <v>0</v>
          </cell>
          <cell r="F5310">
            <v>0</v>
          </cell>
          <cell r="G5310">
            <v>0</v>
          </cell>
          <cell r="H5310">
            <v>0</v>
          </cell>
          <cell r="I5310">
            <v>0</v>
          </cell>
          <cell r="J5310">
            <v>0</v>
          </cell>
          <cell r="K5310">
            <v>0</v>
          </cell>
          <cell r="L5310">
            <v>0</v>
          </cell>
          <cell r="M5310">
            <v>0</v>
          </cell>
          <cell r="N5310">
            <v>0</v>
          </cell>
          <cell r="O5310">
            <v>0</v>
          </cell>
          <cell r="P5310">
            <v>0</v>
          </cell>
        </row>
        <row r="5311">
          <cell r="A5311" t="str">
            <v>4.02.000210601</v>
          </cell>
          <cell r="B5311">
            <v>10601</v>
          </cell>
          <cell r="C5311" t="str">
            <v>Diretoria Comercial Unimed / Medial</v>
          </cell>
          <cell r="D5311" t="str">
            <v>4.02.0002</v>
          </cell>
          <cell r="E5311">
            <v>0</v>
          </cell>
          <cell r="F5311">
            <v>0</v>
          </cell>
          <cell r="G5311">
            <v>0</v>
          </cell>
          <cell r="H5311">
            <v>0</v>
          </cell>
          <cell r="I5311">
            <v>0</v>
          </cell>
          <cell r="J5311">
            <v>0</v>
          </cell>
          <cell r="K5311">
            <v>0</v>
          </cell>
          <cell r="L5311">
            <v>0</v>
          </cell>
          <cell r="M5311">
            <v>0</v>
          </cell>
          <cell r="N5311">
            <v>0</v>
          </cell>
          <cell r="O5311">
            <v>0</v>
          </cell>
          <cell r="P5311">
            <v>0</v>
          </cell>
        </row>
        <row r="5312">
          <cell r="A5312" t="str">
            <v>4.02.000310601</v>
          </cell>
          <cell r="B5312">
            <v>10601</v>
          </cell>
          <cell r="C5312" t="str">
            <v>Diretoria Comercial Unimed / Medial</v>
          </cell>
          <cell r="D5312" t="str">
            <v>4.02.0003</v>
          </cell>
          <cell r="E5312">
            <v>0</v>
          </cell>
          <cell r="F5312">
            <v>0</v>
          </cell>
          <cell r="G5312">
            <v>2140.982</v>
          </cell>
          <cell r="H5312">
            <v>2140.982</v>
          </cell>
          <cell r="I5312">
            <v>2140.982</v>
          </cell>
          <cell r="J5312">
            <v>2140.982</v>
          </cell>
          <cell r="K5312">
            <v>2140.982</v>
          </cell>
          <cell r="L5312">
            <v>2140.982</v>
          </cell>
          <cell r="M5312">
            <v>2140.982</v>
          </cell>
          <cell r="N5312">
            <v>2140.982</v>
          </cell>
          <cell r="O5312">
            <v>2140.982</v>
          </cell>
          <cell r="P5312">
            <v>2140.982</v>
          </cell>
        </row>
        <row r="5313">
          <cell r="A5313" t="str">
            <v>4.02.000410601</v>
          </cell>
          <cell r="B5313">
            <v>10601</v>
          </cell>
          <cell r="C5313" t="str">
            <v>Diretoria Comercial Unimed / Medial</v>
          </cell>
          <cell r="D5313" t="str">
            <v>4.02.0004</v>
          </cell>
          <cell r="E5313">
            <v>0</v>
          </cell>
          <cell r="F5313">
            <v>0</v>
          </cell>
          <cell r="G5313">
            <v>0</v>
          </cell>
          <cell r="H5313">
            <v>0</v>
          </cell>
          <cell r="I5313">
            <v>0</v>
          </cell>
          <cell r="J5313">
            <v>0</v>
          </cell>
          <cell r="K5313">
            <v>0</v>
          </cell>
          <cell r="L5313">
            <v>0</v>
          </cell>
          <cell r="M5313">
            <v>0</v>
          </cell>
          <cell r="N5313">
            <v>0</v>
          </cell>
          <cell r="O5313">
            <v>0</v>
          </cell>
          <cell r="P5313">
            <v>0</v>
          </cell>
        </row>
        <row r="5314">
          <cell r="A5314" t="str">
            <v>4.02.000510601</v>
          </cell>
          <cell r="B5314">
            <v>10601</v>
          </cell>
          <cell r="C5314" t="str">
            <v>Diretoria Comercial Unimed / Medial</v>
          </cell>
          <cell r="D5314" t="str">
            <v>4.02.0005</v>
          </cell>
          <cell r="E5314">
            <v>0</v>
          </cell>
          <cell r="F5314">
            <v>0</v>
          </cell>
          <cell r="G5314">
            <v>1500</v>
          </cell>
          <cell r="H5314">
            <v>6500</v>
          </cell>
          <cell r="I5314">
            <v>6500</v>
          </cell>
          <cell r="J5314">
            <v>6500</v>
          </cell>
          <cell r="K5314">
            <v>6500</v>
          </cell>
          <cell r="L5314">
            <v>6500</v>
          </cell>
          <cell r="M5314">
            <v>6500</v>
          </cell>
          <cell r="N5314">
            <v>6500</v>
          </cell>
          <cell r="O5314">
            <v>6500</v>
          </cell>
          <cell r="P5314">
            <v>6500</v>
          </cell>
        </row>
        <row r="5315">
          <cell r="A5315" t="str">
            <v>4.02.000610601</v>
          </cell>
          <cell r="B5315">
            <v>10601</v>
          </cell>
          <cell r="C5315" t="str">
            <v>Diretoria Comercial Unimed / Medial</v>
          </cell>
          <cell r="D5315" t="str">
            <v>4.02.0006</v>
          </cell>
          <cell r="E5315">
            <v>0</v>
          </cell>
          <cell r="F5315">
            <v>0</v>
          </cell>
          <cell r="G5315">
            <v>0</v>
          </cell>
          <cell r="H5315">
            <v>0</v>
          </cell>
          <cell r="I5315">
            <v>0</v>
          </cell>
          <cell r="J5315">
            <v>0</v>
          </cell>
          <cell r="K5315">
            <v>0</v>
          </cell>
          <cell r="L5315">
            <v>0</v>
          </cell>
          <cell r="M5315">
            <v>0</v>
          </cell>
          <cell r="N5315">
            <v>0</v>
          </cell>
          <cell r="O5315">
            <v>0</v>
          </cell>
          <cell r="P5315">
            <v>0</v>
          </cell>
        </row>
        <row r="5316">
          <cell r="A5316" t="str">
            <v>4.02.000710601</v>
          </cell>
          <cell r="B5316">
            <v>10601</v>
          </cell>
          <cell r="C5316" t="str">
            <v>Diretoria Comercial Unimed / Medial</v>
          </cell>
          <cell r="D5316" t="str">
            <v>4.02.0007</v>
          </cell>
          <cell r="E5316">
            <v>0</v>
          </cell>
          <cell r="F5316">
            <v>0</v>
          </cell>
          <cell r="G5316">
            <v>0</v>
          </cell>
          <cell r="H5316">
            <v>0</v>
          </cell>
          <cell r="I5316">
            <v>0</v>
          </cell>
          <cell r="J5316">
            <v>0</v>
          </cell>
          <cell r="K5316">
            <v>0</v>
          </cell>
          <cell r="L5316">
            <v>0</v>
          </cell>
          <cell r="M5316">
            <v>0</v>
          </cell>
          <cell r="N5316">
            <v>0</v>
          </cell>
          <cell r="O5316">
            <v>0</v>
          </cell>
          <cell r="P5316">
            <v>0</v>
          </cell>
        </row>
        <row r="5317">
          <cell r="A5317" t="str">
            <v>4.02.000810601</v>
          </cell>
          <cell r="B5317">
            <v>10601</v>
          </cell>
          <cell r="C5317" t="str">
            <v>Diretoria Comercial Unimed / Medial</v>
          </cell>
          <cell r="D5317" t="str">
            <v>4.02.0008</v>
          </cell>
          <cell r="E5317">
            <v>0</v>
          </cell>
          <cell r="F5317">
            <v>0</v>
          </cell>
          <cell r="G5317">
            <v>1500</v>
          </cell>
          <cell r="H5317">
            <v>3240</v>
          </cell>
          <cell r="I5317">
            <v>3240</v>
          </cell>
          <cell r="J5317">
            <v>3860</v>
          </cell>
          <cell r="K5317">
            <v>3860</v>
          </cell>
          <cell r="L5317">
            <v>4480</v>
          </cell>
          <cell r="M5317">
            <v>4480</v>
          </cell>
          <cell r="N5317">
            <v>5100</v>
          </cell>
          <cell r="O5317">
            <v>5100</v>
          </cell>
          <cell r="P5317">
            <v>5100</v>
          </cell>
        </row>
        <row r="5318">
          <cell r="A5318" t="str">
            <v>4.02.000910601</v>
          </cell>
          <cell r="B5318">
            <v>10601</v>
          </cell>
          <cell r="C5318" t="str">
            <v>Diretoria Comercial Unimed / Medial</v>
          </cell>
          <cell r="D5318" t="str">
            <v>4.02.0009</v>
          </cell>
          <cell r="E5318">
            <v>0</v>
          </cell>
          <cell r="F5318">
            <v>0</v>
          </cell>
          <cell r="G5318">
            <v>0</v>
          </cell>
          <cell r="H5318">
            <v>0</v>
          </cell>
          <cell r="I5318">
            <v>0</v>
          </cell>
          <cell r="J5318">
            <v>0</v>
          </cell>
          <cell r="K5318">
            <v>0</v>
          </cell>
          <cell r="L5318">
            <v>0</v>
          </cell>
          <cell r="M5318">
            <v>0</v>
          </cell>
          <cell r="N5318">
            <v>0</v>
          </cell>
          <cell r="O5318">
            <v>0</v>
          </cell>
          <cell r="P5318">
            <v>0</v>
          </cell>
        </row>
        <row r="5319">
          <cell r="A5319" t="str">
            <v>4.02.001010601</v>
          </cell>
          <cell r="B5319">
            <v>10601</v>
          </cell>
          <cell r="C5319" t="str">
            <v>Diretoria Comercial Unimed / Medial</v>
          </cell>
          <cell r="D5319" t="str">
            <v>4.02.0010</v>
          </cell>
          <cell r="E5319">
            <v>0</v>
          </cell>
          <cell r="F5319">
            <v>0</v>
          </cell>
          <cell r="G5319">
            <v>0</v>
          </cell>
          <cell r="H5319">
            <v>0</v>
          </cell>
          <cell r="I5319">
            <v>0</v>
          </cell>
          <cell r="J5319">
            <v>0</v>
          </cell>
          <cell r="K5319">
            <v>0</v>
          </cell>
          <cell r="L5319">
            <v>0</v>
          </cell>
          <cell r="M5319">
            <v>0</v>
          </cell>
          <cell r="N5319">
            <v>0</v>
          </cell>
          <cell r="O5319">
            <v>0</v>
          </cell>
          <cell r="P5319">
            <v>0</v>
          </cell>
        </row>
        <row r="5320">
          <cell r="A5320" t="str">
            <v>4.02.001110601</v>
          </cell>
          <cell r="B5320">
            <v>10601</v>
          </cell>
          <cell r="C5320" t="str">
            <v>Diretoria Comercial Unimed / Medial</v>
          </cell>
          <cell r="D5320" t="str">
            <v>4.02.0011</v>
          </cell>
          <cell r="E5320">
            <v>0</v>
          </cell>
          <cell r="F5320">
            <v>0</v>
          </cell>
          <cell r="G5320">
            <v>0</v>
          </cell>
          <cell r="H5320">
            <v>0</v>
          </cell>
          <cell r="I5320">
            <v>0</v>
          </cell>
          <cell r="J5320">
            <v>0</v>
          </cell>
          <cell r="K5320">
            <v>0</v>
          </cell>
          <cell r="L5320">
            <v>0</v>
          </cell>
          <cell r="M5320">
            <v>0</v>
          </cell>
          <cell r="N5320">
            <v>0</v>
          </cell>
          <cell r="O5320">
            <v>0</v>
          </cell>
          <cell r="P5320">
            <v>0</v>
          </cell>
        </row>
        <row r="5321">
          <cell r="A5321" t="str">
            <v>4.02.001210601</v>
          </cell>
          <cell r="B5321">
            <v>10601</v>
          </cell>
          <cell r="C5321" t="str">
            <v>Diretoria Comercial Unimed / Medial</v>
          </cell>
          <cell r="D5321" t="str">
            <v>4.02.0012</v>
          </cell>
          <cell r="E5321">
            <v>0</v>
          </cell>
          <cell r="F5321">
            <v>0</v>
          </cell>
          <cell r="G5321">
            <v>150</v>
          </cell>
          <cell r="H5321">
            <v>300</v>
          </cell>
          <cell r="I5321">
            <v>415</v>
          </cell>
          <cell r="J5321">
            <v>415</v>
          </cell>
          <cell r="K5321">
            <v>415</v>
          </cell>
          <cell r="L5321">
            <v>415</v>
          </cell>
          <cell r="M5321">
            <v>415</v>
          </cell>
          <cell r="N5321">
            <v>415</v>
          </cell>
          <cell r="O5321">
            <v>415</v>
          </cell>
          <cell r="P5321">
            <v>415</v>
          </cell>
        </row>
        <row r="5322">
          <cell r="A5322" t="str">
            <v>4.02.001310601</v>
          </cell>
          <cell r="B5322">
            <v>10601</v>
          </cell>
          <cell r="C5322" t="str">
            <v>Diretoria Comercial Unimed / Medial</v>
          </cell>
          <cell r="D5322" t="str">
            <v>4.02.0013</v>
          </cell>
          <cell r="E5322">
            <v>0</v>
          </cell>
          <cell r="F5322">
            <v>0</v>
          </cell>
          <cell r="G5322">
            <v>0</v>
          </cell>
          <cell r="H5322">
            <v>0</v>
          </cell>
          <cell r="I5322">
            <v>0</v>
          </cell>
          <cell r="J5322">
            <v>0</v>
          </cell>
          <cell r="K5322">
            <v>0</v>
          </cell>
          <cell r="L5322">
            <v>0</v>
          </cell>
          <cell r="M5322">
            <v>0</v>
          </cell>
          <cell r="N5322">
            <v>0</v>
          </cell>
          <cell r="O5322">
            <v>0</v>
          </cell>
          <cell r="P5322">
            <v>0</v>
          </cell>
        </row>
        <row r="5323">
          <cell r="A5323" t="str">
            <v>4.02.001410601</v>
          </cell>
          <cell r="B5323">
            <v>10601</v>
          </cell>
          <cell r="C5323" t="str">
            <v>Diretoria Comercial Unimed / Medial</v>
          </cell>
          <cell r="D5323" t="str">
            <v>4.02.0014</v>
          </cell>
          <cell r="E5323">
            <v>0</v>
          </cell>
          <cell r="F5323">
            <v>0</v>
          </cell>
          <cell r="G5323">
            <v>0</v>
          </cell>
          <cell r="H5323">
            <v>0</v>
          </cell>
          <cell r="I5323">
            <v>0</v>
          </cell>
          <cell r="J5323">
            <v>0</v>
          </cell>
          <cell r="K5323">
            <v>0</v>
          </cell>
          <cell r="L5323">
            <v>0</v>
          </cell>
          <cell r="M5323">
            <v>0</v>
          </cell>
          <cell r="N5323">
            <v>0</v>
          </cell>
          <cell r="O5323">
            <v>0</v>
          </cell>
          <cell r="P5323">
            <v>0</v>
          </cell>
        </row>
        <row r="5324">
          <cell r="A5324" t="str">
            <v>4.02.001510601</v>
          </cell>
          <cell r="B5324">
            <v>10601</v>
          </cell>
          <cell r="C5324" t="str">
            <v>Diretoria Comercial Unimed / Medial</v>
          </cell>
          <cell r="D5324" t="str">
            <v>4.02.0015</v>
          </cell>
          <cell r="E5324">
            <v>0</v>
          </cell>
          <cell r="F5324">
            <v>0</v>
          </cell>
          <cell r="G5324">
            <v>0</v>
          </cell>
          <cell r="H5324">
            <v>0</v>
          </cell>
          <cell r="I5324">
            <v>0</v>
          </cell>
          <cell r="J5324">
            <v>0</v>
          </cell>
          <cell r="K5324">
            <v>0</v>
          </cell>
          <cell r="L5324">
            <v>0</v>
          </cell>
          <cell r="M5324">
            <v>0</v>
          </cell>
          <cell r="N5324">
            <v>0</v>
          </cell>
          <cell r="O5324">
            <v>0</v>
          </cell>
          <cell r="P5324">
            <v>0</v>
          </cell>
        </row>
        <row r="5325">
          <cell r="A5325" t="str">
            <v>4.02.001610601</v>
          </cell>
          <cell r="B5325">
            <v>10601</v>
          </cell>
          <cell r="C5325" t="str">
            <v>Diretoria Comercial Unimed / Medial</v>
          </cell>
          <cell r="D5325" t="str">
            <v>4.02.0016</v>
          </cell>
          <cell r="E5325">
            <v>0</v>
          </cell>
          <cell r="F5325">
            <v>0</v>
          </cell>
          <cell r="G5325">
            <v>12600</v>
          </cell>
          <cell r="H5325">
            <v>12600</v>
          </cell>
          <cell r="I5325">
            <v>12600</v>
          </cell>
          <cell r="J5325">
            <v>12600</v>
          </cell>
          <cell r="K5325">
            <v>12600</v>
          </cell>
          <cell r="L5325">
            <v>12600</v>
          </cell>
          <cell r="M5325">
            <v>12600</v>
          </cell>
          <cell r="N5325">
            <v>12600</v>
          </cell>
          <cell r="O5325">
            <v>12600</v>
          </cell>
          <cell r="P5325">
            <v>12600</v>
          </cell>
        </row>
        <row r="5326">
          <cell r="A5326" t="str">
            <v>4.02.001710601</v>
          </cell>
          <cell r="B5326">
            <v>10601</v>
          </cell>
          <cell r="C5326" t="str">
            <v>Diretoria Comercial Unimed / Medial</v>
          </cell>
          <cell r="D5326" t="str">
            <v>4.02.0017</v>
          </cell>
          <cell r="E5326">
            <v>0</v>
          </cell>
          <cell r="F5326">
            <v>0</v>
          </cell>
          <cell r="G5326">
            <v>0</v>
          </cell>
          <cell r="H5326">
            <v>0</v>
          </cell>
          <cell r="I5326">
            <v>0</v>
          </cell>
          <cell r="J5326">
            <v>0</v>
          </cell>
          <cell r="K5326">
            <v>0</v>
          </cell>
          <cell r="L5326">
            <v>0</v>
          </cell>
          <cell r="M5326">
            <v>0</v>
          </cell>
          <cell r="N5326">
            <v>0</v>
          </cell>
          <cell r="O5326">
            <v>0</v>
          </cell>
          <cell r="P5326">
            <v>0</v>
          </cell>
        </row>
        <row r="5327">
          <cell r="A5327" t="str">
            <v>4.02.001810601</v>
          </cell>
          <cell r="B5327">
            <v>10601</v>
          </cell>
          <cell r="C5327" t="str">
            <v>Diretoria Comercial Unimed / Medial</v>
          </cell>
          <cell r="D5327" t="str">
            <v>4.02.0018</v>
          </cell>
          <cell r="E5327">
            <v>0</v>
          </cell>
          <cell r="F5327">
            <v>0</v>
          </cell>
          <cell r="G5327">
            <v>1943.3409999999999</v>
          </cell>
          <cell r="H5327">
            <v>1943.3409999999999</v>
          </cell>
          <cell r="I5327">
            <v>1943.3409999999999</v>
          </cell>
          <cell r="J5327">
            <v>1943.3409999999999</v>
          </cell>
          <cell r="K5327">
            <v>1943.3409999999999</v>
          </cell>
          <cell r="L5327">
            <v>1943.3409999999999</v>
          </cell>
          <cell r="M5327">
            <v>1943.3409999999999</v>
          </cell>
          <cell r="N5327">
            <v>1943.3409999999999</v>
          </cell>
          <cell r="O5327">
            <v>1943.3409999999999</v>
          </cell>
          <cell r="P5327">
            <v>1943.3409999999999</v>
          </cell>
        </row>
        <row r="5328">
          <cell r="A5328" t="str">
            <v>4.02.001910601</v>
          </cell>
          <cell r="B5328">
            <v>10601</v>
          </cell>
          <cell r="C5328" t="str">
            <v>Diretoria Comercial Unimed / Medial</v>
          </cell>
          <cell r="D5328" t="str">
            <v>4.02.0019</v>
          </cell>
          <cell r="E5328">
            <v>0</v>
          </cell>
          <cell r="F5328">
            <v>0</v>
          </cell>
          <cell r="G5328">
            <v>0</v>
          </cell>
          <cell r="H5328">
            <v>0</v>
          </cell>
          <cell r="I5328">
            <v>0</v>
          </cell>
          <cell r="J5328">
            <v>0</v>
          </cell>
          <cell r="K5328">
            <v>0</v>
          </cell>
          <cell r="L5328">
            <v>0</v>
          </cell>
          <cell r="M5328">
            <v>0</v>
          </cell>
          <cell r="N5328">
            <v>0</v>
          </cell>
          <cell r="O5328">
            <v>0</v>
          </cell>
          <cell r="P5328">
            <v>0</v>
          </cell>
        </row>
        <row r="5329">
          <cell r="A5329" t="str">
            <v>4.02.002010601</v>
          </cell>
          <cell r="B5329">
            <v>10601</v>
          </cell>
          <cell r="C5329" t="str">
            <v>Diretoria Comercial Unimed / Medial</v>
          </cell>
          <cell r="D5329" t="str">
            <v>4.02.0020</v>
          </cell>
          <cell r="E5329">
            <v>0</v>
          </cell>
          <cell r="F5329">
            <v>0</v>
          </cell>
          <cell r="G5329">
            <v>0</v>
          </cell>
          <cell r="H5329">
            <v>50</v>
          </cell>
          <cell r="I5329">
            <v>50</v>
          </cell>
          <cell r="J5329">
            <v>50</v>
          </cell>
          <cell r="K5329">
            <v>50</v>
          </cell>
          <cell r="L5329">
            <v>50</v>
          </cell>
          <cell r="M5329">
            <v>50</v>
          </cell>
          <cell r="N5329">
            <v>50</v>
          </cell>
          <cell r="O5329">
            <v>50</v>
          </cell>
          <cell r="P5329">
            <v>50</v>
          </cell>
        </row>
        <row r="5330">
          <cell r="A5330" t="str">
            <v>4.02.002110601</v>
          </cell>
          <cell r="B5330">
            <v>10601</v>
          </cell>
          <cell r="C5330" t="str">
            <v>Diretoria Comercial Unimed / Medial</v>
          </cell>
          <cell r="D5330" t="str">
            <v>4.02.0021</v>
          </cell>
          <cell r="E5330">
            <v>0</v>
          </cell>
          <cell r="F5330">
            <v>0</v>
          </cell>
          <cell r="G5330">
            <v>0</v>
          </cell>
          <cell r="H5330">
            <v>0</v>
          </cell>
          <cell r="I5330">
            <v>0</v>
          </cell>
          <cell r="J5330">
            <v>0</v>
          </cell>
          <cell r="K5330">
            <v>0</v>
          </cell>
          <cell r="L5330">
            <v>0</v>
          </cell>
          <cell r="M5330">
            <v>0</v>
          </cell>
          <cell r="N5330">
            <v>0</v>
          </cell>
          <cell r="O5330">
            <v>0</v>
          </cell>
          <cell r="P5330">
            <v>0</v>
          </cell>
        </row>
        <row r="5331">
          <cell r="A5331" t="str">
            <v>4.02.002210601</v>
          </cell>
          <cell r="B5331">
            <v>10601</v>
          </cell>
          <cell r="C5331" t="str">
            <v>Diretoria Comercial Unimed / Medial</v>
          </cell>
          <cell r="D5331" t="str">
            <v>4.02.0022</v>
          </cell>
          <cell r="E5331">
            <v>0</v>
          </cell>
          <cell r="F5331">
            <v>0</v>
          </cell>
          <cell r="G5331">
            <v>250</v>
          </cell>
          <cell r="H5331">
            <v>350</v>
          </cell>
          <cell r="I5331">
            <v>350</v>
          </cell>
          <cell r="J5331">
            <v>400</v>
          </cell>
          <cell r="K5331">
            <v>400</v>
          </cell>
          <cell r="L5331">
            <v>450</v>
          </cell>
          <cell r="M5331">
            <v>450</v>
          </cell>
          <cell r="N5331">
            <v>500</v>
          </cell>
          <cell r="O5331">
            <v>500</v>
          </cell>
          <cell r="P5331">
            <v>500</v>
          </cell>
        </row>
        <row r="5332">
          <cell r="A5332" t="str">
            <v>4.02.002310601</v>
          </cell>
          <cell r="B5332">
            <v>10601</v>
          </cell>
          <cell r="C5332" t="str">
            <v>Diretoria Comercial Unimed / Medial</v>
          </cell>
          <cell r="D5332" t="str">
            <v>4.02.0023</v>
          </cell>
          <cell r="E5332">
            <v>0</v>
          </cell>
          <cell r="F5332">
            <v>0</v>
          </cell>
          <cell r="G5332">
            <v>0</v>
          </cell>
          <cell r="H5332">
            <v>0</v>
          </cell>
          <cell r="I5332">
            <v>0</v>
          </cell>
          <cell r="J5332">
            <v>0</v>
          </cell>
          <cell r="K5332">
            <v>0</v>
          </cell>
          <cell r="L5332">
            <v>0</v>
          </cell>
          <cell r="M5332">
            <v>0</v>
          </cell>
          <cell r="N5332">
            <v>0</v>
          </cell>
          <cell r="O5332">
            <v>0</v>
          </cell>
          <cell r="P5332">
            <v>0</v>
          </cell>
        </row>
        <row r="5333">
          <cell r="A5333" t="str">
            <v>4.02.002410601</v>
          </cell>
          <cell r="B5333">
            <v>10601</v>
          </cell>
          <cell r="C5333" t="str">
            <v>Diretoria Comercial Unimed / Medial</v>
          </cell>
          <cell r="D5333" t="str">
            <v>4.02.0024</v>
          </cell>
          <cell r="E5333">
            <v>0</v>
          </cell>
          <cell r="F5333">
            <v>0</v>
          </cell>
          <cell r="G5333">
            <v>0</v>
          </cell>
          <cell r="H5333">
            <v>0</v>
          </cell>
          <cell r="I5333">
            <v>0</v>
          </cell>
          <cell r="J5333">
            <v>0</v>
          </cell>
          <cell r="K5333">
            <v>0</v>
          </cell>
          <cell r="L5333">
            <v>0</v>
          </cell>
          <cell r="M5333">
            <v>0</v>
          </cell>
          <cell r="N5333">
            <v>0</v>
          </cell>
          <cell r="O5333">
            <v>0</v>
          </cell>
          <cell r="P5333">
            <v>0</v>
          </cell>
        </row>
        <row r="5334">
          <cell r="A5334" t="str">
            <v>4.02.002510601</v>
          </cell>
          <cell r="B5334">
            <v>10601</v>
          </cell>
          <cell r="C5334" t="str">
            <v>Diretoria Comercial Unimed / Medial</v>
          </cell>
          <cell r="D5334" t="str">
            <v>4.02.0025</v>
          </cell>
          <cell r="E5334">
            <v>0</v>
          </cell>
          <cell r="F5334">
            <v>0</v>
          </cell>
          <cell r="G5334">
            <v>50</v>
          </cell>
          <cell r="H5334">
            <v>100</v>
          </cell>
          <cell r="I5334">
            <v>100</v>
          </cell>
          <cell r="J5334">
            <v>100</v>
          </cell>
          <cell r="K5334">
            <v>100</v>
          </cell>
          <cell r="L5334">
            <v>100</v>
          </cell>
          <cell r="M5334">
            <v>100</v>
          </cell>
          <cell r="N5334">
            <v>100</v>
          </cell>
          <cell r="O5334">
            <v>100</v>
          </cell>
          <cell r="P5334">
            <v>100</v>
          </cell>
        </row>
        <row r="5335">
          <cell r="A5335" t="str">
            <v>4.02.002610601</v>
          </cell>
          <cell r="B5335">
            <v>10601</v>
          </cell>
          <cell r="C5335" t="str">
            <v>Diretoria Comercial Unimed / Medial</v>
          </cell>
          <cell r="D5335" t="str">
            <v>4.02.0026</v>
          </cell>
          <cell r="E5335">
            <v>0</v>
          </cell>
          <cell r="F5335">
            <v>0</v>
          </cell>
          <cell r="G5335">
            <v>1200</v>
          </cell>
          <cell r="H5335">
            <v>1700</v>
          </cell>
          <cell r="I5335">
            <v>1700</v>
          </cell>
          <cell r="J5335">
            <v>1700</v>
          </cell>
          <cell r="K5335">
            <v>1700</v>
          </cell>
          <cell r="L5335">
            <v>1700</v>
          </cell>
          <cell r="M5335">
            <v>1700</v>
          </cell>
          <cell r="N5335">
            <v>1700</v>
          </cell>
          <cell r="O5335">
            <v>1700</v>
          </cell>
          <cell r="P5335">
            <v>1700</v>
          </cell>
        </row>
        <row r="5336">
          <cell r="A5336" t="str">
            <v>4.02.002710601</v>
          </cell>
          <cell r="B5336">
            <v>10601</v>
          </cell>
          <cell r="C5336" t="str">
            <v>Diretoria Comercial Unimed / Medial</v>
          </cell>
          <cell r="D5336" t="str">
            <v>4.02.0027</v>
          </cell>
          <cell r="E5336">
            <v>0</v>
          </cell>
          <cell r="F5336">
            <v>0</v>
          </cell>
          <cell r="G5336">
            <v>0</v>
          </cell>
          <cell r="H5336">
            <v>0</v>
          </cell>
          <cell r="I5336">
            <v>0</v>
          </cell>
          <cell r="J5336">
            <v>0</v>
          </cell>
          <cell r="K5336">
            <v>0</v>
          </cell>
          <cell r="L5336">
            <v>0</v>
          </cell>
          <cell r="M5336">
            <v>0</v>
          </cell>
          <cell r="N5336">
            <v>0</v>
          </cell>
          <cell r="O5336">
            <v>0</v>
          </cell>
          <cell r="P5336">
            <v>0</v>
          </cell>
        </row>
        <row r="5337">
          <cell r="A5337" t="str">
            <v>4.02.002810601</v>
          </cell>
          <cell r="B5337">
            <v>10601</v>
          </cell>
          <cell r="C5337" t="str">
            <v>Diretoria Comercial Unimed / Medial</v>
          </cell>
          <cell r="D5337" t="str">
            <v>4.02.0028</v>
          </cell>
          <cell r="E5337">
            <v>0</v>
          </cell>
          <cell r="F5337">
            <v>0</v>
          </cell>
          <cell r="G5337">
            <v>0</v>
          </cell>
          <cell r="H5337">
            <v>4797.6499999999996</v>
          </cell>
          <cell r="I5337">
            <v>0</v>
          </cell>
          <cell r="J5337">
            <v>0</v>
          </cell>
          <cell r="K5337">
            <v>0</v>
          </cell>
          <cell r="L5337">
            <v>0</v>
          </cell>
          <cell r="M5337">
            <v>0</v>
          </cell>
          <cell r="N5337">
            <v>0</v>
          </cell>
          <cell r="O5337">
            <v>0</v>
          </cell>
          <cell r="P5337">
            <v>0</v>
          </cell>
        </row>
        <row r="5338">
          <cell r="A5338" t="str">
            <v>4.02.002910601</v>
          </cell>
          <cell r="B5338">
            <v>10601</v>
          </cell>
          <cell r="C5338" t="str">
            <v>Diretoria Comercial Unimed / Medial</v>
          </cell>
          <cell r="D5338" t="str">
            <v>4.02.0029</v>
          </cell>
          <cell r="E5338">
            <v>0</v>
          </cell>
          <cell r="F5338">
            <v>0</v>
          </cell>
          <cell r="G5338">
            <v>0</v>
          </cell>
          <cell r="H5338">
            <v>2500</v>
          </cell>
          <cell r="I5338">
            <v>0</v>
          </cell>
          <cell r="J5338">
            <v>0</v>
          </cell>
          <cell r="K5338">
            <v>0</v>
          </cell>
          <cell r="L5338">
            <v>0</v>
          </cell>
          <cell r="M5338">
            <v>0</v>
          </cell>
          <cell r="N5338">
            <v>0</v>
          </cell>
          <cell r="O5338">
            <v>0</v>
          </cell>
          <cell r="P5338">
            <v>0</v>
          </cell>
        </row>
        <row r="5339">
          <cell r="A5339" t="str">
            <v>4.02.003010601</v>
          </cell>
          <cell r="B5339">
            <v>10601</v>
          </cell>
          <cell r="C5339" t="str">
            <v>Diretoria Comercial Unimed / Medial</v>
          </cell>
          <cell r="D5339" t="str">
            <v>4.02.0030</v>
          </cell>
          <cell r="E5339">
            <v>0</v>
          </cell>
          <cell r="F5339">
            <v>0</v>
          </cell>
          <cell r="G5339">
            <v>0</v>
          </cell>
          <cell r="H5339">
            <v>0</v>
          </cell>
          <cell r="I5339">
            <v>0</v>
          </cell>
          <cell r="J5339">
            <v>0</v>
          </cell>
          <cell r="K5339">
            <v>0</v>
          </cell>
          <cell r="L5339">
            <v>0</v>
          </cell>
          <cell r="M5339">
            <v>0</v>
          </cell>
          <cell r="N5339">
            <v>0</v>
          </cell>
          <cell r="O5339">
            <v>0</v>
          </cell>
          <cell r="P5339">
            <v>0</v>
          </cell>
        </row>
        <row r="5340">
          <cell r="A5340" t="str">
            <v>4.02.003510601</v>
          </cell>
          <cell r="B5340">
            <v>10601</v>
          </cell>
          <cell r="C5340" t="str">
            <v>Diretoria Comercial Unimed / Medial</v>
          </cell>
          <cell r="D5340" t="str">
            <v>4.02.0035</v>
          </cell>
          <cell r="E5340">
            <v>0</v>
          </cell>
          <cell r="F5340">
            <v>0</v>
          </cell>
          <cell r="G5340">
            <v>0</v>
          </cell>
          <cell r="H5340">
            <v>0</v>
          </cell>
          <cell r="I5340">
            <v>0</v>
          </cell>
          <cell r="J5340">
            <v>0</v>
          </cell>
          <cell r="K5340">
            <v>0</v>
          </cell>
          <cell r="L5340">
            <v>0</v>
          </cell>
          <cell r="M5340">
            <v>0</v>
          </cell>
          <cell r="N5340">
            <v>0</v>
          </cell>
          <cell r="O5340">
            <v>0</v>
          </cell>
          <cell r="P5340">
            <v>0</v>
          </cell>
        </row>
        <row r="5341">
          <cell r="A5341" t="str">
            <v>4.02.003610601</v>
          </cell>
          <cell r="B5341">
            <v>10601</v>
          </cell>
          <cell r="C5341" t="str">
            <v>Diretoria Comercial Unimed / Medial</v>
          </cell>
          <cell r="D5341" t="str">
            <v>4.02.0036</v>
          </cell>
          <cell r="E5341">
            <v>0</v>
          </cell>
          <cell r="F5341">
            <v>0</v>
          </cell>
          <cell r="G5341">
            <v>0</v>
          </cell>
          <cell r="H5341">
            <v>0</v>
          </cell>
          <cell r="I5341">
            <v>0</v>
          </cell>
          <cell r="J5341">
            <v>0</v>
          </cell>
          <cell r="K5341">
            <v>0</v>
          </cell>
          <cell r="L5341">
            <v>0</v>
          </cell>
          <cell r="M5341">
            <v>0</v>
          </cell>
          <cell r="N5341">
            <v>0</v>
          </cell>
          <cell r="O5341">
            <v>0</v>
          </cell>
          <cell r="P5341">
            <v>0</v>
          </cell>
        </row>
        <row r="5342">
          <cell r="A5342" t="str">
            <v>4.02.003710601</v>
          </cell>
          <cell r="B5342">
            <v>10601</v>
          </cell>
          <cell r="C5342" t="str">
            <v>Diretoria Comercial Unimed / Medial</v>
          </cell>
          <cell r="D5342" t="str">
            <v>4.02.0037</v>
          </cell>
          <cell r="E5342">
            <v>0</v>
          </cell>
          <cell r="F5342">
            <v>0</v>
          </cell>
          <cell r="G5342">
            <v>0</v>
          </cell>
          <cell r="H5342">
            <v>0</v>
          </cell>
          <cell r="I5342">
            <v>0</v>
          </cell>
          <cell r="J5342">
            <v>0</v>
          </cell>
          <cell r="K5342">
            <v>0</v>
          </cell>
          <cell r="L5342">
            <v>0</v>
          </cell>
          <cell r="M5342">
            <v>0</v>
          </cell>
          <cell r="N5342">
            <v>0</v>
          </cell>
          <cell r="O5342">
            <v>0</v>
          </cell>
          <cell r="P5342">
            <v>0</v>
          </cell>
        </row>
        <row r="5343">
          <cell r="A5343" t="str">
            <v>4.02.003810601</v>
          </cell>
          <cell r="B5343">
            <v>10601</v>
          </cell>
          <cell r="C5343" t="str">
            <v>Diretoria Comercial Unimed / Medial</v>
          </cell>
          <cell r="D5343" t="str">
            <v>4.02.0038</v>
          </cell>
          <cell r="E5343">
            <v>0</v>
          </cell>
          <cell r="F5343">
            <v>0</v>
          </cell>
          <cell r="G5343">
            <v>0</v>
          </cell>
          <cell r="H5343">
            <v>0</v>
          </cell>
          <cell r="I5343">
            <v>0</v>
          </cell>
          <cell r="J5343">
            <v>0</v>
          </cell>
          <cell r="K5343">
            <v>0</v>
          </cell>
          <cell r="L5343">
            <v>0</v>
          </cell>
          <cell r="M5343">
            <v>0</v>
          </cell>
          <cell r="N5343">
            <v>0</v>
          </cell>
          <cell r="O5343">
            <v>0</v>
          </cell>
          <cell r="P5343">
            <v>0</v>
          </cell>
        </row>
        <row r="5344">
          <cell r="A5344" t="str">
            <v>4.02.003910601</v>
          </cell>
          <cell r="B5344">
            <v>10601</v>
          </cell>
          <cell r="C5344" t="str">
            <v>Diretoria Comercial Unimed / Medial</v>
          </cell>
          <cell r="D5344" t="str">
            <v>4.02.0039</v>
          </cell>
          <cell r="E5344">
            <v>0</v>
          </cell>
          <cell r="F5344">
            <v>0</v>
          </cell>
          <cell r="G5344">
            <v>0</v>
          </cell>
          <cell r="H5344">
            <v>0</v>
          </cell>
          <cell r="I5344">
            <v>0</v>
          </cell>
          <cell r="J5344">
            <v>0</v>
          </cell>
          <cell r="K5344">
            <v>0</v>
          </cell>
          <cell r="L5344">
            <v>0</v>
          </cell>
          <cell r="M5344">
            <v>0</v>
          </cell>
          <cell r="N5344">
            <v>0</v>
          </cell>
          <cell r="O5344">
            <v>0</v>
          </cell>
          <cell r="P5344">
            <v>0</v>
          </cell>
        </row>
        <row r="5345">
          <cell r="A5345" t="str">
            <v>4.02.004110601</v>
          </cell>
          <cell r="B5345">
            <v>10601</v>
          </cell>
          <cell r="C5345" t="str">
            <v>Diretoria Comercial Unimed / Medial</v>
          </cell>
          <cell r="D5345" t="str">
            <v>4.02.0041</v>
          </cell>
          <cell r="E5345">
            <v>0</v>
          </cell>
          <cell r="F5345">
            <v>0</v>
          </cell>
          <cell r="G5345">
            <v>0</v>
          </cell>
          <cell r="H5345">
            <v>0</v>
          </cell>
          <cell r="I5345">
            <v>0</v>
          </cell>
          <cell r="J5345">
            <v>0</v>
          </cell>
          <cell r="K5345">
            <v>0</v>
          </cell>
          <cell r="L5345">
            <v>0</v>
          </cell>
          <cell r="M5345">
            <v>0</v>
          </cell>
          <cell r="N5345">
            <v>0</v>
          </cell>
          <cell r="O5345">
            <v>0</v>
          </cell>
          <cell r="P5345">
            <v>0</v>
          </cell>
        </row>
        <row r="5346">
          <cell r="A5346" t="str">
            <v>4.02.004210601</v>
          </cell>
          <cell r="B5346">
            <v>10601</v>
          </cell>
          <cell r="C5346" t="str">
            <v>Diretoria Comercial Unimed / Medial</v>
          </cell>
          <cell r="D5346" t="str">
            <v>4.02.0042</v>
          </cell>
          <cell r="E5346">
            <v>0</v>
          </cell>
          <cell r="F5346">
            <v>0</v>
          </cell>
          <cell r="G5346">
            <v>0</v>
          </cell>
          <cell r="H5346">
            <v>0</v>
          </cell>
          <cell r="I5346">
            <v>0</v>
          </cell>
          <cell r="J5346">
            <v>0</v>
          </cell>
          <cell r="K5346">
            <v>0</v>
          </cell>
          <cell r="L5346">
            <v>0</v>
          </cell>
          <cell r="M5346">
            <v>0</v>
          </cell>
          <cell r="N5346">
            <v>0</v>
          </cell>
          <cell r="O5346">
            <v>0</v>
          </cell>
          <cell r="P5346">
            <v>0</v>
          </cell>
        </row>
        <row r="5347">
          <cell r="A5347" t="str">
            <v>4.02.004310601</v>
          </cell>
          <cell r="B5347">
            <v>10601</v>
          </cell>
          <cell r="C5347" t="str">
            <v>Diretoria Comercial Unimed / Medial</v>
          </cell>
          <cell r="D5347" t="str">
            <v>4.02.0043</v>
          </cell>
          <cell r="E5347">
            <v>0</v>
          </cell>
          <cell r="F5347">
            <v>0</v>
          </cell>
          <cell r="G5347">
            <v>0</v>
          </cell>
          <cell r="H5347">
            <v>0</v>
          </cell>
          <cell r="I5347">
            <v>0</v>
          </cell>
          <cell r="J5347">
            <v>0</v>
          </cell>
          <cell r="K5347">
            <v>0</v>
          </cell>
          <cell r="L5347">
            <v>0</v>
          </cell>
          <cell r="M5347">
            <v>0</v>
          </cell>
          <cell r="N5347">
            <v>0</v>
          </cell>
          <cell r="O5347">
            <v>0</v>
          </cell>
          <cell r="P5347">
            <v>0</v>
          </cell>
        </row>
        <row r="5348">
          <cell r="A5348" t="str">
            <v>4.02.004410601</v>
          </cell>
          <cell r="B5348">
            <v>10601</v>
          </cell>
          <cell r="C5348" t="str">
            <v>Diretoria Comercial Unimed / Medial</v>
          </cell>
          <cell r="D5348" t="str">
            <v>4.02.0044</v>
          </cell>
          <cell r="E5348">
            <v>0</v>
          </cell>
          <cell r="F5348">
            <v>0</v>
          </cell>
          <cell r="G5348">
            <v>0</v>
          </cell>
          <cell r="H5348">
            <v>0</v>
          </cell>
          <cell r="I5348">
            <v>0</v>
          </cell>
          <cell r="J5348">
            <v>0</v>
          </cell>
          <cell r="K5348">
            <v>0</v>
          </cell>
          <cell r="L5348">
            <v>0</v>
          </cell>
          <cell r="M5348">
            <v>0</v>
          </cell>
          <cell r="N5348">
            <v>0</v>
          </cell>
          <cell r="O5348">
            <v>0</v>
          </cell>
          <cell r="P5348">
            <v>0</v>
          </cell>
        </row>
        <row r="5349">
          <cell r="A5349" t="str">
            <v>4.03.000110601</v>
          </cell>
          <cell r="B5349">
            <v>10601</v>
          </cell>
          <cell r="C5349" t="str">
            <v>Diretoria Comercial Unimed / Medial</v>
          </cell>
          <cell r="D5349" t="str">
            <v>4.03.0001</v>
          </cell>
          <cell r="E5349">
            <v>0</v>
          </cell>
          <cell r="F5349">
            <v>0</v>
          </cell>
          <cell r="G5349">
            <v>0</v>
          </cell>
          <cell r="H5349">
            <v>0</v>
          </cell>
          <cell r="I5349">
            <v>0</v>
          </cell>
          <cell r="J5349">
            <v>0</v>
          </cell>
          <cell r="K5349">
            <v>0</v>
          </cell>
          <cell r="L5349">
            <v>0</v>
          </cell>
          <cell r="M5349">
            <v>0</v>
          </cell>
          <cell r="N5349">
            <v>0</v>
          </cell>
          <cell r="O5349">
            <v>0</v>
          </cell>
          <cell r="P5349">
            <v>0</v>
          </cell>
        </row>
        <row r="5350">
          <cell r="A5350" t="str">
            <v>4.03.000210601</v>
          </cell>
          <cell r="B5350">
            <v>10601</v>
          </cell>
          <cell r="C5350" t="str">
            <v>Diretoria Comercial Unimed / Medial</v>
          </cell>
          <cell r="D5350" t="str">
            <v>4.03.0002</v>
          </cell>
          <cell r="E5350">
            <v>0</v>
          </cell>
          <cell r="F5350">
            <v>0</v>
          </cell>
          <cell r="G5350">
            <v>9038</v>
          </cell>
          <cell r="H5350">
            <v>22576</v>
          </cell>
          <cell r="I5350">
            <v>75806.056000000011</v>
          </cell>
          <cell r="J5350">
            <v>117182.56</v>
          </cell>
          <cell r="K5350">
            <v>144027.2003846154</v>
          </cell>
          <cell r="L5350">
            <v>166933.92638888891</v>
          </cell>
          <cell r="M5350">
            <v>215488.12450000003</v>
          </cell>
          <cell r="N5350">
            <v>225554.32066346155</v>
          </cell>
          <cell r="O5350">
            <v>234940.36843750003</v>
          </cell>
          <cell r="P5350">
            <v>231811.68584615385</v>
          </cell>
        </row>
        <row r="5351">
          <cell r="A5351" t="str">
            <v>4.03.000310601</v>
          </cell>
          <cell r="B5351">
            <v>10601</v>
          </cell>
          <cell r="C5351" t="str">
            <v>Diretoria Comercial Unimed / Medial</v>
          </cell>
          <cell r="D5351" t="str">
            <v>4.03.0003</v>
          </cell>
          <cell r="E5351">
            <v>0</v>
          </cell>
          <cell r="F5351">
            <v>0</v>
          </cell>
          <cell r="G5351">
            <v>251.05555555555554</v>
          </cell>
          <cell r="H5351">
            <v>627.11111111111109</v>
          </cell>
          <cell r="I5351">
            <v>2105.7237777777777</v>
          </cell>
          <cell r="J5351">
            <v>3255.0711111111109</v>
          </cell>
          <cell r="K5351">
            <v>4000.7555662393161</v>
          </cell>
          <cell r="L5351">
            <v>4637.0535108024696</v>
          </cell>
          <cell r="M5351">
            <v>5985.7812361111119</v>
          </cell>
          <cell r="N5351">
            <v>6265.3977962072649</v>
          </cell>
          <cell r="O5351">
            <v>6526.1213454861117</v>
          </cell>
          <cell r="P5351">
            <v>6439.2134957264952</v>
          </cell>
        </row>
        <row r="5352">
          <cell r="A5352" t="str">
            <v>4.03.000410601</v>
          </cell>
          <cell r="B5352">
            <v>10601</v>
          </cell>
          <cell r="C5352" t="str">
            <v>Diretoria Comercial Unimed / Medial</v>
          </cell>
          <cell r="D5352" t="str">
            <v>4.03.0004</v>
          </cell>
          <cell r="E5352">
            <v>0</v>
          </cell>
          <cell r="F5352">
            <v>0</v>
          </cell>
          <cell r="G5352">
            <v>30500</v>
          </cell>
          <cell r="H5352">
            <v>35000</v>
          </cell>
          <cell r="I5352">
            <v>48861</v>
          </cell>
          <cell r="J5352">
            <v>58222</v>
          </cell>
          <cell r="K5352">
            <v>64306.65</v>
          </cell>
          <cell r="L5352">
            <v>70508.3125</v>
          </cell>
          <cell r="M5352">
            <v>78198.374000000011</v>
          </cell>
          <cell r="N5352">
            <v>82291.471250000002</v>
          </cell>
          <cell r="O5352">
            <v>82291.471250000002</v>
          </cell>
          <cell r="P5352">
            <v>82291.471250000002</v>
          </cell>
        </row>
        <row r="5353">
          <cell r="A5353" t="str">
            <v>4.03.000510601</v>
          </cell>
          <cell r="B5353">
            <v>10601</v>
          </cell>
          <cell r="C5353" t="str">
            <v>Diretoria Comercial Unimed / Medial</v>
          </cell>
          <cell r="D5353" t="str">
            <v>4.03.0005</v>
          </cell>
          <cell r="E5353">
            <v>0</v>
          </cell>
          <cell r="F5353">
            <v>0</v>
          </cell>
          <cell r="G5353">
            <v>0</v>
          </cell>
          <cell r="H5353">
            <v>0</v>
          </cell>
          <cell r="I5353">
            <v>0</v>
          </cell>
          <cell r="J5353">
            <v>0</v>
          </cell>
          <cell r="K5353">
            <v>0</v>
          </cell>
          <cell r="L5353">
            <v>0</v>
          </cell>
          <cell r="M5353">
            <v>0</v>
          </cell>
          <cell r="N5353">
            <v>0</v>
          </cell>
          <cell r="O5353">
            <v>0</v>
          </cell>
          <cell r="P5353">
            <v>0</v>
          </cell>
        </row>
        <row r="5354">
          <cell r="A5354" t="str">
            <v>4.03.000610601</v>
          </cell>
          <cell r="B5354">
            <v>10601</v>
          </cell>
          <cell r="C5354" t="str">
            <v>Diretoria Comercial Unimed / Medial</v>
          </cell>
          <cell r="D5354" t="str">
            <v>4.03.0006</v>
          </cell>
          <cell r="E5354">
            <v>0</v>
          </cell>
          <cell r="F5354">
            <v>0</v>
          </cell>
          <cell r="G5354">
            <v>753.16666666666663</v>
          </cell>
          <cell r="H5354">
            <v>1881.3333333333333</v>
          </cell>
          <cell r="I5354">
            <v>6317.1713333333337</v>
          </cell>
          <cell r="J5354">
            <v>9765.2133333333331</v>
          </cell>
          <cell r="K5354">
            <v>12002.266698717951</v>
          </cell>
          <cell r="L5354">
            <v>13911.16053240741</v>
          </cell>
          <cell r="M5354">
            <v>17957.343708333337</v>
          </cell>
          <cell r="N5354">
            <v>18796.193388621796</v>
          </cell>
          <cell r="O5354">
            <v>19578.364036458333</v>
          </cell>
          <cell r="P5354">
            <v>19317.640487179488</v>
          </cell>
        </row>
        <row r="5355">
          <cell r="A5355" t="str">
            <v>4.03.000710601</v>
          </cell>
          <cell r="B5355">
            <v>10601</v>
          </cell>
          <cell r="C5355" t="str">
            <v>Diretoria Comercial Unimed / Medial</v>
          </cell>
          <cell r="D5355" t="str">
            <v>4.03.0007</v>
          </cell>
          <cell r="E5355">
            <v>0</v>
          </cell>
          <cell r="F5355">
            <v>0</v>
          </cell>
          <cell r="G5355">
            <v>0</v>
          </cell>
          <cell r="H5355">
            <v>0</v>
          </cell>
          <cell r="I5355">
            <v>0</v>
          </cell>
          <cell r="J5355">
            <v>0</v>
          </cell>
          <cell r="K5355">
            <v>0</v>
          </cell>
          <cell r="L5355">
            <v>0</v>
          </cell>
          <cell r="M5355">
            <v>0</v>
          </cell>
          <cell r="N5355">
            <v>0</v>
          </cell>
          <cell r="O5355">
            <v>0</v>
          </cell>
          <cell r="P5355">
            <v>0</v>
          </cell>
        </row>
        <row r="5356">
          <cell r="A5356" t="str">
            <v>4.03.000810601</v>
          </cell>
          <cell r="B5356">
            <v>10601</v>
          </cell>
          <cell r="C5356" t="str">
            <v>Diretoria Comercial Unimed / Medial</v>
          </cell>
          <cell r="D5356" t="str">
            <v>4.03.0008</v>
          </cell>
          <cell r="E5356">
            <v>0</v>
          </cell>
          <cell r="F5356">
            <v>0</v>
          </cell>
          <cell r="G5356">
            <v>1511.04</v>
          </cell>
          <cell r="H5356">
            <v>3151.56</v>
          </cell>
          <cell r="I5356">
            <v>4427.5200000000004</v>
          </cell>
          <cell r="J5356">
            <v>4427.5200000000004</v>
          </cell>
          <cell r="K5356">
            <v>4427.5200000000004</v>
          </cell>
          <cell r="L5356">
            <v>4427.5200000000004</v>
          </cell>
          <cell r="M5356">
            <v>4427.5200000000004</v>
          </cell>
          <cell r="N5356">
            <v>4427.5200000000004</v>
          </cell>
          <cell r="O5356">
            <v>4427.5200000000004</v>
          </cell>
          <cell r="P5356">
            <v>4427.5200000000004</v>
          </cell>
        </row>
        <row r="5357">
          <cell r="A5357" t="str">
            <v>4.03.000910601</v>
          </cell>
          <cell r="B5357">
            <v>10601</v>
          </cell>
          <cell r="C5357" t="str">
            <v>Diretoria Comercial Unimed / Medial</v>
          </cell>
          <cell r="D5357" t="str">
            <v>4.03.0009</v>
          </cell>
          <cell r="E5357">
            <v>0</v>
          </cell>
          <cell r="F5357">
            <v>0</v>
          </cell>
          <cell r="G5357">
            <v>5292</v>
          </cell>
          <cell r="H5357">
            <v>13230</v>
          </cell>
          <cell r="I5357">
            <v>19404</v>
          </cell>
          <cell r="J5357">
            <v>19404</v>
          </cell>
          <cell r="K5357">
            <v>19404</v>
          </cell>
          <cell r="L5357">
            <v>19404</v>
          </cell>
          <cell r="M5357">
            <v>19404</v>
          </cell>
          <cell r="N5357">
            <v>19404</v>
          </cell>
          <cell r="O5357">
            <v>19404</v>
          </cell>
          <cell r="P5357">
            <v>19404</v>
          </cell>
        </row>
        <row r="5358">
          <cell r="A5358" t="str">
            <v>4.03.001010601</v>
          </cell>
          <cell r="B5358">
            <v>10601</v>
          </cell>
          <cell r="C5358" t="str">
            <v>Diretoria Comercial Unimed / Medial</v>
          </cell>
          <cell r="D5358" t="str">
            <v>4.03.0010</v>
          </cell>
          <cell r="E5358">
            <v>0</v>
          </cell>
          <cell r="F5358">
            <v>0</v>
          </cell>
          <cell r="G5358">
            <v>2460.96</v>
          </cell>
          <cell r="H5358">
            <v>6460.02</v>
          </cell>
          <cell r="I5358">
            <v>9536.2199999999993</v>
          </cell>
          <cell r="J5358">
            <v>9536.2199999999993</v>
          </cell>
          <cell r="K5358">
            <v>9536.2199999999993</v>
          </cell>
          <cell r="L5358">
            <v>9536.2199999999993</v>
          </cell>
          <cell r="M5358">
            <v>9536.2199999999993</v>
          </cell>
          <cell r="N5358">
            <v>9536.2199999999993</v>
          </cell>
          <cell r="O5358">
            <v>9536.2199999999993</v>
          </cell>
          <cell r="P5358">
            <v>9536.2199999999993</v>
          </cell>
        </row>
        <row r="5359">
          <cell r="A5359" t="str">
            <v>4.03.001110601</v>
          </cell>
          <cell r="B5359">
            <v>10601</v>
          </cell>
          <cell r="C5359" t="str">
            <v>Diretoria Comercial Unimed / Medial</v>
          </cell>
          <cell r="D5359" t="str">
            <v>4.03.0011</v>
          </cell>
          <cell r="E5359">
            <v>0</v>
          </cell>
          <cell r="F5359">
            <v>0</v>
          </cell>
          <cell r="G5359">
            <v>3235.6039999999998</v>
          </cell>
          <cell r="H5359">
            <v>8082.2079999999996</v>
          </cell>
          <cell r="I5359">
            <v>28897.941386666669</v>
          </cell>
          <cell r="J5359">
            <v>45356.595200000003</v>
          </cell>
          <cell r="K5359">
            <v>56034.796597435896</v>
          </cell>
          <cell r="L5359">
            <v>65146.583163580253</v>
          </cell>
          <cell r="M5359">
            <v>84460.364190000008</v>
          </cell>
          <cell r="N5359">
            <v>88464.473330576933</v>
          </cell>
          <cell r="O5359">
            <v>92198.034556250001</v>
          </cell>
          <cell r="P5359">
            <v>90953.514147692316</v>
          </cell>
        </row>
        <row r="5360">
          <cell r="A5360" t="str">
            <v>4.03.001210601</v>
          </cell>
          <cell r="B5360">
            <v>10601</v>
          </cell>
          <cell r="C5360" t="str">
            <v>Diretoria Comercial Unimed / Medial</v>
          </cell>
          <cell r="D5360" t="str">
            <v>4.03.0012</v>
          </cell>
          <cell r="E5360">
            <v>0</v>
          </cell>
          <cell r="F5360">
            <v>0</v>
          </cell>
          <cell r="G5360">
            <v>0</v>
          </cell>
          <cell r="H5360">
            <v>0</v>
          </cell>
          <cell r="I5360">
            <v>0</v>
          </cell>
          <cell r="J5360">
            <v>0</v>
          </cell>
          <cell r="K5360">
            <v>0</v>
          </cell>
          <cell r="L5360">
            <v>0</v>
          </cell>
          <cell r="M5360">
            <v>0</v>
          </cell>
          <cell r="N5360">
            <v>0</v>
          </cell>
          <cell r="O5360">
            <v>0</v>
          </cell>
          <cell r="P5360">
            <v>0</v>
          </cell>
        </row>
        <row r="5361">
          <cell r="A5361" t="str">
            <v>4.03.001310601</v>
          </cell>
          <cell r="B5361">
            <v>10601</v>
          </cell>
          <cell r="C5361" t="str">
            <v>Diretoria Comercial Unimed / Medial</v>
          </cell>
          <cell r="D5361" t="str">
            <v>4.03.0013</v>
          </cell>
          <cell r="E5361">
            <v>0</v>
          </cell>
          <cell r="F5361">
            <v>0</v>
          </cell>
          <cell r="G5361">
            <v>0</v>
          </cell>
          <cell r="H5361">
            <v>0</v>
          </cell>
          <cell r="I5361">
            <v>0</v>
          </cell>
          <cell r="J5361">
            <v>0</v>
          </cell>
          <cell r="K5361">
            <v>0</v>
          </cell>
          <cell r="L5361">
            <v>0</v>
          </cell>
          <cell r="M5361">
            <v>0</v>
          </cell>
          <cell r="N5361">
            <v>0</v>
          </cell>
          <cell r="O5361">
            <v>0</v>
          </cell>
          <cell r="P5361">
            <v>0</v>
          </cell>
        </row>
        <row r="5362">
          <cell r="A5362" t="str">
            <v>4.03.001410601</v>
          </cell>
          <cell r="B5362">
            <v>10601</v>
          </cell>
          <cell r="C5362" t="str">
            <v>Diretoria Comercial Unimed / Medial</v>
          </cell>
          <cell r="D5362" t="str">
            <v>4.03.0014</v>
          </cell>
          <cell r="E5362">
            <v>0</v>
          </cell>
          <cell r="F5362">
            <v>0</v>
          </cell>
          <cell r="G5362">
            <v>0</v>
          </cell>
          <cell r="H5362">
            <v>0</v>
          </cell>
          <cell r="I5362">
            <v>0</v>
          </cell>
          <cell r="J5362">
            <v>0</v>
          </cell>
          <cell r="K5362">
            <v>0</v>
          </cell>
          <cell r="L5362">
            <v>0</v>
          </cell>
          <cell r="M5362">
            <v>0</v>
          </cell>
          <cell r="N5362">
            <v>0</v>
          </cell>
          <cell r="O5362">
            <v>0</v>
          </cell>
          <cell r="P5362">
            <v>0</v>
          </cell>
        </row>
        <row r="5363">
          <cell r="A5363" t="str">
            <v>4.03.001510601</v>
          </cell>
          <cell r="B5363">
            <v>10601</v>
          </cell>
          <cell r="C5363" t="str">
            <v>Diretoria Comercial Unimed / Medial</v>
          </cell>
          <cell r="D5363" t="str">
            <v>4.03.0015</v>
          </cell>
          <cell r="E5363">
            <v>0</v>
          </cell>
          <cell r="F5363">
            <v>0</v>
          </cell>
          <cell r="G5363">
            <v>0</v>
          </cell>
          <cell r="H5363">
            <v>0</v>
          </cell>
          <cell r="I5363">
            <v>0</v>
          </cell>
          <cell r="J5363">
            <v>0</v>
          </cell>
          <cell r="K5363">
            <v>0</v>
          </cell>
          <cell r="L5363">
            <v>0</v>
          </cell>
          <cell r="M5363">
            <v>0</v>
          </cell>
          <cell r="N5363">
            <v>0</v>
          </cell>
          <cell r="O5363">
            <v>0</v>
          </cell>
          <cell r="P5363">
            <v>0</v>
          </cell>
        </row>
        <row r="5364">
          <cell r="A5364" t="str">
            <v>4.03.001610601</v>
          </cell>
          <cell r="B5364">
            <v>10601</v>
          </cell>
          <cell r="C5364" t="str">
            <v>Diretoria Comercial Unimed / Medial</v>
          </cell>
          <cell r="D5364" t="str">
            <v>4.03.0016</v>
          </cell>
          <cell r="E5364">
            <v>0</v>
          </cell>
          <cell r="F5364">
            <v>0</v>
          </cell>
          <cell r="G5364">
            <v>0</v>
          </cell>
          <cell r="H5364">
            <v>0</v>
          </cell>
          <cell r="I5364">
            <v>0</v>
          </cell>
          <cell r="J5364">
            <v>0</v>
          </cell>
          <cell r="K5364">
            <v>0</v>
          </cell>
          <cell r="L5364">
            <v>0</v>
          </cell>
          <cell r="M5364">
            <v>0</v>
          </cell>
          <cell r="N5364">
            <v>0</v>
          </cell>
          <cell r="O5364">
            <v>0</v>
          </cell>
          <cell r="P5364">
            <v>0</v>
          </cell>
        </row>
        <row r="5365">
          <cell r="A5365" t="str">
            <v>4.03.001710601</v>
          </cell>
          <cell r="B5365">
            <v>10601</v>
          </cell>
          <cell r="C5365" t="str">
            <v>Diretoria Comercial Unimed / Medial</v>
          </cell>
          <cell r="D5365" t="str">
            <v>4.03.0017</v>
          </cell>
          <cell r="E5365">
            <v>0</v>
          </cell>
          <cell r="F5365">
            <v>0</v>
          </cell>
          <cell r="G5365">
            <v>0</v>
          </cell>
          <cell r="H5365">
            <v>0</v>
          </cell>
          <cell r="I5365">
            <v>0</v>
          </cell>
          <cell r="J5365">
            <v>0</v>
          </cell>
          <cell r="K5365">
            <v>0</v>
          </cell>
          <cell r="L5365">
            <v>0</v>
          </cell>
          <cell r="M5365">
            <v>0</v>
          </cell>
          <cell r="N5365">
            <v>0</v>
          </cell>
          <cell r="O5365">
            <v>0</v>
          </cell>
          <cell r="P5365">
            <v>0</v>
          </cell>
        </row>
        <row r="5366">
          <cell r="A5366" t="str">
            <v>4.03.001810601</v>
          </cell>
          <cell r="B5366">
            <v>10601</v>
          </cell>
          <cell r="C5366" t="str">
            <v>Diretoria Comercial Unimed / Medial</v>
          </cell>
          <cell r="D5366" t="str">
            <v>4.03.0018</v>
          </cell>
          <cell r="E5366">
            <v>0</v>
          </cell>
          <cell r="F5366">
            <v>0</v>
          </cell>
          <cell r="G5366">
            <v>0</v>
          </cell>
          <cell r="H5366">
            <v>0</v>
          </cell>
          <cell r="I5366">
            <v>0</v>
          </cell>
          <cell r="J5366">
            <v>0</v>
          </cell>
          <cell r="K5366">
            <v>0</v>
          </cell>
          <cell r="L5366">
            <v>0</v>
          </cell>
          <cell r="M5366">
            <v>0</v>
          </cell>
          <cell r="N5366">
            <v>0</v>
          </cell>
          <cell r="O5366">
            <v>0</v>
          </cell>
          <cell r="P5366">
            <v>0</v>
          </cell>
        </row>
        <row r="5367">
          <cell r="A5367" t="str">
            <v>4.03.001910601</v>
          </cell>
          <cell r="B5367">
            <v>10601</v>
          </cell>
          <cell r="C5367" t="str">
            <v>Diretoria Comercial Unimed / Medial</v>
          </cell>
          <cell r="D5367" t="str">
            <v>4.03.0019</v>
          </cell>
          <cell r="E5367">
            <v>0</v>
          </cell>
          <cell r="F5367">
            <v>0</v>
          </cell>
          <cell r="G5367">
            <v>0</v>
          </cell>
          <cell r="H5367">
            <v>0</v>
          </cell>
          <cell r="I5367">
            <v>0</v>
          </cell>
          <cell r="J5367">
            <v>0</v>
          </cell>
          <cell r="K5367">
            <v>0</v>
          </cell>
          <cell r="L5367">
            <v>0</v>
          </cell>
          <cell r="M5367">
            <v>0</v>
          </cell>
          <cell r="N5367">
            <v>0</v>
          </cell>
          <cell r="O5367">
            <v>0</v>
          </cell>
          <cell r="P5367">
            <v>0</v>
          </cell>
        </row>
        <row r="5368">
          <cell r="A5368" t="str">
            <v>4.03.002010601</v>
          </cell>
          <cell r="B5368">
            <v>10601</v>
          </cell>
          <cell r="C5368" t="str">
            <v>Diretoria Comercial Unimed / Medial</v>
          </cell>
          <cell r="D5368" t="str">
            <v>4.03.0020</v>
          </cell>
          <cell r="E5368">
            <v>0</v>
          </cell>
          <cell r="F5368">
            <v>0</v>
          </cell>
          <cell r="G5368">
            <v>5271.625</v>
          </cell>
          <cell r="H5368">
            <v>6303.6666666666661</v>
          </cell>
          <cell r="I5368">
            <v>7241.1666666666661</v>
          </cell>
          <cell r="J5368">
            <v>7241.1666666666661</v>
          </cell>
          <cell r="K5368">
            <v>7241.1666666666661</v>
          </cell>
          <cell r="L5368">
            <v>7241.1666666666661</v>
          </cell>
          <cell r="M5368">
            <v>7241.1666666666661</v>
          </cell>
          <cell r="N5368">
            <v>7241.1666666666661</v>
          </cell>
          <cell r="O5368">
            <v>7241.1666666666661</v>
          </cell>
          <cell r="P5368">
            <v>7241.1666666666661</v>
          </cell>
        </row>
        <row r="5369">
          <cell r="A5369" t="str">
            <v>4.03.002110601</v>
          </cell>
          <cell r="B5369">
            <v>10601</v>
          </cell>
          <cell r="C5369" t="str">
            <v>Diretoria Comercial Unimed / Medial</v>
          </cell>
          <cell r="D5369" t="str">
            <v>4.03.0021</v>
          </cell>
          <cell r="E5369">
            <v>0</v>
          </cell>
          <cell r="F5369">
            <v>0</v>
          </cell>
          <cell r="G5369">
            <v>0</v>
          </cell>
          <cell r="H5369">
            <v>0</v>
          </cell>
          <cell r="I5369">
            <v>0</v>
          </cell>
          <cell r="J5369">
            <v>0</v>
          </cell>
          <cell r="K5369">
            <v>0</v>
          </cell>
          <cell r="L5369">
            <v>0</v>
          </cell>
          <cell r="M5369">
            <v>0</v>
          </cell>
          <cell r="N5369">
            <v>0</v>
          </cell>
          <cell r="O5369">
            <v>0</v>
          </cell>
          <cell r="P5369">
            <v>0</v>
          </cell>
        </row>
        <row r="5370">
          <cell r="A5370" t="str">
            <v>4.03.002210601</v>
          </cell>
          <cell r="B5370">
            <v>10601</v>
          </cell>
          <cell r="C5370" t="str">
            <v>Diretoria Comercial Unimed / Medial</v>
          </cell>
          <cell r="D5370" t="str">
            <v>4.03.0022</v>
          </cell>
          <cell r="E5370">
            <v>0</v>
          </cell>
          <cell r="F5370">
            <v>0</v>
          </cell>
          <cell r="G5370">
            <v>0</v>
          </cell>
          <cell r="H5370">
            <v>0</v>
          </cell>
          <cell r="I5370">
            <v>0</v>
          </cell>
          <cell r="J5370">
            <v>0</v>
          </cell>
          <cell r="K5370">
            <v>0</v>
          </cell>
          <cell r="L5370">
            <v>0</v>
          </cell>
          <cell r="M5370">
            <v>0</v>
          </cell>
          <cell r="N5370">
            <v>0</v>
          </cell>
          <cell r="O5370">
            <v>0</v>
          </cell>
          <cell r="P5370">
            <v>0</v>
          </cell>
        </row>
        <row r="5371">
          <cell r="A5371" t="str">
            <v>4.03.002410601</v>
          </cell>
          <cell r="B5371">
            <v>10601</v>
          </cell>
          <cell r="C5371" t="str">
            <v>Diretoria Comercial Unimed / Medial</v>
          </cell>
          <cell r="D5371" t="str">
            <v>4.03.0024</v>
          </cell>
          <cell r="E5371">
            <v>0</v>
          </cell>
          <cell r="F5371">
            <v>0</v>
          </cell>
          <cell r="G5371">
            <v>0</v>
          </cell>
          <cell r="H5371">
            <v>0</v>
          </cell>
          <cell r="I5371">
            <v>0</v>
          </cell>
          <cell r="J5371">
            <v>0</v>
          </cell>
          <cell r="K5371">
            <v>0</v>
          </cell>
          <cell r="L5371">
            <v>0</v>
          </cell>
          <cell r="M5371">
            <v>0</v>
          </cell>
          <cell r="N5371">
            <v>0</v>
          </cell>
          <cell r="O5371">
            <v>0</v>
          </cell>
          <cell r="P5371">
            <v>0</v>
          </cell>
        </row>
        <row r="5372">
          <cell r="A5372" t="str">
            <v>4.04.000110601</v>
          </cell>
          <cell r="B5372">
            <v>10601</v>
          </cell>
          <cell r="C5372" t="str">
            <v>Diretoria Comercial Unimed / Medial</v>
          </cell>
          <cell r="D5372" t="str">
            <v>4.04.0001</v>
          </cell>
          <cell r="E5372">
            <v>0</v>
          </cell>
          <cell r="F5372">
            <v>0</v>
          </cell>
          <cell r="G5372">
            <v>0</v>
          </cell>
          <cell r="H5372">
            <v>0</v>
          </cell>
          <cell r="I5372">
            <v>0</v>
          </cell>
          <cell r="J5372">
            <v>0</v>
          </cell>
          <cell r="K5372">
            <v>0</v>
          </cell>
          <cell r="L5372">
            <v>0</v>
          </cell>
          <cell r="M5372">
            <v>0</v>
          </cell>
          <cell r="N5372">
            <v>0</v>
          </cell>
          <cell r="O5372">
            <v>0</v>
          </cell>
          <cell r="P5372">
            <v>0</v>
          </cell>
        </row>
        <row r="5373">
          <cell r="A5373" t="str">
            <v>4.04.000210601</v>
          </cell>
          <cell r="B5373">
            <v>10601</v>
          </cell>
          <cell r="C5373" t="str">
            <v>Diretoria Comercial Unimed / Medial</v>
          </cell>
          <cell r="D5373" t="str">
            <v>4.04.0002</v>
          </cell>
          <cell r="E5373">
            <v>0</v>
          </cell>
          <cell r="F5373">
            <v>0</v>
          </cell>
          <cell r="G5373">
            <v>0</v>
          </cell>
          <cell r="H5373">
            <v>0</v>
          </cell>
          <cell r="I5373">
            <v>0</v>
          </cell>
          <cell r="J5373">
            <v>0</v>
          </cell>
          <cell r="K5373">
            <v>0</v>
          </cell>
          <cell r="L5373">
            <v>0</v>
          </cell>
          <cell r="M5373">
            <v>0</v>
          </cell>
          <cell r="N5373">
            <v>0</v>
          </cell>
          <cell r="O5373">
            <v>0</v>
          </cell>
          <cell r="P5373">
            <v>0</v>
          </cell>
        </row>
        <row r="5374">
          <cell r="A5374" t="str">
            <v>4.04.000310601</v>
          </cell>
          <cell r="B5374">
            <v>10601</v>
          </cell>
          <cell r="C5374" t="str">
            <v>Diretoria Comercial Unimed / Medial</v>
          </cell>
          <cell r="D5374" t="str">
            <v>4.04.0003</v>
          </cell>
          <cell r="E5374">
            <v>0</v>
          </cell>
          <cell r="F5374">
            <v>0</v>
          </cell>
          <cell r="G5374">
            <v>0</v>
          </cell>
          <cell r="H5374">
            <v>0</v>
          </cell>
          <cell r="I5374">
            <v>0</v>
          </cell>
          <cell r="J5374">
            <v>0</v>
          </cell>
          <cell r="K5374">
            <v>0</v>
          </cell>
          <cell r="L5374">
            <v>0</v>
          </cell>
          <cell r="M5374">
            <v>0</v>
          </cell>
          <cell r="N5374">
            <v>0</v>
          </cell>
          <cell r="O5374">
            <v>0</v>
          </cell>
          <cell r="P5374">
            <v>0</v>
          </cell>
        </row>
        <row r="5375">
          <cell r="A5375" t="str">
            <v>4.04.000410601</v>
          </cell>
          <cell r="B5375">
            <v>10601</v>
          </cell>
          <cell r="C5375" t="str">
            <v>Diretoria Comercial Unimed / Medial</v>
          </cell>
          <cell r="D5375" t="str">
            <v>4.04.0004</v>
          </cell>
          <cell r="E5375">
            <v>0</v>
          </cell>
          <cell r="F5375">
            <v>0</v>
          </cell>
          <cell r="G5375">
            <v>0</v>
          </cell>
          <cell r="H5375">
            <v>0</v>
          </cell>
          <cell r="I5375">
            <v>0</v>
          </cell>
          <cell r="J5375">
            <v>0</v>
          </cell>
          <cell r="K5375">
            <v>0</v>
          </cell>
          <cell r="L5375">
            <v>0</v>
          </cell>
          <cell r="M5375">
            <v>0</v>
          </cell>
          <cell r="N5375">
            <v>0</v>
          </cell>
          <cell r="O5375">
            <v>0</v>
          </cell>
          <cell r="P5375">
            <v>0</v>
          </cell>
        </row>
        <row r="5376">
          <cell r="A5376" t="str">
            <v>4.04.000510601</v>
          </cell>
          <cell r="B5376">
            <v>10601</v>
          </cell>
          <cell r="C5376" t="str">
            <v>Diretoria Comercial Unimed / Medial</v>
          </cell>
          <cell r="D5376" t="str">
            <v>4.04.0005</v>
          </cell>
          <cell r="E5376">
            <v>0</v>
          </cell>
          <cell r="F5376">
            <v>0</v>
          </cell>
          <cell r="G5376">
            <v>0</v>
          </cell>
          <cell r="H5376">
            <v>0</v>
          </cell>
          <cell r="I5376">
            <v>0</v>
          </cell>
          <cell r="J5376">
            <v>0</v>
          </cell>
          <cell r="K5376">
            <v>0</v>
          </cell>
          <cell r="L5376">
            <v>0</v>
          </cell>
          <cell r="M5376">
            <v>0</v>
          </cell>
          <cell r="N5376">
            <v>0</v>
          </cell>
          <cell r="O5376">
            <v>0</v>
          </cell>
          <cell r="P5376">
            <v>0</v>
          </cell>
        </row>
        <row r="5377">
          <cell r="A5377" t="str">
            <v>4.04.000610601</v>
          </cell>
          <cell r="B5377">
            <v>10601</v>
          </cell>
          <cell r="C5377" t="str">
            <v>Diretoria Comercial Unimed / Medial</v>
          </cell>
          <cell r="D5377" t="str">
            <v>4.04.0006</v>
          </cell>
          <cell r="E5377">
            <v>0</v>
          </cell>
          <cell r="F5377">
            <v>0</v>
          </cell>
          <cell r="G5377">
            <v>60</v>
          </cell>
          <cell r="H5377">
            <v>80</v>
          </cell>
          <cell r="I5377">
            <v>80</v>
          </cell>
          <cell r="J5377">
            <v>160</v>
          </cell>
          <cell r="K5377">
            <v>160</v>
          </cell>
          <cell r="L5377">
            <v>240</v>
          </cell>
          <cell r="M5377">
            <v>240</v>
          </cell>
          <cell r="N5377">
            <v>320</v>
          </cell>
          <cell r="O5377">
            <v>320</v>
          </cell>
          <cell r="P5377">
            <v>320</v>
          </cell>
        </row>
        <row r="5378">
          <cell r="A5378" t="str">
            <v>4.04.000710601</v>
          </cell>
          <cell r="B5378">
            <v>10601</v>
          </cell>
          <cell r="C5378" t="str">
            <v>Diretoria Comercial Unimed / Medial</v>
          </cell>
          <cell r="D5378" t="str">
            <v>4.04.0007</v>
          </cell>
          <cell r="E5378">
            <v>0</v>
          </cell>
          <cell r="F5378">
            <v>0</v>
          </cell>
          <cell r="G5378">
            <v>0</v>
          </cell>
          <cell r="H5378">
            <v>0</v>
          </cell>
          <cell r="I5378">
            <v>0</v>
          </cell>
          <cell r="J5378">
            <v>0</v>
          </cell>
          <cell r="K5378">
            <v>0</v>
          </cell>
          <cell r="L5378">
            <v>0</v>
          </cell>
          <cell r="M5378">
            <v>0</v>
          </cell>
          <cell r="N5378">
            <v>0</v>
          </cell>
          <cell r="O5378">
            <v>0</v>
          </cell>
          <cell r="P5378">
            <v>0</v>
          </cell>
        </row>
        <row r="5379">
          <cell r="A5379" t="str">
            <v>4.04.000810601</v>
          </cell>
          <cell r="B5379">
            <v>10601</v>
          </cell>
          <cell r="C5379" t="str">
            <v>Diretoria Comercial Unimed / Medial</v>
          </cell>
          <cell r="D5379" t="str">
            <v>4.04.0008</v>
          </cell>
          <cell r="E5379">
            <v>0</v>
          </cell>
          <cell r="F5379">
            <v>0</v>
          </cell>
          <cell r="G5379">
            <v>1360</v>
          </cell>
          <cell r="H5379">
            <v>1360</v>
          </cell>
          <cell r="I5379">
            <v>1360</v>
          </cell>
          <cell r="J5379">
            <v>1360</v>
          </cell>
          <cell r="K5379">
            <v>1360</v>
          </cell>
          <cell r="L5379">
            <v>1360</v>
          </cell>
          <cell r="M5379">
            <v>1360</v>
          </cell>
          <cell r="N5379">
            <v>1360</v>
          </cell>
          <cell r="O5379">
            <v>1360</v>
          </cell>
          <cell r="P5379">
            <v>1360</v>
          </cell>
        </row>
        <row r="5380">
          <cell r="A5380" t="str">
            <v>4.04.000910601</v>
          </cell>
          <cell r="B5380">
            <v>10601</v>
          </cell>
          <cell r="C5380" t="str">
            <v>Diretoria Comercial Unimed / Medial</v>
          </cell>
          <cell r="D5380" t="str">
            <v>4.04.0009</v>
          </cell>
          <cell r="E5380">
            <v>0</v>
          </cell>
          <cell r="F5380">
            <v>0</v>
          </cell>
          <cell r="G5380">
            <v>0</v>
          </cell>
          <cell r="H5380">
            <v>0</v>
          </cell>
          <cell r="I5380">
            <v>0</v>
          </cell>
          <cell r="J5380">
            <v>0</v>
          </cell>
          <cell r="K5380">
            <v>0</v>
          </cell>
          <cell r="L5380">
            <v>0</v>
          </cell>
          <cell r="M5380">
            <v>0</v>
          </cell>
          <cell r="N5380">
            <v>0</v>
          </cell>
          <cell r="O5380">
            <v>0</v>
          </cell>
          <cell r="P5380">
            <v>0</v>
          </cell>
        </row>
        <row r="5381">
          <cell r="A5381" t="str">
            <v>4.04.001010601</v>
          </cell>
          <cell r="B5381">
            <v>10601</v>
          </cell>
          <cell r="C5381" t="str">
            <v>Diretoria Comercial Unimed / Medial</v>
          </cell>
          <cell r="D5381" t="str">
            <v>4.04.0010</v>
          </cell>
          <cell r="E5381">
            <v>0</v>
          </cell>
          <cell r="F5381">
            <v>0</v>
          </cell>
          <cell r="G5381">
            <v>0</v>
          </cell>
          <cell r="H5381">
            <v>0</v>
          </cell>
          <cell r="I5381">
            <v>0</v>
          </cell>
          <cell r="J5381">
            <v>0</v>
          </cell>
          <cell r="K5381">
            <v>0</v>
          </cell>
          <cell r="L5381">
            <v>0</v>
          </cell>
          <cell r="M5381">
            <v>0</v>
          </cell>
          <cell r="N5381">
            <v>0</v>
          </cell>
          <cell r="O5381">
            <v>0</v>
          </cell>
          <cell r="P5381">
            <v>0</v>
          </cell>
        </row>
        <row r="5382">
          <cell r="A5382" t="str">
            <v>4.04.001110601</v>
          </cell>
          <cell r="B5382">
            <v>10601</v>
          </cell>
          <cell r="C5382" t="str">
            <v>Diretoria Comercial Unimed / Medial</v>
          </cell>
          <cell r="D5382" t="str">
            <v>4.04.0011</v>
          </cell>
          <cell r="E5382">
            <v>0</v>
          </cell>
          <cell r="F5382">
            <v>0</v>
          </cell>
          <cell r="G5382">
            <v>0</v>
          </cell>
          <cell r="H5382">
            <v>0</v>
          </cell>
          <cell r="I5382">
            <v>0</v>
          </cell>
          <cell r="J5382">
            <v>0</v>
          </cell>
          <cell r="K5382">
            <v>0</v>
          </cell>
          <cell r="L5382">
            <v>0</v>
          </cell>
          <cell r="M5382">
            <v>0</v>
          </cell>
          <cell r="N5382">
            <v>0</v>
          </cell>
          <cell r="O5382">
            <v>0</v>
          </cell>
          <cell r="P5382">
            <v>0</v>
          </cell>
        </row>
        <row r="5383">
          <cell r="A5383" t="str">
            <v>4.04.001210601</v>
          </cell>
          <cell r="B5383">
            <v>10601</v>
          </cell>
          <cell r="C5383" t="str">
            <v>Diretoria Comercial Unimed / Medial</v>
          </cell>
          <cell r="D5383" t="str">
            <v>4.04.0012</v>
          </cell>
          <cell r="E5383">
            <v>0</v>
          </cell>
          <cell r="F5383">
            <v>0</v>
          </cell>
          <cell r="G5383">
            <v>0</v>
          </cell>
          <cell r="H5383">
            <v>0</v>
          </cell>
          <cell r="I5383">
            <v>0</v>
          </cell>
          <cell r="J5383">
            <v>0</v>
          </cell>
          <cell r="K5383">
            <v>0</v>
          </cell>
          <cell r="L5383">
            <v>0</v>
          </cell>
          <cell r="M5383">
            <v>0</v>
          </cell>
          <cell r="N5383">
            <v>0</v>
          </cell>
          <cell r="O5383">
            <v>0</v>
          </cell>
          <cell r="P5383">
            <v>0</v>
          </cell>
        </row>
        <row r="5384">
          <cell r="A5384" t="str">
            <v>4.05.000310601</v>
          </cell>
          <cell r="B5384">
            <v>10601</v>
          </cell>
          <cell r="C5384" t="str">
            <v>Diretoria Comercial Unimed / Medial</v>
          </cell>
          <cell r="D5384" t="str">
            <v>4.05.0003</v>
          </cell>
          <cell r="E5384">
            <v>0</v>
          </cell>
          <cell r="F5384">
            <v>0</v>
          </cell>
          <cell r="G5384">
            <v>0</v>
          </cell>
          <cell r="H5384">
            <v>0</v>
          </cell>
          <cell r="I5384">
            <v>0</v>
          </cell>
          <cell r="J5384">
            <v>0</v>
          </cell>
          <cell r="K5384">
            <v>0</v>
          </cell>
          <cell r="L5384">
            <v>0</v>
          </cell>
          <cell r="M5384">
            <v>0</v>
          </cell>
          <cell r="N5384">
            <v>0</v>
          </cell>
          <cell r="O5384">
            <v>0</v>
          </cell>
          <cell r="P5384">
            <v>0</v>
          </cell>
        </row>
        <row r="5385">
          <cell r="A5385" t="str">
            <v>4.08.000410601</v>
          </cell>
          <cell r="B5385">
            <v>10601</v>
          </cell>
          <cell r="C5385" t="str">
            <v>Diretoria Comercial Unimed / Medial</v>
          </cell>
          <cell r="D5385" t="str">
            <v>4.08.0004</v>
          </cell>
          <cell r="E5385">
            <v>0</v>
          </cell>
          <cell r="F5385">
            <v>0</v>
          </cell>
          <cell r="G5385">
            <v>0</v>
          </cell>
          <cell r="H5385">
            <v>0</v>
          </cell>
          <cell r="I5385">
            <v>0</v>
          </cell>
          <cell r="J5385">
            <v>0</v>
          </cell>
          <cell r="K5385">
            <v>0</v>
          </cell>
          <cell r="L5385">
            <v>0</v>
          </cell>
          <cell r="M5385">
            <v>0</v>
          </cell>
          <cell r="N5385">
            <v>0</v>
          </cell>
          <cell r="O5385">
            <v>0</v>
          </cell>
          <cell r="P5385">
            <v>0</v>
          </cell>
        </row>
        <row r="5386">
          <cell r="A5386" t="str">
            <v>4.08.001010601</v>
          </cell>
          <cell r="B5386">
            <v>10601</v>
          </cell>
          <cell r="C5386" t="str">
            <v>Diretoria Comercial Unimed / Medial</v>
          </cell>
          <cell r="D5386" t="str">
            <v>4.08.0010</v>
          </cell>
          <cell r="E5386">
            <v>0</v>
          </cell>
          <cell r="F5386">
            <v>0</v>
          </cell>
          <cell r="G5386">
            <v>0</v>
          </cell>
          <cell r="H5386">
            <v>0</v>
          </cell>
          <cell r="I5386">
            <v>0</v>
          </cell>
          <cell r="J5386">
            <v>0</v>
          </cell>
          <cell r="K5386">
            <v>0</v>
          </cell>
          <cell r="L5386">
            <v>0</v>
          </cell>
          <cell r="M5386">
            <v>0</v>
          </cell>
          <cell r="N5386">
            <v>0</v>
          </cell>
          <cell r="O5386">
            <v>0</v>
          </cell>
          <cell r="P5386">
            <v>0</v>
          </cell>
        </row>
        <row r="5387">
          <cell r="A5387" t="str">
            <v>4.08.001610601</v>
          </cell>
          <cell r="B5387">
            <v>10601</v>
          </cell>
          <cell r="C5387" t="str">
            <v>Diretoria Comercial Unimed / Medial</v>
          </cell>
          <cell r="D5387" t="str">
            <v>4.08.0016</v>
          </cell>
          <cell r="E5387">
            <v>0</v>
          </cell>
          <cell r="F5387">
            <v>0</v>
          </cell>
          <cell r="G5387">
            <v>0</v>
          </cell>
          <cell r="H5387">
            <v>0</v>
          </cell>
          <cell r="I5387">
            <v>0</v>
          </cell>
          <cell r="J5387">
            <v>0</v>
          </cell>
          <cell r="K5387">
            <v>0</v>
          </cell>
          <cell r="L5387">
            <v>0</v>
          </cell>
          <cell r="M5387">
            <v>0</v>
          </cell>
          <cell r="N5387">
            <v>0</v>
          </cell>
          <cell r="O5387">
            <v>0</v>
          </cell>
          <cell r="P5387">
            <v>0</v>
          </cell>
        </row>
        <row r="5388">
          <cell r="A5388" t="str">
            <v>4.08.001710601</v>
          </cell>
          <cell r="B5388">
            <v>10601</v>
          </cell>
          <cell r="C5388" t="str">
            <v>Diretoria Comercial Unimed / Medial</v>
          </cell>
          <cell r="D5388" t="str">
            <v>4.08.0017</v>
          </cell>
          <cell r="E5388">
            <v>0</v>
          </cell>
          <cell r="F5388">
            <v>0</v>
          </cell>
          <cell r="G5388">
            <v>0</v>
          </cell>
          <cell r="H5388">
            <v>0</v>
          </cell>
          <cell r="I5388">
            <v>0</v>
          </cell>
          <cell r="J5388">
            <v>0</v>
          </cell>
          <cell r="K5388">
            <v>0</v>
          </cell>
          <cell r="L5388">
            <v>0</v>
          </cell>
          <cell r="M5388">
            <v>0</v>
          </cell>
          <cell r="N5388">
            <v>0</v>
          </cell>
          <cell r="O5388">
            <v>0</v>
          </cell>
          <cell r="P5388">
            <v>0</v>
          </cell>
        </row>
        <row r="5389">
          <cell r="A5389" t="str">
            <v>4.08.002010601</v>
          </cell>
          <cell r="B5389">
            <v>10601</v>
          </cell>
          <cell r="C5389" t="str">
            <v>Diretoria Comercial Unimed / Medial</v>
          </cell>
          <cell r="D5389" t="str">
            <v>4.08.0020</v>
          </cell>
          <cell r="E5389">
            <v>0</v>
          </cell>
          <cell r="F5389">
            <v>0</v>
          </cell>
          <cell r="G5389">
            <v>0</v>
          </cell>
          <cell r="H5389">
            <v>0</v>
          </cell>
          <cell r="I5389">
            <v>0</v>
          </cell>
          <cell r="J5389">
            <v>0</v>
          </cell>
          <cell r="K5389">
            <v>0</v>
          </cell>
          <cell r="L5389">
            <v>0</v>
          </cell>
          <cell r="M5389">
            <v>0</v>
          </cell>
          <cell r="N5389">
            <v>0</v>
          </cell>
          <cell r="O5389">
            <v>0</v>
          </cell>
          <cell r="P5389">
            <v>0</v>
          </cell>
        </row>
        <row r="5390">
          <cell r="A5390" t="str">
            <v>4.13.000410601</v>
          </cell>
          <cell r="B5390">
            <v>10601</v>
          </cell>
          <cell r="C5390" t="str">
            <v>Diretoria Comercial Unimed / Medial</v>
          </cell>
          <cell r="D5390" t="str">
            <v>4.13.0004</v>
          </cell>
          <cell r="E5390">
            <v>0</v>
          </cell>
          <cell r="F5390">
            <v>0</v>
          </cell>
          <cell r="G5390">
            <v>0</v>
          </cell>
          <cell r="H5390">
            <v>0</v>
          </cell>
          <cell r="I5390">
            <v>0</v>
          </cell>
          <cell r="J5390">
            <v>0</v>
          </cell>
          <cell r="K5390">
            <v>0</v>
          </cell>
          <cell r="L5390">
            <v>0</v>
          </cell>
          <cell r="M5390">
            <v>0</v>
          </cell>
          <cell r="N5390">
            <v>0</v>
          </cell>
          <cell r="O5390">
            <v>0</v>
          </cell>
          <cell r="P5390">
            <v>0</v>
          </cell>
        </row>
        <row r="5391">
          <cell r="A5391" t="str">
            <v>4.13.000510601</v>
          </cell>
          <cell r="B5391">
            <v>10601</v>
          </cell>
          <cell r="C5391" t="str">
            <v>Diretoria Comercial Unimed / Medial</v>
          </cell>
          <cell r="D5391" t="str">
            <v>4.13.0005</v>
          </cell>
          <cell r="E5391">
            <v>0</v>
          </cell>
          <cell r="F5391">
            <v>0</v>
          </cell>
          <cell r="G5391">
            <v>0</v>
          </cell>
          <cell r="H5391">
            <v>0</v>
          </cell>
          <cell r="I5391">
            <v>0</v>
          </cell>
          <cell r="J5391">
            <v>0</v>
          </cell>
          <cell r="K5391">
            <v>0</v>
          </cell>
          <cell r="L5391">
            <v>0</v>
          </cell>
          <cell r="M5391">
            <v>0</v>
          </cell>
          <cell r="N5391">
            <v>0</v>
          </cell>
          <cell r="O5391">
            <v>0</v>
          </cell>
          <cell r="P5391">
            <v>0</v>
          </cell>
        </row>
        <row r="5392">
          <cell r="A5392" t="str">
            <v>4.13.000610601</v>
          </cell>
          <cell r="B5392">
            <v>10601</v>
          </cell>
          <cell r="C5392" t="str">
            <v>Diretoria Comercial Unimed / Medial</v>
          </cell>
          <cell r="D5392" t="str">
            <v>4.13.0006</v>
          </cell>
          <cell r="E5392">
            <v>0</v>
          </cell>
          <cell r="F5392">
            <v>0</v>
          </cell>
          <cell r="G5392">
            <v>0</v>
          </cell>
          <cell r="H5392">
            <v>0</v>
          </cell>
          <cell r="I5392">
            <v>0</v>
          </cell>
          <cell r="J5392">
            <v>0</v>
          </cell>
          <cell r="K5392">
            <v>0</v>
          </cell>
          <cell r="L5392">
            <v>0</v>
          </cell>
          <cell r="M5392">
            <v>0</v>
          </cell>
          <cell r="N5392">
            <v>0</v>
          </cell>
          <cell r="O5392">
            <v>0</v>
          </cell>
          <cell r="P5392">
            <v>0</v>
          </cell>
        </row>
        <row r="5393">
          <cell r="A5393" t="str">
            <v>4.13.000710601</v>
          </cell>
          <cell r="B5393">
            <v>10601</v>
          </cell>
          <cell r="C5393" t="str">
            <v>Diretoria Comercial Unimed / Medial</v>
          </cell>
          <cell r="D5393" t="str">
            <v>4.13.0007</v>
          </cell>
          <cell r="E5393">
            <v>0</v>
          </cell>
          <cell r="F5393">
            <v>0</v>
          </cell>
          <cell r="G5393">
            <v>0</v>
          </cell>
          <cell r="H5393">
            <v>0</v>
          </cell>
          <cell r="I5393">
            <v>0</v>
          </cell>
          <cell r="J5393">
            <v>0</v>
          </cell>
          <cell r="K5393">
            <v>0</v>
          </cell>
          <cell r="L5393">
            <v>0</v>
          </cell>
          <cell r="M5393">
            <v>0</v>
          </cell>
          <cell r="N5393">
            <v>0</v>
          </cell>
          <cell r="O5393">
            <v>0</v>
          </cell>
          <cell r="P5393">
            <v>0</v>
          </cell>
        </row>
        <row r="5394">
          <cell r="A5394" t="str">
            <v>4.13.000810601</v>
          </cell>
          <cell r="B5394">
            <v>10601</v>
          </cell>
          <cell r="C5394" t="str">
            <v>Diretoria Comercial Unimed / Medial</v>
          </cell>
          <cell r="D5394" t="str">
            <v>4.13.0008</v>
          </cell>
          <cell r="E5394">
            <v>0</v>
          </cell>
          <cell r="F5394">
            <v>0</v>
          </cell>
          <cell r="G5394">
            <v>0</v>
          </cell>
          <cell r="H5394">
            <v>0</v>
          </cell>
          <cell r="I5394">
            <v>0</v>
          </cell>
          <cell r="J5394">
            <v>0</v>
          </cell>
          <cell r="K5394">
            <v>0</v>
          </cell>
          <cell r="L5394">
            <v>0</v>
          </cell>
          <cell r="M5394">
            <v>0</v>
          </cell>
          <cell r="N5394">
            <v>0</v>
          </cell>
          <cell r="O5394">
            <v>0</v>
          </cell>
          <cell r="P5394">
            <v>0</v>
          </cell>
        </row>
        <row r="5395">
          <cell r="A5395" t="str">
            <v>4.90.000110601</v>
          </cell>
          <cell r="B5395">
            <v>10601</v>
          </cell>
          <cell r="C5395" t="str">
            <v>Diretoria Comercial Unimed / Medial</v>
          </cell>
          <cell r="D5395" t="str">
            <v>4.90.0001</v>
          </cell>
          <cell r="E5395">
            <v>0</v>
          </cell>
          <cell r="F5395">
            <v>0</v>
          </cell>
          <cell r="G5395">
            <v>0</v>
          </cell>
          <cell r="H5395">
            <v>0</v>
          </cell>
          <cell r="I5395">
            <v>0</v>
          </cell>
          <cell r="J5395">
            <v>0</v>
          </cell>
          <cell r="K5395">
            <v>0</v>
          </cell>
          <cell r="L5395">
            <v>0</v>
          </cell>
          <cell r="M5395">
            <v>0</v>
          </cell>
          <cell r="N5395">
            <v>0</v>
          </cell>
          <cell r="O5395">
            <v>0</v>
          </cell>
          <cell r="P5395">
            <v>0</v>
          </cell>
        </row>
        <row r="5396">
          <cell r="A5396" t="str">
            <v>4.01.000111111</v>
          </cell>
          <cell r="B5396">
            <v>11111</v>
          </cell>
          <cell r="C5396" t="str">
            <v>Plataforma - Galvão &amp; Dayze</v>
          </cell>
          <cell r="D5396" t="str">
            <v>4.01.0001</v>
          </cell>
          <cell r="E5396">
            <v>259270.3</v>
          </cell>
          <cell r="F5396">
            <v>138908.70000000001</v>
          </cell>
          <cell r="G5396">
            <v>173538.6</v>
          </cell>
          <cell r="H5396">
            <v>230087.8</v>
          </cell>
          <cell r="I5396">
            <v>183784.9</v>
          </cell>
          <cell r="J5396">
            <v>177040.5</v>
          </cell>
          <cell r="K5396">
            <v>176664.37</v>
          </cell>
          <cell r="L5396">
            <v>173914.73</v>
          </cell>
          <cell r="M5396">
            <v>172539.91</v>
          </cell>
          <cell r="N5396">
            <v>161678.83199999999</v>
          </cell>
          <cell r="O5396">
            <v>110673.01</v>
          </cell>
          <cell r="P5396">
            <v>73002.941999999995</v>
          </cell>
        </row>
        <row r="5397">
          <cell r="A5397" t="str">
            <v>4.01.000211111</v>
          </cell>
          <cell r="B5397">
            <v>11111</v>
          </cell>
          <cell r="C5397" t="str">
            <v>Plataforma - Galvão &amp; Dayze</v>
          </cell>
          <cell r="D5397" t="str">
            <v>4.01.0002</v>
          </cell>
          <cell r="E5397">
            <v>0</v>
          </cell>
          <cell r="F5397">
            <v>0</v>
          </cell>
          <cell r="G5397">
            <v>0</v>
          </cell>
          <cell r="H5397">
            <v>0</v>
          </cell>
          <cell r="I5397">
            <v>0</v>
          </cell>
          <cell r="J5397">
            <v>0</v>
          </cell>
          <cell r="K5397">
            <v>0</v>
          </cell>
          <cell r="L5397">
            <v>0</v>
          </cell>
          <cell r="M5397">
            <v>0</v>
          </cell>
          <cell r="N5397">
            <v>0</v>
          </cell>
          <cell r="O5397">
            <v>0</v>
          </cell>
          <cell r="P5397">
            <v>0</v>
          </cell>
        </row>
        <row r="5398">
          <cell r="A5398" t="str">
            <v>4.01.000311111</v>
          </cell>
          <cell r="B5398">
            <v>11111</v>
          </cell>
          <cell r="C5398" t="str">
            <v>Plataforma - Galvão &amp; Dayze</v>
          </cell>
          <cell r="D5398" t="str">
            <v>4.01.0003</v>
          </cell>
          <cell r="E5398">
            <v>23141.216602096101</v>
          </cell>
          <cell r="F5398">
            <v>12398.320650747835</v>
          </cell>
          <cell r="G5398">
            <v>15489.218516060322</v>
          </cell>
          <cell r="H5398">
            <v>20536.527389754119</v>
          </cell>
          <cell r="I5398">
            <v>16403.75383950484</v>
          </cell>
          <cell r="J5398">
            <v>15801.78122154136</v>
          </cell>
          <cell r="K5398">
            <v>14875.669501597544</v>
          </cell>
          <cell r="L5398">
            <v>14644.14157161159</v>
          </cell>
          <cell r="M5398">
            <v>14528.377606618613</v>
          </cell>
          <cell r="N5398">
            <v>13613.842283174094</v>
          </cell>
          <cell r="O5398">
            <v>9318.9991819346469</v>
          </cell>
          <cell r="P5398">
            <v>6147.0665411270784</v>
          </cell>
        </row>
        <row r="5399">
          <cell r="A5399" t="str">
            <v>4.01.000411111</v>
          </cell>
          <cell r="B5399">
            <v>11111</v>
          </cell>
          <cell r="C5399" t="str">
            <v>Plataforma - Galvão &amp; Dayze</v>
          </cell>
          <cell r="D5399" t="str">
            <v>4.01.0004</v>
          </cell>
          <cell r="E5399">
            <v>0</v>
          </cell>
          <cell r="F5399">
            <v>0</v>
          </cell>
          <cell r="G5399">
            <v>0</v>
          </cell>
          <cell r="H5399">
            <v>0</v>
          </cell>
          <cell r="I5399">
            <v>0</v>
          </cell>
          <cell r="J5399">
            <v>0</v>
          </cell>
          <cell r="K5399">
            <v>0</v>
          </cell>
          <cell r="L5399">
            <v>0</v>
          </cell>
          <cell r="M5399">
            <v>0</v>
          </cell>
          <cell r="N5399">
            <v>0</v>
          </cell>
          <cell r="O5399">
            <v>0</v>
          </cell>
          <cell r="P5399">
            <v>0</v>
          </cell>
        </row>
        <row r="5400">
          <cell r="A5400" t="str">
            <v>4.01.000511111</v>
          </cell>
          <cell r="B5400">
            <v>11111</v>
          </cell>
          <cell r="C5400" t="str">
            <v>Plataforma - Galvão &amp; Dayze</v>
          </cell>
          <cell r="D5400" t="str">
            <v>4.01.0005</v>
          </cell>
          <cell r="E5400">
            <v>0</v>
          </cell>
          <cell r="F5400">
            <v>0</v>
          </cell>
          <cell r="G5400">
            <v>0</v>
          </cell>
          <cell r="H5400">
            <v>0</v>
          </cell>
          <cell r="I5400">
            <v>0</v>
          </cell>
          <cell r="J5400">
            <v>0</v>
          </cell>
          <cell r="K5400">
            <v>0</v>
          </cell>
          <cell r="L5400">
            <v>0</v>
          </cell>
          <cell r="M5400">
            <v>0</v>
          </cell>
          <cell r="N5400">
            <v>0</v>
          </cell>
          <cell r="O5400">
            <v>0</v>
          </cell>
          <cell r="P5400">
            <v>0</v>
          </cell>
        </row>
        <row r="5401">
          <cell r="A5401" t="str">
            <v>4.01.000611111</v>
          </cell>
          <cell r="B5401">
            <v>11111</v>
          </cell>
          <cell r="C5401" t="str">
            <v>Plataforma - Galvão &amp; Dayze</v>
          </cell>
          <cell r="D5401" t="str">
            <v>4.01.0006</v>
          </cell>
          <cell r="E5401">
            <v>0</v>
          </cell>
          <cell r="F5401">
            <v>0</v>
          </cell>
          <cell r="G5401">
            <v>0</v>
          </cell>
          <cell r="H5401">
            <v>0</v>
          </cell>
          <cell r="I5401">
            <v>0</v>
          </cell>
          <cell r="J5401">
            <v>0</v>
          </cell>
          <cell r="K5401">
            <v>0</v>
          </cell>
          <cell r="L5401">
            <v>0</v>
          </cell>
          <cell r="M5401">
            <v>0</v>
          </cell>
          <cell r="N5401">
            <v>0</v>
          </cell>
          <cell r="O5401">
            <v>0</v>
          </cell>
          <cell r="P5401">
            <v>0</v>
          </cell>
        </row>
        <row r="5402">
          <cell r="A5402" t="str">
            <v>4.01.000711111</v>
          </cell>
          <cell r="B5402">
            <v>11111</v>
          </cell>
          <cell r="C5402" t="str">
            <v>Plataforma - Galvão &amp; Dayze</v>
          </cell>
          <cell r="D5402" t="str">
            <v>4.01.0007</v>
          </cell>
          <cell r="E5402">
            <v>0</v>
          </cell>
          <cell r="F5402">
            <v>0</v>
          </cell>
          <cell r="G5402">
            <v>0</v>
          </cell>
          <cell r="H5402">
            <v>0</v>
          </cell>
          <cell r="I5402">
            <v>0</v>
          </cell>
          <cell r="J5402">
            <v>0</v>
          </cell>
          <cell r="K5402">
            <v>0</v>
          </cell>
          <cell r="L5402">
            <v>0</v>
          </cell>
          <cell r="M5402">
            <v>0</v>
          </cell>
          <cell r="N5402">
            <v>0</v>
          </cell>
          <cell r="O5402">
            <v>0</v>
          </cell>
          <cell r="P5402">
            <v>0</v>
          </cell>
        </row>
        <row r="5403">
          <cell r="A5403" t="str">
            <v>4.01.000811111</v>
          </cell>
          <cell r="B5403">
            <v>11111</v>
          </cell>
          <cell r="C5403" t="str">
            <v>Plataforma - Galvão &amp; Dayze</v>
          </cell>
          <cell r="D5403" t="str">
            <v>4.01.0008</v>
          </cell>
          <cell r="E5403">
            <v>15890.302066772654</v>
          </cell>
          <cell r="F5403">
            <v>8513.5135135135133</v>
          </cell>
          <cell r="G5403">
            <v>10635.930047694754</v>
          </cell>
          <cell r="H5403">
            <v>14101.74880763116</v>
          </cell>
          <cell r="I5403">
            <v>11263.910969793322</v>
          </cell>
          <cell r="J5403">
            <v>10850.556438791733</v>
          </cell>
          <cell r="K5403">
            <v>10214.626391096979</v>
          </cell>
          <cell r="L5403">
            <v>10055.643879173291</v>
          </cell>
          <cell r="M5403">
            <v>9976.1526232114466</v>
          </cell>
          <cell r="N5403">
            <v>9348.1717011128767</v>
          </cell>
          <cell r="O5403">
            <v>6399.0461049284577</v>
          </cell>
          <cell r="P5403">
            <v>4220.9856915739265</v>
          </cell>
        </row>
        <row r="5404">
          <cell r="A5404" t="str">
            <v>4.02.000111111</v>
          </cell>
          <cell r="B5404">
            <v>11111</v>
          </cell>
          <cell r="C5404" t="str">
            <v>Plataforma - Galvão &amp; Dayze</v>
          </cell>
          <cell r="D5404" t="str">
            <v>4.02.0001</v>
          </cell>
          <cell r="E5404">
            <v>0</v>
          </cell>
          <cell r="F5404">
            <v>0</v>
          </cell>
          <cell r="G5404">
            <v>0</v>
          </cell>
          <cell r="H5404">
            <v>0</v>
          </cell>
          <cell r="I5404">
            <v>0</v>
          </cell>
          <cell r="J5404">
            <v>0</v>
          </cell>
          <cell r="K5404">
            <v>0</v>
          </cell>
          <cell r="L5404">
            <v>0</v>
          </cell>
          <cell r="M5404">
            <v>0</v>
          </cell>
          <cell r="N5404">
            <v>0</v>
          </cell>
          <cell r="O5404">
            <v>0</v>
          </cell>
          <cell r="P5404">
            <v>0</v>
          </cell>
        </row>
        <row r="5405">
          <cell r="A5405" t="str">
            <v>4.02.000211111</v>
          </cell>
          <cell r="B5405">
            <v>11111</v>
          </cell>
          <cell r="C5405" t="str">
            <v>Plataforma - Galvão &amp; Dayze</v>
          </cell>
          <cell r="D5405" t="str">
            <v>4.02.0002</v>
          </cell>
          <cell r="E5405">
            <v>0</v>
          </cell>
          <cell r="F5405">
            <v>0</v>
          </cell>
          <cell r="G5405">
            <v>0</v>
          </cell>
          <cell r="H5405">
            <v>0</v>
          </cell>
          <cell r="I5405">
            <v>0</v>
          </cell>
          <cell r="J5405">
            <v>0</v>
          </cell>
          <cell r="K5405">
            <v>0</v>
          </cell>
          <cell r="L5405">
            <v>0</v>
          </cell>
          <cell r="M5405">
            <v>0</v>
          </cell>
          <cell r="N5405">
            <v>0</v>
          </cell>
          <cell r="O5405">
            <v>0</v>
          </cell>
          <cell r="P5405">
            <v>0</v>
          </cell>
        </row>
        <row r="5406">
          <cell r="A5406" t="str">
            <v>4.02.000311111</v>
          </cell>
          <cell r="B5406">
            <v>11111</v>
          </cell>
          <cell r="C5406" t="str">
            <v>Plataforma - Galvão &amp; Dayze</v>
          </cell>
          <cell r="D5406" t="str">
            <v>4.02.0003</v>
          </cell>
          <cell r="E5406">
            <v>0</v>
          </cell>
          <cell r="F5406">
            <v>0</v>
          </cell>
          <cell r="G5406">
            <v>0</v>
          </cell>
          <cell r="H5406">
            <v>0</v>
          </cell>
          <cell r="I5406">
            <v>0</v>
          </cell>
          <cell r="J5406">
            <v>0</v>
          </cell>
          <cell r="K5406">
            <v>0</v>
          </cell>
          <cell r="L5406">
            <v>0</v>
          </cell>
          <cell r="M5406">
            <v>0</v>
          </cell>
          <cell r="N5406">
            <v>0</v>
          </cell>
          <cell r="O5406">
            <v>0</v>
          </cell>
          <cell r="P5406">
            <v>0</v>
          </cell>
        </row>
        <row r="5407">
          <cell r="A5407" t="str">
            <v>4.02.000411111</v>
          </cell>
          <cell r="B5407">
            <v>11111</v>
          </cell>
          <cell r="C5407" t="str">
            <v>Plataforma - Galvão &amp; Dayze</v>
          </cell>
          <cell r="D5407" t="str">
            <v>4.02.0004</v>
          </cell>
          <cell r="E5407">
            <v>0</v>
          </cell>
          <cell r="F5407">
            <v>0</v>
          </cell>
          <cell r="G5407">
            <v>0</v>
          </cell>
          <cell r="H5407">
            <v>0</v>
          </cell>
          <cell r="I5407">
            <v>0</v>
          </cell>
          <cell r="J5407">
            <v>0</v>
          </cell>
          <cell r="K5407">
            <v>0</v>
          </cell>
          <cell r="L5407">
            <v>0</v>
          </cell>
          <cell r="M5407">
            <v>0</v>
          </cell>
          <cell r="N5407">
            <v>0</v>
          </cell>
          <cell r="O5407">
            <v>0</v>
          </cell>
          <cell r="P5407">
            <v>0</v>
          </cell>
        </row>
        <row r="5408">
          <cell r="A5408" t="str">
            <v>4.02.000511111</v>
          </cell>
          <cell r="B5408">
            <v>11111</v>
          </cell>
          <cell r="C5408" t="str">
            <v>Plataforma - Galvão &amp; Dayze</v>
          </cell>
          <cell r="D5408" t="str">
            <v>4.02.0005</v>
          </cell>
          <cell r="E5408">
            <v>0</v>
          </cell>
          <cell r="F5408">
            <v>0</v>
          </cell>
          <cell r="G5408">
            <v>0</v>
          </cell>
          <cell r="H5408">
            <v>0</v>
          </cell>
          <cell r="I5408">
            <v>0</v>
          </cell>
          <cell r="J5408">
            <v>0</v>
          </cell>
          <cell r="K5408">
            <v>0</v>
          </cell>
          <cell r="L5408">
            <v>0</v>
          </cell>
          <cell r="M5408">
            <v>0</v>
          </cell>
          <cell r="N5408">
            <v>0</v>
          </cell>
          <cell r="O5408">
            <v>0</v>
          </cell>
          <cell r="P5408">
            <v>0</v>
          </cell>
        </row>
        <row r="5409">
          <cell r="A5409" t="str">
            <v>4.02.000611111</v>
          </cell>
          <cell r="B5409">
            <v>11111</v>
          </cell>
          <cell r="C5409" t="str">
            <v>Plataforma - Galvão &amp; Dayze</v>
          </cell>
          <cell r="D5409" t="str">
            <v>4.02.0006</v>
          </cell>
          <cell r="E5409">
            <v>0</v>
          </cell>
          <cell r="F5409">
            <v>0</v>
          </cell>
          <cell r="G5409">
            <v>0</v>
          </cell>
          <cell r="H5409">
            <v>0</v>
          </cell>
          <cell r="I5409">
            <v>0</v>
          </cell>
          <cell r="J5409">
            <v>0</v>
          </cell>
          <cell r="K5409">
            <v>0</v>
          </cell>
          <cell r="L5409">
            <v>0</v>
          </cell>
          <cell r="M5409">
            <v>0</v>
          </cell>
          <cell r="N5409">
            <v>0</v>
          </cell>
          <cell r="O5409">
            <v>0</v>
          </cell>
          <cell r="P5409">
            <v>0</v>
          </cell>
        </row>
        <row r="5410">
          <cell r="A5410" t="str">
            <v>4.02.000711111</v>
          </cell>
          <cell r="B5410">
            <v>11111</v>
          </cell>
          <cell r="C5410" t="str">
            <v>Plataforma - Galvão &amp; Dayze</v>
          </cell>
          <cell r="D5410" t="str">
            <v>4.02.0007</v>
          </cell>
          <cell r="E5410">
            <v>0</v>
          </cell>
          <cell r="F5410">
            <v>0</v>
          </cell>
          <cell r="G5410">
            <v>0</v>
          </cell>
          <cell r="H5410">
            <v>0</v>
          </cell>
          <cell r="I5410">
            <v>0</v>
          </cell>
          <cell r="J5410">
            <v>0</v>
          </cell>
          <cell r="K5410">
            <v>0</v>
          </cell>
          <cell r="L5410">
            <v>0</v>
          </cell>
          <cell r="M5410">
            <v>0</v>
          </cell>
          <cell r="N5410">
            <v>0</v>
          </cell>
          <cell r="O5410">
            <v>0</v>
          </cell>
          <cell r="P5410">
            <v>0</v>
          </cell>
        </row>
        <row r="5411">
          <cell r="A5411" t="str">
            <v>4.02.000811111</v>
          </cell>
          <cell r="B5411">
            <v>11111</v>
          </cell>
          <cell r="C5411" t="str">
            <v>Plataforma - Galvão &amp; Dayze</v>
          </cell>
          <cell r="D5411" t="str">
            <v>4.02.0008</v>
          </cell>
          <cell r="E5411">
            <v>0</v>
          </cell>
          <cell r="F5411">
            <v>0</v>
          </cell>
          <cell r="G5411">
            <v>0</v>
          </cell>
          <cell r="H5411">
            <v>0</v>
          </cell>
          <cell r="I5411">
            <v>0</v>
          </cell>
          <cell r="J5411">
            <v>0</v>
          </cell>
          <cell r="K5411">
            <v>0</v>
          </cell>
          <cell r="L5411">
            <v>0</v>
          </cell>
          <cell r="M5411">
            <v>0</v>
          </cell>
          <cell r="N5411">
            <v>0</v>
          </cell>
          <cell r="O5411">
            <v>0</v>
          </cell>
          <cell r="P5411">
            <v>0</v>
          </cell>
        </row>
        <row r="5412">
          <cell r="A5412" t="str">
            <v>4.02.000911111</v>
          </cell>
          <cell r="B5412">
            <v>11111</v>
          </cell>
          <cell r="C5412" t="str">
            <v>Plataforma - Galvão &amp; Dayze</v>
          </cell>
          <cell r="D5412" t="str">
            <v>4.02.0009</v>
          </cell>
          <cell r="E5412">
            <v>0</v>
          </cell>
          <cell r="F5412">
            <v>0</v>
          </cell>
          <cell r="G5412">
            <v>0</v>
          </cell>
          <cell r="H5412">
            <v>0</v>
          </cell>
          <cell r="I5412">
            <v>0</v>
          </cell>
          <cell r="J5412">
            <v>0</v>
          </cell>
          <cell r="K5412">
            <v>0</v>
          </cell>
          <cell r="L5412">
            <v>0</v>
          </cell>
          <cell r="M5412">
            <v>0</v>
          </cell>
          <cell r="N5412">
            <v>0</v>
          </cell>
          <cell r="O5412">
            <v>0</v>
          </cell>
          <cell r="P5412">
            <v>0</v>
          </cell>
        </row>
        <row r="5413">
          <cell r="A5413" t="str">
            <v>4.02.001011111</v>
          </cell>
          <cell r="B5413">
            <v>11111</v>
          </cell>
          <cell r="C5413" t="str">
            <v>Plataforma - Galvão &amp; Dayze</v>
          </cell>
          <cell r="D5413" t="str">
            <v>4.02.0010</v>
          </cell>
          <cell r="E5413">
            <v>0</v>
          </cell>
          <cell r="F5413">
            <v>0</v>
          </cell>
          <cell r="G5413">
            <v>0</v>
          </cell>
          <cell r="H5413">
            <v>0</v>
          </cell>
          <cell r="I5413">
            <v>0</v>
          </cell>
          <cell r="J5413">
            <v>0</v>
          </cell>
          <cell r="K5413">
            <v>0</v>
          </cell>
          <cell r="L5413">
            <v>0</v>
          </cell>
          <cell r="M5413">
            <v>0</v>
          </cell>
          <cell r="N5413">
            <v>0</v>
          </cell>
          <cell r="O5413">
            <v>0</v>
          </cell>
          <cell r="P5413">
            <v>0</v>
          </cell>
        </row>
        <row r="5414">
          <cell r="A5414" t="str">
            <v>4.02.001111111</v>
          </cell>
          <cell r="B5414">
            <v>11111</v>
          </cell>
          <cell r="C5414" t="str">
            <v>Plataforma - Galvão &amp; Dayze</v>
          </cell>
          <cell r="D5414" t="str">
            <v>4.02.0011</v>
          </cell>
          <cell r="E5414">
            <v>0</v>
          </cell>
          <cell r="F5414">
            <v>0</v>
          </cell>
          <cell r="G5414">
            <v>0</v>
          </cell>
          <cell r="H5414">
            <v>0</v>
          </cell>
          <cell r="I5414">
            <v>0</v>
          </cell>
          <cell r="J5414">
            <v>0</v>
          </cell>
          <cell r="K5414">
            <v>0</v>
          </cell>
          <cell r="L5414">
            <v>0</v>
          </cell>
          <cell r="M5414">
            <v>0</v>
          </cell>
          <cell r="N5414">
            <v>0</v>
          </cell>
          <cell r="O5414">
            <v>0</v>
          </cell>
          <cell r="P5414">
            <v>0</v>
          </cell>
        </row>
        <row r="5415">
          <cell r="A5415" t="str">
            <v>4.02.001211111</v>
          </cell>
          <cell r="B5415">
            <v>11111</v>
          </cell>
          <cell r="C5415" t="str">
            <v>Plataforma - Galvão &amp; Dayze</v>
          </cell>
          <cell r="D5415" t="str">
            <v>4.02.0012</v>
          </cell>
          <cell r="E5415">
            <v>0</v>
          </cell>
          <cell r="F5415">
            <v>0</v>
          </cell>
          <cell r="G5415">
            <v>0</v>
          </cell>
          <cell r="H5415">
            <v>0</v>
          </cell>
          <cell r="I5415">
            <v>0</v>
          </cell>
          <cell r="J5415">
            <v>0</v>
          </cell>
          <cell r="K5415">
            <v>0</v>
          </cell>
          <cell r="L5415">
            <v>0</v>
          </cell>
          <cell r="M5415">
            <v>0</v>
          </cell>
          <cell r="N5415">
            <v>0</v>
          </cell>
          <cell r="O5415">
            <v>0</v>
          </cell>
          <cell r="P5415">
            <v>0</v>
          </cell>
        </row>
        <row r="5416">
          <cell r="A5416" t="str">
            <v>4.02.001311111</v>
          </cell>
          <cell r="B5416">
            <v>11111</v>
          </cell>
          <cell r="C5416" t="str">
            <v>Plataforma - Galvão &amp; Dayze</v>
          </cell>
          <cell r="D5416" t="str">
            <v>4.02.0013</v>
          </cell>
          <cell r="E5416">
            <v>0</v>
          </cell>
          <cell r="F5416">
            <v>0</v>
          </cell>
          <cell r="G5416">
            <v>0</v>
          </cell>
          <cell r="H5416">
            <v>0</v>
          </cell>
          <cell r="I5416">
            <v>0</v>
          </cell>
          <cell r="J5416">
            <v>0</v>
          </cell>
          <cell r="K5416">
            <v>0</v>
          </cell>
          <cell r="L5416">
            <v>0</v>
          </cell>
          <cell r="M5416">
            <v>0</v>
          </cell>
          <cell r="N5416">
            <v>0</v>
          </cell>
          <cell r="O5416">
            <v>0</v>
          </cell>
          <cell r="P5416">
            <v>0</v>
          </cell>
        </row>
        <row r="5417">
          <cell r="A5417" t="str">
            <v>4.02.001411111</v>
          </cell>
          <cell r="B5417">
            <v>11111</v>
          </cell>
          <cell r="C5417" t="str">
            <v>Plataforma - Galvão &amp; Dayze</v>
          </cell>
          <cell r="D5417" t="str">
            <v>4.02.0014</v>
          </cell>
          <cell r="E5417">
            <v>0</v>
          </cell>
          <cell r="F5417">
            <v>0</v>
          </cell>
          <cell r="G5417">
            <v>0</v>
          </cell>
          <cell r="H5417">
            <v>0</v>
          </cell>
          <cell r="I5417">
            <v>0</v>
          </cell>
          <cell r="J5417">
            <v>0</v>
          </cell>
          <cell r="K5417">
            <v>0</v>
          </cell>
          <cell r="L5417">
            <v>0</v>
          </cell>
          <cell r="M5417">
            <v>0</v>
          </cell>
          <cell r="N5417">
            <v>0</v>
          </cell>
          <cell r="O5417">
            <v>0</v>
          </cell>
          <cell r="P5417">
            <v>0</v>
          </cell>
        </row>
        <row r="5418">
          <cell r="A5418" t="str">
            <v>4.02.001511111</v>
          </cell>
          <cell r="B5418">
            <v>11111</v>
          </cell>
          <cell r="C5418" t="str">
            <v>Plataforma - Galvão &amp; Dayze</v>
          </cell>
          <cell r="D5418" t="str">
            <v>4.02.0015</v>
          </cell>
          <cell r="E5418">
            <v>0</v>
          </cell>
          <cell r="F5418">
            <v>0</v>
          </cell>
          <cell r="G5418">
            <v>0</v>
          </cell>
          <cell r="H5418">
            <v>0</v>
          </cell>
          <cell r="I5418">
            <v>0</v>
          </cell>
          <cell r="J5418">
            <v>0</v>
          </cell>
          <cell r="K5418">
            <v>0</v>
          </cell>
          <cell r="L5418">
            <v>0</v>
          </cell>
          <cell r="M5418">
            <v>0</v>
          </cell>
          <cell r="N5418">
            <v>0</v>
          </cell>
          <cell r="O5418">
            <v>0</v>
          </cell>
          <cell r="P5418">
            <v>0</v>
          </cell>
        </row>
        <row r="5419">
          <cell r="A5419" t="str">
            <v>4.02.001611111</v>
          </cell>
          <cell r="B5419">
            <v>11111</v>
          </cell>
          <cell r="C5419" t="str">
            <v>Plataforma - Galvão &amp; Dayze</v>
          </cell>
          <cell r="D5419" t="str">
            <v>4.02.0016</v>
          </cell>
          <cell r="E5419">
            <v>0</v>
          </cell>
          <cell r="F5419">
            <v>0</v>
          </cell>
          <cell r="G5419">
            <v>0</v>
          </cell>
          <cell r="H5419">
            <v>0</v>
          </cell>
          <cell r="I5419">
            <v>0</v>
          </cell>
          <cell r="J5419">
            <v>0</v>
          </cell>
          <cell r="K5419">
            <v>0</v>
          </cell>
          <cell r="L5419">
            <v>0</v>
          </cell>
          <cell r="M5419">
            <v>0</v>
          </cell>
          <cell r="N5419">
            <v>0</v>
          </cell>
          <cell r="O5419">
            <v>0</v>
          </cell>
          <cell r="P5419">
            <v>0</v>
          </cell>
        </row>
        <row r="5420">
          <cell r="A5420" t="str">
            <v>4.02.001711111</v>
          </cell>
          <cell r="B5420">
            <v>11111</v>
          </cell>
          <cell r="C5420" t="str">
            <v>Plataforma - Galvão &amp; Dayze</v>
          </cell>
          <cell r="D5420" t="str">
            <v>4.02.0017</v>
          </cell>
          <cell r="E5420">
            <v>0</v>
          </cell>
          <cell r="F5420">
            <v>0</v>
          </cell>
          <cell r="G5420">
            <v>0</v>
          </cell>
          <cell r="H5420">
            <v>0</v>
          </cell>
          <cell r="I5420">
            <v>0</v>
          </cell>
          <cell r="J5420">
            <v>0</v>
          </cell>
          <cell r="K5420">
            <v>0</v>
          </cell>
          <cell r="L5420">
            <v>0</v>
          </cell>
          <cell r="M5420">
            <v>0</v>
          </cell>
          <cell r="N5420">
            <v>0</v>
          </cell>
          <cell r="O5420">
            <v>0</v>
          </cell>
          <cell r="P5420">
            <v>0</v>
          </cell>
        </row>
        <row r="5421">
          <cell r="A5421" t="str">
            <v>4.02.001811111</v>
          </cell>
          <cell r="B5421">
            <v>11111</v>
          </cell>
          <cell r="C5421" t="str">
            <v>Plataforma - Galvão &amp; Dayze</v>
          </cell>
          <cell r="D5421" t="str">
            <v>4.02.0018</v>
          </cell>
          <cell r="E5421">
            <v>0</v>
          </cell>
          <cell r="F5421">
            <v>0</v>
          </cell>
          <cell r="G5421">
            <v>0</v>
          </cell>
          <cell r="H5421">
            <v>0</v>
          </cell>
          <cell r="I5421">
            <v>0</v>
          </cell>
          <cell r="J5421">
            <v>0</v>
          </cell>
          <cell r="K5421">
            <v>0</v>
          </cell>
          <cell r="L5421">
            <v>0</v>
          </cell>
          <cell r="M5421">
            <v>0</v>
          </cell>
          <cell r="N5421">
            <v>0</v>
          </cell>
          <cell r="O5421">
            <v>0</v>
          </cell>
          <cell r="P5421">
            <v>0</v>
          </cell>
        </row>
        <row r="5422">
          <cell r="A5422" t="str">
            <v>4.02.001911111</v>
          </cell>
          <cell r="B5422">
            <v>11111</v>
          </cell>
          <cell r="C5422" t="str">
            <v>Plataforma - Galvão &amp; Dayze</v>
          </cell>
          <cell r="D5422" t="str">
            <v>4.02.0019</v>
          </cell>
          <cell r="E5422">
            <v>0</v>
          </cell>
          <cell r="F5422">
            <v>0</v>
          </cell>
          <cell r="G5422">
            <v>0</v>
          </cell>
          <cell r="H5422">
            <v>0</v>
          </cell>
          <cell r="I5422">
            <v>0</v>
          </cell>
          <cell r="J5422">
            <v>0</v>
          </cell>
          <cell r="K5422">
            <v>0</v>
          </cell>
          <cell r="L5422">
            <v>0</v>
          </cell>
          <cell r="M5422">
            <v>0</v>
          </cell>
          <cell r="N5422">
            <v>0</v>
          </cell>
          <cell r="O5422">
            <v>0</v>
          </cell>
          <cell r="P5422">
            <v>0</v>
          </cell>
        </row>
        <row r="5423">
          <cell r="A5423" t="str">
            <v>4.02.002011111</v>
          </cell>
          <cell r="B5423">
            <v>11111</v>
          </cell>
          <cell r="C5423" t="str">
            <v>Plataforma - Galvão &amp; Dayze</v>
          </cell>
          <cell r="D5423" t="str">
            <v>4.02.0020</v>
          </cell>
          <cell r="E5423">
            <v>0</v>
          </cell>
          <cell r="F5423">
            <v>0</v>
          </cell>
          <cell r="G5423">
            <v>0</v>
          </cell>
          <cell r="H5423">
            <v>0</v>
          </cell>
          <cell r="I5423">
            <v>0</v>
          </cell>
          <cell r="J5423">
            <v>0</v>
          </cell>
          <cell r="K5423">
            <v>0</v>
          </cell>
          <cell r="L5423">
            <v>0</v>
          </cell>
          <cell r="M5423">
            <v>0</v>
          </cell>
          <cell r="N5423">
            <v>0</v>
          </cell>
          <cell r="O5423">
            <v>0</v>
          </cell>
          <cell r="P5423">
            <v>0</v>
          </cell>
        </row>
        <row r="5424">
          <cell r="A5424" t="str">
            <v>4.02.002111111</v>
          </cell>
          <cell r="B5424">
            <v>11111</v>
          </cell>
          <cell r="C5424" t="str">
            <v>Plataforma - Galvão &amp; Dayze</v>
          </cell>
          <cell r="D5424" t="str">
            <v>4.02.0021</v>
          </cell>
          <cell r="E5424">
            <v>0</v>
          </cell>
          <cell r="F5424">
            <v>0</v>
          </cell>
          <cell r="G5424">
            <v>0</v>
          </cell>
          <cell r="H5424">
            <v>0</v>
          </cell>
          <cell r="I5424">
            <v>0</v>
          </cell>
          <cell r="J5424">
            <v>0</v>
          </cell>
          <cell r="K5424">
            <v>0</v>
          </cell>
          <cell r="L5424">
            <v>0</v>
          </cell>
          <cell r="M5424">
            <v>0</v>
          </cell>
          <cell r="N5424">
            <v>0</v>
          </cell>
          <cell r="O5424">
            <v>0</v>
          </cell>
          <cell r="P5424">
            <v>0</v>
          </cell>
        </row>
        <row r="5425">
          <cell r="A5425" t="str">
            <v>4.02.002211111</v>
          </cell>
          <cell r="B5425">
            <v>11111</v>
          </cell>
          <cell r="C5425" t="str">
            <v>Plataforma - Galvão &amp; Dayze</v>
          </cell>
          <cell r="D5425" t="str">
            <v>4.02.0022</v>
          </cell>
          <cell r="E5425">
            <v>0</v>
          </cell>
          <cell r="F5425">
            <v>0</v>
          </cell>
          <cell r="G5425">
            <v>0</v>
          </cell>
          <cell r="H5425">
            <v>0</v>
          </cell>
          <cell r="I5425">
            <v>0</v>
          </cell>
          <cell r="J5425">
            <v>0</v>
          </cell>
          <cell r="K5425">
            <v>0</v>
          </cell>
          <cell r="L5425">
            <v>0</v>
          </cell>
          <cell r="M5425">
            <v>0</v>
          </cell>
          <cell r="N5425">
            <v>0</v>
          </cell>
          <cell r="O5425">
            <v>0</v>
          </cell>
          <cell r="P5425">
            <v>0</v>
          </cell>
        </row>
        <row r="5426">
          <cell r="A5426" t="str">
            <v>4.02.002311111</v>
          </cell>
          <cell r="B5426">
            <v>11111</v>
          </cell>
          <cell r="C5426" t="str">
            <v>Plataforma - Galvão &amp; Dayze</v>
          </cell>
          <cell r="D5426" t="str">
            <v>4.02.0023</v>
          </cell>
          <cell r="E5426">
            <v>0</v>
          </cell>
          <cell r="F5426">
            <v>0</v>
          </cell>
          <cell r="G5426">
            <v>0</v>
          </cell>
          <cell r="H5426">
            <v>0</v>
          </cell>
          <cell r="I5426">
            <v>0</v>
          </cell>
          <cell r="J5426">
            <v>0</v>
          </cell>
          <cell r="K5426">
            <v>0</v>
          </cell>
          <cell r="L5426">
            <v>0</v>
          </cell>
          <cell r="M5426">
            <v>0</v>
          </cell>
          <cell r="N5426">
            <v>0</v>
          </cell>
          <cell r="O5426">
            <v>0</v>
          </cell>
          <cell r="P5426">
            <v>0</v>
          </cell>
        </row>
        <row r="5427">
          <cell r="A5427" t="str">
            <v>4.02.002411111</v>
          </cell>
          <cell r="B5427">
            <v>11111</v>
          </cell>
          <cell r="C5427" t="str">
            <v>Plataforma - Galvão &amp; Dayze</v>
          </cell>
          <cell r="D5427" t="str">
            <v>4.02.0024</v>
          </cell>
          <cell r="E5427">
            <v>0</v>
          </cell>
          <cell r="F5427">
            <v>0</v>
          </cell>
          <cell r="G5427">
            <v>0</v>
          </cell>
          <cell r="H5427">
            <v>0</v>
          </cell>
          <cell r="I5427">
            <v>0</v>
          </cell>
          <cell r="J5427">
            <v>0</v>
          </cell>
          <cell r="K5427">
            <v>0</v>
          </cell>
          <cell r="L5427">
            <v>0</v>
          </cell>
          <cell r="M5427">
            <v>0</v>
          </cell>
          <cell r="N5427">
            <v>0</v>
          </cell>
          <cell r="O5427">
            <v>0</v>
          </cell>
          <cell r="P5427">
            <v>0</v>
          </cell>
        </row>
        <row r="5428">
          <cell r="A5428" t="str">
            <v>4.02.002511111</v>
          </cell>
          <cell r="B5428">
            <v>11111</v>
          </cell>
          <cell r="C5428" t="str">
            <v>Plataforma - Galvão &amp; Dayze</v>
          </cell>
          <cell r="D5428" t="str">
            <v>4.02.0025</v>
          </cell>
          <cell r="E5428">
            <v>0</v>
          </cell>
          <cell r="F5428">
            <v>0</v>
          </cell>
          <cell r="G5428">
            <v>0</v>
          </cell>
          <cell r="H5428">
            <v>0</v>
          </cell>
          <cell r="I5428">
            <v>0</v>
          </cell>
          <cell r="J5428">
            <v>0</v>
          </cell>
          <cell r="K5428">
            <v>0</v>
          </cell>
          <cell r="L5428">
            <v>0</v>
          </cell>
          <cell r="M5428">
            <v>0</v>
          </cell>
          <cell r="N5428">
            <v>0</v>
          </cell>
          <cell r="O5428">
            <v>0</v>
          </cell>
          <cell r="P5428">
            <v>0</v>
          </cell>
        </row>
        <row r="5429">
          <cell r="A5429" t="str">
            <v>4.02.002611111</v>
          </cell>
          <cell r="B5429">
            <v>11111</v>
          </cell>
          <cell r="C5429" t="str">
            <v>Plataforma - Galvão &amp; Dayze</v>
          </cell>
          <cell r="D5429" t="str">
            <v>4.02.0026</v>
          </cell>
          <cell r="E5429">
            <v>0</v>
          </cell>
          <cell r="F5429">
            <v>0</v>
          </cell>
          <cell r="G5429">
            <v>0</v>
          </cell>
          <cell r="H5429">
            <v>0</v>
          </cell>
          <cell r="I5429">
            <v>0</v>
          </cell>
          <cell r="J5429">
            <v>0</v>
          </cell>
          <cell r="K5429">
            <v>0</v>
          </cell>
          <cell r="L5429">
            <v>0</v>
          </cell>
          <cell r="M5429">
            <v>0</v>
          </cell>
          <cell r="N5429">
            <v>0</v>
          </cell>
          <cell r="O5429">
            <v>0</v>
          </cell>
          <cell r="P5429">
            <v>0</v>
          </cell>
        </row>
        <row r="5430">
          <cell r="A5430" t="str">
            <v>4.02.002711111</v>
          </cell>
          <cell r="B5430">
            <v>11111</v>
          </cell>
          <cell r="C5430" t="str">
            <v>Plataforma - Galvão &amp; Dayze</v>
          </cell>
          <cell r="D5430" t="str">
            <v>4.02.0027</v>
          </cell>
          <cell r="E5430">
            <v>0</v>
          </cell>
          <cell r="F5430">
            <v>0</v>
          </cell>
          <cell r="G5430">
            <v>0</v>
          </cell>
          <cell r="H5430">
            <v>0</v>
          </cell>
          <cell r="I5430">
            <v>0</v>
          </cell>
          <cell r="J5430">
            <v>0</v>
          </cell>
          <cell r="K5430">
            <v>0</v>
          </cell>
          <cell r="L5430">
            <v>0</v>
          </cell>
          <cell r="M5430">
            <v>0</v>
          </cell>
          <cell r="N5430">
            <v>0</v>
          </cell>
          <cell r="O5430">
            <v>0</v>
          </cell>
          <cell r="P5430">
            <v>0</v>
          </cell>
        </row>
        <row r="5431">
          <cell r="A5431" t="str">
            <v>4.02.002811111</v>
          </cell>
          <cell r="B5431">
            <v>11111</v>
          </cell>
          <cell r="C5431" t="str">
            <v>Plataforma - Galvão &amp; Dayze</v>
          </cell>
          <cell r="D5431" t="str">
            <v>4.02.0028</v>
          </cell>
          <cell r="E5431">
            <v>0</v>
          </cell>
          <cell r="F5431">
            <v>0</v>
          </cell>
          <cell r="G5431">
            <v>0</v>
          </cell>
          <cell r="H5431">
            <v>0</v>
          </cell>
          <cell r="I5431">
            <v>0</v>
          </cell>
          <cell r="J5431">
            <v>0</v>
          </cell>
          <cell r="K5431">
            <v>0</v>
          </cell>
          <cell r="L5431">
            <v>0</v>
          </cell>
          <cell r="M5431">
            <v>0</v>
          </cell>
          <cell r="N5431">
            <v>0</v>
          </cell>
          <cell r="O5431">
            <v>0</v>
          </cell>
          <cell r="P5431">
            <v>0</v>
          </cell>
        </row>
        <row r="5432">
          <cell r="A5432" t="str">
            <v>4.02.002911111</v>
          </cell>
          <cell r="B5432">
            <v>11111</v>
          </cell>
          <cell r="C5432" t="str">
            <v>Plataforma - Galvão &amp; Dayze</v>
          </cell>
          <cell r="D5432" t="str">
            <v>4.02.0029</v>
          </cell>
          <cell r="E5432">
            <v>0</v>
          </cell>
          <cell r="F5432">
            <v>0</v>
          </cell>
          <cell r="G5432">
            <v>0</v>
          </cell>
          <cell r="H5432">
            <v>0</v>
          </cell>
          <cell r="I5432">
            <v>0</v>
          </cell>
          <cell r="J5432">
            <v>0</v>
          </cell>
          <cell r="K5432">
            <v>0</v>
          </cell>
          <cell r="L5432">
            <v>0</v>
          </cell>
          <cell r="M5432">
            <v>0</v>
          </cell>
          <cell r="N5432">
            <v>0</v>
          </cell>
          <cell r="O5432">
            <v>0</v>
          </cell>
          <cell r="P5432">
            <v>0</v>
          </cell>
        </row>
        <row r="5433">
          <cell r="A5433" t="str">
            <v>4.02.003011111</v>
          </cell>
          <cell r="B5433">
            <v>11111</v>
          </cell>
          <cell r="C5433" t="str">
            <v>Plataforma - Galvão &amp; Dayze</v>
          </cell>
          <cell r="D5433" t="str">
            <v>4.02.0030</v>
          </cell>
          <cell r="E5433">
            <v>0</v>
          </cell>
          <cell r="F5433">
            <v>0</v>
          </cell>
          <cell r="G5433">
            <v>0</v>
          </cell>
          <cell r="H5433">
            <v>0</v>
          </cell>
          <cell r="I5433">
            <v>0</v>
          </cell>
          <cell r="J5433">
            <v>0</v>
          </cell>
          <cell r="K5433">
            <v>0</v>
          </cell>
          <cell r="L5433">
            <v>0</v>
          </cell>
          <cell r="M5433">
            <v>0</v>
          </cell>
          <cell r="N5433">
            <v>0</v>
          </cell>
          <cell r="O5433">
            <v>0</v>
          </cell>
          <cell r="P5433">
            <v>0</v>
          </cell>
        </row>
        <row r="5434">
          <cell r="A5434" t="str">
            <v>4.02.003511111</v>
          </cell>
          <cell r="B5434">
            <v>11111</v>
          </cell>
          <cell r="C5434" t="str">
            <v>Plataforma - Galvão &amp; Dayze</v>
          </cell>
          <cell r="D5434" t="str">
            <v>4.02.0035</v>
          </cell>
          <cell r="E5434">
            <v>0</v>
          </cell>
          <cell r="F5434">
            <v>0</v>
          </cell>
          <cell r="G5434">
            <v>0</v>
          </cell>
          <cell r="H5434">
            <v>0</v>
          </cell>
          <cell r="I5434">
            <v>0</v>
          </cell>
          <cell r="J5434">
            <v>0</v>
          </cell>
          <cell r="K5434">
            <v>0</v>
          </cell>
          <cell r="L5434">
            <v>0</v>
          </cell>
          <cell r="M5434">
            <v>0</v>
          </cell>
          <cell r="N5434">
            <v>0</v>
          </cell>
          <cell r="O5434">
            <v>0</v>
          </cell>
          <cell r="P5434">
            <v>0</v>
          </cell>
        </row>
        <row r="5435">
          <cell r="A5435" t="str">
            <v>4.02.003611111</v>
          </cell>
          <cell r="B5435">
            <v>11111</v>
          </cell>
          <cell r="C5435" t="str">
            <v>Plataforma - Galvão &amp; Dayze</v>
          </cell>
          <cell r="D5435" t="str">
            <v>4.02.0036</v>
          </cell>
          <cell r="E5435">
            <v>0</v>
          </cell>
          <cell r="F5435">
            <v>0</v>
          </cell>
          <cell r="G5435">
            <v>0</v>
          </cell>
          <cell r="H5435">
            <v>0</v>
          </cell>
          <cell r="I5435">
            <v>0</v>
          </cell>
          <cell r="J5435">
            <v>0</v>
          </cell>
          <cell r="K5435">
            <v>0</v>
          </cell>
          <cell r="L5435">
            <v>0</v>
          </cell>
          <cell r="M5435">
            <v>0</v>
          </cell>
          <cell r="N5435">
            <v>0</v>
          </cell>
          <cell r="O5435">
            <v>0</v>
          </cell>
          <cell r="P5435">
            <v>0</v>
          </cell>
        </row>
        <row r="5436">
          <cell r="A5436" t="str">
            <v>4.02.003711111</v>
          </cell>
          <cell r="B5436">
            <v>11111</v>
          </cell>
          <cell r="C5436" t="str">
            <v>Plataforma - Galvão &amp; Dayze</v>
          </cell>
          <cell r="D5436" t="str">
            <v>4.02.0037</v>
          </cell>
          <cell r="E5436">
            <v>0</v>
          </cell>
          <cell r="F5436">
            <v>0</v>
          </cell>
          <cell r="G5436">
            <v>0</v>
          </cell>
          <cell r="H5436">
            <v>0</v>
          </cell>
          <cell r="I5436">
            <v>0</v>
          </cell>
          <cell r="J5436">
            <v>0</v>
          </cell>
          <cell r="K5436">
            <v>0</v>
          </cell>
          <cell r="L5436">
            <v>0</v>
          </cell>
          <cell r="M5436">
            <v>0</v>
          </cell>
          <cell r="N5436">
            <v>0</v>
          </cell>
          <cell r="O5436">
            <v>0</v>
          </cell>
          <cell r="P5436">
            <v>0</v>
          </cell>
        </row>
        <row r="5437">
          <cell r="A5437" t="str">
            <v>4.02.003811111</v>
          </cell>
          <cell r="B5437">
            <v>11111</v>
          </cell>
          <cell r="C5437" t="str">
            <v>Plataforma - Galvão &amp; Dayze</v>
          </cell>
          <cell r="D5437" t="str">
            <v>4.02.0038</v>
          </cell>
          <cell r="E5437">
            <v>0</v>
          </cell>
          <cell r="F5437">
            <v>0</v>
          </cell>
          <cell r="G5437">
            <v>0</v>
          </cell>
          <cell r="H5437">
            <v>0</v>
          </cell>
          <cell r="I5437">
            <v>0</v>
          </cell>
          <cell r="J5437">
            <v>0</v>
          </cell>
          <cell r="K5437">
            <v>0</v>
          </cell>
          <cell r="L5437">
            <v>0</v>
          </cell>
          <cell r="M5437">
            <v>0</v>
          </cell>
          <cell r="N5437">
            <v>0</v>
          </cell>
          <cell r="O5437">
            <v>0</v>
          </cell>
          <cell r="P5437">
            <v>0</v>
          </cell>
        </row>
        <row r="5438">
          <cell r="A5438" t="str">
            <v>4.02.003911111</v>
          </cell>
          <cell r="B5438">
            <v>11111</v>
          </cell>
          <cell r="C5438" t="str">
            <v>Plataforma - Galvão &amp; Dayze</v>
          </cell>
          <cell r="D5438" t="str">
            <v>4.02.0039</v>
          </cell>
          <cell r="E5438">
            <v>0</v>
          </cell>
          <cell r="F5438">
            <v>0</v>
          </cell>
          <cell r="G5438">
            <v>0</v>
          </cell>
          <cell r="H5438">
            <v>0</v>
          </cell>
          <cell r="I5438">
            <v>0</v>
          </cell>
          <cell r="J5438">
            <v>0</v>
          </cell>
          <cell r="K5438">
            <v>0</v>
          </cell>
          <cell r="L5438">
            <v>0</v>
          </cell>
          <cell r="M5438">
            <v>0</v>
          </cell>
          <cell r="N5438">
            <v>0</v>
          </cell>
          <cell r="O5438">
            <v>0</v>
          </cell>
          <cell r="P5438">
            <v>0</v>
          </cell>
        </row>
        <row r="5439">
          <cell r="A5439" t="str">
            <v>4.02.004111111</v>
          </cell>
          <cell r="B5439">
            <v>11111</v>
          </cell>
          <cell r="C5439" t="str">
            <v>Plataforma - Galvão &amp; Dayze</v>
          </cell>
          <cell r="D5439" t="str">
            <v>4.02.0041</v>
          </cell>
          <cell r="E5439">
            <v>0</v>
          </cell>
          <cell r="F5439">
            <v>0</v>
          </cell>
          <cell r="G5439">
            <v>0</v>
          </cell>
          <cell r="H5439">
            <v>0</v>
          </cell>
          <cell r="I5439">
            <v>0</v>
          </cell>
          <cell r="J5439">
            <v>0</v>
          </cell>
          <cell r="K5439">
            <v>0</v>
          </cell>
          <cell r="L5439">
            <v>0</v>
          </cell>
          <cell r="M5439">
            <v>0</v>
          </cell>
          <cell r="N5439">
            <v>0</v>
          </cell>
          <cell r="O5439">
            <v>0</v>
          </cell>
          <cell r="P5439">
            <v>0</v>
          </cell>
        </row>
        <row r="5440">
          <cell r="A5440" t="str">
            <v>4.02.004211111</v>
          </cell>
          <cell r="B5440">
            <v>11111</v>
          </cell>
          <cell r="C5440" t="str">
            <v>Plataforma - Galvão &amp; Dayze</v>
          </cell>
          <cell r="D5440" t="str">
            <v>4.02.0042</v>
          </cell>
          <cell r="E5440">
            <v>0</v>
          </cell>
          <cell r="F5440">
            <v>0</v>
          </cell>
          <cell r="G5440">
            <v>0</v>
          </cell>
          <cell r="H5440">
            <v>0</v>
          </cell>
          <cell r="I5440">
            <v>0</v>
          </cell>
          <cell r="J5440">
            <v>0</v>
          </cell>
          <cell r="K5440">
            <v>0</v>
          </cell>
          <cell r="L5440">
            <v>0</v>
          </cell>
          <cell r="M5440">
            <v>0</v>
          </cell>
          <cell r="N5440">
            <v>0</v>
          </cell>
          <cell r="O5440">
            <v>0</v>
          </cell>
          <cell r="P5440">
            <v>0</v>
          </cell>
        </row>
        <row r="5441">
          <cell r="A5441" t="str">
            <v>4.02.004311111</v>
          </cell>
          <cell r="B5441">
            <v>11111</v>
          </cell>
          <cell r="C5441" t="str">
            <v>Plataforma - Galvão &amp; Dayze</v>
          </cell>
          <cell r="D5441" t="str">
            <v>4.02.0043</v>
          </cell>
          <cell r="E5441">
            <v>0</v>
          </cell>
          <cell r="F5441">
            <v>0</v>
          </cell>
          <cell r="G5441">
            <v>0</v>
          </cell>
          <cell r="H5441">
            <v>0</v>
          </cell>
          <cell r="I5441">
            <v>0</v>
          </cell>
          <cell r="J5441">
            <v>0</v>
          </cell>
          <cell r="K5441">
            <v>0</v>
          </cell>
          <cell r="L5441">
            <v>0</v>
          </cell>
          <cell r="M5441">
            <v>0</v>
          </cell>
          <cell r="N5441">
            <v>0</v>
          </cell>
          <cell r="O5441">
            <v>0</v>
          </cell>
          <cell r="P5441">
            <v>0</v>
          </cell>
        </row>
        <row r="5442">
          <cell r="A5442" t="str">
            <v>4.02.004411111</v>
          </cell>
          <cell r="B5442">
            <v>11111</v>
          </cell>
          <cell r="C5442" t="str">
            <v>Plataforma - Galvão &amp; Dayze</v>
          </cell>
          <cell r="D5442" t="str">
            <v>4.02.0044</v>
          </cell>
          <cell r="E5442">
            <v>0</v>
          </cell>
          <cell r="F5442">
            <v>0</v>
          </cell>
          <cell r="G5442">
            <v>0</v>
          </cell>
          <cell r="H5442">
            <v>0</v>
          </cell>
          <cell r="I5442">
            <v>0</v>
          </cell>
          <cell r="J5442">
            <v>0</v>
          </cell>
          <cell r="K5442">
            <v>0</v>
          </cell>
          <cell r="L5442">
            <v>0</v>
          </cell>
          <cell r="M5442">
            <v>0</v>
          </cell>
          <cell r="N5442">
            <v>0</v>
          </cell>
          <cell r="O5442">
            <v>0</v>
          </cell>
          <cell r="P5442">
            <v>0</v>
          </cell>
        </row>
        <row r="5443">
          <cell r="A5443" t="str">
            <v>4.03.000111111</v>
          </cell>
          <cell r="B5443">
            <v>11111</v>
          </cell>
          <cell r="C5443" t="str">
            <v>Plataforma - Galvão &amp; Dayze</v>
          </cell>
          <cell r="D5443" t="str">
            <v>4.03.0001</v>
          </cell>
          <cell r="E5443">
            <v>0</v>
          </cell>
          <cell r="F5443">
            <v>0</v>
          </cell>
          <cell r="G5443">
            <v>0</v>
          </cell>
          <cell r="H5443">
            <v>0</v>
          </cell>
          <cell r="I5443">
            <v>0</v>
          </cell>
          <cell r="J5443">
            <v>0</v>
          </cell>
          <cell r="K5443">
            <v>0</v>
          </cell>
          <cell r="L5443">
            <v>0</v>
          </cell>
          <cell r="M5443">
            <v>0</v>
          </cell>
          <cell r="N5443">
            <v>0</v>
          </cell>
          <cell r="O5443">
            <v>0</v>
          </cell>
          <cell r="P5443">
            <v>0</v>
          </cell>
        </row>
        <row r="5444">
          <cell r="A5444" t="str">
            <v>4.03.000211111</v>
          </cell>
          <cell r="B5444">
            <v>11111</v>
          </cell>
          <cell r="C5444" t="str">
            <v>Plataforma - Galvão &amp; Dayze</v>
          </cell>
          <cell r="D5444" t="str">
            <v>4.03.0002</v>
          </cell>
          <cell r="E5444">
            <v>0</v>
          </cell>
          <cell r="F5444">
            <v>0</v>
          </cell>
          <cell r="G5444">
            <v>0</v>
          </cell>
          <cell r="H5444">
            <v>0</v>
          </cell>
          <cell r="I5444">
            <v>0</v>
          </cell>
          <cell r="J5444">
            <v>0</v>
          </cell>
          <cell r="K5444">
            <v>0</v>
          </cell>
          <cell r="L5444">
            <v>0</v>
          </cell>
          <cell r="M5444">
            <v>0</v>
          </cell>
          <cell r="N5444">
            <v>0</v>
          </cell>
          <cell r="O5444">
            <v>0</v>
          </cell>
          <cell r="P5444">
            <v>0</v>
          </cell>
        </row>
        <row r="5445">
          <cell r="A5445" t="str">
            <v>4.03.000311111</v>
          </cell>
          <cell r="B5445">
            <v>11111</v>
          </cell>
          <cell r="C5445" t="str">
            <v>Plataforma - Galvão &amp; Dayze</v>
          </cell>
          <cell r="D5445" t="str">
            <v>4.03.0003</v>
          </cell>
          <cell r="E5445">
            <v>0</v>
          </cell>
          <cell r="F5445">
            <v>0</v>
          </cell>
          <cell r="G5445">
            <v>0</v>
          </cell>
          <cell r="H5445">
            <v>0</v>
          </cell>
          <cell r="I5445">
            <v>0</v>
          </cell>
          <cell r="J5445">
            <v>0</v>
          </cell>
          <cell r="K5445">
            <v>0</v>
          </cell>
          <cell r="L5445">
            <v>0</v>
          </cell>
          <cell r="M5445">
            <v>0</v>
          </cell>
          <cell r="N5445">
            <v>0</v>
          </cell>
          <cell r="O5445">
            <v>0</v>
          </cell>
          <cell r="P5445">
            <v>0</v>
          </cell>
        </row>
        <row r="5446">
          <cell r="A5446" t="str">
            <v>4.03.000411111</v>
          </cell>
          <cell r="B5446">
            <v>11111</v>
          </cell>
          <cell r="C5446" t="str">
            <v>Plataforma - Galvão &amp; Dayze</v>
          </cell>
          <cell r="D5446" t="str">
            <v>4.03.0004</v>
          </cell>
          <cell r="E5446">
            <v>15556.217999999999</v>
          </cell>
          <cell r="F5446">
            <v>8334.521999999999</v>
          </cell>
          <cell r="G5446">
            <v>10412.315999999999</v>
          </cell>
          <cell r="H5446">
            <v>13805.267999999998</v>
          </cell>
          <cell r="I5446">
            <v>11027.093999999999</v>
          </cell>
          <cell r="J5446">
            <v>10622.43</v>
          </cell>
          <cell r="K5446">
            <v>10599.8622</v>
          </cell>
          <cell r="L5446">
            <v>10434.8838</v>
          </cell>
          <cell r="M5446">
            <v>10352.3946</v>
          </cell>
          <cell r="N5446">
            <v>9700.7299199999998</v>
          </cell>
          <cell r="O5446">
            <v>6640.3805999999995</v>
          </cell>
          <cell r="P5446">
            <v>4380.17652</v>
          </cell>
        </row>
        <row r="5447">
          <cell r="A5447" t="str">
            <v>4.03.000511111</v>
          </cell>
          <cell r="B5447">
            <v>11111</v>
          </cell>
          <cell r="C5447" t="str">
            <v>Plataforma - Galvão &amp; Dayze</v>
          </cell>
          <cell r="D5447" t="str">
            <v>4.03.0005</v>
          </cell>
          <cell r="E5447">
            <v>0</v>
          </cell>
          <cell r="F5447">
            <v>0</v>
          </cell>
          <cell r="G5447">
            <v>0</v>
          </cell>
          <cell r="H5447">
            <v>0</v>
          </cell>
          <cell r="I5447">
            <v>0</v>
          </cell>
          <cell r="J5447">
            <v>0</v>
          </cell>
          <cell r="K5447">
            <v>0</v>
          </cell>
          <cell r="L5447">
            <v>0</v>
          </cell>
          <cell r="M5447">
            <v>0</v>
          </cell>
          <cell r="N5447">
            <v>0</v>
          </cell>
          <cell r="O5447">
            <v>0</v>
          </cell>
          <cell r="P5447">
            <v>0</v>
          </cell>
        </row>
        <row r="5448">
          <cell r="A5448" t="str">
            <v>4.03.000611111</v>
          </cell>
          <cell r="B5448">
            <v>11111</v>
          </cell>
          <cell r="C5448" t="str">
            <v>Plataforma - Galvão &amp; Dayze</v>
          </cell>
          <cell r="D5448" t="str">
            <v>4.03.0006</v>
          </cell>
          <cell r="E5448">
            <v>0</v>
          </cell>
          <cell r="F5448">
            <v>0</v>
          </cell>
          <cell r="G5448">
            <v>0</v>
          </cell>
          <cell r="H5448">
            <v>0</v>
          </cell>
          <cell r="I5448">
            <v>0</v>
          </cell>
          <cell r="J5448">
            <v>0</v>
          </cell>
          <cell r="K5448">
            <v>0</v>
          </cell>
          <cell r="L5448">
            <v>0</v>
          </cell>
          <cell r="M5448">
            <v>0</v>
          </cell>
          <cell r="N5448">
            <v>0</v>
          </cell>
          <cell r="O5448">
            <v>0</v>
          </cell>
          <cell r="P5448">
            <v>0</v>
          </cell>
        </row>
        <row r="5449">
          <cell r="A5449" t="str">
            <v>4.03.000711111</v>
          </cell>
          <cell r="B5449">
            <v>11111</v>
          </cell>
          <cell r="C5449" t="str">
            <v>Plataforma - Galvão &amp; Dayze</v>
          </cell>
          <cell r="D5449" t="str">
            <v>4.03.0007</v>
          </cell>
          <cell r="E5449">
            <v>0</v>
          </cell>
          <cell r="F5449">
            <v>0</v>
          </cell>
          <cell r="G5449">
            <v>0</v>
          </cell>
          <cell r="H5449">
            <v>0</v>
          </cell>
          <cell r="I5449">
            <v>0</v>
          </cell>
          <cell r="J5449">
            <v>0</v>
          </cell>
          <cell r="K5449">
            <v>0</v>
          </cell>
          <cell r="L5449">
            <v>0</v>
          </cell>
          <cell r="M5449">
            <v>0</v>
          </cell>
          <cell r="N5449">
            <v>0</v>
          </cell>
          <cell r="O5449">
            <v>0</v>
          </cell>
          <cell r="P5449">
            <v>0</v>
          </cell>
        </row>
        <row r="5450">
          <cell r="A5450" t="str">
            <v>4.03.000811111</v>
          </cell>
          <cell r="B5450">
            <v>11111</v>
          </cell>
          <cell r="C5450" t="str">
            <v>Plataforma - Galvão &amp; Dayze</v>
          </cell>
          <cell r="D5450" t="str">
            <v>4.03.0008</v>
          </cell>
          <cell r="E5450">
            <v>0</v>
          </cell>
          <cell r="F5450">
            <v>0</v>
          </cell>
          <cell r="G5450">
            <v>0</v>
          </cell>
          <cell r="H5450">
            <v>0</v>
          </cell>
          <cell r="I5450">
            <v>0</v>
          </cell>
          <cell r="J5450">
            <v>0</v>
          </cell>
          <cell r="K5450">
            <v>0</v>
          </cell>
          <cell r="L5450">
            <v>0</v>
          </cell>
          <cell r="M5450">
            <v>0</v>
          </cell>
          <cell r="N5450">
            <v>0</v>
          </cell>
          <cell r="O5450">
            <v>0</v>
          </cell>
          <cell r="P5450">
            <v>0</v>
          </cell>
        </row>
        <row r="5451">
          <cell r="A5451" t="str">
            <v>4.03.000911111</v>
          </cell>
          <cell r="B5451">
            <v>11111</v>
          </cell>
          <cell r="C5451" t="str">
            <v>Plataforma - Galvão &amp; Dayze</v>
          </cell>
          <cell r="D5451" t="str">
            <v>4.03.0009</v>
          </cell>
          <cell r="E5451">
            <v>0</v>
          </cell>
          <cell r="F5451">
            <v>0</v>
          </cell>
          <cell r="G5451">
            <v>0</v>
          </cell>
          <cell r="H5451">
            <v>0</v>
          </cell>
          <cell r="I5451">
            <v>0</v>
          </cell>
          <cell r="J5451">
            <v>0</v>
          </cell>
          <cell r="K5451">
            <v>0</v>
          </cell>
          <cell r="L5451">
            <v>0</v>
          </cell>
          <cell r="M5451">
            <v>0</v>
          </cell>
          <cell r="N5451">
            <v>0</v>
          </cell>
          <cell r="O5451">
            <v>0</v>
          </cell>
          <cell r="P5451">
            <v>0</v>
          </cell>
        </row>
        <row r="5452">
          <cell r="A5452" t="str">
            <v>4.03.001011111</v>
          </cell>
          <cell r="B5452">
            <v>11111</v>
          </cell>
          <cell r="C5452" t="str">
            <v>Plataforma - Galvão &amp; Dayze</v>
          </cell>
          <cell r="D5452" t="str">
            <v>4.03.0010</v>
          </cell>
          <cell r="E5452">
            <v>0</v>
          </cell>
          <cell r="F5452">
            <v>0</v>
          </cell>
          <cell r="G5452">
            <v>0</v>
          </cell>
          <cell r="H5452">
            <v>0</v>
          </cell>
          <cell r="I5452">
            <v>0</v>
          </cell>
          <cell r="J5452">
            <v>0</v>
          </cell>
          <cell r="K5452">
            <v>0</v>
          </cell>
          <cell r="L5452">
            <v>0</v>
          </cell>
          <cell r="M5452">
            <v>0</v>
          </cell>
          <cell r="N5452">
            <v>0</v>
          </cell>
          <cell r="O5452">
            <v>0</v>
          </cell>
          <cell r="P5452">
            <v>0</v>
          </cell>
        </row>
        <row r="5453">
          <cell r="A5453" t="str">
            <v>4.03.001111111</v>
          </cell>
          <cell r="B5453">
            <v>11111</v>
          </cell>
          <cell r="C5453" t="str">
            <v>Plataforma - Galvão &amp; Dayze</v>
          </cell>
          <cell r="D5453" t="str">
            <v>4.03.0011</v>
          </cell>
          <cell r="E5453">
            <v>0</v>
          </cell>
          <cell r="F5453">
            <v>0</v>
          </cell>
          <cell r="G5453">
            <v>0</v>
          </cell>
          <cell r="H5453">
            <v>0</v>
          </cell>
          <cell r="I5453">
            <v>0</v>
          </cell>
          <cell r="J5453">
            <v>0</v>
          </cell>
          <cell r="K5453">
            <v>0</v>
          </cell>
          <cell r="L5453">
            <v>0</v>
          </cell>
          <cell r="M5453">
            <v>0</v>
          </cell>
          <cell r="N5453">
            <v>0</v>
          </cell>
          <cell r="O5453">
            <v>0</v>
          </cell>
          <cell r="P5453">
            <v>0</v>
          </cell>
        </row>
        <row r="5454">
          <cell r="A5454" t="str">
            <v>4.03.001211111</v>
          </cell>
          <cell r="B5454">
            <v>11111</v>
          </cell>
          <cell r="C5454" t="str">
            <v>Plataforma - Galvão &amp; Dayze</v>
          </cell>
          <cell r="D5454" t="str">
            <v>4.03.0012</v>
          </cell>
          <cell r="E5454">
            <v>0</v>
          </cell>
          <cell r="F5454">
            <v>0</v>
          </cell>
          <cell r="G5454">
            <v>0</v>
          </cell>
          <cell r="H5454">
            <v>0</v>
          </cell>
          <cell r="I5454">
            <v>0</v>
          </cell>
          <cell r="J5454">
            <v>0</v>
          </cell>
          <cell r="K5454">
            <v>0</v>
          </cell>
          <cell r="L5454">
            <v>0</v>
          </cell>
          <cell r="M5454">
            <v>0</v>
          </cell>
          <cell r="N5454">
            <v>0</v>
          </cell>
          <cell r="O5454">
            <v>0</v>
          </cell>
          <cell r="P5454">
            <v>0</v>
          </cell>
        </row>
        <row r="5455">
          <cell r="A5455" t="str">
            <v>4.03.001311111</v>
          </cell>
          <cell r="B5455">
            <v>11111</v>
          </cell>
          <cell r="C5455" t="str">
            <v>Plataforma - Galvão &amp; Dayze</v>
          </cell>
          <cell r="D5455" t="str">
            <v>4.03.0013</v>
          </cell>
          <cell r="E5455">
            <v>0</v>
          </cell>
          <cell r="F5455">
            <v>0</v>
          </cell>
          <cell r="G5455">
            <v>0</v>
          </cell>
          <cell r="H5455">
            <v>0</v>
          </cell>
          <cell r="I5455">
            <v>0</v>
          </cell>
          <cell r="J5455">
            <v>0</v>
          </cell>
          <cell r="K5455">
            <v>0</v>
          </cell>
          <cell r="L5455">
            <v>0</v>
          </cell>
          <cell r="M5455">
            <v>0</v>
          </cell>
          <cell r="N5455">
            <v>0</v>
          </cell>
          <cell r="O5455">
            <v>0</v>
          </cell>
          <cell r="P5455">
            <v>0</v>
          </cell>
        </row>
        <row r="5456">
          <cell r="A5456" t="str">
            <v>4.03.001411111</v>
          </cell>
          <cell r="B5456">
            <v>11111</v>
          </cell>
          <cell r="C5456" t="str">
            <v>Plataforma - Galvão &amp; Dayze</v>
          </cell>
          <cell r="D5456" t="str">
            <v>4.03.0014</v>
          </cell>
          <cell r="E5456">
            <v>0</v>
          </cell>
          <cell r="F5456">
            <v>0</v>
          </cell>
          <cell r="G5456">
            <v>0</v>
          </cell>
          <cell r="H5456">
            <v>0</v>
          </cell>
          <cell r="I5456">
            <v>0</v>
          </cell>
          <cell r="J5456">
            <v>0</v>
          </cell>
          <cell r="K5456">
            <v>0</v>
          </cell>
          <cell r="L5456">
            <v>0</v>
          </cell>
          <cell r="M5456">
            <v>0</v>
          </cell>
          <cell r="N5456">
            <v>0</v>
          </cell>
          <cell r="O5456">
            <v>0</v>
          </cell>
          <cell r="P5456">
            <v>0</v>
          </cell>
        </row>
        <row r="5457">
          <cell r="A5457" t="str">
            <v>4.03.001511111</v>
          </cell>
          <cell r="B5457">
            <v>11111</v>
          </cell>
          <cell r="C5457" t="str">
            <v>Plataforma - Galvão &amp; Dayze</v>
          </cell>
          <cell r="D5457" t="str">
            <v>4.03.0015</v>
          </cell>
          <cell r="E5457">
            <v>0</v>
          </cell>
          <cell r="F5457">
            <v>0</v>
          </cell>
          <cell r="G5457">
            <v>0</v>
          </cell>
          <cell r="H5457">
            <v>0</v>
          </cell>
          <cell r="I5457">
            <v>0</v>
          </cell>
          <cell r="J5457">
            <v>0</v>
          </cell>
          <cell r="K5457">
            <v>0</v>
          </cell>
          <cell r="L5457">
            <v>0</v>
          </cell>
          <cell r="M5457">
            <v>0</v>
          </cell>
          <cell r="N5457">
            <v>0</v>
          </cell>
          <cell r="O5457">
            <v>0</v>
          </cell>
          <cell r="P5457">
            <v>0</v>
          </cell>
        </row>
        <row r="5458">
          <cell r="A5458" t="str">
            <v>4.03.001611111</v>
          </cell>
          <cell r="B5458">
            <v>11111</v>
          </cell>
          <cell r="C5458" t="str">
            <v>Plataforma - Galvão &amp; Dayze</v>
          </cell>
          <cell r="D5458" t="str">
            <v>4.03.0016</v>
          </cell>
          <cell r="E5458">
            <v>0</v>
          </cell>
          <cell r="F5458">
            <v>0</v>
          </cell>
          <cell r="G5458">
            <v>0</v>
          </cell>
          <cell r="H5458">
            <v>0</v>
          </cell>
          <cell r="I5458">
            <v>0</v>
          </cell>
          <cell r="J5458">
            <v>0</v>
          </cell>
          <cell r="K5458">
            <v>0</v>
          </cell>
          <cell r="L5458">
            <v>0</v>
          </cell>
          <cell r="M5458">
            <v>0</v>
          </cell>
          <cell r="N5458">
            <v>0</v>
          </cell>
          <cell r="O5458">
            <v>0</v>
          </cell>
          <cell r="P5458">
            <v>0</v>
          </cell>
        </row>
        <row r="5459">
          <cell r="A5459" t="str">
            <v>4.03.001711111</v>
          </cell>
          <cell r="B5459">
            <v>11111</v>
          </cell>
          <cell r="C5459" t="str">
            <v>Plataforma - Galvão &amp; Dayze</v>
          </cell>
          <cell r="D5459" t="str">
            <v>4.03.0017</v>
          </cell>
          <cell r="E5459">
            <v>0</v>
          </cell>
          <cell r="F5459">
            <v>0</v>
          </cell>
          <cell r="G5459">
            <v>0</v>
          </cell>
          <cell r="H5459">
            <v>0</v>
          </cell>
          <cell r="I5459">
            <v>0</v>
          </cell>
          <cell r="J5459">
            <v>0</v>
          </cell>
          <cell r="K5459">
            <v>0</v>
          </cell>
          <cell r="L5459">
            <v>0</v>
          </cell>
          <cell r="M5459">
            <v>0</v>
          </cell>
          <cell r="N5459">
            <v>0</v>
          </cell>
          <cell r="O5459">
            <v>0</v>
          </cell>
          <cell r="P5459">
            <v>0</v>
          </cell>
        </row>
        <row r="5460">
          <cell r="A5460" t="str">
            <v>4.03.001811111</v>
          </cell>
          <cell r="B5460">
            <v>11111</v>
          </cell>
          <cell r="C5460" t="str">
            <v>Plataforma - Galvão &amp; Dayze</v>
          </cell>
          <cell r="D5460" t="str">
            <v>4.03.0018</v>
          </cell>
          <cell r="E5460">
            <v>0</v>
          </cell>
          <cell r="F5460">
            <v>0</v>
          </cell>
          <cell r="G5460">
            <v>0</v>
          </cell>
          <cell r="H5460">
            <v>0</v>
          </cell>
          <cell r="I5460">
            <v>0</v>
          </cell>
          <cell r="J5460">
            <v>0</v>
          </cell>
          <cell r="K5460">
            <v>0</v>
          </cell>
          <cell r="L5460">
            <v>0</v>
          </cell>
          <cell r="M5460">
            <v>0</v>
          </cell>
          <cell r="N5460">
            <v>0</v>
          </cell>
          <cell r="O5460">
            <v>0</v>
          </cell>
          <cell r="P5460">
            <v>0</v>
          </cell>
        </row>
        <row r="5461">
          <cell r="A5461" t="str">
            <v>4.03.001911111</v>
          </cell>
          <cell r="B5461">
            <v>11111</v>
          </cell>
          <cell r="C5461" t="str">
            <v>Plataforma - Galvão &amp; Dayze</v>
          </cell>
          <cell r="D5461" t="str">
            <v>4.03.0019</v>
          </cell>
          <cell r="E5461">
            <v>0</v>
          </cell>
          <cell r="F5461">
            <v>0</v>
          </cell>
          <cell r="G5461">
            <v>0</v>
          </cell>
          <cell r="H5461">
            <v>0</v>
          </cell>
          <cell r="I5461">
            <v>0</v>
          </cell>
          <cell r="J5461">
            <v>0</v>
          </cell>
          <cell r="K5461">
            <v>0</v>
          </cell>
          <cell r="L5461">
            <v>0</v>
          </cell>
          <cell r="M5461">
            <v>0</v>
          </cell>
          <cell r="N5461">
            <v>0</v>
          </cell>
          <cell r="O5461">
            <v>0</v>
          </cell>
          <cell r="P5461">
            <v>0</v>
          </cell>
        </row>
        <row r="5462">
          <cell r="A5462" t="str">
            <v>4.03.002011111</v>
          </cell>
          <cell r="B5462">
            <v>11111</v>
          </cell>
          <cell r="C5462" t="str">
            <v>Plataforma - Galvão &amp; Dayze</v>
          </cell>
          <cell r="D5462" t="str">
            <v>4.03.0020</v>
          </cell>
          <cell r="E5462">
            <v>0</v>
          </cell>
          <cell r="F5462">
            <v>0</v>
          </cell>
          <cell r="G5462">
            <v>0</v>
          </cell>
          <cell r="H5462">
            <v>0</v>
          </cell>
          <cell r="I5462">
            <v>0</v>
          </cell>
          <cell r="J5462">
            <v>0</v>
          </cell>
          <cell r="K5462">
            <v>0</v>
          </cell>
          <cell r="L5462">
            <v>0</v>
          </cell>
          <cell r="M5462">
            <v>0</v>
          </cell>
          <cell r="N5462">
            <v>0</v>
          </cell>
          <cell r="O5462">
            <v>0</v>
          </cell>
          <cell r="P5462">
            <v>0</v>
          </cell>
        </row>
        <row r="5463">
          <cell r="A5463" t="str">
            <v>4.03.002111111</v>
          </cell>
          <cell r="B5463">
            <v>11111</v>
          </cell>
          <cell r="C5463" t="str">
            <v>Plataforma - Galvão &amp; Dayze</v>
          </cell>
          <cell r="D5463" t="str">
            <v>4.03.0021</v>
          </cell>
          <cell r="E5463">
            <v>0</v>
          </cell>
          <cell r="F5463">
            <v>0</v>
          </cell>
          <cell r="G5463">
            <v>0</v>
          </cell>
          <cell r="H5463">
            <v>0</v>
          </cell>
          <cell r="I5463">
            <v>0</v>
          </cell>
          <cell r="J5463">
            <v>0</v>
          </cell>
          <cell r="K5463">
            <v>0</v>
          </cell>
          <cell r="L5463">
            <v>0</v>
          </cell>
          <cell r="M5463">
            <v>0</v>
          </cell>
          <cell r="N5463">
            <v>0</v>
          </cell>
          <cell r="O5463">
            <v>0</v>
          </cell>
          <cell r="P5463">
            <v>0</v>
          </cell>
        </row>
        <row r="5464">
          <cell r="A5464" t="str">
            <v>4.03.002211111</v>
          </cell>
          <cell r="B5464">
            <v>11111</v>
          </cell>
          <cell r="C5464" t="str">
            <v>Plataforma - Galvão &amp; Dayze</v>
          </cell>
          <cell r="D5464" t="str">
            <v>4.03.0022</v>
          </cell>
          <cell r="E5464">
            <v>0</v>
          </cell>
          <cell r="F5464">
            <v>0</v>
          </cell>
          <cell r="G5464">
            <v>0</v>
          </cell>
          <cell r="H5464">
            <v>0</v>
          </cell>
          <cell r="I5464">
            <v>0</v>
          </cell>
          <cell r="J5464">
            <v>0</v>
          </cell>
          <cell r="K5464">
            <v>0</v>
          </cell>
          <cell r="L5464">
            <v>0</v>
          </cell>
          <cell r="M5464">
            <v>0</v>
          </cell>
          <cell r="N5464">
            <v>0</v>
          </cell>
          <cell r="O5464">
            <v>0</v>
          </cell>
          <cell r="P5464">
            <v>0</v>
          </cell>
        </row>
        <row r="5465">
          <cell r="A5465" t="str">
            <v>4.03.002411111</v>
          </cell>
          <cell r="B5465">
            <v>11111</v>
          </cell>
          <cell r="C5465" t="str">
            <v>Plataforma - Galvão &amp; Dayze</v>
          </cell>
          <cell r="D5465" t="str">
            <v>4.03.0024</v>
          </cell>
          <cell r="E5465">
            <v>0</v>
          </cell>
          <cell r="F5465">
            <v>0</v>
          </cell>
          <cell r="G5465">
            <v>0</v>
          </cell>
          <cell r="H5465">
            <v>0</v>
          </cell>
          <cell r="I5465">
            <v>0</v>
          </cell>
          <cell r="J5465">
            <v>0</v>
          </cell>
          <cell r="K5465">
            <v>0</v>
          </cell>
          <cell r="L5465">
            <v>0</v>
          </cell>
          <cell r="M5465">
            <v>0</v>
          </cell>
          <cell r="N5465">
            <v>0</v>
          </cell>
          <cell r="O5465">
            <v>0</v>
          </cell>
          <cell r="P5465">
            <v>0</v>
          </cell>
        </row>
        <row r="5466">
          <cell r="A5466" t="str">
            <v>4.04.000111111</v>
          </cell>
          <cell r="B5466">
            <v>11111</v>
          </cell>
          <cell r="C5466" t="str">
            <v>Plataforma - Galvão &amp; Dayze</v>
          </cell>
          <cell r="D5466" t="str">
            <v>4.04.0001</v>
          </cell>
          <cell r="E5466">
            <v>0</v>
          </cell>
          <cell r="F5466">
            <v>0</v>
          </cell>
          <cell r="G5466">
            <v>0</v>
          </cell>
          <cell r="H5466">
            <v>0</v>
          </cell>
          <cell r="I5466">
            <v>0</v>
          </cell>
          <cell r="J5466">
            <v>0</v>
          </cell>
          <cell r="K5466">
            <v>0</v>
          </cell>
          <cell r="L5466">
            <v>0</v>
          </cell>
          <cell r="M5466">
            <v>0</v>
          </cell>
          <cell r="N5466">
            <v>0</v>
          </cell>
          <cell r="O5466">
            <v>0</v>
          </cell>
          <cell r="P5466">
            <v>0</v>
          </cell>
        </row>
        <row r="5467">
          <cell r="A5467" t="str">
            <v>4.04.000211111</v>
          </cell>
          <cell r="B5467">
            <v>11111</v>
          </cell>
          <cell r="C5467" t="str">
            <v>Plataforma - Galvão &amp; Dayze</v>
          </cell>
          <cell r="D5467" t="str">
            <v>4.04.0002</v>
          </cell>
          <cell r="E5467">
            <v>0</v>
          </cell>
          <cell r="F5467">
            <v>0</v>
          </cell>
          <cell r="G5467">
            <v>0</v>
          </cell>
          <cell r="H5467">
            <v>0</v>
          </cell>
          <cell r="I5467">
            <v>0</v>
          </cell>
          <cell r="J5467">
            <v>0</v>
          </cell>
          <cell r="K5467">
            <v>0</v>
          </cell>
          <cell r="L5467">
            <v>0</v>
          </cell>
          <cell r="M5467">
            <v>0</v>
          </cell>
          <cell r="N5467">
            <v>0</v>
          </cell>
          <cell r="O5467">
            <v>0</v>
          </cell>
          <cell r="P5467">
            <v>0</v>
          </cell>
        </row>
        <row r="5468">
          <cell r="A5468" t="str">
            <v>4.04.000311111</v>
          </cell>
          <cell r="B5468">
            <v>11111</v>
          </cell>
          <cell r="C5468" t="str">
            <v>Plataforma - Galvão &amp; Dayze</v>
          </cell>
          <cell r="D5468" t="str">
            <v>4.04.0003</v>
          </cell>
          <cell r="E5468">
            <v>0</v>
          </cell>
          <cell r="F5468">
            <v>0</v>
          </cell>
          <cell r="G5468">
            <v>0</v>
          </cell>
          <cell r="H5468">
            <v>0</v>
          </cell>
          <cell r="I5468">
            <v>0</v>
          </cell>
          <cell r="J5468">
            <v>0</v>
          </cell>
          <cell r="K5468">
            <v>0</v>
          </cell>
          <cell r="L5468">
            <v>0</v>
          </cell>
          <cell r="M5468">
            <v>0</v>
          </cell>
          <cell r="N5468">
            <v>0</v>
          </cell>
          <cell r="O5468">
            <v>0</v>
          </cell>
          <cell r="P5468">
            <v>0</v>
          </cell>
        </row>
        <row r="5469">
          <cell r="A5469" t="str">
            <v>4.04.000411111</v>
          </cell>
          <cell r="B5469">
            <v>11111</v>
          </cell>
          <cell r="C5469" t="str">
            <v>Plataforma - Galvão &amp; Dayze</v>
          </cell>
          <cell r="D5469" t="str">
            <v>4.04.0004</v>
          </cell>
          <cell r="E5469">
            <v>0</v>
          </cell>
          <cell r="F5469">
            <v>0</v>
          </cell>
          <cell r="G5469">
            <v>0</v>
          </cell>
          <cell r="H5469">
            <v>0</v>
          </cell>
          <cell r="I5469">
            <v>0</v>
          </cell>
          <cell r="J5469">
            <v>0</v>
          </cell>
          <cell r="K5469">
            <v>0</v>
          </cell>
          <cell r="L5469">
            <v>0</v>
          </cell>
          <cell r="M5469">
            <v>0</v>
          </cell>
          <cell r="N5469">
            <v>0</v>
          </cell>
          <cell r="O5469">
            <v>0</v>
          </cell>
          <cell r="P5469">
            <v>0</v>
          </cell>
        </row>
        <row r="5470">
          <cell r="A5470" t="str">
            <v>4.04.000511111</v>
          </cell>
          <cell r="B5470">
            <v>11111</v>
          </cell>
          <cell r="C5470" t="str">
            <v>Plataforma - Galvão &amp; Dayze</v>
          </cell>
          <cell r="D5470" t="str">
            <v>4.04.0005</v>
          </cell>
          <cell r="E5470">
            <v>0</v>
          </cell>
          <cell r="F5470">
            <v>0</v>
          </cell>
          <cell r="G5470">
            <v>0</v>
          </cell>
          <cell r="H5470">
            <v>0</v>
          </cell>
          <cell r="I5470">
            <v>0</v>
          </cell>
          <cell r="J5470">
            <v>0</v>
          </cell>
          <cell r="K5470">
            <v>0</v>
          </cell>
          <cell r="L5470">
            <v>0</v>
          </cell>
          <cell r="M5470">
            <v>0</v>
          </cell>
          <cell r="N5470">
            <v>0</v>
          </cell>
          <cell r="O5470">
            <v>0</v>
          </cell>
          <cell r="P5470">
            <v>0</v>
          </cell>
        </row>
        <row r="5471">
          <cell r="A5471" t="str">
            <v>4.04.000611111</v>
          </cell>
          <cell r="B5471">
            <v>11111</v>
          </cell>
          <cell r="C5471" t="str">
            <v>Plataforma - Galvão &amp; Dayze</v>
          </cell>
          <cell r="D5471" t="str">
            <v>4.04.0006</v>
          </cell>
          <cell r="E5471">
            <v>0</v>
          </cell>
          <cell r="F5471">
            <v>0</v>
          </cell>
          <cell r="G5471">
            <v>0</v>
          </cell>
          <cell r="H5471">
            <v>0</v>
          </cell>
          <cell r="I5471">
            <v>0</v>
          </cell>
          <cell r="J5471">
            <v>0</v>
          </cell>
          <cell r="K5471">
            <v>0</v>
          </cell>
          <cell r="L5471">
            <v>0</v>
          </cell>
          <cell r="M5471">
            <v>0</v>
          </cell>
          <cell r="N5471">
            <v>0</v>
          </cell>
          <cell r="O5471">
            <v>0</v>
          </cell>
          <cell r="P5471">
            <v>0</v>
          </cell>
        </row>
        <row r="5472">
          <cell r="A5472" t="str">
            <v>4.04.000711111</v>
          </cell>
          <cell r="B5472">
            <v>11111</v>
          </cell>
          <cell r="C5472" t="str">
            <v>Plataforma - Galvão &amp; Dayze</v>
          </cell>
          <cell r="D5472" t="str">
            <v>4.04.0007</v>
          </cell>
          <cell r="E5472">
            <v>0</v>
          </cell>
          <cell r="F5472">
            <v>0</v>
          </cell>
          <cell r="G5472">
            <v>0</v>
          </cell>
          <cell r="H5472">
            <v>0</v>
          </cell>
          <cell r="I5472">
            <v>0</v>
          </cell>
          <cell r="J5472">
            <v>0</v>
          </cell>
          <cell r="K5472">
            <v>0</v>
          </cell>
          <cell r="L5472">
            <v>0</v>
          </cell>
          <cell r="M5472">
            <v>0</v>
          </cell>
          <cell r="N5472">
            <v>0</v>
          </cell>
          <cell r="O5472">
            <v>0</v>
          </cell>
          <cell r="P5472">
            <v>0</v>
          </cell>
        </row>
        <row r="5473">
          <cell r="A5473" t="str">
            <v>4.04.000811111</v>
          </cell>
          <cell r="B5473">
            <v>11111</v>
          </cell>
          <cell r="C5473" t="str">
            <v>Plataforma - Galvão &amp; Dayze</v>
          </cell>
          <cell r="D5473" t="str">
            <v>4.04.0008</v>
          </cell>
          <cell r="E5473">
            <v>0</v>
          </cell>
          <cell r="F5473">
            <v>0</v>
          </cell>
          <cell r="G5473">
            <v>0</v>
          </cell>
          <cell r="H5473">
            <v>0</v>
          </cell>
          <cell r="I5473">
            <v>0</v>
          </cell>
          <cell r="J5473">
            <v>0</v>
          </cell>
          <cell r="K5473">
            <v>0</v>
          </cell>
          <cell r="L5473">
            <v>0</v>
          </cell>
          <cell r="M5473">
            <v>0</v>
          </cell>
          <cell r="N5473">
            <v>0</v>
          </cell>
          <cell r="O5473">
            <v>0</v>
          </cell>
          <cell r="P5473">
            <v>0</v>
          </cell>
        </row>
        <row r="5474">
          <cell r="A5474" t="str">
            <v>4.04.000911111</v>
          </cell>
          <cell r="B5474">
            <v>11111</v>
          </cell>
          <cell r="C5474" t="str">
            <v>Plataforma - Galvão &amp; Dayze</v>
          </cell>
          <cell r="D5474" t="str">
            <v>4.04.0009</v>
          </cell>
          <cell r="E5474">
            <v>0</v>
          </cell>
          <cell r="F5474">
            <v>0</v>
          </cell>
          <cell r="G5474">
            <v>0</v>
          </cell>
          <cell r="H5474">
            <v>0</v>
          </cell>
          <cell r="I5474">
            <v>0</v>
          </cell>
          <cell r="J5474">
            <v>0</v>
          </cell>
          <cell r="K5474">
            <v>0</v>
          </cell>
          <cell r="L5474">
            <v>0</v>
          </cell>
          <cell r="M5474">
            <v>0</v>
          </cell>
          <cell r="N5474">
            <v>0</v>
          </cell>
          <cell r="O5474">
            <v>0</v>
          </cell>
          <cell r="P5474">
            <v>0</v>
          </cell>
        </row>
        <row r="5475">
          <cell r="A5475" t="str">
            <v>4.04.001011111</v>
          </cell>
          <cell r="B5475">
            <v>11111</v>
          </cell>
          <cell r="C5475" t="str">
            <v>Plataforma - Galvão &amp; Dayze</v>
          </cell>
          <cell r="D5475" t="str">
            <v>4.04.0010</v>
          </cell>
          <cell r="E5475">
            <v>0</v>
          </cell>
          <cell r="F5475">
            <v>0</v>
          </cell>
          <cell r="G5475">
            <v>0</v>
          </cell>
          <cell r="H5475">
            <v>0</v>
          </cell>
          <cell r="I5475">
            <v>0</v>
          </cell>
          <cell r="J5475">
            <v>0</v>
          </cell>
          <cell r="K5475">
            <v>0</v>
          </cell>
          <cell r="L5475">
            <v>0</v>
          </cell>
          <cell r="M5475">
            <v>0</v>
          </cell>
          <cell r="N5475">
            <v>0</v>
          </cell>
          <cell r="O5475">
            <v>0</v>
          </cell>
          <cell r="P5475">
            <v>0</v>
          </cell>
        </row>
        <row r="5476">
          <cell r="A5476" t="str">
            <v>4.04.001111111</v>
          </cell>
          <cell r="B5476">
            <v>11111</v>
          </cell>
          <cell r="C5476" t="str">
            <v>Plataforma - Galvão &amp; Dayze</v>
          </cell>
          <cell r="D5476" t="str">
            <v>4.04.0011</v>
          </cell>
          <cell r="E5476">
            <v>0</v>
          </cell>
          <cell r="F5476">
            <v>0</v>
          </cell>
          <cell r="G5476">
            <v>0</v>
          </cell>
          <cell r="H5476">
            <v>0</v>
          </cell>
          <cell r="I5476">
            <v>0</v>
          </cell>
          <cell r="J5476">
            <v>0</v>
          </cell>
          <cell r="K5476">
            <v>0</v>
          </cell>
          <cell r="L5476">
            <v>0</v>
          </cell>
          <cell r="M5476">
            <v>0</v>
          </cell>
          <cell r="N5476">
            <v>0</v>
          </cell>
          <cell r="O5476">
            <v>0</v>
          </cell>
          <cell r="P5476">
            <v>0</v>
          </cell>
        </row>
        <row r="5477">
          <cell r="A5477" t="str">
            <v>4.04.001211111</v>
          </cell>
          <cell r="B5477">
            <v>11111</v>
          </cell>
          <cell r="C5477" t="str">
            <v>Plataforma - Galvão &amp; Dayze</v>
          </cell>
          <cell r="D5477" t="str">
            <v>4.04.0012</v>
          </cell>
          <cell r="E5477">
            <v>0</v>
          </cell>
          <cell r="F5477">
            <v>0</v>
          </cell>
          <cell r="G5477">
            <v>0</v>
          </cell>
          <cell r="H5477">
            <v>0</v>
          </cell>
          <cell r="I5477">
            <v>0</v>
          </cell>
          <cell r="J5477">
            <v>0</v>
          </cell>
          <cell r="K5477">
            <v>0</v>
          </cell>
          <cell r="L5477">
            <v>0</v>
          </cell>
          <cell r="M5477">
            <v>0</v>
          </cell>
          <cell r="N5477">
            <v>0</v>
          </cell>
          <cell r="O5477">
            <v>0</v>
          </cell>
          <cell r="P5477">
            <v>0</v>
          </cell>
        </row>
        <row r="5478">
          <cell r="A5478" t="str">
            <v>4.05.000311111</v>
          </cell>
          <cell r="B5478">
            <v>11111</v>
          </cell>
          <cell r="C5478" t="str">
            <v>Plataforma - Galvão &amp; Dayze</v>
          </cell>
          <cell r="D5478" t="str">
            <v>4.05.0003</v>
          </cell>
          <cell r="E5478">
            <v>0</v>
          </cell>
          <cell r="F5478">
            <v>0</v>
          </cell>
          <cell r="G5478">
            <v>0</v>
          </cell>
          <cell r="H5478">
            <v>0</v>
          </cell>
          <cell r="I5478">
            <v>0</v>
          </cell>
          <cell r="J5478">
            <v>0</v>
          </cell>
          <cell r="K5478">
            <v>0</v>
          </cell>
          <cell r="L5478">
            <v>0</v>
          </cell>
          <cell r="M5478">
            <v>0</v>
          </cell>
          <cell r="N5478">
            <v>0</v>
          </cell>
          <cell r="O5478">
            <v>0</v>
          </cell>
          <cell r="P5478">
            <v>0</v>
          </cell>
        </row>
        <row r="5479">
          <cell r="A5479" t="str">
            <v>4.08.000411111</v>
          </cell>
          <cell r="B5479">
            <v>11111</v>
          </cell>
          <cell r="C5479" t="str">
            <v>Plataforma - Galvão &amp; Dayze</v>
          </cell>
          <cell r="D5479" t="str">
            <v>4.08.0004</v>
          </cell>
          <cell r="E5479">
            <v>0</v>
          </cell>
          <cell r="F5479">
            <v>0</v>
          </cell>
          <cell r="G5479">
            <v>0</v>
          </cell>
          <cell r="H5479">
            <v>0</v>
          </cell>
          <cell r="I5479">
            <v>0</v>
          </cell>
          <cell r="J5479">
            <v>0</v>
          </cell>
          <cell r="K5479">
            <v>0</v>
          </cell>
          <cell r="L5479">
            <v>0</v>
          </cell>
          <cell r="M5479">
            <v>0</v>
          </cell>
          <cell r="N5479">
            <v>0</v>
          </cell>
          <cell r="O5479">
            <v>0</v>
          </cell>
          <cell r="P5479">
            <v>0</v>
          </cell>
        </row>
        <row r="5480">
          <cell r="A5480" t="str">
            <v>4.08.001011111</v>
          </cell>
          <cell r="B5480">
            <v>11111</v>
          </cell>
          <cell r="C5480" t="str">
            <v>Plataforma - Galvão &amp; Dayze</v>
          </cell>
          <cell r="D5480" t="str">
            <v>4.08.0010</v>
          </cell>
          <cell r="E5480">
            <v>0</v>
          </cell>
          <cell r="F5480">
            <v>0</v>
          </cell>
          <cell r="G5480">
            <v>0</v>
          </cell>
          <cell r="H5480">
            <v>0</v>
          </cell>
          <cell r="I5480">
            <v>0</v>
          </cell>
          <cell r="J5480">
            <v>0</v>
          </cell>
          <cell r="K5480">
            <v>0</v>
          </cell>
          <cell r="L5480">
            <v>0</v>
          </cell>
          <cell r="M5480">
            <v>0</v>
          </cell>
          <cell r="N5480">
            <v>0</v>
          </cell>
          <cell r="O5480">
            <v>0</v>
          </cell>
          <cell r="P5480">
            <v>0</v>
          </cell>
        </row>
        <row r="5481">
          <cell r="A5481" t="str">
            <v>4.08.001611111</v>
          </cell>
          <cell r="B5481">
            <v>11111</v>
          </cell>
          <cell r="C5481" t="str">
            <v>Plataforma - Galvão &amp; Dayze</v>
          </cell>
          <cell r="D5481" t="str">
            <v>4.08.0016</v>
          </cell>
          <cell r="E5481">
            <v>0</v>
          </cell>
          <cell r="F5481">
            <v>0</v>
          </cell>
          <cell r="G5481">
            <v>0</v>
          </cell>
          <cell r="H5481">
            <v>0</v>
          </cell>
          <cell r="I5481">
            <v>0</v>
          </cell>
          <cell r="J5481">
            <v>0</v>
          </cell>
          <cell r="K5481">
            <v>0</v>
          </cell>
          <cell r="L5481">
            <v>0</v>
          </cell>
          <cell r="M5481">
            <v>0</v>
          </cell>
          <cell r="N5481">
            <v>0</v>
          </cell>
          <cell r="O5481">
            <v>0</v>
          </cell>
          <cell r="P5481">
            <v>0</v>
          </cell>
        </row>
        <row r="5482">
          <cell r="A5482" t="str">
            <v>4.08.001711111</v>
          </cell>
          <cell r="B5482">
            <v>11111</v>
          </cell>
          <cell r="C5482" t="str">
            <v>Plataforma - Galvão &amp; Dayze</v>
          </cell>
          <cell r="D5482" t="str">
            <v>4.08.0017</v>
          </cell>
          <cell r="E5482">
            <v>0</v>
          </cell>
          <cell r="F5482">
            <v>0</v>
          </cell>
          <cell r="G5482">
            <v>0</v>
          </cell>
          <cell r="H5482">
            <v>0</v>
          </cell>
          <cell r="I5482">
            <v>0</v>
          </cell>
          <cell r="J5482">
            <v>0</v>
          </cell>
          <cell r="K5482">
            <v>0</v>
          </cell>
          <cell r="L5482">
            <v>0</v>
          </cell>
          <cell r="M5482">
            <v>0</v>
          </cell>
          <cell r="N5482">
            <v>0</v>
          </cell>
          <cell r="O5482">
            <v>0</v>
          </cell>
          <cell r="P5482">
            <v>0</v>
          </cell>
        </row>
        <row r="5483">
          <cell r="A5483" t="str">
            <v>4.08.002011111</v>
          </cell>
          <cell r="B5483">
            <v>11111</v>
          </cell>
          <cell r="C5483" t="str">
            <v>Plataforma - Galvão &amp; Dayze</v>
          </cell>
          <cell r="D5483" t="str">
            <v>4.08.0020</v>
          </cell>
          <cell r="E5483">
            <v>0</v>
          </cell>
          <cell r="F5483">
            <v>0</v>
          </cell>
          <cell r="G5483">
            <v>0</v>
          </cell>
          <cell r="H5483">
            <v>0</v>
          </cell>
          <cell r="I5483">
            <v>0</v>
          </cell>
          <cell r="J5483">
            <v>0</v>
          </cell>
          <cell r="K5483">
            <v>0</v>
          </cell>
          <cell r="L5483">
            <v>0</v>
          </cell>
          <cell r="M5483">
            <v>0</v>
          </cell>
          <cell r="N5483">
            <v>0</v>
          </cell>
          <cell r="O5483">
            <v>0</v>
          </cell>
          <cell r="P5483">
            <v>0</v>
          </cell>
        </row>
        <row r="5484">
          <cell r="A5484" t="str">
            <v>4.13.000411111</v>
          </cell>
          <cell r="B5484">
            <v>11111</v>
          </cell>
          <cell r="C5484" t="str">
            <v>Plataforma - Galvão &amp; Dayze</v>
          </cell>
          <cell r="D5484" t="str">
            <v>4.13.0004</v>
          </cell>
          <cell r="E5484">
            <v>0</v>
          </cell>
          <cell r="F5484">
            <v>0</v>
          </cell>
          <cell r="G5484">
            <v>0</v>
          </cell>
          <cell r="H5484">
            <v>0</v>
          </cell>
          <cell r="I5484">
            <v>0</v>
          </cell>
          <cell r="J5484">
            <v>0</v>
          </cell>
          <cell r="K5484">
            <v>0</v>
          </cell>
          <cell r="L5484">
            <v>0</v>
          </cell>
          <cell r="M5484">
            <v>0</v>
          </cell>
          <cell r="N5484">
            <v>0</v>
          </cell>
          <cell r="O5484">
            <v>0</v>
          </cell>
          <cell r="P5484">
            <v>0</v>
          </cell>
        </row>
        <row r="5485">
          <cell r="A5485" t="str">
            <v>4.13.000511111</v>
          </cell>
          <cell r="B5485">
            <v>11111</v>
          </cell>
          <cell r="C5485" t="str">
            <v>Plataforma - Galvão &amp; Dayze</v>
          </cell>
          <cell r="D5485" t="str">
            <v>4.13.0005</v>
          </cell>
          <cell r="E5485">
            <v>0</v>
          </cell>
          <cell r="F5485">
            <v>0</v>
          </cell>
          <cell r="G5485">
            <v>0</v>
          </cell>
          <cell r="H5485">
            <v>0</v>
          </cell>
          <cell r="I5485">
            <v>0</v>
          </cell>
          <cell r="J5485">
            <v>0</v>
          </cell>
          <cell r="K5485">
            <v>0</v>
          </cell>
          <cell r="L5485">
            <v>0</v>
          </cell>
          <cell r="M5485">
            <v>0</v>
          </cell>
          <cell r="N5485">
            <v>0</v>
          </cell>
          <cell r="O5485">
            <v>0</v>
          </cell>
          <cell r="P5485">
            <v>0</v>
          </cell>
        </row>
        <row r="5486">
          <cell r="A5486" t="str">
            <v>4.13.000611111</v>
          </cell>
          <cell r="B5486">
            <v>11111</v>
          </cell>
          <cell r="C5486" t="str">
            <v>Plataforma - Galvão &amp; Dayze</v>
          </cell>
          <cell r="D5486" t="str">
            <v>4.13.0006</v>
          </cell>
          <cell r="E5486">
            <v>0</v>
          </cell>
          <cell r="F5486">
            <v>0</v>
          </cell>
          <cell r="G5486">
            <v>0</v>
          </cell>
          <cell r="H5486">
            <v>0</v>
          </cell>
          <cell r="I5486">
            <v>0</v>
          </cell>
          <cell r="J5486">
            <v>0</v>
          </cell>
          <cell r="K5486">
            <v>0</v>
          </cell>
          <cell r="L5486">
            <v>0</v>
          </cell>
          <cell r="M5486">
            <v>0</v>
          </cell>
          <cell r="N5486">
            <v>0</v>
          </cell>
          <cell r="O5486">
            <v>0</v>
          </cell>
          <cell r="P5486">
            <v>0</v>
          </cell>
        </row>
        <row r="5487">
          <cell r="A5487" t="str">
            <v>4.13.000711111</v>
          </cell>
          <cell r="B5487">
            <v>11111</v>
          </cell>
          <cell r="C5487" t="str">
            <v>Plataforma - Galvão &amp; Dayze</v>
          </cell>
          <cell r="D5487" t="str">
            <v>4.13.0007</v>
          </cell>
          <cell r="E5487">
            <v>0</v>
          </cell>
          <cell r="F5487">
            <v>0</v>
          </cell>
          <cell r="G5487">
            <v>0</v>
          </cell>
          <cell r="H5487">
            <v>0</v>
          </cell>
          <cell r="I5487">
            <v>0</v>
          </cell>
          <cell r="J5487">
            <v>0</v>
          </cell>
          <cell r="K5487">
            <v>0</v>
          </cell>
          <cell r="L5487">
            <v>0</v>
          </cell>
          <cell r="M5487">
            <v>0</v>
          </cell>
          <cell r="N5487">
            <v>0</v>
          </cell>
          <cell r="O5487">
            <v>0</v>
          </cell>
          <cell r="P5487">
            <v>0</v>
          </cell>
        </row>
        <row r="5488">
          <cell r="A5488" t="str">
            <v>4.13.000811111</v>
          </cell>
          <cell r="B5488">
            <v>11111</v>
          </cell>
          <cell r="C5488" t="str">
            <v>Plataforma - Galvão &amp; Dayze</v>
          </cell>
          <cell r="D5488" t="str">
            <v>4.13.0008</v>
          </cell>
          <cell r="E5488">
            <v>0</v>
          </cell>
          <cell r="F5488">
            <v>0</v>
          </cell>
          <cell r="G5488">
            <v>0</v>
          </cell>
          <cell r="H5488">
            <v>0</v>
          </cell>
          <cell r="I5488">
            <v>0</v>
          </cell>
          <cell r="J5488">
            <v>0</v>
          </cell>
          <cell r="K5488">
            <v>0</v>
          </cell>
          <cell r="L5488">
            <v>0</v>
          </cell>
          <cell r="M5488">
            <v>0</v>
          </cell>
          <cell r="N5488">
            <v>0</v>
          </cell>
          <cell r="O5488">
            <v>0</v>
          </cell>
          <cell r="P5488">
            <v>0</v>
          </cell>
        </row>
        <row r="5489">
          <cell r="A5489" t="str">
            <v>4.90.000111111</v>
          </cell>
          <cell r="B5489">
            <v>11111</v>
          </cell>
          <cell r="C5489" t="str">
            <v>Plataforma - Galvão &amp; Dayze</v>
          </cell>
          <cell r="D5489" t="str">
            <v>4.90.0001</v>
          </cell>
          <cell r="E5489">
            <v>0</v>
          </cell>
          <cell r="F5489">
            <v>0</v>
          </cell>
          <cell r="G5489">
            <v>0</v>
          </cell>
          <cell r="H5489">
            <v>0</v>
          </cell>
          <cell r="I5489">
            <v>0</v>
          </cell>
          <cell r="J5489">
            <v>0</v>
          </cell>
          <cell r="K5489">
            <v>0</v>
          </cell>
          <cell r="L5489">
            <v>0</v>
          </cell>
          <cell r="M5489">
            <v>0</v>
          </cell>
          <cell r="N5489">
            <v>0</v>
          </cell>
          <cell r="O5489">
            <v>0</v>
          </cell>
          <cell r="P5489">
            <v>0</v>
          </cell>
        </row>
        <row r="5490">
          <cell r="A5490" t="str">
            <v>4.01.0001101</v>
          </cell>
          <cell r="B5490">
            <v>101</v>
          </cell>
          <cell r="C5490" t="str">
            <v>Total Diretoria Afinidade</v>
          </cell>
          <cell r="D5490" t="str">
            <v>4.01.0001</v>
          </cell>
          <cell r="E5490">
            <v>297042.14</v>
          </cell>
          <cell r="F5490">
            <v>167555.5</v>
          </cell>
          <cell r="G5490">
            <v>215447.90000000002</v>
          </cell>
          <cell r="H5490">
            <v>293747.8</v>
          </cell>
          <cell r="I5490">
            <v>291794.42</v>
          </cell>
          <cell r="J5490">
            <v>315395.06</v>
          </cell>
          <cell r="K5490">
            <v>338062.01</v>
          </cell>
          <cell r="L5490">
            <v>366804.69</v>
          </cell>
          <cell r="M5490">
            <v>371771.99</v>
          </cell>
          <cell r="N5490">
            <v>379718.99199999997</v>
          </cell>
          <cell r="O5490">
            <v>334946.15000000002</v>
          </cell>
          <cell r="P5490">
            <v>323836.42200000002</v>
          </cell>
        </row>
        <row r="5491">
          <cell r="A5491" t="str">
            <v>4.01.0002101</v>
          </cell>
          <cell r="B5491">
            <v>101</v>
          </cell>
          <cell r="C5491" t="str">
            <v>Total Diretoria Afinidade</v>
          </cell>
          <cell r="D5491" t="str">
            <v>4.01.0002</v>
          </cell>
          <cell r="E5491">
            <v>0</v>
          </cell>
          <cell r="F5491">
            <v>0</v>
          </cell>
          <cell r="G5491">
            <v>0</v>
          </cell>
          <cell r="H5491">
            <v>0</v>
          </cell>
          <cell r="I5491">
            <v>0</v>
          </cell>
          <cell r="J5491">
            <v>0</v>
          </cell>
          <cell r="K5491">
            <v>0</v>
          </cell>
          <cell r="L5491">
            <v>0</v>
          </cell>
          <cell r="M5491">
            <v>0</v>
          </cell>
          <cell r="N5491">
            <v>0</v>
          </cell>
          <cell r="O5491">
            <v>0</v>
          </cell>
          <cell r="P5491">
            <v>0</v>
          </cell>
        </row>
        <row r="5492">
          <cell r="A5492" t="str">
            <v>4.01.0003101</v>
          </cell>
          <cell r="B5492">
            <v>101</v>
          </cell>
          <cell r="C5492" t="str">
            <v>Total Diretoria Afinidade</v>
          </cell>
          <cell r="D5492" t="str">
            <v>4.01.0003</v>
          </cell>
          <cell r="E5492">
            <v>89576.983036720339</v>
          </cell>
          <cell r="F5492">
            <v>75048.605430101714</v>
          </cell>
          <cell r="G5492">
            <v>84638.291632580615</v>
          </cell>
          <cell r="H5492">
            <v>98499.668143300354</v>
          </cell>
          <cell r="I5492">
            <v>108686.89706268234</v>
          </cell>
          <cell r="J5492">
            <v>122358.62132835291</v>
          </cell>
          <cell r="K5492">
            <v>126398.78370660781</v>
          </cell>
          <cell r="L5492">
            <v>133286.73962368994</v>
          </cell>
          <cell r="M5492">
            <v>138778.38146541745</v>
          </cell>
          <cell r="N5492">
            <v>140112.38365721519</v>
          </cell>
          <cell r="O5492">
            <v>136824.68705141463</v>
          </cell>
          <cell r="P5492">
            <v>137789.95786191674</v>
          </cell>
        </row>
        <row r="5493">
          <cell r="A5493" t="str">
            <v>4.01.0004101</v>
          </cell>
          <cell r="B5493">
            <v>101</v>
          </cell>
          <cell r="C5493" t="str">
            <v>Total Diretoria Afinidade</v>
          </cell>
          <cell r="D5493" t="str">
            <v>4.01.0004</v>
          </cell>
          <cell r="E5493">
            <v>200</v>
          </cell>
          <cell r="F5493">
            <v>200</v>
          </cell>
          <cell r="G5493">
            <v>200</v>
          </cell>
          <cell r="H5493">
            <v>200</v>
          </cell>
          <cell r="I5493">
            <v>200</v>
          </cell>
          <cell r="J5493">
            <v>200</v>
          </cell>
          <cell r="K5493">
            <v>200</v>
          </cell>
          <cell r="L5493">
            <v>200</v>
          </cell>
          <cell r="M5493">
            <v>200</v>
          </cell>
          <cell r="N5493">
            <v>200</v>
          </cell>
          <cell r="O5493">
            <v>200</v>
          </cell>
          <cell r="P5493">
            <v>200</v>
          </cell>
        </row>
        <row r="5494">
          <cell r="A5494" t="str">
            <v>4.01.0005101</v>
          </cell>
          <cell r="B5494">
            <v>101</v>
          </cell>
          <cell r="C5494" t="str">
            <v>Total Diretoria Afinidade</v>
          </cell>
          <cell r="D5494" t="str">
            <v>4.01.0005</v>
          </cell>
          <cell r="E5494">
            <v>100</v>
          </cell>
          <cell r="F5494">
            <v>100</v>
          </cell>
          <cell r="G5494">
            <v>3100</v>
          </cell>
          <cell r="H5494">
            <v>100</v>
          </cell>
          <cell r="I5494">
            <v>100</v>
          </cell>
          <cell r="J5494">
            <v>3100</v>
          </cell>
          <cell r="K5494">
            <v>100</v>
          </cell>
          <cell r="L5494">
            <v>100</v>
          </cell>
          <cell r="M5494">
            <v>3100</v>
          </cell>
          <cell r="N5494">
            <v>100</v>
          </cell>
          <cell r="O5494">
            <v>100</v>
          </cell>
          <cell r="P5494">
            <v>3100</v>
          </cell>
        </row>
        <row r="5495">
          <cell r="A5495" t="str">
            <v>4.01.0006101</v>
          </cell>
          <cell r="B5495">
            <v>101</v>
          </cell>
          <cell r="C5495" t="str">
            <v>Total Diretoria Afinidade</v>
          </cell>
          <cell r="D5495" t="str">
            <v>4.01.0006</v>
          </cell>
          <cell r="E5495">
            <v>0</v>
          </cell>
          <cell r="F5495">
            <v>2000</v>
          </cell>
          <cell r="G5495">
            <v>14000</v>
          </cell>
          <cell r="H5495">
            <v>2000</v>
          </cell>
          <cell r="I5495">
            <v>2000</v>
          </cell>
          <cell r="J5495">
            <v>14000</v>
          </cell>
          <cell r="K5495">
            <v>2000</v>
          </cell>
          <cell r="L5495">
            <v>2000</v>
          </cell>
          <cell r="M5495">
            <v>14000</v>
          </cell>
          <cell r="N5495">
            <v>2000</v>
          </cell>
          <cell r="O5495">
            <v>2000</v>
          </cell>
          <cell r="P5495">
            <v>14000</v>
          </cell>
        </row>
        <row r="5496">
          <cell r="A5496" t="str">
            <v>4.01.0007101</v>
          </cell>
          <cell r="B5496">
            <v>101</v>
          </cell>
          <cell r="C5496" t="str">
            <v>Total Diretoria Afinidade</v>
          </cell>
          <cell r="D5496" t="str">
            <v>4.01.0007</v>
          </cell>
          <cell r="E5496">
            <v>0</v>
          </cell>
          <cell r="F5496">
            <v>0</v>
          </cell>
          <cell r="G5496">
            <v>0</v>
          </cell>
          <cell r="H5496">
            <v>0</v>
          </cell>
          <cell r="I5496">
            <v>0</v>
          </cell>
          <cell r="J5496">
            <v>0</v>
          </cell>
          <cell r="K5496">
            <v>0</v>
          </cell>
          <cell r="L5496">
            <v>0</v>
          </cell>
          <cell r="M5496">
            <v>0</v>
          </cell>
          <cell r="N5496">
            <v>0</v>
          </cell>
          <cell r="O5496">
            <v>0</v>
          </cell>
          <cell r="P5496">
            <v>0</v>
          </cell>
        </row>
        <row r="5497">
          <cell r="A5497" t="str">
            <v>4.02.0001101</v>
          </cell>
          <cell r="B5497">
            <v>101</v>
          </cell>
          <cell r="C5497" t="str">
            <v>Total Diretoria Afinidade</v>
          </cell>
          <cell r="D5497" t="str">
            <v>4.02.0001</v>
          </cell>
          <cell r="E5497">
            <v>0</v>
          </cell>
          <cell r="F5497">
            <v>0</v>
          </cell>
          <cell r="G5497">
            <v>0</v>
          </cell>
          <cell r="H5497">
            <v>0</v>
          </cell>
          <cell r="I5497">
            <v>0</v>
          </cell>
          <cell r="J5497">
            <v>0</v>
          </cell>
          <cell r="K5497">
            <v>0</v>
          </cell>
          <cell r="L5497">
            <v>0</v>
          </cell>
          <cell r="M5497">
            <v>0</v>
          </cell>
          <cell r="N5497">
            <v>0</v>
          </cell>
          <cell r="O5497">
            <v>0</v>
          </cell>
          <cell r="P5497">
            <v>0</v>
          </cell>
        </row>
        <row r="5498">
          <cell r="A5498" t="str">
            <v>4.02.0002101</v>
          </cell>
          <cell r="B5498">
            <v>101</v>
          </cell>
          <cell r="C5498" t="str">
            <v>Total Diretoria Afinidade</v>
          </cell>
          <cell r="D5498" t="str">
            <v>4.02.0002</v>
          </cell>
          <cell r="E5498">
            <v>0</v>
          </cell>
          <cell r="F5498">
            <v>0</v>
          </cell>
          <cell r="G5498">
            <v>0</v>
          </cell>
          <cell r="H5498">
            <v>0</v>
          </cell>
          <cell r="I5498">
            <v>0</v>
          </cell>
          <cell r="J5498">
            <v>0</v>
          </cell>
          <cell r="K5498">
            <v>0</v>
          </cell>
          <cell r="L5498">
            <v>0</v>
          </cell>
          <cell r="M5498">
            <v>0</v>
          </cell>
          <cell r="N5498">
            <v>0</v>
          </cell>
          <cell r="O5498">
            <v>0</v>
          </cell>
          <cell r="P5498">
            <v>0</v>
          </cell>
        </row>
        <row r="5499">
          <cell r="A5499" t="str">
            <v>4.02.0003101</v>
          </cell>
          <cell r="B5499">
            <v>101</v>
          </cell>
          <cell r="C5499" t="str">
            <v>Total Diretoria Afinidade</v>
          </cell>
          <cell r="D5499" t="str">
            <v>4.02.0003</v>
          </cell>
          <cell r="E5499">
            <v>4334.7519213250516</v>
          </cell>
          <cell r="F5499">
            <v>4334.7519213250516</v>
          </cell>
          <cell r="G5499">
            <v>6475.7339213250516</v>
          </cell>
          <cell r="H5499">
            <v>6514.442991071428</v>
          </cell>
          <cell r="I5499">
            <v>6514.442991071428</v>
          </cell>
          <cell r="J5499">
            <v>6514.442991071428</v>
          </cell>
          <cell r="K5499">
            <v>6514.442991071428</v>
          </cell>
          <cell r="L5499">
            <v>6514.442991071428</v>
          </cell>
          <cell r="M5499">
            <v>6514.442991071428</v>
          </cell>
          <cell r="N5499">
            <v>6514.442991071428</v>
          </cell>
          <cell r="O5499">
            <v>6514.442991071428</v>
          </cell>
          <cell r="P5499">
            <v>6514.442991071428</v>
          </cell>
        </row>
        <row r="5500">
          <cell r="A5500" t="str">
            <v>4.02.0004101</v>
          </cell>
          <cell r="B5500">
            <v>101</v>
          </cell>
          <cell r="C5500" t="str">
            <v>Total Diretoria Afinidade</v>
          </cell>
          <cell r="D5500" t="str">
            <v>4.02.0004</v>
          </cell>
          <cell r="E5500">
            <v>0</v>
          </cell>
          <cell r="F5500">
            <v>0</v>
          </cell>
          <cell r="G5500">
            <v>0</v>
          </cell>
          <cell r="H5500">
            <v>0</v>
          </cell>
          <cell r="I5500">
            <v>0</v>
          </cell>
          <cell r="J5500">
            <v>0</v>
          </cell>
          <cell r="K5500">
            <v>0</v>
          </cell>
          <cell r="L5500">
            <v>0</v>
          </cell>
          <cell r="M5500">
            <v>0</v>
          </cell>
          <cell r="N5500">
            <v>0</v>
          </cell>
          <cell r="O5500">
            <v>0</v>
          </cell>
          <cell r="P5500">
            <v>0</v>
          </cell>
        </row>
        <row r="5501">
          <cell r="A5501" t="str">
            <v>4.02.0005101</v>
          </cell>
          <cell r="B5501">
            <v>101</v>
          </cell>
          <cell r="C5501" t="str">
            <v>Total Diretoria Afinidade</v>
          </cell>
          <cell r="D5501" t="str">
            <v>4.02.0005</v>
          </cell>
          <cell r="E5501">
            <v>17000</v>
          </cell>
          <cell r="F5501">
            <v>17000</v>
          </cell>
          <cell r="G5501">
            <v>18500</v>
          </cell>
          <cell r="H5501">
            <v>23500</v>
          </cell>
          <cell r="I5501">
            <v>23500</v>
          </cell>
          <cell r="J5501">
            <v>23500</v>
          </cell>
          <cell r="K5501">
            <v>23500</v>
          </cell>
          <cell r="L5501">
            <v>23500</v>
          </cell>
          <cell r="M5501">
            <v>23500</v>
          </cell>
          <cell r="N5501">
            <v>23500</v>
          </cell>
          <cell r="O5501">
            <v>23500</v>
          </cell>
          <cell r="P5501">
            <v>23500</v>
          </cell>
        </row>
        <row r="5502">
          <cell r="A5502" t="str">
            <v>4.02.0006101</v>
          </cell>
          <cell r="B5502">
            <v>101</v>
          </cell>
          <cell r="C5502" t="str">
            <v>Total Diretoria Afinidade</v>
          </cell>
          <cell r="D5502" t="str">
            <v>4.02.0006</v>
          </cell>
          <cell r="E5502">
            <v>0</v>
          </cell>
          <cell r="F5502">
            <v>0</v>
          </cell>
          <cell r="G5502">
            <v>0</v>
          </cell>
          <cell r="H5502">
            <v>0</v>
          </cell>
          <cell r="I5502">
            <v>0</v>
          </cell>
          <cell r="J5502">
            <v>0</v>
          </cell>
          <cell r="K5502">
            <v>0</v>
          </cell>
          <cell r="L5502">
            <v>0</v>
          </cell>
          <cell r="M5502">
            <v>0</v>
          </cell>
          <cell r="N5502">
            <v>0</v>
          </cell>
          <cell r="O5502">
            <v>0</v>
          </cell>
          <cell r="P5502">
            <v>0</v>
          </cell>
        </row>
        <row r="5503">
          <cell r="A5503" t="str">
            <v>4.02.0007101</v>
          </cell>
          <cell r="B5503">
            <v>101</v>
          </cell>
          <cell r="C5503" t="str">
            <v>Total Diretoria Afinidade</v>
          </cell>
          <cell r="D5503" t="str">
            <v>4.02.0007</v>
          </cell>
          <cell r="E5503">
            <v>0</v>
          </cell>
          <cell r="F5503">
            <v>0</v>
          </cell>
          <cell r="G5503">
            <v>0</v>
          </cell>
          <cell r="H5503">
            <v>0</v>
          </cell>
          <cell r="I5503">
            <v>0</v>
          </cell>
          <cell r="J5503">
            <v>0</v>
          </cell>
          <cell r="K5503">
            <v>0</v>
          </cell>
          <cell r="L5503">
            <v>0</v>
          </cell>
          <cell r="M5503">
            <v>0</v>
          </cell>
          <cell r="N5503">
            <v>0</v>
          </cell>
          <cell r="O5503">
            <v>0</v>
          </cell>
          <cell r="P5503">
            <v>0</v>
          </cell>
        </row>
        <row r="5504">
          <cell r="A5504" t="str">
            <v>4.02.0008101</v>
          </cell>
          <cell r="B5504">
            <v>101</v>
          </cell>
          <cell r="C5504" t="str">
            <v>Total Diretoria Afinidade</v>
          </cell>
          <cell r="D5504" t="str">
            <v>4.02.0008</v>
          </cell>
          <cell r="E5504">
            <v>3015</v>
          </cell>
          <cell r="F5504">
            <v>3015</v>
          </cell>
          <cell r="G5504">
            <v>5140</v>
          </cell>
          <cell r="H5504">
            <v>6880</v>
          </cell>
          <cell r="I5504">
            <v>6880</v>
          </cell>
          <cell r="J5504">
            <v>8125</v>
          </cell>
          <cell r="K5504">
            <v>8125</v>
          </cell>
          <cell r="L5504">
            <v>9370</v>
          </cell>
          <cell r="M5504">
            <v>9370</v>
          </cell>
          <cell r="N5504">
            <v>10615</v>
          </cell>
          <cell r="O5504">
            <v>10615</v>
          </cell>
          <cell r="P5504">
            <v>10615</v>
          </cell>
        </row>
        <row r="5505">
          <cell r="A5505" t="str">
            <v>4.02.0009101</v>
          </cell>
          <cell r="B5505">
            <v>101</v>
          </cell>
          <cell r="C5505" t="str">
            <v>Total Diretoria Afinidade</v>
          </cell>
          <cell r="D5505" t="str">
            <v>4.02.0009</v>
          </cell>
          <cell r="E5505">
            <v>52.333410973084881</v>
          </cell>
          <cell r="F5505">
            <v>52.333410973084881</v>
          </cell>
          <cell r="G5505">
            <v>52.333410973084881</v>
          </cell>
          <cell r="H5505">
            <v>52.333410973084881</v>
          </cell>
          <cell r="I5505">
            <v>52.333410973084881</v>
          </cell>
          <cell r="J5505">
            <v>52.333410973084881</v>
          </cell>
          <cell r="K5505">
            <v>52.333410973084881</v>
          </cell>
          <cell r="L5505">
            <v>52.333410973084881</v>
          </cell>
          <cell r="M5505">
            <v>52.333410973084881</v>
          </cell>
          <cell r="N5505">
            <v>52.333410973084881</v>
          </cell>
          <cell r="O5505">
            <v>52.333410973084881</v>
          </cell>
          <cell r="P5505">
            <v>52.333410973084881</v>
          </cell>
        </row>
        <row r="5506">
          <cell r="A5506" t="str">
            <v>4.02.0010101</v>
          </cell>
          <cell r="B5506">
            <v>101</v>
          </cell>
          <cell r="C5506" t="str">
            <v>Total Diretoria Afinidade</v>
          </cell>
          <cell r="D5506" t="str">
            <v>4.02.0010</v>
          </cell>
          <cell r="E5506">
            <v>150</v>
          </cell>
          <cell r="F5506">
            <v>150</v>
          </cell>
          <cell r="G5506">
            <v>150</v>
          </cell>
          <cell r="H5506">
            <v>150</v>
          </cell>
          <cell r="I5506">
            <v>150</v>
          </cell>
          <cell r="J5506">
            <v>150</v>
          </cell>
          <cell r="K5506">
            <v>150</v>
          </cell>
          <cell r="L5506">
            <v>150</v>
          </cell>
          <cell r="M5506">
            <v>150</v>
          </cell>
          <cell r="N5506">
            <v>150</v>
          </cell>
          <cell r="O5506">
            <v>150</v>
          </cell>
          <cell r="P5506">
            <v>150</v>
          </cell>
        </row>
        <row r="5507">
          <cell r="A5507" t="str">
            <v>4.02.0011101</v>
          </cell>
          <cell r="B5507">
            <v>101</v>
          </cell>
          <cell r="C5507" t="str">
            <v>Total Diretoria Afinidade</v>
          </cell>
          <cell r="D5507" t="str">
            <v>4.02.0011</v>
          </cell>
          <cell r="E5507">
            <v>0</v>
          </cell>
          <cell r="F5507">
            <v>0</v>
          </cell>
          <cell r="G5507">
            <v>0</v>
          </cell>
          <cell r="H5507">
            <v>0</v>
          </cell>
          <cell r="I5507">
            <v>0</v>
          </cell>
          <cell r="J5507">
            <v>0</v>
          </cell>
          <cell r="K5507">
            <v>0</v>
          </cell>
          <cell r="L5507">
            <v>0</v>
          </cell>
          <cell r="M5507">
            <v>0</v>
          </cell>
          <cell r="N5507">
            <v>0</v>
          </cell>
          <cell r="O5507">
            <v>0</v>
          </cell>
          <cell r="P5507">
            <v>0</v>
          </cell>
        </row>
        <row r="5508">
          <cell r="A5508" t="str">
            <v>4.02.0012101</v>
          </cell>
          <cell r="B5508">
            <v>101</v>
          </cell>
          <cell r="C5508" t="str">
            <v>Total Diretoria Afinidade</v>
          </cell>
          <cell r="D5508" t="str">
            <v>4.02.0012</v>
          </cell>
          <cell r="E5508">
            <v>0</v>
          </cell>
          <cell r="F5508">
            <v>0</v>
          </cell>
          <cell r="G5508">
            <v>150</v>
          </cell>
          <cell r="H5508">
            <v>300</v>
          </cell>
          <cell r="I5508">
            <v>415</v>
          </cell>
          <cell r="J5508">
            <v>415</v>
          </cell>
          <cell r="K5508">
            <v>415</v>
          </cell>
          <cell r="L5508">
            <v>415</v>
          </cell>
          <cell r="M5508">
            <v>415</v>
          </cell>
          <cell r="N5508">
            <v>415</v>
          </cell>
          <cell r="O5508">
            <v>415</v>
          </cell>
          <cell r="P5508">
            <v>415</v>
          </cell>
        </row>
        <row r="5509">
          <cell r="A5509" t="str">
            <v>4.02.0013101</v>
          </cell>
          <cell r="B5509">
            <v>101</v>
          </cell>
          <cell r="C5509" t="str">
            <v>Total Diretoria Afinidade</v>
          </cell>
          <cell r="D5509" t="str">
            <v>4.02.0013</v>
          </cell>
          <cell r="E5509">
            <v>0</v>
          </cell>
          <cell r="F5509">
            <v>0</v>
          </cell>
          <cell r="G5509">
            <v>0</v>
          </cell>
          <cell r="H5509">
            <v>0</v>
          </cell>
          <cell r="I5509">
            <v>0</v>
          </cell>
          <cell r="J5509">
            <v>0</v>
          </cell>
          <cell r="K5509">
            <v>0</v>
          </cell>
          <cell r="L5509">
            <v>0</v>
          </cell>
          <cell r="M5509">
            <v>0</v>
          </cell>
          <cell r="N5509">
            <v>0</v>
          </cell>
          <cell r="O5509">
            <v>0</v>
          </cell>
          <cell r="P5509">
            <v>0</v>
          </cell>
        </row>
        <row r="5510">
          <cell r="A5510" t="str">
            <v>4.02.0014101</v>
          </cell>
          <cell r="B5510">
            <v>101</v>
          </cell>
          <cell r="C5510" t="str">
            <v>Total Diretoria Afinidade</v>
          </cell>
          <cell r="D5510" t="str">
            <v>4.02.0014</v>
          </cell>
          <cell r="E5510">
            <v>2907.2075569358176</v>
          </cell>
          <cell r="F5510">
            <v>92.207556935817806</v>
          </cell>
          <cell r="G5510">
            <v>92.207556935817806</v>
          </cell>
          <cell r="H5510">
            <v>92.207556935817806</v>
          </cell>
          <cell r="I5510">
            <v>92.207556935817806</v>
          </cell>
          <cell r="J5510">
            <v>137.18685300207039</v>
          </cell>
          <cell r="K5510">
            <v>92.207556935817806</v>
          </cell>
          <cell r="L5510">
            <v>92.207556935817806</v>
          </cell>
          <cell r="M5510">
            <v>92.207556935817806</v>
          </cell>
          <cell r="N5510">
            <v>92.207556935817806</v>
          </cell>
          <cell r="O5510">
            <v>92.207556935817806</v>
          </cell>
          <cell r="P5510">
            <v>92.207556935817806</v>
          </cell>
        </row>
        <row r="5511">
          <cell r="A5511" t="str">
            <v>4.02.0015101</v>
          </cell>
          <cell r="B5511">
            <v>101</v>
          </cell>
          <cell r="C5511" t="str">
            <v>Total Diretoria Afinidade</v>
          </cell>
          <cell r="D5511" t="str">
            <v>4.02.0015</v>
          </cell>
          <cell r="E5511">
            <v>0</v>
          </cell>
          <cell r="F5511">
            <v>0</v>
          </cell>
          <cell r="G5511">
            <v>0</v>
          </cell>
          <cell r="H5511">
            <v>0</v>
          </cell>
          <cell r="I5511">
            <v>0</v>
          </cell>
          <cell r="J5511">
            <v>0</v>
          </cell>
          <cell r="K5511">
            <v>0</v>
          </cell>
          <cell r="L5511">
            <v>0</v>
          </cell>
          <cell r="M5511">
            <v>0</v>
          </cell>
          <cell r="N5511">
            <v>0</v>
          </cell>
          <cell r="O5511">
            <v>0</v>
          </cell>
          <cell r="P5511">
            <v>0</v>
          </cell>
        </row>
        <row r="5512">
          <cell r="A5512" t="str">
            <v>4.02.0016101</v>
          </cell>
          <cell r="B5512">
            <v>101</v>
          </cell>
          <cell r="C5512" t="str">
            <v>Total Diretoria Afinidade</v>
          </cell>
          <cell r="D5512" t="str">
            <v>4.02.0016</v>
          </cell>
          <cell r="E5512">
            <v>36301.791179089021</v>
          </cell>
          <cell r="F5512">
            <v>39116.791179089021</v>
          </cell>
          <cell r="G5512">
            <v>53591.791179089028</v>
          </cell>
          <cell r="H5512">
            <v>53811.563955357138</v>
          </cell>
          <cell r="I5512">
            <v>53811.563955357138</v>
          </cell>
          <cell r="J5512">
            <v>55686.563955357138</v>
          </cell>
          <cell r="K5512">
            <v>55686.563955357138</v>
          </cell>
          <cell r="L5512">
            <v>57561.563955357138</v>
          </cell>
          <cell r="M5512">
            <v>57561.563955357138</v>
          </cell>
          <cell r="N5512">
            <v>59436.563955357138</v>
          </cell>
          <cell r="O5512">
            <v>59436.563955357138</v>
          </cell>
          <cell r="P5512">
            <v>59436.563955357138</v>
          </cell>
        </row>
        <row r="5513">
          <cell r="A5513" t="str">
            <v>4.02.0017101</v>
          </cell>
          <cell r="B5513">
            <v>101</v>
          </cell>
          <cell r="C5513" t="str">
            <v>Total Diretoria Afinidade</v>
          </cell>
          <cell r="D5513" t="str">
            <v>4.02.0017</v>
          </cell>
          <cell r="E5513">
            <v>19531.770094202901</v>
          </cell>
          <cell r="F5513">
            <v>19531.770094202901</v>
          </cell>
          <cell r="G5513">
            <v>19531.770094202901</v>
          </cell>
          <cell r="H5513">
            <v>19919.5161625</v>
          </cell>
          <cell r="I5513">
            <v>19919.5161625</v>
          </cell>
          <cell r="J5513">
            <v>19919.5161625</v>
          </cell>
          <cell r="K5513">
            <v>19919.5161625</v>
          </cell>
          <cell r="L5513">
            <v>19919.5161625</v>
          </cell>
          <cell r="M5513">
            <v>19919.5161625</v>
          </cell>
          <cell r="N5513">
            <v>19919.5161625</v>
          </cell>
          <cell r="O5513">
            <v>19919.5161625</v>
          </cell>
          <cell r="P5513">
            <v>19919.5161625</v>
          </cell>
        </row>
        <row r="5514">
          <cell r="A5514" t="str">
            <v>4.02.0018101</v>
          </cell>
          <cell r="B5514">
            <v>101</v>
          </cell>
          <cell r="C5514" t="str">
            <v>Total Diretoria Afinidade</v>
          </cell>
          <cell r="D5514" t="str">
            <v>4.02.0018</v>
          </cell>
          <cell r="E5514">
            <v>8589.64</v>
          </cell>
          <cell r="F5514">
            <v>8589.64</v>
          </cell>
          <cell r="G5514">
            <v>10532.981</v>
          </cell>
          <cell r="H5514">
            <v>10532.981</v>
          </cell>
          <cell r="I5514">
            <v>10532.981</v>
          </cell>
          <cell r="J5514">
            <v>10532.981</v>
          </cell>
          <cell r="K5514">
            <v>10532.981</v>
          </cell>
          <cell r="L5514">
            <v>10532.981</v>
          </cell>
          <cell r="M5514">
            <v>10532.981</v>
          </cell>
          <cell r="N5514">
            <v>10532.981</v>
          </cell>
          <cell r="O5514">
            <v>10532.981</v>
          </cell>
          <cell r="P5514">
            <v>10532.981</v>
          </cell>
        </row>
        <row r="5515">
          <cell r="A5515" t="str">
            <v>4.02.0019101</v>
          </cell>
          <cell r="B5515">
            <v>101</v>
          </cell>
          <cell r="C5515" t="str">
            <v>Total Diretoria Afinidade</v>
          </cell>
          <cell r="D5515" t="str">
            <v>4.02.0019</v>
          </cell>
          <cell r="E5515">
            <v>0</v>
          </cell>
          <cell r="F5515">
            <v>0</v>
          </cell>
          <cell r="G5515">
            <v>0</v>
          </cell>
          <cell r="H5515">
            <v>0</v>
          </cell>
          <cell r="I5515">
            <v>0</v>
          </cell>
          <cell r="J5515">
            <v>0</v>
          </cell>
          <cell r="K5515">
            <v>0</v>
          </cell>
          <cell r="L5515">
            <v>0</v>
          </cell>
          <cell r="M5515">
            <v>0</v>
          </cell>
          <cell r="N5515">
            <v>0</v>
          </cell>
          <cell r="O5515">
            <v>0</v>
          </cell>
          <cell r="P5515">
            <v>0</v>
          </cell>
        </row>
        <row r="5516">
          <cell r="A5516" t="str">
            <v>4.02.0020101</v>
          </cell>
          <cell r="B5516">
            <v>101</v>
          </cell>
          <cell r="C5516" t="str">
            <v>Total Diretoria Afinidade</v>
          </cell>
          <cell r="D5516" t="str">
            <v>4.02.0020</v>
          </cell>
          <cell r="E5516">
            <v>1350</v>
          </cell>
          <cell r="F5516">
            <v>1350</v>
          </cell>
          <cell r="G5516">
            <v>1650</v>
          </cell>
          <cell r="H5516">
            <v>1700</v>
          </cell>
          <cell r="I5516">
            <v>1700</v>
          </cell>
          <cell r="J5516">
            <v>2000</v>
          </cell>
          <cell r="K5516">
            <v>2000</v>
          </cell>
          <cell r="L5516">
            <v>2300</v>
          </cell>
          <cell r="M5516">
            <v>2300</v>
          </cell>
          <cell r="N5516">
            <v>2600</v>
          </cell>
          <cell r="O5516">
            <v>2600</v>
          </cell>
          <cell r="P5516">
            <v>2600</v>
          </cell>
        </row>
        <row r="5517">
          <cell r="A5517" t="str">
            <v>4.02.0021101</v>
          </cell>
          <cell r="B5517">
            <v>101</v>
          </cell>
          <cell r="C5517" t="str">
            <v>Total Diretoria Afinidade</v>
          </cell>
          <cell r="D5517" t="str">
            <v>4.02.0021</v>
          </cell>
          <cell r="E5517">
            <v>0</v>
          </cell>
          <cell r="F5517">
            <v>0</v>
          </cell>
          <cell r="G5517">
            <v>0</v>
          </cell>
          <cell r="H5517">
            <v>0</v>
          </cell>
          <cell r="I5517">
            <v>0</v>
          </cell>
          <cell r="J5517">
            <v>0</v>
          </cell>
          <cell r="K5517">
            <v>0</v>
          </cell>
          <cell r="L5517">
            <v>0</v>
          </cell>
          <cell r="M5517">
            <v>0</v>
          </cell>
          <cell r="N5517">
            <v>0</v>
          </cell>
          <cell r="O5517">
            <v>0</v>
          </cell>
          <cell r="P5517">
            <v>0</v>
          </cell>
        </row>
        <row r="5518">
          <cell r="A5518" t="str">
            <v>4.02.0022101</v>
          </cell>
          <cell r="B5518">
            <v>101</v>
          </cell>
          <cell r="C5518" t="str">
            <v>Total Diretoria Afinidade</v>
          </cell>
          <cell r="D5518" t="str">
            <v>4.02.0022</v>
          </cell>
          <cell r="E5518">
            <v>1100</v>
          </cell>
          <cell r="F5518">
            <v>1100</v>
          </cell>
          <cell r="G5518">
            <v>1500</v>
          </cell>
          <cell r="H5518">
            <v>1600</v>
          </cell>
          <cell r="I5518">
            <v>1600</v>
          </cell>
          <cell r="J5518">
            <v>1800</v>
          </cell>
          <cell r="K5518">
            <v>1800</v>
          </cell>
          <cell r="L5518">
            <v>2000</v>
          </cell>
          <cell r="M5518">
            <v>2000</v>
          </cell>
          <cell r="N5518">
            <v>2200</v>
          </cell>
          <cell r="O5518">
            <v>2200</v>
          </cell>
          <cell r="P5518">
            <v>2200</v>
          </cell>
        </row>
        <row r="5519">
          <cell r="A5519" t="str">
            <v>4.02.0023101</v>
          </cell>
          <cell r="B5519">
            <v>101</v>
          </cell>
          <cell r="C5519" t="str">
            <v>Total Diretoria Afinidade</v>
          </cell>
          <cell r="D5519" t="str">
            <v>4.02.0023</v>
          </cell>
          <cell r="E5519">
            <v>74.125879917184264</v>
          </cell>
          <cell r="F5519">
            <v>74.125879917184264</v>
          </cell>
          <cell r="G5519">
            <v>74.125879917184264</v>
          </cell>
          <cell r="H5519">
            <v>74.125879917184264</v>
          </cell>
          <cell r="I5519">
            <v>74.125879917184264</v>
          </cell>
          <cell r="J5519">
            <v>74.125879917184264</v>
          </cell>
          <cell r="K5519">
            <v>74.125879917184264</v>
          </cell>
          <cell r="L5519">
            <v>76.720285714285708</v>
          </cell>
          <cell r="M5519">
            <v>76.720285714285708</v>
          </cell>
          <cell r="N5519">
            <v>76.720285714285708</v>
          </cell>
          <cell r="O5519">
            <v>76.720285714285708</v>
          </cell>
          <cell r="P5519">
            <v>76.720285714285708</v>
          </cell>
        </row>
        <row r="5520">
          <cell r="A5520" t="str">
            <v>4.02.0024101</v>
          </cell>
          <cell r="B5520">
            <v>101</v>
          </cell>
          <cell r="C5520" t="str">
            <v>Total Diretoria Afinidade</v>
          </cell>
          <cell r="D5520" t="str">
            <v>4.02.0024</v>
          </cell>
          <cell r="E5520">
            <v>0</v>
          </cell>
          <cell r="F5520">
            <v>0</v>
          </cell>
          <cell r="G5520">
            <v>0</v>
          </cell>
          <cell r="H5520">
            <v>0</v>
          </cell>
          <cell r="I5520">
            <v>0</v>
          </cell>
          <cell r="J5520">
            <v>0</v>
          </cell>
          <cell r="K5520">
            <v>0</v>
          </cell>
          <cell r="L5520">
            <v>0</v>
          </cell>
          <cell r="M5520">
            <v>0</v>
          </cell>
          <cell r="N5520">
            <v>0</v>
          </cell>
          <cell r="O5520">
            <v>0</v>
          </cell>
          <cell r="P5520">
            <v>0</v>
          </cell>
        </row>
        <row r="5521">
          <cell r="A5521" t="str">
            <v>4.02.0025101</v>
          </cell>
          <cell r="B5521">
            <v>101</v>
          </cell>
          <cell r="C5521" t="str">
            <v>Total Diretoria Afinidade</v>
          </cell>
          <cell r="D5521" t="str">
            <v>4.02.0025</v>
          </cell>
          <cell r="E5521">
            <v>600</v>
          </cell>
          <cell r="F5521">
            <v>600</v>
          </cell>
          <cell r="G5521">
            <v>650</v>
          </cell>
          <cell r="H5521">
            <v>700</v>
          </cell>
          <cell r="I5521">
            <v>700</v>
          </cell>
          <cell r="J5521">
            <v>700</v>
          </cell>
          <cell r="K5521">
            <v>700</v>
          </cell>
          <cell r="L5521">
            <v>700</v>
          </cell>
          <cell r="M5521">
            <v>700</v>
          </cell>
          <cell r="N5521">
            <v>700</v>
          </cell>
          <cell r="O5521">
            <v>700</v>
          </cell>
          <cell r="P5521">
            <v>700</v>
          </cell>
        </row>
        <row r="5522">
          <cell r="A5522" t="str">
            <v>4.02.0026101</v>
          </cell>
          <cell r="B5522">
            <v>101</v>
          </cell>
          <cell r="C5522" t="str">
            <v>Total Diretoria Afinidade</v>
          </cell>
          <cell r="D5522" t="str">
            <v>4.02.0026</v>
          </cell>
          <cell r="E5522">
            <v>5075</v>
          </cell>
          <cell r="F5522">
            <v>5075</v>
          </cell>
          <cell r="G5522">
            <v>7150</v>
          </cell>
          <cell r="H5522">
            <v>7650</v>
          </cell>
          <cell r="I5522">
            <v>7650</v>
          </cell>
          <cell r="J5522">
            <v>8525</v>
          </cell>
          <cell r="K5522">
            <v>8525</v>
          </cell>
          <cell r="L5522">
            <v>9400</v>
          </cell>
          <cell r="M5522">
            <v>9400</v>
          </cell>
          <cell r="N5522">
            <v>10275</v>
          </cell>
          <cell r="O5522">
            <v>10275</v>
          </cell>
          <cell r="P5522">
            <v>10275</v>
          </cell>
        </row>
        <row r="5523">
          <cell r="A5523" t="str">
            <v>4.02.0027101</v>
          </cell>
          <cell r="B5523">
            <v>101</v>
          </cell>
          <cell r="C5523" t="str">
            <v>Total Diretoria Afinidade</v>
          </cell>
          <cell r="D5523" t="str">
            <v>4.02.0027</v>
          </cell>
          <cell r="E5523">
            <v>0</v>
          </cell>
          <cell r="F5523">
            <v>0</v>
          </cell>
          <cell r="G5523">
            <v>0</v>
          </cell>
          <cell r="H5523">
            <v>0</v>
          </cell>
          <cell r="I5523">
            <v>0</v>
          </cell>
          <cell r="J5523">
            <v>0</v>
          </cell>
          <cell r="K5523">
            <v>0</v>
          </cell>
          <cell r="L5523">
            <v>0</v>
          </cell>
          <cell r="M5523">
            <v>0</v>
          </cell>
          <cell r="N5523">
            <v>0</v>
          </cell>
          <cell r="O5523">
            <v>0</v>
          </cell>
          <cell r="P5523">
            <v>0</v>
          </cell>
        </row>
        <row r="5524">
          <cell r="A5524" t="str">
            <v>4.02.0028101</v>
          </cell>
          <cell r="B5524">
            <v>101</v>
          </cell>
          <cell r="C5524" t="str">
            <v>Total Diretoria Afinidade</v>
          </cell>
          <cell r="D5524" t="str">
            <v>4.02.0028</v>
          </cell>
          <cell r="E5524">
            <v>0</v>
          </cell>
          <cell r="F5524">
            <v>0</v>
          </cell>
          <cell r="G5524">
            <v>0</v>
          </cell>
          <cell r="H5524">
            <v>19190.599999999999</v>
          </cell>
          <cell r="I5524">
            <v>0</v>
          </cell>
          <cell r="J5524">
            <v>0</v>
          </cell>
          <cell r="K5524">
            <v>0</v>
          </cell>
          <cell r="L5524">
            <v>0</v>
          </cell>
          <cell r="M5524">
            <v>0</v>
          </cell>
          <cell r="N5524">
            <v>0</v>
          </cell>
          <cell r="O5524">
            <v>0</v>
          </cell>
          <cell r="P5524">
            <v>11376.51</v>
          </cell>
        </row>
        <row r="5525">
          <cell r="A5525" t="str">
            <v>4.02.0029101</v>
          </cell>
          <cell r="B5525">
            <v>101</v>
          </cell>
          <cell r="C5525" t="str">
            <v>Total Diretoria Afinidade</v>
          </cell>
          <cell r="D5525" t="str">
            <v>4.02.0029</v>
          </cell>
          <cell r="E5525">
            <v>0</v>
          </cell>
          <cell r="F5525">
            <v>7808.8600000000006</v>
          </cell>
          <cell r="G5525">
            <v>0</v>
          </cell>
          <cell r="H5525">
            <v>2500</v>
          </cell>
          <cell r="I5525">
            <v>0</v>
          </cell>
          <cell r="J5525">
            <v>0</v>
          </cell>
          <cell r="K5525">
            <v>0</v>
          </cell>
          <cell r="L5525">
            <v>0</v>
          </cell>
          <cell r="M5525">
            <v>0</v>
          </cell>
          <cell r="N5525">
            <v>0</v>
          </cell>
          <cell r="O5525">
            <v>0</v>
          </cell>
          <cell r="P5525">
            <v>0</v>
          </cell>
        </row>
        <row r="5526">
          <cell r="A5526" t="str">
            <v>4.02.0030101</v>
          </cell>
          <cell r="B5526">
            <v>101</v>
          </cell>
          <cell r="C5526" t="str">
            <v>Total Diretoria Afinidade</v>
          </cell>
          <cell r="D5526" t="str">
            <v>4.02.0030</v>
          </cell>
          <cell r="E5526">
            <v>0</v>
          </cell>
          <cell r="F5526">
            <v>0</v>
          </cell>
          <cell r="G5526">
            <v>0</v>
          </cell>
          <cell r="H5526">
            <v>0</v>
          </cell>
          <cell r="I5526">
            <v>0</v>
          </cell>
          <cell r="J5526">
            <v>0</v>
          </cell>
          <cell r="K5526">
            <v>0</v>
          </cell>
          <cell r="L5526">
            <v>0</v>
          </cell>
          <cell r="M5526">
            <v>0</v>
          </cell>
          <cell r="N5526">
            <v>0</v>
          </cell>
          <cell r="O5526">
            <v>0</v>
          </cell>
          <cell r="P5526">
            <v>0</v>
          </cell>
        </row>
        <row r="5527">
          <cell r="A5527" t="str">
            <v>4.02.0035101</v>
          </cell>
          <cell r="B5527">
            <v>101</v>
          </cell>
          <cell r="C5527" t="str">
            <v>Total Diretoria Afinidade</v>
          </cell>
          <cell r="D5527" t="str">
            <v>4.02.0035</v>
          </cell>
          <cell r="E5527">
            <v>0</v>
          </cell>
          <cell r="F5527">
            <v>0</v>
          </cell>
          <cell r="G5527">
            <v>0</v>
          </cell>
          <cell r="H5527">
            <v>0</v>
          </cell>
          <cell r="I5527">
            <v>0</v>
          </cell>
          <cell r="J5527">
            <v>0</v>
          </cell>
          <cell r="K5527">
            <v>0</v>
          </cell>
          <cell r="L5527">
            <v>0</v>
          </cell>
          <cell r="M5527">
            <v>0</v>
          </cell>
          <cell r="N5527">
            <v>0</v>
          </cell>
          <cell r="O5527">
            <v>0</v>
          </cell>
          <cell r="P5527">
            <v>0</v>
          </cell>
        </row>
        <row r="5528">
          <cell r="A5528" t="str">
            <v>4.02.0036101</v>
          </cell>
          <cell r="B5528">
            <v>101</v>
          </cell>
          <cell r="C5528" t="str">
            <v>Total Diretoria Afinidade</v>
          </cell>
          <cell r="D5528" t="str">
            <v>4.02.0036</v>
          </cell>
          <cell r="E5528">
            <v>0</v>
          </cell>
          <cell r="F5528">
            <v>0</v>
          </cell>
          <cell r="G5528">
            <v>0</v>
          </cell>
          <cell r="H5528">
            <v>0</v>
          </cell>
          <cell r="I5528">
            <v>0</v>
          </cell>
          <cell r="J5528">
            <v>0</v>
          </cell>
          <cell r="K5528">
            <v>0</v>
          </cell>
          <cell r="L5528">
            <v>0</v>
          </cell>
          <cell r="M5528">
            <v>0</v>
          </cell>
          <cell r="N5528">
            <v>0</v>
          </cell>
          <cell r="O5528">
            <v>0</v>
          </cell>
          <cell r="P5528">
            <v>0</v>
          </cell>
        </row>
        <row r="5529">
          <cell r="A5529" t="str">
            <v>4.02.0037101</v>
          </cell>
          <cell r="B5529">
            <v>101</v>
          </cell>
          <cell r="C5529" t="str">
            <v>Total Diretoria Afinidade</v>
          </cell>
          <cell r="D5529" t="str">
            <v>4.02.0037</v>
          </cell>
          <cell r="E5529">
            <v>0</v>
          </cell>
          <cell r="F5529">
            <v>0</v>
          </cell>
          <cell r="G5529">
            <v>0</v>
          </cell>
          <cell r="H5529">
            <v>0</v>
          </cell>
          <cell r="I5529">
            <v>0</v>
          </cell>
          <cell r="J5529">
            <v>0</v>
          </cell>
          <cell r="K5529">
            <v>0</v>
          </cell>
          <cell r="L5529">
            <v>0</v>
          </cell>
          <cell r="M5529">
            <v>0</v>
          </cell>
          <cell r="N5529">
            <v>0</v>
          </cell>
          <cell r="O5529">
            <v>0</v>
          </cell>
          <cell r="P5529">
            <v>0</v>
          </cell>
        </row>
        <row r="5530">
          <cell r="A5530" t="str">
            <v>4.02.0038101</v>
          </cell>
          <cell r="B5530">
            <v>101</v>
          </cell>
          <cell r="C5530" t="str">
            <v>Total Diretoria Afinidade</v>
          </cell>
          <cell r="D5530" t="str">
            <v>4.02.0038</v>
          </cell>
          <cell r="E5530">
            <v>0</v>
          </cell>
          <cell r="F5530">
            <v>0</v>
          </cell>
          <cell r="G5530">
            <v>0</v>
          </cell>
          <cell r="H5530">
            <v>0</v>
          </cell>
          <cell r="I5530">
            <v>0</v>
          </cell>
          <cell r="J5530">
            <v>0</v>
          </cell>
          <cell r="K5530">
            <v>0</v>
          </cell>
          <cell r="L5530">
            <v>0</v>
          </cell>
          <cell r="M5530">
            <v>0</v>
          </cell>
          <cell r="N5530">
            <v>0</v>
          </cell>
          <cell r="O5530">
            <v>0</v>
          </cell>
          <cell r="P5530">
            <v>0</v>
          </cell>
        </row>
        <row r="5531">
          <cell r="A5531" t="str">
            <v>4.02.0039101</v>
          </cell>
          <cell r="B5531">
            <v>101</v>
          </cell>
          <cell r="C5531" t="str">
            <v>Total Diretoria Afinidade</v>
          </cell>
          <cell r="D5531" t="str">
            <v>4.02.0039</v>
          </cell>
          <cell r="E5531">
            <v>0</v>
          </cell>
          <cell r="F5531">
            <v>0</v>
          </cell>
          <cell r="G5531">
            <v>0</v>
          </cell>
          <cell r="H5531">
            <v>0</v>
          </cell>
          <cell r="I5531">
            <v>0</v>
          </cell>
          <cell r="J5531">
            <v>0</v>
          </cell>
          <cell r="K5531">
            <v>0</v>
          </cell>
          <cell r="L5531">
            <v>0</v>
          </cell>
          <cell r="M5531">
            <v>0</v>
          </cell>
          <cell r="N5531">
            <v>0</v>
          </cell>
          <cell r="O5531">
            <v>0</v>
          </cell>
          <cell r="P5531">
            <v>0</v>
          </cell>
        </row>
        <row r="5532">
          <cell r="A5532" t="str">
            <v>4.02.0041101</v>
          </cell>
          <cell r="B5532">
            <v>101</v>
          </cell>
          <cell r="C5532" t="str">
            <v>Total Diretoria Afinidade</v>
          </cell>
          <cell r="D5532" t="str">
            <v>4.02.0041</v>
          </cell>
          <cell r="E5532">
            <v>0</v>
          </cell>
          <cell r="F5532">
            <v>0</v>
          </cell>
          <cell r="G5532">
            <v>0</v>
          </cell>
          <cell r="H5532">
            <v>0</v>
          </cell>
          <cell r="I5532">
            <v>0</v>
          </cell>
          <cell r="J5532">
            <v>0</v>
          </cell>
          <cell r="K5532">
            <v>0</v>
          </cell>
          <cell r="L5532">
            <v>0</v>
          </cell>
          <cell r="M5532">
            <v>0</v>
          </cell>
          <cell r="N5532">
            <v>0</v>
          </cell>
          <cell r="O5532">
            <v>0</v>
          </cell>
          <cell r="P5532">
            <v>0</v>
          </cell>
        </row>
        <row r="5533">
          <cell r="A5533" t="str">
            <v>4.02.0042101</v>
          </cell>
          <cell r="B5533">
            <v>101</v>
          </cell>
          <cell r="C5533" t="str">
            <v>Total Diretoria Afinidade</v>
          </cell>
          <cell r="D5533" t="str">
            <v>4.02.0042</v>
          </cell>
          <cell r="E5533">
            <v>0</v>
          </cell>
          <cell r="F5533">
            <v>0</v>
          </cell>
          <cell r="G5533">
            <v>0</v>
          </cell>
          <cell r="H5533">
            <v>0</v>
          </cell>
          <cell r="I5533">
            <v>0</v>
          </cell>
          <cell r="J5533">
            <v>0</v>
          </cell>
          <cell r="K5533">
            <v>0</v>
          </cell>
          <cell r="L5533">
            <v>0</v>
          </cell>
          <cell r="M5533">
            <v>0</v>
          </cell>
          <cell r="N5533">
            <v>0</v>
          </cell>
          <cell r="O5533">
            <v>0</v>
          </cell>
          <cell r="P5533">
            <v>0</v>
          </cell>
        </row>
        <row r="5534">
          <cell r="A5534" t="str">
            <v>4.02.0043101</v>
          </cell>
          <cell r="B5534">
            <v>101</v>
          </cell>
          <cell r="C5534" t="str">
            <v>Total Diretoria Afinidade</v>
          </cell>
          <cell r="D5534" t="str">
            <v>4.02.0043</v>
          </cell>
          <cell r="E5534">
            <v>0</v>
          </cell>
          <cell r="F5534">
            <v>0</v>
          </cell>
          <cell r="G5534">
            <v>0</v>
          </cell>
          <cell r="H5534">
            <v>0</v>
          </cell>
          <cell r="I5534">
            <v>0</v>
          </cell>
          <cell r="J5534">
            <v>0</v>
          </cell>
          <cell r="K5534">
            <v>0</v>
          </cell>
          <cell r="L5534">
            <v>0</v>
          </cell>
          <cell r="M5534">
            <v>0</v>
          </cell>
          <cell r="N5534">
            <v>0</v>
          </cell>
          <cell r="O5534">
            <v>0</v>
          </cell>
          <cell r="P5534">
            <v>0</v>
          </cell>
        </row>
        <row r="5535">
          <cell r="A5535" t="str">
            <v>4.02.0044101</v>
          </cell>
          <cell r="B5535">
            <v>101</v>
          </cell>
          <cell r="C5535" t="str">
            <v>Total Diretoria Afinidade</v>
          </cell>
          <cell r="D5535" t="str">
            <v>4.02.0044</v>
          </cell>
          <cell r="E5535">
            <v>0</v>
          </cell>
          <cell r="F5535">
            <v>0</v>
          </cell>
          <cell r="G5535">
            <v>0</v>
          </cell>
          <cell r="H5535">
            <v>0</v>
          </cell>
          <cell r="I5535">
            <v>0</v>
          </cell>
          <cell r="J5535">
            <v>0</v>
          </cell>
          <cell r="K5535">
            <v>0</v>
          </cell>
          <cell r="L5535">
            <v>0</v>
          </cell>
          <cell r="M5535">
            <v>0</v>
          </cell>
          <cell r="N5535">
            <v>0</v>
          </cell>
          <cell r="O5535">
            <v>0</v>
          </cell>
          <cell r="P5535">
            <v>0</v>
          </cell>
        </row>
        <row r="5536">
          <cell r="A5536" t="str">
            <v>4.03.0001101</v>
          </cell>
          <cell r="B5536">
            <v>101</v>
          </cell>
          <cell r="C5536" t="str">
            <v>Total Diretoria Afinidade</v>
          </cell>
          <cell r="D5536" t="str">
            <v>4.03.0001</v>
          </cell>
          <cell r="E5536">
            <v>0</v>
          </cell>
          <cell r="F5536">
            <v>0</v>
          </cell>
          <cell r="G5536">
            <v>0</v>
          </cell>
          <cell r="H5536">
            <v>0</v>
          </cell>
          <cell r="I5536">
            <v>0</v>
          </cell>
          <cell r="J5536">
            <v>0</v>
          </cell>
          <cell r="K5536">
            <v>0</v>
          </cell>
          <cell r="L5536">
            <v>0</v>
          </cell>
          <cell r="M5536">
            <v>0</v>
          </cell>
          <cell r="N5536">
            <v>0</v>
          </cell>
          <cell r="O5536">
            <v>0</v>
          </cell>
          <cell r="P5536">
            <v>0</v>
          </cell>
        </row>
        <row r="5537">
          <cell r="A5537" t="str">
            <v>4.03.0002101</v>
          </cell>
          <cell r="B5537">
            <v>101</v>
          </cell>
          <cell r="C5537" t="str">
            <v>Total Diretoria Afinidade</v>
          </cell>
          <cell r="D5537" t="str">
            <v>4.03.0002</v>
          </cell>
          <cell r="E5537">
            <v>202416.26714664092</v>
          </cell>
          <cell r="F5537">
            <v>167671.01586823305</v>
          </cell>
          <cell r="G5537">
            <v>218968.05988122642</v>
          </cell>
          <cell r="H5537">
            <v>340241.40648748429</v>
          </cell>
          <cell r="I5537">
            <v>404932.62241088762</v>
          </cell>
          <cell r="J5537">
            <v>510300.02501063322</v>
          </cell>
          <cell r="K5537">
            <v>564193.64108550898</v>
          </cell>
          <cell r="L5537">
            <v>587664.23974364088</v>
          </cell>
          <cell r="M5537">
            <v>671364.98811540706</v>
          </cell>
          <cell r="N5537">
            <v>668015.33381522645</v>
          </cell>
          <cell r="O5537">
            <v>699625.61872095487</v>
          </cell>
          <cell r="P5537">
            <v>696271.08006119728</v>
          </cell>
        </row>
        <row r="5538">
          <cell r="A5538" t="str">
            <v>4.03.0003101</v>
          </cell>
          <cell r="B5538">
            <v>101</v>
          </cell>
          <cell r="C5538" t="str">
            <v>Total Diretoria Afinidade</v>
          </cell>
          <cell r="D5538" t="str">
            <v>4.03.0003</v>
          </cell>
          <cell r="E5538">
            <v>6399.4232540733574</v>
          </cell>
          <cell r="F5538">
            <v>5434.2773852286955</v>
          </cell>
          <cell r="G5538">
            <v>6859.1952744785112</v>
          </cell>
          <cell r="H5538">
            <v>10227.899346874565</v>
          </cell>
          <cell r="I5538">
            <v>12024.877566969102</v>
          </cell>
          <cell r="J5538">
            <v>14951.749861406477</v>
          </cell>
          <cell r="K5538">
            <v>16448.794752375248</v>
          </cell>
          <cell r="L5538">
            <v>19087.928992878911</v>
          </cell>
          <cell r="M5538">
            <v>19598.574280983528</v>
          </cell>
          <cell r="N5538">
            <v>19505.528328200733</v>
          </cell>
          <cell r="O5538">
            <v>20383.5917978043</v>
          </cell>
          <cell r="P5538">
            <v>20290.410168366594</v>
          </cell>
        </row>
        <row r="5539">
          <cell r="A5539" t="str">
            <v>4.03.0004101</v>
          </cell>
          <cell r="B5539">
            <v>101</v>
          </cell>
          <cell r="C5539" t="str">
            <v>Total Diretoria Afinidade</v>
          </cell>
          <cell r="D5539" t="str">
            <v>4.03.0004</v>
          </cell>
          <cell r="E5539">
            <v>115106.18340000001</v>
          </cell>
          <cell r="F5539">
            <v>111370.51</v>
          </cell>
          <cell r="G5539">
            <v>163862.87899999999</v>
          </cell>
          <cell r="H5539">
            <v>187185.83800000002</v>
          </cell>
          <cell r="I5539">
            <v>216922.0042</v>
          </cell>
          <cell r="J5539">
            <v>244823.3916</v>
          </cell>
          <cell r="K5539">
            <v>260330.03701999999</v>
          </cell>
          <cell r="L5539">
            <v>274476.49369999999</v>
          </cell>
          <cell r="M5539">
            <v>284082.13140000001</v>
          </cell>
          <cell r="N5539">
            <v>291964.46697000001</v>
          </cell>
          <cell r="O5539">
            <v>290880.75464999996</v>
          </cell>
          <cell r="P5539">
            <v>294724.78356999997</v>
          </cell>
        </row>
        <row r="5540">
          <cell r="A5540" t="str">
            <v>4.03.0005101</v>
          </cell>
          <cell r="B5540">
            <v>101</v>
          </cell>
          <cell r="C5540" t="str">
            <v>Total Diretoria Afinidade</v>
          </cell>
          <cell r="D5540" t="str">
            <v>4.03.0005</v>
          </cell>
          <cell r="E5540">
            <v>0</v>
          </cell>
          <cell r="F5540">
            <v>0</v>
          </cell>
          <cell r="G5540">
            <v>0</v>
          </cell>
          <cell r="H5540">
            <v>0</v>
          </cell>
          <cell r="I5540">
            <v>0</v>
          </cell>
          <cell r="J5540">
            <v>0</v>
          </cell>
          <cell r="K5540">
            <v>0</v>
          </cell>
          <cell r="L5540">
            <v>0</v>
          </cell>
          <cell r="M5540">
            <v>0</v>
          </cell>
          <cell r="N5540">
            <v>0</v>
          </cell>
          <cell r="O5540">
            <v>0</v>
          </cell>
          <cell r="P5540">
            <v>0</v>
          </cell>
        </row>
        <row r="5541">
          <cell r="A5541" t="str">
            <v>4.03.0006101</v>
          </cell>
          <cell r="B5541">
            <v>101</v>
          </cell>
          <cell r="C5541" t="str">
            <v>Total Diretoria Afinidade</v>
          </cell>
          <cell r="D5541" t="str">
            <v>4.03.0006</v>
          </cell>
          <cell r="E5541">
            <v>17131.979762220075</v>
          </cell>
          <cell r="F5541">
            <v>14236.542155686089</v>
          </cell>
          <cell r="G5541">
            <v>18511.295823435536</v>
          </cell>
          <cell r="H5541">
            <v>28617.40804062369</v>
          </cell>
          <cell r="I5541">
            <v>34008.342700907306</v>
          </cell>
          <cell r="J5541">
            <v>42788.959584219432</v>
          </cell>
          <cell r="K5541">
            <v>47280.094257125747</v>
          </cell>
          <cell r="L5541">
            <v>51050.352978636736</v>
          </cell>
          <cell r="M5541">
            <v>56211.039842950602</v>
          </cell>
          <cell r="N5541">
            <v>55931.901984602206</v>
          </cell>
          <cell r="O5541">
            <v>58566.092393412902</v>
          </cell>
          <cell r="P5541">
            <v>58286.54750509977</v>
          </cell>
        </row>
        <row r="5542">
          <cell r="A5542" t="str">
            <v>4.03.0007101</v>
          </cell>
          <cell r="B5542">
            <v>101</v>
          </cell>
          <cell r="C5542" t="str">
            <v>Total Diretoria Afinidade</v>
          </cell>
          <cell r="D5542" t="str">
            <v>4.03.0007</v>
          </cell>
          <cell r="E5542">
            <v>2000</v>
          </cell>
          <cell r="F5542">
            <v>2000</v>
          </cell>
          <cell r="G5542">
            <v>2000</v>
          </cell>
          <cell r="H5542">
            <v>2000</v>
          </cell>
          <cell r="I5542">
            <v>2000</v>
          </cell>
          <cell r="J5542">
            <v>2000</v>
          </cell>
          <cell r="K5542">
            <v>2000</v>
          </cell>
          <cell r="L5542">
            <v>2000</v>
          </cell>
          <cell r="M5542">
            <v>2000</v>
          </cell>
          <cell r="N5542">
            <v>2000</v>
          </cell>
          <cell r="O5542">
            <v>2000</v>
          </cell>
          <cell r="P5542">
            <v>2000</v>
          </cell>
        </row>
        <row r="5543">
          <cell r="A5543" t="str">
            <v>4.03.0008101</v>
          </cell>
          <cell r="B5543">
            <v>101</v>
          </cell>
          <cell r="C5543" t="str">
            <v>Total Diretoria Afinidade</v>
          </cell>
          <cell r="D5543" t="str">
            <v>4.03.0008</v>
          </cell>
          <cell r="E5543">
            <v>12336.74105263158</v>
          </cell>
          <cell r="F5543">
            <v>12043.23105263158</v>
          </cell>
          <cell r="G5543">
            <v>13655.49105263158</v>
          </cell>
          <cell r="H5543">
            <v>16308.211052631579</v>
          </cell>
          <cell r="I5543">
            <v>17584.17105263158</v>
          </cell>
          <cell r="J5543">
            <v>17584.17105263158</v>
          </cell>
          <cell r="K5543">
            <v>17584.17105263158</v>
          </cell>
          <cell r="L5543">
            <v>17584.17105263158</v>
          </cell>
          <cell r="M5543">
            <v>17584.17105263158</v>
          </cell>
          <cell r="N5543">
            <v>17584.17105263158</v>
          </cell>
          <cell r="O5543">
            <v>17584.17105263158</v>
          </cell>
          <cell r="P5543">
            <v>17584.17105263158</v>
          </cell>
        </row>
        <row r="5544">
          <cell r="A5544" t="str">
            <v>4.03.0009101</v>
          </cell>
          <cell r="B5544">
            <v>101</v>
          </cell>
          <cell r="C5544" t="str">
            <v>Total Diretoria Afinidade</v>
          </cell>
          <cell r="D5544" t="str">
            <v>4.03.0009</v>
          </cell>
          <cell r="E5544">
            <v>41916</v>
          </cell>
          <cell r="F5544">
            <v>38640</v>
          </cell>
          <cell r="G5544">
            <v>44520</v>
          </cell>
          <cell r="H5544">
            <v>58338</v>
          </cell>
          <cell r="I5544">
            <v>64512</v>
          </cell>
          <cell r="J5544">
            <v>64512</v>
          </cell>
          <cell r="K5544">
            <v>64512</v>
          </cell>
          <cell r="L5544">
            <v>64512</v>
          </cell>
          <cell r="M5544">
            <v>64512</v>
          </cell>
          <cell r="N5544">
            <v>64512</v>
          </cell>
          <cell r="O5544">
            <v>64512</v>
          </cell>
          <cell r="P5544">
            <v>64512</v>
          </cell>
        </row>
        <row r="5545">
          <cell r="A5545" t="str">
            <v>4.03.0010101</v>
          </cell>
          <cell r="B5545">
            <v>101</v>
          </cell>
          <cell r="C5545" t="str">
            <v>Total Diretoria Afinidade</v>
          </cell>
          <cell r="D5545" t="str">
            <v>4.03.0010</v>
          </cell>
          <cell r="E5545">
            <v>19143.50056680162</v>
          </cell>
          <cell r="F5545">
            <v>17913.020566801621</v>
          </cell>
          <cell r="G5545">
            <v>20373.98056680162</v>
          </cell>
          <cell r="H5545">
            <v>27449.240566801622</v>
          </cell>
          <cell r="I5545">
            <v>30525.440566801619</v>
          </cell>
          <cell r="J5545">
            <v>30525.440566801619</v>
          </cell>
          <cell r="K5545">
            <v>30525.440566801619</v>
          </cell>
          <cell r="L5545">
            <v>30525.440566801619</v>
          </cell>
          <cell r="M5545">
            <v>30525.440566801619</v>
          </cell>
          <cell r="N5545">
            <v>30525.440566801619</v>
          </cell>
          <cell r="O5545">
            <v>30525.440566801619</v>
          </cell>
          <cell r="P5545">
            <v>30525.440566801619</v>
          </cell>
        </row>
        <row r="5546">
          <cell r="A5546" t="str">
            <v>4.03.0011101</v>
          </cell>
          <cell r="B5546">
            <v>101</v>
          </cell>
          <cell r="C5546" t="str">
            <v>Total Diretoria Afinidade</v>
          </cell>
          <cell r="D5546" t="str">
            <v>4.03.0011</v>
          </cell>
          <cell r="E5546">
            <v>80339.545369997169</v>
          </cell>
          <cell r="F5546">
            <v>66658.722039252709</v>
          </cell>
          <cell r="G5546">
            <v>86704.034657754528</v>
          </cell>
          <cell r="H5546">
            <v>134055.20164113265</v>
          </cell>
          <cell r="I5546">
            <v>159429.92975288644</v>
          </cell>
          <cell r="J5546">
            <v>201342.74100922968</v>
          </cell>
          <cell r="K5546">
            <v>222780.42384790245</v>
          </cell>
          <cell r="L5546">
            <v>232512.55867724825</v>
          </cell>
          <cell r="M5546">
            <v>264377.73326073977</v>
          </cell>
          <cell r="N5546">
            <v>263717.84373555676</v>
          </cell>
          <cell r="O5546">
            <v>276291.71262027975</v>
          </cell>
          <cell r="P5546">
            <v>274957.3516867318</v>
          </cell>
        </row>
        <row r="5547">
          <cell r="A5547" t="str">
            <v>4.03.0012101</v>
          </cell>
          <cell r="B5547">
            <v>101</v>
          </cell>
          <cell r="C5547" t="str">
            <v>Total Diretoria Afinidade</v>
          </cell>
          <cell r="D5547" t="str">
            <v>4.03.0012</v>
          </cell>
          <cell r="E5547">
            <v>1005.5944666666668</v>
          </cell>
          <cell r="F5547">
            <v>1005.5944666666668</v>
          </cell>
          <cell r="G5547">
            <v>1005.5944666666668</v>
          </cell>
          <cell r="H5547">
            <v>1005.5944666666668</v>
          </cell>
          <cell r="I5547">
            <v>1005.5944666666668</v>
          </cell>
          <cell r="J5547">
            <v>1005.5944666666668</v>
          </cell>
          <cell r="K5547">
            <v>1005.5944666666668</v>
          </cell>
          <cell r="L5547">
            <v>1475.60412</v>
          </cell>
          <cell r="M5547">
            <v>1064.3456733333335</v>
          </cell>
          <cell r="N5547">
            <v>1257.87906</v>
          </cell>
          <cell r="O5547">
            <v>1257.87906</v>
          </cell>
          <cell r="P5547">
            <v>1257.8790600000004</v>
          </cell>
        </row>
        <row r="5548">
          <cell r="A5548" t="str">
            <v>4.03.0013101</v>
          </cell>
          <cell r="B5548">
            <v>101</v>
          </cell>
          <cell r="C5548" t="str">
            <v>Total Diretoria Afinidade</v>
          </cell>
          <cell r="D5548" t="str">
            <v>4.03.0013</v>
          </cell>
          <cell r="E5548">
            <v>0</v>
          </cell>
          <cell r="F5548">
            <v>0</v>
          </cell>
          <cell r="G5548">
            <v>0</v>
          </cell>
          <cell r="H5548">
            <v>0</v>
          </cell>
          <cell r="I5548">
            <v>0</v>
          </cell>
          <cell r="J5548">
            <v>0</v>
          </cell>
          <cell r="K5548">
            <v>0</v>
          </cell>
          <cell r="L5548">
            <v>0</v>
          </cell>
          <cell r="M5548">
            <v>0</v>
          </cell>
          <cell r="N5548">
            <v>0</v>
          </cell>
          <cell r="O5548">
            <v>0</v>
          </cell>
          <cell r="P5548">
            <v>0</v>
          </cell>
        </row>
        <row r="5549">
          <cell r="A5549" t="str">
            <v>4.03.0014101</v>
          </cell>
          <cell r="B5549">
            <v>101</v>
          </cell>
          <cell r="C5549" t="str">
            <v>Total Diretoria Afinidade</v>
          </cell>
          <cell r="D5549" t="str">
            <v>4.03.0014</v>
          </cell>
          <cell r="E5549">
            <v>0</v>
          </cell>
          <cell r="F5549">
            <v>0</v>
          </cell>
          <cell r="G5549">
            <v>0</v>
          </cell>
          <cell r="H5549">
            <v>0</v>
          </cell>
          <cell r="I5549">
            <v>0</v>
          </cell>
          <cell r="J5549">
            <v>0</v>
          </cell>
          <cell r="K5549">
            <v>0</v>
          </cell>
          <cell r="L5549">
            <v>0</v>
          </cell>
          <cell r="M5549">
            <v>0</v>
          </cell>
          <cell r="N5549">
            <v>0</v>
          </cell>
          <cell r="O5549">
            <v>0</v>
          </cell>
          <cell r="P5549">
            <v>0</v>
          </cell>
        </row>
        <row r="5550">
          <cell r="A5550" t="str">
            <v>4.03.0015101</v>
          </cell>
          <cell r="B5550">
            <v>101</v>
          </cell>
          <cell r="C5550" t="str">
            <v>Total Diretoria Afinidade</v>
          </cell>
          <cell r="D5550" t="str">
            <v>4.03.0015</v>
          </cell>
          <cell r="E5550">
            <v>0</v>
          </cell>
          <cell r="F5550">
            <v>0</v>
          </cell>
          <cell r="G5550">
            <v>0</v>
          </cell>
          <cell r="H5550">
            <v>0</v>
          </cell>
          <cell r="I5550">
            <v>0</v>
          </cell>
          <cell r="J5550">
            <v>0</v>
          </cell>
          <cell r="K5550">
            <v>0</v>
          </cell>
          <cell r="L5550">
            <v>0</v>
          </cell>
          <cell r="M5550">
            <v>0</v>
          </cell>
          <cell r="N5550">
            <v>0</v>
          </cell>
          <cell r="O5550">
            <v>0</v>
          </cell>
          <cell r="P5550">
            <v>0</v>
          </cell>
        </row>
        <row r="5551">
          <cell r="A5551" t="str">
            <v>4.03.0016101</v>
          </cell>
          <cell r="B5551">
            <v>101</v>
          </cell>
          <cell r="C5551" t="str">
            <v>Total Diretoria Afinidade</v>
          </cell>
          <cell r="D5551" t="str">
            <v>4.03.0016</v>
          </cell>
          <cell r="E5551">
            <v>0</v>
          </cell>
          <cell r="F5551">
            <v>0</v>
          </cell>
          <cell r="G5551">
            <v>0</v>
          </cell>
          <cell r="H5551">
            <v>0</v>
          </cell>
          <cell r="I5551">
            <v>0</v>
          </cell>
          <cell r="J5551">
            <v>0</v>
          </cell>
          <cell r="K5551">
            <v>0</v>
          </cell>
          <cell r="L5551">
            <v>0</v>
          </cell>
          <cell r="M5551">
            <v>0</v>
          </cell>
          <cell r="N5551">
            <v>0</v>
          </cell>
          <cell r="O5551">
            <v>0</v>
          </cell>
          <cell r="P5551">
            <v>0</v>
          </cell>
        </row>
        <row r="5552">
          <cell r="A5552" t="str">
            <v>4.03.0017101</v>
          </cell>
          <cell r="B5552">
            <v>101</v>
          </cell>
          <cell r="C5552" t="str">
            <v>Total Diretoria Afinidade</v>
          </cell>
          <cell r="D5552" t="str">
            <v>4.03.0017</v>
          </cell>
          <cell r="E5552">
            <v>1443.6789473684212</v>
          </cell>
          <cell r="F5552">
            <v>1372.628947368421</v>
          </cell>
          <cell r="G5552">
            <v>1392.9289473684209</v>
          </cell>
          <cell r="H5552">
            <v>1595.9289473684209</v>
          </cell>
          <cell r="I5552">
            <v>1595.9289473684209</v>
          </cell>
          <cell r="J5552">
            <v>1595.9289473684209</v>
          </cell>
          <cell r="K5552">
            <v>1595.9289473684209</v>
          </cell>
          <cell r="L5552">
            <v>1595.9289473684209</v>
          </cell>
          <cell r="M5552">
            <v>1595.9289473684209</v>
          </cell>
          <cell r="N5552">
            <v>1595.9289473684209</v>
          </cell>
          <cell r="O5552">
            <v>1595.9289473684209</v>
          </cell>
          <cell r="P5552">
            <v>1595.9289473684209</v>
          </cell>
        </row>
        <row r="5553">
          <cell r="A5553" t="str">
            <v>4.03.0018101</v>
          </cell>
          <cell r="B5553">
            <v>101</v>
          </cell>
          <cell r="C5553" t="str">
            <v>Total Diretoria Afinidade</v>
          </cell>
          <cell r="D5553" t="str">
            <v>4.03.0018</v>
          </cell>
          <cell r="E5553">
            <v>0</v>
          </cell>
          <cell r="F5553">
            <v>0</v>
          </cell>
          <cell r="G5553">
            <v>0</v>
          </cell>
          <cell r="H5553">
            <v>0</v>
          </cell>
          <cell r="I5553">
            <v>0</v>
          </cell>
          <cell r="J5553">
            <v>0</v>
          </cell>
          <cell r="K5553">
            <v>0</v>
          </cell>
          <cell r="L5553">
            <v>0</v>
          </cell>
          <cell r="M5553">
            <v>0</v>
          </cell>
          <cell r="N5553">
            <v>0</v>
          </cell>
          <cell r="O5553">
            <v>0</v>
          </cell>
          <cell r="P5553">
            <v>0</v>
          </cell>
        </row>
        <row r="5554">
          <cell r="A5554" t="str">
            <v>4.03.0019101</v>
          </cell>
          <cell r="B5554">
            <v>101</v>
          </cell>
          <cell r="C5554" t="str">
            <v>Total Diretoria Afinidade</v>
          </cell>
          <cell r="D5554" t="str">
            <v>4.03.0019</v>
          </cell>
          <cell r="E5554">
            <v>0</v>
          </cell>
          <cell r="F5554">
            <v>0</v>
          </cell>
          <cell r="G5554">
            <v>0</v>
          </cell>
          <cell r="H5554">
            <v>0</v>
          </cell>
          <cell r="I5554">
            <v>0</v>
          </cell>
          <cell r="J5554">
            <v>0</v>
          </cell>
          <cell r="K5554">
            <v>0</v>
          </cell>
          <cell r="L5554">
            <v>0</v>
          </cell>
          <cell r="M5554">
            <v>0</v>
          </cell>
          <cell r="N5554">
            <v>0</v>
          </cell>
          <cell r="O5554">
            <v>0</v>
          </cell>
          <cell r="P5554">
            <v>0</v>
          </cell>
        </row>
        <row r="5555">
          <cell r="A5555" t="str">
            <v>4.03.0020101</v>
          </cell>
          <cell r="B5555">
            <v>101</v>
          </cell>
          <cell r="C5555" t="str">
            <v>Total Diretoria Afinidade</v>
          </cell>
          <cell r="D5555" t="str">
            <v>4.03.0020</v>
          </cell>
          <cell r="E5555">
            <v>12796.827083333334</v>
          </cell>
          <cell r="F5555">
            <v>14556.802083333332</v>
          </cell>
          <cell r="G5555">
            <v>21328.427083333332</v>
          </cell>
          <cell r="H5555">
            <v>22543.864583333328</v>
          </cell>
          <cell r="I5555">
            <v>23481.364583333328</v>
          </cell>
          <cell r="J5555">
            <v>23481.364583333328</v>
          </cell>
          <cell r="K5555">
            <v>23481.364583333328</v>
          </cell>
          <cell r="L5555">
            <v>23481.364583333328</v>
          </cell>
          <cell r="M5555">
            <v>23481.364583333328</v>
          </cell>
          <cell r="N5555">
            <v>23481.364583333328</v>
          </cell>
          <cell r="O5555">
            <v>23481.364583333328</v>
          </cell>
          <cell r="P5555">
            <v>23481.364583333328</v>
          </cell>
        </row>
        <row r="5556">
          <cell r="A5556" t="str">
            <v>4.03.0021101</v>
          </cell>
          <cell r="B5556">
            <v>101</v>
          </cell>
          <cell r="C5556" t="str">
            <v>Total Diretoria Afinidade</v>
          </cell>
          <cell r="D5556" t="str">
            <v>4.03.0021</v>
          </cell>
          <cell r="E5556">
            <v>0</v>
          </cell>
          <cell r="F5556">
            <v>543.20000000000005</v>
          </cell>
          <cell r="G5556">
            <v>0</v>
          </cell>
          <cell r="H5556">
            <v>0</v>
          </cell>
          <cell r="I5556">
            <v>0</v>
          </cell>
          <cell r="J5556">
            <v>0</v>
          </cell>
          <cell r="K5556">
            <v>0</v>
          </cell>
          <cell r="L5556">
            <v>0</v>
          </cell>
          <cell r="M5556">
            <v>0</v>
          </cell>
          <cell r="N5556">
            <v>0</v>
          </cell>
          <cell r="O5556">
            <v>0</v>
          </cell>
          <cell r="P5556">
            <v>0</v>
          </cell>
        </row>
        <row r="5557">
          <cell r="A5557" t="str">
            <v>4.03.0022101</v>
          </cell>
          <cell r="B5557">
            <v>101</v>
          </cell>
          <cell r="C5557" t="str">
            <v>Total Diretoria Afinidade</v>
          </cell>
          <cell r="D5557" t="str">
            <v>4.03.0022</v>
          </cell>
          <cell r="E5557">
            <v>0</v>
          </cell>
          <cell r="F5557">
            <v>0</v>
          </cell>
          <cell r="G5557">
            <v>0</v>
          </cell>
          <cell r="H5557">
            <v>0</v>
          </cell>
          <cell r="I5557">
            <v>0</v>
          </cell>
          <cell r="J5557">
            <v>0</v>
          </cell>
          <cell r="K5557">
            <v>0</v>
          </cell>
          <cell r="L5557">
            <v>0</v>
          </cell>
          <cell r="M5557">
            <v>0</v>
          </cell>
          <cell r="N5557">
            <v>0</v>
          </cell>
          <cell r="O5557">
            <v>0</v>
          </cell>
          <cell r="P5557">
            <v>0</v>
          </cell>
        </row>
        <row r="5558">
          <cell r="A5558" t="str">
            <v>4.03.0024101</v>
          </cell>
          <cell r="B5558">
            <v>101</v>
          </cell>
          <cell r="C5558" t="str">
            <v>Total Diretoria Afinidade</v>
          </cell>
          <cell r="D5558" t="str">
            <v>4.03.0024</v>
          </cell>
          <cell r="E5558">
            <v>0</v>
          </cell>
          <cell r="F5558">
            <v>0</v>
          </cell>
          <cell r="G5558">
            <v>0</v>
          </cell>
          <cell r="H5558">
            <v>0</v>
          </cell>
          <cell r="I5558">
            <v>0</v>
          </cell>
          <cell r="J5558">
            <v>0</v>
          </cell>
          <cell r="K5558">
            <v>0</v>
          </cell>
          <cell r="L5558">
            <v>0</v>
          </cell>
          <cell r="M5558">
            <v>0</v>
          </cell>
          <cell r="N5558">
            <v>0</v>
          </cell>
          <cell r="O5558">
            <v>0</v>
          </cell>
          <cell r="P5558">
            <v>0</v>
          </cell>
        </row>
        <row r="5559">
          <cell r="A5559" t="str">
            <v>4.04.0001101</v>
          </cell>
          <cell r="B5559">
            <v>101</v>
          </cell>
          <cell r="C5559" t="str">
            <v>Total Diretoria Afinidade</v>
          </cell>
          <cell r="D5559" t="str">
            <v>4.04.0001</v>
          </cell>
          <cell r="E5559">
            <v>0</v>
          </cell>
          <cell r="F5559">
            <v>0</v>
          </cell>
          <cell r="G5559">
            <v>0</v>
          </cell>
          <cell r="H5559">
            <v>0</v>
          </cell>
          <cell r="I5559">
            <v>0</v>
          </cell>
          <cell r="J5559">
            <v>0</v>
          </cell>
          <cell r="K5559">
            <v>0</v>
          </cell>
          <cell r="L5559">
            <v>0</v>
          </cell>
          <cell r="M5559">
            <v>0</v>
          </cell>
          <cell r="N5559">
            <v>0</v>
          </cell>
          <cell r="O5559">
            <v>0</v>
          </cell>
          <cell r="P5559">
            <v>0</v>
          </cell>
        </row>
        <row r="5560">
          <cell r="A5560" t="str">
            <v>4.04.0002101</v>
          </cell>
          <cell r="B5560">
            <v>101</v>
          </cell>
          <cell r="C5560" t="str">
            <v>Total Diretoria Afinidade</v>
          </cell>
          <cell r="D5560" t="str">
            <v>4.04.0002</v>
          </cell>
          <cell r="E5560">
            <v>0</v>
          </cell>
          <cell r="F5560">
            <v>0</v>
          </cell>
          <cell r="G5560">
            <v>0</v>
          </cell>
          <cell r="H5560">
            <v>0</v>
          </cell>
          <cell r="I5560">
            <v>0</v>
          </cell>
          <cell r="J5560">
            <v>0</v>
          </cell>
          <cell r="K5560">
            <v>0</v>
          </cell>
          <cell r="L5560">
            <v>0</v>
          </cell>
          <cell r="M5560">
            <v>0</v>
          </cell>
          <cell r="N5560">
            <v>0</v>
          </cell>
          <cell r="O5560">
            <v>0</v>
          </cell>
          <cell r="P5560">
            <v>0</v>
          </cell>
        </row>
        <row r="5561">
          <cell r="A5561" t="str">
            <v>4.04.0003101</v>
          </cell>
          <cell r="B5561">
            <v>101</v>
          </cell>
          <cell r="C5561" t="str">
            <v>Total Diretoria Afinidade</v>
          </cell>
          <cell r="D5561" t="str">
            <v>4.04.0003</v>
          </cell>
          <cell r="E5561">
            <v>0</v>
          </cell>
          <cell r="F5561">
            <v>0</v>
          </cell>
          <cell r="G5561">
            <v>0</v>
          </cell>
          <cell r="H5561">
            <v>0</v>
          </cell>
          <cell r="I5561">
            <v>0</v>
          </cell>
          <cell r="J5561">
            <v>0</v>
          </cell>
          <cell r="K5561">
            <v>0</v>
          </cell>
          <cell r="L5561">
            <v>0</v>
          </cell>
          <cell r="M5561">
            <v>0</v>
          </cell>
          <cell r="N5561">
            <v>0</v>
          </cell>
          <cell r="O5561">
            <v>0</v>
          </cell>
          <cell r="P5561">
            <v>0</v>
          </cell>
        </row>
        <row r="5562">
          <cell r="A5562" t="str">
            <v>4.04.0004101</v>
          </cell>
          <cell r="B5562">
            <v>101</v>
          </cell>
          <cell r="C5562" t="str">
            <v>Total Diretoria Afinidade</v>
          </cell>
          <cell r="D5562" t="str">
            <v>4.04.0004</v>
          </cell>
          <cell r="E5562">
            <v>0</v>
          </cell>
          <cell r="F5562">
            <v>0</v>
          </cell>
          <cell r="G5562">
            <v>0</v>
          </cell>
          <cell r="H5562">
            <v>0</v>
          </cell>
          <cell r="I5562">
            <v>0</v>
          </cell>
          <cell r="J5562">
            <v>0</v>
          </cell>
          <cell r="K5562">
            <v>0</v>
          </cell>
          <cell r="L5562">
            <v>0</v>
          </cell>
          <cell r="M5562">
            <v>0</v>
          </cell>
          <cell r="N5562">
            <v>0</v>
          </cell>
          <cell r="O5562">
            <v>0</v>
          </cell>
          <cell r="P5562">
            <v>0</v>
          </cell>
        </row>
        <row r="5563">
          <cell r="A5563" t="str">
            <v>4.04.0005101</v>
          </cell>
          <cell r="B5563">
            <v>101</v>
          </cell>
          <cell r="C5563" t="str">
            <v>Total Diretoria Afinidade</v>
          </cell>
          <cell r="D5563" t="str">
            <v>4.04.0005</v>
          </cell>
          <cell r="E5563">
            <v>0</v>
          </cell>
          <cell r="F5563">
            <v>0</v>
          </cell>
          <cell r="G5563">
            <v>0</v>
          </cell>
          <cell r="H5563">
            <v>0</v>
          </cell>
          <cell r="I5563">
            <v>0</v>
          </cell>
          <cell r="J5563">
            <v>0</v>
          </cell>
          <cell r="K5563">
            <v>0</v>
          </cell>
          <cell r="L5563">
            <v>0</v>
          </cell>
          <cell r="M5563">
            <v>0</v>
          </cell>
          <cell r="N5563">
            <v>0</v>
          </cell>
          <cell r="O5563">
            <v>0</v>
          </cell>
          <cell r="P5563">
            <v>0</v>
          </cell>
        </row>
        <row r="5564">
          <cell r="A5564" t="str">
            <v>4.04.0006101</v>
          </cell>
          <cell r="B5564">
            <v>101</v>
          </cell>
          <cell r="C5564" t="str">
            <v>Total Diretoria Afinidade</v>
          </cell>
          <cell r="D5564" t="str">
            <v>4.04.0006</v>
          </cell>
          <cell r="E5564">
            <v>200</v>
          </cell>
          <cell r="F5564">
            <v>200</v>
          </cell>
          <cell r="G5564">
            <v>500</v>
          </cell>
          <cell r="H5564">
            <v>520</v>
          </cell>
          <cell r="I5564">
            <v>520</v>
          </cell>
          <cell r="J5564">
            <v>840</v>
          </cell>
          <cell r="K5564">
            <v>840</v>
          </cell>
          <cell r="L5564">
            <v>1160</v>
          </cell>
          <cell r="M5564">
            <v>1160</v>
          </cell>
          <cell r="N5564">
            <v>1480</v>
          </cell>
          <cell r="O5564">
            <v>1480</v>
          </cell>
          <cell r="P5564">
            <v>1480</v>
          </cell>
        </row>
        <row r="5565">
          <cell r="A5565" t="str">
            <v>4.04.0007101</v>
          </cell>
          <cell r="B5565">
            <v>101</v>
          </cell>
          <cell r="C5565" t="str">
            <v>Total Diretoria Afinidade</v>
          </cell>
          <cell r="D5565" t="str">
            <v>4.04.0007</v>
          </cell>
          <cell r="E5565">
            <v>0</v>
          </cell>
          <cell r="F5565">
            <v>0</v>
          </cell>
          <cell r="G5565">
            <v>0</v>
          </cell>
          <cell r="H5565">
            <v>0</v>
          </cell>
          <cell r="I5565">
            <v>0</v>
          </cell>
          <cell r="J5565">
            <v>0</v>
          </cell>
          <cell r="K5565">
            <v>0</v>
          </cell>
          <cell r="L5565">
            <v>0</v>
          </cell>
          <cell r="M5565">
            <v>0</v>
          </cell>
          <cell r="N5565">
            <v>0</v>
          </cell>
          <cell r="O5565">
            <v>0</v>
          </cell>
          <cell r="P5565">
            <v>0</v>
          </cell>
        </row>
        <row r="5566">
          <cell r="A5566" t="str">
            <v>4.04.0008101</v>
          </cell>
          <cell r="B5566">
            <v>101</v>
          </cell>
          <cell r="C5566" t="str">
            <v>Total Diretoria Afinidade</v>
          </cell>
          <cell r="D5566" t="str">
            <v>4.04.0008</v>
          </cell>
          <cell r="E5566">
            <v>6609.7119999999995</v>
          </cell>
          <cell r="F5566">
            <v>6609.7119999999995</v>
          </cell>
          <cell r="G5566">
            <v>7969.7119999999995</v>
          </cell>
          <cell r="H5566">
            <v>7969.7119999999995</v>
          </cell>
          <cell r="I5566">
            <v>7969.7119999999995</v>
          </cell>
          <cell r="J5566">
            <v>7969.7119999999995</v>
          </cell>
          <cell r="K5566">
            <v>7969.7119999999995</v>
          </cell>
          <cell r="L5566">
            <v>7969.7119999999995</v>
          </cell>
          <cell r="M5566">
            <v>7969.7119999999995</v>
          </cell>
          <cell r="N5566">
            <v>7969.7119999999995</v>
          </cell>
          <cell r="O5566">
            <v>7969.7119999999995</v>
          </cell>
          <cell r="P5566">
            <v>7969.7119999999995</v>
          </cell>
        </row>
        <row r="5567">
          <cell r="A5567" t="str">
            <v>4.04.0009101</v>
          </cell>
          <cell r="B5567">
            <v>101</v>
          </cell>
          <cell r="C5567" t="str">
            <v>Total Diretoria Afinidade</v>
          </cell>
          <cell r="D5567" t="str">
            <v>4.04.0009</v>
          </cell>
          <cell r="E5567">
            <v>0</v>
          </cell>
          <cell r="F5567">
            <v>0</v>
          </cell>
          <cell r="G5567">
            <v>0</v>
          </cell>
          <cell r="H5567">
            <v>0</v>
          </cell>
          <cell r="I5567">
            <v>0</v>
          </cell>
          <cell r="J5567">
            <v>0</v>
          </cell>
          <cell r="K5567">
            <v>0</v>
          </cell>
          <cell r="L5567">
            <v>0</v>
          </cell>
          <cell r="M5567">
            <v>0</v>
          </cell>
          <cell r="N5567">
            <v>0</v>
          </cell>
          <cell r="O5567">
            <v>0</v>
          </cell>
          <cell r="P5567">
            <v>0</v>
          </cell>
        </row>
        <row r="5568">
          <cell r="A5568" t="str">
            <v>4.04.0010101</v>
          </cell>
          <cell r="B5568">
            <v>101</v>
          </cell>
          <cell r="C5568" t="str">
            <v>Total Diretoria Afinidade</v>
          </cell>
          <cell r="D5568" t="str">
            <v>4.04.0010</v>
          </cell>
          <cell r="E5568">
            <v>0</v>
          </cell>
          <cell r="F5568">
            <v>0</v>
          </cell>
          <cell r="G5568">
            <v>0</v>
          </cell>
          <cell r="H5568">
            <v>0</v>
          </cell>
          <cell r="I5568">
            <v>0</v>
          </cell>
          <cell r="J5568">
            <v>0</v>
          </cell>
          <cell r="K5568">
            <v>0</v>
          </cell>
          <cell r="L5568">
            <v>0</v>
          </cell>
          <cell r="M5568">
            <v>0</v>
          </cell>
          <cell r="N5568">
            <v>0</v>
          </cell>
          <cell r="O5568">
            <v>0</v>
          </cell>
          <cell r="P5568">
            <v>0</v>
          </cell>
        </row>
        <row r="5569">
          <cell r="A5569" t="str">
            <v>4.04.0011101</v>
          </cell>
          <cell r="B5569">
            <v>101</v>
          </cell>
          <cell r="C5569" t="str">
            <v>Total Diretoria Afinidade</v>
          </cell>
          <cell r="D5569" t="str">
            <v>4.04.0011</v>
          </cell>
          <cell r="E5569">
            <v>0</v>
          </cell>
          <cell r="F5569">
            <v>0</v>
          </cell>
          <cell r="G5569">
            <v>0</v>
          </cell>
          <cell r="H5569">
            <v>0</v>
          </cell>
          <cell r="I5569">
            <v>0</v>
          </cell>
          <cell r="J5569">
            <v>0</v>
          </cell>
          <cell r="K5569">
            <v>0</v>
          </cell>
          <cell r="L5569">
            <v>0</v>
          </cell>
          <cell r="M5569">
            <v>0</v>
          </cell>
          <cell r="N5569">
            <v>0</v>
          </cell>
          <cell r="O5569">
            <v>0</v>
          </cell>
          <cell r="P5569">
            <v>0</v>
          </cell>
        </row>
        <row r="5570">
          <cell r="A5570" t="str">
            <v>4.04.0012101</v>
          </cell>
          <cell r="B5570">
            <v>101</v>
          </cell>
          <cell r="C5570" t="str">
            <v>Total Diretoria Afinidade</v>
          </cell>
          <cell r="D5570" t="str">
            <v>4.04.0012</v>
          </cell>
          <cell r="E5570">
            <v>0</v>
          </cell>
          <cell r="F5570">
            <v>0</v>
          </cell>
          <cell r="G5570">
            <v>0</v>
          </cell>
          <cell r="H5570">
            <v>0</v>
          </cell>
          <cell r="I5570">
            <v>0</v>
          </cell>
          <cell r="J5570">
            <v>0</v>
          </cell>
          <cell r="K5570">
            <v>0</v>
          </cell>
          <cell r="L5570">
            <v>0</v>
          </cell>
          <cell r="M5570">
            <v>0</v>
          </cell>
          <cell r="N5570">
            <v>0</v>
          </cell>
          <cell r="O5570">
            <v>0</v>
          </cell>
          <cell r="P5570">
            <v>0</v>
          </cell>
        </row>
        <row r="5571">
          <cell r="A5571" t="str">
            <v>4.05.0003101</v>
          </cell>
          <cell r="B5571">
            <v>101</v>
          </cell>
          <cell r="C5571" t="str">
            <v>Total Diretoria Afinidade</v>
          </cell>
          <cell r="D5571" t="str">
            <v>4.05.0003</v>
          </cell>
          <cell r="E5571">
            <v>0</v>
          </cell>
          <cell r="F5571">
            <v>0</v>
          </cell>
          <cell r="G5571">
            <v>0</v>
          </cell>
          <cell r="H5571">
            <v>0</v>
          </cell>
          <cell r="I5571">
            <v>0</v>
          </cell>
          <cell r="J5571">
            <v>0</v>
          </cell>
          <cell r="K5571">
            <v>0</v>
          </cell>
          <cell r="L5571">
            <v>0</v>
          </cell>
          <cell r="M5571">
            <v>0</v>
          </cell>
          <cell r="N5571">
            <v>0</v>
          </cell>
          <cell r="O5571">
            <v>0</v>
          </cell>
          <cell r="P5571">
            <v>0</v>
          </cell>
        </row>
        <row r="5572">
          <cell r="A5572" t="str">
            <v>4.08.0004101</v>
          </cell>
          <cell r="B5572">
            <v>101</v>
          </cell>
          <cell r="C5572" t="str">
            <v>Total Diretoria Afinidade</v>
          </cell>
          <cell r="D5572" t="str">
            <v>4.08.0004</v>
          </cell>
          <cell r="E5572">
            <v>0</v>
          </cell>
          <cell r="F5572">
            <v>0</v>
          </cell>
          <cell r="G5572">
            <v>0</v>
          </cell>
          <cell r="H5572">
            <v>0</v>
          </cell>
          <cell r="I5572">
            <v>0</v>
          </cell>
          <cell r="J5572">
            <v>0</v>
          </cell>
          <cell r="K5572">
            <v>0</v>
          </cell>
          <cell r="L5572">
            <v>0</v>
          </cell>
          <cell r="M5572">
            <v>0</v>
          </cell>
          <cell r="N5572">
            <v>0</v>
          </cell>
          <cell r="O5572">
            <v>0</v>
          </cell>
          <cell r="P5572">
            <v>0</v>
          </cell>
        </row>
        <row r="5573">
          <cell r="A5573" t="str">
            <v>4.08.0010101</v>
          </cell>
          <cell r="B5573">
            <v>101</v>
          </cell>
          <cell r="C5573" t="str">
            <v>Total Diretoria Afinidade</v>
          </cell>
          <cell r="D5573" t="str">
            <v>4.08.0010</v>
          </cell>
          <cell r="E5573">
            <v>0</v>
          </cell>
          <cell r="F5573">
            <v>0</v>
          </cell>
          <cell r="G5573">
            <v>0</v>
          </cell>
          <cell r="H5573">
            <v>0</v>
          </cell>
          <cell r="I5573">
            <v>0</v>
          </cell>
          <cell r="J5573">
            <v>0</v>
          </cell>
          <cell r="K5573">
            <v>0</v>
          </cell>
          <cell r="L5573">
            <v>0</v>
          </cell>
          <cell r="M5573">
            <v>0</v>
          </cell>
          <cell r="N5573">
            <v>0</v>
          </cell>
          <cell r="O5573">
            <v>0</v>
          </cell>
          <cell r="P5573">
            <v>0</v>
          </cell>
        </row>
        <row r="5574">
          <cell r="A5574" t="str">
            <v>4.08.0016101</v>
          </cell>
          <cell r="B5574">
            <v>101</v>
          </cell>
          <cell r="C5574" t="str">
            <v>Total Diretoria Afinidade</v>
          </cell>
          <cell r="D5574" t="str">
            <v>4.08.0016</v>
          </cell>
          <cell r="E5574">
            <v>0</v>
          </cell>
          <cell r="F5574">
            <v>0</v>
          </cell>
          <cell r="G5574">
            <v>0</v>
          </cell>
          <cell r="H5574">
            <v>0</v>
          </cell>
          <cell r="I5574">
            <v>0</v>
          </cell>
          <cell r="J5574">
            <v>0</v>
          </cell>
          <cell r="K5574">
            <v>0</v>
          </cell>
          <cell r="L5574">
            <v>0</v>
          </cell>
          <cell r="M5574">
            <v>0</v>
          </cell>
          <cell r="N5574">
            <v>0</v>
          </cell>
          <cell r="O5574">
            <v>0</v>
          </cell>
          <cell r="P5574">
            <v>0</v>
          </cell>
        </row>
        <row r="5575">
          <cell r="A5575" t="str">
            <v>4.08.0017101</v>
          </cell>
          <cell r="B5575">
            <v>101</v>
          </cell>
          <cell r="C5575" t="str">
            <v>Total Diretoria Afinidade</v>
          </cell>
          <cell r="D5575" t="str">
            <v>4.08.0017</v>
          </cell>
          <cell r="E5575">
            <v>0</v>
          </cell>
          <cell r="F5575">
            <v>0</v>
          </cell>
          <cell r="G5575">
            <v>0</v>
          </cell>
          <cell r="H5575">
            <v>0</v>
          </cell>
          <cell r="I5575">
            <v>0</v>
          </cell>
          <cell r="J5575">
            <v>0</v>
          </cell>
          <cell r="K5575">
            <v>0</v>
          </cell>
          <cell r="L5575">
            <v>0</v>
          </cell>
          <cell r="M5575">
            <v>0</v>
          </cell>
          <cell r="N5575">
            <v>0</v>
          </cell>
          <cell r="O5575">
            <v>0</v>
          </cell>
          <cell r="P5575">
            <v>0</v>
          </cell>
        </row>
        <row r="5576">
          <cell r="A5576" t="str">
            <v>4.08.0020101</v>
          </cell>
          <cell r="B5576">
            <v>101</v>
          </cell>
          <cell r="C5576" t="str">
            <v>Total Diretoria Afinidade</v>
          </cell>
          <cell r="D5576" t="str">
            <v>4.08.0020</v>
          </cell>
          <cell r="E5576">
            <v>0</v>
          </cell>
          <cell r="F5576">
            <v>0</v>
          </cell>
          <cell r="G5576">
            <v>0</v>
          </cell>
          <cell r="H5576">
            <v>0</v>
          </cell>
          <cell r="I5576">
            <v>0</v>
          </cell>
          <cell r="J5576">
            <v>0</v>
          </cell>
          <cell r="K5576">
            <v>0</v>
          </cell>
          <cell r="L5576">
            <v>0</v>
          </cell>
          <cell r="M5576">
            <v>0</v>
          </cell>
          <cell r="N5576">
            <v>0</v>
          </cell>
          <cell r="O5576">
            <v>0</v>
          </cell>
          <cell r="P5576">
            <v>0</v>
          </cell>
        </row>
        <row r="5577">
          <cell r="A5577" t="str">
            <v>4.13.0004101</v>
          </cell>
          <cell r="B5577">
            <v>101</v>
          </cell>
          <cell r="C5577" t="str">
            <v>Total Diretoria Afinidade</v>
          </cell>
          <cell r="D5577" t="str">
            <v>4.13.0004</v>
          </cell>
          <cell r="E5577">
            <v>0</v>
          </cell>
          <cell r="F5577">
            <v>0</v>
          </cell>
          <cell r="G5577">
            <v>0</v>
          </cell>
          <cell r="H5577">
            <v>0</v>
          </cell>
          <cell r="I5577">
            <v>0</v>
          </cell>
          <cell r="J5577">
            <v>0</v>
          </cell>
          <cell r="K5577">
            <v>0</v>
          </cell>
          <cell r="L5577">
            <v>0</v>
          </cell>
          <cell r="M5577">
            <v>0</v>
          </cell>
          <cell r="N5577">
            <v>0</v>
          </cell>
          <cell r="O5577">
            <v>0</v>
          </cell>
          <cell r="P5577">
            <v>0</v>
          </cell>
        </row>
        <row r="5578">
          <cell r="A5578" t="str">
            <v>4.13.0005101</v>
          </cell>
          <cell r="B5578">
            <v>101</v>
          </cell>
          <cell r="C5578" t="str">
            <v>Total Diretoria Afinidade</v>
          </cell>
          <cell r="D5578" t="str">
            <v>4.13.0005</v>
          </cell>
          <cell r="E5578">
            <v>0</v>
          </cell>
          <cell r="F5578">
            <v>0</v>
          </cell>
          <cell r="G5578">
            <v>0</v>
          </cell>
          <cell r="H5578">
            <v>0</v>
          </cell>
          <cell r="I5578">
            <v>0</v>
          </cell>
          <cell r="J5578">
            <v>0</v>
          </cell>
          <cell r="K5578">
            <v>0</v>
          </cell>
          <cell r="L5578">
            <v>0</v>
          </cell>
          <cell r="M5578">
            <v>0</v>
          </cell>
          <cell r="N5578">
            <v>0</v>
          </cell>
          <cell r="O5578">
            <v>0</v>
          </cell>
          <cell r="P5578">
            <v>0</v>
          </cell>
        </row>
        <row r="5579">
          <cell r="A5579" t="str">
            <v>4.13.0006101</v>
          </cell>
          <cell r="B5579">
            <v>101</v>
          </cell>
          <cell r="C5579" t="str">
            <v>Total Diretoria Afinidade</v>
          </cell>
          <cell r="D5579" t="str">
            <v>4.13.0006</v>
          </cell>
          <cell r="E5579">
            <v>0</v>
          </cell>
          <cell r="F5579">
            <v>0</v>
          </cell>
          <cell r="G5579">
            <v>0</v>
          </cell>
          <cell r="H5579">
            <v>0</v>
          </cell>
          <cell r="I5579">
            <v>0</v>
          </cell>
          <cell r="J5579">
            <v>0</v>
          </cell>
          <cell r="K5579">
            <v>0</v>
          </cell>
          <cell r="L5579">
            <v>0</v>
          </cell>
          <cell r="M5579">
            <v>0</v>
          </cell>
          <cell r="N5579">
            <v>0</v>
          </cell>
          <cell r="O5579">
            <v>0</v>
          </cell>
          <cell r="P5579">
            <v>0</v>
          </cell>
        </row>
        <row r="5580">
          <cell r="A5580" t="str">
            <v>4.13.0007101</v>
          </cell>
          <cell r="B5580">
            <v>101</v>
          </cell>
          <cell r="C5580" t="str">
            <v>Total Diretoria Afinidade</v>
          </cell>
          <cell r="D5580" t="str">
            <v>4.13.0007</v>
          </cell>
          <cell r="E5580">
            <v>0</v>
          </cell>
          <cell r="F5580">
            <v>0</v>
          </cell>
          <cell r="G5580">
            <v>0</v>
          </cell>
          <cell r="H5580">
            <v>0</v>
          </cell>
          <cell r="I5580">
            <v>0</v>
          </cell>
          <cell r="J5580">
            <v>0</v>
          </cell>
          <cell r="K5580">
            <v>0</v>
          </cell>
          <cell r="L5580">
            <v>0</v>
          </cell>
          <cell r="M5580">
            <v>0</v>
          </cell>
          <cell r="N5580">
            <v>0</v>
          </cell>
          <cell r="O5580">
            <v>0</v>
          </cell>
          <cell r="P5580">
            <v>0</v>
          </cell>
        </row>
        <row r="5581">
          <cell r="A5581" t="str">
            <v>4.13.0008101</v>
          </cell>
          <cell r="B5581">
            <v>101</v>
          </cell>
          <cell r="C5581" t="str">
            <v>Total Diretoria Afinidade</v>
          </cell>
          <cell r="D5581" t="str">
            <v>4.13.0008</v>
          </cell>
          <cell r="E5581">
            <v>0</v>
          </cell>
          <cell r="F5581">
            <v>0</v>
          </cell>
          <cell r="G5581">
            <v>0</v>
          </cell>
          <cell r="H5581">
            <v>0</v>
          </cell>
          <cell r="I5581">
            <v>0</v>
          </cell>
          <cell r="J5581">
            <v>0</v>
          </cell>
          <cell r="K5581">
            <v>0</v>
          </cell>
          <cell r="L5581">
            <v>0</v>
          </cell>
          <cell r="M5581">
            <v>0</v>
          </cell>
          <cell r="N5581">
            <v>0</v>
          </cell>
          <cell r="O5581">
            <v>0</v>
          </cell>
          <cell r="P5581">
            <v>0</v>
          </cell>
        </row>
        <row r="5582">
          <cell r="A5582" t="str">
            <v>4.90.0001101</v>
          </cell>
          <cell r="B5582">
            <v>101</v>
          </cell>
          <cell r="C5582" t="str">
            <v>Total Diretoria Afinidade</v>
          </cell>
          <cell r="D5582" t="str">
            <v>4.90.0001</v>
          </cell>
          <cell r="E5582">
            <v>0</v>
          </cell>
          <cell r="F5582">
            <v>0</v>
          </cell>
          <cell r="G5582">
            <v>0</v>
          </cell>
          <cell r="H5582">
            <v>0</v>
          </cell>
          <cell r="I5582">
            <v>0</v>
          </cell>
          <cell r="J5582">
            <v>0</v>
          </cell>
          <cell r="K5582">
            <v>0</v>
          </cell>
          <cell r="L5582">
            <v>0</v>
          </cell>
          <cell r="M5582">
            <v>0</v>
          </cell>
          <cell r="N5582">
            <v>0</v>
          </cell>
          <cell r="O5582">
            <v>0</v>
          </cell>
          <cell r="P5582">
            <v>0</v>
          </cell>
        </row>
        <row r="5583">
          <cell r="A5583" t="str">
            <v>4.01.00019</v>
          </cell>
          <cell r="B5583">
            <v>9</v>
          </cell>
          <cell r="C5583" t="str">
            <v>Total Geral</v>
          </cell>
          <cell r="D5583" t="str">
            <v>4.01.0001</v>
          </cell>
          <cell r="E5583">
            <v>367042.14</v>
          </cell>
          <cell r="F5583">
            <v>237555.5</v>
          </cell>
          <cell r="G5583">
            <v>290447.90000000002</v>
          </cell>
          <cell r="H5583">
            <v>363747.8</v>
          </cell>
          <cell r="I5583">
            <v>361794.42</v>
          </cell>
          <cell r="J5583">
            <v>390395.06</v>
          </cell>
          <cell r="K5583">
            <v>408062.01</v>
          </cell>
          <cell r="L5583">
            <v>436804.69</v>
          </cell>
          <cell r="M5583">
            <v>446771.99</v>
          </cell>
          <cell r="N5583">
            <v>449718.99199999997</v>
          </cell>
          <cell r="O5583">
            <v>404946.15</v>
          </cell>
          <cell r="P5583">
            <v>398836.42200000002</v>
          </cell>
        </row>
        <row r="5584">
          <cell r="A5584" t="str">
            <v>4.01.00029</v>
          </cell>
          <cell r="B5584">
            <v>9</v>
          </cell>
          <cell r="C5584" t="str">
            <v>Total Geral</v>
          </cell>
          <cell r="D5584" t="str">
            <v>4.01.0002</v>
          </cell>
          <cell r="E5584">
            <v>500</v>
          </cell>
          <cell r="F5584">
            <v>500</v>
          </cell>
          <cell r="G5584">
            <v>500</v>
          </cell>
          <cell r="H5584">
            <v>600</v>
          </cell>
          <cell r="I5584">
            <v>600</v>
          </cell>
          <cell r="J5584">
            <v>600</v>
          </cell>
          <cell r="K5584">
            <v>700</v>
          </cell>
          <cell r="L5584">
            <v>700</v>
          </cell>
          <cell r="M5584">
            <v>700</v>
          </cell>
          <cell r="N5584">
            <v>800</v>
          </cell>
          <cell r="O5584">
            <v>800</v>
          </cell>
          <cell r="P5584">
            <v>800</v>
          </cell>
        </row>
        <row r="5585">
          <cell r="A5585" t="str">
            <v>4.01.00039</v>
          </cell>
          <cell r="B5585">
            <v>9</v>
          </cell>
          <cell r="C5585" t="str">
            <v>Total Geral</v>
          </cell>
          <cell r="D5585" t="str">
            <v>4.01.0003</v>
          </cell>
          <cell r="E5585">
            <v>90326.983036720339</v>
          </cell>
          <cell r="F5585">
            <v>75798.605430101714</v>
          </cell>
          <cell r="G5585">
            <v>85388.291632580615</v>
          </cell>
          <cell r="H5585">
            <v>99399.668143300354</v>
          </cell>
          <cell r="I5585">
            <v>109586.89706268234</v>
          </cell>
          <cell r="J5585">
            <v>123258.62132835291</v>
          </cell>
          <cell r="K5585">
            <v>127448.78370660781</v>
          </cell>
          <cell r="L5585">
            <v>134336.73962368994</v>
          </cell>
          <cell r="M5585">
            <v>139828.38146541745</v>
          </cell>
          <cell r="N5585">
            <v>141312.38365721519</v>
          </cell>
          <cell r="O5585">
            <v>138024.68705141463</v>
          </cell>
          <cell r="P5585">
            <v>138989.95786191674</v>
          </cell>
        </row>
        <row r="5586">
          <cell r="A5586" t="str">
            <v>4.01.00049</v>
          </cell>
          <cell r="B5586">
            <v>9</v>
          </cell>
          <cell r="C5586" t="str">
            <v>Total Geral</v>
          </cell>
          <cell r="D5586" t="str">
            <v>4.01.0004</v>
          </cell>
          <cell r="E5586">
            <v>63650</v>
          </cell>
          <cell r="F5586">
            <v>63650</v>
          </cell>
          <cell r="G5586">
            <v>110650</v>
          </cell>
          <cell r="H5586">
            <v>63950</v>
          </cell>
          <cell r="I5586">
            <v>63950</v>
          </cell>
          <cell r="J5586">
            <v>63950</v>
          </cell>
          <cell r="K5586">
            <v>64250</v>
          </cell>
          <cell r="L5586">
            <v>64250</v>
          </cell>
          <cell r="M5586">
            <v>64250</v>
          </cell>
          <cell r="N5586">
            <v>64450</v>
          </cell>
          <cell r="O5586">
            <v>64450</v>
          </cell>
          <cell r="P5586">
            <v>64450</v>
          </cell>
        </row>
        <row r="5587">
          <cell r="A5587" t="str">
            <v>4.01.00059</v>
          </cell>
          <cell r="B5587">
            <v>9</v>
          </cell>
          <cell r="C5587" t="str">
            <v>Total Geral</v>
          </cell>
          <cell r="D5587" t="str">
            <v>4.01.0005</v>
          </cell>
          <cell r="E5587">
            <v>11600</v>
          </cell>
          <cell r="F5587">
            <v>11600</v>
          </cell>
          <cell r="G5587">
            <v>14600</v>
          </cell>
          <cell r="H5587">
            <v>11700</v>
          </cell>
          <cell r="I5587">
            <v>11700</v>
          </cell>
          <cell r="J5587">
            <v>14700</v>
          </cell>
          <cell r="K5587">
            <v>11800</v>
          </cell>
          <cell r="L5587">
            <v>31800</v>
          </cell>
          <cell r="M5587">
            <v>14800</v>
          </cell>
          <cell r="N5587">
            <v>19400</v>
          </cell>
          <cell r="O5587">
            <v>46900</v>
          </cell>
          <cell r="P5587">
            <v>14900</v>
          </cell>
        </row>
        <row r="5588">
          <cell r="A5588" t="str">
            <v>4.01.00069</v>
          </cell>
          <cell r="B5588">
            <v>9</v>
          </cell>
          <cell r="C5588" t="str">
            <v>Total Geral</v>
          </cell>
          <cell r="D5588" t="str">
            <v>4.01.0006</v>
          </cell>
          <cell r="E5588">
            <v>9450</v>
          </cell>
          <cell r="F5588">
            <v>9950</v>
          </cell>
          <cell r="G5588">
            <v>34500</v>
          </cell>
          <cell r="H5588">
            <v>10050</v>
          </cell>
          <cell r="I5588">
            <v>10550</v>
          </cell>
          <cell r="J5588">
            <v>22050</v>
          </cell>
          <cell r="K5588">
            <v>10650</v>
          </cell>
          <cell r="L5588">
            <v>10150</v>
          </cell>
          <cell r="M5588">
            <v>34650</v>
          </cell>
          <cell r="N5588">
            <v>14750</v>
          </cell>
          <cell r="O5588">
            <v>21550</v>
          </cell>
          <cell r="P5588">
            <v>119450</v>
          </cell>
        </row>
        <row r="5589">
          <cell r="A5589" t="str">
            <v>4.01.00079</v>
          </cell>
          <cell r="B5589">
            <v>9</v>
          </cell>
          <cell r="C5589" t="str">
            <v>Total Geral</v>
          </cell>
          <cell r="D5589" t="str">
            <v>4.01.0007</v>
          </cell>
          <cell r="E5589">
            <v>15000</v>
          </cell>
          <cell r="F5589">
            <v>15000</v>
          </cell>
          <cell r="G5589">
            <v>15000</v>
          </cell>
          <cell r="H5589">
            <v>15100</v>
          </cell>
          <cell r="I5589">
            <v>15100</v>
          </cell>
          <cell r="J5589">
            <v>15100</v>
          </cell>
          <cell r="K5589">
            <v>15200</v>
          </cell>
          <cell r="L5589">
            <v>15200</v>
          </cell>
          <cell r="M5589">
            <v>15200</v>
          </cell>
          <cell r="N5589">
            <v>15300</v>
          </cell>
          <cell r="O5589">
            <v>15300</v>
          </cell>
          <cell r="P5589">
            <v>15300</v>
          </cell>
        </row>
        <row r="5590">
          <cell r="A5590" t="str">
            <v>4.02.00019</v>
          </cell>
          <cell r="B5590">
            <v>9</v>
          </cell>
          <cell r="C5590" t="str">
            <v>Total Geral</v>
          </cell>
          <cell r="D5590" t="str">
            <v>4.02.0001</v>
          </cell>
          <cell r="E5590">
            <v>0</v>
          </cell>
          <cell r="F5590">
            <v>0</v>
          </cell>
          <cell r="G5590">
            <v>0</v>
          </cell>
          <cell r="H5590">
            <v>0</v>
          </cell>
          <cell r="I5590">
            <v>0</v>
          </cell>
          <cell r="J5590">
            <v>0</v>
          </cell>
          <cell r="K5590">
            <v>0</v>
          </cell>
          <cell r="L5590">
            <v>0</v>
          </cell>
          <cell r="M5590">
            <v>0</v>
          </cell>
          <cell r="N5590">
            <v>0</v>
          </cell>
          <cell r="O5590">
            <v>0</v>
          </cell>
          <cell r="P5590">
            <v>0</v>
          </cell>
        </row>
        <row r="5591">
          <cell r="A5591" t="str">
            <v>4.02.00029</v>
          </cell>
          <cell r="B5591">
            <v>9</v>
          </cell>
          <cell r="C5591" t="str">
            <v>Total Geral</v>
          </cell>
          <cell r="D5591" t="str">
            <v>4.02.0002</v>
          </cell>
          <cell r="E5591">
            <v>0</v>
          </cell>
          <cell r="F5591">
            <v>0</v>
          </cell>
          <cell r="G5591">
            <v>0</v>
          </cell>
          <cell r="H5591">
            <v>0</v>
          </cell>
          <cell r="I5591">
            <v>0</v>
          </cell>
          <cell r="J5591">
            <v>0</v>
          </cell>
          <cell r="K5591">
            <v>0</v>
          </cell>
          <cell r="L5591">
            <v>0</v>
          </cell>
          <cell r="M5591">
            <v>0</v>
          </cell>
          <cell r="N5591">
            <v>0</v>
          </cell>
          <cell r="O5591">
            <v>0</v>
          </cell>
          <cell r="P5591">
            <v>0</v>
          </cell>
        </row>
        <row r="5592">
          <cell r="A5592" t="str">
            <v>4.02.00039</v>
          </cell>
          <cell r="B5592">
            <v>9</v>
          </cell>
          <cell r="C5592" t="str">
            <v>Total Geral</v>
          </cell>
          <cell r="D5592" t="str">
            <v>4.02.0003</v>
          </cell>
          <cell r="E5592">
            <v>22149.479568986106</v>
          </cell>
          <cell r="F5592">
            <v>22149.479568986106</v>
          </cell>
          <cell r="G5592">
            <v>24290.461568986106</v>
          </cell>
          <cell r="H5592">
            <v>24878.136106400616</v>
          </cell>
          <cell r="I5592">
            <v>24878.136106400616</v>
          </cell>
          <cell r="J5592">
            <v>24878.136106400616</v>
          </cell>
          <cell r="K5592">
            <v>24878.136106400616</v>
          </cell>
          <cell r="L5592">
            <v>24878.136106400616</v>
          </cell>
          <cell r="M5592">
            <v>24878.136106400616</v>
          </cell>
          <cell r="N5592">
            <v>24878.136106400616</v>
          </cell>
          <cell r="O5592">
            <v>24878.136106400616</v>
          </cell>
          <cell r="P5592">
            <v>24878.136106400616</v>
          </cell>
        </row>
        <row r="5593">
          <cell r="A5593" t="str">
            <v>4.02.00049</v>
          </cell>
          <cell r="B5593">
            <v>9</v>
          </cell>
          <cell r="C5593" t="str">
            <v>Total Geral</v>
          </cell>
          <cell r="D5593" t="str">
            <v>4.02.0004</v>
          </cell>
          <cell r="E5593">
            <v>755</v>
          </cell>
          <cell r="F5593">
            <v>755</v>
          </cell>
          <cell r="G5593">
            <v>755</v>
          </cell>
          <cell r="H5593">
            <v>755</v>
          </cell>
          <cell r="I5593">
            <v>755</v>
          </cell>
          <cell r="J5593">
            <v>755</v>
          </cell>
          <cell r="K5593">
            <v>755</v>
          </cell>
          <cell r="L5593">
            <v>755</v>
          </cell>
          <cell r="M5593">
            <v>755</v>
          </cell>
          <cell r="N5593">
            <v>755</v>
          </cell>
          <cell r="O5593">
            <v>755</v>
          </cell>
          <cell r="P5593">
            <v>755</v>
          </cell>
        </row>
        <row r="5594">
          <cell r="A5594" t="str">
            <v>4.02.00059</v>
          </cell>
          <cell r="B5594">
            <v>9</v>
          </cell>
          <cell r="C5594" t="str">
            <v>Total Geral</v>
          </cell>
          <cell r="D5594" t="str">
            <v>4.02.0005</v>
          </cell>
          <cell r="E5594">
            <v>71498.184444444443</v>
          </cell>
          <cell r="F5594">
            <v>68798.184444444443</v>
          </cell>
          <cell r="G5594">
            <v>70598.184444444443</v>
          </cell>
          <cell r="H5594">
            <v>75943.184444444443</v>
          </cell>
          <cell r="I5594">
            <v>75943.184444444443</v>
          </cell>
          <cell r="J5594">
            <v>75743.184444444443</v>
          </cell>
          <cell r="K5594">
            <v>76043.184444444443</v>
          </cell>
          <cell r="L5594">
            <v>76243.184444444443</v>
          </cell>
          <cell r="M5594">
            <v>76143.184444444443</v>
          </cell>
          <cell r="N5594">
            <v>76343.184444444443</v>
          </cell>
          <cell r="O5594">
            <v>76443.184444444443</v>
          </cell>
          <cell r="P5594">
            <v>76443.184444444443</v>
          </cell>
        </row>
        <row r="5595">
          <cell r="A5595" t="str">
            <v>4.02.00069</v>
          </cell>
          <cell r="B5595">
            <v>9</v>
          </cell>
          <cell r="C5595" t="str">
            <v>Total Geral</v>
          </cell>
          <cell r="D5595" t="str">
            <v>4.02.0006</v>
          </cell>
          <cell r="E5595">
            <v>4043.1455555555553</v>
          </cell>
          <cell r="F5595">
            <v>2543.1455555555553</v>
          </cell>
          <cell r="G5595">
            <v>2543.1455555555553</v>
          </cell>
          <cell r="H5595">
            <v>2543.1455555555553</v>
          </cell>
          <cell r="I5595">
            <v>2543.1455555555553</v>
          </cell>
          <cell r="J5595">
            <v>2543.1455555555553</v>
          </cell>
          <cell r="K5595">
            <v>2543.1455555555553</v>
          </cell>
          <cell r="L5595">
            <v>2543.1455555555553</v>
          </cell>
          <cell r="M5595">
            <v>2543.1455555555553</v>
          </cell>
          <cell r="N5595">
            <v>2543.1455555555553</v>
          </cell>
          <cell r="O5595">
            <v>2543.1455555555553</v>
          </cell>
          <cell r="P5595">
            <v>2543.1455555555553</v>
          </cell>
        </row>
        <row r="5596">
          <cell r="A5596" t="str">
            <v>4.02.00079</v>
          </cell>
          <cell r="B5596">
            <v>9</v>
          </cell>
          <cell r="C5596" t="str">
            <v>Total Geral</v>
          </cell>
          <cell r="D5596" t="str">
            <v>4.02.0007</v>
          </cell>
          <cell r="E5596">
            <v>3586.9933333333333</v>
          </cell>
          <cell r="F5596">
            <v>6381.9933333333338</v>
          </cell>
          <cell r="G5596">
            <v>6351.9933333333338</v>
          </cell>
          <cell r="H5596">
            <v>6231.9933333333338</v>
          </cell>
          <cell r="I5596">
            <v>6291.9933333333338</v>
          </cell>
          <cell r="J5596">
            <v>6681.9933333333338</v>
          </cell>
          <cell r="K5596">
            <v>8441.9933333333338</v>
          </cell>
          <cell r="L5596">
            <v>6501.9933333333338</v>
          </cell>
          <cell r="M5596">
            <v>6501.9933333333338</v>
          </cell>
          <cell r="N5596">
            <v>6351.9933333333338</v>
          </cell>
          <cell r="O5596">
            <v>6501.9933333333338</v>
          </cell>
          <cell r="P5596">
            <v>6231.9933333333338</v>
          </cell>
        </row>
        <row r="5597">
          <cell r="A5597" t="str">
            <v>4.02.00089</v>
          </cell>
          <cell r="B5597">
            <v>9</v>
          </cell>
          <cell r="C5597" t="str">
            <v>Total Geral</v>
          </cell>
          <cell r="D5597" t="str">
            <v>4.02.0008</v>
          </cell>
          <cell r="E5597">
            <v>17435.414444444446</v>
          </cell>
          <cell r="F5597">
            <v>17285.414444444446</v>
          </cell>
          <cell r="G5597">
            <v>19210.414444444446</v>
          </cell>
          <cell r="H5597">
            <v>21175.414444444446</v>
          </cell>
          <cell r="I5597">
            <v>21225.414444444446</v>
          </cell>
          <cell r="J5597">
            <v>31270.414444444446</v>
          </cell>
          <cell r="K5597">
            <v>22390.414444444446</v>
          </cell>
          <cell r="L5597">
            <v>23785.414444444446</v>
          </cell>
          <cell r="M5597">
            <v>23485.414444444446</v>
          </cell>
          <cell r="N5597">
            <v>25080.414444444446</v>
          </cell>
          <cell r="O5597">
            <v>24730.414444444446</v>
          </cell>
          <cell r="P5597">
            <v>24930.414444444446</v>
          </cell>
        </row>
        <row r="5598">
          <cell r="A5598" t="str">
            <v>4.02.00099</v>
          </cell>
          <cell r="B5598">
            <v>9</v>
          </cell>
          <cell r="C5598" t="str">
            <v>Total Geral</v>
          </cell>
          <cell r="D5598" t="str">
            <v>4.02.0009</v>
          </cell>
          <cell r="E5598">
            <v>895.83587003489492</v>
          </cell>
          <cell r="F5598">
            <v>895.83587003489492</v>
          </cell>
          <cell r="G5598">
            <v>895.83587003489492</v>
          </cell>
          <cell r="H5598">
            <v>895.83587003489492</v>
          </cell>
          <cell r="I5598">
            <v>895.83587003489492</v>
          </cell>
          <cell r="J5598">
            <v>895.83587003489492</v>
          </cell>
          <cell r="K5598">
            <v>895.83587003489492</v>
          </cell>
          <cell r="L5598">
            <v>895.83587003489492</v>
          </cell>
          <cell r="M5598">
            <v>895.83587003489492</v>
          </cell>
          <cell r="N5598">
            <v>895.83587003489492</v>
          </cell>
          <cell r="O5598">
            <v>895.83587003489492</v>
          </cell>
          <cell r="P5598">
            <v>895.83587003489492</v>
          </cell>
        </row>
        <row r="5599">
          <cell r="A5599" t="str">
            <v>4.02.00109</v>
          </cell>
          <cell r="B5599">
            <v>9</v>
          </cell>
          <cell r="C5599" t="str">
            <v>Total Geral</v>
          </cell>
          <cell r="D5599" t="str">
            <v>4.02.0010</v>
          </cell>
          <cell r="E5599">
            <v>90255.92</v>
          </cell>
          <cell r="F5599">
            <v>91102.92</v>
          </cell>
          <cell r="G5599">
            <v>96190.92</v>
          </cell>
          <cell r="H5599">
            <v>114516.92</v>
          </cell>
          <cell r="I5599">
            <v>131476.91999999998</v>
          </cell>
          <cell r="J5599">
            <v>143856.91999999998</v>
          </cell>
          <cell r="K5599">
            <v>151772.91999999998</v>
          </cell>
          <cell r="L5599">
            <v>152281.91999999998</v>
          </cell>
          <cell r="M5599">
            <v>157030.92000000001</v>
          </cell>
          <cell r="N5599">
            <v>160761.92000000001</v>
          </cell>
          <cell r="O5599">
            <v>165509.92000000001</v>
          </cell>
          <cell r="P5599">
            <v>167205.92000000001</v>
          </cell>
        </row>
        <row r="5600">
          <cell r="A5600" t="str">
            <v>4.02.00119</v>
          </cell>
          <cell r="B5600">
            <v>9</v>
          </cell>
          <cell r="C5600" t="str">
            <v>Total Geral</v>
          </cell>
          <cell r="D5600" t="str">
            <v>4.02.0011</v>
          </cell>
          <cell r="E5600">
            <v>1220.5940933170859</v>
          </cell>
          <cell r="F5600">
            <v>1220.5940933170859</v>
          </cell>
          <cell r="G5600">
            <v>1231.1148865831838</v>
          </cell>
          <cell r="H5600">
            <v>1231.1148865831838</v>
          </cell>
          <cell r="I5600">
            <v>1231.1148865831838</v>
          </cell>
          <cell r="J5600">
            <v>1231.1148865831838</v>
          </cell>
          <cell r="K5600">
            <v>1231.1148865831838</v>
          </cell>
          <cell r="L5600">
            <v>1231.1148865831838</v>
          </cell>
          <cell r="M5600">
            <v>1231.1148865831838</v>
          </cell>
          <cell r="N5600">
            <v>1231.1148865831838</v>
          </cell>
          <cell r="O5600">
            <v>1231.1148865831838</v>
          </cell>
          <cell r="P5600">
            <v>1231.1148865831838</v>
          </cell>
        </row>
        <row r="5601">
          <cell r="A5601" t="str">
            <v>4.02.00129</v>
          </cell>
          <cell r="B5601">
            <v>9</v>
          </cell>
          <cell r="C5601" t="str">
            <v>Total Geral</v>
          </cell>
          <cell r="D5601" t="str">
            <v>4.02.0012</v>
          </cell>
          <cell r="E5601">
            <v>750.83333333333337</v>
          </cell>
          <cell r="F5601">
            <v>750.83333333333337</v>
          </cell>
          <cell r="G5601">
            <v>6400.833333333333</v>
          </cell>
          <cell r="H5601">
            <v>1050.8333333333335</v>
          </cell>
          <cell r="I5601">
            <v>1165.8333333333335</v>
          </cell>
          <cell r="J5601">
            <v>1165.8333333333335</v>
          </cell>
          <cell r="K5601">
            <v>3165.8333333333335</v>
          </cell>
          <cell r="L5601">
            <v>1165.8333333333335</v>
          </cell>
          <cell r="M5601">
            <v>1165.8333333333335</v>
          </cell>
          <cell r="N5601">
            <v>1165.8333333333335</v>
          </cell>
          <cell r="O5601">
            <v>1165.8333333333335</v>
          </cell>
          <cell r="P5601">
            <v>1165.8333333333335</v>
          </cell>
        </row>
        <row r="5602">
          <cell r="A5602" t="str">
            <v>4.02.00139</v>
          </cell>
          <cell r="B5602">
            <v>9</v>
          </cell>
          <cell r="C5602" t="str">
            <v>Total Geral</v>
          </cell>
          <cell r="D5602" t="str">
            <v>4.02.0013</v>
          </cell>
          <cell r="E5602">
            <v>5208.4688888888886</v>
          </cell>
          <cell r="F5602">
            <v>5158.4688888888886</v>
          </cell>
          <cell r="G5602">
            <v>5198.4688888888886</v>
          </cell>
          <cell r="H5602">
            <v>5181.4688888888886</v>
          </cell>
          <cell r="I5602">
            <v>5201.4688888888886</v>
          </cell>
          <cell r="J5602">
            <v>5181.4688888888886</v>
          </cell>
          <cell r="K5602">
            <v>5281.4688888888886</v>
          </cell>
          <cell r="L5602">
            <v>5301.4688888888886</v>
          </cell>
          <cell r="M5602">
            <v>5301.4688888888886</v>
          </cell>
          <cell r="N5602">
            <v>5301.4688888888886</v>
          </cell>
          <cell r="O5602">
            <v>5301.4688888888886</v>
          </cell>
          <cell r="P5602">
            <v>5311.4688888888886</v>
          </cell>
        </row>
        <row r="5603">
          <cell r="A5603" t="str">
            <v>4.02.00149</v>
          </cell>
          <cell r="B5603">
            <v>9</v>
          </cell>
          <cell r="C5603" t="str">
            <v>Total Geral</v>
          </cell>
          <cell r="D5603" t="str">
            <v>4.02.0014</v>
          </cell>
          <cell r="E5603">
            <v>4048.2568757659774</v>
          </cell>
          <cell r="F5603">
            <v>1233.2568757659778</v>
          </cell>
          <cell r="G5603">
            <v>1233.2568757659778</v>
          </cell>
          <cell r="H5603">
            <v>1233.2568757659778</v>
          </cell>
          <cell r="I5603">
            <v>1233.2568757659778</v>
          </cell>
          <cell r="J5603">
            <v>1301.252258683299</v>
          </cell>
          <cell r="K5603">
            <v>1233.2568757659778</v>
          </cell>
          <cell r="L5603">
            <v>1233.2568757659778</v>
          </cell>
          <cell r="M5603">
            <v>1233.2568757659778</v>
          </cell>
          <cell r="N5603">
            <v>1233.2568757659778</v>
          </cell>
          <cell r="O5603">
            <v>1233.2568757659778</v>
          </cell>
          <cell r="P5603">
            <v>1233.2568757659778</v>
          </cell>
        </row>
        <row r="5604">
          <cell r="A5604" t="str">
            <v>4.02.00159</v>
          </cell>
          <cell r="B5604">
            <v>9</v>
          </cell>
          <cell r="C5604" t="str">
            <v>Total Geral</v>
          </cell>
          <cell r="D5604" t="str">
            <v>4.02.0015</v>
          </cell>
          <cell r="E5604">
            <v>1411.1573215788517</v>
          </cell>
          <cell r="F5604">
            <v>1411.2577188033119</v>
          </cell>
          <cell r="G5604">
            <v>1731.3581160277718</v>
          </cell>
          <cell r="H5604">
            <v>1411.4585132522318</v>
          </cell>
          <cell r="I5604">
            <v>1411.5589104766918</v>
          </cell>
          <cell r="J5604">
            <v>1411.6593077011519</v>
          </cell>
          <cell r="K5604">
            <v>1411.7597049256117</v>
          </cell>
          <cell r="L5604">
            <v>1411.8601021500717</v>
          </cell>
          <cell r="M5604">
            <v>1411.9604993745318</v>
          </cell>
          <cell r="N5604">
            <v>617.25723341114565</v>
          </cell>
          <cell r="O5604">
            <v>617.25723341114565</v>
          </cell>
          <cell r="P5604">
            <v>617.25723341114565</v>
          </cell>
        </row>
        <row r="5605">
          <cell r="A5605" t="str">
            <v>4.02.00169</v>
          </cell>
          <cell r="B5605">
            <v>9</v>
          </cell>
          <cell r="C5605" t="str">
            <v>Total Geral</v>
          </cell>
          <cell r="D5605" t="str">
            <v>4.02.0016</v>
          </cell>
          <cell r="E5605">
            <v>202224.6287713355</v>
          </cell>
          <cell r="F5605">
            <v>205040.6287713355</v>
          </cell>
          <cell r="G5605">
            <v>219516.6287713355</v>
          </cell>
          <cell r="H5605">
            <v>223885.43516333227</v>
          </cell>
          <cell r="I5605">
            <v>223886.43516333227</v>
          </cell>
          <cell r="J5605">
            <v>225762.43516333227</v>
          </cell>
          <cell r="K5605">
            <v>225763.43516333227</v>
          </cell>
          <cell r="L5605">
            <v>227639.43516333227</v>
          </cell>
          <cell r="M5605">
            <v>227640.43516333227</v>
          </cell>
          <cell r="N5605">
            <v>221599.84516333224</v>
          </cell>
          <cell r="O5605">
            <v>221599.84516333224</v>
          </cell>
          <cell r="P5605">
            <v>221599.84516333224</v>
          </cell>
        </row>
        <row r="5606">
          <cell r="A5606" t="str">
            <v>4.02.00179</v>
          </cell>
          <cell r="B5606">
            <v>9</v>
          </cell>
          <cell r="C5606" t="str">
            <v>Total Geral</v>
          </cell>
          <cell r="D5606" t="str">
            <v>4.02.0017</v>
          </cell>
          <cell r="E5606">
            <v>80090.652113090371</v>
          </cell>
          <cell r="F5606">
            <v>80090.652113090371</v>
          </cell>
          <cell r="G5606">
            <v>80090.652113090371</v>
          </cell>
          <cell r="H5606">
            <v>82527.961552048524</v>
          </cell>
          <cell r="I5606">
            <v>82527.961552048524</v>
          </cell>
          <cell r="J5606">
            <v>82527.961552048524</v>
          </cell>
          <cell r="K5606">
            <v>82527.961552048524</v>
          </cell>
          <cell r="L5606">
            <v>82527.961552048524</v>
          </cell>
          <cell r="M5606">
            <v>82527.961552048524</v>
          </cell>
          <cell r="N5606">
            <v>82527.961552048524</v>
          </cell>
          <cell r="O5606">
            <v>82527.961552048524</v>
          </cell>
          <cell r="P5606">
            <v>82527.961552048524</v>
          </cell>
        </row>
        <row r="5607">
          <cell r="A5607" t="str">
            <v>4.02.00189</v>
          </cell>
          <cell r="B5607">
            <v>9</v>
          </cell>
          <cell r="C5607" t="str">
            <v>Total Geral</v>
          </cell>
          <cell r="D5607" t="str">
            <v>4.02.0018</v>
          </cell>
          <cell r="E5607">
            <v>9592.3377777777769</v>
          </cell>
          <cell r="F5607">
            <v>9592.3377777777769</v>
          </cell>
          <cell r="G5607">
            <v>11535.678777777777</v>
          </cell>
          <cell r="H5607">
            <v>11535.678777777777</v>
          </cell>
          <cell r="I5607">
            <v>11535.678777777777</v>
          </cell>
          <cell r="J5607">
            <v>11535.678777777777</v>
          </cell>
          <cell r="K5607">
            <v>11535.678777777777</v>
          </cell>
          <cell r="L5607">
            <v>11535.678777777777</v>
          </cell>
          <cell r="M5607">
            <v>11535.678777777777</v>
          </cell>
          <cell r="N5607">
            <v>11535.678777777777</v>
          </cell>
          <cell r="O5607">
            <v>11535.678777777777</v>
          </cell>
          <cell r="P5607">
            <v>11535.678777777777</v>
          </cell>
        </row>
        <row r="5608">
          <cell r="A5608" t="str">
            <v>4.02.00199</v>
          </cell>
          <cell r="B5608">
            <v>9</v>
          </cell>
          <cell r="C5608" t="str">
            <v>Total Geral</v>
          </cell>
          <cell r="D5608" t="str">
            <v>4.02.0019</v>
          </cell>
          <cell r="E5608">
            <v>9.6266666666666669</v>
          </cell>
          <cell r="F5608">
            <v>9.6266666666666669</v>
          </cell>
          <cell r="G5608">
            <v>9.6266666666666669</v>
          </cell>
          <cell r="H5608">
            <v>9.6266666666666669</v>
          </cell>
          <cell r="I5608">
            <v>9.6266666666666669</v>
          </cell>
          <cell r="J5608">
            <v>9.6266666666666669</v>
          </cell>
          <cell r="K5608">
            <v>9.6266666666666669</v>
          </cell>
          <cell r="L5608">
            <v>9.6266666666666669</v>
          </cell>
          <cell r="M5608">
            <v>9.6266666666666669</v>
          </cell>
          <cell r="N5608">
            <v>9.6266666666666669</v>
          </cell>
          <cell r="O5608">
            <v>9.6266666666666669</v>
          </cell>
          <cell r="P5608">
            <v>9.6266666666666669</v>
          </cell>
        </row>
        <row r="5609">
          <cell r="A5609" t="str">
            <v>4.02.00209</v>
          </cell>
          <cell r="B5609">
            <v>9</v>
          </cell>
          <cell r="C5609" t="str">
            <v>Total Geral</v>
          </cell>
          <cell r="D5609" t="str">
            <v>4.02.0020</v>
          </cell>
          <cell r="E5609">
            <v>95241.54</v>
          </cell>
          <cell r="F5609">
            <v>95241.54</v>
          </cell>
          <cell r="G5609">
            <v>95541.54</v>
          </cell>
          <cell r="H5609">
            <v>95591.54</v>
          </cell>
          <cell r="I5609">
            <v>95591.54</v>
          </cell>
          <cell r="J5609">
            <v>95891.54</v>
          </cell>
          <cell r="K5609">
            <v>95901.54</v>
          </cell>
          <cell r="L5609">
            <v>96201.54</v>
          </cell>
          <cell r="M5609">
            <v>96201.54</v>
          </cell>
          <cell r="N5609">
            <v>96501.54</v>
          </cell>
          <cell r="O5609">
            <v>96501.54</v>
          </cell>
          <cell r="P5609">
            <v>96501.54</v>
          </cell>
        </row>
        <row r="5610">
          <cell r="A5610" t="str">
            <v>4.02.00219</v>
          </cell>
          <cell r="B5610">
            <v>9</v>
          </cell>
          <cell r="C5610" t="str">
            <v>Total Geral</v>
          </cell>
          <cell r="D5610" t="str">
            <v>4.02.0021</v>
          </cell>
          <cell r="E5610">
            <v>147930.80888888889</v>
          </cell>
          <cell r="F5610">
            <v>45620.808888888889</v>
          </cell>
          <cell r="G5610">
            <v>54150.808888888889</v>
          </cell>
          <cell r="H5610">
            <v>29300.808888888889</v>
          </cell>
          <cell r="I5610">
            <v>59600.808888888889</v>
          </cell>
          <cell r="J5610">
            <v>40000.808888888889</v>
          </cell>
          <cell r="K5610">
            <v>42400.808888888889</v>
          </cell>
          <cell r="L5610">
            <v>28950.808888888889</v>
          </cell>
          <cell r="M5610">
            <v>48850.808888888889</v>
          </cell>
          <cell r="N5610">
            <v>30850.808888888889</v>
          </cell>
          <cell r="O5610">
            <v>44150.808888888889</v>
          </cell>
          <cell r="P5610">
            <v>32650.808888888889</v>
          </cell>
        </row>
        <row r="5611">
          <cell r="A5611" t="str">
            <v>4.02.00229</v>
          </cell>
          <cell r="B5611">
            <v>9</v>
          </cell>
          <cell r="C5611" t="str">
            <v>Total Geral</v>
          </cell>
          <cell r="D5611" t="str">
            <v>4.02.0022</v>
          </cell>
          <cell r="E5611">
            <v>6168.2266666666665</v>
          </cell>
          <cell r="F5611">
            <v>6068.2266666666665</v>
          </cell>
          <cell r="G5611">
            <v>6568.2266666666665</v>
          </cell>
          <cell r="H5611">
            <v>6568.2266666666665</v>
          </cell>
          <cell r="I5611">
            <v>6668.2266666666665</v>
          </cell>
          <cell r="J5611">
            <v>6768.2266666666665</v>
          </cell>
          <cell r="K5611">
            <v>7068.2266666666665</v>
          </cell>
          <cell r="L5611">
            <v>7168.2266666666665</v>
          </cell>
          <cell r="M5611">
            <v>7268.2266666666665</v>
          </cell>
          <cell r="N5611">
            <v>7368.2266666666665</v>
          </cell>
          <cell r="O5611">
            <v>7468.2266666666665</v>
          </cell>
          <cell r="P5611">
            <v>7468.2266666666665</v>
          </cell>
        </row>
        <row r="5612">
          <cell r="A5612" t="str">
            <v>4.02.00239</v>
          </cell>
          <cell r="B5612">
            <v>9</v>
          </cell>
          <cell r="C5612" t="str">
            <v>Total Geral</v>
          </cell>
          <cell r="D5612" t="str">
            <v>4.02.0023</v>
          </cell>
          <cell r="E5612">
            <v>7850.3096688169717</v>
          </cell>
          <cell r="F5612">
            <v>7850.3096688169717</v>
          </cell>
          <cell r="G5612">
            <v>7877.6394164042485</v>
          </cell>
          <cell r="H5612">
            <v>7877.6394164042485</v>
          </cell>
          <cell r="I5612">
            <v>7877.6394164042485</v>
          </cell>
          <cell r="J5612">
            <v>7877.6394164042485</v>
          </cell>
          <cell r="K5612">
            <v>7877.6394164042485</v>
          </cell>
          <cell r="L5612">
            <v>7899.1005008648153</v>
          </cell>
          <cell r="M5612">
            <v>7899.1005008648153</v>
          </cell>
          <cell r="N5612">
            <v>7899.1005008648153</v>
          </cell>
          <cell r="O5612">
            <v>7899.1005008648153</v>
          </cell>
          <cell r="P5612">
            <v>7899.1005008648153</v>
          </cell>
        </row>
        <row r="5613">
          <cell r="A5613" t="str">
            <v>4.02.00249</v>
          </cell>
          <cell r="B5613">
            <v>9</v>
          </cell>
          <cell r="C5613" t="str">
            <v>Total Geral</v>
          </cell>
          <cell r="D5613" t="str">
            <v>4.02.0024</v>
          </cell>
          <cell r="E5613">
            <v>65</v>
          </cell>
          <cell r="F5613">
            <v>65</v>
          </cell>
          <cell r="G5613">
            <v>65</v>
          </cell>
          <cell r="H5613">
            <v>65</v>
          </cell>
          <cell r="I5613">
            <v>65</v>
          </cell>
          <cell r="J5613">
            <v>65</v>
          </cell>
          <cell r="K5613">
            <v>65</v>
          </cell>
          <cell r="L5613">
            <v>65</v>
          </cell>
          <cell r="M5613">
            <v>65</v>
          </cell>
          <cell r="N5613">
            <v>65</v>
          </cell>
          <cell r="O5613">
            <v>65</v>
          </cell>
          <cell r="P5613">
            <v>65</v>
          </cell>
        </row>
        <row r="5614">
          <cell r="A5614" t="str">
            <v>4.02.00259</v>
          </cell>
          <cell r="B5614">
            <v>9</v>
          </cell>
          <cell r="C5614" t="str">
            <v>Total Geral</v>
          </cell>
          <cell r="D5614" t="str">
            <v>4.02.0025</v>
          </cell>
          <cell r="E5614">
            <v>1703.8333333333333</v>
          </cell>
          <cell r="F5614">
            <v>1803.8333333333333</v>
          </cell>
          <cell r="G5614">
            <v>1853.8333333333333</v>
          </cell>
          <cell r="H5614">
            <v>1953.8333333333333</v>
          </cell>
          <cell r="I5614">
            <v>1953.8333333333333</v>
          </cell>
          <cell r="J5614">
            <v>1953.8333333333333</v>
          </cell>
          <cell r="K5614">
            <v>2003.8333333333333</v>
          </cell>
          <cell r="L5614">
            <v>2003.8333333333333</v>
          </cell>
          <cell r="M5614">
            <v>2003.8333333333333</v>
          </cell>
          <cell r="N5614">
            <v>2003.8333333333333</v>
          </cell>
          <cell r="O5614">
            <v>2003.8333333333333</v>
          </cell>
          <cell r="P5614">
            <v>2003.8333333333333</v>
          </cell>
        </row>
        <row r="5615">
          <cell r="A5615" t="str">
            <v>4.02.00269</v>
          </cell>
          <cell r="B5615">
            <v>9</v>
          </cell>
          <cell r="C5615" t="str">
            <v>Total Geral</v>
          </cell>
          <cell r="D5615" t="str">
            <v>4.02.0026</v>
          </cell>
          <cell r="E5615">
            <v>12326.952222222222</v>
          </cell>
          <cell r="F5615">
            <v>12326.952222222222</v>
          </cell>
          <cell r="G5615">
            <v>14401.952222222222</v>
          </cell>
          <cell r="H5615">
            <v>14901.952222222222</v>
          </cell>
          <cell r="I5615">
            <v>14901.952222222222</v>
          </cell>
          <cell r="J5615">
            <v>15776.952222222222</v>
          </cell>
          <cell r="K5615">
            <v>16076.952222222222</v>
          </cell>
          <cell r="L5615">
            <v>16951.952222222222</v>
          </cell>
          <cell r="M5615">
            <v>16951.952222222222</v>
          </cell>
          <cell r="N5615">
            <v>17826.952222222222</v>
          </cell>
          <cell r="O5615">
            <v>17826.952222222222</v>
          </cell>
          <cell r="P5615">
            <v>17826.952222222222</v>
          </cell>
        </row>
        <row r="5616">
          <cell r="A5616" t="str">
            <v>4.02.00279</v>
          </cell>
          <cell r="B5616">
            <v>9</v>
          </cell>
          <cell r="C5616" t="str">
            <v>Total Geral</v>
          </cell>
          <cell r="D5616" t="str">
            <v>4.02.0027</v>
          </cell>
          <cell r="E5616">
            <v>6297.5655555555559</v>
          </cell>
          <cell r="F5616">
            <v>4497.565555555555</v>
          </cell>
          <cell r="G5616">
            <v>4577.565555555555</v>
          </cell>
          <cell r="H5616">
            <v>4747.5655555555559</v>
          </cell>
          <cell r="I5616">
            <v>4317.565555555555</v>
          </cell>
          <cell r="J5616">
            <v>5277.565555555555</v>
          </cell>
          <cell r="K5616">
            <v>6097.5655555555559</v>
          </cell>
          <cell r="L5616">
            <v>9397.565555555555</v>
          </cell>
          <cell r="M5616">
            <v>4277.565555555555</v>
          </cell>
          <cell r="N5616">
            <v>4697.565555555555</v>
          </cell>
          <cell r="O5616">
            <v>4097.565555555555</v>
          </cell>
          <cell r="P5616">
            <v>4277.565555555555</v>
          </cell>
        </row>
        <row r="5617">
          <cell r="A5617" t="str">
            <v>4.02.00289</v>
          </cell>
          <cell r="B5617">
            <v>9</v>
          </cell>
          <cell r="C5617" t="str">
            <v>Total Geral</v>
          </cell>
          <cell r="D5617" t="str">
            <v>4.02.0028</v>
          </cell>
          <cell r="E5617">
            <v>525</v>
          </cell>
          <cell r="F5617">
            <v>0</v>
          </cell>
          <cell r="G5617">
            <v>0</v>
          </cell>
          <cell r="H5617">
            <v>103090.35</v>
          </cell>
          <cell r="I5617">
            <v>20387.68</v>
          </cell>
          <cell r="J5617">
            <v>0</v>
          </cell>
          <cell r="K5617">
            <v>11800</v>
          </cell>
          <cell r="L5617">
            <v>13797.65</v>
          </cell>
          <cell r="M5617">
            <v>525</v>
          </cell>
          <cell r="N5617">
            <v>12125</v>
          </cell>
          <cell r="O5617">
            <v>525</v>
          </cell>
          <cell r="P5617">
            <v>106289.68</v>
          </cell>
        </row>
        <row r="5618">
          <cell r="A5618" t="str">
            <v>4.02.00299</v>
          </cell>
          <cell r="B5618">
            <v>9</v>
          </cell>
          <cell r="C5618" t="str">
            <v>Total Geral</v>
          </cell>
          <cell r="D5618" t="str">
            <v>4.02.0029</v>
          </cell>
          <cell r="E5618">
            <v>3600</v>
          </cell>
          <cell r="F5618">
            <v>108783.4</v>
          </cell>
          <cell r="G5618">
            <v>2100</v>
          </cell>
          <cell r="H5618">
            <v>4600</v>
          </cell>
          <cell r="I5618">
            <v>2100</v>
          </cell>
          <cell r="J5618">
            <v>2100</v>
          </cell>
          <cell r="K5618">
            <v>2100</v>
          </cell>
          <cell r="L5618">
            <v>2100</v>
          </cell>
          <cell r="M5618">
            <v>2100</v>
          </cell>
          <cell r="N5618">
            <v>2100</v>
          </cell>
          <cell r="O5618">
            <v>2100</v>
          </cell>
          <cell r="P5618">
            <v>2100</v>
          </cell>
        </row>
        <row r="5619">
          <cell r="A5619" t="str">
            <v>4.02.00309</v>
          </cell>
          <cell r="B5619">
            <v>9</v>
          </cell>
          <cell r="C5619" t="str">
            <v>Total Geral</v>
          </cell>
          <cell r="D5619" t="str">
            <v>4.02.0030</v>
          </cell>
          <cell r="E5619">
            <v>135</v>
          </cell>
          <cell r="F5619">
            <v>135</v>
          </cell>
          <cell r="G5619">
            <v>135</v>
          </cell>
          <cell r="H5619">
            <v>135</v>
          </cell>
          <cell r="I5619">
            <v>135</v>
          </cell>
          <cell r="J5619">
            <v>135</v>
          </cell>
          <cell r="K5619">
            <v>135</v>
          </cell>
          <cell r="L5619">
            <v>135</v>
          </cell>
          <cell r="M5619">
            <v>135</v>
          </cell>
          <cell r="N5619">
            <v>135</v>
          </cell>
          <cell r="O5619">
            <v>135</v>
          </cell>
          <cell r="P5619">
            <v>135</v>
          </cell>
        </row>
        <row r="5620">
          <cell r="A5620" t="str">
            <v>4.02.00359</v>
          </cell>
          <cell r="B5620">
            <v>9</v>
          </cell>
          <cell r="C5620" t="str">
            <v>Total Geral</v>
          </cell>
          <cell r="D5620" t="str">
            <v>4.02.0035</v>
          </cell>
          <cell r="E5620">
            <v>600</v>
          </cell>
          <cell r="F5620">
            <v>600</v>
          </cell>
          <cell r="G5620">
            <v>600</v>
          </cell>
          <cell r="H5620">
            <v>600</v>
          </cell>
          <cell r="I5620">
            <v>600</v>
          </cell>
          <cell r="J5620">
            <v>600</v>
          </cell>
          <cell r="K5620">
            <v>600</v>
          </cell>
          <cell r="L5620">
            <v>600</v>
          </cell>
          <cell r="M5620">
            <v>600</v>
          </cell>
          <cell r="N5620">
            <v>600</v>
          </cell>
          <cell r="O5620">
            <v>600</v>
          </cell>
          <cell r="P5620">
            <v>600</v>
          </cell>
        </row>
        <row r="5621">
          <cell r="A5621" t="str">
            <v>4.02.00369</v>
          </cell>
          <cell r="B5621">
            <v>9</v>
          </cell>
          <cell r="C5621" t="str">
            <v>Total Geral</v>
          </cell>
          <cell r="D5621" t="str">
            <v>4.02.0036</v>
          </cell>
          <cell r="E5621">
            <v>2000</v>
          </cell>
          <cell r="F5621">
            <v>2000</v>
          </cell>
          <cell r="G5621">
            <v>2000</v>
          </cell>
          <cell r="H5621">
            <v>2000</v>
          </cell>
          <cell r="I5621">
            <v>2000</v>
          </cell>
          <cell r="J5621">
            <v>2120</v>
          </cell>
          <cell r="K5621">
            <v>2120</v>
          </cell>
          <cell r="L5621">
            <v>2120</v>
          </cell>
          <cell r="M5621">
            <v>2120</v>
          </cell>
          <cell r="N5621">
            <v>2120</v>
          </cell>
          <cell r="O5621">
            <v>2120</v>
          </cell>
          <cell r="P5621">
            <v>2120</v>
          </cell>
        </row>
        <row r="5622">
          <cell r="A5622" t="str">
            <v>4.02.00379</v>
          </cell>
          <cell r="B5622">
            <v>9</v>
          </cell>
          <cell r="C5622" t="str">
            <v>Total Geral</v>
          </cell>
          <cell r="D5622" t="str">
            <v>4.02.0037</v>
          </cell>
          <cell r="E5622">
            <v>0</v>
          </cell>
          <cell r="F5622">
            <v>0</v>
          </cell>
          <cell r="G5622">
            <v>0</v>
          </cell>
          <cell r="H5622">
            <v>0</v>
          </cell>
          <cell r="I5622">
            <v>0</v>
          </cell>
          <cell r="J5622">
            <v>0</v>
          </cell>
          <cell r="K5622">
            <v>0</v>
          </cell>
          <cell r="L5622">
            <v>0</v>
          </cell>
          <cell r="M5622">
            <v>0</v>
          </cell>
          <cell r="N5622">
            <v>0</v>
          </cell>
          <cell r="O5622">
            <v>0</v>
          </cell>
          <cell r="P5622">
            <v>0</v>
          </cell>
        </row>
        <row r="5623">
          <cell r="A5623" t="str">
            <v>4.02.00389</v>
          </cell>
          <cell r="B5623">
            <v>9</v>
          </cell>
          <cell r="C5623" t="str">
            <v>Total Geral</v>
          </cell>
          <cell r="D5623" t="str">
            <v>4.02.0038</v>
          </cell>
          <cell r="E5623">
            <v>0</v>
          </cell>
          <cell r="F5623">
            <v>0</v>
          </cell>
          <cell r="G5623">
            <v>0</v>
          </cell>
          <cell r="H5623">
            <v>0</v>
          </cell>
          <cell r="I5623">
            <v>0</v>
          </cell>
          <cell r="J5623">
            <v>85</v>
          </cell>
          <cell r="K5623">
            <v>85</v>
          </cell>
          <cell r="L5623">
            <v>85</v>
          </cell>
          <cell r="M5623">
            <v>85</v>
          </cell>
          <cell r="N5623">
            <v>85</v>
          </cell>
          <cell r="O5623">
            <v>85</v>
          </cell>
          <cell r="P5623">
            <v>85</v>
          </cell>
        </row>
        <row r="5624">
          <cell r="A5624" t="str">
            <v>4.02.00399</v>
          </cell>
          <cell r="B5624">
            <v>9</v>
          </cell>
          <cell r="C5624" t="str">
            <v>Total Geral</v>
          </cell>
          <cell r="D5624" t="str">
            <v>4.02.0039</v>
          </cell>
          <cell r="E5624">
            <v>123.61111111111111</v>
          </cell>
          <cell r="F5624">
            <v>123.61111111111111</v>
          </cell>
          <cell r="G5624">
            <v>123.61111111111111</v>
          </cell>
          <cell r="H5624">
            <v>123.61111111111111</v>
          </cell>
          <cell r="I5624">
            <v>123.61111111111111</v>
          </cell>
          <cell r="J5624">
            <v>123.61111111111111</v>
          </cell>
          <cell r="K5624">
            <v>123.61111111111111</v>
          </cell>
          <cell r="L5624">
            <v>123.61111111111111</v>
          </cell>
          <cell r="M5624">
            <v>123.61111111111111</v>
          </cell>
          <cell r="N5624">
            <v>123.61111111111111</v>
          </cell>
          <cell r="O5624">
            <v>123.61111111111111</v>
          </cell>
          <cell r="P5624">
            <v>123.61111111111111</v>
          </cell>
        </row>
        <row r="5625">
          <cell r="A5625" t="str">
            <v>4.02.00419</v>
          </cell>
          <cell r="B5625">
            <v>9</v>
          </cell>
          <cell r="C5625" t="str">
            <v>Total Geral</v>
          </cell>
          <cell r="D5625" t="str">
            <v>4.02.0041</v>
          </cell>
          <cell r="E5625">
            <v>621.6807250341476</v>
          </cell>
          <cell r="F5625">
            <v>621.6807250341476</v>
          </cell>
          <cell r="G5625">
            <v>648.8007250341476</v>
          </cell>
          <cell r="H5625">
            <v>648.8007250341476</v>
          </cell>
          <cell r="I5625">
            <v>648.8007250341476</v>
          </cell>
          <cell r="J5625">
            <v>648.8007250341476</v>
          </cell>
          <cell r="K5625">
            <v>648.8007250341476</v>
          </cell>
          <cell r="L5625">
            <v>648.8007250341476</v>
          </cell>
          <cell r="M5625">
            <v>648.8007250341476</v>
          </cell>
          <cell r="N5625">
            <v>648.8007250341476</v>
          </cell>
          <cell r="O5625">
            <v>648.8007250341476</v>
          </cell>
          <cell r="P5625">
            <v>648.8007250341476</v>
          </cell>
        </row>
        <row r="5626">
          <cell r="A5626" t="str">
            <v>4.02.00429</v>
          </cell>
          <cell r="B5626">
            <v>9</v>
          </cell>
          <cell r="C5626" t="str">
            <v>Total Geral</v>
          </cell>
          <cell r="D5626" t="str">
            <v>4.02.0042</v>
          </cell>
          <cell r="E5626">
            <v>1400</v>
          </cell>
          <cell r="F5626">
            <v>3700</v>
          </cell>
          <cell r="G5626">
            <v>1900</v>
          </cell>
          <cell r="H5626">
            <v>2600</v>
          </cell>
          <cell r="I5626">
            <v>3400</v>
          </cell>
          <cell r="J5626">
            <v>2500</v>
          </cell>
          <cell r="K5626">
            <v>2700</v>
          </cell>
          <cell r="L5626">
            <v>3000</v>
          </cell>
          <cell r="M5626">
            <v>1800</v>
          </cell>
          <cell r="N5626">
            <v>2400</v>
          </cell>
          <cell r="O5626">
            <v>2900</v>
          </cell>
          <cell r="P5626">
            <v>2400</v>
          </cell>
        </row>
        <row r="5627">
          <cell r="A5627" t="str">
            <v>4.02.00439</v>
          </cell>
          <cell r="B5627">
            <v>9</v>
          </cell>
          <cell r="C5627" t="str">
            <v>Total Geral</v>
          </cell>
          <cell r="D5627" t="str">
            <v>4.02.0043</v>
          </cell>
          <cell r="E5627">
            <v>0</v>
          </cell>
          <cell r="F5627">
            <v>0</v>
          </cell>
          <cell r="G5627">
            <v>0</v>
          </cell>
          <cell r="H5627">
            <v>0</v>
          </cell>
          <cell r="I5627">
            <v>0</v>
          </cell>
          <cell r="J5627">
            <v>0</v>
          </cell>
          <cell r="K5627">
            <v>0</v>
          </cell>
          <cell r="L5627">
            <v>0</v>
          </cell>
          <cell r="M5627">
            <v>0</v>
          </cell>
          <cell r="N5627">
            <v>0</v>
          </cell>
          <cell r="O5627">
            <v>0</v>
          </cell>
          <cell r="P5627">
            <v>0</v>
          </cell>
        </row>
        <row r="5628">
          <cell r="A5628" t="str">
            <v>4.02.00449</v>
          </cell>
          <cell r="B5628">
            <v>9</v>
          </cell>
          <cell r="C5628" t="str">
            <v>Total Geral</v>
          </cell>
          <cell r="D5628" t="str">
            <v>4.02.0044</v>
          </cell>
          <cell r="E5628">
            <v>0</v>
          </cell>
          <cell r="F5628">
            <v>2000</v>
          </cell>
          <cell r="G5628">
            <v>2000</v>
          </cell>
          <cell r="H5628">
            <v>2000</v>
          </cell>
          <cell r="I5628">
            <v>2000</v>
          </cell>
          <cell r="J5628">
            <v>2000</v>
          </cell>
          <cell r="K5628">
            <v>2000</v>
          </cell>
          <cell r="L5628">
            <v>2000</v>
          </cell>
          <cell r="M5628">
            <v>2000</v>
          </cell>
          <cell r="N5628">
            <v>2000</v>
          </cell>
          <cell r="O5628">
            <v>2000</v>
          </cell>
          <cell r="P5628">
            <v>2000</v>
          </cell>
        </row>
        <row r="5629">
          <cell r="A5629" t="str">
            <v>4.03.00019</v>
          </cell>
          <cell r="B5629">
            <v>9</v>
          </cell>
          <cell r="C5629" t="str">
            <v>Total Geral</v>
          </cell>
          <cell r="D5629" t="str">
            <v>4.03.0001</v>
          </cell>
          <cell r="E5629">
            <v>11500</v>
          </cell>
          <cell r="F5629">
            <v>11500</v>
          </cell>
          <cell r="G5629">
            <v>11500</v>
          </cell>
          <cell r="H5629">
            <v>11500</v>
          </cell>
          <cell r="I5629">
            <v>11500</v>
          </cell>
          <cell r="J5629">
            <v>11500</v>
          </cell>
          <cell r="K5629">
            <v>11500</v>
          </cell>
          <cell r="L5629">
            <v>11500</v>
          </cell>
          <cell r="M5629">
            <v>11500</v>
          </cell>
          <cell r="N5629">
            <v>11500</v>
          </cell>
          <cell r="O5629">
            <v>11500</v>
          </cell>
          <cell r="P5629">
            <v>11500</v>
          </cell>
        </row>
        <row r="5630">
          <cell r="A5630" t="str">
            <v>4.03.00029</v>
          </cell>
          <cell r="B5630">
            <v>9</v>
          </cell>
          <cell r="C5630" t="str">
            <v>Total Geral</v>
          </cell>
          <cell r="D5630" t="str">
            <v>4.03.0002</v>
          </cell>
          <cell r="E5630">
            <v>628020.13714664092</v>
          </cell>
          <cell r="F5630">
            <v>609610.24586823303</v>
          </cell>
          <cell r="G5630">
            <v>678619.12988122646</v>
          </cell>
          <cell r="H5630">
            <v>807075.44982081768</v>
          </cell>
          <cell r="I5630">
            <v>873466.66574422095</v>
          </cell>
          <cell r="J5630">
            <v>985598.70834396663</v>
          </cell>
          <cell r="K5630">
            <v>1049134.4672188424</v>
          </cell>
          <cell r="L5630">
            <v>1106362.6299009742</v>
          </cell>
          <cell r="M5630">
            <v>1190876.9246727405</v>
          </cell>
          <cell r="N5630">
            <v>1187827.2703725598</v>
          </cell>
          <cell r="O5630">
            <v>1219437.5552782882</v>
          </cell>
          <cell r="P5630">
            <v>1216083.0166185307</v>
          </cell>
        </row>
        <row r="5631">
          <cell r="A5631" t="str">
            <v>4.03.00039</v>
          </cell>
          <cell r="B5631">
            <v>9</v>
          </cell>
          <cell r="C5631" t="str">
            <v>Total Geral</v>
          </cell>
          <cell r="D5631" t="str">
            <v>4.03.0003</v>
          </cell>
          <cell r="E5631">
            <v>49225.937420740032</v>
          </cell>
          <cell r="F5631">
            <v>50982.684885228693</v>
          </cell>
          <cell r="G5631">
            <v>57818.866107811853</v>
          </cell>
          <cell r="H5631">
            <v>60872.976846874561</v>
          </cell>
          <cell r="I5631">
            <v>61478.378400302427</v>
          </cell>
          <cell r="J5631">
            <v>67220.904028073157</v>
          </cell>
          <cell r="K5631">
            <v>71523.932219041904</v>
          </cell>
          <cell r="L5631">
            <v>92041.219342212251</v>
          </cell>
          <cell r="M5631">
            <v>73470.112082983542</v>
          </cell>
          <cell r="N5631">
            <v>73084.701863534079</v>
          </cell>
          <cell r="O5631">
            <v>73737.765333137635</v>
          </cell>
          <cell r="P5631">
            <v>73644.583703699915</v>
          </cell>
        </row>
        <row r="5632">
          <cell r="A5632" t="str">
            <v>4.03.00049</v>
          </cell>
          <cell r="B5632">
            <v>9</v>
          </cell>
          <cell r="C5632" t="str">
            <v>Total Geral</v>
          </cell>
          <cell r="D5632" t="str">
            <v>4.03.0004</v>
          </cell>
          <cell r="E5632">
            <v>539419.15173333336</v>
          </cell>
          <cell r="F5632">
            <v>535683.47833333327</v>
          </cell>
          <cell r="G5632">
            <v>590175.84733333334</v>
          </cell>
          <cell r="H5632">
            <v>613498.80633333337</v>
          </cell>
          <cell r="I5632">
            <v>644734.97253333335</v>
          </cell>
          <cell r="J5632">
            <v>673636.35983833333</v>
          </cell>
          <cell r="K5632">
            <v>689143.0052583334</v>
          </cell>
          <cell r="L5632">
            <v>717452.19900499994</v>
          </cell>
          <cell r="M5632">
            <v>725485.18077166658</v>
          </cell>
          <cell r="N5632">
            <v>733367.51634166669</v>
          </cell>
          <cell r="O5632">
            <v>732283.80402166652</v>
          </cell>
          <cell r="P5632">
            <v>789598.63294166664</v>
          </cell>
        </row>
        <row r="5633">
          <cell r="A5633" t="str">
            <v>4.03.00059</v>
          </cell>
          <cell r="B5633">
            <v>9</v>
          </cell>
          <cell r="C5633" t="str">
            <v>Total Geral</v>
          </cell>
          <cell r="D5633" t="str">
            <v>4.03.0005</v>
          </cell>
          <cell r="E5633">
            <v>19440</v>
          </cell>
          <cell r="F5633">
            <v>19440</v>
          </cell>
          <cell r="G5633">
            <v>19440</v>
          </cell>
          <cell r="H5633">
            <v>19440</v>
          </cell>
          <cell r="I5633">
            <v>19440</v>
          </cell>
          <cell r="J5633">
            <v>19440</v>
          </cell>
          <cell r="K5633">
            <v>20458.400000000001</v>
          </cell>
          <cell r="L5633">
            <v>20136.8</v>
          </cell>
          <cell r="M5633">
            <v>20136.8</v>
          </cell>
          <cell r="N5633">
            <v>20136.8</v>
          </cell>
          <cell r="O5633">
            <v>20136.8</v>
          </cell>
          <cell r="P5633">
            <v>36860</v>
          </cell>
        </row>
        <row r="5634">
          <cell r="A5634" t="str">
            <v>4.03.00069</v>
          </cell>
          <cell r="B5634">
            <v>9</v>
          </cell>
          <cell r="C5634" t="str">
            <v>Total Geral</v>
          </cell>
          <cell r="D5634" t="str">
            <v>4.03.0006</v>
          </cell>
          <cell r="E5634">
            <v>51603.953928886738</v>
          </cell>
          <cell r="F5634">
            <v>51430.409655686097</v>
          </cell>
          <cell r="G5634">
            <v>59241.426656768876</v>
          </cell>
          <cell r="H5634">
            <v>68616.278873957024</v>
          </cell>
          <cell r="I5634">
            <v>72815.63686757398</v>
          </cell>
          <cell r="J5634">
            <v>84411.907084219449</v>
          </cell>
          <cell r="K5634">
            <v>91709.025057125749</v>
          </cell>
          <cell r="L5634">
            <v>113163.25506130341</v>
          </cell>
          <cell r="M5634">
            <v>99242.189378283947</v>
          </cell>
          <cell r="N5634">
            <v>98670.687253268872</v>
          </cell>
          <cell r="O5634">
            <v>101079.87766207958</v>
          </cell>
          <cell r="P5634">
            <v>100800.33277376642</v>
          </cell>
        </row>
        <row r="5635">
          <cell r="A5635" t="str">
            <v>4.03.00079</v>
          </cell>
          <cell r="B5635">
            <v>9</v>
          </cell>
          <cell r="C5635" t="str">
            <v>Total Geral</v>
          </cell>
          <cell r="D5635" t="str">
            <v>4.03.0007</v>
          </cell>
          <cell r="E5635">
            <v>20446.211666666666</v>
          </cell>
          <cell r="F5635">
            <v>3696.2116666666666</v>
          </cell>
          <cell r="G5635">
            <v>3696.2116666666666</v>
          </cell>
          <cell r="H5635">
            <v>3696.211666666667</v>
          </cell>
          <cell r="I5635">
            <v>3696.211666666667</v>
          </cell>
          <cell r="J5635">
            <v>3696.2116666666661</v>
          </cell>
          <cell r="K5635">
            <v>3696.211666666667</v>
          </cell>
          <cell r="L5635">
            <v>3825.6660666666667</v>
          </cell>
          <cell r="M5635">
            <v>3712.3934666666664</v>
          </cell>
          <cell r="N5635">
            <v>3712.3934666666673</v>
          </cell>
          <cell r="O5635">
            <v>3712.393466666666</v>
          </cell>
          <cell r="P5635">
            <v>3712.3934666666669</v>
          </cell>
        </row>
        <row r="5636">
          <cell r="A5636" t="str">
            <v>4.03.00089</v>
          </cell>
          <cell r="B5636">
            <v>9</v>
          </cell>
          <cell r="C5636" t="str">
            <v>Total Geral</v>
          </cell>
          <cell r="D5636" t="str">
            <v>4.03.0008</v>
          </cell>
          <cell r="E5636">
            <v>83861.692693154444</v>
          </cell>
          <cell r="F5636">
            <v>84834.182693154449</v>
          </cell>
          <cell r="G5636">
            <v>86446.442693154444</v>
          </cell>
          <cell r="H5636">
            <v>89099.162693154445</v>
          </cell>
          <cell r="I5636">
            <v>90375.122693154437</v>
          </cell>
          <cell r="J5636">
            <v>90375.122693154437</v>
          </cell>
          <cell r="K5636">
            <v>90375.122693154437</v>
          </cell>
          <cell r="L5636">
            <v>90375.122693154437</v>
          </cell>
          <cell r="M5636">
            <v>90375.122693154437</v>
          </cell>
          <cell r="N5636">
            <v>90375.122693154437</v>
          </cell>
          <cell r="O5636">
            <v>90375.122693154437</v>
          </cell>
          <cell r="P5636">
            <v>90375.122693154437</v>
          </cell>
        </row>
        <row r="5637">
          <cell r="A5637" t="str">
            <v>4.03.00099</v>
          </cell>
          <cell r="B5637">
            <v>9</v>
          </cell>
          <cell r="C5637" t="str">
            <v>Total Geral</v>
          </cell>
          <cell r="D5637" t="str">
            <v>4.03.0009</v>
          </cell>
          <cell r="E5637">
            <v>133886.37599999999</v>
          </cell>
          <cell r="F5637">
            <v>117968.376</v>
          </cell>
          <cell r="G5637">
            <v>123848.376</v>
          </cell>
          <cell r="H5637">
            <v>137666.37599999999</v>
          </cell>
          <cell r="I5637">
            <v>143840.37599999999</v>
          </cell>
          <cell r="J5637">
            <v>143840.37599999999</v>
          </cell>
          <cell r="K5637">
            <v>143840.37599999999</v>
          </cell>
          <cell r="L5637">
            <v>143840.37599999999</v>
          </cell>
          <cell r="M5637">
            <v>143840.37599999999</v>
          </cell>
          <cell r="N5637">
            <v>143840.37599999999</v>
          </cell>
          <cell r="O5637">
            <v>143840.37599999999</v>
          </cell>
          <cell r="P5637">
            <v>143840.37599999999</v>
          </cell>
        </row>
        <row r="5638">
          <cell r="A5638" t="str">
            <v>4.03.00109</v>
          </cell>
          <cell r="B5638">
            <v>9</v>
          </cell>
          <cell r="C5638" t="str">
            <v>Total Geral</v>
          </cell>
          <cell r="D5638" t="str">
            <v>4.03.0010</v>
          </cell>
          <cell r="E5638">
            <v>60148.306352731379</v>
          </cell>
          <cell r="F5638">
            <v>58665.826352731376</v>
          </cell>
          <cell r="G5638">
            <v>61126.786352731375</v>
          </cell>
          <cell r="H5638">
            <v>68202.046352731384</v>
          </cell>
          <cell r="I5638">
            <v>71278.246352731367</v>
          </cell>
          <cell r="J5638">
            <v>71278.246352731367</v>
          </cell>
          <cell r="K5638">
            <v>71278.246352731367</v>
          </cell>
          <cell r="L5638">
            <v>71278.246352731367</v>
          </cell>
          <cell r="M5638">
            <v>71278.246352731367</v>
          </cell>
          <cell r="N5638">
            <v>71278.246352731367</v>
          </cell>
          <cell r="O5638">
            <v>71278.246352731367</v>
          </cell>
          <cell r="P5638">
            <v>71278.246352731367</v>
          </cell>
        </row>
        <row r="5639">
          <cell r="A5639" t="str">
            <v>4.03.00119</v>
          </cell>
          <cell r="B5639">
            <v>9</v>
          </cell>
          <cell r="C5639" t="str">
            <v>Total Geral</v>
          </cell>
          <cell r="D5639" t="str">
            <v>4.03.0011</v>
          </cell>
          <cell r="E5639">
            <v>197242.45599305275</v>
          </cell>
          <cell r="F5639">
            <v>188354.95885786385</v>
          </cell>
          <cell r="G5639">
            <v>214210.81054192121</v>
          </cell>
          <cell r="H5639">
            <v>263211.68685641041</v>
          </cell>
          <cell r="I5639">
            <v>288884.61151371978</v>
          </cell>
          <cell r="J5639">
            <v>333681.58319228527</v>
          </cell>
          <cell r="K5639">
            <v>358057.56262410246</v>
          </cell>
          <cell r="L5639">
            <v>382949.09558349539</v>
          </cell>
          <cell r="M5639">
            <v>401347.84390127065</v>
          </cell>
          <cell r="N5639">
            <v>407708.86187674367</v>
          </cell>
          <cell r="O5639">
            <v>420289.97166066663</v>
          </cell>
          <cell r="P5639">
            <v>419059.86072711868</v>
          </cell>
        </row>
        <row r="5640">
          <cell r="A5640" t="str">
            <v>4.03.00129</v>
          </cell>
          <cell r="B5640">
            <v>9</v>
          </cell>
          <cell r="C5640" t="str">
            <v>Total Geral</v>
          </cell>
          <cell r="D5640" t="str">
            <v>4.03.0012</v>
          </cell>
          <cell r="E5640">
            <v>36913.229249444448</v>
          </cell>
          <cell r="F5640">
            <v>38292.215205000008</v>
          </cell>
          <cell r="G5640">
            <v>39964.334360555564</v>
          </cell>
          <cell r="H5640">
            <v>40438.804671666672</v>
          </cell>
          <cell r="I5640">
            <v>40524.616627222225</v>
          </cell>
          <cell r="J5640">
            <v>41354.590849444445</v>
          </cell>
          <cell r="K5640">
            <v>42200.143825888888</v>
          </cell>
          <cell r="L5640">
            <v>47134.537123026676</v>
          </cell>
          <cell r="M5640">
            <v>42758.827045031117</v>
          </cell>
          <cell r="N5640">
            <v>45014.751844924453</v>
          </cell>
          <cell r="O5640">
            <v>45016.835556924452</v>
          </cell>
          <cell r="P5640">
            <v>45046.835556924445</v>
          </cell>
        </row>
        <row r="5641">
          <cell r="A5641" t="str">
            <v>4.03.00139</v>
          </cell>
          <cell r="B5641">
            <v>9</v>
          </cell>
          <cell r="C5641" t="str">
            <v>Total Geral</v>
          </cell>
          <cell r="D5641" t="str">
            <v>4.03.0013</v>
          </cell>
          <cell r="E5641">
            <v>2956.6460222222222</v>
          </cell>
          <cell r="F5641">
            <v>2956.6460222222222</v>
          </cell>
          <cell r="G5641">
            <v>2956.6460222222222</v>
          </cell>
          <cell r="H5641">
            <v>2956.6460222222222</v>
          </cell>
          <cell r="I5641">
            <v>2956.6460222222222</v>
          </cell>
          <cell r="J5641">
            <v>2956.6460222222222</v>
          </cell>
          <cell r="K5641">
            <v>2956.6460222222222</v>
          </cell>
          <cell r="L5641">
            <v>2985.9890195555554</v>
          </cell>
          <cell r="M5641">
            <v>2960.3138968888888</v>
          </cell>
          <cell r="N5641">
            <v>2972.3963075555557</v>
          </cell>
          <cell r="O5641">
            <v>2972.3963075555553</v>
          </cell>
          <cell r="P5641">
            <v>2972.3963075555557</v>
          </cell>
        </row>
        <row r="5642">
          <cell r="A5642" t="str">
            <v>4.03.00149</v>
          </cell>
          <cell r="B5642">
            <v>9</v>
          </cell>
          <cell r="C5642" t="str">
            <v>Total Geral</v>
          </cell>
          <cell r="D5642" t="str">
            <v>4.03.0014</v>
          </cell>
          <cell r="E5642">
            <v>0</v>
          </cell>
          <cell r="F5642">
            <v>0</v>
          </cell>
          <cell r="G5642">
            <v>0</v>
          </cell>
          <cell r="H5642">
            <v>0</v>
          </cell>
          <cell r="I5642">
            <v>0</v>
          </cell>
          <cell r="J5642">
            <v>0</v>
          </cell>
          <cell r="K5642">
            <v>0</v>
          </cell>
          <cell r="L5642">
            <v>0</v>
          </cell>
          <cell r="M5642">
            <v>0</v>
          </cell>
          <cell r="N5642">
            <v>0</v>
          </cell>
          <cell r="O5642">
            <v>0</v>
          </cell>
          <cell r="P5642">
            <v>0</v>
          </cell>
        </row>
        <row r="5643">
          <cell r="A5643" t="str">
            <v>4.03.00159</v>
          </cell>
          <cell r="B5643">
            <v>9</v>
          </cell>
          <cell r="C5643" t="str">
            <v>Total Geral</v>
          </cell>
          <cell r="D5643" t="str">
            <v>4.03.0015</v>
          </cell>
          <cell r="E5643">
            <v>0</v>
          </cell>
          <cell r="F5643">
            <v>0</v>
          </cell>
          <cell r="G5643">
            <v>0</v>
          </cell>
          <cell r="H5643">
            <v>0</v>
          </cell>
          <cell r="I5643">
            <v>0</v>
          </cell>
          <cell r="J5643">
            <v>0</v>
          </cell>
          <cell r="K5643">
            <v>0</v>
          </cell>
          <cell r="L5643">
            <v>0</v>
          </cell>
          <cell r="M5643">
            <v>0</v>
          </cell>
          <cell r="N5643">
            <v>0</v>
          </cell>
          <cell r="O5643">
            <v>0</v>
          </cell>
          <cell r="P5643">
            <v>0</v>
          </cell>
        </row>
        <row r="5644">
          <cell r="A5644" t="str">
            <v>4.03.00169</v>
          </cell>
          <cell r="B5644">
            <v>9</v>
          </cell>
          <cell r="C5644" t="str">
            <v>Total Geral</v>
          </cell>
          <cell r="D5644" t="str">
            <v>4.03.0016</v>
          </cell>
          <cell r="E5644">
            <v>5900</v>
          </cell>
          <cell r="F5644">
            <v>5700</v>
          </cell>
          <cell r="G5644">
            <v>5700</v>
          </cell>
          <cell r="H5644">
            <v>5700</v>
          </cell>
          <cell r="I5644">
            <v>5700</v>
          </cell>
          <cell r="J5644">
            <v>5700</v>
          </cell>
          <cell r="K5644">
            <v>5700</v>
          </cell>
          <cell r="L5644">
            <v>5700</v>
          </cell>
          <cell r="M5644">
            <v>5700</v>
          </cell>
          <cell r="N5644">
            <v>5700</v>
          </cell>
          <cell r="O5644">
            <v>5700</v>
          </cell>
          <cell r="P5644">
            <v>5700</v>
          </cell>
        </row>
        <row r="5645">
          <cell r="A5645" t="str">
            <v>4.03.00179</v>
          </cell>
          <cell r="B5645">
            <v>9</v>
          </cell>
          <cell r="C5645" t="str">
            <v>Total Geral</v>
          </cell>
          <cell r="D5645" t="str">
            <v>4.03.0017</v>
          </cell>
          <cell r="E5645">
            <v>5725.7790225563913</v>
          </cell>
          <cell r="F5645">
            <v>5654.7290225563911</v>
          </cell>
          <cell r="G5645">
            <v>5675.0290225563913</v>
          </cell>
          <cell r="H5645">
            <v>5878.0290225563913</v>
          </cell>
          <cell r="I5645">
            <v>5878.0290225563913</v>
          </cell>
          <cell r="J5645">
            <v>5878.0290225563913</v>
          </cell>
          <cell r="K5645">
            <v>5878.0290225563913</v>
          </cell>
          <cell r="L5645">
            <v>5878.0290225563913</v>
          </cell>
          <cell r="M5645">
            <v>5878.0290225563913</v>
          </cell>
          <cell r="N5645">
            <v>5878.0290225563913</v>
          </cell>
          <cell r="O5645">
            <v>5878.0290225563913</v>
          </cell>
          <cell r="P5645">
            <v>5878.0290225563913</v>
          </cell>
        </row>
        <row r="5646">
          <cell r="A5646" t="str">
            <v>4.03.00189</v>
          </cell>
          <cell r="B5646">
            <v>9</v>
          </cell>
          <cell r="C5646" t="str">
            <v>Total Geral</v>
          </cell>
          <cell r="D5646" t="str">
            <v>4.03.0018</v>
          </cell>
          <cell r="E5646">
            <v>30.45</v>
          </cell>
          <cell r="F5646">
            <v>30.45</v>
          </cell>
          <cell r="G5646">
            <v>30.45</v>
          </cell>
          <cell r="H5646">
            <v>30.45</v>
          </cell>
          <cell r="I5646">
            <v>30.45</v>
          </cell>
          <cell r="J5646">
            <v>30.45</v>
          </cell>
          <cell r="K5646">
            <v>30.45</v>
          </cell>
          <cell r="L5646">
            <v>30.45</v>
          </cell>
          <cell r="M5646">
            <v>30.45</v>
          </cell>
          <cell r="N5646">
            <v>30.45</v>
          </cell>
          <cell r="O5646">
            <v>30.45</v>
          </cell>
          <cell r="P5646">
            <v>30.45</v>
          </cell>
        </row>
        <row r="5647">
          <cell r="A5647" t="str">
            <v>4.03.00199</v>
          </cell>
          <cell r="B5647">
            <v>9</v>
          </cell>
          <cell r="C5647" t="str">
            <v>Total Geral</v>
          </cell>
          <cell r="D5647" t="str">
            <v>4.03.0019</v>
          </cell>
          <cell r="E5647">
            <v>0</v>
          </cell>
          <cell r="F5647">
            <v>0</v>
          </cell>
          <cell r="G5647">
            <v>0</v>
          </cell>
          <cell r="H5647">
            <v>0</v>
          </cell>
          <cell r="I5647">
            <v>0</v>
          </cell>
          <cell r="J5647">
            <v>0</v>
          </cell>
          <cell r="K5647">
            <v>0</v>
          </cell>
          <cell r="L5647">
            <v>0</v>
          </cell>
          <cell r="M5647">
            <v>0</v>
          </cell>
          <cell r="N5647">
            <v>0</v>
          </cell>
          <cell r="O5647">
            <v>0</v>
          </cell>
          <cell r="P5647">
            <v>0</v>
          </cell>
        </row>
        <row r="5648">
          <cell r="A5648" t="str">
            <v>4.03.00209</v>
          </cell>
          <cell r="B5648">
            <v>9</v>
          </cell>
          <cell r="C5648" t="str">
            <v>Total Geral</v>
          </cell>
          <cell r="D5648" t="str">
            <v>4.03.0020</v>
          </cell>
          <cell r="E5648">
            <v>12796.827083333334</v>
          </cell>
          <cell r="F5648">
            <v>14556.802083333332</v>
          </cell>
          <cell r="G5648">
            <v>21328.427083333332</v>
          </cell>
          <cell r="H5648">
            <v>22543.864583333328</v>
          </cell>
          <cell r="I5648">
            <v>23481.364583333328</v>
          </cell>
          <cell r="J5648">
            <v>23481.364583333328</v>
          </cell>
          <cell r="K5648">
            <v>23481.364583333328</v>
          </cell>
          <cell r="L5648">
            <v>23481.364583333328</v>
          </cell>
          <cell r="M5648">
            <v>23481.364583333328</v>
          </cell>
          <cell r="N5648">
            <v>23481.364583333328</v>
          </cell>
          <cell r="O5648">
            <v>23481.364583333328</v>
          </cell>
          <cell r="P5648">
            <v>23481.364583333328</v>
          </cell>
        </row>
        <row r="5649">
          <cell r="A5649" t="str">
            <v>4.03.00219</v>
          </cell>
          <cell r="B5649">
            <v>9</v>
          </cell>
          <cell r="C5649" t="str">
            <v>Total Geral</v>
          </cell>
          <cell r="D5649" t="str">
            <v>4.03.0021</v>
          </cell>
          <cell r="E5649">
            <v>500</v>
          </cell>
          <cell r="F5649">
            <v>1586.4</v>
          </cell>
          <cell r="G5649">
            <v>500</v>
          </cell>
          <cell r="H5649">
            <v>500</v>
          </cell>
          <cell r="I5649">
            <v>500</v>
          </cell>
          <cell r="J5649">
            <v>500</v>
          </cell>
          <cell r="K5649">
            <v>500</v>
          </cell>
          <cell r="L5649">
            <v>500</v>
          </cell>
          <cell r="M5649">
            <v>500</v>
          </cell>
          <cell r="N5649">
            <v>500</v>
          </cell>
          <cell r="O5649">
            <v>500</v>
          </cell>
          <cell r="P5649">
            <v>500</v>
          </cell>
        </row>
        <row r="5650">
          <cell r="A5650" t="str">
            <v>4.03.00229</v>
          </cell>
          <cell r="B5650">
            <v>9</v>
          </cell>
          <cell r="C5650" t="str">
            <v>Total Geral</v>
          </cell>
          <cell r="D5650" t="str">
            <v>4.03.0022</v>
          </cell>
          <cell r="E5650">
            <v>15000</v>
          </cell>
          <cell r="F5650">
            <v>2500</v>
          </cell>
          <cell r="G5650">
            <v>2500</v>
          </cell>
          <cell r="H5650">
            <v>2500</v>
          </cell>
          <cell r="I5650">
            <v>2500</v>
          </cell>
          <cell r="J5650">
            <v>2500</v>
          </cell>
          <cell r="K5650">
            <v>2500</v>
          </cell>
          <cell r="L5650">
            <v>2500</v>
          </cell>
          <cell r="M5650">
            <v>2500</v>
          </cell>
          <cell r="N5650">
            <v>2500</v>
          </cell>
          <cell r="O5650">
            <v>2500</v>
          </cell>
          <cell r="P5650">
            <v>2500</v>
          </cell>
        </row>
        <row r="5651">
          <cell r="A5651" t="str">
            <v>4.03.00249</v>
          </cell>
          <cell r="B5651">
            <v>9</v>
          </cell>
          <cell r="C5651" t="str">
            <v>Total Geral</v>
          </cell>
          <cell r="D5651" t="str">
            <v>4.03.0024</v>
          </cell>
          <cell r="E5651">
            <v>0</v>
          </cell>
          <cell r="F5651">
            <v>0</v>
          </cell>
          <cell r="G5651">
            <v>0</v>
          </cell>
          <cell r="H5651">
            <v>0</v>
          </cell>
          <cell r="I5651">
            <v>0</v>
          </cell>
          <cell r="J5651">
            <v>0</v>
          </cell>
          <cell r="K5651">
            <v>0</v>
          </cell>
          <cell r="L5651">
            <v>0</v>
          </cell>
          <cell r="M5651">
            <v>0</v>
          </cell>
          <cell r="N5651">
            <v>0</v>
          </cell>
          <cell r="O5651">
            <v>0</v>
          </cell>
          <cell r="P5651">
            <v>0</v>
          </cell>
        </row>
        <row r="5652">
          <cell r="A5652" t="str">
            <v>4.04.00019</v>
          </cell>
          <cell r="B5652">
            <v>9</v>
          </cell>
          <cell r="C5652" t="str">
            <v>Total Geral</v>
          </cell>
          <cell r="D5652" t="str">
            <v>4.04.0001</v>
          </cell>
          <cell r="E5652">
            <v>10000</v>
          </cell>
          <cell r="F5652">
            <v>10000</v>
          </cell>
          <cell r="G5652">
            <v>10000</v>
          </cell>
          <cell r="H5652">
            <v>10000</v>
          </cell>
          <cell r="I5652">
            <v>10000</v>
          </cell>
          <cell r="J5652">
            <v>10000</v>
          </cell>
          <cell r="K5652">
            <v>10000</v>
          </cell>
          <cell r="L5652">
            <v>10000</v>
          </cell>
          <cell r="M5652">
            <v>10000</v>
          </cell>
          <cell r="N5652">
            <v>10000</v>
          </cell>
          <cell r="O5652">
            <v>10000</v>
          </cell>
          <cell r="P5652">
            <v>10000</v>
          </cell>
        </row>
        <row r="5653">
          <cell r="A5653" t="str">
            <v>4.04.00029</v>
          </cell>
          <cell r="B5653">
            <v>9</v>
          </cell>
          <cell r="C5653" t="str">
            <v>Total Geral</v>
          </cell>
          <cell r="D5653" t="str">
            <v>4.04.0002</v>
          </cell>
          <cell r="E5653">
            <v>16300</v>
          </cell>
          <cell r="F5653">
            <v>16300</v>
          </cell>
          <cell r="G5653">
            <v>16300</v>
          </cell>
          <cell r="H5653">
            <v>16300</v>
          </cell>
          <cell r="I5653">
            <v>16300</v>
          </cell>
          <cell r="J5653">
            <v>16300</v>
          </cell>
          <cell r="K5653">
            <v>16300</v>
          </cell>
          <cell r="L5653">
            <v>16300</v>
          </cell>
          <cell r="M5653">
            <v>16300</v>
          </cell>
          <cell r="N5653">
            <v>16300</v>
          </cell>
          <cell r="O5653">
            <v>16300</v>
          </cell>
          <cell r="P5653">
            <v>32600</v>
          </cell>
        </row>
        <row r="5654">
          <cell r="A5654" t="str">
            <v>4.04.00039</v>
          </cell>
          <cell r="B5654">
            <v>9</v>
          </cell>
          <cell r="C5654" t="str">
            <v>Total Geral</v>
          </cell>
          <cell r="D5654" t="str">
            <v>4.04.0003</v>
          </cell>
          <cell r="E5654">
            <v>18300</v>
          </cell>
          <cell r="F5654">
            <v>18300</v>
          </cell>
          <cell r="G5654">
            <v>18300</v>
          </cell>
          <cell r="H5654">
            <v>18325</v>
          </cell>
          <cell r="I5654">
            <v>18325</v>
          </cell>
          <cell r="J5654">
            <v>18325</v>
          </cell>
          <cell r="K5654">
            <v>18425</v>
          </cell>
          <cell r="L5654">
            <v>18425</v>
          </cell>
          <cell r="M5654">
            <v>18425</v>
          </cell>
          <cell r="N5654">
            <v>18425</v>
          </cell>
          <cell r="O5654">
            <v>18425</v>
          </cell>
          <cell r="P5654">
            <v>18425</v>
          </cell>
        </row>
        <row r="5655">
          <cell r="A5655" t="str">
            <v>4.04.00049</v>
          </cell>
          <cell r="B5655">
            <v>9</v>
          </cell>
          <cell r="C5655" t="str">
            <v>Total Geral</v>
          </cell>
          <cell r="D5655" t="str">
            <v>4.04.0004</v>
          </cell>
          <cell r="E5655">
            <v>154705.76999999999</v>
          </cell>
          <cell r="F5655">
            <v>154705.76999999999</v>
          </cell>
          <cell r="G5655">
            <v>154705.76999999999</v>
          </cell>
          <cell r="H5655">
            <v>154705.76</v>
          </cell>
          <cell r="I5655">
            <v>116042.78</v>
          </cell>
          <cell r="J5655">
            <v>116042.78</v>
          </cell>
          <cell r="K5655">
            <v>116042.78</v>
          </cell>
          <cell r="L5655">
            <v>116043</v>
          </cell>
          <cell r="M5655">
            <v>116043</v>
          </cell>
          <cell r="N5655">
            <v>116043</v>
          </cell>
          <cell r="O5655">
            <v>116043</v>
          </cell>
          <cell r="P5655">
            <v>116043</v>
          </cell>
        </row>
        <row r="5656">
          <cell r="A5656" t="str">
            <v>4.04.00059</v>
          </cell>
          <cell r="B5656">
            <v>9</v>
          </cell>
          <cell r="C5656" t="str">
            <v>Total Geral</v>
          </cell>
          <cell r="D5656" t="str">
            <v>4.04.0005</v>
          </cell>
          <cell r="E5656">
            <v>41490</v>
          </cell>
          <cell r="F5656">
            <v>173605.11</v>
          </cell>
          <cell r="G5656">
            <v>104118.98999999999</v>
          </cell>
          <cell r="H5656">
            <v>73490</v>
          </cell>
          <cell r="I5656">
            <v>56490</v>
          </cell>
          <cell r="J5656">
            <v>41490</v>
          </cell>
          <cell r="K5656">
            <v>42990</v>
          </cell>
          <cell r="L5656">
            <v>41490</v>
          </cell>
          <cell r="M5656">
            <v>41490</v>
          </cell>
          <cell r="N5656">
            <v>41490</v>
          </cell>
          <cell r="O5656">
            <v>41490</v>
          </cell>
          <cell r="P5656">
            <v>41490</v>
          </cell>
        </row>
        <row r="5657">
          <cell r="A5657" t="str">
            <v>4.04.00069</v>
          </cell>
          <cell r="B5657">
            <v>9</v>
          </cell>
          <cell r="C5657" t="str">
            <v>Total Geral</v>
          </cell>
          <cell r="D5657" t="str">
            <v>4.04.0006</v>
          </cell>
          <cell r="E5657">
            <v>6505</v>
          </cell>
          <cell r="F5657">
            <v>6505</v>
          </cell>
          <cell r="G5657">
            <v>6805</v>
          </cell>
          <cell r="H5657">
            <v>6825</v>
          </cell>
          <cell r="I5657">
            <v>6825</v>
          </cell>
          <cell r="J5657">
            <v>7145</v>
          </cell>
          <cell r="K5657">
            <v>7645</v>
          </cell>
          <cell r="L5657">
            <v>7965</v>
          </cell>
          <cell r="M5657">
            <v>7965</v>
          </cell>
          <cell r="N5657">
            <v>8285</v>
          </cell>
          <cell r="O5657">
            <v>8285</v>
          </cell>
          <cell r="P5657">
            <v>8285</v>
          </cell>
        </row>
        <row r="5658">
          <cell r="A5658" t="str">
            <v>4.04.00079</v>
          </cell>
          <cell r="B5658">
            <v>9</v>
          </cell>
          <cell r="C5658" t="str">
            <v>Total Geral</v>
          </cell>
          <cell r="D5658" t="str">
            <v>4.04.0007</v>
          </cell>
          <cell r="E5658">
            <v>4195.7040756034767</v>
          </cell>
          <cell r="F5658">
            <v>4195.7040756034767</v>
          </cell>
          <cell r="G5658">
            <v>4195.7040756034767</v>
          </cell>
          <cell r="H5658">
            <v>4195.7040756034767</v>
          </cell>
          <cell r="I5658">
            <v>4195.7040756034767</v>
          </cell>
          <cell r="J5658">
            <v>4195.7040756034767</v>
          </cell>
          <cell r="K5658">
            <v>4205.7040756034767</v>
          </cell>
          <cell r="L5658">
            <v>4205.7040756034767</v>
          </cell>
          <cell r="M5658">
            <v>4205.7040756034767</v>
          </cell>
          <cell r="N5658">
            <v>4205.7040756034767</v>
          </cell>
          <cell r="O5658">
            <v>4205.7040756034767</v>
          </cell>
          <cell r="P5658">
            <v>4205.7040756034767</v>
          </cell>
        </row>
        <row r="5659">
          <cell r="A5659" t="str">
            <v>4.04.00089</v>
          </cell>
          <cell r="B5659">
            <v>9</v>
          </cell>
          <cell r="C5659" t="str">
            <v>Total Geral</v>
          </cell>
          <cell r="D5659" t="str">
            <v>4.04.0008</v>
          </cell>
          <cell r="E5659">
            <v>17353.712</v>
          </cell>
          <cell r="F5659">
            <v>17353.712</v>
          </cell>
          <cell r="G5659">
            <v>18713.712</v>
          </cell>
          <cell r="H5659">
            <v>18713.712</v>
          </cell>
          <cell r="I5659">
            <v>18713.712</v>
          </cell>
          <cell r="J5659">
            <v>18713.712</v>
          </cell>
          <cell r="K5659">
            <v>18713.712</v>
          </cell>
          <cell r="L5659">
            <v>18713.712</v>
          </cell>
          <cell r="M5659">
            <v>18739.712</v>
          </cell>
          <cell r="N5659">
            <v>18876.712</v>
          </cell>
          <cell r="O5659">
            <v>18876.712</v>
          </cell>
          <cell r="P5659">
            <v>18876.712</v>
          </cell>
        </row>
        <row r="5660">
          <cell r="A5660" t="str">
            <v>4.04.00099</v>
          </cell>
          <cell r="B5660">
            <v>9</v>
          </cell>
          <cell r="C5660" t="str">
            <v>Total Geral</v>
          </cell>
          <cell r="D5660" t="str">
            <v>4.04.0009</v>
          </cell>
          <cell r="E5660">
            <v>575</v>
          </cell>
          <cell r="F5660">
            <v>575</v>
          </cell>
          <cell r="G5660">
            <v>575</v>
          </cell>
          <cell r="H5660">
            <v>575</v>
          </cell>
          <cell r="I5660">
            <v>575</v>
          </cell>
          <cell r="J5660">
            <v>575</v>
          </cell>
          <cell r="K5660">
            <v>575</v>
          </cell>
          <cell r="L5660">
            <v>575</v>
          </cell>
          <cell r="M5660">
            <v>575</v>
          </cell>
          <cell r="N5660">
            <v>575</v>
          </cell>
          <cell r="O5660">
            <v>575</v>
          </cell>
          <cell r="P5660">
            <v>575</v>
          </cell>
        </row>
        <row r="5661">
          <cell r="A5661" t="str">
            <v>4.04.00109</v>
          </cell>
          <cell r="B5661">
            <v>9</v>
          </cell>
          <cell r="C5661" t="str">
            <v>Total Geral</v>
          </cell>
          <cell r="D5661" t="str">
            <v>4.04.0010</v>
          </cell>
          <cell r="E5661">
            <v>370880.98</v>
          </cell>
          <cell r="F5661">
            <v>200880.98</v>
          </cell>
          <cell r="G5661">
            <v>200880.98</v>
          </cell>
          <cell r="H5661">
            <v>200985.98</v>
          </cell>
          <cell r="I5661">
            <v>200985.98</v>
          </cell>
          <cell r="J5661">
            <v>200985.98</v>
          </cell>
          <cell r="K5661">
            <v>201485.98</v>
          </cell>
          <cell r="L5661">
            <v>201485.98</v>
          </cell>
          <cell r="M5661">
            <v>201485.98</v>
          </cell>
          <cell r="N5661">
            <v>201485.98</v>
          </cell>
          <cell r="O5661">
            <v>201485.98</v>
          </cell>
          <cell r="P5661">
            <v>201485.98</v>
          </cell>
        </row>
        <row r="5662">
          <cell r="A5662" t="str">
            <v>4.04.00119</v>
          </cell>
          <cell r="B5662">
            <v>9</v>
          </cell>
          <cell r="C5662" t="str">
            <v>Total Geral</v>
          </cell>
          <cell r="D5662" t="str">
            <v>4.04.0011</v>
          </cell>
          <cell r="E5662">
            <v>8293</v>
          </cell>
          <cell r="F5662">
            <v>8293</v>
          </cell>
          <cell r="G5662">
            <v>12293</v>
          </cell>
          <cell r="H5662">
            <v>8293</v>
          </cell>
          <cell r="I5662">
            <v>8293</v>
          </cell>
          <cell r="J5662">
            <v>8293</v>
          </cell>
          <cell r="K5662">
            <v>8150</v>
          </cell>
          <cell r="L5662">
            <v>8150</v>
          </cell>
          <cell r="M5662">
            <v>8150</v>
          </cell>
          <cell r="N5662">
            <v>8150</v>
          </cell>
          <cell r="O5662">
            <v>8150</v>
          </cell>
          <cell r="P5662">
            <v>8150</v>
          </cell>
        </row>
        <row r="5663">
          <cell r="A5663" t="str">
            <v>4.04.00129</v>
          </cell>
          <cell r="B5663">
            <v>9</v>
          </cell>
          <cell r="C5663" t="str">
            <v>Total Geral</v>
          </cell>
          <cell r="D5663" t="str">
            <v>4.04.0012</v>
          </cell>
          <cell r="E5663">
            <v>0</v>
          </cell>
          <cell r="F5663">
            <v>0</v>
          </cell>
          <cell r="G5663">
            <v>0</v>
          </cell>
          <cell r="H5663">
            <v>0</v>
          </cell>
          <cell r="I5663">
            <v>0</v>
          </cell>
          <cell r="J5663">
            <v>0</v>
          </cell>
          <cell r="K5663">
            <v>0</v>
          </cell>
          <cell r="L5663">
            <v>0</v>
          </cell>
          <cell r="M5663">
            <v>0</v>
          </cell>
          <cell r="N5663">
            <v>0</v>
          </cell>
          <cell r="O5663">
            <v>0</v>
          </cell>
          <cell r="P5663">
            <v>0</v>
          </cell>
        </row>
        <row r="5664">
          <cell r="A5664" t="str">
            <v>4.05.00039</v>
          </cell>
          <cell r="B5664">
            <v>9</v>
          </cell>
          <cell r="C5664" t="str">
            <v>Total Geral</v>
          </cell>
          <cell r="D5664" t="str">
            <v>4.05.0003</v>
          </cell>
          <cell r="E5664">
            <v>0</v>
          </cell>
          <cell r="F5664">
            <v>0</v>
          </cell>
          <cell r="G5664">
            <v>0</v>
          </cell>
          <cell r="H5664">
            <v>0</v>
          </cell>
          <cell r="I5664">
            <v>0</v>
          </cell>
          <cell r="J5664">
            <v>0</v>
          </cell>
          <cell r="K5664">
            <v>0</v>
          </cell>
          <cell r="L5664">
            <v>0</v>
          </cell>
          <cell r="M5664">
            <v>0</v>
          </cell>
          <cell r="N5664">
            <v>0</v>
          </cell>
          <cell r="O5664">
            <v>0</v>
          </cell>
          <cell r="P5664">
            <v>0</v>
          </cell>
        </row>
        <row r="5665">
          <cell r="A5665" t="str">
            <v>4.08.00049</v>
          </cell>
          <cell r="B5665">
            <v>9</v>
          </cell>
          <cell r="C5665" t="str">
            <v>Total Geral</v>
          </cell>
          <cell r="D5665" t="str">
            <v>4.08.0004</v>
          </cell>
          <cell r="E5665">
            <v>0</v>
          </cell>
          <cell r="F5665">
            <v>0</v>
          </cell>
          <cell r="G5665">
            <v>0</v>
          </cell>
          <cell r="H5665">
            <v>0</v>
          </cell>
          <cell r="I5665">
            <v>0</v>
          </cell>
          <cell r="J5665">
            <v>0</v>
          </cell>
          <cell r="K5665">
            <v>0</v>
          </cell>
          <cell r="L5665">
            <v>0</v>
          </cell>
          <cell r="M5665">
            <v>0</v>
          </cell>
          <cell r="N5665">
            <v>0</v>
          </cell>
          <cell r="O5665">
            <v>0</v>
          </cell>
          <cell r="P5665">
            <v>0</v>
          </cell>
        </row>
        <row r="5666">
          <cell r="A5666" t="str">
            <v>4.08.00109</v>
          </cell>
          <cell r="B5666">
            <v>9</v>
          </cell>
          <cell r="C5666" t="str">
            <v>Total Geral</v>
          </cell>
          <cell r="D5666" t="str">
            <v>4.08.0010</v>
          </cell>
          <cell r="E5666">
            <v>0</v>
          </cell>
          <cell r="F5666">
            <v>0</v>
          </cell>
          <cell r="G5666">
            <v>0</v>
          </cell>
          <cell r="H5666">
            <v>0</v>
          </cell>
          <cell r="I5666">
            <v>0</v>
          </cell>
          <cell r="J5666">
            <v>0</v>
          </cell>
          <cell r="K5666">
            <v>0</v>
          </cell>
          <cell r="L5666">
            <v>0</v>
          </cell>
          <cell r="M5666">
            <v>0</v>
          </cell>
          <cell r="N5666">
            <v>0</v>
          </cell>
          <cell r="O5666">
            <v>0</v>
          </cell>
          <cell r="P5666">
            <v>0</v>
          </cell>
        </row>
        <row r="5667">
          <cell r="A5667" t="str">
            <v>4.08.00169</v>
          </cell>
          <cell r="B5667">
            <v>9</v>
          </cell>
          <cell r="C5667" t="str">
            <v>Total Geral</v>
          </cell>
          <cell r="D5667" t="str">
            <v>4.08.0016</v>
          </cell>
          <cell r="E5667">
            <v>0</v>
          </cell>
          <cell r="F5667">
            <v>0</v>
          </cell>
          <cell r="G5667">
            <v>0</v>
          </cell>
          <cell r="H5667">
            <v>0</v>
          </cell>
          <cell r="I5667">
            <v>0</v>
          </cell>
          <cell r="J5667">
            <v>0</v>
          </cell>
          <cell r="K5667">
            <v>0</v>
          </cell>
          <cell r="L5667">
            <v>0</v>
          </cell>
          <cell r="M5667">
            <v>0</v>
          </cell>
          <cell r="N5667">
            <v>0</v>
          </cell>
          <cell r="O5667">
            <v>0</v>
          </cell>
          <cell r="P5667">
            <v>0</v>
          </cell>
        </row>
        <row r="5668">
          <cell r="A5668" t="str">
            <v>4.08.00179</v>
          </cell>
          <cell r="B5668">
            <v>9</v>
          </cell>
          <cell r="C5668" t="str">
            <v>Total Geral</v>
          </cell>
          <cell r="D5668" t="str">
            <v>4.08.0017</v>
          </cell>
          <cell r="E5668">
            <v>0</v>
          </cell>
          <cell r="F5668">
            <v>0</v>
          </cell>
          <cell r="G5668">
            <v>0</v>
          </cell>
          <cell r="H5668">
            <v>0</v>
          </cell>
          <cell r="I5668">
            <v>0</v>
          </cell>
          <cell r="J5668">
            <v>0</v>
          </cell>
          <cell r="K5668">
            <v>0</v>
          </cell>
          <cell r="L5668">
            <v>0</v>
          </cell>
          <cell r="M5668">
            <v>0</v>
          </cell>
          <cell r="N5668">
            <v>0</v>
          </cell>
          <cell r="O5668">
            <v>0</v>
          </cell>
          <cell r="P5668">
            <v>0</v>
          </cell>
        </row>
        <row r="5669">
          <cell r="A5669" t="str">
            <v>4.08.00209</v>
          </cell>
          <cell r="B5669">
            <v>9</v>
          </cell>
          <cell r="C5669" t="str">
            <v>Total Geral</v>
          </cell>
          <cell r="D5669" t="str">
            <v>4.08.0020</v>
          </cell>
          <cell r="E5669">
            <v>0</v>
          </cell>
          <cell r="F5669">
            <v>0</v>
          </cell>
          <cell r="G5669">
            <v>0</v>
          </cell>
          <cell r="H5669">
            <v>0</v>
          </cell>
          <cell r="I5669">
            <v>0</v>
          </cell>
          <cell r="J5669">
            <v>0</v>
          </cell>
          <cell r="K5669">
            <v>0</v>
          </cell>
          <cell r="L5669">
            <v>0</v>
          </cell>
          <cell r="M5669">
            <v>0</v>
          </cell>
          <cell r="N5669">
            <v>0</v>
          </cell>
          <cell r="O5669">
            <v>0</v>
          </cell>
          <cell r="P5669">
            <v>0</v>
          </cell>
        </row>
        <row r="5670">
          <cell r="A5670" t="str">
            <v>4.13.00049</v>
          </cell>
          <cell r="B5670">
            <v>9</v>
          </cell>
          <cell r="C5670" t="str">
            <v>Total Geral</v>
          </cell>
          <cell r="D5670" t="str">
            <v>4.13.0004</v>
          </cell>
          <cell r="E5670">
            <v>0</v>
          </cell>
          <cell r="F5670">
            <v>0</v>
          </cell>
          <cell r="G5670">
            <v>0</v>
          </cell>
          <cell r="H5670">
            <v>0</v>
          </cell>
          <cell r="I5670">
            <v>0</v>
          </cell>
          <cell r="J5670">
            <v>0</v>
          </cell>
          <cell r="K5670">
            <v>0</v>
          </cell>
          <cell r="L5670">
            <v>0</v>
          </cell>
          <cell r="M5670">
            <v>0</v>
          </cell>
          <cell r="N5670">
            <v>0</v>
          </cell>
          <cell r="O5670">
            <v>0</v>
          </cell>
          <cell r="P5670">
            <v>0</v>
          </cell>
        </row>
        <row r="5671">
          <cell r="A5671" t="str">
            <v>4.13.00059</v>
          </cell>
          <cell r="B5671">
            <v>9</v>
          </cell>
          <cell r="C5671" t="str">
            <v>Total Geral</v>
          </cell>
          <cell r="D5671" t="str">
            <v>4.13.0005</v>
          </cell>
          <cell r="E5671">
            <v>0</v>
          </cell>
          <cell r="F5671">
            <v>0</v>
          </cell>
          <cell r="G5671">
            <v>0</v>
          </cell>
          <cell r="H5671">
            <v>0</v>
          </cell>
          <cell r="I5671">
            <v>0</v>
          </cell>
          <cell r="J5671">
            <v>0</v>
          </cell>
          <cell r="K5671">
            <v>0</v>
          </cell>
          <cell r="L5671">
            <v>0</v>
          </cell>
          <cell r="M5671">
            <v>0</v>
          </cell>
          <cell r="N5671">
            <v>0</v>
          </cell>
          <cell r="O5671">
            <v>0</v>
          </cell>
          <cell r="P5671">
            <v>0</v>
          </cell>
        </row>
        <row r="5672">
          <cell r="A5672" t="str">
            <v>4.13.00069</v>
          </cell>
          <cell r="B5672">
            <v>9</v>
          </cell>
          <cell r="C5672" t="str">
            <v>Total Geral</v>
          </cell>
          <cell r="D5672" t="str">
            <v>4.13.0006</v>
          </cell>
          <cell r="E5672">
            <v>0</v>
          </cell>
          <cell r="F5672">
            <v>0</v>
          </cell>
          <cell r="G5672">
            <v>0</v>
          </cell>
          <cell r="H5672">
            <v>0</v>
          </cell>
          <cell r="I5672">
            <v>0</v>
          </cell>
          <cell r="J5672">
            <v>0</v>
          </cell>
          <cell r="K5672">
            <v>0</v>
          </cell>
          <cell r="L5672">
            <v>0</v>
          </cell>
          <cell r="M5672">
            <v>0</v>
          </cell>
          <cell r="N5672">
            <v>0</v>
          </cell>
          <cell r="O5672">
            <v>0</v>
          </cell>
          <cell r="P5672">
            <v>0</v>
          </cell>
        </row>
        <row r="5673">
          <cell r="A5673" t="str">
            <v>4.13.00079</v>
          </cell>
          <cell r="B5673">
            <v>9</v>
          </cell>
          <cell r="C5673" t="str">
            <v>Total Geral</v>
          </cell>
          <cell r="D5673" t="str">
            <v>4.13.0007</v>
          </cell>
          <cell r="E5673">
            <v>30000</v>
          </cell>
          <cell r="F5673">
            <v>30000</v>
          </cell>
          <cell r="G5673">
            <v>30000</v>
          </cell>
          <cell r="H5673">
            <v>30000</v>
          </cell>
          <cell r="I5673">
            <v>30000</v>
          </cell>
          <cell r="J5673">
            <v>30000</v>
          </cell>
          <cell r="K5673">
            <v>30000</v>
          </cell>
          <cell r="L5673">
            <v>30000</v>
          </cell>
          <cell r="M5673">
            <v>30000</v>
          </cell>
          <cell r="N5673">
            <v>30000</v>
          </cell>
          <cell r="O5673">
            <v>30000</v>
          </cell>
          <cell r="P5673">
            <v>30000</v>
          </cell>
        </row>
        <row r="5674">
          <cell r="A5674" t="str">
            <v>4.13.00089</v>
          </cell>
          <cell r="B5674">
            <v>9</v>
          </cell>
          <cell r="C5674" t="str">
            <v>Total Geral</v>
          </cell>
          <cell r="D5674" t="str">
            <v>4.13.0008</v>
          </cell>
          <cell r="E5674">
            <v>0</v>
          </cell>
          <cell r="F5674">
            <v>0</v>
          </cell>
          <cell r="G5674">
            <v>0</v>
          </cell>
          <cell r="H5674">
            <v>0</v>
          </cell>
          <cell r="I5674">
            <v>0</v>
          </cell>
          <cell r="J5674">
            <v>0</v>
          </cell>
          <cell r="K5674">
            <v>0</v>
          </cell>
          <cell r="L5674">
            <v>0</v>
          </cell>
          <cell r="M5674">
            <v>0</v>
          </cell>
          <cell r="N5674">
            <v>0</v>
          </cell>
          <cell r="O5674">
            <v>0</v>
          </cell>
          <cell r="P5674">
            <v>0</v>
          </cell>
        </row>
        <row r="5675">
          <cell r="A5675" t="str">
            <v>4.90.00019</v>
          </cell>
          <cell r="B5675">
            <v>9</v>
          </cell>
          <cell r="C5675" t="str">
            <v>Total Geral</v>
          </cell>
          <cell r="D5675" t="str">
            <v>4.90.0001</v>
          </cell>
          <cell r="E5675">
            <v>0</v>
          </cell>
          <cell r="F5675">
            <v>0</v>
          </cell>
          <cell r="G5675">
            <v>0</v>
          </cell>
          <cell r="H5675">
            <v>0</v>
          </cell>
          <cell r="I5675">
            <v>0</v>
          </cell>
          <cell r="J5675">
            <v>0</v>
          </cell>
          <cell r="K5675">
            <v>0</v>
          </cell>
          <cell r="L5675">
            <v>0</v>
          </cell>
          <cell r="M5675">
            <v>0</v>
          </cell>
          <cell r="N5675">
            <v>0</v>
          </cell>
          <cell r="O5675">
            <v>0</v>
          </cell>
          <cell r="P5675">
            <v>0</v>
          </cell>
        </row>
        <row r="5676">
          <cell r="E5676">
            <v>545854.75133287767</v>
          </cell>
          <cell r="F5676">
            <v>423954.75133287761</v>
          </cell>
          <cell r="G5676">
            <v>377954.75133287761</v>
          </cell>
          <cell r="H5676">
            <v>383224.62412713602</v>
          </cell>
          <cell r="I5676">
            <v>398855.75412713602</v>
          </cell>
          <cell r="J5676">
            <v>378468.07412713597</v>
          </cell>
          <cell r="K5676">
            <v>390268.07412713597</v>
          </cell>
          <cell r="L5676">
            <v>387469.67977306905</v>
          </cell>
          <cell r="M5676">
            <v>378469.67977306905</v>
          </cell>
          <cell r="N5676">
            <v>390069.67977306905</v>
          </cell>
          <cell r="O5676">
            <v>378469.67977306905</v>
          </cell>
          <cell r="P5676">
            <v>429269.67977306905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ure aluminio"/>
      <sheetName val="Registro"/>
      <sheetName val="Curve"/>
      <sheetName val="Sheet1"/>
      <sheetName val="Registro Opções"/>
    </sheetNames>
    <sheetDataSet>
      <sheetData sheetId="0" refreshError="1"/>
      <sheetData sheetId="1"/>
      <sheetData sheetId="2" refreshError="1"/>
      <sheetData sheetId="3" refreshError="1"/>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as USD"/>
      <sheetName val="Indicativas EUR"/>
      <sheetName val="Curvas"/>
      <sheetName val="REC"/>
      <sheetName val="Link"/>
      <sheetName val="Envio de Cotação NDF DOL"/>
      <sheetName val="Envio de Cotação NDF EUR"/>
      <sheetName val="Envio de Cotação de Swap USD"/>
      <sheetName val="Envio de Cotação de Swap EUR"/>
      <sheetName val="Sheet1"/>
    </sheetNames>
    <sheetDataSet>
      <sheetData sheetId="0"/>
      <sheetData sheetId="1"/>
      <sheetData sheetId="2">
        <row r="1">
          <cell r="T1" t="str">
            <v>DC</v>
          </cell>
          <cell r="U1" t="str">
            <v>DU</v>
          </cell>
          <cell r="V1" t="str">
            <v>Pré</v>
          </cell>
          <cell r="W1" t="str">
            <v>Cupom</v>
          </cell>
          <cell r="X1" t="str">
            <v>REC COMPRA</v>
          </cell>
          <cell r="Y1" t="str">
            <v>REC VENDA</v>
          </cell>
        </row>
        <row r="2">
          <cell r="T2">
            <v>1</v>
          </cell>
          <cell r="U2">
            <v>1</v>
          </cell>
          <cell r="V2">
            <v>0.12600000000000999</v>
          </cell>
          <cell r="W2">
            <v>0.12298086320503666</v>
          </cell>
          <cell r="X2">
            <v>4.5628251879900371E-3</v>
          </cell>
          <cell r="Y2">
            <v>6.9941737822317718E-3</v>
          </cell>
        </row>
        <row r="3">
          <cell r="T3">
            <v>2</v>
          </cell>
          <cell r="U3">
            <v>2</v>
          </cell>
          <cell r="V3">
            <v>0.12610624557726</v>
          </cell>
          <cell r="W3">
            <v>7.0102011145488738E-2</v>
          </cell>
          <cell r="X3">
            <v>9.1256503759800742E-3</v>
          </cell>
          <cell r="Y3">
            <v>1.3988347564463544E-2</v>
          </cell>
        </row>
        <row r="4">
          <cell r="T4">
            <v>3</v>
          </cell>
          <cell r="U4">
            <v>3</v>
          </cell>
          <cell r="V4">
            <v>0.12614166299738</v>
          </cell>
          <cell r="W4">
            <v>4.8607058657294408E-2</v>
          </cell>
          <cell r="X4">
            <v>1.3688475563970112E-2</v>
          </cell>
          <cell r="Y4">
            <v>2.0982521346695315E-2</v>
          </cell>
        </row>
        <row r="5">
          <cell r="T5">
            <v>4</v>
          </cell>
          <cell r="U5">
            <v>4</v>
          </cell>
          <cell r="V5">
            <v>0.12615937212514999</v>
          </cell>
          <cell r="W5">
            <v>4.0660074024816494E-2</v>
          </cell>
          <cell r="X5">
            <v>1.8251300751960148E-2</v>
          </cell>
          <cell r="Y5">
            <v>2.7976695128927087E-2</v>
          </cell>
        </row>
        <row r="6">
          <cell r="T6">
            <v>7</v>
          </cell>
          <cell r="U6">
            <v>5</v>
          </cell>
          <cell r="V6">
            <v>0.12616999773550999</v>
          </cell>
          <cell r="W6">
            <v>2.4036826532677445E-2</v>
          </cell>
          <cell r="X6">
            <v>3.1939776315930257E-2</v>
          </cell>
          <cell r="Y6">
            <v>4.8959216475622402E-2</v>
          </cell>
        </row>
        <row r="7">
          <cell r="T7">
            <v>8</v>
          </cell>
          <cell r="U7">
            <v>6</v>
          </cell>
          <cell r="V7">
            <v>0.12617708153142998</v>
          </cell>
          <cell r="W7">
            <v>2.17344194669889E-2</v>
          </cell>
          <cell r="X7">
            <v>3.3701682296082412E-2</v>
          </cell>
          <cell r="Y7">
            <v>5.1480321337519452E-2</v>
          </cell>
        </row>
        <row r="8">
          <cell r="T8">
            <v>9</v>
          </cell>
          <cell r="U8">
            <v>7</v>
          </cell>
          <cell r="V8">
            <v>0.12618214141295001</v>
          </cell>
          <cell r="W8">
            <v>1.9943667347250345E-2</v>
          </cell>
          <cell r="X8">
            <v>3.5463588276234574E-2</v>
          </cell>
          <cell r="Y8">
            <v>5.4001426199416502E-2</v>
          </cell>
        </row>
        <row r="9">
          <cell r="T9">
            <v>10</v>
          </cell>
          <cell r="U9">
            <v>8</v>
          </cell>
          <cell r="V9">
            <v>0.12618593633899</v>
          </cell>
          <cell r="W9">
            <v>1.8511073690089842E-2</v>
          </cell>
          <cell r="X9">
            <v>3.7225494256386729E-2</v>
          </cell>
          <cell r="Y9">
            <v>5.6522531061313552E-2</v>
          </cell>
        </row>
        <row r="10">
          <cell r="T10">
            <v>11</v>
          </cell>
          <cell r="U10">
            <v>9</v>
          </cell>
          <cell r="V10">
            <v>0.12618888795699001</v>
          </cell>
          <cell r="W10">
            <v>1.8357423511987502E-2</v>
          </cell>
          <cell r="X10">
            <v>3.8987400236538891E-2</v>
          </cell>
          <cell r="Y10">
            <v>5.9043635923210602E-2</v>
          </cell>
        </row>
        <row r="11">
          <cell r="T11">
            <v>14</v>
          </cell>
          <cell r="U11">
            <v>10</v>
          </cell>
          <cell r="V11">
            <v>0.12619124925694999</v>
          </cell>
          <cell r="W11">
            <v>1.4824980387209705E-2</v>
          </cell>
          <cell r="X11">
            <v>4.4273118176995363E-2</v>
          </cell>
          <cell r="Y11">
            <v>6.6606950508901752E-2</v>
          </cell>
        </row>
        <row r="12">
          <cell r="T12">
            <v>15</v>
          </cell>
          <cell r="U12">
            <v>11</v>
          </cell>
          <cell r="V12">
            <v>0.12619318123334</v>
          </cell>
          <cell r="W12">
            <v>1.4211191507447426E-2</v>
          </cell>
          <cell r="X12">
            <v>4.6035024157147525E-2</v>
          </cell>
          <cell r="Y12">
            <v>6.9128055370798802E-2</v>
          </cell>
        </row>
        <row r="13">
          <cell r="T13">
            <v>16</v>
          </cell>
          <cell r="U13">
            <v>12</v>
          </cell>
          <cell r="V13">
            <v>0.12619479121618998</v>
          </cell>
          <cell r="W13">
            <v>1.3674131263023043E-2</v>
          </cell>
          <cell r="X13">
            <v>4.779693013729968E-2</v>
          </cell>
          <cell r="Y13">
            <v>7.1649160232695852E-2</v>
          </cell>
        </row>
        <row r="14">
          <cell r="T14">
            <v>17</v>
          </cell>
          <cell r="U14">
            <v>13</v>
          </cell>
          <cell r="V14">
            <v>0.12619615351117</v>
          </cell>
          <cell r="W14">
            <v>1.3200259306793746E-2</v>
          </cell>
          <cell r="X14">
            <v>4.9558836117451835E-2</v>
          </cell>
          <cell r="Y14">
            <v>7.4170265094592902E-2</v>
          </cell>
        </row>
        <row r="15">
          <cell r="T15">
            <v>18</v>
          </cell>
          <cell r="U15">
            <v>14</v>
          </cell>
          <cell r="V15">
            <v>0.12619732119388999</v>
          </cell>
          <cell r="W15">
            <v>1.3401507322731434E-2</v>
          </cell>
          <cell r="X15">
            <v>5.1320742097603997E-2</v>
          </cell>
          <cell r="Y15">
            <v>7.6691369956489952E-2</v>
          </cell>
        </row>
        <row r="16">
          <cell r="T16">
            <v>21</v>
          </cell>
          <cell r="U16">
            <v>15</v>
          </cell>
          <cell r="V16">
            <v>0.12619833318655999</v>
          </cell>
          <cell r="W16">
            <v>1.1754560756876203E-2</v>
          </cell>
          <cell r="X16">
            <v>5.6606460038060469E-2</v>
          </cell>
          <cell r="Y16">
            <v>8.4254684542181102E-2</v>
          </cell>
        </row>
        <row r="17">
          <cell r="T17">
            <v>22</v>
          </cell>
          <cell r="U17">
            <v>16</v>
          </cell>
          <cell r="V17">
            <v>0.12619921868088999</v>
          </cell>
          <cell r="W17">
            <v>1.1475659109327758E-2</v>
          </cell>
          <cell r="X17">
            <v>5.8368366018212631E-2</v>
          </cell>
          <cell r="Y17">
            <v>8.6775789404078152E-2</v>
          </cell>
        </row>
        <row r="18">
          <cell r="T18">
            <v>23</v>
          </cell>
          <cell r="U18">
            <v>17</v>
          </cell>
          <cell r="V18">
            <v>0.12620000000000001</v>
          </cell>
          <cell r="W18">
            <v>1.1253421187106928E-2</v>
          </cell>
          <cell r="X18">
            <v>6.0130271998364793E-2</v>
          </cell>
          <cell r="Y18">
            <v>8.9296894265975202E-2</v>
          </cell>
        </row>
        <row r="19">
          <cell r="T19">
            <v>24</v>
          </cell>
          <cell r="U19">
            <v>18</v>
          </cell>
          <cell r="V19">
            <v>0.12617894569565999</v>
          </cell>
          <cell r="W19">
            <v>1.3321949434879632E-2</v>
          </cell>
          <cell r="X19">
            <v>6.1892177978516948E-2</v>
          </cell>
          <cell r="Y19">
            <v>9.1817999127872252E-2</v>
          </cell>
        </row>
        <row r="20">
          <cell r="T20">
            <v>28</v>
          </cell>
          <cell r="U20">
            <v>19</v>
          </cell>
          <cell r="V20">
            <v>0.12616010796752</v>
          </cell>
          <cell r="W20">
            <v>1.1963039535740799E-2</v>
          </cell>
          <cell r="X20">
            <v>6.8939801899125575E-2</v>
          </cell>
          <cell r="Y20">
            <v>0.10190241857546045</v>
          </cell>
        </row>
        <row r="21">
          <cell r="T21">
            <v>29</v>
          </cell>
          <cell r="U21">
            <v>20</v>
          </cell>
          <cell r="V21">
            <v>0.1261416355814193</v>
          </cell>
          <cell r="W21">
            <v>1.2076002265206862E-2</v>
          </cell>
          <cell r="X21">
            <v>7.0701707879277736E-2</v>
          </cell>
          <cell r="Y21">
            <v>0.1044235234373575</v>
          </cell>
        </row>
        <row r="22">
          <cell r="T22">
            <v>30</v>
          </cell>
          <cell r="U22">
            <v>21</v>
          </cell>
          <cell r="V22">
            <v>0.12612385516031999</v>
          </cell>
          <cell r="W22">
            <v>1.2181455417910495E-2</v>
          </cell>
          <cell r="X22">
            <v>7.2463613859429898E-2</v>
          </cell>
          <cell r="Y22">
            <v>0.10694462829925455</v>
          </cell>
        </row>
        <row r="23">
          <cell r="T23">
            <v>31</v>
          </cell>
          <cell r="U23">
            <v>22</v>
          </cell>
          <cell r="V23">
            <v>0.12610709332718426</v>
          </cell>
          <cell r="W23">
            <v>1.2280125728016048E-2</v>
          </cell>
          <cell r="X23">
            <v>7.3400364155508227E-2</v>
          </cell>
          <cell r="Y23">
            <v>0.1081697380389042</v>
          </cell>
        </row>
        <row r="24">
          <cell r="T24">
            <v>32</v>
          </cell>
          <cell r="U24">
            <v>23</v>
          </cell>
          <cell r="V24">
            <v>0.12609167670497409</v>
          </cell>
          <cell r="W24">
            <v>1.3324249892651843E-2</v>
          </cell>
          <cell r="X24">
            <v>7.4337114451586556E-2</v>
          </cell>
          <cell r="Y24">
            <v>0.10939484777855385</v>
          </cell>
        </row>
        <row r="25">
          <cell r="T25">
            <v>35</v>
          </cell>
          <cell r="U25">
            <v>24</v>
          </cell>
          <cell r="V25">
            <v>0.12607793191665162</v>
          </cell>
          <cell r="W25">
            <v>1.2617679917553982E-2</v>
          </cell>
          <cell r="X25">
            <v>7.7147365339821541E-2</v>
          </cell>
          <cell r="Y25">
            <v>0.1130701769975028</v>
          </cell>
        </row>
        <row r="26">
          <cell r="T26">
            <v>36</v>
          </cell>
          <cell r="U26">
            <v>25</v>
          </cell>
          <cell r="V26">
            <v>0.12606618558517893</v>
          </cell>
          <cell r="W26">
            <v>1.2690617666385346E-2</v>
          </cell>
          <cell r="X26">
            <v>7.808411563589987E-2</v>
          </cell>
          <cell r="Y26">
            <v>0.11429528673715245</v>
          </cell>
        </row>
        <row r="27">
          <cell r="T27">
            <v>37</v>
          </cell>
          <cell r="U27">
            <v>26</v>
          </cell>
          <cell r="V27">
            <v>0.12605676433351834</v>
          </cell>
          <cell r="W27">
            <v>1.2759630087035848E-2</v>
          </cell>
          <cell r="X27">
            <v>7.9020865931978185E-2</v>
          </cell>
          <cell r="Y27">
            <v>0.1155203964768021</v>
          </cell>
        </row>
        <row r="28">
          <cell r="T28">
            <v>38</v>
          </cell>
          <cell r="U28">
            <v>27</v>
          </cell>
          <cell r="V28">
            <v>0.12604999478463161</v>
          </cell>
          <cell r="W28">
            <v>1.2825027074611289E-2</v>
          </cell>
          <cell r="X28">
            <v>7.9957616228056513E-2</v>
          </cell>
          <cell r="Y28">
            <v>0.11674550621645174</v>
          </cell>
        </row>
        <row r="29">
          <cell r="T29">
            <v>39</v>
          </cell>
          <cell r="U29">
            <v>28</v>
          </cell>
          <cell r="V29">
            <v>0.12604620356148111</v>
          </cell>
          <cell r="W29">
            <v>1.366811865877671E-2</v>
          </cell>
          <cell r="X29">
            <v>8.0894366524134842E-2</v>
          </cell>
          <cell r="Y29">
            <v>0.11797061595610139</v>
          </cell>
        </row>
        <row r="30">
          <cell r="T30">
            <v>42</v>
          </cell>
          <cell r="U30">
            <v>29</v>
          </cell>
          <cell r="V30">
            <v>0.12604571728702879</v>
          </cell>
          <cell r="W30">
            <v>1.341751528112827E-2</v>
          </cell>
          <cell r="X30">
            <v>8.3704617412369828E-2</v>
          </cell>
          <cell r="Y30">
            <v>0.12164594517505034</v>
          </cell>
        </row>
        <row r="31">
          <cell r="T31">
            <v>44</v>
          </cell>
          <cell r="U31">
            <v>30</v>
          </cell>
          <cell r="V31">
            <v>0.12604886258423689</v>
          </cell>
          <cell r="W31">
            <v>1.3154186523350046E-2</v>
          </cell>
          <cell r="X31">
            <v>8.5578118004526485E-2</v>
          </cell>
          <cell r="Y31">
            <v>0.12409616465434964</v>
          </cell>
        </row>
        <row r="32">
          <cell r="T32">
            <v>45</v>
          </cell>
          <cell r="U32">
            <v>31</v>
          </cell>
          <cell r="V32">
            <v>0.12605596607606739</v>
          </cell>
          <cell r="W32">
            <v>1.32007424628594E-2</v>
          </cell>
          <cell r="X32">
            <v>8.6514868300604814E-2</v>
          </cell>
          <cell r="Y32">
            <v>0.12532127439399929</v>
          </cell>
        </row>
        <row r="33">
          <cell r="T33">
            <v>46</v>
          </cell>
          <cell r="U33">
            <v>32</v>
          </cell>
          <cell r="V33">
            <v>0.12606735438548247</v>
          </cell>
          <cell r="W33">
            <v>1.3907663414367949E-2</v>
          </cell>
          <cell r="X33">
            <v>8.7451618596683142E-2</v>
          </cell>
          <cell r="Y33">
            <v>0.12654638413364894</v>
          </cell>
        </row>
        <row r="34">
          <cell r="T34">
            <v>49</v>
          </cell>
          <cell r="U34">
            <v>33</v>
          </cell>
          <cell r="V34">
            <v>0.12608335413544419</v>
          </cell>
          <cell r="W34">
            <v>1.3367434447501278E-2</v>
          </cell>
          <cell r="X34">
            <v>9.0261869484918128E-2</v>
          </cell>
          <cell r="Y34">
            <v>0.13022171335259788</v>
          </cell>
        </row>
        <row r="35">
          <cell r="T35">
            <v>50</v>
          </cell>
          <cell r="U35">
            <v>34</v>
          </cell>
          <cell r="V35">
            <v>0.12610429194891479</v>
          </cell>
          <cell r="W35">
            <v>1.3405133950323316E-2</v>
          </cell>
          <cell r="X35">
            <v>9.1198619780996443E-2</v>
          </cell>
          <cell r="Y35">
            <v>0.13144682309224753</v>
          </cell>
        </row>
        <row r="36">
          <cell r="T36">
            <v>51</v>
          </cell>
          <cell r="U36">
            <v>35</v>
          </cell>
          <cell r="V36">
            <v>0.12613049444885616</v>
          </cell>
          <cell r="W36">
            <v>1.3441367565810608E-2</v>
          </cell>
          <cell r="X36">
            <v>9.2135370077074785E-2</v>
          </cell>
          <cell r="Y36">
            <v>0.13267193283189718</v>
          </cell>
        </row>
        <row r="37">
          <cell r="T37">
            <v>52</v>
          </cell>
          <cell r="U37">
            <v>36</v>
          </cell>
          <cell r="V37">
            <v>0.12616228825823056</v>
          </cell>
          <cell r="W37">
            <v>1.3851428271994242E-2</v>
          </cell>
          <cell r="X37">
            <v>9.30721203731531E-2</v>
          </cell>
          <cell r="Y37">
            <v>0.13389704257154683</v>
          </cell>
        </row>
        <row r="38">
          <cell r="T38">
            <v>56</v>
          </cell>
          <cell r="U38">
            <v>37</v>
          </cell>
          <cell r="V38">
            <v>0.12620000000000001</v>
          </cell>
          <cell r="W38">
            <v>1.3467581716369326E-2</v>
          </cell>
          <cell r="X38">
            <v>9.6819121557466414E-2</v>
          </cell>
          <cell r="Y38">
            <v>0.13879748153014543</v>
          </cell>
        </row>
        <row r="39">
          <cell r="T39">
            <v>57</v>
          </cell>
          <cell r="U39">
            <v>38</v>
          </cell>
          <cell r="V39">
            <v>0.12628320072004842</v>
          </cell>
          <cell r="W39">
            <v>1.3547188440845234E-2</v>
          </cell>
          <cell r="X39">
            <v>9.7755871853544743E-2</v>
          </cell>
          <cell r="Y39">
            <v>0.14002259126979508</v>
          </cell>
        </row>
        <row r="40">
          <cell r="T40">
            <v>58</v>
          </cell>
          <cell r="U40">
            <v>39</v>
          </cell>
          <cell r="V40">
            <v>0.12637275519779054</v>
          </cell>
          <cell r="W40">
            <v>1.362406548446211E-2</v>
          </cell>
          <cell r="X40">
            <v>9.8692622149623072E-2</v>
          </cell>
          <cell r="Y40">
            <v>0.14124770100944473</v>
          </cell>
        </row>
        <row r="41">
          <cell r="T41">
            <v>59</v>
          </cell>
          <cell r="U41">
            <v>40</v>
          </cell>
          <cell r="V41">
            <v>0.12646833779431157</v>
          </cell>
          <cell r="W41">
            <v>1.3698351645348517E-2</v>
          </cell>
          <cell r="X41">
            <v>9.96293724457014E-2</v>
          </cell>
          <cell r="Y41">
            <v>0.14247281074909438</v>
          </cell>
        </row>
        <row r="42">
          <cell r="T42">
            <v>60</v>
          </cell>
          <cell r="U42">
            <v>41</v>
          </cell>
          <cell r="V42">
            <v>0.12656962287069695</v>
          </cell>
          <cell r="W42">
            <v>1.4369921241884945E-2</v>
          </cell>
          <cell r="X42">
            <v>0.10056612274177973</v>
          </cell>
          <cell r="Y42">
            <v>0.14369792048874402</v>
          </cell>
        </row>
        <row r="43">
          <cell r="T43">
            <v>63</v>
          </cell>
          <cell r="U43">
            <v>42</v>
          </cell>
          <cell r="V43">
            <v>0.12667628478803189</v>
          </cell>
          <cell r="W43">
            <v>1.397152071644874E-2</v>
          </cell>
          <cell r="X43">
            <v>0.10337637363001471</v>
          </cell>
          <cell r="Y43">
            <v>0.14737324970769297</v>
          </cell>
        </row>
        <row r="44">
          <cell r="T44">
            <v>64</v>
          </cell>
          <cell r="U44">
            <v>43</v>
          </cell>
          <cell r="V44">
            <v>0.12678799790740167</v>
          </cell>
          <cell r="W44">
            <v>1.4034644187408782E-2</v>
          </cell>
          <cell r="X44">
            <v>0.10431312392609304</v>
          </cell>
          <cell r="Y44">
            <v>0.14859835944734262</v>
          </cell>
        </row>
        <row r="45">
          <cell r="T45">
            <v>65</v>
          </cell>
          <cell r="U45">
            <v>44</v>
          </cell>
          <cell r="V45">
            <v>0.12690443658989156</v>
          </cell>
          <cell r="W45">
            <v>1.4095839125133541E-2</v>
          </cell>
          <cell r="X45">
            <v>0.10524987422217136</v>
          </cell>
          <cell r="Y45">
            <v>0.14982346918699227</v>
          </cell>
        </row>
        <row r="46">
          <cell r="T46">
            <v>66</v>
          </cell>
          <cell r="U46">
            <v>45</v>
          </cell>
          <cell r="V46">
            <v>0.12702527519658691</v>
          </cell>
          <cell r="W46">
            <v>1.4155193190934895E-2</v>
          </cell>
          <cell r="X46">
            <v>0.1061866245182497</v>
          </cell>
          <cell r="Y46">
            <v>0.15104857892664192</v>
          </cell>
        </row>
        <row r="47">
          <cell r="T47">
            <v>67</v>
          </cell>
          <cell r="U47">
            <v>46</v>
          </cell>
          <cell r="V47">
            <v>0.12715018808857298</v>
          </cell>
          <cell r="W47">
            <v>1.4750061409944098E-2</v>
          </cell>
          <cell r="X47">
            <v>0.10712337481432802</v>
          </cell>
          <cell r="Y47">
            <v>0.15227368866629157</v>
          </cell>
        </row>
        <row r="48">
          <cell r="T48">
            <v>70</v>
          </cell>
          <cell r="U48">
            <v>47</v>
          </cell>
          <cell r="V48">
            <v>0.12727884962693506</v>
          </cell>
          <cell r="W48">
            <v>1.4375298640678734E-2</v>
          </cell>
          <cell r="X48">
            <v>0.109933625702563</v>
          </cell>
          <cell r="Y48">
            <v>0.15594901788524052</v>
          </cell>
        </row>
        <row r="49">
          <cell r="T49">
            <v>71</v>
          </cell>
          <cell r="U49">
            <v>48</v>
          </cell>
          <cell r="V49">
            <v>0.12741093417275842</v>
          </cell>
          <cell r="W49">
            <v>1.4426599827973591E-2</v>
          </cell>
          <cell r="X49">
            <v>0.11087037599864133</v>
          </cell>
          <cell r="Y49">
            <v>0.15717412762489016</v>
          </cell>
        </row>
        <row r="50">
          <cell r="T50">
            <v>72</v>
          </cell>
          <cell r="U50">
            <v>49</v>
          </cell>
          <cell r="V50">
            <v>0.12754611608712838</v>
          </cell>
          <cell r="W50">
            <v>1.4476488379567436E-2</v>
          </cell>
          <cell r="X50">
            <v>0.11180712629471966</v>
          </cell>
          <cell r="Y50">
            <v>0.15839923736453981</v>
          </cell>
        </row>
        <row r="51">
          <cell r="T51">
            <v>73</v>
          </cell>
          <cell r="U51">
            <v>50</v>
          </cell>
          <cell r="V51">
            <v>0.12768406973113022</v>
          </cell>
          <cell r="W51">
            <v>1.4525022349624573E-2</v>
          </cell>
          <cell r="X51">
            <v>0.11274387659079799</v>
          </cell>
          <cell r="Y51">
            <v>0.15962434710418946</v>
          </cell>
        </row>
        <row r="52">
          <cell r="T52">
            <v>74</v>
          </cell>
          <cell r="U52">
            <v>51</v>
          </cell>
          <cell r="V52">
            <v>0.12782446946584922</v>
          </cell>
          <cell r="W52">
            <v>1.2908994095972577E-2</v>
          </cell>
          <cell r="X52">
            <v>0.11368062688687632</v>
          </cell>
          <cell r="Y52">
            <v>0.16084945684383911</v>
          </cell>
        </row>
        <row r="53">
          <cell r="T53">
            <v>77</v>
          </cell>
          <cell r="U53">
            <v>52</v>
          </cell>
          <cell r="V53">
            <v>0.12796698965237069</v>
          </cell>
          <cell r="W53">
            <v>1.264000868395343E-2</v>
          </cell>
          <cell r="X53">
            <v>0.1164908777751113</v>
          </cell>
          <cell r="Y53">
            <v>0.16452478606278806</v>
          </cell>
        </row>
        <row r="54">
          <cell r="T54">
            <v>78</v>
          </cell>
          <cell r="U54">
            <v>53</v>
          </cell>
          <cell r="V54">
            <v>0.12811130465177989</v>
          </cell>
          <cell r="W54">
            <v>1.4748767128760583E-2</v>
          </cell>
          <cell r="X54">
            <v>0.11742762807118962</v>
          </cell>
          <cell r="Y54">
            <v>0.16574989580243771</v>
          </cell>
        </row>
        <row r="55">
          <cell r="T55">
            <v>79</v>
          </cell>
          <cell r="U55">
            <v>54</v>
          </cell>
          <cell r="V55">
            <v>0.12825708882516215</v>
          </cell>
          <cell r="W55">
            <v>1.4790236382585692E-2</v>
          </cell>
          <cell r="X55">
            <v>0.11836437836726796</v>
          </cell>
          <cell r="Y55">
            <v>0.16697500554208736</v>
          </cell>
        </row>
        <row r="56">
          <cell r="T56">
            <v>80</v>
          </cell>
          <cell r="U56">
            <v>55</v>
          </cell>
          <cell r="V56">
            <v>0.12840401653360273</v>
          </cell>
          <cell r="W56">
            <v>1.4830680067236422E-2</v>
          </cell>
          <cell r="X56">
            <v>0.11930112866334627</v>
          </cell>
          <cell r="Y56">
            <v>0.16820011528173701</v>
          </cell>
        </row>
        <row r="57">
          <cell r="T57">
            <v>81</v>
          </cell>
          <cell r="U57">
            <v>56</v>
          </cell>
          <cell r="V57">
            <v>0.12855176213818689</v>
          </cell>
          <cell r="W57">
            <v>1.531485755433357E-2</v>
          </cell>
          <cell r="X57">
            <v>0.12023787895942462</v>
          </cell>
          <cell r="Y57">
            <v>0.16942522502138666</v>
          </cell>
        </row>
        <row r="58">
          <cell r="T58">
            <v>84</v>
          </cell>
          <cell r="U58">
            <v>57</v>
          </cell>
          <cell r="V58">
            <v>0.12870000000000001</v>
          </cell>
          <cell r="W58">
            <v>1.4999380264266079E-2</v>
          </cell>
          <cell r="X58">
            <v>0.12304812984765959</v>
          </cell>
          <cell r="Y58">
            <v>0.1731005542403356</v>
          </cell>
        </row>
        <row r="59">
          <cell r="T59">
            <v>85</v>
          </cell>
          <cell r="U59">
            <v>58</v>
          </cell>
          <cell r="V59">
            <v>0.12883683970705195</v>
          </cell>
          <cell r="W59">
            <v>1.5077798448929067E-2</v>
          </cell>
          <cell r="X59">
            <v>0.12398488014373792</v>
          </cell>
          <cell r="Y59">
            <v>0.17432566397998525</v>
          </cell>
        </row>
        <row r="60">
          <cell r="T60">
            <v>86</v>
          </cell>
          <cell r="U60">
            <v>59</v>
          </cell>
          <cell r="V60">
            <v>0.12897363053419936</v>
          </cell>
          <cell r="W60">
            <v>1.540616276569513E-2</v>
          </cell>
          <cell r="X60">
            <v>0.12492163043981624</v>
          </cell>
          <cell r="Y60">
            <v>0.1755507737196349</v>
          </cell>
        </row>
        <row r="61">
          <cell r="T61">
            <v>88</v>
          </cell>
          <cell r="U61">
            <v>60</v>
          </cell>
          <cell r="V61">
            <v>0.12911021205357143</v>
          </cell>
          <cell r="W61">
            <v>1.5794399106962551E-2</v>
          </cell>
          <cell r="X61">
            <v>0.1267951310319729</v>
          </cell>
          <cell r="Y61">
            <v>0.1780009931989342</v>
          </cell>
        </row>
        <row r="62">
          <cell r="T62">
            <v>91</v>
          </cell>
          <cell r="U62">
            <v>61</v>
          </cell>
          <cell r="V62">
            <v>0.12924642383729737</v>
          </cell>
          <cell r="W62">
            <v>1.5367738053806158E-2</v>
          </cell>
          <cell r="X62">
            <v>0.12930482840464175</v>
          </cell>
          <cell r="Y62">
            <v>0.1812015927823801</v>
          </cell>
        </row>
        <row r="63">
          <cell r="T63">
            <v>92</v>
          </cell>
          <cell r="U63">
            <v>62</v>
          </cell>
          <cell r="V63">
            <v>0.12938210545750645</v>
          </cell>
          <cell r="W63">
            <v>1.5436289241777262E-2</v>
          </cell>
          <cell r="X63">
            <v>0.12994102518515394</v>
          </cell>
          <cell r="Y63">
            <v>0.1819519728865267</v>
          </cell>
        </row>
        <row r="64">
          <cell r="T64">
            <v>93</v>
          </cell>
          <cell r="U64">
            <v>63</v>
          </cell>
          <cell r="V64">
            <v>0.12951709648632784</v>
          </cell>
          <cell r="W64">
            <v>1.5503380109486369E-2</v>
          </cell>
          <cell r="X64">
            <v>0.13057722196566615</v>
          </cell>
          <cell r="Y64">
            <v>0.18270235299067333</v>
          </cell>
        </row>
        <row r="65">
          <cell r="T65">
            <v>94</v>
          </cell>
          <cell r="U65">
            <v>64</v>
          </cell>
          <cell r="V65">
            <v>0.12965123649589078</v>
          </cell>
          <cell r="W65">
            <v>1.5569057263751249E-2</v>
          </cell>
          <cell r="X65">
            <v>0.13121341874617834</v>
          </cell>
          <cell r="Y65">
            <v>0.18345273309481994</v>
          </cell>
        </row>
        <row r="66">
          <cell r="T66">
            <v>95</v>
          </cell>
          <cell r="U66">
            <v>65</v>
          </cell>
          <cell r="V66">
            <v>0.1297843650583245</v>
          </cell>
          <cell r="W66">
            <v>1.6089417235304153E-2</v>
          </cell>
          <cell r="X66">
            <v>0.13184961552669053</v>
          </cell>
          <cell r="Y66">
            <v>0.18420311319896654</v>
          </cell>
        </row>
        <row r="67">
          <cell r="T67">
            <v>98</v>
          </cell>
          <cell r="U67">
            <v>66</v>
          </cell>
          <cell r="V67">
            <v>0.12991632174575823</v>
          </cell>
          <cell r="W67">
            <v>1.5818131181584903E-2</v>
          </cell>
          <cell r="X67">
            <v>0.13375820586822709</v>
          </cell>
          <cell r="Y67">
            <v>0.18645425351140638</v>
          </cell>
        </row>
        <row r="68">
          <cell r="T68">
            <v>99</v>
          </cell>
          <cell r="U68">
            <v>67</v>
          </cell>
          <cell r="V68">
            <v>0.13004694613032117</v>
          </cell>
          <cell r="W68">
            <v>1.587737744750408E-2</v>
          </cell>
          <cell r="X68">
            <v>0.13439440264873931</v>
          </cell>
          <cell r="Y68">
            <v>0.18720463361555298</v>
          </cell>
        </row>
        <row r="69">
          <cell r="T69">
            <v>100</v>
          </cell>
          <cell r="U69">
            <v>68</v>
          </cell>
          <cell r="V69">
            <v>0.13017607778414259</v>
          </cell>
          <cell r="W69">
            <v>1.5935451719566129E-2</v>
          </cell>
          <cell r="X69">
            <v>0.1350305994292515</v>
          </cell>
          <cell r="Y69">
            <v>0.18795501371969958</v>
          </cell>
        </row>
        <row r="70">
          <cell r="T70">
            <v>101</v>
          </cell>
          <cell r="U70">
            <v>69</v>
          </cell>
          <cell r="V70">
            <v>0.13030355627935161</v>
          </cell>
          <cell r="W70">
            <v>1.5992388810264793E-2</v>
          </cell>
          <cell r="X70">
            <v>0.13566679620976368</v>
          </cell>
          <cell r="Y70">
            <v>0.18870539382384621</v>
          </cell>
        </row>
        <row r="71">
          <cell r="T71">
            <v>102</v>
          </cell>
          <cell r="U71">
            <v>70</v>
          </cell>
          <cell r="V71">
            <v>0.13042922118807757</v>
          </cell>
          <cell r="W71">
            <v>1.647315477135395E-2</v>
          </cell>
          <cell r="X71">
            <v>0.13630299299027587</v>
          </cell>
          <cell r="Y71">
            <v>0.18945577392799282</v>
          </cell>
        </row>
        <row r="72">
          <cell r="T72">
            <v>105</v>
          </cell>
          <cell r="U72">
            <v>71</v>
          </cell>
          <cell r="V72">
            <v>0.13055291208244962</v>
          </cell>
          <cell r="W72">
            <v>1.6209076881734574E-2</v>
          </cell>
          <cell r="X72">
            <v>0.13821158333181247</v>
          </cell>
          <cell r="Y72">
            <v>0.19170691424043265</v>
          </cell>
        </row>
        <row r="73">
          <cell r="T73">
            <v>106</v>
          </cell>
          <cell r="U73">
            <v>72</v>
          </cell>
          <cell r="V73">
            <v>0.13067446853459702</v>
          </cell>
          <cell r="W73">
            <v>1.6260808038743621E-2</v>
          </cell>
          <cell r="X73">
            <v>0.13884778011232465</v>
          </cell>
          <cell r="Y73">
            <v>0.19245729434457925</v>
          </cell>
        </row>
        <row r="74">
          <cell r="T74">
            <v>107</v>
          </cell>
          <cell r="U74">
            <v>73</v>
          </cell>
          <cell r="V74">
            <v>0.13079373011664899</v>
          </cell>
          <cell r="W74">
            <v>1.6311584348902369E-2</v>
          </cell>
          <cell r="X74">
            <v>0.13948397689283684</v>
          </cell>
          <cell r="Y74">
            <v>0.19320767444872586</v>
          </cell>
        </row>
        <row r="75">
          <cell r="T75">
            <v>108</v>
          </cell>
          <cell r="U75">
            <v>74</v>
          </cell>
          <cell r="V75">
            <v>0.13091053640073472</v>
          </cell>
          <cell r="W75">
            <v>1.6361432336473219E-2</v>
          </cell>
          <cell r="X75">
            <v>0.14012017367334903</v>
          </cell>
          <cell r="Y75">
            <v>0.19395805455287246</v>
          </cell>
        </row>
        <row r="76">
          <cell r="T76">
            <v>109</v>
          </cell>
          <cell r="U76">
            <v>75</v>
          </cell>
          <cell r="V76">
            <v>0.13102472695898348</v>
          </cell>
          <cell r="W76">
            <v>1.6808187916710807E-2</v>
          </cell>
          <cell r="X76">
            <v>0.14075637045386122</v>
          </cell>
          <cell r="Y76">
            <v>0.19470843465701909</v>
          </cell>
        </row>
        <row r="77">
          <cell r="T77">
            <v>112</v>
          </cell>
          <cell r="U77">
            <v>76</v>
          </cell>
          <cell r="V77">
            <v>0.13113614136352447</v>
          </cell>
          <cell r="W77">
            <v>1.6551721787017103E-2</v>
          </cell>
          <cell r="X77">
            <v>0.14266496079539781</v>
          </cell>
          <cell r="Y77">
            <v>0.1969595749694589</v>
          </cell>
        </row>
        <row r="78">
          <cell r="T78">
            <v>113</v>
          </cell>
          <cell r="U78">
            <v>77</v>
          </cell>
          <cell r="V78">
            <v>0.13124461918648689</v>
          </cell>
          <cell r="W78">
            <v>1.6597296385362198E-2</v>
          </cell>
          <cell r="X78">
            <v>0.14330115757591</v>
          </cell>
          <cell r="Y78">
            <v>0.19770995507360553</v>
          </cell>
        </row>
        <row r="79">
          <cell r="T79">
            <v>114</v>
          </cell>
          <cell r="U79">
            <v>78</v>
          </cell>
          <cell r="V79">
            <v>0.13134999999999999</v>
          </cell>
          <cell r="W79">
            <v>1.6649178560456526E-2</v>
          </cell>
          <cell r="X79">
            <v>0.14393735435642219</v>
          </cell>
          <cell r="Y79">
            <v>0.19846033517775213</v>
          </cell>
        </row>
        <row r="80">
          <cell r="T80">
            <v>115</v>
          </cell>
          <cell r="U80">
            <v>79</v>
          </cell>
          <cell r="V80">
            <v>0.13142887243191589</v>
          </cell>
          <cell r="W80">
            <v>1.6729823485345654E-2</v>
          </cell>
          <cell r="X80">
            <v>0.14457355113693438</v>
          </cell>
          <cell r="Y80">
            <v>0.19921071528189874</v>
          </cell>
        </row>
        <row r="81">
          <cell r="T81">
            <v>116</v>
          </cell>
          <cell r="U81">
            <v>80</v>
          </cell>
          <cell r="V81">
            <v>0.13150442307692306</v>
          </cell>
          <cell r="W81">
            <v>1.7255823908558815E-2</v>
          </cell>
          <cell r="X81">
            <v>0.14520974791744659</v>
          </cell>
          <cell r="Y81">
            <v>0.19996109538604534</v>
          </cell>
        </row>
        <row r="82">
          <cell r="T82">
            <v>119</v>
          </cell>
          <cell r="U82">
            <v>81</v>
          </cell>
          <cell r="V82">
            <v>0.13157677974199711</v>
          </cell>
          <cell r="W82">
            <v>1.7038708679165789E-2</v>
          </cell>
          <cell r="X82">
            <v>0.14711833825898316</v>
          </cell>
          <cell r="Y82">
            <v>0.20221223569848518</v>
          </cell>
        </row>
        <row r="83">
          <cell r="T83">
            <v>120</v>
          </cell>
          <cell r="U83">
            <v>82</v>
          </cell>
          <cell r="V83">
            <v>0.1316460702341137</v>
          </cell>
          <cell r="W83">
            <v>1.7112824523996255E-2</v>
          </cell>
          <cell r="X83">
            <v>0.14775453503949534</v>
          </cell>
          <cell r="Y83">
            <v>0.20296261580263178</v>
          </cell>
        </row>
        <row r="84">
          <cell r="T84">
            <v>121</v>
          </cell>
          <cell r="U84">
            <v>83</v>
          </cell>
          <cell r="V84">
            <v>0.13171242236024844</v>
          </cell>
          <cell r="W84">
            <v>1.7185730609125684E-2</v>
          </cell>
          <cell r="X84">
            <v>0.14839073182000756</v>
          </cell>
          <cell r="Y84">
            <v>0.20371299590677841</v>
          </cell>
        </row>
        <row r="85">
          <cell r="T85">
            <v>122</v>
          </cell>
          <cell r="U85">
            <v>84</v>
          </cell>
          <cell r="V85">
            <v>0.13177596392737698</v>
          </cell>
          <cell r="W85">
            <v>1.7257456683843563E-2</v>
          </cell>
          <cell r="X85">
            <v>0.14902692860051975</v>
          </cell>
          <cell r="Y85">
            <v>0.20446337601092501</v>
          </cell>
        </row>
        <row r="86">
          <cell r="T86">
            <v>123</v>
          </cell>
          <cell r="U86">
            <v>85</v>
          </cell>
          <cell r="V86">
            <v>0.13183682274247494</v>
          </cell>
          <cell r="W86">
            <v>1.7749549190619145E-2</v>
          </cell>
          <cell r="X86">
            <v>0.14966312538103194</v>
          </cell>
          <cell r="Y86">
            <v>0.20521375611507162</v>
          </cell>
        </row>
        <row r="87">
          <cell r="T87">
            <v>126</v>
          </cell>
          <cell r="U87">
            <v>86</v>
          </cell>
          <cell r="V87">
            <v>0.1318951266125179</v>
          </cell>
          <cell r="W87">
            <v>1.7532843495279858E-2</v>
          </cell>
          <cell r="X87">
            <v>0.1515717157225685</v>
          </cell>
          <cell r="Y87">
            <v>0.20746489642751145</v>
          </cell>
        </row>
        <row r="88">
          <cell r="T88">
            <v>127</v>
          </cell>
          <cell r="U88">
            <v>87</v>
          </cell>
          <cell r="V88">
            <v>0.13195100334448162</v>
          </cell>
          <cell r="W88">
            <v>1.7599085527029719E-2</v>
          </cell>
          <cell r="X88">
            <v>0.15220791250308072</v>
          </cell>
          <cell r="Y88">
            <v>0.20821527653165806</v>
          </cell>
        </row>
        <row r="89">
          <cell r="T89">
            <v>128</v>
          </cell>
          <cell r="U89">
            <v>88</v>
          </cell>
          <cell r="V89">
            <v>0.1320045807453416</v>
          </cell>
          <cell r="W89">
            <v>1.7664306993469072E-2</v>
          </cell>
          <cell r="X89">
            <v>0.1528441092835929</v>
          </cell>
          <cell r="Y89">
            <v>0.20896565663580466</v>
          </cell>
        </row>
        <row r="90">
          <cell r="T90">
            <v>129</v>
          </cell>
          <cell r="U90">
            <v>89</v>
          </cell>
          <cell r="V90">
            <v>0.13205598662207357</v>
          </cell>
          <cell r="W90">
            <v>1.7728531629716365E-2</v>
          </cell>
          <cell r="X90">
            <v>0.15348030606410509</v>
          </cell>
          <cell r="Y90">
            <v>0.20971603673995129</v>
          </cell>
        </row>
        <row r="91">
          <cell r="T91">
            <v>130</v>
          </cell>
          <cell r="U91">
            <v>90</v>
          </cell>
          <cell r="V91">
            <v>0.13210534878165311</v>
          </cell>
          <cell r="W91">
            <v>1.8190803055611608E-2</v>
          </cell>
          <cell r="X91">
            <v>0.15411650284461728</v>
          </cell>
          <cell r="Y91">
            <v>0.21046641684409789</v>
          </cell>
        </row>
        <row r="92">
          <cell r="T92">
            <v>133</v>
          </cell>
          <cell r="U92">
            <v>91</v>
          </cell>
          <cell r="V92">
            <v>0.1321527950310559</v>
          </cell>
          <cell r="W92">
            <v>1.7975647400480462E-2</v>
          </cell>
          <cell r="X92">
            <v>0.15602509318615387</v>
          </cell>
          <cell r="Y92">
            <v>0.21271755715653773</v>
          </cell>
        </row>
        <row r="93">
          <cell r="T93">
            <v>134</v>
          </cell>
          <cell r="U93">
            <v>92</v>
          </cell>
          <cell r="V93">
            <v>0.13219845317725754</v>
          </cell>
          <cell r="W93">
            <v>1.803522137167898E-2</v>
          </cell>
          <cell r="X93">
            <v>0.15666128996666606</v>
          </cell>
          <cell r="Y93">
            <v>0.21346793726068433</v>
          </cell>
        </row>
        <row r="94">
          <cell r="T94">
            <v>135</v>
          </cell>
          <cell r="U94">
            <v>93</v>
          </cell>
          <cell r="V94">
            <v>0.13224245102723364</v>
          </cell>
          <cell r="W94">
            <v>1.8093926488799417E-2</v>
          </cell>
          <cell r="X94">
            <v>0.15729748674717825</v>
          </cell>
          <cell r="Y94">
            <v>0.21421831736483093</v>
          </cell>
        </row>
        <row r="95">
          <cell r="T95">
            <v>136</v>
          </cell>
          <cell r="U95">
            <v>94</v>
          </cell>
          <cell r="V95">
            <v>0.13228491638795986</v>
          </cell>
          <cell r="W95">
            <v>1.8152405990164829E-2</v>
          </cell>
          <cell r="X95">
            <v>0.15793368352769044</v>
          </cell>
          <cell r="Y95">
            <v>0.21496869746897754</v>
          </cell>
        </row>
        <row r="96">
          <cell r="T96">
            <v>137</v>
          </cell>
          <cell r="U96">
            <v>95</v>
          </cell>
          <cell r="V96">
            <v>0.13232597706641186</v>
          </cell>
          <cell r="W96">
            <v>1.8588346972810043E-2</v>
          </cell>
          <cell r="X96">
            <v>0.15856988030820263</v>
          </cell>
          <cell r="Y96">
            <v>0.21571907757312414</v>
          </cell>
        </row>
        <row r="97">
          <cell r="T97">
            <v>140</v>
          </cell>
          <cell r="U97">
            <v>96</v>
          </cell>
          <cell r="V97">
            <v>0.13236576086956522</v>
          </cell>
          <cell r="W97">
            <v>1.837555523317011E-2</v>
          </cell>
          <cell r="X97">
            <v>0.16047847064973922</v>
          </cell>
          <cell r="Y97">
            <v>0.21797021788556398</v>
          </cell>
        </row>
        <row r="98">
          <cell r="T98">
            <v>141</v>
          </cell>
          <cell r="U98">
            <v>97</v>
          </cell>
          <cell r="V98">
            <v>0.13240439560439562</v>
          </cell>
          <cell r="W98">
            <v>1.8429459461709444E-2</v>
          </cell>
          <cell r="X98">
            <v>0.16111466743025141</v>
          </cell>
          <cell r="Y98">
            <v>0.21872059798971061</v>
          </cell>
        </row>
        <row r="99">
          <cell r="T99">
            <v>142</v>
          </cell>
          <cell r="U99">
            <v>98</v>
          </cell>
          <cell r="V99">
            <v>0.13244200907787862</v>
          </cell>
          <cell r="W99">
            <v>1.8482617533672842E-2</v>
          </cell>
          <cell r="X99">
            <v>0.1617508642107636</v>
          </cell>
          <cell r="Y99">
            <v>0.21947097809385721</v>
          </cell>
        </row>
        <row r="100">
          <cell r="T100">
            <v>143</v>
          </cell>
          <cell r="U100">
            <v>99</v>
          </cell>
          <cell r="V100">
            <v>0.13247872909698996</v>
          </cell>
          <cell r="W100">
            <v>1.8535045103638192E-2</v>
          </cell>
          <cell r="X100">
            <v>0.16238706099127581</v>
          </cell>
          <cell r="Y100">
            <v>0.22022135819800381</v>
          </cell>
        </row>
        <row r="101">
          <cell r="T101">
            <v>144</v>
          </cell>
          <cell r="U101">
            <v>100</v>
          </cell>
          <cell r="V101">
            <v>0.13251468346870521</v>
          </cell>
          <cell r="W101">
            <v>1.8968914285083929E-2</v>
          </cell>
          <cell r="X101">
            <v>0.163023257771788</v>
          </cell>
          <cell r="Y101">
            <v>0.22097173830215042</v>
          </cell>
        </row>
        <row r="102">
          <cell r="T102">
            <v>147</v>
          </cell>
          <cell r="U102">
            <v>101</v>
          </cell>
          <cell r="V102">
            <v>0.13255</v>
          </cell>
          <cell r="W102">
            <v>1.8758576759588686E-2</v>
          </cell>
          <cell r="X102">
            <v>0.16493184811332456</v>
          </cell>
          <cell r="Y102">
            <v>0.22322287861459025</v>
          </cell>
        </row>
        <row r="103">
          <cell r="T103">
            <v>148</v>
          </cell>
          <cell r="U103">
            <v>102</v>
          </cell>
          <cell r="V103">
            <v>0.13260807983338263</v>
          </cell>
          <cell r="W103">
            <v>1.8807430848143965E-2</v>
          </cell>
          <cell r="X103">
            <v>0.16556804489383675</v>
          </cell>
          <cell r="Y103">
            <v>0.22397325871873686</v>
          </cell>
        </row>
        <row r="104">
          <cell r="T104">
            <v>149</v>
          </cell>
          <cell r="U104">
            <v>103</v>
          </cell>
          <cell r="V104">
            <v>0.13266653429673614</v>
          </cell>
          <cell r="W104">
            <v>1.8855641629422836E-2</v>
          </cell>
          <cell r="X104">
            <v>0.16620424167434894</v>
          </cell>
          <cell r="Y104">
            <v>0.22472363882288349</v>
          </cell>
        </row>
        <row r="105">
          <cell r="T105">
            <v>150</v>
          </cell>
          <cell r="U105">
            <v>104</v>
          </cell>
          <cell r="V105">
            <v>0.13272534928645371</v>
          </cell>
          <cell r="W105">
            <v>1.8903221970473359E-2</v>
          </cell>
          <cell r="X105">
            <v>0.16684043845486116</v>
          </cell>
          <cell r="Y105">
            <v>0.22547401892703009</v>
          </cell>
        </row>
        <row r="106">
          <cell r="T106">
            <v>151</v>
          </cell>
          <cell r="U106">
            <v>105</v>
          </cell>
          <cell r="V106">
            <v>0.13278451069892841</v>
          </cell>
          <cell r="W106">
            <v>1.9294291944652289E-2</v>
          </cell>
          <cell r="X106">
            <v>0.16747663523537334</v>
          </cell>
          <cell r="Y106">
            <v>0.22622439903117669</v>
          </cell>
        </row>
        <row r="107">
          <cell r="T107">
            <v>154</v>
          </cell>
          <cell r="U107">
            <v>106</v>
          </cell>
          <cell r="V107">
            <v>0.13284400443055336</v>
          </cell>
          <cell r="W107">
            <v>1.9087261120691666E-2</v>
          </cell>
          <cell r="X107">
            <v>0.16938522557690994</v>
          </cell>
          <cell r="Y107">
            <v>0.22847553934361653</v>
          </cell>
        </row>
        <row r="108">
          <cell r="T108">
            <v>155</v>
          </cell>
          <cell r="U108">
            <v>107</v>
          </cell>
          <cell r="V108">
            <v>0.13290381637772167</v>
          </cell>
          <cell r="W108">
            <v>1.9131872243407309E-2</v>
          </cell>
          <cell r="X108">
            <v>0.17002142235742213</v>
          </cell>
          <cell r="Y108">
            <v>0.22922591944776313</v>
          </cell>
        </row>
        <row r="109">
          <cell r="T109">
            <v>156</v>
          </cell>
          <cell r="U109">
            <v>108</v>
          </cell>
          <cell r="V109">
            <v>0.1329639324368265</v>
          </cell>
          <cell r="W109">
            <v>1.9175923328220899E-2</v>
          </cell>
          <cell r="X109">
            <v>0.17065761913793431</v>
          </cell>
          <cell r="Y109">
            <v>0.22997629955190974</v>
          </cell>
        </row>
        <row r="110">
          <cell r="T110">
            <v>157</v>
          </cell>
          <cell r="U110">
            <v>109</v>
          </cell>
          <cell r="V110">
            <v>0.13302433850426085</v>
          </cell>
          <cell r="W110">
            <v>1.9219425077352099E-2</v>
          </cell>
          <cell r="X110">
            <v>0.1712938159184465</v>
          </cell>
          <cell r="Y110">
            <v>0.23072667965605637</v>
          </cell>
        </row>
        <row r="111">
          <cell r="T111">
            <v>158</v>
          </cell>
          <cell r="U111">
            <v>110</v>
          </cell>
          <cell r="V111">
            <v>0.13308502047641801</v>
          </cell>
          <cell r="W111">
            <v>1.9591415189326458E-2</v>
          </cell>
          <cell r="X111">
            <v>0.17193001269895869</v>
          </cell>
          <cell r="Y111">
            <v>0.23147705976020297</v>
          </cell>
        </row>
        <row r="112">
          <cell r="T112">
            <v>161</v>
          </cell>
          <cell r="U112">
            <v>111</v>
          </cell>
          <cell r="V112">
            <v>0.13314596424969097</v>
          </cell>
          <cell r="W112">
            <v>1.9387930048149475E-2</v>
          </cell>
          <cell r="X112">
            <v>0.17383860304049528</v>
          </cell>
          <cell r="Y112">
            <v>0.23372820007264278</v>
          </cell>
        </row>
        <row r="113">
          <cell r="T113">
            <v>162</v>
          </cell>
          <cell r="U113">
            <v>112</v>
          </cell>
          <cell r="V113">
            <v>0.1332071557204729</v>
          </cell>
          <cell r="W113">
            <v>1.9428837856346758E-2</v>
          </cell>
          <cell r="X113">
            <v>0.17447479982100747</v>
          </cell>
          <cell r="Y113">
            <v>0.23447858017678941</v>
          </cell>
        </row>
        <row r="114">
          <cell r="T114">
            <v>163</v>
          </cell>
          <cell r="U114">
            <v>113</v>
          </cell>
          <cell r="V114">
            <v>0.13326858078515688</v>
          </cell>
          <cell r="W114">
            <v>1.9469255122557417E-2</v>
          </cell>
          <cell r="X114">
            <v>0.17511099660151966</v>
          </cell>
          <cell r="Y114">
            <v>0.23522896028093601</v>
          </cell>
        </row>
        <row r="115">
          <cell r="T115">
            <v>164</v>
          </cell>
          <cell r="U115">
            <v>114</v>
          </cell>
          <cell r="V115">
            <v>0.13333022534013608</v>
          </cell>
          <cell r="W115">
            <v>1.9509190820936367E-2</v>
          </cell>
          <cell r="X115">
            <v>0.17574719338203185</v>
          </cell>
          <cell r="Y115">
            <v>0.23597934038508261</v>
          </cell>
        </row>
        <row r="116">
          <cell r="T116">
            <v>165</v>
          </cell>
          <cell r="U116">
            <v>115</v>
          </cell>
          <cell r="V116">
            <v>0.13339207528180355</v>
          </cell>
          <cell r="W116">
            <v>1.9863880313322438E-2</v>
          </cell>
          <cell r="X116">
            <v>0.17638339016254406</v>
          </cell>
          <cell r="Y116">
            <v>0.23672972048922925</v>
          </cell>
        </row>
        <row r="117">
          <cell r="T117">
            <v>168</v>
          </cell>
          <cell r="U117">
            <v>116</v>
          </cell>
          <cell r="V117">
            <v>0.13345411650655245</v>
          </cell>
          <cell r="W117">
            <v>1.9664085744004082E-2</v>
          </cell>
          <cell r="X117">
            <v>0.17829198050408063</v>
          </cell>
          <cell r="Y117">
            <v>0.23898086080166905</v>
          </cell>
        </row>
        <row r="118">
          <cell r="T118">
            <v>169</v>
          </cell>
          <cell r="U118">
            <v>117</v>
          </cell>
          <cell r="V118">
            <v>0.13351633491077589</v>
          </cell>
          <cell r="W118">
            <v>1.9701742108667725E-2</v>
          </cell>
          <cell r="X118">
            <v>0.17892817728459282</v>
          </cell>
          <cell r="Y118">
            <v>0.23973124090581566</v>
          </cell>
        </row>
        <row r="119">
          <cell r="T119">
            <v>170</v>
          </cell>
          <cell r="U119">
            <v>118</v>
          </cell>
          <cell r="V119">
            <v>0.13357871639086699</v>
          </cell>
          <cell r="W119">
            <v>1.9738966387944711E-2</v>
          </cell>
          <cell r="X119">
            <v>0.179564374065105</v>
          </cell>
          <cell r="Y119">
            <v>0.24048162100996229</v>
          </cell>
        </row>
        <row r="120">
          <cell r="T120">
            <v>171</v>
          </cell>
          <cell r="U120">
            <v>119</v>
          </cell>
          <cell r="V120">
            <v>0.1336412468432189</v>
          </cell>
          <cell r="W120">
            <v>1.9775766163067261E-2</v>
          </cell>
          <cell r="X120">
            <v>0.18020057084561719</v>
          </cell>
          <cell r="Y120">
            <v>0.24123200111410889</v>
          </cell>
        </row>
        <row r="121">
          <cell r="T121">
            <v>172</v>
          </cell>
          <cell r="U121">
            <v>120</v>
          </cell>
          <cell r="V121">
            <v>0.13370391216422467</v>
          </cell>
          <cell r="W121">
            <v>2.0114698167746341E-2</v>
          </cell>
          <cell r="X121">
            <v>0.18083676762612941</v>
          </cell>
          <cell r="Y121">
            <v>0.24198238121825549</v>
          </cell>
        </row>
        <row r="122">
          <cell r="T122">
            <v>175</v>
          </cell>
          <cell r="U122">
            <v>121</v>
          </cell>
          <cell r="V122">
            <v>0.13376669825027743</v>
          </cell>
          <cell r="W122">
            <v>1.991867005809848E-2</v>
          </cell>
          <cell r="X122">
            <v>0.18274535796766597</v>
          </cell>
          <cell r="Y122">
            <v>0.24423352153069533</v>
          </cell>
        </row>
        <row r="123">
          <cell r="T123">
            <v>176</v>
          </cell>
          <cell r="U123">
            <v>122</v>
          </cell>
          <cell r="V123">
            <v>0.13382959099777034</v>
          </cell>
          <cell r="W123">
            <v>1.9953456218755525E-2</v>
          </cell>
          <cell r="X123">
            <v>0.18338155474817819</v>
          </cell>
          <cell r="Y123">
            <v>0.24498390163484193</v>
          </cell>
        </row>
        <row r="124">
          <cell r="T124">
            <v>177</v>
          </cell>
          <cell r="U124">
            <v>123</v>
          </cell>
          <cell r="V124">
            <v>0.13389257630309651</v>
          </cell>
          <cell r="W124">
            <v>1.998785981914698E-2</v>
          </cell>
          <cell r="X124">
            <v>0.18401775152869038</v>
          </cell>
          <cell r="Y124">
            <v>0.24573428173898854</v>
          </cell>
        </row>
        <row r="125">
          <cell r="T125">
            <v>178</v>
          </cell>
          <cell r="U125">
            <v>124</v>
          </cell>
          <cell r="V125">
            <v>0.13395564006264898</v>
          </cell>
          <cell r="W125">
            <v>2.0021887307675148E-2</v>
          </cell>
          <cell r="X125">
            <v>0.18465394830920256</v>
          </cell>
          <cell r="Y125">
            <v>0.24648466184313517</v>
          </cell>
        </row>
        <row r="126">
          <cell r="T126">
            <v>179</v>
          </cell>
          <cell r="U126">
            <v>125</v>
          </cell>
          <cell r="V126">
            <v>0.13401876817282099</v>
          </cell>
          <cell r="W126">
            <v>2.0491856071861859E-2</v>
          </cell>
          <cell r="X126">
            <v>0.18529014508971475</v>
          </cell>
          <cell r="Y126">
            <v>0.24723504194728177</v>
          </cell>
        </row>
        <row r="127">
          <cell r="T127">
            <v>183</v>
          </cell>
          <cell r="U127">
            <v>126</v>
          </cell>
          <cell r="V127">
            <v>0.13408194653000552</v>
          </cell>
          <cell r="W127">
            <v>2.0186318617695341E-2</v>
          </cell>
          <cell r="X127">
            <v>0.18731238081292534</v>
          </cell>
          <cell r="Y127">
            <v>0.24942977977201924</v>
          </cell>
        </row>
        <row r="128">
          <cell r="T128">
            <v>184</v>
          </cell>
          <cell r="U128">
            <v>127</v>
          </cell>
          <cell r="V128">
            <v>0.13414516103059579</v>
          </cell>
          <cell r="W128">
            <v>2.0218218681011223E-2</v>
          </cell>
          <cell r="X128">
            <v>0.1877743937938248</v>
          </cell>
          <cell r="Y128">
            <v>0.24991123234554954</v>
          </cell>
        </row>
        <row r="129">
          <cell r="T129">
            <v>185</v>
          </cell>
          <cell r="U129">
            <v>128</v>
          </cell>
          <cell r="V129">
            <v>0.13420839757098493</v>
          </cell>
          <cell r="W129">
            <v>2.0249783934067844E-2</v>
          </cell>
          <cell r="X129">
            <v>0.18823640677472428</v>
          </cell>
          <cell r="Y129">
            <v>0.25039268491907984</v>
          </cell>
        </row>
        <row r="130">
          <cell r="T130">
            <v>186</v>
          </cell>
          <cell r="U130">
            <v>129</v>
          </cell>
          <cell r="V130">
            <v>0.13427164204756595</v>
          </cell>
          <cell r="W130">
            <v>2.0561077348652378E-2</v>
          </cell>
          <cell r="X130">
            <v>0.18869841975562374</v>
          </cell>
          <cell r="Y130">
            <v>0.25087413749261012</v>
          </cell>
        </row>
        <row r="131">
          <cell r="T131">
            <v>189</v>
          </cell>
          <cell r="U131">
            <v>130</v>
          </cell>
          <cell r="V131">
            <v>0.13433488035673205</v>
          </cell>
          <cell r="W131">
            <v>2.0372622392676433E-2</v>
          </cell>
          <cell r="X131">
            <v>0.19008445869832213</v>
          </cell>
          <cell r="Y131">
            <v>0.25231849521320099</v>
          </cell>
        </row>
        <row r="132">
          <cell r="T132">
            <v>190</v>
          </cell>
          <cell r="U132">
            <v>131</v>
          </cell>
          <cell r="V132">
            <v>0.13439809839487635</v>
          </cell>
          <cell r="W132">
            <v>2.0402593360431123E-2</v>
          </cell>
          <cell r="X132">
            <v>0.19054647167922162</v>
          </cell>
          <cell r="Y132">
            <v>0.25279994778673132</v>
          </cell>
        </row>
        <row r="133">
          <cell r="T133">
            <v>191</v>
          </cell>
          <cell r="U133">
            <v>132</v>
          </cell>
          <cell r="V133">
            <v>0.13446128205839189</v>
          </cell>
          <cell r="W133">
            <v>2.0432260239702276E-2</v>
          </cell>
          <cell r="X133">
            <v>0.19100848466012108</v>
          </cell>
          <cell r="Y133">
            <v>0.25328140036026159</v>
          </cell>
        </row>
        <row r="134">
          <cell r="T134">
            <v>192</v>
          </cell>
          <cell r="U134">
            <v>133</v>
          </cell>
          <cell r="V134">
            <v>0.13452441724367187</v>
          </cell>
          <cell r="W134">
            <v>2.0461627782575882E-2</v>
          </cell>
          <cell r="X134">
            <v>0.19147049764102053</v>
          </cell>
          <cell r="Y134">
            <v>0.25376285293379186</v>
          </cell>
        </row>
        <row r="135">
          <cell r="T135">
            <v>193</v>
          </cell>
          <cell r="U135">
            <v>134</v>
          </cell>
          <cell r="V135">
            <v>0.13458748984710939</v>
          </cell>
          <cell r="W135">
            <v>2.0760736093702305E-2</v>
          </cell>
          <cell r="X135">
            <v>0.19193251062192002</v>
          </cell>
          <cell r="Y135">
            <v>0.25424430550732219</v>
          </cell>
        </row>
        <row r="136">
          <cell r="T136">
            <v>196</v>
          </cell>
          <cell r="U136">
            <v>135</v>
          </cell>
          <cell r="V136">
            <v>0.13465048576509756</v>
          </cell>
          <cell r="W136">
            <v>2.0576022210075068E-2</v>
          </cell>
          <cell r="X136">
            <v>0.19331854956461841</v>
          </cell>
          <cell r="Y136">
            <v>0.25568866322791306</v>
          </cell>
        </row>
        <row r="137">
          <cell r="T137">
            <v>197</v>
          </cell>
          <cell r="U137">
            <v>136</v>
          </cell>
          <cell r="V137">
            <v>0.13471339089402948</v>
          </cell>
          <cell r="W137">
            <v>2.0603961939629493E-2</v>
          </cell>
          <cell r="X137">
            <v>0.19378056254551787</v>
          </cell>
          <cell r="Y137">
            <v>0.25617011580144333</v>
          </cell>
        </row>
        <row r="138">
          <cell r="T138">
            <v>198</v>
          </cell>
          <cell r="U138">
            <v>137</v>
          </cell>
          <cell r="V138">
            <v>0.13477619113029826</v>
          </cell>
          <cell r="W138">
            <v>2.0631628853618598E-2</v>
          </cell>
          <cell r="X138">
            <v>0.19424257552641733</v>
          </cell>
          <cell r="Y138">
            <v>0.2566515683749736</v>
          </cell>
        </row>
        <row r="139">
          <cell r="T139">
            <v>199</v>
          </cell>
          <cell r="U139">
            <v>138</v>
          </cell>
          <cell r="V139">
            <v>0.13483887237029704</v>
          </cell>
          <cell r="W139">
            <v>2.0659027065522619E-2</v>
          </cell>
          <cell r="X139">
            <v>0.19470458850731681</v>
          </cell>
          <cell r="Y139">
            <v>0.25713302094850393</v>
          </cell>
        </row>
        <row r="140">
          <cell r="T140">
            <v>200</v>
          </cell>
          <cell r="U140">
            <v>139</v>
          </cell>
          <cell r="V140">
            <v>0.13490142051041895</v>
          </cell>
          <cell r="W140">
            <v>2.0946875551493327E-2</v>
          </cell>
          <cell r="X140">
            <v>0.19516660148821627</v>
          </cell>
          <cell r="Y140">
            <v>0.2576144735220342</v>
          </cell>
        </row>
        <row r="141">
          <cell r="T141">
            <v>203</v>
          </cell>
          <cell r="U141">
            <v>140</v>
          </cell>
          <cell r="V141">
            <v>0.1349638214470571</v>
          </cell>
          <cell r="W141">
            <v>2.0765844560051101E-2</v>
          </cell>
          <cell r="X141">
            <v>0.19655264043091467</v>
          </cell>
          <cell r="Y141">
            <v>0.25905883124262508</v>
          </cell>
        </row>
        <row r="142">
          <cell r="T142">
            <v>204</v>
          </cell>
          <cell r="U142">
            <v>141</v>
          </cell>
          <cell r="V142">
            <v>0.13502606107660453</v>
          </cell>
          <cell r="W142">
            <v>2.0791959038561982E-2</v>
          </cell>
          <cell r="X142">
            <v>0.19701465341181412</v>
          </cell>
          <cell r="Y142">
            <v>0.2595402838161554</v>
          </cell>
        </row>
        <row r="143">
          <cell r="T143">
            <v>205</v>
          </cell>
          <cell r="U143">
            <v>142</v>
          </cell>
          <cell r="V143">
            <v>0.1350881252954545</v>
          </cell>
          <cell r="W143">
            <v>2.0817827829089194E-2</v>
          </cell>
          <cell r="X143">
            <v>0.19747666639271361</v>
          </cell>
          <cell r="Y143">
            <v>0.26002173638968568</v>
          </cell>
        </row>
        <row r="144">
          <cell r="T144">
            <v>206</v>
          </cell>
          <cell r="U144">
            <v>143</v>
          </cell>
          <cell r="V144">
            <v>0.13514999999999999</v>
          </cell>
          <cell r="W144">
            <v>2.0814122011513454E-2</v>
          </cell>
          <cell r="X144">
            <v>0.19793867937361306</v>
          </cell>
          <cell r="Y144">
            <v>0.26050318896321595</v>
          </cell>
        </row>
        <row r="145">
          <cell r="T145">
            <v>207</v>
          </cell>
          <cell r="U145">
            <v>144</v>
          </cell>
          <cell r="V145">
            <v>0.13520723987731903</v>
          </cell>
          <cell r="W145">
            <v>2.1128685726676987E-2</v>
          </cell>
          <cell r="X145">
            <v>0.19840069235451255</v>
          </cell>
          <cell r="Y145">
            <v>0.26098464153674628</v>
          </cell>
        </row>
        <row r="146">
          <cell r="T146">
            <v>210</v>
          </cell>
          <cell r="U146">
            <v>145</v>
          </cell>
          <cell r="V146">
            <v>0.13526420219683502</v>
          </cell>
          <cell r="W146">
            <v>2.0964066007329425E-2</v>
          </cell>
          <cell r="X146">
            <v>0.19978673129721095</v>
          </cell>
          <cell r="Y146">
            <v>0.26242899925733715</v>
          </cell>
        </row>
        <row r="147">
          <cell r="T147">
            <v>211</v>
          </cell>
          <cell r="U147">
            <v>146</v>
          </cell>
          <cell r="V147">
            <v>0.13532088282765528</v>
          </cell>
          <cell r="W147">
            <v>2.1001660701113759E-2</v>
          </cell>
          <cell r="X147">
            <v>0.2002487442781104</v>
          </cell>
          <cell r="Y147">
            <v>0.26291045183086742</v>
          </cell>
        </row>
        <row r="148">
          <cell r="T148">
            <v>212</v>
          </cell>
          <cell r="U148">
            <v>147</v>
          </cell>
          <cell r="V148">
            <v>0.13537727763888704</v>
          </cell>
          <cell r="W148">
            <v>2.1039281059578179E-2</v>
          </cell>
          <cell r="X148">
            <v>0.20071075725900986</v>
          </cell>
          <cell r="Y148">
            <v>0.26339190440439769</v>
          </cell>
        </row>
        <row r="149">
          <cell r="T149">
            <v>213</v>
          </cell>
          <cell r="U149">
            <v>148</v>
          </cell>
          <cell r="V149">
            <v>0.13543338249963752</v>
          </cell>
          <cell r="W149">
            <v>2.1076926721347061E-2</v>
          </cell>
          <cell r="X149">
            <v>0.20117277023990934</v>
          </cell>
          <cell r="Y149">
            <v>0.26387335697792802</v>
          </cell>
        </row>
        <row r="150">
          <cell r="T150">
            <v>214</v>
          </cell>
          <cell r="U150">
            <v>149</v>
          </cell>
          <cell r="V150">
            <v>0.13548919327901401</v>
          </cell>
          <cell r="W150">
            <v>2.1525095019417444E-2</v>
          </cell>
          <cell r="X150">
            <v>0.2016347832208088</v>
          </cell>
          <cell r="Y150">
            <v>0.26435480955145829</v>
          </cell>
        </row>
        <row r="151">
          <cell r="T151">
            <v>218</v>
          </cell>
          <cell r="U151">
            <v>150</v>
          </cell>
          <cell r="V151">
            <v>0.13554470584612377</v>
          </cell>
          <cell r="W151">
            <v>2.1265281249510427E-2</v>
          </cell>
          <cell r="X151">
            <v>0.20348283514440668</v>
          </cell>
          <cell r="Y151">
            <v>0.26628061984557949</v>
          </cell>
        </row>
        <row r="152">
          <cell r="T152">
            <v>219</v>
          </cell>
          <cell r="U152">
            <v>151</v>
          </cell>
          <cell r="V152">
            <v>0.13559991607007407</v>
          </cell>
          <cell r="W152">
            <v>2.1303072698846702E-2</v>
          </cell>
          <cell r="X152">
            <v>0.20394484812530614</v>
          </cell>
          <cell r="Y152">
            <v>0.26676207241910976</v>
          </cell>
        </row>
        <row r="153">
          <cell r="T153">
            <v>220</v>
          </cell>
          <cell r="U153">
            <v>152</v>
          </cell>
          <cell r="V153">
            <v>0.1356548198199721</v>
          </cell>
          <cell r="W153">
            <v>2.1340887091539612E-2</v>
          </cell>
          <cell r="X153">
            <v>0.2044068611062056</v>
          </cell>
          <cell r="Y153">
            <v>0.26724352499264004</v>
          </cell>
        </row>
        <row r="154">
          <cell r="T154">
            <v>221</v>
          </cell>
          <cell r="U154">
            <v>153</v>
          </cell>
          <cell r="V154">
            <v>0.13570941296492517</v>
          </cell>
          <cell r="W154">
            <v>2.1648464395687992E-2</v>
          </cell>
          <cell r="X154">
            <v>0.20486887408710508</v>
          </cell>
          <cell r="Y154">
            <v>0.26772497756617036</v>
          </cell>
        </row>
        <row r="155">
          <cell r="T155">
            <v>224</v>
          </cell>
          <cell r="U155">
            <v>154</v>
          </cell>
          <cell r="V155">
            <v>0.13576369137404051</v>
          </cell>
          <cell r="W155">
            <v>2.149221163063389E-2</v>
          </cell>
          <cell r="X155">
            <v>0.20625491302980348</v>
          </cell>
          <cell r="Y155">
            <v>0.26916933528676124</v>
          </cell>
        </row>
        <row r="156">
          <cell r="T156">
            <v>225</v>
          </cell>
          <cell r="U156">
            <v>155</v>
          </cell>
          <cell r="V156">
            <v>0.13581765091642539</v>
          </cell>
          <cell r="W156">
            <v>2.1530136931545211E-2</v>
          </cell>
          <cell r="X156">
            <v>0.20671692601070293</v>
          </cell>
          <cell r="Y156">
            <v>0.26965078786029151</v>
          </cell>
        </row>
        <row r="157">
          <cell r="T157">
            <v>226</v>
          </cell>
          <cell r="U157">
            <v>156</v>
          </cell>
          <cell r="V157">
            <v>0.13587128746118704</v>
          </cell>
          <cell r="W157">
            <v>2.1568083382632414E-2</v>
          </cell>
          <cell r="X157">
            <v>0.20717893899160239</v>
          </cell>
          <cell r="Y157">
            <v>0.27013224043382178</v>
          </cell>
        </row>
        <row r="158">
          <cell r="T158">
            <v>227</v>
          </cell>
          <cell r="U158">
            <v>157</v>
          </cell>
          <cell r="V158">
            <v>0.13592459687743275</v>
          </cell>
          <cell r="W158">
            <v>2.160605070446777E-2</v>
          </cell>
          <cell r="X158">
            <v>0.20764095197250187</v>
          </cell>
          <cell r="Y158">
            <v>0.27061369300735211</v>
          </cell>
        </row>
        <row r="159">
          <cell r="T159">
            <v>228</v>
          </cell>
          <cell r="U159">
            <v>158</v>
          </cell>
          <cell r="V159">
            <v>0.13597757503426977</v>
          </cell>
          <cell r="W159">
            <v>2.191044874132533E-2</v>
          </cell>
          <cell r="X159">
            <v>0.20810296495340133</v>
          </cell>
          <cell r="Y159">
            <v>0.27109514558088238</v>
          </cell>
        </row>
        <row r="160">
          <cell r="T160">
            <v>231</v>
          </cell>
          <cell r="U160">
            <v>159</v>
          </cell>
          <cell r="V160">
            <v>0.13603021780080529</v>
          </cell>
          <cell r="W160">
            <v>2.1757971920175364E-2</v>
          </cell>
          <cell r="X160">
            <v>0.20948900389609973</v>
          </cell>
          <cell r="Y160">
            <v>0.27253950330147325</v>
          </cell>
        </row>
        <row r="161">
          <cell r="T161">
            <v>232</v>
          </cell>
          <cell r="U161">
            <v>160</v>
          </cell>
          <cell r="V161">
            <v>0.13608252104614665</v>
          </cell>
          <cell r="W161">
            <v>2.1796040279068913E-2</v>
          </cell>
          <cell r="X161">
            <v>0.20995101687699919</v>
          </cell>
          <cell r="Y161">
            <v>0.27302095587500352</v>
          </cell>
        </row>
        <row r="162">
          <cell r="T162">
            <v>233</v>
          </cell>
          <cell r="U162">
            <v>161</v>
          </cell>
          <cell r="V162">
            <v>0.13613448063940109</v>
          </cell>
          <cell r="W162">
            <v>2.1834127925293084E-2</v>
          </cell>
          <cell r="X162">
            <v>0.21041302985789867</v>
          </cell>
          <cell r="Y162">
            <v>0.27350240844853385</v>
          </cell>
        </row>
        <row r="163">
          <cell r="T163">
            <v>234</v>
          </cell>
          <cell r="U163">
            <v>162</v>
          </cell>
          <cell r="V163">
            <v>0.13618609244967581</v>
          </cell>
          <cell r="W163">
            <v>2.1872234611661715E-2</v>
          </cell>
          <cell r="X163">
            <v>0.21087504283879813</v>
          </cell>
          <cell r="Y163">
            <v>0.27398386102206412</v>
          </cell>
        </row>
        <row r="164">
          <cell r="T164">
            <v>235</v>
          </cell>
          <cell r="U164">
            <v>163</v>
          </cell>
          <cell r="V164">
            <v>0.13623735234607809</v>
          </cell>
          <cell r="W164">
            <v>2.2305792311015895E-2</v>
          </cell>
          <cell r="X164">
            <v>0.21133705581969758</v>
          </cell>
          <cell r="Y164">
            <v>0.27446531359559445</v>
          </cell>
        </row>
        <row r="165">
          <cell r="T165">
            <v>239</v>
          </cell>
          <cell r="U165">
            <v>164</v>
          </cell>
          <cell r="V165">
            <v>0.13628825619771523</v>
          </cell>
          <cell r="W165">
            <v>2.2062826184602511E-2</v>
          </cell>
          <cell r="X165">
            <v>0.21318510774329547</v>
          </cell>
          <cell r="Y165">
            <v>0.2763911238897156</v>
          </cell>
        </row>
        <row r="166">
          <cell r="T166">
            <v>240</v>
          </cell>
          <cell r="U166">
            <v>165</v>
          </cell>
          <cell r="V166">
            <v>0.13633879987369443</v>
          </cell>
          <cell r="W166">
            <v>2.210104314137723E-2</v>
          </cell>
          <cell r="X166">
            <v>0.21364712072419492</v>
          </cell>
          <cell r="Y166">
            <v>0.27687257646324587</v>
          </cell>
        </row>
        <row r="167">
          <cell r="T167">
            <v>241</v>
          </cell>
          <cell r="U167">
            <v>166</v>
          </cell>
          <cell r="V167">
            <v>0.13638897924312299</v>
          </cell>
          <cell r="W167">
            <v>2.2139277512617562E-2</v>
          </cell>
          <cell r="X167">
            <v>0.21410913370509441</v>
          </cell>
          <cell r="Y167">
            <v>0.2773540290367762</v>
          </cell>
        </row>
        <row r="168">
          <cell r="T168">
            <v>242</v>
          </cell>
          <cell r="U168">
            <v>167</v>
          </cell>
          <cell r="V168">
            <v>0.1364387901751081</v>
          </cell>
          <cell r="W168">
            <v>2.2437856825329994E-2</v>
          </cell>
          <cell r="X168">
            <v>0.21457114668599386</v>
          </cell>
          <cell r="Y168">
            <v>0.27783548161030647</v>
          </cell>
        </row>
        <row r="169">
          <cell r="T169">
            <v>245</v>
          </cell>
          <cell r="U169">
            <v>168</v>
          </cell>
          <cell r="V169">
            <v>0.13648822853875708</v>
          </cell>
          <cell r="W169">
            <v>2.2292242506724715E-2</v>
          </cell>
          <cell r="X169">
            <v>0.21595718562869226</v>
          </cell>
          <cell r="Y169">
            <v>0.27927983933089734</v>
          </cell>
        </row>
        <row r="170">
          <cell r="T170">
            <v>246</v>
          </cell>
          <cell r="U170">
            <v>169</v>
          </cell>
          <cell r="V170">
            <v>0.13653729020317712</v>
          </cell>
          <cell r="W170">
            <v>2.1674373970340801E-2</v>
          </cell>
          <cell r="X170">
            <v>0.21641919860959175</v>
          </cell>
          <cell r="Y170">
            <v>0.27976129190442767</v>
          </cell>
        </row>
        <row r="171">
          <cell r="T171">
            <v>247</v>
          </cell>
          <cell r="U171">
            <v>170</v>
          </cell>
          <cell r="V171">
            <v>0.13658597103747552</v>
          </cell>
          <cell r="W171">
            <v>2.1715623885257492E-2</v>
          </cell>
          <cell r="X171">
            <v>0.2168812115904912</v>
          </cell>
          <cell r="Y171">
            <v>0.28024274447795794</v>
          </cell>
        </row>
        <row r="172">
          <cell r="T172">
            <v>248</v>
          </cell>
          <cell r="U172">
            <v>171</v>
          </cell>
          <cell r="V172">
            <v>0.13663426691075956</v>
          </cell>
          <cell r="W172">
            <v>2.2407247527299494E-2</v>
          </cell>
          <cell r="X172">
            <v>0.21734322457139066</v>
          </cell>
          <cell r="Y172">
            <v>0.28072419705148821</v>
          </cell>
        </row>
        <row r="173">
          <cell r="T173">
            <v>249</v>
          </cell>
          <cell r="U173">
            <v>172</v>
          </cell>
          <cell r="V173">
            <v>0.13668217369213642</v>
          </cell>
          <cell r="W173">
            <v>2.270315740500195E-2</v>
          </cell>
          <cell r="X173">
            <v>0.21780523755229014</v>
          </cell>
          <cell r="Y173">
            <v>0.28120564962501848</v>
          </cell>
        </row>
        <row r="174">
          <cell r="T174">
            <v>252</v>
          </cell>
          <cell r="U174">
            <v>173</v>
          </cell>
          <cell r="V174">
            <v>0.13672968725071341</v>
          </cell>
          <cell r="W174">
            <v>2.2560669385480972E-2</v>
          </cell>
          <cell r="X174">
            <v>0.21919127649498854</v>
          </cell>
          <cell r="Y174">
            <v>0.28265000734560941</v>
          </cell>
        </row>
        <row r="175">
          <cell r="T175">
            <v>253</v>
          </cell>
          <cell r="U175">
            <v>174</v>
          </cell>
          <cell r="V175">
            <v>0.13677680345559778</v>
          </cell>
          <cell r="W175">
            <v>2.2599098053121099E-2</v>
          </cell>
          <cell r="X175">
            <v>0.219653289475888</v>
          </cell>
          <cell r="Y175">
            <v>0.28313145991913968</v>
          </cell>
        </row>
        <row r="176">
          <cell r="T176">
            <v>254</v>
          </cell>
          <cell r="U176">
            <v>175</v>
          </cell>
          <cell r="V176">
            <v>0.1368235181758968</v>
          </cell>
          <cell r="W176">
            <v>2.2637541577800967E-2</v>
          </cell>
          <cell r="X176">
            <v>0.22011530245678745</v>
          </cell>
          <cell r="Y176">
            <v>0.28361291249266996</v>
          </cell>
        </row>
        <row r="177">
          <cell r="T177">
            <v>255</v>
          </cell>
          <cell r="U177">
            <v>176</v>
          </cell>
          <cell r="V177">
            <v>0.13686982728071764</v>
          </cell>
          <cell r="W177">
            <v>2.2675999784808745E-2</v>
          </cell>
          <cell r="X177">
            <v>0.22057731543768694</v>
          </cell>
          <cell r="Y177">
            <v>0.28409436506620028</v>
          </cell>
        </row>
        <row r="178">
          <cell r="T178">
            <v>256</v>
          </cell>
          <cell r="U178">
            <v>177</v>
          </cell>
          <cell r="V178">
            <v>0.13691572663916762</v>
          </cell>
          <cell r="W178">
            <v>2.2969383162008947E-2</v>
          </cell>
          <cell r="X178">
            <v>0.22103932841858639</v>
          </cell>
          <cell r="Y178">
            <v>0.28457581763973055</v>
          </cell>
        </row>
        <row r="179">
          <cell r="T179">
            <v>259</v>
          </cell>
          <cell r="U179">
            <v>178</v>
          </cell>
          <cell r="V179">
            <v>0.136961212120354</v>
          </cell>
          <cell r="W179">
            <v>2.2829841738896638E-2</v>
          </cell>
          <cell r="X179">
            <v>0.22242536736128479</v>
          </cell>
          <cell r="Y179">
            <v>0.28602017536032143</v>
          </cell>
        </row>
        <row r="180">
          <cell r="T180">
            <v>260</v>
          </cell>
          <cell r="U180">
            <v>179</v>
          </cell>
          <cell r="V180">
            <v>0.13700627959338407</v>
          </cell>
          <cell r="W180">
            <v>2.2868371393837624E-2</v>
          </cell>
          <cell r="X180">
            <v>0.22288738034218425</v>
          </cell>
          <cell r="Y180">
            <v>0.2865016279338517</v>
          </cell>
        </row>
        <row r="181">
          <cell r="T181">
            <v>261</v>
          </cell>
          <cell r="U181">
            <v>180</v>
          </cell>
          <cell r="V181">
            <v>0.13705092492736498</v>
          </cell>
          <cell r="W181">
            <v>2.2292087753911016E-2</v>
          </cell>
          <cell r="X181">
            <v>0.22334939332308373</v>
          </cell>
          <cell r="Y181">
            <v>0.28698308050738203</v>
          </cell>
        </row>
        <row r="182">
          <cell r="T182">
            <v>262</v>
          </cell>
          <cell r="U182">
            <v>181</v>
          </cell>
          <cell r="V182">
            <v>0.13709514399140407</v>
          </cell>
          <cell r="W182">
            <v>2.2586480162984368E-2</v>
          </cell>
          <cell r="X182">
            <v>0.22381140630398319</v>
          </cell>
          <cell r="Y182">
            <v>0.2874645330809123</v>
          </cell>
        </row>
        <row r="183">
          <cell r="T183">
            <v>263</v>
          </cell>
          <cell r="U183">
            <v>182</v>
          </cell>
          <cell r="V183">
            <v>0.13713893265460855</v>
          </cell>
          <cell r="W183">
            <v>2.3236460239119221E-2</v>
          </cell>
          <cell r="X183">
            <v>0.22427341928488265</v>
          </cell>
          <cell r="Y183">
            <v>0.28794598565444263</v>
          </cell>
        </row>
        <row r="184">
          <cell r="T184">
            <v>266</v>
          </cell>
          <cell r="U184">
            <v>183</v>
          </cell>
          <cell r="V184">
            <v>0.13718228678608571</v>
          </cell>
          <cell r="W184">
            <v>2.3099700729748027E-2</v>
          </cell>
          <cell r="X184">
            <v>0.22565945822758104</v>
          </cell>
          <cell r="Y184">
            <v>0.2893903433750335</v>
          </cell>
        </row>
        <row r="185">
          <cell r="T185">
            <v>267</v>
          </cell>
          <cell r="U185">
            <v>184</v>
          </cell>
          <cell r="V185">
            <v>0.13722520225494278</v>
          </cell>
          <cell r="W185">
            <v>2.3138323507792945E-2</v>
          </cell>
          <cell r="X185">
            <v>0.22612147120848053</v>
          </cell>
          <cell r="Y185">
            <v>0.28987179594856377</v>
          </cell>
        </row>
        <row r="186">
          <cell r="T186">
            <v>268</v>
          </cell>
          <cell r="U186">
            <v>185</v>
          </cell>
          <cell r="V186">
            <v>0.13726767493028702</v>
          </cell>
          <cell r="W186">
            <v>2.3176958919071712E-2</v>
          </cell>
          <cell r="X186">
            <v>0.22658348418937999</v>
          </cell>
          <cell r="Y186">
            <v>0.29035324852209404</v>
          </cell>
        </row>
        <row r="187">
          <cell r="T187">
            <v>269</v>
          </cell>
          <cell r="U187">
            <v>186</v>
          </cell>
          <cell r="V187">
            <v>0.13730970068122567</v>
          </cell>
          <cell r="W187">
            <v>2.3215606822765428E-2</v>
          </cell>
          <cell r="X187">
            <v>0.22704549717027947</v>
          </cell>
          <cell r="Y187">
            <v>0.29083470109562437</v>
          </cell>
        </row>
        <row r="188">
          <cell r="T188">
            <v>270</v>
          </cell>
          <cell r="U188">
            <v>187</v>
          </cell>
          <cell r="V188">
            <v>0.13735127537686595</v>
          </cell>
          <cell r="W188">
            <v>2.3504322438229062E-2</v>
          </cell>
          <cell r="X188">
            <v>0.22750751015117893</v>
          </cell>
          <cell r="Y188">
            <v>0.29131615366915464</v>
          </cell>
        </row>
        <row r="189">
          <cell r="T189">
            <v>273</v>
          </cell>
          <cell r="U189">
            <v>188</v>
          </cell>
          <cell r="V189">
            <v>0.13739239488631524</v>
          </cell>
          <cell r="W189">
            <v>2.3371124748617529E-2</v>
          </cell>
          <cell r="X189">
            <v>0.22889354909387732</v>
          </cell>
          <cell r="Y189">
            <v>0.29276051138974551</v>
          </cell>
        </row>
        <row r="190">
          <cell r="T190">
            <v>274</v>
          </cell>
          <cell r="U190">
            <v>189</v>
          </cell>
          <cell r="V190">
            <v>0.1374330550786807</v>
          </cell>
          <cell r="W190">
            <v>2.3409849632718895E-2</v>
          </cell>
          <cell r="X190">
            <v>0.22935556207477681</v>
          </cell>
          <cell r="Y190">
            <v>0.29324196396327579</v>
          </cell>
        </row>
        <row r="191">
          <cell r="T191">
            <v>275</v>
          </cell>
          <cell r="U191">
            <v>190</v>
          </cell>
          <cell r="V191">
            <v>0.1374732518230696</v>
          </cell>
          <cell r="W191">
            <v>2.344858624272762E-2</v>
          </cell>
          <cell r="X191">
            <v>0.22981757505567627</v>
          </cell>
          <cell r="Y191">
            <v>0.29372341653680611</v>
          </cell>
        </row>
        <row r="192">
          <cell r="T192">
            <v>276</v>
          </cell>
          <cell r="U192">
            <v>191</v>
          </cell>
          <cell r="V192">
            <v>0.13751298098858922</v>
          </cell>
          <cell r="W192">
            <v>2.3487334451259369E-2</v>
          </cell>
          <cell r="X192">
            <v>0.23027958803657572</v>
          </cell>
          <cell r="Y192">
            <v>0.29420486911033639</v>
          </cell>
        </row>
        <row r="193">
          <cell r="T193">
            <v>277</v>
          </cell>
          <cell r="U193">
            <v>192</v>
          </cell>
          <cell r="V193">
            <v>0.13755223844434675</v>
          </cell>
          <cell r="W193">
            <v>2.3773946008400187E-2</v>
          </cell>
          <cell r="X193">
            <v>0.23074160101747521</v>
          </cell>
          <cell r="Y193">
            <v>0.29468632168386666</v>
          </cell>
        </row>
        <row r="194">
          <cell r="T194">
            <v>280</v>
          </cell>
          <cell r="U194">
            <v>193</v>
          </cell>
          <cell r="V194">
            <v>0.13759102005944951</v>
          </cell>
          <cell r="W194">
            <v>2.3642317306108884E-2</v>
          </cell>
          <cell r="X194">
            <v>0.2321276399601736</v>
          </cell>
          <cell r="Y194">
            <v>0.29613067940445759</v>
          </cell>
        </row>
        <row r="195">
          <cell r="T195">
            <v>281</v>
          </cell>
          <cell r="U195">
            <v>194</v>
          </cell>
          <cell r="V195">
            <v>0.13762932170300474</v>
          </cell>
          <cell r="W195">
            <v>2.3681122140871688E-2</v>
          </cell>
          <cell r="X195">
            <v>0.23258965294107306</v>
          </cell>
          <cell r="Y195">
            <v>0.29661213197798786</v>
          </cell>
        </row>
        <row r="196">
          <cell r="T196">
            <v>282</v>
          </cell>
          <cell r="U196">
            <v>195</v>
          </cell>
          <cell r="V196">
            <v>0.13766713924411966</v>
          </cell>
          <cell r="W196">
            <v>2.3719937843862365E-2</v>
          </cell>
          <cell r="X196">
            <v>0.23305166592197252</v>
          </cell>
          <cell r="Y196">
            <v>0.29709358455151813</v>
          </cell>
        </row>
        <row r="197">
          <cell r="T197">
            <v>283</v>
          </cell>
          <cell r="U197">
            <v>196</v>
          </cell>
          <cell r="V197">
            <v>0.13770446855190155</v>
          </cell>
          <cell r="W197">
            <v>2.3758764299939356E-2</v>
          </cell>
          <cell r="X197">
            <v>0.233513678902872</v>
          </cell>
          <cell r="Y197">
            <v>0.29757503712504846</v>
          </cell>
        </row>
        <row r="198">
          <cell r="T198">
            <v>284</v>
          </cell>
          <cell r="U198">
            <v>197</v>
          </cell>
          <cell r="V198">
            <v>0.13774130549545771</v>
          </cell>
          <cell r="W198">
            <v>2.4043321401757845E-2</v>
          </cell>
          <cell r="X198">
            <v>0.23397569188377146</v>
          </cell>
          <cell r="Y198">
            <v>0.29805648969857873</v>
          </cell>
        </row>
        <row r="199">
          <cell r="T199">
            <v>287</v>
          </cell>
          <cell r="U199">
            <v>198</v>
          </cell>
          <cell r="V199">
            <v>0.13777764594389533</v>
          </cell>
          <cell r="W199">
            <v>2.3914055097380465E-2</v>
          </cell>
          <cell r="X199">
            <v>0.23536173082646986</v>
          </cell>
          <cell r="Y199">
            <v>0.2995008474191696</v>
          </cell>
        </row>
        <row r="200">
          <cell r="T200">
            <v>288</v>
          </cell>
          <cell r="U200">
            <v>199</v>
          </cell>
          <cell r="V200">
            <v>0.13781348576632163</v>
          </cell>
          <cell r="W200">
            <v>2.3952934105569149E-2</v>
          </cell>
          <cell r="X200">
            <v>0.23582374380736931</v>
          </cell>
          <cell r="Y200">
            <v>0.29998229999269987</v>
          </cell>
        </row>
        <row r="201">
          <cell r="T201">
            <v>289</v>
          </cell>
          <cell r="U201">
            <v>200</v>
          </cell>
          <cell r="V201">
            <v>0.13784882083184399</v>
          </cell>
          <cell r="W201">
            <v>2.3991823205833714E-2</v>
          </cell>
          <cell r="X201">
            <v>0.2362857567882688</v>
          </cell>
          <cell r="Y201">
            <v>0.3004637525662302</v>
          </cell>
        </row>
        <row r="202">
          <cell r="T202">
            <v>290</v>
          </cell>
          <cell r="U202">
            <v>201</v>
          </cell>
          <cell r="V202">
            <v>0.13788364700956957</v>
          </cell>
          <cell r="W202">
            <v>2.4397101487553998E-2</v>
          </cell>
          <cell r="X202">
            <v>0.23674776976916825</v>
          </cell>
          <cell r="Y202">
            <v>0.30094520513976047</v>
          </cell>
        </row>
        <row r="203">
          <cell r="T203">
            <v>294</v>
          </cell>
          <cell r="U203">
            <v>202</v>
          </cell>
          <cell r="V203">
            <v>0.13791796016860564</v>
          </cell>
          <cell r="W203">
            <v>2.4186240497136732E-2</v>
          </cell>
          <cell r="X203">
            <v>0.23859582169276611</v>
          </cell>
          <cell r="Y203">
            <v>0.30287101543388162</v>
          </cell>
        </row>
        <row r="204">
          <cell r="T204">
            <v>295</v>
          </cell>
          <cell r="U204">
            <v>203</v>
          </cell>
          <cell r="V204">
            <v>0.13795175617805946</v>
          </cell>
          <cell r="W204">
            <v>2.4225188663182552E-2</v>
          </cell>
          <cell r="X204">
            <v>0.23905783467366559</v>
          </cell>
          <cell r="Y204">
            <v>0.30335246800741195</v>
          </cell>
        </row>
        <row r="205">
          <cell r="T205">
            <v>296</v>
          </cell>
          <cell r="U205">
            <v>204</v>
          </cell>
          <cell r="V205">
            <v>0.13798503090703831</v>
          </cell>
          <cell r="W205">
            <v>2.4264146215716476E-2</v>
          </cell>
          <cell r="X205">
            <v>0.23951984765456505</v>
          </cell>
          <cell r="Y205">
            <v>0.30383392058094222</v>
          </cell>
        </row>
        <row r="206">
          <cell r="T206">
            <v>297</v>
          </cell>
          <cell r="U206">
            <v>205</v>
          </cell>
          <cell r="V206">
            <v>0.13801778022464939</v>
          </cell>
          <cell r="W206">
            <v>2.4666561632499303E-2</v>
          </cell>
          <cell r="X206">
            <v>0.23998186063546451</v>
          </cell>
          <cell r="Y206">
            <v>0.30431537315447255</v>
          </cell>
        </row>
        <row r="207">
          <cell r="T207">
            <v>301</v>
          </cell>
          <cell r="U207">
            <v>206</v>
          </cell>
          <cell r="V207">
            <v>0.13805000000000001</v>
          </cell>
          <cell r="W207">
            <v>2.4982808758012672E-2</v>
          </cell>
          <cell r="X207">
            <v>0.24182991255906239</v>
          </cell>
          <cell r="Y207">
            <v>0.30624118344859369</v>
          </cell>
        </row>
        <row r="208">
          <cell r="T208">
            <v>302</v>
          </cell>
          <cell r="U208">
            <v>207</v>
          </cell>
          <cell r="V208">
            <v>0.13807576302286698</v>
          </cell>
          <cell r="W208">
            <v>2.450126024641202E-2</v>
          </cell>
          <cell r="X208">
            <v>0.24229192553996184</v>
          </cell>
          <cell r="Y208">
            <v>0.30672263602212396</v>
          </cell>
        </row>
        <row r="209">
          <cell r="T209">
            <v>303</v>
          </cell>
          <cell r="U209">
            <v>208</v>
          </cell>
          <cell r="V209">
            <v>0.13810100366637368</v>
          </cell>
          <cell r="W209">
            <v>2.4536156061488686E-2</v>
          </cell>
          <cell r="X209">
            <v>0.24275393852086133</v>
          </cell>
          <cell r="Y209">
            <v>0.30720408859565429</v>
          </cell>
        </row>
        <row r="210">
          <cell r="T210">
            <v>304</v>
          </cell>
          <cell r="U210">
            <v>209</v>
          </cell>
          <cell r="V210">
            <v>0.1381257270544389</v>
          </cell>
          <cell r="W210">
            <v>2.4571060875218501E-2</v>
          </cell>
          <cell r="X210">
            <v>0.24321595150176079</v>
          </cell>
          <cell r="Y210">
            <v>0.30768554116918456</v>
          </cell>
        </row>
        <row r="211">
          <cell r="T211">
            <v>305</v>
          </cell>
          <cell r="U211">
            <v>210</v>
          </cell>
          <cell r="V211">
            <v>0.13814993831098135</v>
          </cell>
          <cell r="W211">
            <v>2.483752622975938E-2</v>
          </cell>
          <cell r="X211">
            <v>0.24367796448266027</v>
          </cell>
          <cell r="Y211">
            <v>0.30816699374271483</v>
          </cell>
        </row>
        <row r="212">
          <cell r="T212">
            <v>308</v>
          </cell>
          <cell r="U212">
            <v>211</v>
          </cell>
          <cell r="V212">
            <v>0.13817364255991971</v>
          </cell>
          <cell r="W212">
            <v>2.4710658570016072E-2</v>
          </cell>
          <cell r="X212">
            <v>0.24506400342535867</v>
          </cell>
          <cell r="Y212">
            <v>0.30961135146330576</v>
          </cell>
        </row>
        <row r="213">
          <cell r="T213">
            <v>309</v>
          </cell>
          <cell r="U213">
            <v>212</v>
          </cell>
          <cell r="V213">
            <v>0.13819684492517262</v>
          </cell>
          <cell r="W213">
            <v>2.4745607463888035E-2</v>
          </cell>
          <cell r="X213">
            <v>0.24552601640625812</v>
          </cell>
          <cell r="Y213">
            <v>0.31009280403683603</v>
          </cell>
        </row>
        <row r="214">
          <cell r="T214">
            <v>310</v>
          </cell>
          <cell r="U214">
            <v>213</v>
          </cell>
          <cell r="V214">
            <v>0.1382195505306589</v>
          </cell>
          <cell r="W214">
            <v>2.4780564840072437E-2</v>
          </cell>
          <cell r="X214">
            <v>0.24598802938715758</v>
          </cell>
          <cell r="Y214">
            <v>0.31057425661036631</v>
          </cell>
        </row>
        <row r="215">
          <cell r="T215">
            <v>311</v>
          </cell>
          <cell r="U215">
            <v>214</v>
          </cell>
          <cell r="V215">
            <v>0.13824176450029718</v>
          </cell>
          <cell r="W215">
            <v>2.4815530616800655E-2</v>
          </cell>
          <cell r="X215">
            <v>0.24645004236805707</v>
          </cell>
          <cell r="Y215">
            <v>0.31105570918389658</v>
          </cell>
        </row>
        <row r="216">
          <cell r="T216">
            <v>312</v>
          </cell>
          <cell r="U216">
            <v>215</v>
          </cell>
          <cell r="V216">
            <v>0.13826349195800622</v>
          </cell>
          <cell r="W216">
            <v>2.4584576480656515E-2</v>
          </cell>
          <cell r="X216">
            <v>0.24691205534895652</v>
          </cell>
          <cell r="Y216">
            <v>0.31153716175742691</v>
          </cell>
        </row>
        <row r="217">
          <cell r="T217">
            <v>315</v>
          </cell>
          <cell r="U217">
            <v>216</v>
          </cell>
          <cell r="V217">
            <v>0.13828473802770472</v>
          </cell>
          <cell r="W217">
            <v>2.4464719917055913E-2</v>
          </cell>
          <cell r="X217">
            <v>0.24829809429165492</v>
          </cell>
          <cell r="Y217">
            <v>0.31298151947801778</v>
          </cell>
        </row>
        <row r="218">
          <cell r="T218">
            <v>316</v>
          </cell>
          <cell r="U218">
            <v>217</v>
          </cell>
          <cell r="V218">
            <v>0.13830550783331139</v>
          </cell>
          <cell r="W218">
            <v>2.4990375870043439E-2</v>
          </cell>
          <cell r="X218">
            <v>0.24876010727255438</v>
          </cell>
          <cell r="Y218">
            <v>0.31346297205154805</v>
          </cell>
        </row>
        <row r="219">
          <cell r="T219">
            <v>317</v>
          </cell>
          <cell r="U219">
            <v>218</v>
          </cell>
          <cell r="V219">
            <v>0.13832580649874487</v>
          </cell>
          <cell r="W219">
            <v>2.5025390761772435E-2</v>
          </cell>
          <cell r="X219">
            <v>0.24922212025345386</v>
          </cell>
          <cell r="Y219">
            <v>0.31394442462507838</v>
          </cell>
        </row>
        <row r="220">
          <cell r="T220">
            <v>318</v>
          </cell>
          <cell r="U220">
            <v>219</v>
          </cell>
          <cell r="V220">
            <v>0.13834563914792397</v>
          </cell>
          <cell r="W220">
            <v>2.5060413507709645E-2</v>
          </cell>
          <cell r="X220">
            <v>0.24968413323435332</v>
          </cell>
          <cell r="Y220">
            <v>0.31442587719860865</v>
          </cell>
        </row>
        <row r="221">
          <cell r="T221">
            <v>319</v>
          </cell>
          <cell r="U221">
            <v>220</v>
          </cell>
          <cell r="V221">
            <v>0.13836501090476735</v>
          </cell>
          <cell r="W221">
            <v>2.5323199959202607E-2</v>
          </cell>
          <cell r="X221">
            <v>0.25014614621525277</v>
          </cell>
          <cell r="Y221">
            <v>0.31490732977213898</v>
          </cell>
        </row>
        <row r="222">
          <cell r="T222">
            <v>322</v>
          </cell>
          <cell r="U222">
            <v>221</v>
          </cell>
          <cell r="V222">
            <v>0.1383839268931937</v>
          </cell>
          <cell r="W222">
            <v>2.5200476806227067E-2</v>
          </cell>
          <cell r="X222">
            <v>0.25153218515795117</v>
          </cell>
          <cell r="Y222">
            <v>0.31635168749272979</v>
          </cell>
        </row>
        <row r="223">
          <cell r="T223">
            <v>323</v>
          </cell>
          <cell r="U223">
            <v>222</v>
          </cell>
          <cell r="V223">
            <v>0.13840239223712178</v>
          </cell>
          <cell r="W223">
            <v>2.523553809198904E-2</v>
          </cell>
          <cell r="X223">
            <v>0.25199419813885066</v>
          </cell>
          <cell r="Y223">
            <v>0.31683314006626012</v>
          </cell>
        </row>
        <row r="224">
          <cell r="T224">
            <v>324</v>
          </cell>
          <cell r="U224">
            <v>223</v>
          </cell>
          <cell r="V224">
            <v>0.13842041206047026</v>
          </cell>
          <cell r="W224">
            <v>2.5270606800382487E-2</v>
          </cell>
          <cell r="X224">
            <v>0.25245621111975014</v>
          </cell>
          <cell r="Y224">
            <v>0.31731459263979039</v>
          </cell>
        </row>
        <row r="225">
          <cell r="T225">
            <v>325</v>
          </cell>
          <cell r="U225">
            <v>224</v>
          </cell>
          <cell r="V225">
            <v>0.1384379914871578</v>
          </cell>
          <cell r="W225">
            <v>2.5305682862942113E-2</v>
          </cell>
          <cell r="X225">
            <v>0.25291822410064957</v>
          </cell>
          <cell r="Y225">
            <v>0.31779604521332072</v>
          </cell>
        </row>
        <row r="226">
          <cell r="T226">
            <v>326</v>
          </cell>
          <cell r="U226">
            <v>225</v>
          </cell>
          <cell r="V226">
            <v>0.13845513564110323</v>
          </cell>
          <cell r="W226">
            <v>2.5566746541186774E-2</v>
          </cell>
          <cell r="X226">
            <v>0.25338023708154905</v>
          </cell>
          <cell r="Y226">
            <v>0.31827749778685099</v>
          </cell>
        </row>
        <row r="227">
          <cell r="T227">
            <v>329</v>
          </cell>
          <cell r="U227">
            <v>226</v>
          </cell>
          <cell r="V227">
            <v>0.13847184964622516</v>
          </cell>
          <cell r="W227">
            <v>2.5445956901227435E-2</v>
          </cell>
          <cell r="X227">
            <v>0.25476627602424745</v>
          </cell>
          <cell r="Y227">
            <v>0.31972185550744187</v>
          </cell>
        </row>
        <row r="228">
          <cell r="T228">
            <v>330</v>
          </cell>
          <cell r="U228">
            <v>227</v>
          </cell>
          <cell r="V228">
            <v>0.13848813862644235</v>
          </cell>
          <cell r="W228">
            <v>2.5481069079294035E-2</v>
          </cell>
          <cell r="X228">
            <v>0.25522828900514694</v>
          </cell>
          <cell r="Y228">
            <v>0.32020330808097214</v>
          </cell>
        </row>
        <row r="229">
          <cell r="T229">
            <v>331</v>
          </cell>
          <cell r="U229">
            <v>228</v>
          </cell>
          <cell r="V229">
            <v>0.1385040077056735</v>
          </cell>
          <cell r="W229">
            <v>2.5516188215809983E-2</v>
          </cell>
          <cell r="X229">
            <v>0.25569030198604636</v>
          </cell>
          <cell r="Y229">
            <v>0.32068476065450247</v>
          </cell>
        </row>
        <row r="230">
          <cell r="T230">
            <v>332</v>
          </cell>
          <cell r="U230">
            <v>229</v>
          </cell>
          <cell r="V230">
            <v>0.1385194620078373</v>
          </cell>
          <cell r="W230">
            <v>2.5551314247946964E-2</v>
          </cell>
          <cell r="X230">
            <v>0.25615231496694585</v>
          </cell>
          <cell r="Y230">
            <v>0.32116621322803274</v>
          </cell>
        </row>
        <row r="231">
          <cell r="T231">
            <v>333</v>
          </cell>
          <cell r="U231">
            <v>230</v>
          </cell>
          <cell r="V231">
            <v>0.13853450665685246</v>
          </cell>
          <cell r="W231">
            <v>2.6035877108219373E-2</v>
          </cell>
          <cell r="X231">
            <v>0.25661432794784533</v>
          </cell>
          <cell r="Y231">
            <v>0.32164766580156301</v>
          </cell>
        </row>
        <row r="232">
          <cell r="T232">
            <v>338</v>
          </cell>
          <cell r="U232">
            <v>231</v>
          </cell>
          <cell r="V232">
            <v>0.13854914677663768</v>
          </cell>
          <cell r="W232">
            <v>2.5762012707458991E-2</v>
          </cell>
          <cell r="X232">
            <v>0.25892439285234264</v>
          </cell>
          <cell r="Y232">
            <v>0.32405492866921448</v>
          </cell>
        </row>
        <row r="233">
          <cell r="T233">
            <v>339</v>
          </cell>
          <cell r="U233">
            <v>232</v>
          </cell>
          <cell r="V233">
            <v>0.13856338749111169</v>
          </cell>
          <cell r="W233">
            <v>2.5797185961376014E-2</v>
          </cell>
          <cell r="X233">
            <v>0.25938640583324213</v>
          </cell>
          <cell r="Y233">
            <v>0.32453638124274475</v>
          </cell>
        </row>
        <row r="234">
          <cell r="T234">
            <v>340</v>
          </cell>
          <cell r="U234">
            <v>233</v>
          </cell>
          <cell r="V234">
            <v>0.13857723392419322</v>
          </cell>
          <cell r="W234">
            <v>2.5604678795012485E-2</v>
          </cell>
          <cell r="X234">
            <v>0.25984841881414156</v>
          </cell>
          <cell r="Y234">
            <v>0.32501783381627508</v>
          </cell>
        </row>
        <row r="235">
          <cell r="T235">
            <v>343</v>
          </cell>
          <cell r="U235">
            <v>234</v>
          </cell>
          <cell r="V235">
            <v>0.13859069119980091</v>
          </cell>
          <cell r="W235">
            <v>2.549160197119188E-2</v>
          </cell>
          <cell r="X235">
            <v>0.26123445775683996</v>
          </cell>
          <cell r="Y235">
            <v>0.32646219153686595</v>
          </cell>
        </row>
        <row r="236">
          <cell r="T236">
            <v>344</v>
          </cell>
          <cell r="U236">
            <v>235</v>
          </cell>
          <cell r="V236">
            <v>0.13860376444185352</v>
          </cell>
          <cell r="W236">
            <v>2.5973049552508627E-2</v>
          </cell>
          <cell r="X236">
            <v>0.26169647073773944</v>
          </cell>
          <cell r="Y236">
            <v>0.32694364411039623</v>
          </cell>
        </row>
        <row r="237">
          <cell r="T237">
            <v>345</v>
          </cell>
          <cell r="U237">
            <v>236</v>
          </cell>
          <cell r="V237">
            <v>0.13861645877426976</v>
          </cell>
          <cell r="W237">
            <v>2.6008260779335299E-2</v>
          </cell>
          <cell r="X237">
            <v>0.26215848371863892</v>
          </cell>
          <cell r="Y237">
            <v>0.32742509668392655</v>
          </cell>
        </row>
        <row r="238">
          <cell r="T238">
            <v>346</v>
          </cell>
          <cell r="U238">
            <v>237</v>
          </cell>
          <cell r="V238">
            <v>0.13862877932096832</v>
          </cell>
          <cell r="W238">
            <v>2.6043478090972037E-2</v>
          </cell>
          <cell r="X238">
            <v>0.26262049669953835</v>
          </cell>
          <cell r="Y238">
            <v>0.32790654925745683</v>
          </cell>
        </row>
        <row r="239">
          <cell r="T239">
            <v>347</v>
          </cell>
          <cell r="U239">
            <v>238</v>
          </cell>
          <cell r="V239">
            <v>0.1386407312058679</v>
          </cell>
          <cell r="W239">
            <v>2.6299784771762497E-2</v>
          </cell>
          <cell r="X239">
            <v>0.26308250968043784</v>
          </cell>
          <cell r="Y239">
            <v>0.3283880018309871</v>
          </cell>
        </row>
        <row r="240">
          <cell r="T240">
            <v>350</v>
          </cell>
          <cell r="U240">
            <v>239</v>
          </cell>
          <cell r="V240">
            <v>0.13865231955288726</v>
          </cell>
          <cell r="W240">
            <v>2.6184311109055815E-2</v>
          </cell>
          <cell r="X240">
            <v>0.26446854862313623</v>
          </cell>
          <cell r="Y240">
            <v>0.32983235955157797</v>
          </cell>
        </row>
        <row r="241">
          <cell r="T241">
            <v>351</v>
          </cell>
          <cell r="U241">
            <v>240</v>
          </cell>
          <cell r="V241">
            <v>0.13866354948594503</v>
          </cell>
          <cell r="W241">
            <v>2.621955837150915E-2</v>
          </cell>
          <cell r="X241">
            <v>0.26493056160403572</v>
          </cell>
          <cell r="Y241">
            <v>0.3303138121251083</v>
          </cell>
        </row>
        <row r="242">
          <cell r="T242">
            <v>352</v>
          </cell>
          <cell r="U242">
            <v>241</v>
          </cell>
          <cell r="V242">
            <v>0.13867442612896</v>
          </cell>
          <cell r="W242">
            <v>2.6254811410536094E-2</v>
          </cell>
          <cell r="X242">
            <v>0.26539257458493515</v>
          </cell>
          <cell r="Y242">
            <v>0.33079526469863857</v>
          </cell>
        </row>
        <row r="243">
          <cell r="T243">
            <v>353</v>
          </cell>
          <cell r="U243">
            <v>242</v>
          </cell>
          <cell r="V243">
            <v>0.13868495460585081</v>
          </cell>
          <cell r="W243">
            <v>2.629007017708852E-2</v>
          </cell>
          <cell r="X243">
            <v>0.26585458756583463</v>
          </cell>
          <cell r="Y243">
            <v>0.3312767172721689</v>
          </cell>
        </row>
        <row r="244">
          <cell r="T244">
            <v>354</v>
          </cell>
          <cell r="U244">
            <v>243</v>
          </cell>
          <cell r="V244">
            <v>0.13869514004053621</v>
          </cell>
          <cell r="W244">
            <v>2.6544914755264187E-2</v>
          </cell>
          <cell r="X244">
            <v>0.26631660054673412</v>
          </cell>
          <cell r="Y244">
            <v>0.33175816984569917</v>
          </cell>
        </row>
        <row r="245">
          <cell r="T245">
            <v>357</v>
          </cell>
          <cell r="U245">
            <v>244</v>
          </cell>
          <cell r="V245">
            <v>0.13870498755693483</v>
          </cell>
          <cell r="W245">
            <v>2.6431067510964992E-2</v>
          </cell>
          <cell r="X245">
            <v>0.26770263948943251</v>
          </cell>
          <cell r="Y245">
            <v>0.33320252756629004</v>
          </cell>
        </row>
        <row r="246">
          <cell r="T246">
            <v>358</v>
          </cell>
          <cell r="U246">
            <v>245</v>
          </cell>
          <cell r="V246">
            <v>0.13871450227896553</v>
          </cell>
          <cell r="W246">
            <v>2.6466354490010668E-2</v>
          </cell>
          <cell r="X246">
            <v>0.268164652470332</v>
          </cell>
          <cell r="Y246">
            <v>0.33368398013982031</v>
          </cell>
        </row>
        <row r="247">
          <cell r="T247">
            <v>359</v>
          </cell>
          <cell r="U247">
            <v>246</v>
          </cell>
          <cell r="V247">
            <v>0.13872368933054688</v>
          </cell>
          <cell r="W247">
            <v>2.6501646911998519E-2</v>
          </cell>
          <cell r="X247">
            <v>0.26862666545123143</v>
          </cell>
          <cell r="Y247">
            <v>0.33416543271335064</v>
          </cell>
        </row>
        <row r="248">
          <cell r="T248">
            <v>360</v>
          </cell>
          <cell r="U248">
            <v>247</v>
          </cell>
          <cell r="V248">
            <v>0.13873255383559768</v>
          </cell>
          <cell r="W248">
            <v>2.6536944731614203E-2</v>
          </cell>
          <cell r="X248">
            <v>0.26908867843213091</v>
          </cell>
          <cell r="Y248">
            <v>0.33464688528688091</v>
          </cell>
        </row>
        <row r="249">
          <cell r="T249">
            <v>361</v>
          </cell>
          <cell r="U249">
            <v>248</v>
          </cell>
          <cell r="V249">
            <v>0.13874110091803657</v>
          </cell>
          <cell r="W249">
            <v>2.6790383129697087E-2</v>
          </cell>
          <cell r="X249">
            <v>0.269438869961106</v>
          </cell>
          <cell r="Y249">
            <v>0.33495235119445332</v>
          </cell>
        </row>
        <row r="250">
          <cell r="T250">
            <v>364</v>
          </cell>
          <cell r="U250">
            <v>249</v>
          </cell>
          <cell r="V250">
            <v>0.13874933570178227</v>
          </cell>
          <cell r="W250">
            <v>2.6678096961881823E-2</v>
          </cell>
          <cell r="X250">
            <v>0.27048944454803137</v>
          </cell>
          <cell r="Y250">
            <v>0.33586874891717056</v>
          </cell>
        </row>
        <row r="251">
          <cell r="T251">
            <v>365</v>
          </cell>
          <cell r="U251">
            <v>250</v>
          </cell>
          <cell r="V251">
            <v>0.13875726331075353</v>
          </cell>
          <cell r="W251">
            <v>2.6713421387623879E-2</v>
          </cell>
          <cell r="X251">
            <v>0.27083963607700645</v>
          </cell>
          <cell r="Y251">
            <v>0.33617421482474291</v>
          </cell>
        </row>
        <row r="252">
          <cell r="T252">
            <v>366</v>
          </cell>
          <cell r="U252">
            <v>251</v>
          </cell>
          <cell r="V252">
            <v>0.13876488886886904</v>
          </cell>
          <cell r="W252">
            <v>2.6748750947841408E-2</v>
          </cell>
          <cell r="X252">
            <v>0.27118982760598159</v>
          </cell>
          <cell r="Y252">
            <v>0.33647968073231532</v>
          </cell>
        </row>
        <row r="253">
          <cell r="T253">
            <v>367</v>
          </cell>
          <cell r="U253">
            <v>252</v>
          </cell>
          <cell r="V253">
            <v>0.13877221750004748</v>
          </cell>
          <cell r="W253">
            <v>2.6784085600604732E-2</v>
          </cell>
          <cell r="X253">
            <v>0.27154001913495668</v>
          </cell>
          <cell r="Y253">
            <v>0.33678514663988773</v>
          </cell>
        </row>
      </sheetData>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s"/>
      <sheetName val="abertura"/>
    </sheetNames>
    <sheetDataSet>
      <sheetData sheetId="0"/>
      <sheetData sheetId="1" refreshError="1">
        <row r="1">
          <cell r="A1" t="str">
            <v>ABERTURA DE CURTO E LONGO PRAZO</v>
          </cell>
        </row>
        <row r="2">
          <cell r="A2" t="str">
            <v>APLICAÇÕES E CAPTAÇÕES COM EMPRESAS DO GRUPO E OUTRAS</v>
          </cell>
        </row>
        <row r="6">
          <cell r="A6" t="str">
            <v>CDI</v>
          </cell>
        </row>
        <row r="10">
          <cell r="A10" t="str">
            <v>TOTAL</v>
          </cell>
        </row>
        <row r="12">
          <cell r="A12" t="str">
            <v>NBC-E</v>
          </cell>
        </row>
        <row r="16">
          <cell r="A16" t="str">
            <v>TOTAL</v>
          </cell>
        </row>
        <row r="18">
          <cell r="A18" t="str">
            <v>NTN-D</v>
          </cell>
        </row>
        <row r="22">
          <cell r="A22" t="str">
            <v>TOTAL</v>
          </cell>
        </row>
        <row r="24">
          <cell r="A24" t="str">
            <v>SWAP</v>
          </cell>
        </row>
        <row r="28">
          <cell r="A28" t="str">
            <v>TOTAL</v>
          </cell>
        </row>
        <row r="30">
          <cell r="A30" t="str">
            <v>D.INTERFINANC.</v>
          </cell>
        </row>
        <row r="34">
          <cell r="A34" t="str">
            <v>TOTAL</v>
          </cell>
        </row>
        <row r="36">
          <cell r="A36" t="str">
            <v>DEBÊNTURES</v>
          </cell>
        </row>
        <row r="40">
          <cell r="A40" t="str">
            <v>TOTAL</v>
          </cell>
        </row>
        <row r="42">
          <cell r="A42" t="str">
            <v>RES. 2770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ADESCO 2001"/>
      <sheetName val="Teste Bradesco 2000"/>
      <sheetName val="JCP"/>
      <sheetName val="PDD 2682"/>
    </sheetNames>
    <sheetDataSet>
      <sheetData sheetId="0">
        <row r="1">
          <cell r="A1">
            <v>35431</v>
          </cell>
        </row>
      </sheetData>
      <sheetData sheetId="1"/>
      <sheetData sheetId="2" refreshError="1">
        <row r="1">
          <cell r="A1">
            <v>35431</v>
          </cell>
          <cell r="B1">
            <v>9.2499999999999999E-2</v>
          </cell>
          <cell r="C1">
            <v>31</v>
          </cell>
        </row>
        <row r="2">
          <cell r="A2">
            <v>35462</v>
          </cell>
          <cell r="B2">
            <v>9.2499999999999999E-2</v>
          </cell>
          <cell r="C2">
            <v>29</v>
          </cell>
        </row>
        <row r="3">
          <cell r="A3">
            <v>35490</v>
          </cell>
          <cell r="B3">
            <v>9.2499999999999999E-2</v>
          </cell>
          <cell r="C3">
            <v>31</v>
          </cell>
        </row>
        <row r="4">
          <cell r="A4">
            <v>35521</v>
          </cell>
          <cell r="B4">
            <v>9.2499999999999999E-2</v>
          </cell>
          <cell r="C4">
            <v>30</v>
          </cell>
        </row>
        <row r="5">
          <cell r="A5">
            <v>35551</v>
          </cell>
          <cell r="B5">
            <v>9.2499999999999999E-2</v>
          </cell>
          <cell r="C5">
            <v>31</v>
          </cell>
        </row>
        <row r="6">
          <cell r="A6">
            <v>35582</v>
          </cell>
          <cell r="B6">
            <v>0</v>
          </cell>
          <cell r="C6">
            <v>30</v>
          </cell>
        </row>
        <row r="7">
          <cell r="A7">
            <v>35612</v>
          </cell>
          <cell r="B7">
            <v>0</v>
          </cell>
          <cell r="C7">
            <v>31</v>
          </cell>
        </row>
        <row r="8">
          <cell r="A8">
            <v>35643</v>
          </cell>
          <cell r="B8">
            <v>0</v>
          </cell>
          <cell r="C8">
            <v>31</v>
          </cell>
        </row>
        <row r="9">
          <cell r="A9">
            <v>35674</v>
          </cell>
          <cell r="B9">
            <v>0</v>
          </cell>
          <cell r="C9">
            <v>30</v>
          </cell>
        </row>
        <row r="10">
          <cell r="A10">
            <v>35704</v>
          </cell>
          <cell r="B10">
            <v>0</v>
          </cell>
          <cell r="C10">
            <v>31</v>
          </cell>
        </row>
        <row r="11">
          <cell r="A11">
            <v>35735</v>
          </cell>
          <cell r="B11">
            <v>0</v>
          </cell>
          <cell r="C11">
            <v>30</v>
          </cell>
        </row>
        <row r="12">
          <cell r="A12">
            <v>35765</v>
          </cell>
          <cell r="B12">
            <v>0</v>
          </cell>
          <cell r="C12">
            <v>31</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AO"/>
      <sheetName val="IMPOSTO"/>
      <sheetName val="BMSP."/>
      <sheetName val="CONSMES"/>
      <sheetName val="BCO.CENTRAL"/>
      <sheetName val="A-P-DEMONST"/>
      <sheetName val="CRÉDITOS"/>
      <sheetName val="DIGITAÇÃO"/>
      <sheetName val="DIVERSOS"/>
      <sheetName val="CHECAGEM"/>
      <sheetName val="ABERT_DIVERSOS"/>
      <sheetName val="MAPAS"/>
      <sheetName val="MUDANÇAS"/>
      <sheetName val="CORREÇÃO"/>
      <sheetName val="IFT"/>
      <sheetName val="ASSIN-REV"/>
      <sheetName val="Publ"/>
      <sheetName val="PEÇAS BALANÇO"/>
      <sheetName val="Carta Circ. 2.891"/>
      <sheetName val="ESTIMATIVA"/>
      <sheetName val="BALANÇO"/>
      <sheetName val="VT-PAT"/>
      <sheetName val="DECLARAÇÃO"/>
      <sheetName val="IMPOSTO_REAL"/>
      <sheetName val="CONTAS"/>
      <sheetName val="CRED_TRIB"/>
      <sheetName val="PDD"/>
      <sheetName val="RAT"/>
      <sheetName val="PARTICIPAÇÃO"/>
      <sheetName val="ATA"/>
      <sheetName val="FINAME"/>
      <sheetName val="ABERTURA"/>
      <sheetName val="ACOES"/>
      <sheetName val="Plan1"/>
      <sheetName val="D.Pessoal"/>
      <sheetName val="NOMES"/>
      <sheetName val="INDICE"/>
      <sheetName val="lsg_totais_122002"/>
      <sheetName val="Módulo1"/>
      <sheetName val="Módulo2"/>
    </sheetNames>
    <sheetDataSet>
      <sheetData sheetId="0" refreshError="1"/>
      <sheetData sheetId="1"/>
      <sheetData sheetId="2" refreshError="1"/>
      <sheetData sheetId="3" refreshError="1">
        <row r="3">
          <cell r="A3" t="str">
            <v>PARA:</v>
          </cell>
        </row>
        <row r="4">
          <cell r="A4" t="str">
            <v>CONTABILIDADE - 5º andar - Att. Sr. Alpheu</v>
          </cell>
        </row>
        <row r="6">
          <cell r="A6" t="str">
            <v>DE:</v>
          </cell>
        </row>
        <row r="7">
          <cell r="A7" t="str">
            <v>FINASA LEASING ARRENDAMENTO MERCANTIL S.A.</v>
          </cell>
        </row>
        <row r="9">
          <cell r="A9" t="str">
            <v>REF.: CRÉDITOS/DÉBITOS E RECEITAS/DESPESAS JUNTO AO BMSP, NO 2º semestre/1998</v>
          </cell>
        </row>
        <row r="11">
          <cell r="A11" t="str">
            <v xml:space="preserve">                       Conforme solicitação de V.Sas., para efeito de publicação do balanço do Banco, informamos os</v>
          </cell>
        </row>
        <row r="12">
          <cell r="A12" t="str">
            <v xml:space="preserve"> dados abaixo a saber:</v>
          </cell>
        </row>
        <row r="14">
          <cell r="A14" t="str">
            <v>A) CRÉDITOS (direitos junto ao Banco)</v>
          </cell>
          <cell r="C14" t="str">
            <v>30.06.98</v>
          </cell>
          <cell r="D14" t="str">
            <v>31.12.98</v>
          </cell>
        </row>
        <row r="15">
          <cell r="A15" t="str">
            <v>. Deposito em conta corrente</v>
          </cell>
          <cell r="C15">
            <v>1198.28</v>
          </cell>
          <cell r="D15">
            <v>1785.08</v>
          </cell>
        </row>
        <row r="16">
          <cell r="A16" t="str">
            <v>. Aplicações em Depósitos Interfinanceiros</v>
          </cell>
          <cell r="C16">
            <v>0</v>
          </cell>
          <cell r="D16">
            <v>0</v>
          </cell>
        </row>
        <row r="17">
          <cell r="A17" t="str">
            <v>. Rendas a Receber de Operações de SWAP</v>
          </cell>
          <cell r="C17">
            <v>3141603.93</v>
          </cell>
          <cell r="D17">
            <v>361545.37</v>
          </cell>
        </row>
        <row r="18">
          <cell r="B18" t="str">
            <v>TOTAL...............................</v>
          </cell>
          <cell r="C18">
            <v>3142802.21</v>
          </cell>
          <cell r="D18">
            <v>363330.45</v>
          </cell>
        </row>
        <row r="20">
          <cell r="A20" t="str">
            <v>B) DÉBITOS (obrigações junto ao Banco)</v>
          </cell>
          <cell r="C20" t="str">
            <v>30.06.98</v>
          </cell>
          <cell r="D20" t="str">
            <v>31.12.98</v>
          </cell>
        </row>
        <row r="21">
          <cell r="A21" t="str">
            <v>. Depósitos Interfinanceiros</v>
          </cell>
          <cell r="C21">
            <v>251940918.22</v>
          </cell>
          <cell r="D21">
            <v>49356481.100000001</v>
          </cell>
        </row>
        <row r="22">
          <cell r="A22" t="str">
            <v>. Despesas a Pagar de Operações de Swap</v>
          </cell>
          <cell r="C22">
            <v>3870142.21</v>
          </cell>
          <cell r="D22">
            <v>68425.16</v>
          </cell>
        </row>
        <row r="23">
          <cell r="B23" t="str">
            <v>TOTAL...............................</v>
          </cell>
          <cell r="C23">
            <v>255811060.43000001</v>
          </cell>
          <cell r="D23">
            <v>49424906.259999998</v>
          </cell>
        </row>
        <row r="25">
          <cell r="A25" t="str">
            <v>C) RECEITAS</v>
          </cell>
          <cell r="C25" t="str">
            <v>TOTAL NO 1º SEM</v>
          </cell>
          <cell r="D25" t="str">
            <v>TOTAL NO 2º SEM</v>
          </cell>
        </row>
        <row r="26">
          <cell r="C26">
            <v>1998</v>
          </cell>
          <cell r="D26">
            <v>1998</v>
          </cell>
        </row>
        <row r="27">
          <cell r="A27" t="str">
            <v xml:space="preserve">    (Receitas auferidas/Apropriadas junto ao BMSP)</v>
          </cell>
        </row>
        <row r="28">
          <cell r="A28" t="str">
            <v>. Aplicações Interfinanceiras de Liquidez</v>
          </cell>
          <cell r="C28">
            <v>313321.15000000002</v>
          </cell>
          <cell r="D28">
            <v>440.32</v>
          </cell>
        </row>
        <row r="29">
          <cell r="A29" t="str">
            <v>. Rendas de Títulos e Valores Mobiliários - CDB</v>
          </cell>
          <cell r="C29">
            <v>5058632.1100000003</v>
          </cell>
          <cell r="D29">
            <v>2559658.87</v>
          </cell>
        </row>
        <row r="30">
          <cell r="A30" t="str">
            <v>. Lucros em Operações c/Ativos Fin/Mercado</v>
          </cell>
          <cell r="C30">
            <v>3430006.02</v>
          </cell>
          <cell r="D30">
            <v>2510318.4900000002</v>
          </cell>
        </row>
        <row r="31">
          <cell r="B31" t="str">
            <v>TOTAL...............................</v>
          </cell>
          <cell r="C31">
            <v>8801959.2800000012</v>
          </cell>
          <cell r="D31">
            <v>5070417.68</v>
          </cell>
        </row>
        <row r="33">
          <cell r="A33" t="str">
            <v>D) DESPESAS</v>
          </cell>
          <cell r="C33" t="str">
            <v>TOTAL NO 1º SEM</v>
          </cell>
          <cell r="D33" t="str">
            <v>TOTAL NO 2º SEM</v>
          </cell>
        </row>
        <row r="34">
          <cell r="C34">
            <v>1998</v>
          </cell>
          <cell r="D34">
            <v>1998</v>
          </cell>
        </row>
        <row r="35">
          <cell r="A35" t="str">
            <v xml:space="preserve">    (Despesas pagas/Provisionadas junto ao BMSP)</v>
          </cell>
        </row>
        <row r="36">
          <cell r="A36" t="str">
            <v>. Depósitos Interfinanceiros</v>
          </cell>
          <cell r="C36">
            <v>28077897.359999999</v>
          </cell>
          <cell r="D36">
            <v>13278640.73</v>
          </cell>
        </row>
        <row r="37">
          <cell r="A37" t="str">
            <v>. Prej. em Operações c/Ativos Fin. e Merc.</v>
          </cell>
          <cell r="C37">
            <v>3072651.86</v>
          </cell>
          <cell r="D37">
            <v>221096.26</v>
          </cell>
        </row>
        <row r="38">
          <cell r="A38" t="str">
            <v>. Prestação de Serviços de Captação</v>
          </cell>
          <cell r="C38">
            <v>4213164.01</v>
          </cell>
          <cell r="D38">
            <v>2167449.2200000002</v>
          </cell>
        </row>
        <row r="39">
          <cell r="A39" t="str">
            <v>. Comissões s/ propostas</v>
          </cell>
          <cell r="C39">
            <v>1646500</v>
          </cell>
          <cell r="D39">
            <v>962370</v>
          </cell>
        </row>
        <row r="40">
          <cell r="A40" t="str">
            <v>. Custo Administrativo</v>
          </cell>
          <cell r="C40">
            <v>1327201.46</v>
          </cell>
          <cell r="D40">
            <v>651916.03</v>
          </cell>
        </row>
        <row r="41">
          <cell r="B41" t="str">
            <v>TOTAL...............................</v>
          </cell>
          <cell r="C41">
            <v>38337414.689999998</v>
          </cell>
          <cell r="D41">
            <v>17281472.240000002</v>
          </cell>
        </row>
        <row r="45">
          <cell r="C45" t="str">
            <v xml:space="preserve">F I N A S A  L E A S I N G </v>
          </cell>
        </row>
        <row r="46">
          <cell r="C46" t="str">
            <v>Arrendamento Mercantil S.A</v>
          </cell>
        </row>
        <row r="48">
          <cell r="C48" t="str">
            <v xml:space="preserve"> Paulo A.M.Kneip      Ana Maria de Souza</v>
          </cell>
        </row>
        <row r="49">
          <cell r="C49" t="str">
            <v xml:space="preserve">    Ramal - 2736           7266-5097</v>
          </cell>
        </row>
        <row r="237">
          <cell r="AA237" t="str">
            <v xml:space="preserve">        Barueri, 06 de Julho de 1998</v>
          </cell>
        </row>
        <row r="244">
          <cell r="AA244" t="str">
            <v>AO</v>
          </cell>
        </row>
        <row r="246">
          <cell r="AA246" t="str">
            <v>BANCO MERCANTIL DE SÃO PAULO S.A  - FINASA</v>
          </cell>
        </row>
        <row r="248">
          <cell r="AA248" t="str">
            <v>Att. Sr. Alpheu</v>
          </cell>
        </row>
        <row r="256">
          <cell r="AA256" t="str">
            <v>O patrimônio Líquido dessa companhia aberta alcançou, no 1º semestre de 1998, R$  83,887 milhões</v>
          </cell>
        </row>
        <row r="257">
          <cell r="AA257" t="str">
            <v>e o lucro  líquido  de  R$ 9,151 milhões  representou  10,91% de  retorno  sobre o  Patrimônio Líquido.</v>
          </cell>
        </row>
        <row r="258">
          <cell r="AA258" t="str">
            <v>As operações de arrendamento mercantil atingiram R$ 533,700 milhões.</v>
          </cell>
        </row>
        <row r="270">
          <cell r="AA270" t="str">
            <v>Atenciosamente,</v>
          </cell>
        </row>
        <row r="272">
          <cell r="AA272" t="str">
            <v>F I N A S A   L E A S I N G</v>
          </cell>
        </row>
        <row r="273">
          <cell r="AA273" t="str">
            <v>Arrendamento Mercantil S.A.</v>
          </cell>
        </row>
        <row r="274">
          <cell r="AC274" t="str">
            <v>ATIVO DIFERIDO - SALDO LÍQUIDO - 1º SEMESTRE DE 1998</v>
          </cell>
        </row>
        <row r="275">
          <cell r="AC275" t="str">
            <v xml:space="preserve">  30/06/98</v>
          </cell>
        </row>
        <row r="276">
          <cell r="AC276" t="str">
            <v>EMPRESAS</v>
          </cell>
          <cell r="AD276" t="str">
            <v>GASTOS IMÓVEIS</v>
          </cell>
          <cell r="AE276" t="str">
            <v>AQUIS./DESENV.</v>
          </cell>
          <cell r="AF276" t="str">
            <v>OUTROS ITENS</v>
          </cell>
        </row>
        <row r="277">
          <cell r="AD277" t="str">
            <v>TERCEIROS</v>
          </cell>
          <cell r="AE277" t="str">
            <v>LOGICIAIS</v>
          </cell>
        </row>
        <row r="279">
          <cell r="AC279" t="str">
            <v>BANCO FINASA</v>
          </cell>
          <cell r="AD279">
            <v>0</v>
          </cell>
          <cell r="AE279">
            <v>0</v>
          </cell>
          <cell r="AF279">
            <v>0</v>
          </cell>
        </row>
        <row r="280">
          <cell r="AC280" t="str">
            <v>FINASA LEASING</v>
          </cell>
          <cell r="AD280">
            <v>0</v>
          </cell>
          <cell r="AE280">
            <v>0</v>
          </cell>
          <cell r="AF280">
            <v>0</v>
          </cell>
        </row>
        <row r="281">
          <cell r="AC281" t="str">
            <v>FINASA DTVM</v>
          </cell>
          <cell r="AD281">
            <v>0</v>
          </cell>
          <cell r="AE281">
            <v>0</v>
          </cell>
          <cell r="AF281">
            <v>0</v>
          </cell>
        </row>
        <row r="282">
          <cell r="AC282" t="str">
            <v>FINASA CORRETORA</v>
          </cell>
          <cell r="AD282">
            <v>0</v>
          </cell>
          <cell r="AE282">
            <v>0</v>
          </cell>
          <cell r="AF282">
            <v>0</v>
          </cell>
        </row>
        <row r="283">
          <cell r="AC283" t="str">
            <v>FINASA SEGURADORA</v>
          </cell>
          <cell r="AD283">
            <v>0</v>
          </cell>
          <cell r="AE283">
            <v>0</v>
          </cell>
          <cell r="AF283">
            <v>0</v>
          </cell>
        </row>
        <row r="284">
          <cell r="AC284" t="str">
            <v>UNIVERSAL</v>
          </cell>
          <cell r="AD284">
            <v>0</v>
          </cell>
          <cell r="AE284">
            <v>0</v>
          </cell>
          <cell r="AF284">
            <v>0</v>
          </cell>
        </row>
        <row r="285">
          <cell r="AC285" t="str">
            <v>SENGES</v>
          </cell>
          <cell r="AD285">
            <v>0</v>
          </cell>
          <cell r="AE285">
            <v>0</v>
          </cell>
          <cell r="AF285">
            <v>0</v>
          </cell>
        </row>
        <row r="286">
          <cell r="AC286" t="str">
            <v>BRASMETAL CIA</v>
          </cell>
          <cell r="AD286">
            <v>0</v>
          </cell>
          <cell r="AE286">
            <v>0</v>
          </cell>
          <cell r="AF286">
            <v>0</v>
          </cell>
        </row>
        <row r="287">
          <cell r="AC287" t="str">
            <v>BRASMETAL WAELZHOLZ</v>
          </cell>
          <cell r="AD287">
            <v>0</v>
          </cell>
          <cell r="AE287">
            <v>0</v>
          </cell>
          <cell r="AF287">
            <v>0</v>
          </cell>
        </row>
        <row r="288">
          <cell r="AC288" t="str">
            <v>CANDELÁRIA</v>
          </cell>
          <cell r="AD288">
            <v>0</v>
          </cell>
          <cell r="AE288">
            <v>0</v>
          </cell>
          <cell r="AF288">
            <v>0</v>
          </cell>
        </row>
        <row r="289">
          <cell r="AC289" t="str">
            <v>FAP CORRETORA DE SEGUROS</v>
          </cell>
          <cell r="AD289">
            <v>0</v>
          </cell>
          <cell r="AE289">
            <v>0</v>
          </cell>
          <cell r="AF289">
            <v>0</v>
          </cell>
        </row>
        <row r="290">
          <cell r="AC290" t="str">
            <v>FAP PARTICIPAÇÕES</v>
          </cell>
          <cell r="AD290">
            <v>0</v>
          </cell>
          <cell r="AE290">
            <v>0</v>
          </cell>
          <cell r="AF290">
            <v>0</v>
          </cell>
        </row>
        <row r="291">
          <cell r="AC291" t="str">
            <v>FAPLAN</v>
          </cell>
          <cell r="AD291">
            <v>0</v>
          </cell>
          <cell r="AE291">
            <v>0</v>
          </cell>
          <cell r="AF291">
            <v>0</v>
          </cell>
        </row>
        <row r="292">
          <cell r="AC292" t="str">
            <v>OUTRAS (N.YORK, CAYMANN, LONDRES)</v>
          </cell>
          <cell r="AD292">
            <v>0</v>
          </cell>
          <cell r="AE292">
            <v>0</v>
          </cell>
          <cell r="AF292">
            <v>0</v>
          </cell>
        </row>
        <row r="294">
          <cell r="AC294" t="str">
            <v>SUB-TOTAL</v>
          </cell>
          <cell r="AD294">
            <v>0</v>
          </cell>
          <cell r="AE294">
            <v>0</v>
          </cell>
          <cell r="AF294">
            <v>0</v>
          </cell>
        </row>
        <row r="296">
          <cell r="AC296" t="str">
            <v>BMSP</v>
          </cell>
          <cell r="AD296">
            <v>0</v>
          </cell>
          <cell r="AE296">
            <v>0</v>
          </cell>
          <cell r="AF296">
            <v>0</v>
          </cell>
        </row>
        <row r="298">
          <cell r="AC298" t="str">
            <v>TOTAL</v>
          </cell>
          <cell r="AD298">
            <v>0</v>
          </cell>
          <cell r="AE298">
            <v>0</v>
          </cell>
          <cell r="AF298">
            <v>0</v>
          </cell>
        </row>
        <row r="306">
          <cell r="AH306" t="str">
            <v>DESPESAS OCORRIDAS DURANTE O 1º SEMESTRE DE 1998</v>
          </cell>
        </row>
        <row r="308">
          <cell r="AI308" t="str">
            <v xml:space="preserve">                                       (PAGAS E PROVISIONADAS)</v>
          </cell>
        </row>
        <row r="311">
          <cell r="AH311" t="str">
            <v>TRIBUTOS</v>
          </cell>
          <cell r="AJ311" t="str">
            <v>Finasa Leasing</v>
          </cell>
        </row>
        <row r="314">
          <cell r="AH314" t="str">
            <v>IMPOSTO DE RENDA</v>
          </cell>
          <cell r="AJ314">
            <v>0</v>
          </cell>
        </row>
        <row r="315">
          <cell r="AH315" t="str">
            <v>CONTRIBUIÇÃO SOCIAL</v>
          </cell>
          <cell r="AJ315">
            <v>4019962.53</v>
          </cell>
        </row>
        <row r="316">
          <cell r="AH316" t="str">
            <v>PIS</v>
          </cell>
          <cell r="AJ316">
            <v>644086.23</v>
          </cell>
        </row>
        <row r="317">
          <cell r="AH317" t="str">
            <v>ISS</v>
          </cell>
          <cell r="AJ317">
            <v>1261184.49</v>
          </cell>
        </row>
        <row r="318">
          <cell r="AH318" t="str">
            <v>IPTU</v>
          </cell>
          <cell r="AJ318">
            <v>1009.17</v>
          </cell>
        </row>
        <row r="319">
          <cell r="AH319" t="str">
            <v>TAXA DE LICENÇA E FUNCIONAMENTO</v>
          </cell>
          <cell r="AJ319">
            <v>2947.43</v>
          </cell>
        </row>
        <row r="320">
          <cell r="AH320" t="str">
            <v>INSS - FOLHA</v>
          </cell>
          <cell r="AJ320">
            <v>621248.65</v>
          </cell>
        </row>
        <row r="321">
          <cell r="AH321" t="str">
            <v>INSS - DIVERSOS</v>
          </cell>
          <cell r="AJ321">
            <v>331836.27</v>
          </cell>
        </row>
        <row r="322">
          <cell r="AH322" t="str">
            <v>CPMF</v>
          </cell>
          <cell r="AJ322">
            <v>1875141.1</v>
          </cell>
        </row>
        <row r="323">
          <cell r="AH323" t="str">
            <v>COFINS/OUTROS</v>
          </cell>
          <cell r="AJ323">
            <v>0</v>
          </cell>
        </row>
        <row r="325">
          <cell r="AH325" t="str">
            <v>TOTAL</v>
          </cell>
          <cell r="AJ325">
            <v>8757415.8699999992</v>
          </cell>
        </row>
      </sheetData>
      <sheetData sheetId="4" refreshError="1"/>
      <sheetData sheetId="5" refreshError="1"/>
      <sheetData sheetId="6" refreshError="1">
        <row r="1">
          <cell r="A1" t="str">
            <v>CRÉDITO TRIBUTÁRIO S/ DIFERENÇA DE ALÍQUOTA DA CONTRIBUIÇÃO SOCIAL - EXERCÍCIO DE 1995.</v>
          </cell>
        </row>
        <row r="3">
          <cell r="B3" t="str">
            <v>SALDO</v>
          </cell>
          <cell r="C3" t="str">
            <v>SALDO</v>
          </cell>
        </row>
        <row r="4">
          <cell r="B4" t="str">
            <v>30-SET-98</v>
          </cell>
          <cell r="C4" t="str">
            <v>31-AGO-98</v>
          </cell>
          <cell r="D4" t="str">
            <v>MÊS</v>
          </cell>
        </row>
        <row r="6">
          <cell r="A6" t="str">
            <v>CONTRIBUIÇÃO SOCIAL A 30%</v>
          </cell>
          <cell r="B6">
            <v>6331437.2699999996</v>
          </cell>
          <cell r="C6">
            <v>6331437.2699999996</v>
          </cell>
          <cell r="D6">
            <v>0</v>
          </cell>
        </row>
        <row r="7">
          <cell r="A7" t="str">
            <v>CONTRIBUIÇÃO SOCIAL A 10%</v>
          </cell>
          <cell r="B7">
            <v>-1876060.05</v>
          </cell>
          <cell r="C7">
            <v>-1876060.05</v>
          </cell>
          <cell r="D7">
            <v>0</v>
          </cell>
        </row>
        <row r="8">
          <cell r="A8" t="str">
            <v>DIFERENÇA (Não excluída na base do IR/CS e não recolhida)</v>
          </cell>
          <cell r="B8">
            <v>4455377.22</v>
          </cell>
          <cell r="C8">
            <v>4455377.22</v>
          </cell>
          <cell r="D8">
            <v>0</v>
          </cell>
        </row>
        <row r="10">
          <cell r="A10" t="str">
            <v>CRÉDITO DE IMPOSTO DE RENDA (25%)</v>
          </cell>
          <cell r="B10">
            <v>-1113844.31</v>
          </cell>
          <cell r="C10">
            <v>-1113844.31</v>
          </cell>
          <cell r="D10">
            <v>0</v>
          </cell>
        </row>
        <row r="12">
          <cell r="A12" t="str">
            <v>CRÉDITO TRIBUTÁRIO S/ EXCEDENTE DE PDD - EXERCÍCIO DE 1995.</v>
          </cell>
        </row>
        <row r="13">
          <cell r="B13" t="str">
            <v>SALDO</v>
          </cell>
          <cell r="C13" t="str">
            <v>SALDO</v>
          </cell>
        </row>
        <row r="14">
          <cell r="B14" t="str">
            <v>30-SET-98</v>
          </cell>
          <cell r="C14" t="str">
            <v>31-AGO-98</v>
          </cell>
          <cell r="D14" t="str">
            <v>MÊS</v>
          </cell>
        </row>
        <row r="16">
          <cell r="A16" t="str">
            <v>PROVISÃO P/ DEVEDORES DUVIDOSOS (Não excluída na base do IR/CS)</v>
          </cell>
          <cell r="B16">
            <v>12725544.960000001</v>
          </cell>
          <cell r="C16">
            <v>12725544.960000001</v>
          </cell>
          <cell r="D16">
            <v>0</v>
          </cell>
        </row>
        <row r="17">
          <cell r="A17" t="str">
            <v>CRÉDITO DE CONTRIBUIÇÃO SOCIAL (30%) - Recolhida em  30/05/96</v>
          </cell>
          <cell r="B17">
            <v>-2055664.96</v>
          </cell>
          <cell r="C17">
            <v>-2055664.96</v>
          </cell>
          <cell r="D17">
            <v>0</v>
          </cell>
        </row>
        <row r="18">
          <cell r="A18" t="str">
            <v>BASE DE CÁLCULO DO IMPOSTO DE RENDA</v>
          </cell>
          <cell r="B18">
            <v>10669880</v>
          </cell>
          <cell r="C18">
            <v>10669880</v>
          </cell>
          <cell r="D18">
            <v>0</v>
          </cell>
        </row>
        <row r="20">
          <cell r="A20" t="str">
            <v>CRÉDITO DE IMPOSTO DE RENDA (25%)</v>
          </cell>
          <cell r="B20">
            <v>-2667470</v>
          </cell>
          <cell r="C20">
            <v>-2667470</v>
          </cell>
          <cell r="D20">
            <v>0</v>
          </cell>
        </row>
        <row r="22">
          <cell r="A22" t="str">
            <v>CRÉDITO TRIBUTÁRIO S/ PIS ADICIONADO EM 1995 (Contabilizado como Reversão de Provisão em Junho/96)</v>
          </cell>
        </row>
        <row r="24">
          <cell r="B24" t="str">
            <v>SALDO</v>
          </cell>
          <cell r="C24" t="str">
            <v>SALDO</v>
          </cell>
        </row>
        <row r="25">
          <cell r="B25" t="str">
            <v>30-SET-98</v>
          </cell>
          <cell r="C25" t="str">
            <v>31-AGO-98</v>
          </cell>
          <cell r="D25" t="str">
            <v>MÊS</v>
          </cell>
        </row>
        <row r="27">
          <cell r="A27" t="str">
            <v>SALDO DO PIS - EXERCÍCIO DE 1995</v>
          </cell>
          <cell r="B27">
            <v>269067.07</v>
          </cell>
          <cell r="C27">
            <v>269067.07</v>
          </cell>
          <cell r="D27">
            <v>0</v>
          </cell>
        </row>
        <row r="28">
          <cell r="A28" t="str">
            <v>CRÉDITO DE CONTRIBUIÇÃO SOCIAL (30%)</v>
          </cell>
          <cell r="B28">
            <v>-48432.07</v>
          </cell>
          <cell r="C28">
            <v>-48432.07</v>
          </cell>
          <cell r="D28">
            <v>0</v>
          </cell>
        </row>
        <row r="29">
          <cell r="A29" t="str">
            <v>BASE DE CÁLCULO DO IMPOSTO DE RENDA</v>
          </cell>
          <cell r="B29">
            <v>220635</v>
          </cell>
          <cell r="C29">
            <v>220635</v>
          </cell>
          <cell r="D29">
            <v>0</v>
          </cell>
        </row>
        <row r="31">
          <cell r="A31" t="str">
            <v>CRÉDITO DE IMPOSTO DE RENDA (25%)</v>
          </cell>
          <cell r="B31">
            <v>-67266.77</v>
          </cell>
          <cell r="C31">
            <v>-67266.77</v>
          </cell>
          <cell r="D31">
            <v>0</v>
          </cell>
        </row>
        <row r="34">
          <cell r="A34" t="str">
            <v>CRÉDITO TRIBUTÁRIO S/ PLANO VERÃO - CONTRIBUIÇÃO SOCIAL - EXERCÍCIO DE 1996.</v>
          </cell>
        </row>
        <row r="36">
          <cell r="B36" t="str">
            <v>SALDO</v>
          </cell>
          <cell r="C36" t="str">
            <v>SALDO</v>
          </cell>
        </row>
        <row r="37">
          <cell r="B37" t="str">
            <v>30-SET-98</v>
          </cell>
          <cell r="C37" t="str">
            <v>31-AGO-98</v>
          </cell>
          <cell r="D37" t="str">
            <v>MÊS</v>
          </cell>
        </row>
        <row r="39">
          <cell r="A39" t="str">
            <v>CONTRIBUIÇÃO A 30% SEM EXCLUSÃO DO PLANO VERÃO</v>
          </cell>
          <cell r="B39">
            <v>3347462.42</v>
          </cell>
          <cell r="C39">
            <v>3347462.42</v>
          </cell>
          <cell r="D39">
            <v>0</v>
          </cell>
        </row>
        <row r="40">
          <cell r="A40" t="str">
            <v>CONTRIBUIÇÃO A 30% COM EXCLUSÃO DO PLANO VERÃO</v>
          </cell>
          <cell r="B40">
            <v>-2343223.69</v>
          </cell>
          <cell r="C40">
            <v>-2343223.69</v>
          </cell>
          <cell r="D40">
            <v>0</v>
          </cell>
        </row>
        <row r="41">
          <cell r="A41" t="str">
            <v>DIFERENÇA ( Não excluída na base do IR)</v>
          </cell>
          <cell r="B41">
            <v>1004238.73</v>
          </cell>
          <cell r="C41">
            <v>1004238.73</v>
          </cell>
          <cell r="D41">
            <v>0</v>
          </cell>
        </row>
        <row r="43">
          <cell r="A43" t="str">
            <v>CRÉDITO DE IMPOSTO DE RENDA (25%)</v>
          </cell>
          <cell r="B43">
            <v>-251059.68</v>
          </cell>
          <cell r="C43">
            <v>-251059.68</v>
          </cell>
          <cell r="D43">
            <v>0</v>
          </cell>
        </row>
        <row r="45">
          <cell r="A45" t="str">
            <v>CRÉDITO TRIBUTÁRIO S/ EXCEDENTE DE PDD - EXERCÍCIO DE 1996.</v>
          </cell>
        </row>
        <row r="47">
          <cell r="B47" t="str">
            <v>SALDO</v>
          </cell>
          <cell r="C47" t="str">
            <v>SALDO</v>
          </cell>
        </row>
        <row r="48">
          <cell r="B48" t="str">
            <v>30-SET-98</v>
          </cell>
          <cell r="C48" t="str">
            <v>31-AGO-98</v>
          </cell>
          <cell r="D48" t="str">
            <v>MÊS</v>
          </cell>
        </row>
        <row r="50">
          <cell r="A50" t="str">
            <v>PROVISÃO P/ DEVEDORES DUVIDOSOS (Não excluída na base do IR/CS)</v>
          </cell>
          <cell r="B50">
            <v>8601811.8399999961</v>
          </cell>
          <cell r="C50">
            <v>8601811.8399999961</v>
          </cell>
          <cell r="D50">
            <v>0</v>
          </cell>
        </row>
        <row r="51">
          <cell r="A51" t="str">
            <v>CRÉDITO DE CONTRIBUIÇÃO SOCIAL (18%)</v>
          </cell>
          <cell r="B51">
            <v>-1548326.13</v>
          </cell>
          <cell r="C51">
            <v>-1548326.13</v>
          </cell>
          <cell r="D51">
            <v>0</v>
          </cell>
        </row>
        <row r="52">
          <cell r="A52" t="str">
            <v>BASE DE CÁLCULO DO IMPOSTO DE RENDA</v>
          </cell>
          <cell r="B52">
            <v>8601811.8399999961</v>
          </cell>
          <cell r="C52">
            <v>8601811.8399999961</v>
          </cell>
          <cell r="D52">
            <v>0</v>
          </cell>
        </row>
        <row r="54">
          <cell r="A54" t="str">
            <v>CRÉDITO DE IMPOSTO DE RENDA (25%)</v>
          </cell>
          <cell r="B54">
            <v>-2150452.96</v>
          </cell>
          <cell r="C54">
            <v>-2150452.96</v>
          </cell>
          <cell r="D54">
            <v>0</v>
          </cell>
        </row>
        <row r="56">
          <cell r="A56" t="str">
            <v>CRÉDITO TRIBUTÁRIO S/ EXCEDENTE DE PDD - EXERCÍCIO DE 1997.</v>
          </cell>
        </row>
        <row r="58">
          <cell r="B58" t="str">
            <v>SALDO</v>
          </cell>
          <cell r="C58" t="str">
            <v>SALDO</v>
          </cell>
        </row>
        <row r="59">
          <cell r="B59" t="str">
            <v>30-SET-98</v>
          </cell>
          <cell r="C59" t="str">
            <v>31-AGO-98</v>
          </cell>
          <cell r="D59" t="str">
            <v>MÊS</v>
          </cell>
        </row>
        <row r="61">
          <cell r="A61" t="str">
            <v>PROVISÃO P/ DEVEDORES DUVIDOSOS (Não excluída na base do IR/CS)</v>
          </cell>
          <cell r="B61">
            <v>-10301109.98</v>
          </cell>
          <cell r="C61">
            <v>-10301109.98</v>
          </cell>
          <cell r="D61">
            <v>0</v>
          </cell>
        </row>
        <row r="62">
          <cell r="A62" t="str">
            <v>CRÉDITO DE CONTRIBUIÇÃO SOCIAL (18%)</v>
          </cell>
          <cell r="B62">
            <v>1854199.8</v>
          </cell>
          <cell r="C62">
            <v>1854199.8</v>
          </cell>
          <cell r="D62">
            <v>0</v>
          </cell>
        </row>
        <row r="63">
          <cell r="A63" t="str">
            <v>BASE DE CÁLCULO DO IMPOSTO DE RENDA</v>
          </cell>
          <cell r="B63">
            <v>-10301109.98</v>
          </cell>
          <cell r="C63">
            <v>-10301109.98</v>
          </cell>
          <cell r="D63">
            <v>0</v>
          </cell>
        </row>
        <row r="65">
          <cell r="A65" t="str">
            <v>CRÉDITO DE IMPOSTO DE RENDA (25%)</v>
          </cell>
          <cell r="B65">
            <v>2575277.5</v>
          </cell>
          <cell r="C65">
            <v>2575277.5</v>
          </cell>
          <cell r="D65">
            <v>0</v>
          </cell>
        </row>
        <row r="67">
          <cell r="A67" t="str">
            <v>CRÉDITO TRIBUTÁRIO S/ EXCEDENTE DE PDD - EXERCÍCIO DE 1998.</v>
          </cell>
        </row>
        <row r="69">
          <cell r="B69" t="str">
            <v>SALDO</v>
          </cell>
          <cell r="C69" t="str">
            <v>SALDO</v>
          </cell>
        </row>
        <row r="70">
          <cell r="B70" t="str">
            <v>30-SET-98</v>
          </cell>
          <cell r="C70" t="str">
            <v>31-AGO-98</v>
          </cell>
          <cell r="D70" t="str">
            <v>MÊS</v>
          </cell>
        </row>
        <row r="72">
          <cell r="A72" t="str">
            <v>PROVISÃO P/ DEVEDORES DUVIDOSOS (Não excluída na base do IR/CS)</v>
          </cell>
          <cell r="B72">
            <v>1702133.09</v>
          </cell>
          <cell r="C72">
            <v>1689495.31</v>
          </cell>
          <cell r="D72">
            <v>12637.780000000028</v>
          </cell>
        </row>
        <row r="73">
          <cell r="A73" t="str">
            <v>CRÉDITO DE CONTRIBUIÇÃO SOCIAL (18%)</v>
          </cell>
          <cell r="B73">
            <v>-306383.96000000002</v>
          </cell>
          <cell r="C73">
            <v>-304109.15999999997</v>
          </cell>
          <cell r="D73">
            <v>-2274.8000000000466</v>
          </cell>
        </row>
        <row r="74">
          <cell r="A74" t="str">
            <v>BASE DE CÁLCULO DO IMPOSTO DE RENDA</v>
          </cell>
          <cell r="B74">
            <v>1702133.09</v>
          </cell>
          <cell r="C74">
            <v>1689495.31</v>
          </cell>
          <cell r="D74">
            <v>12637.780000000028</v>
          </cell>
        </row>
        <row r="76">
          <cell r="A76" t="str">
            <v>CRÉDITO DE IMPOSTO DE RENDA (25%)</v>
          </cell>
          <cell r="B76">
            <v>-425533.27</v>
          </cell>
          <cell r="C76">
            <v>-422373.83</v>
          </cell>
          <cell r="D76">
            <v>-3159.4400000000023</v>
          </cell>
        </row>
        <row r="79">
          <cell r="A79" t="str">
            <v>CRÉDITO TRIBUTÁRIO S/ EXCEDENTE DE OUTRAS PROVISÕES (TRCP) - EXERCÍCIO DE 1998.</v>
          </cell>
        </row>
        <row r="81">
          <cell r="B81" t="str">
            <v>SALDO</v>
          </cell>
          <cell r="C81" t="str">
            <v>SALDO</v>
          </cell>
        </row>
        <row r="82">
          <cell r="B82" t="str">
            <v>30-SET-98</v>
          </cell>
          <cell r="C82" t="str">
            <v>31-AGO-98</v>
          </cell>
          <cell r="D82" t="str">
            <v>MÊS</v>
          </cell>
        </row>
        <row r="84">
          <cell r="A84" t="str">
            <v>PROVISÃO P/ DEVEDORES DUVIDOSOS (Não excluída na base do IR/CS)</v>
          </cell>
          <cell r="B84">
            <v>291277.02</v>
          </cell>
          <cell r="C84">
            <v>302183.14</v>
          </cell>
          <cell r="D84">
            <v>-10906.119999999995</v>
          </cell>
        </row>
        <row r="85">
          <cell r="A85" t="str">
            <v>CRÉDITO DE CONTRIBUIÇÃO SOCIAL (18%)</v>
          </cell>
          <cell r="B85">
            <v>-52429.86</v>
          </cell>
          <cell r="C85">
            <v>-54392.97</v>
          </cell>
          <cell r="D85">
            <v>1963.1100000000006</v>
          </cell>
        </row>
        <row r="86">
          <cell r="A86" t="str">
            <v>BASE DE CÁLCULO DO IMPOSTO DE RENDA</v>
          </cell>
          <cell r="B86">
            <v>291277.02</v>
          </cell>
          <cell r="C86">
            <v>302183.14</v>
          </cell>
          <cell r="D86">
            <v>-10906.119999999995</v>
          </cell>
        </row>
        <row r="88">
          <cell r="A88" t="str">
            <v>CRÉDITO DE IMPOSTO DE RENDA (25%)</v>
          </cell>
          <cell r="B88">
            <v>-72819.259999999995</v>
          </cell>
          <cell r="C88">
            <v>-75545.789999999994</v>
          </cell>
          <cell r="D88">
            <v>2726.5299999999988</v>
          </cell>
        </row>
        <row r="91">
          <cell r="A91" t="str">
            <v>RESUMO DOS CRÉDITOS TRIBUTÁRIOS</v>
          </cell>
          <cell r="B91" t="str">
            <v>ACUMULADO</v>
          </cell>
          <cell r="C91" t="str">
            <v>ACUMULADO</v>
          </cell>
          <cell r="D91" t="str">
            <v>MÊS</v>
          </cell>
        </row>
        <row r="92">
          <cell r="B92" t="str">
            <v>30-SET-98</v>
          </cell>
          <cell r="C92" t="str">
            <v>31-AGO-98</v>
          </cell>
        </row>
        <row r="93">
          <cell r="A93" t="str">
            <v xml:space="preserve">CRÉDITO DE CONTRIBUIÇÃO SOCIAL </v>
          </cell>
        </row>
        <row r="94">
          <cell r="A94" t="str">
            <v xml:space="preserve">   S/Excedente de PDD - Exercício de 1995</v>
          </cell>
          <cell r="B94">
            <v>2055664.96</v>
          </cell>
          <cell r="C94">
            <v>2055664.96</v>
          </cell>
          <cell r="D94">
            <v>0</v>
          </cell>
        </row>
        <row r="95">
          <cell r="A95" t="str">
            <v xml:space="preserve">   S/Excedente de PDD - Exercício de 1996</v>
          </cell>
          <cell r="B95">
            <v>1548326.13</v>
          </cell>
          <cell r="C95">
            <v>1548326.13</v>
          </cell>
          <cell r="D95">
            <v>0</v>
          </cell>
        </row>
        <row r="96">
          <cell r="A96" t="str">
            <v xml:space="preserve">   S/Excedente de PDD - Exercício de 1997</v>
          </cell>
          <cell r="B96">
            <v>-1854199.8</v>
          </cell>
          <cell r="C96">
            <v>-1854199.8</v>
          </cell>
          <cell r="D96">
            <v>0</v>
          </cell>
        </row>
        <row r="97">
          <cell r="A97" t="str">
            <v xml:space="preserve">   S/Excedente de PDD - Exercício de 1998</v>
          </cell>
          <cell r="B97">
            <v>306383.96000000002</v>
          </cell>
          <cell r="C97">
            <v>304109.15999999997</v>
          </cell>
          <cell r="D97">
            <v>-2274.8000000000466</v>
          </cell>
        </row>
        <row r="98">
          <cell r="A98" t="str">
            <v xml:space="preserve">   S/Excedente de Outras Provisões (TRCP) - Exercício de 1998</v>
          </cell>
          <cell r="B98">
            <v>52429.86</v>
          </cell>
          <cell r="C98">
            <v>54392.97</v>
          </cell>
          <cell r="D98">
            <v>1963.1100000000006</v>
          </cell>
        </row>
        <row r="99">
          <cell r="A99" t="str">
            <v xml:space="preserve">   S/Pis - Exercício de 1995 (Contabilizado no exercício de 1996)</v>
          </cell>
          <cell r="B99">
            <v>48432.07</v>
          </cell>
          <cell r="C99">
            <v>48432.07</v>
          </cell>
          <cell r="D99">
            <v>0</v>
          </cell>
        </row>
        <row r="100">
          <cell r="A100" t="str">
            <v xml:space="preserve">  SUB-TOTAL</v>
          </cell>
          <cell r="B100">
            <v>2157037.1799999997</v>
          </cell>
          <cell r="C100">
            <v>2156725.4900000002</v>
          </cell>
          <cell r="D100">
            <v>-311.69000000004598</v>
          </cell>
        </row>
        <row r="101">
          <cell r="A101" t="str">
            <v xml:space="preserve">CRÉDITO DE IMPOSTO DE RENDA </v>
          </cell>
        </row>
        <row r="102">
          <cell r="A102" t="str">
            <v xml:space="preserve">   S/Excedente de PDD - Exercício de 1995</v>
          </cell>
          <cell r="B102">
            <v>2667470</v>
          </cell>
          <cell r="C102">
            <v>2667470</v>
          </cell>
          <cell r="D102">
            <v>0</v>
          </cell>
        </row>
        <row r="103">
          <cell r="A103" t="str">
            <v xml:space="preserve">   S/Excedente de PDD - Exercício de 1996</v>
          </cell>
          <cell r="B103">
            <v>2150452.96</v>
          </cell>
          <cell r="C103">
            <v>2150452.96</v>
          </cell>
          <cell r="D103">
            <v>0</v>
          </cell>
        </row>
        <row r="104">
          <cell r="A104" t="str">
            <v xml:space="preserve">   S/Excedente de PDD - Exercício de 1997</v>
          </cell>
          <cell r="B104">
            <v>-2575277.5</v>
          </cell>
          <cell r="C104">
            <v>-2575277.5</v>
          </cell>
          <cell r="D104">
            <v>0</v>
          </cell>
        </row>
        <row r="105">
          <cell r="A105" t="str">
            <v xml:space="preserve">   S/Excedente de PDD - Exercício de 1998</v>
          </cell>
          <cell r="B105">
            <v>425533.27</v>
          </cell>
          <cell r="C105">
            <v>422373.83</v>
          </cell>
          <cell r="D105">
            <v>-3159.4400000000023</v>
          </cell>
        </row>
        <row r="106">
          <cell r="A106" t="str">
            <v xml:space="preserve">   S/Excedente de Outras Provisões (TRCP) - Exercício de 1998</v>
          </cell>
          <cell r="B106">
            <v>72819.259999999995</v>
          </cell>
          <cell r="C106">
            <v>75545.789999999994</v>
          </cell>
          <cell r="D106">
            <v>2726.5299999999988</v>
          </cell>
        </row>
        <row r="107">
          <cell r="A107" t="str">
            <v xml:space="preserve">   S/Pis - Exercício de 1995 (Contabilizado no exercício de 1996)</v>
          </cell>
          <cell r="B107">
            <v>67266.77</v>
          </cell>
          <cell r="C107">
            <v>67266.77</v>
          </cell>
          <cell r="D107">
            <v>0</v>
          </cell>
        </row>
        <row r="108">
          <cell r="A108" t="str">
            <v xml:space="preserve">   S/Diferença de Alíquota da Contr. - Exercício de 1995</v>
          </cell>
          <cell r="B108">
            <v>1113844.31</v>
          </cell>
          <cell r="C108">
            <v>1113844.31</v>
          </cell>
          <cell r="D108">
            <v>0</v>
          </cell>
        </row>
        <row r="109">
          <cell r="A109" t="str">
            <v xml:space="preserve">   S/Plano Verão - Exercício de 1996</v>
          </cell>
          <cell r="B109">
            <v>251059.68</v>
          </cell>
          <cell r="C109">
            <v>251059.68</v>
          </cell>
          <cell r="D109">
            <v>0</v>
          </cell>
        </row>
        <row r="110">
          <cell r="A110" t="str">
            <v xml:space="preserve">  SUB-TOTAL</v>
          </cell>
          <cell r="B110">
            <v>4173168.75</v>
          </cell>
          <cell r="C110">
            <v>4172735.84</v>
          </cell>
          <cell r="D110">
            <v>-432.91000000000349</v>
          </cell>
        </row>
        <row r="111">
          <cell r="A111" t="str">
            <v>TOTAL</v>
          </cell>
          <cell r="B111">
            <v>6330205.9299999997</v>
          </cell>
          <cell r="C111">
            <v>6329461.3300000001</v>
          </cell>
          <cell r="D111">
            <v>-744.60000000004948</v>
          </cell>
        </row>
      </sheetData>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IMOVEIS"/>
      <sheetName val="Reg Esp IMÓVEIS"/>
      <sheetName val="CACRI"/>
      <sheetName val="Reg Esp CACRI"/>
      <sheetName val="VEICULOS"/>
      <sheetName val="OUTROS"/>
      <sheetName val="MÁQEQ"/>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Fatur"/>
      <sheetName val="Informações Mensais Dominio"/>
      <sheetName val="Susp-Red Dominio"/>
      <sheetName val="INFORMAÇÕES PROV"/>
      <sheetName val="SUSP-RED PROV"/>
      <sheetName val="Calc Presumido"/>
      <sheetName val="Apur Pis e Cofins (PRE)"/>
      <sheetName val="CNC DOMINIO"/>
      <sheetName val="CNC MAIO"/>
      <sheetName val="CNC JUNHO"/>
      <sheetName val="CNC JUNHO COMPLEMENTO"/>
      <sheetName val="CNC JULHO"/>
      <sheetName val="Da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2"/>
      <sheetName val="Plan1"/>
      <sheetName val="Plan3"/>
    </sheetNames>
    <sheetDataSet>
      <sheetData sheetId="0" refreshError="1">
        <row r="5">
          <cell r="C5" t="str">
            <v>EMPRESA</v>
          </cell>
          <cell r="D5" t="str">
            <v>CGC/GRUPO</v>
          </cell>
        </row>
        <row r="6">
          <cell r="C6" t="str">
            <v>AES</v>
          </cell>
          <cell r="D6">
            <v>2016440</v>
          </cell>
        </row>
        <row r="7">
          <cell r="C7" t="str">
            <v>AGO</v>
          </cell>
          <cell r="D7">
            <v>59876003</v>
          </cell>
        </row>
        <row r="8">
          <cell r="C8" t="str">
            <v>ANDREAS STIHL</v>
          </cell>
          <cell r="D8" t="str">
            <v>GRUPO</v>
          </cell>
        </row>
        <row r="9">
          <cell r="C9" t="str">
            <v>ARAUPEL (marodin)</v>
          </cell>
          <cell r="D9" t="str">
            <v>GRUPO</v>
          </cell>
        </row>
        <row r="10">
          <cell r="C10" t="str">
            <v>AVIPAL S.A (granoleo)</v>
          </cell>
          <cell r="D10" t="str">
            <v>GRUPO</v>
          </cell>
        </row>
        <row r="11">
          <cell r="C11" t="str">
            <v>AZALEIA</v>
          </cell>
          <cell r="D11">
            <v>98408073</v>
          </cell>
        </row>
        <row r="12">
          <cell r="C12" t="str">
            <v>BIANCHINI</v>
          </cell>
          <cell r="D12">
            <v>87548020</v>
          </cell>
        </row>
        <row r="13">
          <cell r="C13" t="str">
            <v>BL</v>
          </cell>
          <cell r="D13">
            <v>27011022</v>
          </cell>
        </row>
        <row r="14">
          <cell r="C14" t="str">
            <v>CECRISA</v>
          </cell>
          <cell r="D14" t="str">
            <v>GRUPO</v>
          </cell>
        </row>
        <row r="15">
          <cell r="C15" t="str">
            <v>CIBER</v>
          </cell>
          <cell r="D15">
            <v>92678093</v>
          </cell>
        </row>
        <row r="16">
          <cell r="C16" t="str">
            <v>COLOMBO</v>
          </cell>
          <cell r="D16">
            <v>89848543</v>
          </cell>
        </row>
        <row r="17">
          <cell r="C17" t="str">
            <v>COPESUL</v>
          </cell>
          <cell r="D17">
            <v>88948492</v>
          </cell>
        </row>
        <row r="18">
          <cell r="C18" t="str">
            <v>CTA</v>
          </cell>
          <cell r="D18">
            <v>95840</v>
          </cell>
        </row>
        <row r="19">
          <cell r="C19" t="str">
            <v>DANA</v>
          </cell>
          <cell r="D19" t="str">
            <v>GRUPO</v>
          </cell>
        </row>
        <row r="20">
          <cell r="C20" t="str">
            <v>DELL</v>
          </cell>
          <cell r="D20">
            <v>72381189</v>
          </cell>
        </row>
        <row r="21">
          <cell r="C21" t="str">
            <v>DIMON</v>
          </cell>
          <cell r="D21">
            <v>33876145</v>
          </cell>
        </row>
        <row r="22">
          <cell r="C22" t="str">
            <v>ELIANE</v>
          </cell>
          <cell r="D22" t="str">
            <v>GRUPO</v>
          </cell>
        </row>
        <row r="23">
          <cell r="C23" t="str">
            <v>FRANGOSUL</v>
          </cell>
          <cell r="D23" t="str">
            <v>GRUPO</v>
          </cell>
        </row>
        <row r="24">
          <cell r="C24" t="str">
            <v>GERDAU</v>
          </cell>
          <cell r="D24" t="str">
            <v>GRUPO</v>
          </cell>
        </row>
        <row r="25">
          <cell r="C25" t="str">
            <v>GKN</v>
          </cell>
          <cell r="D25" t="str">
            <v>GRUPO</v>
          </cell>
        </row>
        <row r="26">
          <cell r="C26" t="str">
            <v>ICOTRON</v>
          </cell>
          <cell r="D26">
            <v>90285958</v>
          </cell>
        </row>
        <row r="27">
          <cell r="C27" t="str">
            <v>INNOVA</v>
          </cell>
          <cell r="D27">
            <v>1999166</v>
          </cell>
        </row>
        <row r="28">
          <cell r="C28" t="str">
            <v>INVENSYS</v>
          </cell>
          <cell r="D28">
            <v>73913790</v>
          </cell>
        </row>
        <row r="29">
          <cell r="C29" t="str">
            <v>JOHN DEERE</v>
          </cell>
          <cell r="D29" t="str">
            <v>GRUPO</v>
          </cell>
        </row>
        <row r="30">
          <cell r="C30" t="str">
            <v>JOSAPAR (JOAQUIM OLIVEIRA)</v>
          </cell>
          <cell r="D30" t="str">
            <v>GRUPO</v>
          </cell>
        </row>
        <row r="31">
          <cell r="C31" t="str">
            <v>KANNENBERG</v>
          </cell>
          <cell r="D31" t="str">
            <v>GRUPO</v>
          </cell>
        </row>
        <row r="32">
          <cell r="C32" t="str">
            <v>KEPLER WEBER</v>
          </cell>
          <cell r="D32">
            <v>91983056</v>
          </cell>
        </row>
        <row r="33">
          <cell r="C33" t="str">
            <v>MARCOPOLO</v>
          </cell>
          <cell r="D33" t="str">
            <v>GRUPO</v>
          </cell>
        </row>
        <row r="34">
          <cell r="C34" t="str">
            <v>MERIDIONAL TABACOS</v>
          </cell>
          <cell r="D34">
            <v>87329074</v>
          </cell>
        </row>
        <row r="35">
          <cell r="C35" t="str">
            <v>PIONEER</v>
          </cell>
          <cell r="D35">
            <v>87082814</v>
          </cell>
        </row>
        <row r="36">
          <cell r="C36" t="str">
            <v>RANDON</v>
          </cell>
          <cell r="D36" t="str">
            <v>GRUPO</v>
          </cell>
        </row>
        <row r="37">
          <cell r="C37" t="str">
            <v>REF. IPIRANGA</v>
          </cell>
          <cell r="D37">
            <v>94845674</v>
          </cell>
        </row>
        <row r="38">
          <cell r="C38" t="str">
            <v>REICHERT</v>
          </cell>
          <cell r="D38" t="str">
            <v>GRUPO</v>
          </cell>
        </row>
        <row r="39">
          <cell r="C39" t="str">
            <v>REIFER</v>
          </cell>
          <cell r="D39">
            <v>89771521</v>
          </cell>
        </row>
        <row r="40">
          <cell r="C40" t="str">
            <v>RENNER HERMANN</v>
          </cell>
          <cell r="D40" t="str">
            <v>GRUPO</v>
          </cell>
        </row>
        <row r="41">
          <cell r="C41" t="str">
            <v>RGE</v>
          </cell>
          <cell r="D41">
            <v>2016439</v>
          </cell>
        </row>
        <row r="42">
          <cell r="C42" t="str">
            <v>SANTA LÚCIA</v>
          </cell>
          <cell r="D42">
            <v>90471798</v>
          </cell>
        </row>
        <row r="43">
          <cell r="C43" t="str">
            <v>SONAE</v>
          </cell>
          <cell r="D43" t="str">
            <v>GRUPO</v>
          </cell>
        </row>
        <row r="44">
          <cell r="C44" t="str">
            <v>Springer</v>
          </cell>
          <cell r="D44">
            <v>10948651</v>
          </cell>
        </row>
        <row r="45">
          <cell r="C45" t="str">
            <v>TAURUS</v>
          </cell>
          <cell r="D45" t="str">
            <v>GRUPO</v>
          </cell>
        </row>
        <row r="46">
          <cell r="C46" t="str">
            <v>TELET</v>
          </cell>
          <cell r="D46">
            <v>1655694</v>
          </cell>
        </row>
        <row r="47">
          <cell r="C47" t="str">
            <v>TESSMANN</v>
          </cell>
          <cell r="D47" t="str">
            <v>GRUPO</v>
          </cell>
        </row>
        <row r="48">
          <cell r="C48" t="str">
            <v>TIPLER</v>
          </cell>
          <cell r="D48">
            <v>87235297</v>
          </cell>
        </row>
        <row r="49">
          <cell r="C49" t="str">
            <v>TRIUNFO</v>
          </cell>
          <cell r="D49">
            <v>90751025</v>
          </cell>
        </row>
        <row r="50">
          <cell r="C50" t="str">
            <v>UNIVERSAL LEAF</v>
          </cell>
          <cell r="D50">
            <v>82638644</v>
          </cell>
        </row>
        <row r="51">
          <cell r="C51" t="str">
            <v>VONPAR REFRESCOS</v>
          </cell>
          <cell r="D51" t="str">
            <v>GRUPO</v>
          </cell>
        </row>
        <row r="52">
          <cell r="C52" t="str">
            <v>ZAFFARI</v>
          </cell>
          <cell r="D52" t="str">
            <v>GRUPO</v>
          </cell>
        </row>
        <row r="53">
          <cell r="C53" t="str">
            <v>ZAMPROGNA</v>
          </cell>
          <cell r="D53" t="str">
            <v>GRUPO</v>
          </cell>
        </row>
        <row r="54">
          <cell r="C54" t="str">
            <v>ZANATTA</v>
          </cell>
          <cell r="D54" t="str">
            <v>GRUPO</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oque"/>
      <sheetName val="BAL0901"/>
      <sheetName val="SINTESOC09"/>
      <sheetName val="Mensal"/>
      <sheetName val="Acumulado"/>
      <sheetName val="Trimestre"/>
      <sheetName val="BAT CONT X ADM"/>
      <sheetName val="novasoc"/>
      <sheetName val="Módulo1"/>
      <sheetName val="Módulo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5">
          <cell r="D5">
            <v>36526</v>
          </cell>
          <cell r="I5" t="str">
            <v>Date</v>
          </cell>
          <cell r="J5" t="str">
            <v>Px ask</v>
          </cell>
        </row>
        <row r="6">
          <cell r="A6">
            <v>36528</v>
          </cell>
          <cell r="B6">
            <v>48.310454999999997</v>
          </cell>
          <cell r="D6">
            <v>36591</v>
          </cell>
          <cell r="I6">
            <v>36528</v>
          </cell>
          <cell r="J6">
            <v>1.8010999999999999</v>
          </cell>
        </row>
        <row r="7">
          <cell r="A7">
            <v>36529</v>
          </cell>
          <cell r="B7">
            <v>48.34346</v>
          </cell>
          <cell r="D7">
            <v>36592</v>
          </cell>
          <cell r="I7">
            <v>36529</v>
          </cell>
          <cell r="J7">
            <v>1.8337000000000001</v>
          </cell>
        </row>
        <row r="8">
          <cell r="A8">
            <v>36530</v>
          </cell>
          <cell r="B8">
            <v>48.376438</v>
          </cell>
          <cell r="D8">
            <v>36637</v>
          </cell>
          <cell r="I8">
            <v>36530</v>
          </cell>
          <cell r="J8">
            <v>1.8544</v>
          </cell>
        </row>
        <row r="9">
          <cell r="A9">
            <v>36531</v>
          </cell>
          <cell r="B9">
            <v>48.409424000000001</v>
          </cell>
          <cell r="D9">
            <v>36637</v>
          </cell>
          <cell r="I9">
            <v>36531</v>
          </cell>
          <cell r="J9">
            <v>1.8461000000000001</v>
          </cell>
        </row>
        <row r="10">
          <cell r="A10">
            <v>36532</v>
          </cell>
          <cell r="B10">
            <v>48.442447999999999</v>
          </cell>
          <cell r="D10">
            <v>36647</v>
          </cell>
          <cell r="I10">
            <v>36532</v>
          </cell>
          <cell r="J10">
            <v>1.8281000000000001</v>
          </cell>
        </row>
        <row r="11">
          <cell r="A11">
            <v>36535</v>
          </cell>
          <cell r="B11">
            <v>48.475493999999998</v>
          </cell>
          <cell r="D11">
            <v>36699</v>
          </cell>
          <cell r="I11">
            <v>36535</v>
          </cell>
          <cell r="J11">
            <v>1.8161</v>
          </cell>
        </row>
        <row r="12">
          <cell r="A12">
            <v>36536</v>
          </cell>
          <cell r="B12">
            <v>48.508560000000003</v>
          </cell>
          <cell r="D12">
            <v>36776</v>
          </cell>
          <cell r="I12">
            <v>36536</v>
          </cell>
          <cell r="J12">
            <v>1.8219000000000001</v>
          </cell>
        </row>
        <row r="13">
          <cell r="A13">
            <v>36537</v>
          </cell>
          <cell r="B13">
            <v>48.541687000000003</v>
          </cell>
          <cell r="D13">
            <v>36802</v>
          </cell>
          <cell r="I13">
            <v>36537</v>
          </cell>
          <cell r="J13">
            <v>1.8313999999999999</v>
          </cell>
        </row>
        <row r="14">
          <cell r="A14">
            <v>36538</v>
          </cell>
          <cell r="B14">
            <v>48.574782999999996</v>
          </cell>
          <cell r="D14">
            <v>36811</v>
          </cell>
          <cell r="I14">
            <v>36538</v>
          </cell>
          <cell r="J14">
            <v>1.8192999999999999</v>
          </cell>
        </row>
        <row r="15">
          <cell r="A15">
            <v>36539</v>
          </cell>
          <cell r="B15">
            <v>48.607903</v>
          </cell>
          <cell r="D15">
            <v>36832</v>
          </cell>
          <cell r="I15">
            <v>36539</v>
          </cell>
          <cell r="J15">
            <v>1.7997000000000001</v>
          </cell>
        </row>
        <row r="16">
          <cell r="A16">
            <v>36542</v>
          </cell>
          <cell r="B16">
            <v>48.641078999999998</v>
          </cell>
          <cell r="D16">
            <v>36845</v>
          </cell>
          <cell r="I16">
            <v>36542</v>
          </cell>
          <cell r="J16">
            <v>1.7957000000000001</v>
          </cell>
        </row>
        <row r="17">
          <cell r="A17">
            <v>36543</v>
          </cell>
          <cell r="B17">
            <v>48.674244000000002</v>
          </cell>
          <cell r="D17">
            <v>36885</v>
          </cell>
          <cell r="I17">
            <v>36543</v>
          </cell>
          <cell r="J17">
            <v>1.7924</v>
          </cell>
        </row>
        <row r="18">
          <cell r="A18">
            <v>36544</v>
          </cell>
          <cell r="B18">
            <v>48.707417</v>
          </cell>
          <cell r="D18">
            <v>36892</v>
          </cell>
          <cell r="I18">
            <v>36544</v>
          </cell>
          <cell r="J18">
            <v>1.7984</v>
          </cell>
        </row>
        <row r="19">
          <cell r="A19">
            <v>36545</v>
          </cell>
          <cell r="B19">
            <v>48.740527999999998</v>
          </cell>
          <cell r="D19">
            <v>36948</v>
          </cell>
          <cell r="I19">
            <v>36545</v>
          </cell>
          <cell r="J19">
            <v>1.7801</v>
          </cell>
        </row>
        <row r="20">
          <cell r="A20">
            <v>36546</v>
          </cell>
          <cell r="B20">
            <v>48.773651000000001</v>
          </cell>
          <cell r="D20">
            <v>36949</v>
          </cell>
          <cell r="I20">
            <v>36546</v>
          </cell>
          <cell r="J20">
            <v>1.7784</v>
          </cell>
        </row>
        <row r="21">
          <cell r="A21">
            <v>36549</v>
          </cell>
          <cell r="B21">
            <v>48.806938000000002</v>
          </cell>
          <cell r="D21">
            <v>36994</v>
          </cell>
          <cell r="I21">
            <v>36549</v>
          </cell>
          <cell r="J21">
            <v>1.7652000000000001</v>
          </cell>
        </row>
        <row r="22">
          <cell r="A22">
            <v>36550</v>
          </cell>
          <cell r="B22">
            <v>48.840248000000003</v>
          </cell>
          <cell r="D22">
            <v>37002</v>
          </cell>
          <cell r="I22">
            <v>36550</v>
          </cell>
          <cell r="J22">
            <v>1.7741</v>
          </cell>
        </row>
        <row r="23">
          <cell r="A23">
            <v>36551</v>
          </cell>
          <cell r="B23">
            <v>48.873600000000003</v>
          </cell>
          <cell r="D23">
            <v>37012</v>
          </cell>
          <cell r="I23">
            <v>36551</v>
          </cell>
          <cell r="J23">
            <v>1.7768999999999999</v>
          </cell>
        </row>
        <row r="24">
          <cell r="A24">
            <v>36552</v>
          </cell>
          <cell r="B24">
            <v>48.906891000000002</v>
          </cell>
          <cell r="D24">
            <v>37056</v>
          </cell>
          <cell r="I24">
            <v>36552</v>
          </cell>
          <cell r="J24">
            <v>1.7753000000000001</v>
          </cell>
        </row>
        <row r="25">
          <cell r="A25">
            <v>36553</v>
          </cell>
          <cell r="B25">
            <v>48.940154999999997</v>
          </cell>
          <cell r="D25">
            <v>37141</v>
          </cell>
          <cell r="I25">
            <v>36553</v>
          </cell>
          <cell r="J25">
            <v>1.7875000000000001</v>
          </cell>
        </row>
        <row r="26">
          <cell r="A26">
            <v>36556</v>
          </cell>
          <cell r="B26">
            <v>48.973446000000003</v>
          </cell>
          <cell r="D26">
            <v>37176</v>
          </cell>
          <cell r="I26">
            <v>36556</v>
          </cell>
          <cell r="J26">
            <v>1.8024</v>
          </cell>
        </row>
        <row r="27">
          <cell r="A27">
            <v>36557</v>
          </cell>
          <cell r="B27">
            <v>49.006737000000001</v>
          </cell>
          <cell r="D27">
            <v>37197</v>
          </cell>
          <cell r="I27">
            <v>36557</v>
          </cell>
          <cell r="J27">
            <v>1.7931999999999999</v>
          </cell>
        </row>
        <row r="28">
          <cell r="A28">
            <v>36558</v>
          </cell>
          <cell r="B28">
            <v>49.040103999999999</v>
          </cell>
          <cell r="D28">
            <v>37210</v>
          </cell>
          <cell r="I28">
            <v>36558</v>
          </cell>
          <cell r="J28">
            <v>1.79</v>
          </cell>
        </row>
        <row r="29">
          <cell r="A29">
            <v>36559</v>
          </cell>
          <cell r="B29">
            <v>49.073475000000002</v>
          </cell>
          <cell r="D29">
            <v>37250</v>
          </cell>
          <cell r="I29">
            <v>36559</v>
          </cell>
          <cell r="J29">
            <v>1.7779</v>
          </cell>
        </row>
        <row r="30">
          <cell r="A30">
            <v>36560</v>
          </cell>
          <cell r="B30">
            <v>49.106873</v>
          </cell>
          <cell r="D30">
            <v>37257</v>
          </cell>
          <cell r="I30">
            <v>36560</v>
          </cell>
          <cell r="J30">
            <v>1.7785</v>
          </cell>
        </row>
        <row r="31">
          <cell r="A31">
            <v>36563</v>
          </cell>
          <cell r="B31">
            <v>49.140320000000003</v>
          </cell>
          <cell r="D31">
            <v>37298</v>
          </cell>
          <cell r="I31">
            <v>36563</v>
          </cell>
          <cell r="J31">
            <v>1.7659</v>
          </cell>
        </row>
        <row r="32">
          <cell r="A32">
            <v>36564</v>
          </cell>
          <cell r="B32">
            <v>49.173743999999999</v>
          </cell>
          <cell r="D32">
            <v>37299</v>
          </cell>
          <cell r="I32">
            <v>36564</v>
          </cell>
          <cell r="J32">
            <v>1.7654000000000001</v>
          </cell>
        </row>
        <row r="33">
          <cell r="A33">
            <v>36565</v>
          </cell>
          <cell r="B33">
            <v>49.207241000000003</v>
          </cell>
          <cell r="D33">
            <v>37344</v>
          </cell>
          <cell r="I33">
            <v>36565</v>
          </cell>
          <cell r="J33">
            <v>1.7632000000000001</v>
          </cell>
        </row>
        <row r="34">
          <cell r="A34">
            <v>36566</v>
          </cell>
          <cell r="B34">
            <v>49.240710999999997</v>
          </cell>
          <cell r="D34">
            <v>37367</v>
          </cell>
          <cell r="I34">
            <v>36566</v>
          </cell>
          <cell r="J34">
            <v>1.7695000000000001</v>
          </cell>
        </row>
        <row r="35">
          <cell r="A35">
            <v>36567</v>
          </cell>
          <cell r="B35">
            <v>49.274234999999997</v>
          </cell>
          <cell r="D35">
            <v>37377</v>
          </cell>
          <cell r="I35">
            <v>36567</v>
          </cell>
          <cell r="J35">
            <v>1.7646999999999999</v>
          </cell>
        </row>
        <row r="36">
          <cell r="A36">
            <v>36570</v>
          </cell>
          <cell r="B36">
            <v>49.307766000000001</v>
          </cell>
          <cell r="D36">
            <v>37406</v>
          </cell>
          <cell r="I36">
            <v>36570</v>
          </cell>
          <cell r="J36">
            <v>1.7699</v>
          </cell>
        </row>
        <row r="37">
          <cell r="A37">
            <v>36571</v>
          </cell>
          <cell r="B37">
            <v>49.341320000000003</v>
          </cell>
          <cell r="D37">
            <v>37506</v>
          </cell>
          <cell r="I37">
            <v>36571</v>
          </cell>
          <cell r="J37">
            <v>1.7764</v>
          </cell>
        </row>
        <row r="38">
          <cell r="A38">
            <v>36572</v>
          </cell>
          <cell r="B38">
            <v>49.374912000000002</v>
          </cell>
          <cell r="D38">
            <v>37532</v>
          </cell>
          <cell r="I38">
            <v>36572</v>
          </cell>
          <cell r="J38">
            <v>1.7732000000000001</v>
          </cell>
        </row>
        <row r="39">
          <cell r="A39">
            <v>36573</v>
          </cell>
          <cell r="B39">
            <v>49.408566</v>
          </cell>
          <cell r="D39">
            <v>37541</v>
          </cell>
          <cell r="I39">
            <v>36573</v>
          </cell>
          <cell r="J39">
            <v>1.774</v>
          </cell>
        </row>
        <row r="40">
          <cell r="A40">
            <v>36574</v>
          </cell>
          <cell r="B40">
            <v>49.442188000000002</v>
          </cell>
          <cell r="D40">
            <v>37562</v>
          </cell>
          <cell r="I40">
            <v>36574</v>
          </cell>
          <cell r="J40">
            <v>1.7705</v>
          </cell>
        </row>
        <row r="41">
          <cell r="A41">
            <v>36577</v>
          </cell>
          <cell r="B41">
            <v>49.475898999999998</v>
          </cell>
          <cell r="D41">
            <v>37575</v>
          </cell>
          <cell r="I41">
            <v>36577</v>
          </cell>
          <cell r="J41">
            <v>1.7784</v>
          </cell>
        </row>
        <row r="42">
          <cell r="A42">
            <v>36578</v>
          </cell>
          <cell r="B42">
            <v>49.509701</v>
          </cell>
          <cell r="D42">
            <v>37615</v>
          </cell>
          <cell r="I42">
            <v>36578</v>
          </cell>
          <cell r="J42">
            <v>1.7825</v>
          </cell>
        </row>
        <row r="43">
          <cell r="A43">
            <v>36579</v>
          </cell>
          <cell r="B43">
            <v>49.543491000000003</v>
          </cell>
          <cell r="D43">
            <v>37622</v>
          </cell>
          <cell r="I43">
            <v>36579</v>
          </cell>
          <cell r="J43">
            <v>1.7886</v>
          </cell>
        </row>
        <row r="44">
          <cell r="A44">
            <v>36580</v>
          </cell>
          <cell r="B44">
            <v>49.577305000000003</v>
          </cell>
          <cell r="D44">
            <v>37683</v>
          </cell>
          <cell r="I44">
            <v>36580</v>
          </cell>
          <cell r="J44">
            <v>1.7779</v>
          </cell>
        </row>
        <row r="45">
          <cell r="A45">
            <v>36581</v>
          </cell>
          <cell r="B45">
            <v>49.611125999999999</v>
          </cell>
          <cell r="D45">
            <v>37684</v>
          </cell>
          <cell r="I45">
            <v>36581</v>
          </cell>
          <cell r="J45">
            <v>1.7741</v>
          </cell>
        </row>
        <row r="46">
          <cell r="A46">
            <v>36584</v>
          </cell>
          <cell r="B46">
            <v>49.644950999999999</v>
          </cell>
          <cell r="D46">
            <v>37729</v>
          </cell>
          <cell r="I46">
            <v>36584</v>
          </cell>
          <cell r="J46">
            <v>1.7787999999999999</v>
          </cell>
        </row>
        <row r="47">
          <cell r="A47">
            <v>36585</v>
          </cell>
          <cell r="B47">
            <v>49.678787</v>
          </cell>
          <cell r="D47">
            <v>37732</v>
          </cell>
          <cell r="I47">
            <v>36585</v>
          </cell>
          <cell r="J47">
            <v>1.7685</v>
          </cell>
        </row>
        <row r="48">
          <cell r="A48">
            <v>36586</v>
          </cell>
          <cell r="B48">
            <v>49.712691999999997</v>
          </cell>
          <cell r="D48">
            <v>37742</v>
          </cell>
          <cell r="I48">
            <v>36586</v>
          </cell>
          <cell r="J48">
            <v>1.7678</v>
          </cell>
        </row>
        <row r="49">
          <cell r="A49">
            <v>36587</v>
          </cell>
          <cell r="B49">
            <v>49.746605000000002</v>
          </cell>
          <cell r="D49">
            <v>37791</v>
          </cell>
          <cell r="I49">
            <v>36587</v>
          </cell>
          <cell r="J49">
            <v>1.76</v>
          </cell>
        </row>
        <row r="50">
          <cell r="A50">
            <v>36588</v>
          </cell>
          <cell r="B50">
            <v>49.780560000000001</v>
          </cell>
          <cell r="D50">
            <v>37871</v>
          </cell>
          <cell r="I50">
            <v>36588</v>
          </cell>
          <cell r="J50">
            <v>1.7511000000000001</v>
          </cell>
        </row>
        <row r="51">
          <cell r="A51">
            <v>36593</v>
          </cell>
          <cell r="B51">
            <v>49.814518</v>
          </cell>
          <cell r="D51">
            <v>37906</v>
          </cell>
          <cell r="I51">
            <v>36593</v>
          </cell>
          <cell r="J51">
            <v>1.7498</v>
          </cell>
        </row>
        <row r="52">
          <cell r="A52">
            <v>36594</v>
          </cell>
          <cell r="B52">
            <v>49.848498999999997</v>
          </cell>
          <cell r="D52">
            <v>37927</v>
          </cell>
          <cell r="I52">
            <v>36594</v>
          </cell>
          <cell r="J52">
            <v>1.7343</v>
          </cell>
        </row>
        <row r="53">
          <cell r="A53">
            <v>36595</v>
          </cell>
          <cell r="B53">
            <v>49.882522999999999</v>
          </cell>
          <cell r="D53">
            <v>37940</v>
          </cell>
          <cell r="I53">
            <v>36595</v>
          </cell>
          <cell r="J53">
            <v>1.7385999999999999</v>
          </cell>
        </row>
        <row r="54">
          <cell r="A54">
            <v>36598</v>
          </cell>
          <cell r="B54">
            <v>49.916569000000003</v>
          </cell>
          <cell r="D54">
            <v>37980</v>
          </cell>
          <cell r="I54">
            <v>36598</v>
          </cell>
          <cell r="J54">
            <v>1.7502</v>
          </cell>
        </row>
        <row r="55">
          <cell r="A55">
            <v>36599</v>
          </cell>
          <cell r="B55">
            <v>49.950634000000001</v>
          </cell>
          <cell r="D55">
            <v>37987</v>
          </cell>
          <cell r="I55">
            <v>36599</v>
          </cell>
          <cell r="J55">
            <v>1.7372000000000001</v>
          </cell>
        </row>
        <row r="56">
          <cell r="A56">
            <v>36600</v>
          </cell>
          <cell r="B56">
            <v>49.984760000000001</v>
          </cell>
          <cell r="D56">
            <v>38040</v>
          </cell>
          <cell r="I56">
            <v>36600</v>
          </cell>
          <cell r="J56">
            <v>1.7431000000000001</v>
          </cell>
        </row>
        <row r="57">
          <cell r="A57">
            <v>36601</v>
          </cell>
          <cell r="B57">
            <v>50.018909000000001</v>
          </cell>
          <cell r="D57">
            <v>38041</v>
          </cell>
          <cell r="I57">
            <v>36601</v>
          </cell>
          <cell r="J57">
            <v>1.7357</v>
          </cell>
        </row>
        <row r="58">
          <cell r="A58">
            <v>36602</v>
          </cell>
          <cell r="B58">
            <v>50.053082000000003</v>
          </cell>
          <cell r="D58">
            <v>38086</v>
          </cell>
          <cell r="I58">
            <v>36602</v>
          </cell>
          <cell r="J58">
            <v>1.7406999999999999</v>
          </cell>
        </row>
        <row r="59">
          <cell r="A59">
            <v>36605</v>
          </cell>
          <cell r="B59">
            <v>50.087242000000003</v>
          </cell>
          <cell r="D59">
            <v>38098</v>
          </cell>
          <cell r="I59">
            <v>36605</v>
          </cell>
          <cell r="J59">
            <v>1.7387999999999999</v>
          </cell>
        </row>
        <row r="60">
          <cell r="A60">
            <v>36606</v>
          </cell>
          <cell r="B60">
            <v>50.121428999999999</v>
          </cell>
          <cell r="D60">
            <v>38108</v>
          </cell>
          <cell r="I60">
            <v>36606</v>
          </cell>
          <cell r="J60">
            <v>1.7381</v>
          </cell>
        </row>
        <row r="61">
          <cell r="A61">
            <v>36607</v>
          </cell>
          <cell r="B61">
            <v>50.155655000000003</v>
          </cell>
          <cell r="D61">
            <v>38148</v>
          </cell>
          <cell r="I61">
            <v>36607</v>
          </cell>
          <cell r="J61">
            <v>1.7304999999999999</v>
          </cell>
        </row>
        <row r="62">
          <cell r="A62">
            <v>36608</v>
          </cell>
          <cell r="B62">
            <v>50.189602000000001</v>
          </cell>
          <cell r="D62">
            <v>38237</v>
          </cell>
          <cell r="I62">
            <v>36608</v>
          </cell>
          <cell r="J62">
            <v>1.7242</v>
          </cell>
        </row>
        <row r="63">
          <cell r="A63">
            <v>36609</v>
          </cell>
          <cell r="B63">
            <v>50.223770000000002</v>
          </cell>
          <cell r="D63">
            <v>38263</v>
          </cell>
          <cell r="I63">
            <v>36609</v>
          </cell>
          <cell r="J63">
            <v>1.7234</v>
          </cell>
        </row>
        <row r="64">
          <cell r="A64">
            <v>36612</v>
          </cell>
          <cell r="B64">
            <v>50.258099000000001</v>
          </cell>
          <cell r="D64">
            <v>38272</v>
          </cell>
          <cell r="I64">
            <v>36612</v>
          </cell>
          <cell r="J64">
            <v>1.7362</v>
          </cell>
        </row>
        <row r="65">
          <cell r="A65">
            <v>36613</v>
          </cell>
          <cell r="B65">
            <v>50.292434999999998</v>
          </cell>
          <cell r="D65">
            <v>38293</v>
          </cell>
          <cell r="I65">
            <v>36613</v>
          </cell>
          <cell r="J65">
            <v>1.7456</v>
          </cell>
        </row>
        <row r="66">
          <cell r="A66">
            <v>36614</v>
          </cell>
          <cell r="B66">
            <v>50.326759000000003</v>
          </cell>
          <cell r="D66">
            <v>38306</v>
          </cell>
          <cell r="I66">
            <v>36614</v>
          </cell>
          <cell r="J66">
            <v>1.7379</v>
          </cell>
        </row>
        <row r="67">
          <cell r="A67">
            <v>36615</v>
          </cell>
          <cell r="B67">
            <v>50.360518999999996</v>
          </cell>
          <cell r="D67">
            <v>38346</v>
          </cell>
          <cell r="I67">
            <v>36615</v>
          </cell>
          <cell r="J67">
            <v>1.7522</v>
          </cell>
        </row>
        <row r="68">
          <cell r="A68">
            <v>36616</v>
          </cell>
          <cell r="B68">
            <v>50.394249000000002</v>
          </cell>
          <cell r="D68">
            <v>38353</v>
          </cell>
          <cell r="I68">
            <v>36616</v>
          </cell>
          <cell r="J68">
            <v>1.7473000000000001</v>
          </cell>
        </row>
        <row r="69">
          <cell r="A69">
            <v>36619</v>
          </cell>
          <cell r="B69">
            <v>50.427985999999997</v>
          </cell>
          <cell r="D69">
            <v>38390</v>
          </cell>
          <cell r="I69">
            <v>36619</v>
          </cell>
          <cell r="J69">
            <v>1.7406999999999999</v>
          </cell>
        </row>
        <row r="70">
          <cell r="A70">
            <v>36620</v>
          </cell>
          <cell r="B70">
            <v>50.461711999999999</v>
          </cell>
          <cell r="D70">
            <v>38391</v>
          </cell>
          <cell r="I70">
            <v>36620</v>
          </cell>
          <cell r="J70">
            <v>1.7424999999999999</v>
          </cell>
        </row>
        <row r="71">
          <cell r="A71">
            <v>36621</v>
          </cell>
          <cell r="B71">
            <v>50.495475999999996</v>
          </cell>
          <cell r="D71">
            <v>38436</v>
          </cell>
          <cell r="I71">
            <v>36621</v>
          </cell>
          <cell r="J71">
            <v>1.7532000000000001</v>
          </cell>
        </row>
        <row r="72">
          <cell r="A72">
            <v>36622</v>
          </cell>
          <cell r="B72">
            <v>50.529330999999999</v>
          </cell>
          <cell r="D72">
            <v>38463</v>
          </cell>
          <cell r="I72">
            <v>36622</v>
          </cell>
          <cell r="J72">
            <v>1.7423</v>
          </cell>
        </row>
        <row r="73">
          <cell r="A73">
            <v>36623</v>
          </cell>
          <cell r="B73">
            <v>50.563225000000003</v>
          </cell>
          <cell r="D73">
            <v>38473</v>
          </cell>
          <cell r="I73">
            <v>36623</v>
          </cell>
          <cell r="J73">
            <v>1.7439</v>
          </cell>
        </row>
        <row r="74">
          <cell r="A74">
            <v>36626</v>
          </cell>
          <cell r="B74">
            <v>50.597126000000003</v>
          </cell>
          <cell r="D74">
            <v>38498</v>
          </cell>
          <cell r="I74">
            <v>36626</v>
          </cell>
          <cell r="J74">
            <v>1.7386999999999999</v>
          </cell>
        </row>
        <row r="75">
          <cell r="A75">
            <v>36627</v>
          </cell>
          <cell r="B75">
            <v>50.631034999999997</v>
          </cell>
          <cell r="D75">
            <v>38602</v>
          </cell>
          <cell r="I75">
            <v>36627</v>
          </cell>
          <cell r="J75">
            <v>1.7447999999999999</v>
          </cell>
        </row>
        <row r="76">
          <cell r="A76">
            <v>36628</v>
          </cell>
          <cell r="B76">
            <v>50.664977999999998</v>
          </cell>
          <cell r="D76">
            <v>38637</v>
          </cell>
          <cell r="I76">
            <v>36628</v>
          </cell>
          <cell r="J76">
            <v>1.7471000000000001</v>
          </cell>
        </row>
        <row r="77">
          <cell r="A77">
            <v>36629</v>
          </cell>
          <cell r="B77">
            <v>50.698962999999999</v>
          </cell>
          <cell r="D77">
            <v>38658</v>
          </cell>
          <cell r="I77">
            <v>36629</v>
          </cell>
          <cell r="J77">
            <v>1.7633000000000001</v>
          </cell>
        </row>
        <row r="78">
          <cell r="A78">
            <v>36630</v>
          </cell>
          <cell r="B78">
            <v>50.733024999999998</v>
          </cell>
          <cell r="D78">
            <v>38671</v>
          </cell>
          <cell r="I78">
            <v>36630</v>
          </cell>
          <cell r="J78">
            <v>1.7833000000000001</v>
          </cell>
        </row>
        <row r="79">
          <cell r="A79">
            <v>36633</v>
          </cell>
          <cell r="B79">
            <v>50.767173999999997</v>
          </cell>
          <cell r="D79">
            <v>38711</v>
          </cell>
          <cell r="I79">
            <v>36633</v>
          </cell>
          <cell r="J79">
            <v>1.7873000000000001</v>
          </cell>
        </row>
        <row r="80">
          <cell r="A80">
            <v>36634</v>
          </cell>
          <cell r="B80">
            <v>50.801349999999999</v>
          </cell>
          <cell r="D80">
            <v>38718</v>
          </cell>
          <cell r="I80">
            <v>36634</v>
          </cell>
          <cell r="J80">
            <v>1.7696000000000001</v>
          </cell>
        </row>
        <row r="81">
          <cell r="A81">
            <v>36635</v>
          </cell>
          <cell r="B81">
            <v>50.835545000000003</v>
          </cell>
          <cell r="D81">
            <v>38775</v>
          </cell>
          <cell r="I81">
            <v>36635</v>
          </cell>
          <cell r="J81">
            <v>1.7662</v>
          </cell>
        </row>
        <row r="82">
          <cell r="A82">
            <v>36636</v>
          </cell>
          <cell r="B82">
            <v>50.869678</v>
          </cell>
          <cell r="D82">
            <v>38776</v>
          </cell>
          <cell r="I82">
            <v>36636</v>
          </cell>
          <cell r="J82">
            <v>1.7784</v>
          </cell>
        </row>
        <row r="83">
          <cell r="A83">
            <v>36640</v>
          </cell>
          <cell r="B83">
            <v>50.903903999999997</v>
          </cell>
          <cell r="D83">
            <v>38821</v>
          </cell>
          <cell r="I83">
            <v>36640</v>
          </cell>
          <cell r="J83">
            <v>1.7916000000000001</v>
          </cell>
        </row>
        <row r="84">
          <cell r="A84">
            <v>36641</v>
          </cell>
          <cell r="B84">
            <v>50.938152000000002</v>
          </cell>
          <cell r="D84">
            <v>38828</v>
          </cell>
          <cell r="I84">
            <v>36641</v>
          </cell>
          <cell r="J84">
            <v>1.7887999999999999</v>
          </cell>
        </row>
        <row r="85">
          <cell r="A85">
            <v>36642</v>
          </cell>
          <cell r="B85">
            <v>50.972423999999997</v>
          </cell>
          <cell r="D85">
            <v>38838</v>
          </cell>
          <cell r="I85">
            <v>36642</v>
          </cell>
          <cell r="J85">
            <v>1.7985</v>
          </cell>
        </row>
        <row r="86">
          <cell r="A86">
            <v>36643</v>
          </cell>
          <cell r="B86">
            <v>51.006717999999999</v>
          </cell>
          <cell r="D86">
            <v>38883</v>
          </cell>
          <cell r="I86">
            <v>36643</v>
          </cell>
          <cell r="J86">
            <v>1.8083</v>
          </cell>
        </row>
        <row r="87">
          <cell r="A87">
            <v>36644</v>
          </cell>
          <cell r="B87">
            <v>51.041035000000001</v>
          </cell>
          <cell r="D87">
            <v>38967</v>
          </cell>
          <cell r="I87">
            <v>36644</v>
          </cell>
          <cell r="J87">
            <v>1.8067</v>
          </cell>
        </row>
        <row r="88">
          <cell r="A88">
            <v>36648</v>
          </cell>
          <cell r="B88">
            <v>51.075375000000001</v>
          </cell>
          <cell r="D88">
            <v>39002</v>
          </cell>
          <cell r="I88">
            <v>36648</v>
          </cell>
          <cell r="J88">
            <v>1.8008</v>
          </cell>
        </row>
        <row r="89">
          <cell r="A89">
            <v>36649</v>
          </cell>
          <cell r="B89">
            <v>51.109775999999997</v>
          </cell>
          <cell r="D89">
            <v>39023</v>
          </cell>
          <cell r="I89">
            <v>36649</v>
          </cell>
          <cell r="J89">
            <v>1.8162</v>
          </cell>
        </row>
        <row r="90">
          <cell r="A90">
            <v>36650</v>
          </cell>
          <cell r="B90">
            <v>51.144196000000001</v>
          </cell>
          <cell r="D90">
            <v>39036</v>
          </cell>
          <cell r="I90">
            <v>36650</v>
          </cell>
          <cell r="J90">
            <v>1.8144</v>
          </cell>
        </row>
        <row r="91">
          <cell r="A91">
            <v>36651</v>
          </cell>
          <cell r="B91">
            <v>51.178673000000003</v>
          </cell>
          <cell r="D91">
            <v>39076</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 2"/>
      <sheetName val="Pasta 3"/>
      <sheetName val="Pasta 4"/>
      <sheetName val="PAT"/>
      <sheetName val="COMPENSAÇÃO MP 1807"/>
      <sheetName val="C.S_RECUPERAR"/>
      <sheetName val="AJUSTE"/>
      <sheetName val="PDD"/>
      <sheetName val="PREJUÍZO FISCAL"/>
      <sheetName val="Parte B_2001"/>
    </sheetNames>
    <sheetDataSet>
      <sheetData sheetId="0"/>
      <sheetData sheetId="1" refreshError="1"/>
      <sheetData sheetId="2" refreshError="1"/>
      <sheetData sheetId="3"/>
      <sheetData sheetId="4"/>
      <sheetData sheetId="5" refreshError="1"/>
      <sheetData sheetId="6"/>
      <sheetData sheetId="7"/>
      <sheetData sheetId="8" refreshError="1"/>
      <sheetData sheetId="9"/>
    </sheetDataSet>
  </externalBook>
</externalLink>
</file>

<file path=xl/tables/table1.xml><?xml version="1.0" encoding="utf-8"?>
<table xmlns="http://schemas.openxmlformats.org/spreadsheetml/2006/main" id="1" name="Tabela5" displayName="Tabela5" ref="B3:AJ72" totalsRowShown="0" headerRowDxfId="82" dataDxfId="81" tableBorderDxfId="80">
  <tableColumns count="35">
    <tableColumn id="1" name="Statement of Financial Position  (R$ MM)" dataDxfId="79"/>
    <tableColumn id="2" name="4T10" dataDxfId="78"/>
    <tableColumn id="3" name="1T11" dataDxfId="77"/>
    <tableColumn id="4" name="2T11" dataDxfId="76"/>
    <tableColumn id="5" name="3T11" dataDxfId="75"/>
    <tableColumn id="6" name="4T11" dataDxfId="74"/>
    <tableColumn id="7" name="1T12" dataDxfId="73"/>
    <tableColumn id="8" name="2T12" dataDxfId="72"/>
    <tableColumn id="9" name="3T12" dataDxfId="71"/>
    <tableColumn id="10" name="4T12" dataDxfId="70"/>
    <tableColumn id="11" name="1T13" dataDxfId="69"/>
    <tableColumn id="12" name="2T13" dataDxfId="68"/>
    <tableColumn id="13" name="3T13" dataDxfId="67"/>
    <tableColumn id="14" name="4T13" dataDxfId="66"/>
    <tableColumn id="15" name="1T14" dataDxfId="65"/>
    <tableColumn id="16" name="2T14" dataDxfId="64"/>
    <tableColumn id="17" name="3T14" dataDxfId="63"/>
    <tableColumn id="18" name="4T14" dataDxfId="62"/>
    <tableColumn id="19" name="1T15" dataDxfId="61"/>
    <tableColumn id="20" name="2T15" dataDxfId="60"/>
    <tableColumn id="21" name="3T15" dataDxfId="59"/>
    <tableColumn id="22" name="4T15" dataDxfId="58"/>
    <tableColumn id="23" name="1T16" dataDxfId="57"/>
    <tableColumn id="24" name="2T16" dataDxfId="56"/>
    <tableColumn id="25" name="3T16" dataDxfId="55"/>
    <tableColumn id="26" name="4T16" dataDxfId="54"/>
    <tableColumn id="27" name="1T17" dataDxfId="53"/>
    <tableColumn id="28" name="2T17" dataDxfId="52"/>
    <tableColumn id="29" name="3T17" dataDxfId="51"/>
    <tableColumn id="30" name="4T17" dataDxfId="50"/>
    <tableColumn id="31" name="1T18" dataDxfId="49"/>
    <tableColumn id="32" name="2T18" dataDxfId="48"/>
    <tableColumn id="33" name="3T18" dataDxfId="47"/>
    <tableColumn id="34" name="4T18" dataDxfId="46"/>
    <tableColumn id="35" name="1T19" dataDxfId="45"/>
  </tableColumns>
  <tableStyleInfo name="TableStyleMedium20" showFirstColumn="0" showLastColumn="0" showRowStripes="1" showColumnStripes="0"/>
</table>
</file>

<file path=xl/tables/table2.xml><?xml version="1.0" encoding="utf-8"?>
<table xmlns="http://schemas.openxmlformats.org/spreadsheetml/2006/main" id="2" name="Tabela6" displayName="Tabela6" ref="B3:AQ78" totalsRowShown="0" headerRowDxfId="44" dataDxfId="43" tableBorderDxfId="42">
  <tableColumns count="42">
    <tableColumn id="1" name="Cash Flow from Operating Activities (R$ MM)" dataDxfId="41"/>
    <tableColumn id="2" name="1T11" dataDxfId="40" dataCellStyle="Vírgula"/>
    <tableColumn id="3" name="2T11" dataDxfId="39" dataCellStyle="Vírgula"/>
    <tableColumn id="4" name="3T11" dataDxfId="38" dataCellStyle="Vírgula"/>
    <tableColumn id="5" name="4T11" dataDxfId="37" dataCellStyle="Vírgula"/>
    <tableColumn id="6" name="2011A" dataDxfId="36" dataCellStyle="Vírgula"/>
    <tableColumn id="7" name="1T12" dataDxfId="35" dataCellStyle="Vírgula"/>
    <tableColumn id="8" name="2T12" dataDxfId="34" dataCellStyle="Vírgula"/>
    <tableColumn id="9" name="3T12" dataDxfId="33" dataCellStyle="Vírgula"/>
    <tableColumn id="10" name="4T12" dataDxfId="32" dataCellStyle="Vírgula"/>
    <tableColumn id="11" name="2012A" dataDxfId="31" dataCellStyle="Vírgula"/>
    <tableColumn id="12" name="1T13" dataDxfId="30" dataCellStyle="Vírgula"/>
    <tableColumn id="13" name="2T13" dataDxfId="29" dataCellStyle="Vírgula"/>
    <tableColumn id="14" name="3T13" dataDxfId="28" dataCellStyle="Vírgula"/>
    <tableColumn id="15" name="4T13" dataDxfId="27" dataCellStyle="Vírgula"/>
    <tableColumn id="16" name="2013A" dataDxfId="26" dataCellStyle="Vírgula"/>
    <tableColumn id="17" name="1T14" dataDxfId="25" dataCellStyle="Vírgula"/>
    <tableColumn id="18" name="2T14" dataDxfId="24" dataCellStyle="Vírgula"/>
    <tableColumn id="19" name="3T14" dataDxfId="23" dataCellStyle="Vírgula"/>
    <tableColumn id="20" name="4T14" dataDxfId="22" dataCellStyle="Vírgula"/>
    <tableColumn id="21" name="2014" dataDxfId="21" dataCellStyle="Vírgula"/>
    <tableColumn id="22" name="1T15" dataDxfId="20" dataCellStyle="Vírgula"/>
    <tableColumn id="23" name="2T15" dataDxfId="19" dataCellStyle="Vírgula"/>
    <tableColumn id="24" name="3T15" dataDxfId="18" dataCellStyle="Vírgula"/>
    <tableColumn id="25" name="4T15" dataDxfId="17" dataCellStyle="Vírgula"/>
    <tableColumn id="26" name="2015" dataDxfId="16" dataCellStyle="Vírgula"/>
    <tableColumn id="27" name="1T16" dataDxfId="15" dataCellStyle="Vírgula"/>
    <tableColumn id="28" name="2T16" dataDxfId="14" dataCellStyle="Vírgula"/>
    <tableColumn id="29" name="3T16" dataDxfId="13" dataCellStyle="Vírgula"/>
    <tableColumn id="30" name="4T16" dataDxfId="12" dataCellStyle="Vírgula"/>
    <tableColumn id="31" name="2016" dataDxfId="11" dataCellStyle="Vírgula"/>
    <tableColumn id="32" name="1T17" dataDxfId="10" dataCellStyle="Vírgula"/>
    <tableColumn id="33" name="2T17" dataDxfId="9" dataCellStyle="Vírgula"/>
    <tableColumn id="34" name="3T17" dataDxfId="8" dataCellStyle="Vírgula"/>
    <tableColumn id="35" name="4T17" dataDxfId="7" dataCellStyle="Vírgula"/>
    <tableColumn id="36" name="1T18" dataDxfId="6" dataCellStyle="Vírgula"/>
    <tableColumn id="37" name="2T18" dataDxfId="5" dataCellStyle="Vírgula"/>
    <tableColumn id="38" name="3T18" dataDxfId="4" dataCellStyle="Vírgula"/>
    <tableColumn id="39" name="4T18" dataDxfId="3" dataCellStyle="Vírgula"/>
    <tableColumn id="40" name="1T19" dataDxfId="2" dataCellStyle="Vírgula"/>
    <tableColumn id="41" name="2T19" dataDxfId="1" dataCellStyle="Vírgula"/>
    <tableColumn id="42" name="3T19" dataDxfId="0" dataCellStyle="Vírgula"/>
  </tableColumns>
  <tableStyleInfo name="TableStyleMedium20" showFirstColumn="0" showLastColumn="0" showRowStripes="1" showColumnStripes="0"/>
</table>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W38"/>
  <sheetViews>
    <sheetView showGridLines="0" zoomScale="70" zoomScaleNormal="70" workbookViewId="0">
      <selection activeCell="Y29" sqref="Y29"/>
    </sheetView>
  </sheetViews>
  <sheetFormatPr defaultRowHeight="15"/>
  <sheetData>
    <row r="1" spans="11:23">
      <c r="K1" s="1"/>
      <c r="L1" s="1"/>
      <c r="M1" s="1"/>
      <c r="N1" s="1"/>
      <c r="O1" s="1"/>
      <c r="P1" s="1"/>
      <c r="Q1" s="1"/>
      <c r="R1" s="1"/>
      <c r="S1" s="1"/>
      <c r="T1" s="1"/>
      <c r="U1" s="1"/>
      <c r="V1" s="1"/>
      <c r="W1" s="1"/>
    </row>
    <row r="2" spans="11:23">
      <c r="K2" s="1"/>
      <c r="L2" s="1"/>
      <c r="M2" s="1"/>
      <c r="N2" s="1"/>
      <c r="O2" s="1"/>
      <c r="P2" s="1"/>
      <c r="Q2" s="1"/>
      <c r="R2" s="1"/>
      <c r="S2" s="1"/>
      <c r="T2" s="1"/>
      <c r="U2" s="1"/>
      <c r="V2" s="1"/>
      <c r="W2" s="1"/>
    </row>
    <row r="3" spans="11:23">
      <c r="K3" s="1"/>
      <c r="L3" s="1"/>
      <c r="M3" s="1"/>
      <c r="N3" s="1"/>
      <c r="O3" s="1"/>
      <c r="P3" s="1"/>
      <c r="Q3" s="1"/>
      <c r="R3" s="1"/>
      <c r="S3" s="1"/>
      <c r="T3" s="1"/>
      <c r="U3" s="1"/>
      <c r="V3" s="1"/>
      <c r="W3" s="1"/>
    </row>
    <row r="4" spans="11:23">
      <c r="K4" s="1"/>
      <c r="L4" s="1"/>
      <c r="M4" s="1"/>
      <c r="N4" s="1"/>
      <c r="O4" s="1"/>
      <c r="P4" s="1"/>
      <c r="Q4" s="1"/>
      <c r="R4" s="1"/>
      <c r="S4" s="1"/>
      <c r="T4" s="1"/>
      <c r="U4" s="1"/>
      <c r="V4" s="1"/>
      <c r="W4" s="1"/>
    </row>
    <row r="5" spans="11:23">
      <c r="K5" s="1"/>
      <c r="L5" s="1"/>
      <c r="M5" s="1"/>
      <c r="N5" s="1"/>
      <c r="O5" s="1"/>
      <c r="P5" s="1"/>
      <c r="Q5" s="1"/>
      <c r="R5" s="1"/>
      <c r="S5" s="1"/>
      <c r="T5" s="1"/>
      <c r="U5" s="1"/>
      <c r="V5" s="1"/>
      <c r="W5" s="1"/>
    </row>
    <row r="6" spans="11:23">
      <c r="K6" s="1"/>
      <c r="L6" s="1"/>
      <c r="M6" s="1"/>
      <c r="N6" s="1"/>
      <c r="O6" s="1"/>
      <c r="P6" s="1"/>
      <c r="Q6" s="1"/>
      <c r="R6" s="1"/>
      <c r="S6" s="1"/>
      <c r="T6" s="1"/>
      <c r="U6" s="1"/>
      <c r="V6" s="1"/>
      <c r="W6" s="1"/>
    </row>
    <row r="7" spans="11:23">
      <c r="K7" s="1"/>
      <c r="L7" s="1"/>
      <c r="M7" s="1"/>
      <c r="N7" s="1"/>
      <c r="O7" s="1"/>
      <c r="P7" s="1"/>
      <c r="Q7" s="1"/>
      <c r="R7" s="1"/>
      <c r="S7" s="1"/>
      <c r="T7" s="1"/>
      <c r="U7" s="1"/>
      <c r="V7" s="1"/>
      <c r="W7" s="1"/>
    </row>
    <row r="8" spans="11:23">
      <c r="K8" s="1"/>
      <c r="L8" s="1"/>
      <c r="M8" s="1"/>
      <c r="N8" s="1"/>
      <c r="O8" s="1"/>
      <c r="P8" s="1"/>
      <c r="Q8" s="1"/>
      <c r="R8" s="1"/>
      <c r="S8" s="1"/>
      <c r="T8" s="1"/>
      <c r="U8" s="1"/>
      <c r="V8" s="1"/>
      <c r="W8" s="1"/>
    </row>
    <row r="9" spans="11:23">
      <c r="K9" s="1"/>
      <c r="L9" s="1"/>
      <c r="M9" s="1"/>
      <c r="N9" s="1"/>
      <c r="O9" s="1"/>
      <c r="P9" s="1"/>
      <c r="Q9" s="1"/>
      <c r="R9" s="1"/>
      <c r="S9" s="1"/>
      <c r="T9" s="1"/>
      <c r="U9" s="1"/>
      <c r="V9" s="1"/>
      <c r="W9" s="1"/>
    </row>
    <row r="10" spans="11:23">
      <c r="K10" s="1"/>
      <c r="L10" s="1"/>
      <c r="M10" s="1"/>
      <c r="N10" s="1"/>
      <c r="O10" s="1"/>
      <c r="P10" s="1"/>
      <c r="Q10" s="1"/>
      <c r="R10" s="1"/>
      <c r="S10" s="1"/>
      <c r="T10" s="1"/>
      <c r="U10" s="1"/>
      <c r="V10" s="1"/>
      <c r="W10" s="1"/>
    </row>
    <row r="11" spans="11:23">
      <c r="K11" s="1"/>
      <c r="L11" s="1"/>
      <c r="M11" s="1"/>
      <c r="N11" s="1"/>
      <c r="O11" s="1"/>
      <c r="P11" s="2" t="s">
        <v>0</v>
      </c>
      <c r="Q11" s="1"/>
      <c r="R11" s="1"/>
      <c r="S11" s="1"/>
      <c r="T11" s="1"/>
      <c r="U11" s="1"/>
      <c r="V11" s="1"/>
      <c r="W11" s="1"/>
    </row>
    <row r="12" spans="11:23">
      <c r="K12" s="1"/>
      <c r="L12" s="1"/>
      <c r="M12" s="1"/>
      <c r="N12" s="1"/>
      <c r="O12" s="1"/>
      <c r="P12" s="1"/>
      <c r="Q12" s="1"/>
      <c r="R12" s="1"/>
      <c r="S12" s="1"/>
      <c r="T12" s="1"/>
      <c r="U12" s="1"/>
      <c r="V12" s="1"/>
      <c r="W12" s="1"/>
    </row>
    <row r="13" spans="11:23">
      <c r="K13" s="1"/>
      <c r="L13" s="1"/>
      <c r="M13" s="1"/>
      <c r="N13" s="1"/>
      <c r="O13" s="1"/>
      <c r="P13" s="1"/>
      <c r="Q13" s="1"/>
      <c r="R13" s="1"/>
      <c r="S13" s="1"/>
      <c r="T13" s="1"/>
      <c r="U13" s="1"/>
      <c r="V13" s="1"/>
      <c r="W13" s="1"/>
    </row>
    <row r="14" spans="11:23">
      <c r="K14" s="1"/>
      <c r="L14" s="1"/>
      <c r="M14" s="1"/>
      <c r="N14" s="1"/>
      <c r="O14" s="1"/>
      <c r="P14" s="1"/>
      <c r="Q14" s="1"/>
      <c r="R14" s="1"/>
      <c r="S14" s="1"/>
      <c r="T14" s="1"/>
      <c r="U14" s="1"/>
      <c r="V14" s="1"/>
      <c r="W14" s="1"/>
    </row>
    <row r="15" spans="11:23">
      <c r="K15" s="1"/>
      <c r="L15" s="1"/>
      <c r="M15" s="1"/>
      <c r="N15" s="1"/>
      <c r="O15" s="1"/>
      <c r="P15" s="1"/>
      <c r="Q15" s="1"/>
      <c r="R15" s="1"/>
      <c r="S15" s="1"/>
      <c r="T15" s="1"/>
      <c r="U15" s="1"/>
      <c r="V15" s="1"/>
      <c r="W15" s="1"/>
    </row>
    <row r="16" spans="11:23">
      <c r="K16" s="1"/>
      <c r="L16" s="1"/>
      <c r="M16" s="1"/>
      <c r="N16" s="1"/>
      <c r="O16" s="1"/>
      <c r="P16" s="1"/>
      <c r="Q16" s="1"/>
      <c r="R16" s="1"/>
      <c r="S16" s="1"/>
      <c r="T16" s="1"/>
      <c r="U16" s="1"/>
      <c r="V16" s="1"/>
      <c r="W16" s="1"/>
    </row>
    <row r="17" spans="11:23">
      <c r="K17" s="1"/>
      <c r="L17" s="1"/>
      <c r="M17" s="1"/>
      <c r="N17" s="1"/>
      <c r="O17" s="1"/>
      <c r="P17" s="1"/>
      <c r="Q17" s="1"/>
      <c r="R17" s="1"/>
      <c r="S17" s="1"/>
      <c r="T17" s="1"/>
      <c r="U17" s="1"/>
      <c r="V17" s="1"/>
      <c r="W17" s="1"/>
    </row>
    <row r="18" spans="11:23">
      <c r="K18" s="1"/>
      <c r="L18" s="1"/>
      <c r="M18" s="1"/>
      <c r="N18" s="1"/>
      <c r="O18" s="1"/>
      <c r="P18" s="1"/>
      <c r="Q18" s="1"/>
      <c r="R18" s="1"/>
      <c r="S18" s="1"/>
      <c r="T18" s="1"/>
      <c r="U18" s="1"/>
      <c r="V18" s="1"/>
      <c r="W18" s="1"/>
    </row>
    <row r="19" spans="11:23">
      <c r="K19" s="1"/>
      <c r="L19" s="1"/>
      <c r="M19" s="1"/>
      <c r="N19" s="1"/>
      <c r="O19" s="1"/>
      <c r="P19" s="1"/>
      <c r="Q19" s="1"/>
      <c r="R19" s="1"/>
      <c r="S19" s="1"/>
      <c r="T19" s="1"/>
      <c r="U19" s="1"/>
      <c r="V19" s="1"/>
      <c r="W19" s="1"/>
    </row>
    <row r="20" spans="11:23">
      <c r="K20" s="1"/>
      <c r="L20" s="1"/>
      <c r="M20" s="1"/>
      <c r="N20" s="1"/>
      <c r="O20" s="1"/>
      <c r="P20" s="1"/>
      <c r="Q20" s="1"/>
      <c r="R20" s="1"/>
      <c r="S20" s="1"/>
      <c r="T20" s="1"/>
      <c r="U20" s="1"/>
      <c r="V20" s="1"/>
      <c r="W20" s="1"/>
    </row>
    <row r="21" spans="11:23">
      <c r="K21" s="1"/>
      <c r="L21" s="1"/>
      <c r="M21" s="1"/>
      <c r="N21" s="1"/>
      <c r="O21" s="1"/>
      <c r="P21" s="1"/>
      <c r="Q21" s="1"/>
      <c r="R21" s="1"/>
      <c r="S21" s="1"/>
      <c r="T21" s="1"/>
      <c r="U21" s="1"/>
      <c r="V21" s="1"/>
      <c r="W21" s="1"/>
    </row>
    <row r="22" spans="11:23">
      <c r="K22" s="1"/>
      <c r="L22" s="1"/>
      <c r="M22" s="1"/>
      <c r="N22" s="1"/>
      <c r="O22" s="1"/>
      <c r="P22" s="1"/>
      <c r="Q22" s="1"/>
      <c r="R22" s="1"/>
      <c r="S22" s="1"/>
      <c r="T22" s="1"/>
      <c r="U22" s="1"/>
      <c r="V22" s="1"/>
      <c r="W22" s="1"/>
    </row>
    <row r="23" spans="11:23">
      <c r="K23" s="1"/>
      <c r="L23" s="1"/>
      <c r="M23" s="1"/>
      <c r="N23" s="1"/>
      <c r="O23" s="1"/>
      <c r="P23" s="1"/>
      <c r="Q23" s="1"/>
      <c r="R23" s="1"/>
      <c r="S23" s="1"/>
      <c r="T23" s="1"/>
      <c r="U23" s="1"/>
      <c r="V23" s="1"/>
      <c r="W23" s="1"/>
    </row>
    <row r="24" spans="11:23">
      <c r="K24" s="1"/>
      <c r="L24" s="1"/>
      <c r="M24" s="1"/>
      <c r="N24" s="1"/>
      <c r="O24" s="1"/>
      <c r="P24" s="1"/>
      <c r="Q24" s="1"/>
      <c r="R24" s="1"/>
      <c r="S24" s="1"/>
      <c r="T24" s="1"/>
      <c r="U24" s="1"/>
      <c r="V24" s="1"/>
      <c r="W24" s="1"/>
    </row>
    <row r="25" spans="11:23">
      <c r="K25" s="1"/>
      <c r="L25" s="1"/>
      <c r="M25" s="1"/>
      <c r="N25" s="1"/>
      <c r="O25" s="1"/>
      <c r="P25" s="1"/>
      <c r="Q25" s="1"/>
      <c r="R25" s="1"/>
      <c r="S25" s="1"/>
      <c r="T25" s="1"/>
      <c r="U25" s="1"/>
      <c r="V25" s="1"/>
      <c r="W25" s="1"/>
    </row>
    <row r="26" spans="11:23">
      <c r="K26" s="1"/>
      <c r="L26" s="1"/>
      <c r="M26" s="1"/>
      <c r="N26" s="1"/>
      <c r="O26" s="1"/>
      <c r="P26" s="1"/>
      <c r="Q26" s="1"/>
      <c r="R26" s="1"/>
      <c r="S26" s="1"/>
      <c r="T26" s="1"/>
      <c r="U26" s="1"/>
      <c r="V26" s="1"/>
      <c r="W26" s="1"/>
    </row>
    <row r="27" spans="11:23">
      <c r="K27" s="1"/>
      <c r="L27" s="1"/>
      <c r="M27" s="1"/>
      <c r="N27" s="1"/>
      <c r="O27" s="1"/>
      <c r="P27" s="1"/>
      <c r="Q27" s="1"/>
      <c r="R27" s="1"/>
      <c r="S27" s="1"/>
      <c r="T27" s="1"/>
      <c r="U27" s="1"/>
      <c r="V27" s="1"/>
      <c r="W27" s="1"/>
    </row>
    <row r="28" spans="11:23">
      <c r="K28" s="1"/>
      <c r="L28" s="1"/>
      <c r="M28" s="1"/>
      <c r="N28" s="1"/>
      <c r="O28" s="1"/>
      <c r="P28" s="1"/>
      <c r="Q28" s="1"/>
      <c r="R28" s="1"/>
      <c r="S28" s="1"/>
      <c r="T28" s="1"/>
      <c r="U28" s="1"/>
      <c r="V28" s="1"/>
      <c r="W28" s="1"/>
    </row>
    <row r="29" spans="11:23">
      <c r="K29" s="1"/>
      <c r="L29" s="1"/>
      <c r="M29" s="1"/>
      <c r="N29" s="1"/>
      <c r="O29" s="1"/>
      <c r="P29" s="1"/>
      <c r="Q29" s="1"/>
      <c r="R29" s="1"/>
      <c r="S29" s="1"/>
      <c r="T29" s="1"/>
      <c r="U29" s="1"/>
      <c r="V29" s="1"/>
      <c r="W29" s="1"/>
    </row>
    <row r="30" spans="11:23">
      <c r="K30" s="1"/>
      <c r="L30" s="1"/>
      <c r="M30" s="1"/>
      <c r="N30" s="1"/>
      <c r="O30" s="1"/>
      <c r="P30" s="1"/>
      <c r="Q30" s="1"/>
      <c r="R30" s="1"/>
      <c r="S30" s="1"/>
      <c r="T30" s="1"/>
      <c r="U30" s="1"/>
      <c r="V30" s="1"/>
      <c r="W30" s="1"/>
    </row>
    <row r="31" spans="11:23">
      <c r="K31" s="1"/>
      <c r="L31" s="1"/>
      <c r="M31" s="1"/>
      <c r="N31" s="1"/>
      <c r="O31" s="1"/>
      <c r="P31" s="1"/>
      <c r="Q31" s="1"/>
      <c r="R31" s="1"/>
      <c r="S31" s="1"/>
      <c r="T31" s="1"/>
      <c r="U31" s="1"/>
      <c r="V31" s="1"/>
      <c r="W31" s="1"/>
    </row>
    <row r="32" spans="11:23">
      <c r="K32" s="1"/>
      <c r="L32" s="1"/>
      <c r="M32" s="1"/>
      <c r="N32" s="1"/>
      <c r="O32" s="1"/>
      <c r="P32" s="1"/>
      <c r="Q32" s="1"/>
      <c r="R32" s="1"/>
      <c r="S32" s="1"/>
      <c r="T32" s="1"/>
      <c r="U32" s="1"/>
      <c r="V32" s="1"/>
      <c r="W32" s="1"/>
    </row>
    <row r="33" spans="11:23">
      <c r="K33" s="1"/>
      <c r="L33" s="1"/>
      <c r="M33" s="1"/>
      <c r="N33" s="1"/>
      <c r="O33" s="1"/>
      <c r="P33" s="1"/>
      <c r="Q33" s="1"/>
      <c r="R33" s="1"/>
      <c r="S33" s="1"/>
      <c r="T33" s="1"/>
      <c r="U33" s="1"/>
      <c r="V33" s="1"/>
      <c r="W33" s="1"/>
    </row>
    <row r="34" spans="11:23">
      <c r="K34" s="1"/>
      <c r="L34" s="1"/>
      <c r="M34" s="1"/>
      <c r="N34" s="1"/>
      <c r="O34" s="1"/>
      <c r="P34" s="1"/>
      <c r="Q34" s="1"/>
      <c r="R34" s="1"/>
      <c r="S34" s="1"/>
      <c r="T34" s="1"/>
      <c r="U34" s="1"/>
      <c r="V34" s="1"/>
      <c r="W34" s="1"/>
    </row>
    <row r="35" spans="11:23">
      <c r="K35" s="1"/>
      <c r="L35" s="1"/>
      <c r="M35" s="1"/>
      <c r="N35" s="1"/>
      <c r="O35" s="1"/>
      <c r="P35" s="1"/>
      <c r="Q35" s="1"/>
      <c r="R35" s="1"/>
      <c r="S35" s="1"/>
      <c r="T35" s="1"/>
      <c r="U35" s="1"/>
      <c r="V35" s="1"/>
      <c r="W35" s="1"/>
    </row>
    <row r="36" spans="11:23">
      <c r="K36" s="1"/>
      <c r="L36" s="1"/>
      <c r="M36" s="1"/>
      <c r="N36" s="1"/>
      <c r="O36" s="1"/>
      <c r="P36" s="1"/>
      <c r="Q36" s="1"/>
      <c r="R36" s="1"/>
      <c r="S36" s="1"/>
      <c r="T36" s="1"/>
      <c r="U36" s="1"/>
      <c r="V36" s="1"/>
      <c r="W36" s="1"/>
    </row>
    <row r="37" spans="11:23">
      <c r="K37" s="1"/>
      <c r="L37" s="1"/>
      <c r="M37" s="1"/>
      <c r="N37" s="1"/>
      <c r="O37" s="1"/>
      <c r="P37" s="1"/>
      <c r="Q37" s="1"/>
      <c r="R37" s="1"/>
      <c r="S37" s="1"/>
      <c r="T37" s="1"/>
      <c r="U37" s="1"/>
      <c r="V37" s="1"/>
      <c r="W37" s="1"/>
    </row>
    <row r="38" spans="11:23">
      <c r="K38" s="1"/>
      <c r="L38" s="1"/>
      <c r="M38" s="1"/>
      <c r="N38" s="1"/>
      <c r="O38" s="1"/>
      <c r="P38" s="1"/>
      <c r="Q38" s="1"/>
      <c r="R38" s="1"/>
      <c r="S38" s="1"/>
      <c r="T38" s="1"/>
      <c r="U38" s="1"/>
      <c r="V38" s="1"/>
      <c r="W38" s="1"/>
    </row>
  </sheetData>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2"/>
  <sheetViews>
    <sheetView showGridLines="0" workbookViewId="0">
      <pane xSplit="2" ySplit="3" topLeftCell="AJ4" activePane="bottomRight" state="frozen"/>
      <selection activeCell="AV4" sqref="AV4"/>
      <selection pane="topRight" activeCell="AV4" sqref="AV4"/>
      <selection pane="bottomLeft" activeCell="AV4" sqref="AV4"/>
      <selection pane="bottomRight" activeCell="A9" sqref="A9"/>
    </sheetView>
  </sheetViews>
  <sheetFormatPr defaultRowHeight="15" outlineLevelCol="1"/>
  <cols>
    <col min="1" max="1" width="88" bestFit="1" customWidth="1"/>
    <col min="2" max="2" width="71.140625" hidden="1" customWidth="1" outlineLevel="1"/>
    <col min="3" max="3" width="8.42578125" bestFit="1" customWidth="1" collapsed="1"/>
    <col min="4" max="43" width="10.85546875" bestFit="1" customWidth="1"/>
  </cols>
  <sheetData>
    <row r="1" spans="1:43" ht="48" customHeight="1">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1"/>
      <c r="AL1" s="20"/>
      <c r="AM1" s="20"/>
      <c r="AN1" s="20"/>
      <c r="AO1" s="20"/>
      <c r="AP1" s="20"/>
      <c r="AQ1" s="20"/>
    </row>
    <row r="2" spans="1:43" ht="15.7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86" t="s">
        <v>598</v>
      </c>
      <c r="AN2" s="9"/>
      <c r="AO2" s="9"/>
      <c r="AP2" s="9"/>
      <c r="AQ2" s="86" t="s">
        <v>598</v>
      </c>
    </row>
    <row r="3" spans="1:43" ht="16.5" thickBot="1">
      <c r="A3" s="12" t="s">
        <v>321</v>
      </c>
      <c r="B3" s="22" t="s">
        <v>322</v>
      </c>
      <c r="C3" s="23" t="s">
        <v>89</v>
      </c>
      <c r="D3" s="23" t="s">
        <v>5</v>
      </c>
      <c r="E3" s="23" t="s">
        <v>6</v>
      </c>
      <c r="F3" s="23" t="s">
        <v>7</v>
      </c>
      <c r="G3" s="23" t="s">
        <v>8</v>
      </c>
      <c r="H3" s="23" t="s">
        <v>9</v>
      </c>
      <c r="I3" s="23" t="s">
        <v>10</v>
      </c>
      <c r="J3" s="23" t="s">
        <v>11</v>
      </c>
      <c r="K3" s="23" t="s">
        <v>12</v>
      </c>
      <c r="L3" s="23" t="s">
        <v>13</v>
      </c>
      <c r="M3" s="23" t="s">
        <v>14</v>
      </c>
      <c r="N3" s="23" t="s">
        <v>15</v>
      </c>
      <c r="O3" s="23" t="s">
        <v>16</v>
      </c>
      <c r="P3" s="23" t="s">
        <v>17</v>
      </c>
      <c r="Q3" s="23" t="s">
        <v>18</v>
      </c>
      <c r="R3" s="23" t="s">
        <v>19</v>
      </c>
      <c r="S3" s="23" t="s">
        <v>20</v>
      </c>
      <c r="T3" s="23" t="s">
        <v>21</v>
      </c>
      <c r="U3" s="23" t="s">
        <v>22</v>
      </c>
      <c r="V3" s="23" t="s">
        <v>23</v>
      </c>
      <c r="W3" s="23" t="s">
        <v>24</v>
      </c>
      <c r="X3" s="23" t="s">
        <v>25</v>
      </c>
      <c r="Y3" s="23" t="s">
        <v>26</v>
      </c>
      <c r="Z3" s="23" t="s">
        <v>27</v>
      </c>
      <c r="AA3" s="23" t="s">
        <v>28</v>
      </c>
      <c r="AB3" s="23" t="s">
        <v>29</v>
      </c>
      <c r="AC3" s="23" t="s">
        <v>30</v>
      </c>
      <c r="AD3" s="23" t="s">
        <v>31</v>
      </c>
      <c r="AE3" s="23" t="s">
        <v>32</v>
      </c>
      <c r="AF3" s="23" t="s">
        <v>33</v>
      </c>
      <c r="AG3" s="23" t="s">
        <v>34</v>
      </c>
      <c r="AH3" s="23" t="s">
        <v>35</v>
      </c>
      <c r="AI3" s="23" t="s">
        <v>36</v>
      </c>
      <c r="AJ3" s="23" t="s">
        <v>37</v>
      </c>
      <c r="AK3" s="24" t="s">
        <v>38</v>
      </c>
      <c r="AL3" s="23" t="s">
        <v>39</v>
      </c>
      <c r="AM3" s="23" t="s">
        <v>40</v>
      </c>
      <c r="AN3" s="23" t="s">
        <v>41</v>
      </c>
      <c r="AO3" s="23" t="s">
        <v>42</v>
      </c>
      <c r="AP3" s="23" t="s">
        <v>43</v>
      </c>
      <c r="AQ3" s="23" t="s">
        <v>597</v>
      </c>
    </row>
    <row r="4" spans="1:43" ht="18.75">
      <c r="A4" s="25" t="s">
        <v>323</v>
      </c>
      <c r="B4" s="26" t="s">
        <v>324</v>
      </c>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8"/>
      <c r="AL4" s="29"/>
      <c r="AM4" s="28"/>
      <c r="AN4" s="28"/>
      <c r="AO4" s="28"/>
      <c r="AP4" s="28"/>
      <c r="AQ4" s="28"/>
    </row>
    <row r="5" spans="1:43">
      <c r="A5" s="30" t="s">
        <v>325</v>
      </c>
      <c r="B5" s="30" t="s">
        <v>326</v>
      </c>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31"/>
      <c r="AL5" s="27"/>
      <c r="AM5" s="31"/>
      <c r="AN5" s="31"/>
      <c r="AO5" s="31"/>
      <c r="AP5" s="31"/>
      <c r="AQ5" s="31"/>
    </row>
    <row r="6" spans="1:43">
      <c r="A6" s="32" t="s">
        <v>327</v>
      </c>
      <c r="B6" s="33" t="s">
        <v>328</v>
      </c>
      <c r="C6" s="34">
        <v>139.1</v>
      </c>
      <c r="D6" s="35">
        <v>149.16200000000001</v>
      </c>
      <c r="E6" s="35">
        <v>142.5</v>
      </c>
      <c r="F6" s="35">
        <v>308.2</v>
      </c>
      <c r="G6" s="35">
        <v>369.7</v>
      </c>
      <c r="H6" s="35">
        <v>360</v>
      </c>
      <c r="I6" s="35">
        <v>321.8</v>
      </c>
      <c r="J6" s="36">
        <v>78.2</v>
      </c>
      <c r="K6" s="36">
        <v>124</v>
      </c>
      <c r="L6" s="36">
        <v>146.9</v>
      </c>
      <c r="M6" s="36">
        <v>230.7</v>
      </c>
      <c r="N6" s="36">
        <v>208.1</v>
      </c>
      <c r="O6" s="36">
        <v>327.39999999999998</v>
      </c>
      <c r="P6" s="36">
        <v>307.2</v>
      </c>
      <c r="Q6" s="36">
        <v>91.6</v>
      </c>
      <c r="R6" s="36">
        <v>441.6</v>
      </c>
      <c r="S6" s="36">
        <v>538.5</v>
      </c>
      <c r="T6" s="36">
        <v>621.4</v>
      </c>
      <c r="U6" s="36">
        <v>518.79999999999995</v>
      </c>
      <c r="V6" s="36">
        <v>578.79999999999995</v>
      </c>
      <c r="W6" s="36">
        <v>285.8</v>
      </c>
      <c r="X6" s="36">
        <v>342.8</v>
      </c>
      <c r="Y6" s="36">
        <v>136.6</v>
      </c>
      <c r="Z6" s="36">
        <v>161.6</v>
      </c>
      <c r="AA6" s="36">
        <v>125.4</v>
      </c>
      <c r="AB6" s="36">
        <v>225.5</v>
      </c>
      <c r="AC6" s="36">
        <v>280.10000000000002</v>
      </c>
      <c r="AD6" s="36">
        <v>282.3</v>
      </c>
      <c r="AE6" s="36">
        <v>146.69999999999999</v>
      </c>
      <c r="AF6" s="36">
        <v>178.7</v>
      </c>
      <c r="AG6" s="36">
        <v>108.5</v>
      </c>
      <c r="AH6" s="36">
        <v>243.7</v>
      </c>
      <c r="AI6" s="36">
        <v>137.4</v>
      </c>
      <c r="AJ6" s="36">
        <v>262.60000000000002</v>
      </c>
      <c r="AK6" s="37">
        <v>184.68299999999999</v>
      </c>
      <c r="AL6" s="38">
        <v>184.04400000000001</v>
      </c>
      <c r="AM6" s="37">
        <v>201.05</v>
      </c>
      <c r="AN6" s="37">
        <v>239.108</v>
      </c>
      <c r="AO6" s="37">
        <v>451.596</v>
      </c>
      <c r="AP6" s="37">
        <v>614.553</v>
      </c>
      <c r="AQ6" s="37">
        <v>418.767</v>
      </c>
    </row>
    <row r="7" spans="1:43">
      <c r="A7" s="33" t="s">
        <v>329</v>
      </c>
      <c r="B7" s="33" t="s">
        <v>330</v>
      </c>
      <c r="C7" s="34">
        <v>6.5</v>
      </c>
      <c r="D7" s="35">
        <v>10.103</v>
      </c>
      <c r="E7" s="35">
        <v>10.6</v>
      </c>
      <c r="F7" s="35">
        <v>10.9</v>
      </c>
      <c r="G7" s="35">
        <v>12.2</v>
      </c>
      <c r="H7" s="35">
        <v>12.6</v>
      </c>
      <c r="I7" s="35">
        <v>13.7</v>
      </c>
      <c r="J7" s="36">
        <v>17.3</v>
      </c>
      <c r="K7" s="36">
        <v>19.100000000000001</v>
      </c>
      <c r="L7" s="36">
        <v>19.399999999999999</v>
      </c>
      <c r="M7" s="36">
        <v>23.6</v>
      </c>
      <c r="N7" s="36">
        <v>26.5</v>
      </c>
      <c r="O7" s="36">
        <v>28.7</v>
      </c>
      <c r="P7" s="36">
        <v>29.4</v>
      </c>
      <c r="Q7" s="36">
        <v>30.4</v>
      </c>
      <c r="R7" s="36">
        <v>34.200000000000003</v>
      </c>
      <c r="S7" s="36">
        <v>35.299999999999997</v>
      </c>
      <c r="T7" s="36">
        <v>42.8</v>
      </c>
      <c r="U7" s="36">
        <v>126.7</v>
      </c>
      <c r="V7" s="36">
        <v>128.6</v>
      </c>
      <c r="W7" s="36">
        <v>121</v>
      </c>
      <c r="X7" s="36">
        <v>120.2</v>
      </c>
      <c r="Y7" s="36">
        <v>239.2</v>
      </c>
      <c r="Z7" s="36">
        <v>371.4</v>
      </c>
      <c r="AA7" s="36">
        <v>370.9</v>
      </c>
      <c r="AB7" s="36">
        <v>509.7</v>
      </c>
      <c r="AC7" s="36">
        <v>496</v>
      </c>
      <c r="AD7" s="36">
        <v>620.79999999999995</v>
      </c>
      <c r="AE7" s="36">
        <v>421</v>
      </c>
      <c r="AF7" s="36">
        <v>399.6</v>
      </c>
      <c r="AG7" s="36">
        <v>360.5</v>
      </c>
      <c r="AH7" s="36">
        <v>406</v>
      </c>
      <c r="AI7" s="36">
        <v>352.1</v>
      </c>
      <c r="AJ7" s="36">
        <v>467.6</v>
      </c>
      <c r="AK7" s="39">
        <v>487.59500000000003</v>
      </c>
      <c r="AL7" s="35">
        <v>1089.296</v>
      </c>
      <c r="AM7" s="39">
        <v>290.75799999999998</v>
      </c>
      <c r="AN7" s="39">
        <v>369.53899999999999</v>
      </c>
      <c r="AO7" s="39">
        <v>366.29300000000001</v>
      </c>
      <c r="AP7" s="39">
        <v>370.02499999999998</v>
      </c>
      <c r="AQ7" s="39">
        <v>320.31099999999998</v>
      </c>
    </row>
    <row r="8" spans="1:43">
      <c r="A8" s="32" t="s">
        <v>331</v>
      </c>
      <c r="B8" s="33" t="s">
        <v>332</v>
      </c>
      <c r="C8" s="34">
        <v>16.100000000000001</v>
      </c>
      <c r="D8" s="35">
        <v>31.452999999999999</v>
      </c>
      <c r="E8" s="35">
        <v>33.1</v>
      </c>
      <c r="F8" s="35">
        <v>45.1</v>
      </c>
      <c r="G8" s="35">
        <v>49</v>
      </c>
      <c r="H8" s="35">
        <v>45.1</v>
      </c>
      <c r="I8" s="35">
        <v>52</v>
      </c>
      <c r="J8" s="36">
        <v>80.400000000000006</v>
      </c>
      <c r="K8" s="36">
        <v>87</v>
      </c>
      <c r="L8" s="36">
        <v>93.8</v>
      </c>
      <c r="M8" s="36">
        <v>87.1</v>
      </c>
      <c r="N8" s="36">
        <v>91.2</v>
      </c>
      <c r="O8" s="36">
        <v>101.8</v>
      </c>
      <c r="P8" s="36">
        <v>95.7</v>
      </c>
      <c r="Q8" s="36">
        <v>99.5</v>
      </c>
      <c r="R8" s="36">
        <v>145.6</v>
      </c>
      <c r="S8" s="36">
        <v>147.9</v>
      </c>
      <c r="T8" s="36">
        <v>128.69999999999999</v>
      </c>
      <c r="U8" s="36">
        <v>127.5</v>
      </c>
      <c r="V8" s="36">
        <v>167.6</v>
      </c>
      <c r="W8" s="36">
        <v>148.30000000000001</v>
      </c>
      <c r="X8" s="36">
        <v>163.80000000000001</v>
      </c>
      <c r="Y8" s="36">
        <v>199.1</v>
      </c>
      <c r="Z8" s="36">
        <v>233.3</v>
      </c>
      <c r="AA8" s="36">
        <v>230.9</v>
      </c>
      <c r="AB8" s="36">
        <v>195</v>
      </c>
      <c r="AC8" s="36">
        <v>205.7</v>
      </c>
      <c r="AD8" s="36">
        <v>234.7</v>
      </c>
      <c r="AE8" s="36">
        <v>217.3</v>
      </c>
      <c r="AF8" s="36">
        <v>209.3</v>
      </c>
      <c r="AG8" s="36">
        <v>208.4</v>
      </c>
      <c r="AH8" s="36">
        <v>200.6</v>
      </c>
      <c r="AI8" s="36">
        <v>192.4</v>
      </c>
      <c r="AJ8" s="36">
        <v>177.1</v>
      </c>
      <c r="AK8" s="37">
        <v>194.29900000000001</v>
      </c>
      <c r="AL8" s="38">
        <v>202.64400000000001</v>
      </c>
      <c r="AM8" s="37">
        <v>207.40299999999999</v>
      </c>
      <c r="AN8" s="37">
        <v>178.86799999999999</v>
      </c>
      <c r="AO8" s="37">
        <v>158.86000000000001</v>
      </c>
      <c r="AP8" s="37">
        <v>353.31700000000001</v>
      </c>
      <c r="AQ8" s="37">
        <v>711.48800000000006</v>
      </c>
    </row>
    <row r="9" spans="1:43">
      <c r="A9" s="33" t="s">
        <v>333</v>
      </c>
      <c r="B9" s="33" t="s">
        <v>334</v>
      </c>
      <c r="C9" s="34">
        <v>15.7</v>
      </c>
      <c r="D9" s="35">
        <v>18.815000000000001</v>
      </c>
      <c r="E9" s="35">
        <v>21.3</v>
      </c>
      <c r="F9" s="35">
        <v>27.9</v>
      </c>
      <c r="G9" s="35">
        <v>31.9</v>
      </c>
      <c r="H9" s="35">
        <v>37.799999999999997</v>
      </c>
      <c r="I9" s="35">
        <v>116.8</v>
      </c>
      <c r="J9" s="36">
        <v>66.5</v>
      </c>
      <c r="K9" s="36">
        <v>49.1</v>
      </c>
      <c r="L9" s="36">
        <v>54</v>
      </c>
      <c r="M9" s="36">
        <v>77.5</v>
      </c>
      <c r="N9" s="36">
        <v>90.4</v>
      </c>
      <c r="O9" s="36">
        <v>84.7</v>
      </c>
      <c r="P9" s="36">
        <v>61.7</v>
      </c>
      <c r="Q9" s="36">
        <v>94.5</v>
      </c>
      <c r="R9" s="36">
        <v>256.89999999999998</v>
      </c>
      <c r="S9" s="36">
        <v>213.7</v>
      </c>
      <c r="T9" s="36">
        <v>160.30000000000001</v>
      </c>
      <c r="U9" s="36">
        <v>167.9</v>
      </c>
      <c r="V9" s="36">
        <v>140.80000000000001</v>
      </c>
      <c r="W9" s="36">
        <v>155.9</v>
      </c>
      <c r="X9" s="36">
        <v>176.8</v>
      </c>
      <c r="Y9" s="36">
        <v>189.2</v>
      </c>
      <c r="Z9" s="36">
        <v>210.3</v>
      </c>
      <c r="AA9" s="36">
        <v>165.7</v>
      </c>
      <c r="AB9" s="36">
        <v>155.69999999999999</v>
      </c>
      <c r="AC9" s="36">
        <v>165.8</v>
      </c>
      <c r="AD9" s="36">
        <v>183</v>
      </c>
      <c r="AE9" s="36">
        <v>249.1</v>
      </c>
      <c r="AF9" s="36">
        <v>283.2</v>
      </c>
      <c r="AG9" s="36">
        <v>276.60000000000002</v>
      </c>
      <c r="AH9" s="36">
        <v>247.2</v>
      </c>
      <c r="AI9" s="36">
        <v>299.2</v>
      </c>
      <c r="AJ9" s="36">
        <v>288.3</v>
      </c>
      <c r="AK9" s="39">
        <v>324.17700000000002</v>
      </c>
      <c r="AL9" s="35">
        <v>354.94499999999999</v>
      </c>
      <c r="AM9" s="39">
        <v>195.023</v>
      </c>
      <c r="AN9" s="39">
        <v>230.32400000000001</v>
      </c>
      <c r="AO9" s="39">
        <v>199.61</v>
      </c>
      <c r="AP9" s="39">
        <v>210.917</v>
      </c>
      <c r="AQ9" s="39">
        <v>183.255</v>
      </c>
    </row>
    <row r="10" spans="1:43">
      <c r="A10" s="32" t="s">
        <v>335</v>
      </c>
      <c r="B10" s="33" t="s">
        <v>336</v>
      </c>
      <c r="C10" s="34">
        <v>12.4</v>
      </c>
      <c r="D10" s="35">
        <v>14.743</v>
      </c>
      <c r="E10" s="35">
        <v>19.8</v>
      </c>
      <c r="F10" s="35">
        <v>25</v>
      </c>
      <c r="G10" s="35">
        <v>29.4</v>
      </c>
      <c r="H10" s="35">
        <v>35.200000000000003</v>
      </c>
      <c r="I10" s="35">
        <v>114.9</v>
      </c>
      <c r="J10" s="36">
        <v>63.6</v>
      </c>
      <c r="K10" s="36">
        <v>43.9</v>
      </c>
      <c r="L10" s="36">
        <v>44.9</v>
      </c>
      <c r="M10" s="36">
        <v>70</v>
      </c>
      <c r="N10" s="36">
        <v>83.6</v>
      </c>
      <c r="O10" s="36">
        <v>80.7</v>
      </c>
      <c r="P10" s="36">
        <v>57.9</v>
      </c>
      <c r="Q10" s="36">
        <v>87.3</v>
      </c>
      <c r="R10" s="36">
        <v>251.9</v>
      </c>
      <c r="S10" s="36">
        <v>202.7</v>
      </c>
      <c r="T10" s="36">
        <v>150.4</v>
      </c>
      <c r="U10" s="36">
        <v>157.4</v>
      </c>
      <c r="V10" s="36">
        <v>122.7</v>
      </c>
      <c r="W10" s="36">
        <v>139.9</v>
      </c>
      <c r="X10" s="36">
        <v>160.19999999999999</v>
      </c>
      <c r="Y10" s="36">
        <v>172.3</v>
      </c>
      <c r="Z10" s="36">
        <v>191.4</v>
      </c>
      <c r="AA10" s="36">
        <v>150.69999999999999</v>
      </c>
      <c r="AB10" s="36">
        <v>146.69999999999999</v>
      </c>
      <c r="AC10" s="36">
        <v>153</v>
      </c>
      <c r="AD10" s="36">
        <v>173.7</v>
      </c>
      <c r="AE10" s="36">
        <v>245.7</v>
      </c>
      <c r="AF10" s="36">
        <v>255.7</v>
      </c>
      <c r="AG10" s="36">
        <v>251.2</v>
      </c>
      <c r="AH10" s="36">
        <v>231.7</v>
      </c>
      <c r="AI10" s="36">
        <v>292.5</v>
      </c>
      <c r="AJ10" s="36">
        <v>276.2</v>
      </c>
      <c r="AK10" s="37">
        <v>308.803</v>
      </c>
      <c r="AL10" s="38">
        <v>337.358</v>
      </c>
      <c r="AM10" s="37">
        <v>177.328</v>
      </c>
      <c r="AN10" s="37">
        <v>214.441</v>
      </c>
      <c r="AO10" s="37">
        <v>186.67599999999999</v>
      </c>
      <c r="AP10" s="37">
        <v>199.93700000000001</v>
      </c>
      <c r="AQ10" s="37">
        <v>177.768</v>
      </c>
    </row>
    <row r="11" spans="1:43">
      <c r="A11" s="33" t="s">
        <v>337</v>
      </c>
      <c r="B11" s="33" t="s">
        <v>338</v>
      </c>
      <c r="C11" s="34">
        <v>3.3</v>
      </c>
      <c r="D11" s="35">
        <v>4.0720000000000001</v>
      </c>
      <c r="E11" s="35">
        <v>1.5</v>
      </c>
      <c r="F11" s="35">
        <v>2.9</v>
      </c>
      <c r="G11" s="35">
        <v>2.4</v>
      </c>
      <c r="H11" s="35">
        <v>2.6</v>
      </c>
      <c r="I11" s="35">
        <v>1.9</v>
      </c>
      <c r="J11" s="36">
        <v>2.9</v>
      </c>
      <c r="K11" s="36">
        <v>5.2</v>
      </c>
      <c r="L11" s="36">
        <v>9.1</v>
      </c>
      <c r="M11" s="36">
        <v>7.5</v>
      </c>
      <c r="N11" s="36">
        <v>6.8</v>
      </c>
      <c r="O11" s="36">
        <v>4</v>
      </c>
      <c r="P11" s="36">
        <v>3.8</v>
      </c>
      <c r="Q11" s="36">
        <v>7.1</v>
      </c>
      <c r="R11" s="36">
        <v>5</v>
      </c>
      <c r="S11" s="36">
        <v>10.9</v>
      </c>
      <c r="T11" s="36">
        <v>10</v>
      </c>
      <c r="U11" s="36">
        <v>10.5</v>
      </c>
      <c r="V11" s="36">
        <v>18</v>
      </c>
      <c r="W11" s="36">
        <v>16</v>
      </c>
      <c r="X11" s="36">
        <v>16.600000000000001</v>
      </c>
      <c r="Y11" s="36">
        <v>17</v>
      </c>
      <c r="Z11" s="36">
        <v>18.899999999999999</v>
      </c>
      <c r="AA11" s="36">
        <v>15</v>
      </c>
      <c r="AB11" s="36">
        <v>8.9</v>
      </c>
      <c r="AC11" s="36">
        <v>12.8</v>
      </c>
      <c r="AD11" s="36">
        <v>9.3000000000000007</v>
      </c>
      <c r="AE11" s="36">
        <v>3.4</v>
      </c>
      <c r="AF11" s="36">
        <v>28</v>
      </c>
      <c r="AG11" s="36">
        <v>25.9</v>
      </c>
      <c r="AH11" s="36">
        <v>16</v>
      </c>
      <c r="AI11" s="36">
        <v>7.2</v>
      </c>
      <c r="AJ11" s="36">
        <v>12.1</v>
      </c>
      <c r="AK11" s="39">
        <v>15.374000000000001</v>
      </c>
      <c r="AL11" s="35">
        <v>17.587</v>
      </c>
      <c r="AM11" s="39">
        <v>17.695</v>
      </c>
      <c r="AN11" s="39">
        <v>15.882999999999999</v>
      </c>
      <c r="AO11" s="39">
        <v>12.933999999999999</v>
      </c>
      <c r="AP11" s="39">
        <v>10.98</v>
      </c>
      <c r="AQ11" s="39">
        <v>5.4870000000000001</v>
      </c>
    </row>
    <row r="12" spans="1:43">
      <c r="A12" s="32" t="s">
        <v>339</v>
      </c>
      <c r="B12" s="33" t="s">
        <v>340</v>
      </c>
      <c r="C12" s="34" t="s">
        <v>60</v>
      </c>
      <c r="D12" s="35" t="s">
        <v>60</v>
      </c>
      <c r="E12" s="35" t="s">
        <v>60</v>
      </c>
      <c r="F12" s="35" t="s">
        <v>60</v>
      </c>
      <c r="G12" s="35" t="s">
        <v>60</v>
      </c>
      <c r="H12" s="35" t="s">
        <v>60</v>
      </c>
      <c r="I12" s="35" t="s">
        <v>60</v>
      </c>
      <c r="J12" s="36" t="s">
        <v>60</v>
      </c>
      <c r="K12" s="36" t="s">
        <v>60</v>
      </c>
      <c r="L12" s="36" t="s">
        <v>60</v>
      </c>
      <c r="M12" s="36" t="s">
        <v>60</v>
      </c>
      <c r="N12" s="36" t="s">
        <v>60</v>
      </c>
      <c r="O12" s="36" t="s">
        <v>60</v>
      </c>
      <c r="P12" s="36" t="s">
        <v>60</v>
      </c>
      <c r="Q12" s="36" t="s">
        <v>60</v>
      </c>
      <c r="R12" s="36" t="s">
        <v>60</v>
      </c>
      <c r="S12" s="36" t="s">
        <v>60</v>
      </c>
      <c r="T12" s="36">
        <v>12.8</v>
      </c>
      <c r="U12" s="36" t="s">
        <v>60</v>
      </c>
      <c r="V12" s="36" t="s">
        <v>60</v>
      </c>
      <c r="W12" s="36" t="s">
        <v>60</v>
      </c>
      <c r="X12" s="36" t="s">
        <v>60</v>
      </c>
      <c r="Y12" s="36" t="s">
        <v>60</v>
      </c>
      <c r="Z12" s="36" t="s">
        <v>60</v>
      </c>
      <c r="AA12" s="36" t="s">
        <v>60</v>
      </c>
      <c r="AB12" s="36" t="s">
        <v>60</v>
      </c>
      <c r="AC12" s="36" t="s">
        <v>60</v>
      </c>
      <c r="AD12" s="36" t="s">
        <v>60</v>
      </c>
      <c r="AE12" s="36" t="s">
        <v>60</v>
      </c>
      <c r="AF12" s="36" t="s">
        <v>60</v>
      </c>
      <c r="AG12" s="36" t="s">
        <v>60</v>
      </c>
      <c r="AH12" s="36" t="s">
        <v>60</v>
      </c>
      <c r="AI12" s="36" t="s">
        <v>60</v>
      </c>
      <c r="AJ12" s="36" t="s">
        <v>60</v>
      </c>
      <c r="AK12" s="37" t="s">
        <v>60</v>
      </c>
      <c r="AL12" s="38" t="s">
        <v>60</v>
      </c>
      <c r="AM12" s="37">
        <f>0</f>
        <v>0</v>
      </c>
      <c r="AN12" s="37">
        <v>76.712000000000003</v>
      </c>
      <c r="AO12" s="37">
        <f>0</f>
        <v>0</v>
      </c>
      <c r="AP12" s="37">
        <f>0</f>
        <v>0</v>
      </c>
      <c r="AQ12" s="37">
        <f>0</f>
        <v>0</v>
      </c>
    </row>
    <row r="13" spans="1:43">
      <c r="A13" s="33" t="s">
        <v>341</v>
      </c>
      <c r="B13" s="33" t="s">
        <v>342</v>
      </c>
      <c r="C13" s="34" t="s">
        <v>60</v>
      </c>
      <c r="D13" s="35" t="s">
        <v>60</v>
      </c>
      <c r="E13" s="35" t="s">
        <v>60</v>
      </c>
      <c r="F13" s="35" t="s">
        <v>60</v>
      </c>
      <c r="G13" s="35">
        <v>1.9</v>
      </c>
      <c r="H13" s="35">
        <v>2.2999999999999998</v>
      </c>
      <c r="I13" s="35">
        <v>12.8</v>
      </c>
      <c r="J13" s="36">
        <v>0.6</v>
      </c>
      <c r="K13" s="36">
        <v>0.6</v>
      </c>
      <c r="L13" s="36">
        <v>5.7</v>
      </c>
      <c r="M13" s="36">
        <v>19.7</v>
      </c>
      <c r="N13" s="36">
        <v>20.399999999999999</v>
      </c>
      <c r="O13" s="36">
        <v>6.7</v>
      </c>
      <c r="P13" s="36">
        <v>1</v>
      </c>
      <c r="Q13" s="36">
        <v>3.9</v>
      </c>
      <c r="R13" s="36">
        <v>33.1</v>
      </c>
      <c r="S13" s="36">
        <v>6.5</v>
      </c>
      <c r="T13" s="36">
        <v>8.5</v>
      </c>
      <c r="U13" s="36">
        <v>3</v>
      </c>
      <c r="V13" s="36" t="s">
        <v>60</v>
      </c>
      <c r="W13" s="36" t="s">
        <v>60</v>
      </c>
      <c r="X13" s="36" t="s">
        <v>60</v>
      </c>
      <c r="Y13" s="36" t="s">
        <v>60</v>
      </c>
      <c r="Z13" s="36" t="s">
        <v>60</v>
      </c>
      <c r="AA13" s="36" t="s">
        <v>60</v>
      </c>
      <c r="AB13" s="36" t="s">
        <v>60</v>
      </c>
      <c r="AC13" s="36" t="s">
        <v>60</v>
      </c>
      <c r="AD13" s="36" t="s">
        <v>60</v>
      </c>
      <c r="AE13" s="36" t="s">
        <v>60</v>
      </c>
      <c r="AF13" s="36" t="s">
        <v>60</v>
      </c>
      <c r="AG13" s="36" t="s">
        <v>60</v>
      </c>
      <c r="AH13" s="36" t="s">
        <v>60</v>
      </c>
      <c r="AI13" s="36" t="s">
        <v>60</v>
      </c>
      <c r="AJ13" s="36" t="s">
        <v>60</v>
      </c>
      <c r="AK13" s="39">
        <v>0.81100000000000005</v>
      </c>
      <c r="AL13" s="35">
        <v>1.2769999999999999</v>
      </c>
      <c r="AM13" s="39">
        <v>0</v>
      </c>
      <c r="AN13" s="39">
        <v>0.19900000000000001</v>
      </c>
      <c r="AO13" s="39">
        <v>0</v>
      </c>
      <c r="AP13" s="39">
        <v>0</v>
      </c>
      <c r="AQ13" s="39">
        <v>0</v>
      </c>
    </row>
    <row r="14" spans="1:43">
      <c r="A14" s="13" t="s">
        <v>343</v>
      </c>
      <c r="B14" s="30" t="s">
        <v>344</v>
      </c>
      <c r="C14" s="27">
        <v>177.4</v>
      </c>
      <c r="D14" s="40">
        <v>209.5</v>
      </c>
      <c r="E14" s="40">
        <v>207.6</v>
      </c>
      <c r="F14" s="40">
        <v>392.1</v>
      </c>
      <c r="G14" s="40">
        <v>464.7</v>
      </c>
      <c r="H14" s="40">
        <v>457.8</v>
      </c>
      <c r="I14" s="40">
        <v>517.20000000000005</v>
      </c>
      <c r="J14" s="41">
        <v>243</v>
      </c>
      <c r="K14" s="41">
        <v>279.8</v>
      </c>
      <c r="L14" s="41">
        <v>319.89999999999998</v>
      </c>
      <c r="M14" s="41">
        <v>438.6</v>
      </c>
      <c r="N14" s="41">
        <v>436.6</v>
      </c>
      <c r="O14" s="41">
        <v>549.20000000000005</v>
      </c>
      <c r="P14" s="41">
        <v>494.8</v>
      </c>
      <c r="Q14" s="41">
        <v>319.8</v>
      </c>
      <c r="R14" s="41">
        <v>911.4</v>
      </c>
      <c r="S14" s="41">
        <v>942</v>
      </c>
      <c r="T14" s="41">
        <v>974.4</v>
      </c>
      <c r="U14" s="41">
        <v>943.9</v>
      </c>
      <c r="V14" s="41">
        <v>1015.8</v>
      </c>
      <c r="W14" s="41">
        <v>710.9</v>
      </c>
      <c r="X14" s="41">
        <v>803.6</v>
      </c>
      <c r="Y14" s="41">
        <v>764.1</v>
      </c>
      <c r="Z14" s="41">
        <v>976.6</v>
      </c>
      <c r="AA14" s="41">
        <v>892.8</v>
      </c>
      <c r="AB14" s="41">
        <v>1085.8</v>
      </c>
      <c r="AC14" s="41">
        <v>1147.5999999999999</v>
      </c>
      <c r="AD14" s="41">
        <v>1320.8</v>
      </c>
      <c r="AE14" s="41">
        <v>1034.2</v>
      </c>
      <c r="AF14" s="41">
        <v>1070.829</v>
      </c>
      <c r="AG14" s="41">
        <v>953.93399999999997</v>
      </c>
      <c r="AH14" s="41">
        <v>1097.509</v>
      </c>
      <c r="AI14" s="41">
        <v>981.13800000000003</v>
      </c>
      <c r="AJ14" s="41">
        <v>1195.5999999999999</v>
      </c>
      <c r="AK14" s="42">
        <f>SUM(AK6:AK9,AK13)</f>
        <v>1191.5649999999998</v>
      </c>
      <c r="AL14" s="43">
        <f>SUM(AL6:AL9,AL13)</f>
        <v>1832.2060000000001</v>
      </c>
      <c r="AM14" s="42">
        <f>SUM(AM6:AM9)</f>
        <v>894.23400000000004</v>
      </c>
      <c r="AN14" s="42">
        <f>SUM(AN6:AN9,AN12:AN13)</f>
        <v>1094.75</v>
      </c>
      <c r="AO14" s="42">
        <f>SUM(AO6:AO9)</f>
        <v>1176.3589999999999</v>
      </c>
      <c r="AP14" s="42">
        <f>SUM(AP6:AP9)</f>
        <v>1548.8119999999999</v>
      </c>
      <c r="AQ14" s="42">
        <f>SUM(AQ6:AQ9)</f>
        <v>1633.8209999999999</v>
      </c>
    </row>
    <row r="15" spans="1:43">
      <c r="A15" s="33"/>
      <c r="B15" s="33"/>
      <c r="C15" s="34"/>
      <c r="D15" s="35"/>
      <c r="E15" s="35"/>
      <c r="F15" s="35"/>
      <c r="G15" s="35"/>
      <c r="H15" s="35"/>
      <c r="I15" s="35"/>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9"/>
      <c r="AL15" s="35"/>
      <c r="AM15" s="39"/>
      <c r="AN15" s="39"/>
      <c r="AO15" s="39"/>
      <c r="AP15" s="39"/>
      <c r="AQ15" s="39"/>
    </row>
    <row r="16" spans="1:43">
      <c r="A16" s="13" t="s">
        <v>345</v>
      </c>
      <c r="B16" s="30" t="s">
        <v>346</v>
      </c>
      <c r="C16" s="27" t="s">
        <v>60</v>
      </c>
      <c r="D16" s="40" t="s">
        <v>60</v>
      </c>
      <c r="E16" s="40" t="s">
        <v>60</v>
      </c>
      <c r="F16" s="40" t="s">
        <v>60</v>
      </c>
      <c r="G16" s="40" t="s">
        <v>60</v>
      </c>
      <c r="H16" s="40" t="s">
        <v>60</v>
      </c>
      <c r="I16" s="40" t="s">
        <v>60</v>
      </c>
      <c r="J16" s="41" t="s">
        <v>60</v>
      </c>
      <c r="K16" s="41" t="s">
        <v>60</v>
      </c>
      <c r="L16" s="41" t="s">
        <v>60</v>
      </c>
      <c r="M16" s="41" t="s">
        <v>60</v>
      </c>
      <c r="N16" s="41" t="s">
        <v>60</v>
      </c>
      <c r="O16" s="41" t="s">
        <v>60</v>
      </c>
      <c r="P16" s="41" t="s">
        <v>60</v>
      </c>
      <c r="Q16" s="41" t="s">
        <v>60</v>
      </c>
      <c r="R16" s="41" t="s">
        <v>60</v>
      </c>
      <c r="S16" s="41" t="s">
        <v>60</v>
      </c>
      <c r="T16" s="41" t="s">
        <v>60</v>
      </c>
      <c r="U16" s="41" t="s">
        <v>60</v>
      </c>
      <c r="V16" s="41" t="s">
        <v>60</v>
      </c>
      <c r="W16" s="41" t="s">
        <v>60</v>
      </c>
      <c r="X16" s="41" t="s">
        <v>60</v>
      </c>
      <c r="Y16" s="41" t="s">
        <v>60</v>
      </c>
      <c r="Z16" s="41" t="s">
        <v>60</v>
      </c>
      <c r="AA16" s="41" t="s">
        <v>60</v>
      </c>
      <c r="AB16" s="41" t="s">
        <v>60</v>
      </c>
      <c r="AC16" s="41" t="s">
        <v>60</v>
      </c>
      <c r="AD16" s="41" t="s">
        <v>60</v>
      </c>
      <c r="AE16" s="41" t="s">
        <v>60</v>
      </c>
      <c r="AF16" s="41" t="s">
        <v>60</v>
      </c>
      <c r="AG16" s="41" t="s">
        <v>60</v>
      </c>
      <c r="AH16" s="41" t="s">
        <v>60</v>
      </c>
      <c r="AI16" s="41" t="s">
        <v>60</v>
      </c>
      <c r="AJ16" s="41" t="s">
        <v>60</v>
      </c>
      <c r="AK16" s="42" t="s">
        <v>60</v>
      </c>
      <c r="AL16" s="43" t="s">
        <v>60</v>
      </c>
      <c r="AM16" s="42">
        <v>0</v>
      </c>
      <c r="AN16" s="42">
        <v>0</v>
      </c>
      <c r="AO16" s="42">
        <v>0</v>
      </c>
      <c r="AP16" s="42">
        <v>0</v>
      </c>
      <c r="AQ16" s="42">
        <v>0</v>
      </c>
    </row>
    <row r="17" spans="1:43">
      <c r="A17" s="33" t="s">
        <v>347</v>
      </c>
      <c r="B17" s="33" t="s">
        <v>348</v>
      </c>
      <c r="C17" s="34" t="s">
        <v>60</v>
      </c>
      <c r="D17" s="35" t="s">
        <v>60</v>
      </c>
      <c r="E17" s="35" t="s">
        <v>60</v>
      </c>
      <c r="F17" s="35" t="s">
        <v>60</v>
      </c>
      <c r="G17" s="35" t="s">
        <v>60</v>
      </c>
      <c r="H17" s="35" t="s">
        <v>60</v>
      </c>
      <c r="I17" s="35" t="s">
        <v>60</v>
      </c>
      <c r="J17" s="36" t="s">
        <v>60</v>
      </c>
      <c r="K17" s="36" t="s">
        <v>60</v>
      </c>
      <c r="L17" s="36" t="s">
        <v>60</v>
      </c>
      <c r="M17" s="36" t="s">
        <v>60</v>
      </c>
      <c r="N17" s="36" t="s">
        <v>60</v>
      </c>
      <c r="O17" s="36" t="s">
        <v>60</v>
      </c>
      <c r="P17" s="36" t="s">
        <v>60</v>
      </c>
      <c r="Q17" s="36" t="s">
        <v>60</v>
      </c>
      <c r="R17" s="36" t="s">
        <v>60</v>
      </c>
      <c r="S17" s="36" t="s">
        <v>60</v>
      </c>
      <c r="T17" s="36" t="s">
        <v>60</v>
      </c>
      <c r="U17" s="36" t="s">
        <v>60</v>
      </c>
      <c r="V17" s="36" t="s">
        <v>60</v>
      </c>
      <c r="W17" s="36" t="s">
        <v>60</v>
      </c>
      <c r="X17" s="36" t="s">
        <v>60</v>
      </c>
      <c r="Y17" s="36" t="s">
        <v>60</v>
      </c>
      <c r="Z17" s="36" t="s">
        <v>60</v>
      </c>
      <c r="AA17" s="36" t="s">
        <v>60</v>
      </c>
      <c r="AB17" s="36" t="s">
        <v>60</v>
      </c>
      <c r="AC17" s="36" t="s">
        <v>60</v>
      </c>
      <c r="AD17" s="36" t="s">
        <v>60</v>
      </c>
      <c r="AE17" s="36" t="s">
        <v>60</v>
      </c>
      <c r="AF17" s="36" t="s">
        <v>60</v>
      </c>
      <c r="AG17" s="36" t="s">
        <v>60</v>
      </c>
      <c r="AH17" s="36" t="s">
        <v>60</v>
      </c>
      <c r="AI17" s="36" t="s">
        <v>60</v>
      </c>
      <c r="AJ17" s="36" t="s">
        <v>60</v>
      </c>
      <c r="AK17" s="39" t="s">
        <v>60</v>
      </c>
      <c r="AL17" s="35" t="s">
        <v>60</v>
      </c>
      <c r="AM17" s="39">
        <v>0</v>
      </c>
      <c r="AN17" s="39">
        <v>0</v>
      </c>
      <c r="AO17" s="39">
        <v>0</v>
      </c>
      <c r="AP17" s="39">
        <v>0</v>
      </c>
      <c r="AQ17" s="39">
        <v>0</v>
      </c>
    </row>
    <row r="18" spans="1:43">
      <c r="A18" s="32" t="s">
        <v>331</v>
      </c>
      <c r="B18" s="33" t="s">
        <v>332</v>
      </c>
      <c r="C18" s="34">
        <v>0.4</v>
      </c>
      <c r="D18" s="35">
        <v>0.4</v>
      </c>
      <c r="E18" s="35">
        <v>0.6</v>
      </c>
      <c r="F18" s="35">
        <v>1</v>
      </c>
      <c r="G18" s="35">
        <v>0.9</v>
      </c>
      <c r="H18" s="35">
        <v>1.1000000000000001</v>
      </c>
      <c r="I18" s="35">
        <v>1.1000000000000001</v>
      </c>
      <c r="J18" s="36">
        <v>2.2999999999999998</v>
      </c>
      <c r="K18" s="36">
        <v>3.7</v>
      </c>
      <c r="L18" s="36">
        <v>3.7</v>
      </c>
      <c r="M18" s="36">
        <v>3.7</v>
      </c>
      <c r="N18" s="36">
        <v>3.7</v>
      </c>
      <c r="O18" s="36">
        <v>0</v>
      </c>
      <c r="P18" s="36">
        <v>0</v>
      </c>
      <c r="Q18" s="36">
        <v>0</v>
      </c>
      <c r="R18" s="36">
        <v>0</v>
      </c>
      <c r="S18" s="36">
        <v>0</v>
      </c>
      <c r="T18" s="36" t="s">
        <v>60</v>
      </c>
      <c r="U18" s="36" t="s">
        <v>60</v>
      </c>
      <c r="V18" s="36" t="s">
        <v>60</v>
      </c>
      <c r="W18" s="36" t="s">
        <v>60</v>
      </c>
      <c r="X18" s="36" t="s">
        <v>60</v>
      </c>
      <c r="Y18" s="36" t="s">
        <v>60</v>
      </c>
      <c r="Z18" s="36" t="s">
        <v>60</v>
      </c>
      <c r="AA18" s="36" t="s">
        <v>60</v>
      </c>
      <c r="AB18" s="36" t="s">
        <v>60</v>
      </c>
      <c r="AC18" s="36" t="s">
        <v>60</v>
      </c>
      <c r="AD18" s="36" t="s">
        <v>60</v>
      </c>
      <c r="AE18" s="36" t="s">
        <v>60</v>
      </c>
      <c r="AF18" s="36" t="s">
        <v>60</v>
      </c>
      <c r="AG18" s="36" t="s">
        <v>60</v>
      </c>
      <c r="AH18" s="36" t="s">
        <v>60</v>
      </c>
      <c r="AI18" s="36" t="s">
        <v>60</v>
      </c>
      <c r="AJ18" s="36" t="s">
        <v>60</v>
      </c>
      <c r="AK18" s="37">
        <v>3.355</v>
      </c>
      <c r="AL18" s="38">
        <v>1.8959999999999999</v>
      </c>
      <c r="AM18" s="37">
        <v>0.437</v>
      </c>
      <c r="AN18" s="37">
        <v>0</v>
      </c>
      <c r="AO18" s="37">
        <v>0</v>
      </c>
      <c r="AP18" s="37">
        <v>0</v>
      </c>
      <c r="AQ18" s="37">
        <v>0</v>
      </c>
    </row>
    <row r="19" spans="1:43">
      <c r="A19" s="33" t="s">
        <v>349</v>
      </c>
      <c r="B19" s="33" t="s">
        <v>350</v>
      </c>
      <c r="C19" s="34">
        <v>17.2</v>
      </c>
      <c r="D19" s="35">
        <v>314.39999999999998</v>
      </c>
      <c r="E19" s="35">
        <v>301.60000000000002</v>
      </c>
      <c r="F19" s="35">
        <v>285.89999999999998</v>
      </c>
      <c r="G19" s="35">
        <v>273.60000000000002</v>
      </c>
      <c r="H19" s="35">
        <v>259.3</v>
      </c>
      <c r="I19" s="35">
        <v>242.7</v>
      </c>
      <c r="J19" s="36">
        <v>231.9</v>
      </c>
      <c r="K19" s="36">
        <v>218.5</v>
      </c>
      <c r="L19" s="36">
        <v>166.5</v>
      </c>
      <c r="M19" s="36">
        <v>162.19999999999999</v>
      </c>
      <c r="N19" s="36">
        <v>162.1</v>
      </c>
      <c r="O19" s="36">
        <v>204.5</v>
      </c>
      <c r="P19" s="36">
        <v>190.5</v>
      </c>
      <c r="Q19" s="36">
        <v>152.30000000000001</v>
      </c>
      <c r="R19" s="36">
        <v>197.5</v>
      </c>
      <c r="S19" s="36">
        <v>185.7</v>
      </c>
      <c r="T19" s="36">
        <v>160.4</v>
      </c>
      <c r="U19" s="36">
        <v>152.4</v>
      </c>
      <c r="V19" s="36">
        <v>143.69999999999999</v>
      </c>
      <c r="W19" s="36">
        <v>136.80000000000001</v>
      </c>
      <c r="X19" s="36">
        <v>239.2</v>
      </c>
      <c r="Y19" s="36">
        <v>233.3</v>
      </c>
      <c r="Z19" s="36">
        <v>225.5</v>
      </c>
      <c r="AA19" s="36">
        <v>217.1</v>
      </c>
      <c r="AB19" s="36">
        <v>200.7</v>
      </c>
      <c r="AC19" s="36">
        <v>172.4</v>
      </c>
      <c r="AD19" s="36">
        <v>167.3</v>
      </c>
      <c r="AE19" s="36">
        <v>155.19999999999999</v>
      </c>
      <c r="AF19" s="36">
        <v>133.19999999999999</v>
      </c>
      <c r="AG19" s="36">
        <v>112.1</v>
      </c>
      <c r="AH19" s="36">
        <v>98.4</v>
      </c>
      <c r="AI19" s="36">
        <v>86.1</v>
      </c>
      <c r="AJ19" s="36">
        <v>72.099999999999994</v>
      </c>
      <c r="AK19" s="39">
        <v>60.185000000000002</v>
      </c>
      <c r="AL19" s="35">
        <v>48.87</v>
      </c>
      <c r="AM19" s="39">
        <v>122.595</v>
      </c>
      <c r="AN19" s="39">
        <v>108</v>
      </c>
      <c r="AO19" s="39">
        <v>94.787000000000006</v>
      </c>
      <c r="AP19" s="39">
        <v>82.46</v>
      </c>
      <c r="AQ19" s="39">
        <v>110.05800000000001</v>
      </c>
    </row>
    <row r="20" spans="1:43">
      <c r="A20" s="32" t="s">
        <v>341</v>
      </c>
      <c r="B20" s="33" t="s">
        <v>342</v>
      </c>
      <c r="C20" s="34" t="s">
        <v>60</v>
      </c>
      <c r="D20" s="35" t="s">
        <v>60</v>
      </c>
      <c r="E20" s="35" t="s">
        <v>60</v>
      </c>
      <c r="F20" s="35" t="s">
        <v>60</v>
      </c>
      <c r="G20" s="35" t="s">
        <v>60</v>
      </c>
      <c r="H20" s="35" t="s">
        <v>60</v>
      </c>
      <c r="I20" s="35">
        <v>1.4</v>
      </c>
      <c r="J20" s="36">
        <v>17.8</v>
      </c>
      <c r="K20" s="36">
        <v>18.8</v>
      </c>
      <c r="L20" s="36">
        <v>17.899999999999999</v>
      </c>
      <c r="M20" s="36">
        <v>17.5</v>
      </c>
      <c r="N20" s="36">
        <v>16</v>
      </c>
      <c r="O20" s="36">
        <v>7.6</v>
      </c>
      <c r="P20" s="36">
        <v>7.6</v>
      </c>
      <c r="Q20" s="36">
        <v>7.21</v>
      </c>
      <c r="R20" s="36">
        <v>6</v>
      </c>
      <c r="S20" s="36">
        <v>5.23</v>
      </c>
      <c r="T20" s="36">
        <v>5</v>
      </c>
      <c r="U20" s="36">
        <v>4.9000000000000004</v>
      </c>
      <c r="V20" s="36">
        <v>4.91</v>
      </c>
      <c r="W20" s="36">
        <v>3.83</v>
      </c>
      <c r="X20" s="36">
        <v>3.84</v>
      </c>
      <c r="Y20" s="36">
        <v>3.38</v>
      </c>
      <c r="Z20" s="36">
        <v>3</v>
      </c>
      <c r="AA20" s="36">
        <v>2.5</v>
      </c>
      <c r="AB20" s="36">
        <v>2.1</v>
      </c>
      <c r="AC20" s="36">
        <v>0.6</v>
      </c>
      <c r="AD20" s="36">
        <v>0.6</v>
      </c>
      <c r="AE20" s="36" t="s">
        <v>60</v>
      </c>
      <c r="AF20" s="36" t="s">
        <v>60</v>
      </c>
      <c r="AG20" s="36" t="s">
        <v>60</v>
      </c>
      <c r="AH20" s="36" t="s">
        <v>60</v>
      </c>
      <c r="AI20" s="36" t="s">
        <v>60</v>
      </c>
      <c r="AJ20" s="36" t="s">
        <v>60</v>
      </c>
      <c r="AK20" s="37" t="s">
        <v>60</v>
      </c>
      <c r="AL20" s="38" t="s">
        <v>60</v>
      </c>
      <c r="AM20" s="37">
        <v>0</v>
      </c>
      <c r="AN20" s="37">
        <v>0</v>
      </c>
      <c r="AO20" s="37">
        <v>0</v>
      </c>
      <c r="AP20" s="37">
        <v>0</v>
      </c>
      <c r="AQ20" s="37">
        <v>0</v>
      </c>
    </row>
    <row r="21" spans="1:43">
      <c r="A21" s="33" t="s">
        <v>333</v>
      </c>
      <c r="B21" s="33" t="s">
        <v>334</v>
      </c>
      <c r="C21" s="34">
        <v>4.3</v>
      </c>
      <c r="D21" s="35">
        <v>3.9</v>
      </c>
      <c r="E21" s="35">
        <v>3.4</v>
      </c>
      <c r="F21" s="35">
        <v>2.9</v>
      </c>
      <c r="G21" s="35">
        <v>3.9</v>
      </c>
      <c r="H21" s="35">
        <v>3.4</v>
      </c>
      <c r="I21" s="35">
        <v>18.2</v>
      </c>
      <c r="J21" s="36">
        <v>13.3</v>
      </c>
      <c r="K21" s="36">
        <v>24.2</v>
      </c>
      <c r="L21" s="36">
        <v>29.5</v>
      </c>
      <c r="M21" s="36">
        <v>19.2</v>
      </c>
      <c r="N21" s="36">
        <v>20</v>
      </c>
      <c r="O21" s="36">
        <v>19.899999999999999</v>
      </c>
      <c r="P21" s="36">
        <v>21.2</v>
      </c>
      <c r="Q21" s="36">
        <v>40.700000000000003</v>
      </c>
      <c r="R21" s="36">
        <v>39.4</v>
      </c>
      <c r="S21" s="36">
        <v>39.6</v>
      </c>
      <c r="T21" s="36">
        <v>34.6</v>
      </c>
      <c r="U21" s="36">
        <v>70.3</v>
      </c>
      <c r="V21" s="36">
        <v>67.900000000000006</v>
      </c>
      <c r="W21" s="36">
        <v>59.8</v>
      </c>
      <c r="X21" s="36">
        <v>55.5</v>
      </c>
      <c r="Y21" s="36">
        <v>51.2</v>
      </c>
      <c r="Z21" s="36">
        <v>46.1</v>
      </c>
      <c r="AA21" s="36">
        <v>41.6</v>
      </c>
      <c r="AB21" s="36">
        <v>36.4</v>
      </c>
      <c r="AC21" s="36">
        <v>10.9</v>
      </c>
      <c r="AD21" s="36">
        <v>12.9</v>
      </c>
      <c r="AE21" s="36">
        <v>14</v>
      </c>
      <c r="AF21" s="36">
        <v>20.6</v>
      </c>
      <c r="AG21" s="36">
        <v>23.6</v>
      </c>
      <c r="AH21" s="36">
        <v>24.2</v>
      </c>
      <c r="AI21" s="36">
        <v>21.4</v>
      </c>
      <c r="AJ21" s="36">
        <v>22.2</v>
      </c>
      <c r="AK21" s="39">
        <v>23.757999999999999</v>
      </c>
      <c r="AL21" s="35">
        <v>27.311</v>
      </c>
      <c r="AM21" s="39">
        <v>65.397999999999996</v>
      </c>
      <c r="AN21" s="39">
        <v>76.549000000000007</v>
      </c>
      <c r="AO21" s="39">
        <v>144.506</v>
      </c>
      <c r="AP21" s="39">
        <v>140.39400000000001</v>
      </c>
      <c r="AQ21" s="39">
        <v>145.34</v>
      </c>
    </row>
    <row r="22" spans="1:43">
      <c r="A22" s="32" t="s">
        <v>335</v>
      </c>
      <c r="B22" s="33" t="s">
        <v>336</v>
      </c>
      <c r="C22" s="34">
        <v>4.3</v>
      </c>
      <c r="D22" s="35">
        <v>3.9</v>
      </c>
      <c r="E22" s="35">
        <v>3.4</v>
      </c>
      <c r="F22" s="35">
        <v>2.9</v>
      </c>
      <c r="G22" s="35">
        <v>3.9</v>
      </c>
      <c r="H22" s="35">
        <v>3.4</v>
      </c>
      <c r="I22" s="35">
        <v>18.2</v>
      </c>
      <c r="J22" s="36">
        <v>13.3</v>
      </c>
      <c r="K22" s="36">
        <v>24.2</v>
      </c>
      <c r="L22" s="36">
        <v>29.5</v>
      </c>
      <c r="M22" s="36">
        <v>19.2</v>
      </c>
      <c r="N22" s="36">
        <v>20</v>
      </c>
      <c r="O22" s="36">
        <v>19.899999999999999</v>
      </c>
      <c r="P22" s="36">
        <v>21.2</v>
      </c>
      <c r="Q22" s="36">
        <v>40.700000000000003</v>
      </c>
      <c r="R22" s="36">
        <v>39.4</v>
      </c>
      <c r="S22" s="36">
        <v>15.8</v>
      </c>
      <c r="T22" s="36">
        <v>19.600000000000001</v>
      </c>
      <c r="U22" s="36">
        <v>51.1</v>
      </c>
      <c r="V22" s="36">
        <v>49.1</v>
      </c>
      <c r="W22" s="36">
        <v>44.7</v>
      </c>
      <c r="X22" s="36">
        <v>42.4</v>
      </c>
      <c r="Y22" s="36">
        <v>40.4</v>
      </c>
      <c r="Z22" s="36">
        <v>37.5</v>
      </c>
      <c r="AA22" s="36">
        <v>35.200000000000003</v>
      </c>
      <c r="AB22" s="36">
        <v>33</v>
      </c>
      <c r="AC22" s="36">
        <v>8.1</v>
      </c>
      <c r="AD22" s="36">
        <v>7.4</v>
      </c>
      <c r="AE22" s="36">
        <v>8.8000000000000007</v>
      </c>
      <c r="AF22" s="36">
        <v>8.1999999999999993</v>
      </c>
      <c r="AG22" s="36">
        <v>10.199999999999999</v>
      </c>
      <c r="AH22" s="36">
        <v>10.3</v>
      </c>
      <c r="AI22" s="36">
        <v>11.3</v>
      </c>
      <c r="AJ22" s="36">
        <v>13.4</v>
      </c>
      <c r="AK22" s="37">
        <v>15.763999999999999</v>
      </c>
      <c r="AL22" s="38">
        <v>19.855</v>
      </c>
      <c r="AM22" s="37">
        <v>51.307000000000002</v>
      </c>
      <c r="AN22" s="37">
        <v>64.265000000000001</v>
      </c>
      <c r="AO22" s="37">
        <v>133.91999999999999</v>
      </c>
      <c r="AP22" s="37">
        <v>131.72999999999999</v>
      </c>
      <c r="AQ22" s="37">
        <v>138.322</v>
      </c>
    </row>
    <row r="23" spans="1:43">
      <c r="A23" s="33" t="s">
        <v>337</v>
      </c>
      <c r="B23" s="33" t="s">
        <v>338</v>
      </c>
      <c r="C23" s="34" t="s">
        <v>60</v>
      </c>
      <c r="D23" s="35" t="s">
        <v>60</v>
      </c>
      <c r="E23" s="35" t="s">
        <v>60</v>
      </c>
      <c r="F23" s="35" t="s">
        <v>60</v>
      </c>
      <c r="G23" s="35" t="s">
        <v>60</v>
      </c>
      <c r="H23" s="35" t="s">
        <v>60</v>
      </c>
      <c r="I23" s="35" t="s">
        <v>60</v>
      </c>
      <c r="J23" s="36" t="s">
        <v>60</v>
      </c>
      <c r="K23" s="36" t="s">
        <v>60</v>
      </c>
      <c r="L23" s="36" t="s">
        <v>60</v>
      </c>
      <c r="M23" s="36" t="s">
        <v>60</v>
      </c>
      <c r="N23" s="36" t="s">
        <v>60</v>
      </c>
      <c r="O23" s="36" t="s">
        <v>60</v>
      </c>
      <c r="P23" s="36" t="s">
        <v>60</v>
      </c>
      <c r="Q23" s="36" t="s">
        <v>60</v>
      </c>
      <c r="R23" s="36" t="s">
        <v>60</v>
      </c>
      <c r="S23" s="36">
        <v>23.8</v>
      </c>
      <c r="T23" s="36">
        <v>15</v>
      </c>
      <c r="U23" s="36">
        <v>19.2</v>
      </c>
      <c r="V23" s="36">
        <v>18.8</v>
      </c>
      <c r="W23" s="36">
        <v>15.1</v>
      </c>
      <c r="X23" s="36">
        <v>13</v>
      </c>
      <c r="Y23" s="36">
        <v>10.8</v>
      </c>
      <c r="Z23" s="36">
        <v>8.6</v>
      </c>
      <c r="AA23" s="36">
        <v>6.4</v>
      </c>
      <c r="AB23" s="36">
        <v>3.3</v>
      </c>
      <c r="AC23" s="36">
        <v>2.8</v>
      </c>
      <c r="AD23" s="36">
        <v>5.5</v>
      </c>
      <c r="AE23" s="36">
        <v>5.2</v>
      </c>
      <c r="AF23" s="36">
        <v>14.5</v>
      </c>
      <c r="AG23" s="36">
        <v>15.4</v>
      </c>
      <c r="AH23" s="36">
        <v>15.7</v>
      </c>
      <c r="AI23" s="36">
        <v>11.9</v>
      </c>
      <c r="AJ23" s="36">
        <v>8.8000000000000007</v>
      </c>
      <c r="AK23" s="39">
        <v>7.9939999999999998</v>
      </c>
      <c r="AL23" s="35">
        <v>7.4560000000000004</v>
      </c>
      <c r="AM23" s="39">
        <v>14.090999999999999</v>
      </c>
      <c r="AN23" s="39">
        <v>12.284000000000001</v>
      </c>
      <c r="AO23" s="39">
        <v>10.586</v>
      </c>
      <c r="AP23" s="39">
        <v>8.6639999999999997</v>
      </c>
      <c r="AQ23" s="39">
        <v>7.0179999999999998</v>
      </c>
    </row>
    <row r="24" spans="1:43">
      <c r="A24" s="32" t="s">
        <v>351</v>
      </c>
      <c r="B24" s="33" t="s">
        <v>352</v>
      </c>
      <c r="C24" s="34">
        <v>21.9</v>
      </c>
      <c r="D24" s="35">
        <v>318.7</v>
      </c>
      <c r="E24" s="35">
        <v>305.61599999999999</v>
      </c>
      <c r="F24" s="35">
        <v>289.8</v>
      </c>
      <c r="G24" s="35">
        <v>278.5</v>
      </c>
      <c r="H24" s="35">
        <v>263.8</v>
      </c>
      <c r="I24" s="35">
        <v>263.39999999999998</v>
      </c>
      <c r="J24" s="36">
        <v>265.3</v>
      </c>
      <c r="K24" s="36">
        <v>265.2</v>
      </c>
      <c r="L24" s="36">
        <v>217.6</v>
      </c>
      <c r="M24" s="36">
        <v>202.5</v>
      </c>
      <c r="N24" s="36">
        <v>201.9</v>
      </c>
      <c r="O24" s="36">
        <v>231.9</v>
      </c>
      <c r="P24" s="36">
        <v>219.3</v>
      </c>
      <c r="Q24" s="36">
        <v>200.3</v>
      </c>
      <c r="R24" s="36">
        <v>242.8</v>
      </c>
      <c r="S24" s="36">
        <v>230.6</v>
      </c>
      <c r="T24" s="36">
        <v>200.1</v>
      </c>
      <c r="U24" s="36">
        <v>227.7</v>
      </c>
      <c r="V24" s="36">
        <v>216.5</v>
      </c>
      <c r="W24" s="36">
        <v>200.4</v>
      </c>
      <c r="X24" s="36">
        <v>298.60000000000002</v>
      </c>
      <c r="Y24" s="36">
        <v>287.8</v>
      </c>
      <c r="Z24" s="36">
        <v>274.60000000000002</v>
      </c>
      <c r="AA24" s="36">
        <v>261.2</v>
      </c>
      <c r="AB24" s="36">
        <v>239.2</v>
      </c>
      <c r="AC24" s="36">
        <v>183.9</v>
      </c>
      <c r="AD24" s="36">
        <v>180.8</v>
      </c>
      <c r="AE24" s="36">
        <v>169.3</v>
      </c>
      <c r="AF24" s="36">
        <v>153.80000000000001</v>
      </c>
      <c r="AG24" s="36">
        <v>135.69999999999999</v>
      </c>
      <c r="AH24" s="36">
        <v>122.6</v>
      </c>
      <c r="AI24" s="36">
        <v>107.5</v>
      </c>
      <c r="AJ24" s="36">
        <v>94.3</v>
      </c>
      <c r="AK24" s="37">
        <f>SUM(AK18:AK21)</f>
        <v>87.298000000000002</v>
      </c>
      <c r="AL24" s="38">
        <f t="shared" ref="AL24:AP24" si="0">SUM(AL17:AL21)</f>
        <v>78.076999999999998</v>
      </c>
      <c r="AM24" s="37">
        <f t="shared" si="0"/>
        <v>188.43</v>
      </c>
      <c r="AN24" s="37">
        <f t="shared" si="0"/>
        <v>184.54900000000001</v>
      </c>
      <c r="AO24" s="37">
        <f t="shared" si="0"/>
        <v>239.29300000000001</v>
      </c>
      <c r="AP24" s="37">
        <f t="shared" si="0"/>
        <v>222.85399999999998</v>
      </c>
      <c r="AQ24" s="37">
        <f t="shared" ref="AQ24" si="1">SUM(AQ17:AQ21)</f>
        <v>255.39800000000002</v>
      </c>
    </row>
    <row r="25" spans="1:43">
      <c r="A25" s="33" t="s">
        <v>353</v>
      </c>
      <c r="B25" s="33" t="s">
        <v>354</v>
      </c>
      <c r="C25" s="34">
        <v>0.1</v>
      </c>
      <c r="D25" s="35">
        <v>0.1</v>
      </c>
      <c r="E25" s="35">
        <v>0.1</v>
      </c>
      <c r="F25" s="35">
        <v>0.1</v>
      </c>
      <c r="G25" s="35">
        <v>0.1</v>
      </c>
      <c r="H25" s="35">
        <v>0.1</v>
      </c>
      <c r="I25" s="35">
        <v>0.1</v>
      </c>
      <c r="J25" s="36">
        <v>0.1</v>
      </c>
      <c r="K25" s="36">
        <v>0.1</v>
      </c>
      <c r="L25" s="36">
        <v>0.1</v>
      </c>
      <c r="M25" s="36">
        <v>0.1</v>
      </c>
      <c r="N25" s="36">
        <v>0.1</v>
      </c>
      <c r="O25" s="36">
        <v>0.1</v>
      </c>
      <c r="P25" s="36">
        <v>0.1</v>
      </c>
      <c r="Q25" s="36">
        <v>0.1</v>
      </c>
      <c r="R25" s="36">
        <v>0.1</v>
      </c>
      <c r="S25" s="36">
        <v>0.2</v>
      </c>
      <c r="T25" s="36">
        <v>0.2</v>
      </c>
      <c r="U25" s="36">
        <v>0.2</v>
      </c>
      <c r="V25" s="36">
        <v>0.2</v>
      </c>
      <c r="W25" s="36">
        <v>0.3</v>
      </c>
      <c r="X25" s="36">
        <v>0.3</v>
      </c>
      <c r="Y25" s="36">
        <v>0.3</v>
      </c>
      <c r="Z25" s="36">
        <v>0.3</v>
      </c>
      <c r="AA25" s="36">
        <v>0.3</v>
      </c>
      <c r="AB25" s="36">
        <v>0.3</v>
      </c>
      <c r="AC25" s="36">
        <v>0.3</v>
      </c>
      <c r="AD25" s="36">
        <v>0.3</v>
      </c>
      <c r="AE25" s="36">
        <v>0.3</v>
      </c>
      <c r="AF25" s="36">
        <v>0.3</v>
      </c>
      <c r="AG25" s="36">
        <v>0.3</v>
      </c>
      <c r="AH25" s="36">
        <v>0.3</v>
      </c>
      <c r="AI25" s="36">
        <v>0.3</v>
      </c>
      <c r="AJ25" s="36">
        <v>0.3</v>
      </c>
      <c r="AK25" s="39">
        <v>0.26200000000000001</v>
      </c>
      <c r="AL25" s="35">
        <v>0.26200000000000001</v>
      </c>
      <c r="AM25" s="39">
        <v>0.26200000000000001</v>
      </c>
      <c r="AN25" s="39">
        <v>0.26200000000000001</v>
      </c>
      <c r="AO25" s="39">
        <v>0.26200000000000001</v>
      </c>
      <c r="AP25" s="39">
        <v>0.26200000000000001</v>
      </c>
      <c r="AQ25" s="39">
        <v>0.26200000000000001</v>
      </c>
    </row>
    <row r="26" spans="1:43">
      <c r="A26" s="32" t="s">
        <v>355</v>
      </c>
      <c r="B26" s="33" t="s">
        <v>356</v>
      </c>
      <c r="C26" s="34">
        <v>9.4</v>
      </c>
      <c r="D26" s="35">
        <v>8</v>
      </c>
      <c r="E26" s="35">
        <v>9</v>
      </c>
      <c r="F26" s="35">
        <v>10.4</v>
      </c>
      <c r="G26" s="35">
        <v>18.8</v>
      </c>
      <c r="H26" s="35">
        <v>19.399999999999999</v>
      </c>
      <c r="I26" s="35">
        <v>19.3</v>
      </c>
      <c r="J26" s="36">
        <v>20.8</v>
      </c>
      <c r="K26" s="36">
        <v>20.2</v>
      </c>
      <c r="L26" s="36">
        <v>19.5</v>
      </c>
      <c r="M26" s="36">
        <v>19.2</v>
      </c>
      <c r="N26" s="36">
        <v>18.5</v>
      </c>
      <c r="O26" s="36">
        <v>28.7</v>
      </c>
      <c r="P26" s="36">
        <v>41.4</v>
      </c>
      <c r="Q26" s="36">
        <v>51.5</v>
      </c>
      <c r="R26" s="36">
        <v>52.8</v>
      </c>
      <c r="S26" s="36">
        <v>68.900000000000006</v>
      </c>
      <c r="T26" s="36">
        <v>71.599999999999994</v>
      </c>
      <c r="U26" s="36">
        <v>70.2</v>
      </c>
      <c r="V26" s="36">
        <v>70.5</v>
      </c>
      <c r="W26" s="36">
        <v>70.3</v>
      </c>
      <c r="X26" s="36">
        <v>76.099999999999994</v>
      </c>
      <c r="Y26" s="36">
        <v>76.599999999999994</v>
      </c>
      <c r="Z26" s="36">
        <v>75.099999999999994</v>
      </c>
      <c r="AA26" s="36">
        <v>73.2</v>
      </c>
      <c r="AB26" s="36">
        <v>70.2</v>
      </c>
      <c r="AC26" s="36">
        <v>67.400000000000006</v>
      </c>
      <c r="AD26" s="36">
        <v>64.099999999999994</v>
      </c>
      <c r="AE26" s="36">
        <v>67.8</v>
      </c>
      <c r="AF26" s="36">
        <v>64.2</v>
      </c>
      <c r="AG26" s="36">
        <v>60.9</v>
      </c>
      <c r="AH26" s="36">
        <v>57.4</v>
      </c>
      <c r="AI26" s="36">
        <v>54.5</v>
      </c>
      <c r="AJ26" s="36">
        <v>114.78400000000001</v>
      </c>
      <c r="AK26" s="37">
        <v>107.16</v>
      </c>
      <c r="AL26" s="38">
        <v>99.337000000000003</v>
      </c>
      <c r="AM26" s="37">
        <v>133.96299999999999</v>
      </c>
      <c r="AN26" s="37">
        <v>82.709000000000003</v>
      </c>
      <c r="AO26" s="37">
        <v>49.621000000000002</v>
      </c>
      <c r="AP26" s="37">
        <v>46.798999999999999</v>
      </c>
      <c r="AQ26" s="37">
        <v>43.905000000000001</v>
      </c>
    </row>
    <row r="27" spans="1:43">
      <c r="A27" s="33" t="s">
        <v>357</v>
      </c>
      <c r="B27" s="33" t="s">
        <v>358</v>
      </c>
      <c r="C27" s="34" t="s">
        <v>60</v>
      </c>
      <c r="D27" s="35" t="s">
        <v>60</v>
      </c>
      <c r="E27" s="35" t="s">
        <v>60</v>
      </c>
      <c r="F27" s="35" t="s">
        <v>60</v>
      </c>
      <c r="G27" s="35" t="s">
        <v>60</v>
      </c>
      <c r="H27" s="35" t="s">
        <v>60</v>
      </c>
      <c r="I27" s="35" t="s">
        <v>60</v>
      </c>
      <c r="J27" s="36" t="s">
        <v>60</v>
      </c>
      <c r="K27" s="36" t="s">
        <v>60</v>
      </c>
      <c r="L27" s="36" t="s">
        <v>60</v>
      </c>
      <c r="M27" s="36" t="s">
        <v>60</v>
      </c>
      <c r="N27" s="36" t="s">
        <v>60</v>
      </c>
      <c r="O27" s="36" t="s">
        <v>60</v>
      </c>
      <c r="P27" s="36" t="s">
        <v>60</v>
      </c>
      <c r="Q27" s="36" t="s">
        <v>60</v>
      </c>
      <c r="R27" s="36" t="s">
        <v>60</v>
      </c>
      <c r="S27" s="36" t="s">
        <v>60</v>
      </c>
      <c r="T27" s="36" t="s">
        <v>60</v>
      </c>
      <c r="U27" s="36" t="s">
        <v>60</v>
      </c>
      <c r="V27" s="36" t="s">
        <v>60</v>
      </c>
      <c r="W27" s="36" t="s">
        <v>60</v>
      </c>
      <c r="X27" s="36" t="s">
        <v>60</v>
      </c>
      <c r="Y27" s="36" t="s">
        <v>60</v>
      </c>
      <c r="Z27" s="36" t="s">
        <v>60</v>
      </c>
      <c r="AA27" s="36" t="s">
        <v>60</v>
      </c>
      <c r="AB27" s="36" t="s">
        <v>60</v>
      </c>
      <c r="AC27" s="36" t="s">
        <v>60</v>
      </c>
      <c r="AD27" s="36" t="s">
        <v>60</v>
      </c>
      <c r="AE27" s="36" t="s">
        <v>60</v>
      </c>
      <c r="AF27" s="36" t="s">
        <v>60</v>
      </c>
      <c r="AG27" s="36" t="s">
        <v>60</v>
      </c>
      <c r="AH27" s="36" t="s">
        <v>60</v>
      </c>
      <c r="AI27" s="36" t="s">
        <v>60</v>
      </c>
      <c r="AJ27" s="36" t="s">
        <v>60</v>
      </c>
      <c r="AK27" s="39" t="s">
        <v>60</v>
      </c>
      <c r="AL27" s="35" t="s">
        <v>60</v>
      </c>
      <c r="AM27" s="39">
        <v>0</v>
      </c>
      <c r="AN27" s="39">
        <v>0</v>
      </c>
      <c r="AO27" s="39">
        <v>0</v>
      </c>
      <c r="AP27" s="39">
        <v>0</v>
      </c>
      <c r="AQ27" s="39">
        <v>0</v>
      </c>
    </row>
    <row r="28" spans="1:43">
      <c r="A28" s="32" t="s">
        <v>359</v>
      </c>
      <c r="B28" s="33" t="s">
        <v>360</v>
      </c>
      <c r="C28" s="34">
        <v>1298.5999999999999</v>
      </c>
      <c r="D28" s="35">
        <v>1004.5</v>
      </c>
      <c r="E28" s="35">
        <v>1017.6</v>
      </c>
      <c r="F28" s="35">
        <v>1041</v>
      </c>
      <c r="G28" s="35">
        <v>1032.3</v>
      </c>
      <c r="H28" s="35">
        <v>1032.3</v>
      </c>
      <c r="I28" s="35">
        <v>1032.3</v>
      </c>
      <c r="J28" s="36">
        <v>1514</v>
      </c>
      <c r="K28" s="36">
        <v>1514.2</v>
      </c>
      <c r="L28" s="36">
        <v>1514.2</v>
      </c>
      <c r="M28" s="36">
        <v>1509.9</v>
      </c>
      <c r="N28" s="36">
        <v>1509.9</v>
      </c>
      <c r="O28" s="36">
        <v>1515.8</v>
      </c>
      <c r="P28" s="36">
        <v>1509.9</v>
      </c>
      <c r="Q28" s="36">
        <v>1515.8</v>
      </c>
      <c r="R28" s="36">
        <v>1593.7</v>
      </c>
      <c r="S28" s="36">
        <v>1621.3</v>
      </c>
      <c r="T28" s="36">
        <v>1597.7</v>
      </c>
      <c r="U28" s="36">
        <v>1606.6</v>
      </c>
      <c r="V28" s="36">
        <v>1624.2</v>
      </c>
      <c r="W28" s="36">
        <v>1624.2</v>
      </c>
      <c r="X28" s="36">
        <v>1624.2</v>
      </c>
      <c r="Y28" s="36">
        <v>1624.2</v>
      </c>
      <c r="Z28" s="36">
        <v>1624.2</v>
      </c>
      <c r="AA28" s="36">
        <v>1624.2</v>
      </c>
      <c r="AB28" s="36">
        <v>1624.2</v>
      </c>
      <c r="AC28" s="36">
        <v>1624.2</v>
      </c>
      <c r="AD28" s="36">
        <v>1624.2</v>
      </c>
      <c r="AE28" s="36">
        <v>1624.2</v>
      </c>
      <c r="AF28" s="36">
        <v>1624.2</v>
      </c>
      <c r="AG28" s="36">
        <v>1624.2</v>
      </c>
      <c r="AH28" s="36">
        <v>1624.2</v>
      </c>
      <c r="AI28" s="36">
        <v>1624.2</v>
      </c>
      <c r="AJ28" s="36">
        <v>1624.2</v>
      </c>
      <c r="AK28" s="37">
        <v>1624.223</v>
      </c>
      <c r="AL28" s="38">
        <v>1624.223</v>
      </c>
      <c r="AM28" s="37">
        <v>1516.3420000000001</v>
      </c>
      <c r="AN28" s="37">
        <v>1530.944</v>
      </c>
      <c r="AO28" s="37">
        <v>1530.944</v>
      </c>
      <c r="AP28" s="37">
        <v>1530.944</v>
      </c>
      <c r="AQ28" s="37">
        <v>1741.2950000000001</v>
      </c>
    </row>
    <row r="29" spans="1:43">
      <c r="A29" s="33" t="s">
        <v>361</v>
      </c>
      <c r="B29" s="33" t="s">
        <v>362</v>
      </c>
      <c r="C29" s="34">
        <v>945.7</v>
      </c>
      <c r="D29" s="35">
        <v>921.6</v>
      </c>
      <c r="E29" s="35">
        <v>1051.8</v>
      </c>
      <c r="F29" s="35">
        <v>1025.5</v>
      </c>
      <c r="G29" s="35">
        <v>1060.9000000000001</v>
      </c>
      <c r="H29" s="35">
        <v>1048</v>
      </c>
      <c r="I29" s="35">
        <v>1018.1</v>
      </c>
      <c r="J29" s="36">
        <v>1042.0999999999999</v>
      </c>
      <c r="K29" s="36">
        <v>1015.8</v>
      </c>
      <c r="L29" s="36">
        <v>985.8</v>
      </c>
      <c r="M29" s="36">
        <v>951.3</v>
      </c>
      <c r="N29" s="36">
        <v>945.7</v>
      </c>
      <c r="O29" s="36">
        <v>949.8</v>
      </c>
      <c r="P29" s="36">
        <v>956.2</v>
      </c>
      <c r="Q29" s="36">
        <v>917.1</v>
      </c>
      <c r="R29" s="36">
        <v>974.3</v>
      </c>
      <c r="S29" s="36">
        <v>924.8</v>
      </c>
      <c r="T29" s="36">
        <v>927.1</v>
      </c>
      <c r="U29" s="36">
        <v>890.9</v>
      </c>
      <c r="V29" s="36">
        <v>851.7</v>
      </c>
      <c r="W29" s="36">
        <v>828.3</v>
      </c>
      <c r="X29" s="36">
        <v>798.3</v>
      </c>
      <c r="Y29" s="36">
        <v>763.4</v>
      </c>
      <c r="Z29" s="36">
        <v>729.4</v>
      </c>
      <c r="AA29" s="36">
        <v>738.1</v>
      </c>
      <c r="AB29" s="36">
        <v>700.9</v>
      </c>
      <c r="AC29" s="36">
        <v>656.6</v>
      </c>
      <c r="AD29" s="36">
        <v>622.20000000000005</v>
      </c>
      <c r="AE29" s="36">
        <v>635.70000000000005</v>
      </c>
      <c r="AF29" s="36">
        <v>674</v>
      </c>
      <c r="AG29" s="36">
        <v>643.29999999999995</v>
      </c>
      <c r="AH29" s="36">
        <v>822.2</v>
      </c>
      <c r="AI29" s="36">
        <v>781.1</v>
      </c>
      <c r="AJ29" s="36">
        <v>729.6</v>
      </c>
      <c r="AK29" s="39">
        <v>683.39400000000001</v>
      </c>
      <c r="AL29" s="35">
        <v>660.58199999999999</v>
      </c>
      <c r="AM29" s="39">
        <v>624.15599999999995</v>
      </c>
      <c r="AN29" s="39">
        <v>591.22400000000005</v>
      </c>
      <c r="AO29" s="39">
        <v>563.43399999999997</v>
      </c>
      <c r="AP29" s="39">
        <v>531.48400000000004</v>
      </c>
      <c r="AQ29" s="39">
        <v>732.29700000000003</v>
      </c>
    </row>
    <row r="30" spans="1:43">
      <c r="A30" s="13" t="s">
        <v>363</v>
      </c>
      <c r="B30" s="30" t="s">
        <v>364</v>
      </c>
      <c r="C30" s="27">
        <v>2275.6999999999998</v>
      </c>
      <c r="D30" s="40">
        <v>2252.8000000000002</v>
      </c>
      <c r="E30" s="40">
        <v>2384.1</v>
      </c>
      <c r="F30" s="40">
        <v>2366.8000000000002</v>
      </c>
      <c r="G30" s="40">
        <v>2390.6</v>
      </c>
      <c r="H30" s="40">
        <v>2363.6</v>
      </c>
      <c r="I30" s="40">
        <v>2333.1</v>
      </c>
      <c r="J30" s="41">
        <v>2842.3</v>
      </c>
      <c r="K30" s="41">
        <v>2815.5</v>
      </c>
      <c r="L30" s="41">
        <v>2737.3</v>
      </c>
      <c r="M30" s="41">
        <v>2683.1</v>
      </c>
      <c r="N30" s="41">
        <v>2676.1</v>
      </c>
      <c r="O30" s="41">
        <v>2726.3</v>
      </c>
      <c r="P30" s="41">
        <v>2726.9</v>
      </c>
      <c r="Q30" s="41">
        <v>2684.8</v>
      </c>
      <c r="R30" s="41">
        <v>2863.7</v>
      </c>
      <c r="S30" s="41">
        <v>2845.8</v>
      </c>
      <c r="T30" s="41">
        <v>2796.6</v>
      </c>
      <c r="U30" s="41">
        <v>2795.6</v>
      </c>
      <c r="V30" s="41">
        <v>2763.3</v>
      </c>
      <c r="W30" s="41">
        <v>2723.5</v>
      </c>
      <c r="X30" s="41">
        <v>2797.4</v>
      </c>
      <c r="Y30" s="41">
        <v>2752.3</v>
      </c>
      <c r="Z30" s="41">
        <v>2703.5</v>
      </c>
      <c r="AA30" s="41">
        <v>2697</v>
      </c>
      <c r="AB30" s="41">
        <v>2634.8</v>
      </c>
      <c r="AC30" s="41">
        <v>2532.4</v>
      </c>
      <c r="AD30" s="41">
        <v>2491.6</v>
      </c>
      <c r="AE30" s="41">
        <v>2497.1999999999998</v>
      </c>
      <c r="AF30" s="41">
        <v>2590.8000000000002</v>
      </c>
      <c r="AG30" s="41">
        <v>2534.5</v>
      </c>
      <c r="AH30" s="41">
        <v>2692.6</v>
      </c>
      <c r="AI30" s="41">
        <v>2629.4</v>
      </c>
      <c r="AJ30" s="41">
        <v>2563.3000000000002</v>
      </c>
      <c r="AK30" s="42">
        <f>SUM(AK24:AK29)</f>
        <v>2502.337</v>
      </c>
      <c r="AL30" s="43">
        <f t="shared" ref="AL30:AP30" si="2">SUM(AL24:AL29)</f>
        <v>2462.4809999999998</v>
      </c>
      <c r="AM30" s="42">
        <f t="shared" si="2"/>
        <v>2463.1530000000002</v>
      </c>
      <c r="AN30" s="42">
        <f>SUM(AN24:AN29)</f>
        <v>2389.6880000000001</v>
      </c>
      <c r="AO30" s="42">
        <f t="shared" si="2"/>
        <v>2383.5540000000001</v>
      </c>
      <c r="AP30" s="42">
        <f t="shared" si="2"/>
        <v>2332.3429999999998</v>
      </c>
      <c r="AQ30" s="42">
        <f t="shared" ref="AQ30" si="3">SUM(AQ24:AQ29)</f>
        <v>2773.1570000000002</v>
      </c>
    </row>
    <row r="31" spans="1:43">
      <c r="A31" s="30" t="s">
        <v>365</v>
      </c>
      <c r="B31" s="30" t="s">
        <v>366</v>
      </c>
      <c r="C31" s="27">
        <v>2453.1</v>
      </c>
      <c r="D31" s="40">
        <v>2462.3000000000002</v>
      </c>
      <c r="E31" s="40">
        <v>2591.6999999999998</v>
      </c>
      <c r="F31" s="40">
        <v>2758.9</v>
      </c>
      <c r="G31" s="40">
        <v>2855.3</v>
      </c>
      <c r="H31" s="40">
        <v>2821.4</v>
      </c>
      <c r="I31" s="40">
        <v>2850.3</v>
      </c>
      <c r="J31" s="41">
        <v>3085.2</v>
      </c>
      <c r="K31" s="41">
        <v>3095.3</v>
      </c>
      <c r="L31" s="41">
        <v>3057.2</v>
      </c>
      <c r="M31" s="41">
        <v>3121.7</v>
      </c>
      <c r="N31" s="41">
        <v>3112.7</v>
      </c>
      <c r="O31" s="41">
        <v>3275.4749999999999</v>
      </c>
      <c r="P31" s="41">
        <v>3221.8</v>
      </c>
      <c r="Q31" s="41">
        <v>3004.6</v>
      </c>
      <c r="R31" s="41">
        <v>3775</v>
      </c>
      <c r="S31" s="41">
        <v>3787.8</v>
      </c>
      <c r="T31" s="41">
        <v>3770.9</v>
      </c>
      <c r="U31" s="41">
        <v>3739.5</v>
      </c>
      <c r="V31" s="41">
        <v>3779.1</v>
      </c>
      <c r="W31" s="41">
        <v>3434.4</v>
      </c>
      <c r="X31" s="41">
        <v>3601</v>
      </c>
      <c r="Y31" s="41">
        <v>3516.4</v>
      </c>
      <c r="Z31" s="41">
        <v>3680.1</v>
      </c>
      <c r="AA31" s="41">
        <v>3589.8</v>
      </c>
      <c r="AB31" s="41">
        <v>3720.6</v>
      </c>
      <c r="AC31" s="41">
        <v>3680.1</v>
      </c>
      <c r="AD31" s="41">
        <v>3812.4</v>
      </c>
      <c r="AE31" s="41">
        <v>3531.4</v>
      </c>
      <c r="AF31" s="41">
        <v>3661.6</v>
      </c>
      <c r="AG31" s="41">
        <v>3488.5</v>
      </c>
      <c r="AH31" s="41">
        <v>3790.1</v>
      </c>
      <c r="AI31" s="41">
        <v>3610.6</v>
      </c>
      <c r="AJ31" s="41">
        <v>3758.8</v>
      </c>
      <c r="AK31" s="44">
        <f>SUM(AK30,AK14)</f>
        <v>3693.902</v>
      </c>
      <c r="AL31" s="40">
        <v>4294.6869999999999</v>
      </c>
      <c r="AM31" s="44">
        <f>AM30+AM14</f>
        <v>3357.3870000000002</v>
      </c>
      <c r="AN31" s="44">
        <f>AN30+AN14</f>
        <v>3484.4380000000001</v>
      </c>
      <c r="AO31" s="44">
        <f>AO30+AO14</f>
        <v>3559.913</v>
      </c>
      <c r="AP31" s="44">
        <f>AP30+AP14</f>
        <v>3881.1549999999997</v>
      </c>
      <c r="AQ31" s="44">
        <f>AQ30+AQ14</f>
        <v>4406.9780000000001</v>
      </c>
    </row>
    <row r="32" spans="1:43">
      <c r="A32" s="32"/>
      <c r="B32" s="33"/>
      <c r="C32" s="34"/>
      <c r="D32" s="35"/>
      <c r="E32" s="35"/>
      <c r="F32" s="35"/>
      <c r="G32" s="35"/>
      <c r="H32" s="35"/>
      <c r="I32" s="35"/>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7"/>
      <c r="AL32" s="38"/>
      <c r="AM32" s="37"/>
      <c r="AN32" s="37"/>
      <c r="AO32" s="37"/>
      <c r="AP32" s="37"/>
      <c r="AQ32" s="37"/>
    </row>
    <row r="33" spans="1:43">
      <c r="A33" s="30" t="s">
        <v>367</v>
      </c>
      <c r="B33" s="30" t="s">
        <v>368</v>
      </c>
      <c r="C33" s="27"/>
      <c r="D33" s="40"/>
      <c r="E33" s="40"/>
      <c r="F33" s="40"/>
      <c r="G33" s="40"/>
      <c r="H33" s="40"/>
      <c r="I33" s="40"/>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4"/>
      <c r="AL33" s="40"/>
      <c r="AM33" s="44"/>
      <c r="AN33" s="44"/>
      <c r="AO33" s="44"/>
      <c r="AP33" s="44"/>
      <c r="AQ33" s="44"/>
    </row>
    <row r="34" spans="1:43">
      <c r="A34" s="13" t="s">
        <v>325</v>
      </c>
      <c r="B34" s="30" t="s">
        <v>369</v>
      </c>
      <c r="C34" s="27" t="s">
        <v>60</v>
      </c>
      <c r="D34" s="40" t="s">
        <v>60</v>
      </c>
      <c r="E34" s="40" t="s">
        <v>60</v>
      </c>
      <c r="F34" s="40" t="s">
        <v>60</v>
      </c>
      <c r="G34" s="40" t="s">
        <v>60</v>
      </c>
      <c r="H34" s="40" t="s">
        <v>60</v>
      </c>
      <c r="I34" s="40" t="s">
        <v>60</v>
      </c>
      <c r="J34" s="41" t="s">
        <v>60</v>
      </c>
      <c r="K34" s="41" t="s">
        <v>60</v>
      </c>
      <c r="L34" s="41" t="s">
        <v>60</v>
      </c>
      <c r="M34" s="41" t="s">
        <v>60</v>
      </c>
      <c r="N34" s="41" t="s">
        <v>60</v>
      </c>
      <c r="O34" s="41" t="s">
        <v>60</v>
      </c>
      <c r="P34" s="41" t="s">
        <v>60</v>
      </c>
      <c r="Q34" s="41" t="s">
        <v>60</v>
      </c>
      <c r="R34" s="41" t="s">
        <v>60</v>
      </c>
      <c r="S34" s="41" t="s">
        <v>60</v>
      </c>
      <c r="T34" s="41" t="s">
        <v>60</v>
      </c>
      <c r="U34" s="41" t="s">
        <v>60</v>
      </c>
      <c r="V34" s="41" t="s">
        <v>60</v>
      </c>
      <c r="W34" s="41" t="s">
        <v>60</v>
      </c>
      <c r="X34" s="41" t="s">
        <v>60</v>
      </c>
      <c r="Y34" s="41" t="s">
        <v>60</v>
      </c>
      <c r="Z34" s="41" t="s">
        <v>60</v>
      </c>
      <c r="AA34" s="41" t="s">
        <v>60</v>
      </c>
      <c r="AB34" s="41" t="s">
        <v>60</v>
      </c>
      <c r="AC34" s="41" t="s">
        <v>60</v>
      </c>
      <c r="AD34" s="41" t="s">
        <v>60</v>
      </c>
      <c r="AE34" s="41" t="s">
        <v>60</v>
      </c>
      <c r="AF34" s="41" t="s">
        <v>60</v>
      </c>
      <c r="AG34" s="41" t="s">
        <v>60</v>
      </c>
      <c r="AH34" s="41" t="s">
        <v>60</v>
      </c>
      <c r="AI34" s="41" t="s">
        <v>60</v>
      </c>
      <c r="AJ34" s="41" t="s">
        <v>60</v>
      </c>
      <c r="AK34" s="42" t="s">
        <v>60</v>
      </c>
      <c r="AL34" s="43"/>
      <c r="AM34" s="42"/>
      <c r="AN34" s="42"/>
      <c r="AO34" s="42"/>
      <c r="AP34" s="42"/>
      <c r="AQ34" s="42"/>
    </row>
    <row r="35" spans="1:43">
      <c r="A35" s="33" t="s">
        <v>370</v>
      </c>
      <c r="B35" s="33" t="s">
        <v>371</v>
      </c>
      <c r="C35" s="34">
        <v>56.7</v>
      </c>
      <c r="D35" s="35">
        <v>44.3</v>
      </c>
      <c r="E35" s="35">
        <v>57.5</v>
      </c>
      <c r="F35" s="35">
        <v>63.4</v>
      </c>
      <c r="G35" s="35">
        <v>75.599999999999994</v>
      </c>
      <c r="H35" s="35">
        <v>62.1</v>
      </c>
      <c r="I35" s="35">
        <v>71.2</v>
      </c>
      <c r="J35" s="36">
        <v>80.900000000000006</v>
      </c>
      <c r="K35" s="36">
        <v>87</v>
      </c>
      <c r="L35" s="36">
        <v>80.5</v>
      </c>
      <c r="M35" s="36">
        <v>87.2</v>
      </c>
      <c r="N35" s="36">
        <v>100.4</v>
      </c>
      <c r="O35" s="36">
        <v>106.5</v>
      </c>
      <c r="P35" s="36">
        <v>100.4</v>
      </c>
      <c r="Q35" s="36">
        <v>106.9</v>
      </c>
      <c r="R35" s="36">
        <v>2.7</v>
      </c>
      <c r="S35" s="36">
        <v>20</v>
      </c>
      <c r="T35" s="36">
        <v>2.2999999999999998</v>
      </c>
      <c r="U35" s="36">
        <v>14.2</v>
      </c>
      <c r="V35" s="36">
        <v>3.5</v>
      </c>
      <c r="W35" s="36">
        <v>22.9</v>
      </c>
      <c r="X35" s="36">
        <v>311.8</v>
      </c>
      <c r="Y35" s="36">
        <v>332.1</v>
      </c>
      <c r="Z35" s="36">
        <v>414.5</v>
      </c>
      <c r="AA35" s="36">
        <v>11.1</v>
      </c>
      <c r="AB35" s="36">
        <v>32.4</v>
      </c>
      <c r="AC35" s="36">
        <v>8.9</v>
      </c>
      <c r="AD35" s="36">
        <v>24.9</v>
      </c>
      <c r="AE35" s="36">
        <v>5</v>
      </c>
      <c r="AF35" s="36">
        <v>16.8</v>
      </c>
      <c r="AG35" s="36">
        <v>4.7</v>
      </c>
      <c r="AH35" s="36">
        <v>16.600000000000001</v>
      </c>
      <c r="AI35" s="36">
        <v>615.70000000000005</v>
      </c>
      <c r="AJ35" s="36">
        <v>627.70000000000005</v>
      </c>
      <c r="AK35" s="39">
        <v>616.93600000000004</v>
      </c>
      <c r="AL35" s="35">
        <v>14.097</v>
      </c>
      <c r="AM35" s="39">
        <v>34.340000000000003</v>
      </c>
      <c r="AN35" s="39">
        <v>13.419</v>
      </c>
      <c r="AO35" s="39">
        <v>26.838000000000001</v>
      </c>
      <c r="AP35" s="39">
        <v>7.3419999999999996</v>
      </c>
      <c r="AQ35" s="39">
        <v>17.286000000000001</v>
      </c>
    </row>
    <row r="36" spans="1:43">
      <c r="A36" s="32" t="s">
        <v>372</v>
      </c>
      <c r="B36" s="33" t="s">
        <v>373</v>
      </c>
      <c r="C36" s="34" t="s">
        <v>60</v>
      </c>
      <c r="D36" s="35" t="s">
        <v>60</v>
      </c>
      <c r="E36" s="35" t="s">
        <v>60</v>
      </c>
      <c r="F36" s="35" t="s">
        <v>60</v>
      </c>
      <c r="G36" s="35" t="s">
        <v>60</v>
      </c>
      <c r="H36" s="35" t="s">
        <v>60</v>
      </c>
      <c r="I36" s="35" t="s">
        <v>60</v>
      </c>
      <c r="J36" s="36">
        <v>1.5</v>
      </c>
      <c r="K36" s="36">
        <v>1.2</v>
      </c>
      <c r="L36" s="36">
        <v>1</v>
      </c>
      <c r="M36" s="36">
        <v>0.7</v>
      </c>
      <c r="N36" s="36">
        <v>0.4</v>
      </c>
      <c r="O36" s="36">
        <v>0.1</v>
      </c>
      <c r="P36" s="36" t="s">
        <v>60</v>
      </c>
      <c r="Q36" s="36" t="s">
        <v>60</v>
      </c>
      <c r="R36" s="36">
        <v>12.7</v>
      </c>
      <c r="S36" s="36">
        <v>13.1</v>
      </c>
      <c r="T36" s="36">
        <v>5.2</v>
      </c>
      <c r="U36" s="36">
        <v>5.4</v>
      </c>
      <c r="V36" s="36">
        <v>5.6</v>
      </c>
      <c r="W36" s="36">
        <v>5.8</v>
      </c>
      <c r="X36" s="36" t="s">
        <v>60</v>
      </c>
      <c r="Y36" s="36" t="s">
        <v>60</v>
      </c>
      <c r="Z36" s="36" t="s">
        <v>60</v>
      </c>
      <c r="AA36" s="36" t="s">
        <v>60</v>
      </c>
      <c r="AB36" s="36" t="s">
        <v>60</v>
      </c>
      <c r="AC36" s="36" t="s">
        <v>60</v>
      </c>
      <c r="AD36" s="36" t="s">
        <v>60</v>
      </c>
      <c r="AE36" s="36" t="s">
        <v>60</v>
      </c>
      <c r="AF36" s="36" t="s">
        <v>60</v>
      </c>
      <c r="AG36" s="36" t="s">
        <v>60</v>
      </c>
      <c r="AH36" s="36" t="s">
        <v>60</v>
      </c>
      <c r="AI36" s="36" t="s">
        <v>60</v>
      </c>
      <c r="AJ36" s="36" t="s">
        <v>60</v>
      </c>
      <c r="AK36" s="37" t="s">
        <v>60</v>
      </c>
      <c r="AL36" s="38">
        <v>0</v>
      </c>
      <c r="AM36" s="37">
        <v>0</v>
      </c>
      <c r="AN36" s="37">
        <v>0</v>
      </c>
      <c r="AO36" s="37">
        <v>0</v>
      </c>
      <c r="AP36" s="37">
        <v>0</v>
      </c>
      <c r="AQ36" s="37">
        <v>0</v>
      </c>
    </row>
    <row r="37" spans="1:43">
      <c r="A37" s="33" t="s">
        <v>374</v>
      </c>
      <c r="B37" s="33" t="s">
        <v>375</v>
      </c>
      <c r="C37" s="34">
        <v>9.6</v>
      </c>
      <c r="D37" s="35">
        <v>15.1</v>
      </c>
      <c r="E37" s="35">
        <v>21.5</v>
      </c>
      <c r="F37" s="35">
        <v>13.5</v>
      </c>
      <c r="G37" s="35">
        <v>19.2</v>
      </c>
      <c r="H37" s="35">
        <v>16.5</v>
      </c>
      <c r="I37" s="35">
        <v>17.5</v>
      </c>
      <c r="J37" s="36">
        <v>25.9</v>
      </c>
      <c r="K37" s="36">
        <v>23.6</v>
      </c>
      <c r="L37" s="36">
        <v>27.5</v>
      </c>
      <c r="M37" s="36">
        <v>26.8</v>
      </c>
      <c r="N37" s="36">
        <v>32.6</v>
      </c>
      <c r="O37" s="36">
        <v>39.299999999999997</v>
      </c>
      <c r="P37" s="36">
        <v>29.8</v>
      </c>
      <c r="Q37" s="36">
        <v>22.9</v>
      </c>
      <c r="R37" s="36">
        <v>75.400000000000006</v>
      </c>
      <c r="S37" s="36">
        <v>45.2</v>
      </c>
      <c r="T37" s="36">
        <v>37.5</v>
      </c>
      <c r="U37" s="36">
        <v>33.9</v>
      </c>
      <c r="V37" s="36">
        <v>39</v>
      </c>
      <c r="W37" s="36">
        <v>34.1</v>
      </c>
      <c r="X37" s="36">
        <v>37.6</v>
      </c>
      <c r="Y37" s="36">
        <v>36.700000000000003</v>
      </c>
      <c r="Z37" s="36">
        <v>42.1</v>
      </c>
      <c r="AA37" s="36">
        <v>40.700000000000003</v>
      </c>
      <c r="AB37" s="36">
        <v>40.9</v>
      </c>
      <c r="AC37" s="36">
        <v>36.700000000000003</v>
      </c>
      <c r="AD37" s="36">
        <v>43.2</v>
      </c>
      <c r="AE37" s="36">
        <v>33.700000000000003</v>
      </c>
      <c r="AF37" s="36">
        <v>43.5</v>
      </c>
      <c r="AG37" s="36">
        <v>30.5</v>
      </c>
      <c r="AH37" s="36">
        <v>97.3</v>
      </c>
      <c r="AI37" s="36">
        <v>30.7</v>
      </c>
      <c r="AJ37" s="36">
        <v>41.2</v>
      </c>
      <c r="AK37" s="39">
        <v>40.747</v>
      </c>
      <c r="AL37" s="35">
        <v>37.299999999999997</v>
      </c>
      <c r="AM37" s="39">
        <v>38.392000000000003</v>
      </c>
      <c r="AN37" s="39">
        <v>39.872999999999998</v>
      </c>
      <c r="AO37" s="39">
        <v>57.325000000000003</v>
      </c>
      <c r="AP37" s="39">
        <v>60.665999999999997</v>
      </c>
      <c r="AQ37" s="39">
        <v>59.399000000000001</v>
      </c>
    </row>
    <row r="38" spans="1:43">
      <c r="A38" s="32" t="s">
        <v>376</v>
      </c>
      <c r="B38" s="33" t="s">
        <v>377</v>
      </c>
      <c r="C38" s="34">
        <v>8.8000000000000007</v>
      </c>
      <c r="D38" s="35">
        <v>26.4</v>
      </c>
      <c r="E38" s="35">
        <v>28.5</v>
      </c>
      <c r="F38" s="35">
        <v>29.2</v>
      </c>
      <c r="G38" s="35">
        <v>36.1</v>
      </c>
      <c r="H38" s="35">
        <v>38.200000000000003</v>
      </c>
      <c r="I38" s="35">
        <v>46</v>
      </c>
      <c r="J38" s="36">
        <v>65.099999999999994</v>
      </c>
      <c r="K38" s="36">
        <v>64</v>
      </c>
      <c r="L38" s="36">
        <v>78.5</v>
      </c>
      <c r="M38" s="36">
        <v>93.9</v>
      </c>
      <c r="N38" s="36">
        <v>82.2</v>
      </c>
      <c r="O38" s="36">
        <v>82.9</v>
      </c>
      <c r="P38" s="36">
        <v>85.8</v>
      </c>
      <c r="Q38" s="36">
        <v>91.5</v>
      </c>
      <c r="R38" s="36">
        <v>95</v>
      </c>
      <c r="S38" s="36">
        <v>120.6</v>
      </c>
      <c r="T38" s="36">
        <v>97.3</v>
      </c>
      <c r="U38" s="36">
        <v>105.9</v>
      </c>
      <c r="V38" s="36">
        <v>119</v>
      </c>
      <c r="W38" s="36">
        <v>110</v>
      </c>
      <c r="X38" s="36">
        <v>127.3</v>
      </c>
      <c r="Y38" s="36">
        <v>134.30000000000001</v>
      </c>
      <c r="Z38" s="36">
        <v>134.5</v>
      </c>
      <c r="AA38" s="36">
        <v>132.30000000000001</v>
      </c>
      <c r="AB38" s="36">
        <v>137.69999999999999</v>
      </c>
      <c r="AC38" s="36">
        <v>136</v>
      </c>
      <c r="AD38" s="36">
        <v>186</v>
      </c>
      <c r="AE38" s="36">
        <v>128.69999999999999</v>
      </c>
      <c r="AF38" s="36">
        <v>210.9</v>
      </c>
      <c r="AG38" s="36">
        <v>199.7</v>
      </c>
      <c r="AH38" s="36">
        <v>193.3</v>
      </c>
      <c r="AI38" s="36">
        <v>202.9</v>
      </c>
      <c r="AJ38" s="36">
        <v>245.6</v>
      </c>
      <c r="AK38" s="37">
        <v>287.17899999999997</v>
      </c>
      <c r="AL38" s="38">
        <v>231.92099999999999</v>
      </c>
      <c r="AM38" s="37">
        <v>115.261</v>
      </c>
      <c r="AN38" s="37">
        <v>178.58600000000001</v>
      </c>
      <c r="AO38" s="37">
        <v>166.77799999999999</v>
      </c>
      <c r="AP38" s="37">
        <v>386.29700000000003</v>
      </c>
      <c r="AQ38" s="37">
        <v>666.91200000000003</v>
      </c>
    </row>
    <row r="39" spans="1:43">
      <c r="A39" s="33" t="s">
        <v>378</v>
      </c>
      <c r="B39" s="33" t="s">
        <v>379</v>
      </c>
      <c r="C39" s="34">
        <v>4.4000000000000004</v>
      </c>
      <c r="D39" s="35">
        <v>4.7</v>
      </c>
      <c r="E39" s="35">
        <v>5.0999999999999996</v>
      </c>
      <c r="F39" s="35">
        <v>6.3</v>
      </c>
      <c r="G39" s="35">
        <v>8.1999999999999993</v>
      </c>
      <c r="H39" s="35">
        <v>7.8</v>
      </c>
      <c r="I39" s="35">
        <v>8.1999999999999993</v>
      </c>
      <c r="J39" s="36">
        <v>11.5</v>
      </c>
      <c r="K39" s="36">
        <v>8.6999999999999993</v>
      </c>
      <c r="L39" s="36">
        <v>9</v>
      </c>
      <c r="M39" s="36">
        <v>9.1999999999999993</v>
      </c>
      <c r="N39" s="36">
        <v>10.199999999999999</v>
      </c>
      <c r="O39" s="36">
        <v>10.4</v>
      </c>
      <c r="P39" s="36">
        <v>10.3</v>
      </c>
      <c r="Q39" s="36">
        <v>11.2</v>
      </c>
      <c r="R39" s="36">
        <v>12.2</v>
      </c>
      <c r="S39" s="36">
        <v>12.2</v>
      </c>
      <c r="T39" s="36">
        <v>12.4</v>
      </c>
      <c r="U39" s="36">
        <v>12.3</v>
      </c>
      <c r="V39" s="36">
        <v>13.2</v>
      </c>
      <c r="W39" s="36">
        <v>13.4</v>
      </c>
      <c r="X39" s="36">
        <v>14</v>
      </c>
      <c r="Y39" s="36">
        <v>13.4</v>
      </c>
      <c r="Z39" s="36">
        <v>15.7</v>
      </c>
      <c r="AA39" s="36">
        <v>15.5</v>
      </c>
      <c r="AB39" s="36">
        <v>16.399999999999999</v>
      </c>
      <c r="AC39" s="36">
        <v>14.9</v>
      </c>
      <c r="AD39" s="36">
        <v>15.5</v>
      </c>
      <c r="AE39" s="36">
        <v>14.6</v>
      </c>
      <c r="AF39" s="36">
        <v>13.7</v>
      </c>
      <c r="AG39" s="36">
        <v>23.2</v>
      </c>
      <c r="AH39" s="36">
        <v>22.2</v>
      </c>
      <c r="AI39" s="36">
        <v>20</v>
      </c>
      <c r="AJ39" s="36">
        <v>15.1</v>
      </c>
      <c r="AK39" s="39">
        <v>21.571000000000002</v>
      </c>
      <c r="AL39" s="35">
        <v>18.472999999999999</v>
      </c>
      <c r="AM39" s="39">
        <v>18.36</v>
      </c>
      <c r="AN39" s="39">
        <v>18.617999999999999</v>
      </c>
      <c r="AO39" s="39">
        <v>20.175000000000001</v>
      </c>
      <c r="AP39" s="39">
        <v>22.696000000000002</v>
      </c>
      <c r="AQ39" s="39">
        <v>29.323</v>
      </c>
    </row>
    <row r="40" spans="1:43">
      <c r="A40" s="32" t="s">
        <v>380</v>
      </c>
      <c r="B40" s="33" t="s">
        <v>381</v>
      </c>
      <c r="C40" s="34">
        <v>17.899999999999999</v>
      </c>
      <c r="D40" s="35">
        <v>13.7</v>
      </c>
      <c r="E40" s="35">
        <v>21.5</v>
      </c>
      <c r="F40" s="35">
        <v>24.7</v>
      </c>
      <c r="G40" s="35">
        <v>21.8</v>
      </c>
      <c r="H40" s="35">
        <v>20</v>
      </c>
      <c r="I40" s="35">
        <v>26.3</v>
      </c>
      <c r="J40" s="36">
        <v>30.4</v>
      </c>
      <c r="K40" s="36">
        <v>30.2</v>
      </c>
      <c r="L40" s="36">
        <v>26.6</v>
      </c>
      <c r="M40" s="36">
        <v>35.5</v>
      </c>
      <c r="N40" s="36">
        <v>43.9</v>
      </c>
      <c r="O40" s="36">
        <v>50.5</v>
      </c>
      <c r="P40" s="36">
        <v>30.9</v>
      </c>
      <c r="Q40" s="36">
        <v>43.8</v>
      </c>
      <c r="R40" s="36">
        <v>57.7</v>
      </c>
      <c r="S40" s="36">
        <v>67</v>
      </c>
      <c r="T40" s="36">
        <v>41.7</v>
      </c>
      <c r="U40" s="36">
        <v>55.1</v>
      </c>
      <c r="V40" s="36">
        <v>63.9</v>
      </c>
      <c r="W40" s="36">
        <v>62.6</v>
      </c>
      <c r="X40" s="36">
        <v>37</v>
      </c>
      <c r="Y40" s="36">
        <v>48</v>
      </c>
      <c r="Z40" s="36">
        <v>63.3</v>
      </c>
      <c r="AA40" s="36">
        <v>63</v>
      </c>
      <c r="AB40" s="36">
        <v>72</v>
      </c>
      <c r="AC40" s="36">
        <v>36</v>
      </c>
      <c r="AD40" s="36">
        <v>54</v>
      </c>
      <c r="AE40" s="36">
        <v>50</v>
      </c>
      <c r="AF40" s="36">
        <v>59.8</v>
      </c>
      <c r="AG40" s="36">
        <v>29.1</v>
      </c>
      <c r="AH40" s="36">
        <v>45.8</v>
      </c>
      <c r="AI40" s="36">
        <v>43.8</v>
      </c>
      <c r="AJ40" s="36">
        <v>47.3</v>
      </c>
      <c r="AK40" s="37">
        <v>30.172999999999998</v>
      </c>
      <c r="AL40" s="38">
        <v>41.585999999999999</v>
      </c>
      <c r="AM40" s="37">
        <v>41.929000000000002</v>
      </c>
      <c r="AN40" s="37">
        <v>61.917999999999999</v>
      </c>
      <c r="AO40" s="37">
        <v>37.552999999999997</v>
      </c>
      <c r="AP40" s="37">
        <v>43.433999999999997</v>
      </c>
      <c r="AQ40" s="37">
        <v>41.305</v>
      </c>
    </row>
    <row r="41" spans="1:43">
      <c r="A41" s="33" t="s">
        <v>382</v>
      </c>
      <c r="B41" s="33" t="s">
        <v>383</v>
      </c>
      <c r="C41" s="34">
        <v>28.3</v>
      </c>
      <c r="D41" s="35">
        <v>35.799999999999997</v>
      </c>
      <c r="E41" s="35">
        <v>24.3</v>
      </c>
      <c r="F41" s="35">
        <v>32.1</v>
      </c>
      <c r="G41" s="35">
        <v>42.3</v>
      </c>
      <c r="H41" s="35">
        <v>38.4</v>
      </c>
      <c r="I41" s="35">
        <v>34.4</v>
      </c>
      <c r="J41" s="36">
        <v>28</v>
      </c>
      <c r="K41" s="36">
        <v>45.3</v>
      </c>
      <c r="L41" s="36">
        <v>22</v>
      </c>
      <c r="M41" s="36">
        <v>25</v>
      </c>
      <c r="N41" s="36">
        <v>46.9</v>
      </c>
      <c r="O41" s="36">
        <v>65.3</v>
      </c>
      <c r="P41" s="36">
        <v>41.5</v>
      </c>
      <c r="Q41" s="36">
        <v>39.299999999999997</v>
      </c>
      <c r="R41" s="36">
        <v>59.6</v>
      </c>
      <c r="S41" s="36">
        <v>78.400000000000006</v>
      </c>
      <c r="T41" s="36">
        <v>59.7</v>
      </c>
      <c r="U41" s="36">
        <v>59.8</v>
      </c>
      <c r="V41" s="36">
        <v>62.2</v>
      </c>
      <c r="W41" s="36">
        <v>72.900000000000006</v>
      </c>
      <c r="X41" s="36">
        <v>57.8</v>
      </c>
      <c r="Y41" s="36">
        <v>57.1</v>
      </c>
      <c r="Z41" s="36">
        <v>50.4</v>
      </c>
      <c r="AA41" s="36">
        <v>54.8</v>
      </c>
      <c r="AB41" s="36">
        <v>66.400000000000006</v>
      </c>
      <c r="AC41" s="36">
        <v>63.1</v>
      </c>
      <c r="AD41" s="36">
        <v>49.3</v>
      </c>
      <c r="AE41" s="36">
        <v>47.7</v>
      </c>
      <c r="AF41" s="36">
        <v>42.3</v>
      </c>
      <c r="AG41" s="36">
        <v>53.3</v>
      </c>
      <c r="AH41" s="36">
        <v>37.6</v>
      </c>
      <c r="AI41" s="36">
        <v>46.4</v>
      </c>
      <c r="AJ41" s="36">
        <v>41.3</v>
      </c>
      <c r="AK41" s="39">
        <v>37.012999999999998</v>
      </c>
      <c r="AL41" s="35">
        <v>57.366</v>
      </c>
      <c r="AM41" s="39">
        <v>62.012</v>
      </c>
      <c r="AN41" s="39">
        <v>54.006999999999998</v>
      </c>
      <c r="AO41" s="39">
        <v>47.963000000000001</v>
      </c>
      <c r="AP41" s="39">
        <v>39.003999999999998</v>
      </c>
      <c r="AQ41" s="39">
        <v>51.186999999999998</v>
      </c>
    </row>
    <row r="42" spans="1:43">
      <c r="A42" s="32" t="s">
        <v>341</v>
      </c>
      <c r="B42" s="33" t="s">
        <v>342</v>
      </c>
      <c r="C42" s="34">
        <v>1.2</v>
      </c>
      <c r="D42" s="35">
        <v>0</v>
      </c>
      <c r="E42" s="35">
        <v>36.6</v>
      </c>
      <c r="F42" s="35">
        <v>0</v>
      </c>
      <c r="G42" s="35">
        <v>0</v>
      </c>
      <c r="H42" s="35">
        <v>0</v>
      </c>
      <c r="I42" s="35">
        <v>0</v>
      </c>
      <c r="J42" s="36">
        <v>0</v>
      </c>
      <c r="K42" s="36">
        <v>0.1</v>
      </c>
      <c r="L42" s="36">
        <v>0.2</v>
      </c>
      <c r="M42" s="36">
        <v>0.1</v>
      </c>
      <c r="N42" s="36">
        <v>0.1</v>
      </c>
      <c r="O42" s="36">
        <v>0.1</v>
      </c>
      <c r="P42" s="36" t="s">
        <v>60</v>
      </c>
      <c r="Q42" s="36" t="s">
        <v>60</v>
      </c>
      <c r="R42" s="36" t="s">
        <v>60</v>
      </c>
      <c r="S42" s="36">
        <v>29.1</v>
      </c>
      <c r="T42" s="36">
        <v>29.1</v>
      </c>
      <c r="U42" s="36">
        <v>0</v>
      </c>
      <c r="V42" s="36">
        <v>400</v>
      </c>
      <c r="W42" s="36">
        <v>54</v>
      </c>
      <c r="X42" s="36">
        <v>54</v>
      </c>
      <c r="Y42" s="36" t="s">
        <v>60</v>
      </c>
      <c r="Z42" s="36" t="s">
        <v>60</v>
      </c>
      <c r="AA42" s="36">
        <v>1.6</v>
      </c>
      <c r="AB42" s="36">
        <v>0.4</v>
      </c>
      <c r="AC42" s="36">
        <v>0.4</v>
      </c>
      <c r="AD42" s="36" t="s">
        <v>60</v>
      </c>
      <c r="AE42" s="36" t="s">
        <v>60</v>
      </c>
      <c r="AF42" s="36" t="s">
        <v>60</v>
      </c>
      <c r="AG42" s="36" t="s">
        <v>60</v>
      </c>
      <c r="AH42" s="36">
        <v>150</v>
      </c>
      <c r="AI42" s="36" t="s">
        <v>60</v>
      </c>
      <c r="AJ42" s="36" t="s">
        <v>60</v>
      </c>
      <c r="AK42" s="37" t="s">
        <v>60</v>
      </c>
      <c r="AL42" s="38" t="s">
        <v>60</v>
      </c>
      <c r="AM42" s="37">
        <v>1.19</v>
      </c>
      <c r="AN42" s="37">
        <v>1.19</v>
      </c>
      <c r="AO42" s="37">
        <v>1.19</v>
      </c>
      <c r="AP42" s="37">
        <v>1.19</v>
      </c>
      <c r="AQ42" s="37">
        <v>42.119</v>
      </c>
    </row>
    <row r="43" spans="1:43">
      <c r="A43" s="33" t="s">
        <v>384</v>
      </c>
      <c r="B43" s="33" t="s">
        <v>385</v>
      </c>
      <c r="C43" s="34">
        <v>26.9</v>
      </c>
      <c r="D43" s="35">
        <v>26.7</v>
      </c>
      <c r="E43" s="35">
        <v>153.4</v>
      </c>
      <c r="F43" s="35">
        <v>40.6</v>
      </c>
      <c r="G43" s="35">
        <v>81.599999999999994</v>
      </c>
      <c r="H43" s="35">
        <v>68.900000000000006</v>
      </c>
      <c r="I43" s="35">
        <v>52.3</v>
      </c>
      <c r="J43" s="36">
        <v>43.5</v>
      </c>
      <c r="K43" s="36">
        <v>44.2</v>
      </c>
      <c r="L43" s="36">
        <v>36.1</v>
      </c>
      <c r="M43" s="36">
        <v>37.299999999999997</v>
      </c>
      <c r="N43" s="36">
        <v>39.799999999999997</v>
      </c>
      <c r="O43" s="36">
        <v>72.2</v>
      </c>
      <c r="P43" s="36">
        <v>319.89999999999998</v>
      </c>
      <c r="Q43" s="36">
        <v>46.6</v>
      </c>
      <c r="R43" s="36">
        <v>125.5</v>
      </c>
      <c r="S43" s="36">
        <v>75.5</v>
      </c>
      <c r="T43" s="36">
        <v>87.4</v>
      </c>
      <c r="U43" s="36">
        <v>81.900000000000006</v>
      </c>
      <c r="V43" s="36">
        <v>90.8</v>
      </c>
      <c r="W43" s="36">
        <v>76.3</v>
      </c>
      <c r="X43" s="36">
        <v>79.2</v>
      </c>
      <c r="Y43" s="36">
        <v>139.5</v>
      </c>
      <c r="Z43" s="36">
        <v>165.8</v>
      </c>
      <c r="AA43" s="36">
        <v>161.4</v>
      </c>
      <c r="AB43" s="36">
        <v>125.6</v>
      </c>
      <c r="AC43" s="36">
        <v>124.2</v>
      </c>
      <c r="AD43" s="36">
        <v>110.9</v>
      </c>
      <c r="AE43" s="36">
        <v>114.4</v>
      </c>
      <c r="AF43" s="36">
        <v>127.4</v>
      </c>
      <c r="AG43" s="36">
        <v>95.2</v>
      </c>
      <c r="AH43" s="36">
        <v>87.7</v>
      </c>
      <c r="AI43" s="36">
        <v>73.8</v>
      </c>
      <c r="AJ43" s="36">
        <v>73.5</v>
      </c>
      <c r="AK43" s="39">
        <v>73.06</v>
      </c>
      <c r="AL43" s="35">
        <v>78.738</v>
      </c>
      <c r="AM43" s="39">
        <v>108.074</v>
      </c>
      <c r="AN43" s="39">
        <v>65.887</v>
      </c>
      <c r="AO43" s="39">
        <v>82.337999999999994</v>
      </c>
      <c r="AP43" s="39">
        <v>75.516000000000005</v>
      </c>
      <c r="AQ43" s="39">
        <v>211.55099999999999</v>
      </c>
    </row>
    <row r="44" spans="1:43">
      <c r="A44" s="32" t="s">
        <v>386</v>
      </c>
      <c r="B44" s="33" t="s">
        <v>387</v>
      </c>
      <c r="C44" s="34" t="s">
        <v>60</v>
      </c>
      <c r="D44" s="35" t="s">
        <v>60</v>
      </c>
      <c r="E44" s="35" t="s">
        <v>60</v>
      </c>
      <c r="F44" s="35" t="s">
        <v>60</v>
      </c>
      <c r="G44" s="35" t="s">
        <v>60</v>
      </c>
      <c r="H44" s="35" t="s">
        <v>60</v>
      </c>
      <c r="I44" s="35" t="s">
        <v>60</v>
      </c>
      <c r="J44" s="36" t="s">
        <v>60</v>
      </c>
      <c r="K44" s="36" t="s">
        <v>60</v>
      </c>
      <c r="L44" s="36" t="s">
        <v>60</v>
      </c>
      <c r="M44" s="36" t="s">
        <v>60</v>
      </c>
      <c r="N44" s="36" t="s">
        <v>60</v>
      </c>
      <c r="O44" s="36">
        <v>3.1</v>
      </c>
      <c r="P44" s="36">
        <v>3.1</v>
      </c>
      <c r="Q44" s="36">
        <v>3.1</v>
      </c>
      <c r="R44" s="36">
        <v>3.1</v>
      </c>
      <c r="S44" s="36" t="s">
        <v>60</v>
      </c>
      <c r="T44" s="36">
        <v>8.6999999999999993</v>
      </c>
      <c r="U44" s="36" t="s">
        <v>60</v>
      </c>
      <c r="V44" s="36" t="s">
        <v>60</v>
      </c>
      <c r="W44" s="36" t="s">
        <v>60</v>
      </c>
      <c r="X44" s="36" t="s">
        <v>60</v>
      </c>
      <c r="Y44" s="36" t="s">
        <v>60</v>
      </c>
      <c r="Z44" s="36">
        <v>225.5</v>
      </c>
      <c r="AA44" s="36">
        <v>233.4</v>
      </c>
      <c r="AB44" s="36">
        <v>241.5</v>
      </c>
      <c r="AC44" s="36">
        <v>249.9</v>
      </c>
      <c r="AD44" s="36">
        <v>271.89999999999998</v>
      </c>
      <c r="AE44" s="36" t="s">
        <v>60</v>
      </c>
      <c r="AF44" s="36" t="s">
        <v>60</v>
      </c>
      <c r="AG44" s="36" t="s">
        <v>60</v>
      </c>
      <c r="AH44" s="36" t="s">
        <v>60</v>
      </c>
      <c r="AI44" s="36" t="s">
        <v>60</v>
      </c>
      <c r="AJ44" s="36" t="s">
        <v>60</v>
      </c>
      <c r="AK44" s="37" t="s">
        <v>60</v>
      </c>
      <c r="AL44" s="38" t="s">
        <v>60</v>
      </c>
      <c r="AM44" s="37">
        <f>0</f>
        <v>0</v>
      </c>
      <c r="AN44" s="37">
        <v>0</v>
      </c>
      <c r="AO44" s="37">
        <v>0</v>
      </c>
      <c r="AP44" s="37">
        <f>0</f>
        <v>0</v>
      </c>
      <c r="AQ44" s="37">
        <f>0</f>
        <v>0</v>
      </c>
    </row>
    <row r="45" spans="1:43">
      <c r="A45" s="33" t="s">
        <v>388</v>
      </c>
      <c r="B45" s="33" t="s">
        <v>389</v>
      </c>
      <c r="C45" s="34" t="s">
        <v>60</v>
      </c>
      <c r="D45" s="35" t="s">
        <v>60</v>
      </c>
      <c r="E45" s="35" t="s">
        <v>60</v>
      </c>
      <c r="F45" s="35" t="s">
        <v>60</v>
      </c>
      <c r="G45" s="35" t="s">
        <v>60</v>
      </c>
      <c r="H45" s="35" t="s">
        <v>60</v>
      </c>
      <c r="I45" s="35" t="s">
        <v>60</v>
      </c>
      <c r="J45" s="36" t="s">
        <v>60</v>
      </c>
      <c r="K45" s="36" t="s">
        <v>60</v>
      </c>
      <c r="L45" s="36" t="s">
        <v>60</v>
      </c>
      <c r="M45" s="36" t="s">
        <v>60</v>
      </c>
      <c r="N45" s="36" t="s">
        <v>60</v>
      </c>
      <c r="O45" s="36" t="s">
        <v>60</v>
      </c>
      <c r="P45" s="36" t="s">
        <v>60</v>
      </c>
      <c r="Q45" s="36" t="s">
        <v>60</v>
      </c>
      <c r="R45" s="36" t="s">
        <v>60</v>
      </c>
      <c r="S45" s="36" t="s">
        <v>60</v>
      </c>
      <c r="T45" s="36" t="s">
        <v>60</v>
      </c>
      <c r="U45" s="36" t="s">
        <v>60</v>
      </c>
      <c r="V45" s="36" t="s">
        <v>60</v>
      </c>
      <c r="W45" s="36" t="s">
        <v>60</v>
      </c>
      <c r="X45" s="36" t="s">
        <v>60</v>
      </c>
      <c r="Y45" s="36" t="s">
        <v>60</v>
      </c>
      <c r="Z45" s="36" t="s">
        <v>60</v>
      </c>
      <c r="AA45" s="36" t="s">
        <v>60</v>
      </c>
      <c r="AB45" s="36" t="s">
        <v>60</v>
      </c>
      <c r="AC45" s="36" t="s">
        <v>60</v>
      </c>
      <c r="AD45" s="36" t="s">
        <v>60</v>
      </c>
      <c r="AE45" s="36" t="s">
        <v>60</v>
      </c>
      <c r="AF45" s="36" t="s">
        <v>60</v>
      </c>
      <c r="AG45" s="36">
        <v>20</v>
      </c>
      <c r="AH45" s="36">
        <v>20</v>
      </c>
      <c r="AI45" s="36">
        <v>20</v>
      </c>
      <c r="AJ45" s="36">
        <v>20.3</v>
      </c>
      <c r="AK45" s="39">
        <v>20.581</v>
      </c>
      <c r="AL45" s="35">
        <v>20.344999999999999</v>
      </c>
      <c r="AM45" s="39">
        <v>24.190999999999999</v>
      </c>
      <c r="AN45" s="39">
        <v>18.085999999999999</v>
      </c>
      <c r="AO45" s="39">
        <v>12.332000000000001</v>
      </c>
      <c r="AP45" s="39">
        <v>13.333</v>
      </c>
      <c r="AQ45" s="39">
        <v>15.007</v>
      </c>
    </row>
    <row r="46" spans="1:43">
      <c r="A46" s="32" t="s">
        <v>390</v>
      </c>
      <c r="B46" s="33" t="s">
        <v>391</v>
      </c>
      <c r="C46" s="34" t="s">
        <v>60</v>
      </c>
      <c r="D46" s="35" t="s">
        <v>60</v>
      </c>
      <c r="E46" s="35" t="s">
        <v>60</v>
      </c>
      <c r="F46" s="35" t="s">
        <v>60</v>
      </c>
      <c r="G46" s="35" t="s">
        <v>60</v>
      </c>
      <c r="H46" s="35" t="s">
        <v>60</v>
      </c>
      <c r="I46" s="35" t="s">
        <v>60</v>
      </c>
      <c r="J46" s="36" t="s">
        <v>60</v>
      </c>
      <c r="K46" s="36" t="s">
        <v>60</v>
      </c>
      <c r="L46" s="36" t="s">
        <v>60</v>
      </c>
      <c r="M46" s="36" t="s">
        <v>60</v>
      </c>
      <c r="N46" s="36" t="s">
        <v>60</v>
      </c>
      <c r="O46" s="36" t="s">
        <v>60</v>
      </c>
      <c r="P46" s="36" t="s">
        <v>60</v>
      </c>
      <c r="Q46" s="36" t="s">
        <v>60</v>
      </c>
      <c r="R46" s="36" t="s">
        <v>60</v>
      </c>
      <c r="S46" s="36" t="s">
        <v>60</v>
      </c>
      <c r="T46" s="36" t="s">
        <v>60</v>
      </c>
      <c r="U46" s="36" t="s">
        <v>60</v>
      </c>
      <c r="V46" s="36" t="s">
        <v>60</v>
      </c>
      <c r="W46" s="36" t="s">
        <v>60</v>
      </c>
      <c r="X46" s="36" t="s">
        <v>60</v>
      </c>
      <c r="Y46" s="36" t="s">
        <v>60</v>
      </c>
      <c r="Z46" s="36" t="s">
        <v>60</v>
      </c>
      <c r="AA46" s="36" t="s">
        <v>60</v>
      </c>
      <c r="AB46" s="36" t="s">
        <v>60</v>
      </c>
      <c r="AC46" s="36" t="s">
        <v>60</v>
      </c>
      <c r="AD46" s="36" t="s">
        <v>60</v>
      </c>
      <c r="AE46" s="36" t="s">
        <v>60</v>
      </c>
      <c r="AF46" s="36" t="s">
        <v>60</v>
      </c>
      <c r="AG46" s="36" t="s">
        <v>60</v>
      </c>
      <c r="AH46" s="36" t="s">
        <v>60</v>
      </c>
      <c r="AI46" s="36" t="s">
        <v>60</v>
      </c>
      <c r="AJ46" s="36" t="s">
        <v>60</v>
      </c>
      <c r="AK46" s="37" t="s">
        <v>60</v>
      </c>
      <c r="AL46" s="38" t="s">
        <v>60</v>
      </c>
      <c r="AM46" s="37">
        <v>0</v>
      </c>
      <c r="AN46" s="37">
        <v>53.148000000000003</v>
      </c>
      <c r="AO46" s="37">
        <v>0</v>
      </c>
      <c r="AP46" s="37">
        <v>0</v>
      </c>
      <c r="AQ46" s="37">
        <v>0</v>
      </c>
    </row>
    <row r="47" spans="1:43">
      <c r="A47" s="33" t="s">
        <v>392</v>
      </c>
      <c r="B47" s="33" t="s">
        <v>393</v>
      </c>
      <c r="C47" s="34" t="s">
        <v>60</v>
      </c>
      <c r="D47" s="35" t="s">
        <v>60</v>
      </c>
      <c r="E47" s="35" t="s">
        <v>60</v>
      </c>
      <c r="F47" s="35" t="s">
        <v>60</v>
      </c>
      <c r="G47" s="35" t="s">
        <v>60</v>
      </c>
      <c r="H47" s="35" t="s">
        <v>60</v>
      </c>
      <c r="I47" s="35" t="s">
        <v>60</v>
      </c>
      <c r="J47" s="36" t="s">
        <v>60</v>
      </c>
      <c r="K47" s="36" t="s">
        <v>60</v>
      </c>
      <c r="L47" s="36" t="s">
        <v>60</v>
      </c>
      <c r="M47" s="36" t="s">
        <v>60</v>
      </c>
      <c r="N47" s="36" t="s">
        <v>60</v>
      </c>
      <c r="O47" s="36" t="s">
        <v>60</v>
      </c>
      <c r="P47" s="36" t="s">
        <v>60</v>
      </c>
      <c r="Q47" s="36" t="s">
        <v>60</v>
      </c>
      <c r="R47" s="36">
        <v>22.4</v>
      </c>
      <c r="S47" s="36">
        <v>25</v>
      </c>
      <c r="T47" s="36">
        <v>24.1</v>
      </c>
      <c r="U47" s="36">
        <v>24.4</v>
      </c>
      <c r="V47" s="36">
        <v>27</v>
      </c>
      <c r="W47" s="36">
        <v>24.9</v>
      </c>
      <c r="X47" s="36">
        <v>50</v>
      </c>
      <c r="Y47" s="36">
        <v>13.1</v>
      </c>
      <c r="Z47" s="36">
        <v>15.3</v>
      </c>
      <c r="AA47" s="36">
        <v>14.9</v>
      </c>
      <c r="AB47" s="36">
        <v>13</v>
      </c>
      <c r="AC47" s="36">
        <v>15.5</v>
      </c>
      <c r="AD47" s="36">
        <v>14.5</v>
      </c>
      <c r="AE47" s="36">
        <v>13.3</v>
      </c>
      <c r="AF47" s="36">
        <v>12.8</v>
      </c>
      <c r="AG47" s="36">
        <v>16.600000000000001</v>
      </c>
      <c r="AH47" s="36">
        <v>15.8</v>
      </c>
      <c r="AI47" s="36">
        <v>13.2</v>
      </c>
      <c r="AJ47" s="36">
        <v>15.7</v>
      </c>
      <c r="AK47" s="39">
        <v>15.682</v>
      </c>
      <c r="AL47" s="35">
        <v>13.863</v>
      </c>
      <c r="AM47" s="39">
        <v>15.734999999999999</v>
      </c>
      <c r="AN47" s="39">
        <v>8.0980000000000008</v>
      </c>
      <c r="AO47" s="39">
        <v>7.9409999999999998</v>
      </c>
      <c r="AP47" s="39">
        <v>6.8360000000000003</v>
      </c>
      <c r="AQ47" s="39">
        <v>8.6969999999999992</v>
      </c>
    </row>
    <row r="48" spans="1:43">
      <c r="A48" s="13" t="s">
        <v>394</v>
      </c>
      <c r="B48" s="30" t="s">
        <v>395</v>
      </c>
      <c r="C48" s="27">
        <v>153.69999999999999</v>
      </c>
      <c r="D48" s="40">
        <v>166.7</v>
      </c>
      <c r="E48" s="40">
        <v>348</v>
      </c>
      <c r="F48" s="40">
        <v>209.7</v>
      </c>
      <c r="G48" s="40">
        <v>284.89999999999998</v>
      </c>
      <c r="H48" s="40">
        <v>251.9</v>
      </c>
      <c r="I48" s="40">
        <v>255.9</v>
      </c>
      <c r="J48" s="41">
        <v>286.7</v>
      </c>
      <c r="K48" s="41">
        <v>304.3</v>
      </c>
      <c r="L48" s="41">
        <v>281.39999999999998</v>
      </c>
      <c r="M48" s="41">
        <v>315.5</v>
      </c>
      <c r="N48" s="41">
        <v>356.4</v>
      </c>
      <c r="O48" s="41">
        <v>430.3</v>
      </c>
      <c r="P48" s="41">
        <v>621.79999999999995</v>
      </c>
      <c r="Q48" s="41">
        <v>365.3</v>
      </c>
      <c r="R48" s="41">
        <v>466.4</v>
      </c>
      <c r="S48" s="41">
        <v>486.2</v>
      </c>
      <c r="T48" s="41">
        <v>405.3</v>
      </c>
      <c r="U48" s="41">
        <v>392.9</v>
      </c>
      <c r="V48" s="41">
        <v>824.2</v>
      </c>
      <c r="W48" s="41">
        <v>476.8</v>
      </c>
      <c r="X48" s="41">
        <v>768.6</v>
      </c>
      <c r="Y48" s="41">
        <v>774.2</v>
      </c>
      <c r="Z48" s="41">
        <v>1127.0999999999999</v>
      </c>
      <c r="AA48" s="41">
        <v>728.7</v>
      </c>
      <c r="AB48" s="41">
        <v>746.4</v>
      </c>
      <c r="AC48" s="41">
        <v>685.8</v>
      </c>
      <c r="AD48" s="41">
        <v>770.2</v>
      </c>
      <c r="AE48" s="41">
        <v>407.5</v>
      </c>
      <c r="AF48" s="41">
        <v>547.29999999999995</v>
      </c>
      <c r="AG48" s="41">
        <v>472.2</v>
      </c>
      <c r="AH48" s="41">
        <v>686.3</v>
      </c>
      <c r="AI48" s="41">
        <v>1066.5</v>
      </c>
      <c r="AJ48" s="41">
        <v>1127.5999999999999</v>
      </c>
      <c r="AK48" s="42">
        <f t="shared" ref="AK48:AP48" si="4">SUM(AK35:AK47)</f>
        <v>1142.9419999999998</v>
      </c>
      <c r="AL48" s="43">
        <f t="shared" si="4"/>
        <v>513.68900000000008</v>
      </c>
      <c r="AM48" s="42">
        <f t="shared" ref="AM48" si="5">SUM(AM35:AM47)</f>
        <v>459.48399999999998</v>
      </c>
      <c r="AN48" s="42">
        <f t="shared" si="4"/>
        <v>512.83000000000004</v>
      </c>
      <c r="AO48" s="42">
        <f t="shared" si="4"/>
        <v>460.43299999999994</v>
      </c>
      <c r="AP48" s="42">
        <f t="shared" si="4"/>
        <v>656.31400000000008</v>
      </c>
      <c r="AQ48" s="42">
        <f t="shared" ref="AQ48" si="6">SUM(AQ35:AQ47)</f>
        <v>1142.7859999999998</v>
      </c>
    </row>
    <row r="49" spans="1:43">
      <c r="A49" s="33"/>
      <c r="B49" s="33"/>
      <c r="C49" s="34"/>
      <c r="D49" s="35"/>
      <c r="E49" s="35"/>
      <c r="F49" s="35"/>
      <c r="G49" s="35"/>
      <c r="H49" s="35"/>
      <c r="I49" s="35"/>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9"/>
      <c r="AL49" s="35"/>
      <c r="AM49" s="39"/>
      <c r="AN49" s="39"/>
      <c r="AO49" s="39"/>
      <c r="AP49" s="39"/>
      <c r="AQ49" s="39"/>
    </row>
    <row r="50" spans="1:43">
      <c r="A50" s="13" t="s">
        <v>345</v>
      </c>
      <c r="B50" s="30" t="s">
        <v>346</v>
      </c>
      <c r="C50" s="27"/>
      <c r="D50" s="40"/>
      <c r="E50" s="40"/>
      <c r="F50" s="40"/>
      <c r="G50" s="40"/>
      <c r="H50" s="40"/>
      <c r="I50" s="40"/>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2"/>
      <c r="AL50" s="43"/>
      <c r="AM50" s="42"/>
      <c r="AN50" s="42"/>
      <c r="AO50" s="42"/>
      <c r="AP50" s="42"/>
      <c r="AQ50" s="42"/>
    </row>
    <row r="51" spans="1:43">
      <c r="A51" s="33" t="s">
        <v>370</v>
      </c>
      <c r="B51" s="33" t="s">
        <v>371</v>
      </c>
      <c r="C51" s="34">
        <v>354.1</v>
      </c>
      <c r="D51" s="35">
        <v>353.2</v>
      </c>
      <c r="E51" s="35">
        <v>354.7</v>
      </c>
      <c r="F51" s="35">
        <v>295.2</v>
      </c>
      <c r="G51" s="35">
        <v>295.60000000000002</v>
      </c>
      <c r="H51" s="35">
        <v>295.60000000000002</v>
      </c>
      <c r="I51" s="35">
        <v>296</v>
      </c>
      <c r="J51" s="36">
        <v>216.5</v>
      </c>
      <c r="K51" s="36">
        <v>216.9</v>
      </c>
      <c r="L51" s="36">
        <v>217.4</v>
      </c>
      <c r="M51" s="36">
        <v>217.9</v>
      </c>
      <c r="N51" s="36">
        <v>118.3</v>
      </c>
      <c r="O51" s="36">
        <v>118.8</v>
      </c>
      <c r="P51" s="36">
        <v>119.2</v>
      </c>
      <c r="Q51" s="36">
        <v>119.7</v>
      </c>
      <c r="R51" s="36">
        <v>517.70000000000005</v>
      </c>
      <c r="S51" s="36">
        <v>518</v>
      </c>
      <c r="T51" s="36">
        <v>517.9</v>
      </c>
      <c r="U51" s="36">
        <v>518.6</v>
      </c>
      <c r="V51" s="36">
        <v>518.79999999999995</v>
      </c>
      <c r="W51" s="36">
        <v>519</v>
      </c>
      <c r="X51" s="36">
        <v>219.2</v>
      </c>
      <c r="Y51" s="36">
        <v>219.3</v>
      </c>
      <c r="Z51" s="36">
        <v>119.5</v>
      </c>
      <c r="AA51" s="36">
        <v>606.4</v>
      </c>
      <c r="AB51" s="36">
        <v>606.79999999999995</v>
      </c>
      <c r="AC51" s="36">
        <v>607.4</v>
      </c>
      <c r="AD51" s="36">
        <v>608.20000000000005</v>
      </c>
      <c r="AE51" s="36">
        <v>608.79999999999995</v>
      </c>
      <c r="AF51" s="36">
        <v>609.4</v>
      </c>
      <c r="AG51" s="36">
        <v>610</v>
      </c>
      <c r="AH51" s="36">
        <v>610.6</v>
      </c>
      <c r="AI51" s="36" t="s">
        <v>60</v>
      </c>
      <c r="AJ51" s="36" t="s">
        <v>60</v>
      </c>
      <c r="AK51" s="39" t="s">
        <v>60</v>
      </c>
      <c r="AL51" s="35">
        <v>1295.4760000000001</v>
      </c>
      <c r="AM51" s="39">
        <v>1296.06</v>
      </c>
      <c r="AN51" s="39">
        <v>1296.645</v>
      </c>
      <c r="AO51" s="39">
        <v>1297.229</v>
      </c>
      <c r="AP51" s="39">
        <v>1297.8130000000001</v>
      </c>
      <c r="AQ51" s="39">
        <v>1298.3969999999999</v>
      </c>
    </row>
    <row r="52" spans="1:43">
      <c r="A52" s="32" t="s">
        <v>374</v>
      </c>
      <c r="B52" s="33" t="s">
        <v>375</v>
      </c>
      <c r="C52" s="34" t="s">
        <v>60</v>
      </c>
      <c r="D52" s="35" t="s">
        <v>60</v>
      </c>
      <c r="E52" s="35">
        <v>6.3</v>
      </c>
      <c r="F52" s="35">
        <v>6</v>
      </c>
      <c r="G52" s="35">
        <v>4.5</v>
      </c>
      <c r="H52" s="35">
        <v>4.5</v>
      </c>
      <c r="I52" s="35">
        <v>4.8</v>
      </c>
      <c r="J52" s="36">
        <v>4.5999999999999996</v>
      </c>
      <c r="K52" s="36">
        <v>4.5</v>
      </c>
      <c r="L52" s="36">
        <v>4.5999999999999996</v>
      </c>
      <c r="M52" s="36">
        <v>4</v>
      </c>
      <c r="N52" s="36">
        <v>3.5</v>
      </c>
      <c r="O52" s="36">
        <v>3.3</v>
      </c>
      <c r="P52" s="36">
        <v>3.1</v>
      </c>
      <c r="Q52" s="36">
        <v>2.8</v>
      </c>
      <c r="R52" s="36">
        <v>8.6999999999999993</v>
      </c>
      <c r="S52" s="36">
        <v>8</v>
      </c>
      <c r="T52" s="36">
        <v>7.7</v>
      </c>
      <c r="U52" s="36">
        <v>7.2</v>
      </c>
      <c r="V52" s="36">
        <v>7.1</v>
      </c>
      <c r="W52" s="36">
        <v>7</v>
      </c>
      <c r="X52" s="36">
        <v>6.9</v>
      </c>
      <c r="Y52" s="36">
        <v>6.8</v>
      </c>
      <c r="Z52" s="36">
        <v>6.7</v>
      </c>
      <c r="AA52" s="36">
        <v>6.6</v>
      </c>
      <c r="AB52" s="36">
        <v>6.5</v>
      </c>
      <c r="AC52" s="36">
        <v>6.3</v>
      </c>
      <c r="AD52" s="36">
        <v>6.1</v>
      </c>
      <c r="AE52" s="36">
        <v>5.9</v>
      </c>
      <c r="AF52" s="36">
        <v>5.7</v>
      </c>
      <c r="AG52" s="36">
        <v>5.5</v>
      </c>
      <c r="AH52" s="36">
        <v>5.3</v>
      </c>
      <c r="AI52" s="36">
        <v>5.0999999999999996</v>
      </c>
      <c r="AJ52" s="36">
        <v>4.9000000000000004</v>
      </c>
      <c r="AK52" s="37">
        <v>4.5860000000000003</v>
      </c>
      <c r="AL52" s="38">
        <v>4.3520000000000003</v>
      </c>
      <c r="AM52" s="37">
        <v>4.1079999999999997</v>
      </c>
      <c r="AN52" s="37">
        <v>4.306</v>
      </c>
      <c r="AO52" s="37">
        <v>4</v>
      </c>
      <c r="AP52" s="37">
        <v>0.82299999999999995</v>
      </c>
      <c r="AQ52" s="37">
        <v>0.70899999999999996</v>
      </c>
    </row>
    <row r="53" spans="1:43">
      <c r="A53" s="33" t="s">
        <v>349</v>
      </c>
      <c r="B53" s="33" t="s">
        <v>350</v>
      </c>
      <c r="C53" s="34">
        <v>288.39999999999998</v>
      </c>
      <c r="D53" s="35">
        <v>282.39999999999998</v>
      </c>
      <c r="E53" s="35">
        <v>276.2</v>
      </c>
      <c r="F53" s="35">
        <v>270.3</v>
      </c>
      <c r="G53" s="35">
        <v>269.5</v>
      </c>
      <c r="H53" s="35">
        <v>262.39999999999998</v>
      </c>
      <c r="I53" s="35">
        <v>256.2</v>
      </c>
      <c r="J53" s="36">
        <v>264</v>
      </c>
      <c r="K53" s="36">
        <v>253.1</v>
      </c>
      <c r="L53" s="36">
        <v>202.9</v>
      </c>
      <c r="M53" s="36">
        <v>196.6</v>
      </c>
      <c r="N53" s="36">
        <v>190.3</v>
      </c>
      <c r="O53" s="36">
        <v>184</v>
      </c>
      <c r="P53" s="36">
        <v>177.7</v>
      </c>
      <c r="Q53" s="36">
        <v>171.4</v>
      </c>
      <c r="R53" s="36">
        <v>189.1</v>
      </c>
      <c r="S53" s="36">
        <v>177.7</v>
      </c>
      <c r="T53" s="36">
        <v>177.2</v>
      </c>
      <c r="U53" s="36">
        <v>184.5</v>
      </c>
      <c r="V53" s="36">
        <v>170.2</v>
      </c>
      <c r="W53" s="36">
        <v>162.6</v>
      </c>
      <c r="X53" s="36">
        <v>154.19999999999999</v>
      </c>
      <c r="Y53" s="36">
        <v>145.6</v>
      </c>
      <c r="Z53" s="36">
        <v>138</v>
      </c>
      <c r="AA53" s="36">
        <v>129.6</v>
      </c>
      <c r="AB53" s="36">
        <v>121.5</v>
      </c>
      <c r="AC53" s="36">
        <v>101.5</v>
      </c>
      <c r="AD53" s="36">
        <v>93.8</v>
      </c>
      <c r="AE53" s="36">
        <v>86.2</v>
      </c>
      <c r="AF53" s="36">
        <v>93.5</v>
      </c>
      <c r="AG53" s="36">
        <v>97.2</v>
      </c>
      <c r="AH53" s="36">
        <v>81.599999999999994</v>
      </c>
      <c r="AI53" s="36">
        <v>71</v>
      </c>
      <c r="AJ53" s="36">
        <v>65.599999999999994</v>
      </c>
      <c r="AK53" s="39">
        <v>62.676000000000002</v>
      </c>
      <c r="AL53" s="35">
        <v>54.969000000000001</v>
      </c>
      <c r="AM53" s="39">
        <v>48.24</v>
      </c>
      <c r="AN53" s="39">
        <v>51.094000000000001</v>
      </c>
      <c r="AO53" s="39">
        <v>41.43</v>
      </c>
      <c r="AP53" s="39">
        <v>36.228999999999999</v>
      </c>
      <c r="AQ53" s="39">
        <v>41.982999999999997</v>
      </c>
    </row>
    <row r="54" spans="1:43">
      <c r="A54" s="32" t="s">
        <v>396</v>
      </c>
      <c r="B54" s="33" t="s">
        <v>397</v>
      </c>
      <c r="C54" s="34">
        <v>44.5</v>
      </c>
      <c r="D54" s="35">
        <v>46.3</v>
      </c>
      <c r="E54" s="35">
        <v>50.2</v>
      </c>
      <c r="F54" s="35">
        <v>49.8</v>
      </c>
      <c r="G54" s="35">
        <v>51</v>
      </c>
      <c r="H54" s="35">
        <v>47</v>
      </c>
      <c r="I54" s="35">
        <v>45.6</v>
      </c>
      <c r="J54" s="36">
        <v>72.8</v>
      </c>
      <c r="K54" s="36">
        <v>74.599999999999994</v>
      </c>
      <c r="L54" s="36">
        <v>76.7</v>
      </c>
      <c r="M54" s="36">
        <v>68.099999999999994</v>
      </c>
      <c r="N54" s="36">
        <v>65.7</v>
      </c>
      <c r="O54" s="36">
        <v>46.7</v>
      </c>
      <c r="P54" s="36">
        <v>44.2</v>
      </c>
      <c r="Q54" s="36">
        <v>43.6</v>
      </c>
      <c r="R54" s="36">
        <v>53</v>
      </c>
      <c r="S54" s="36">
        <v>49.7</v>
      </c>
      <c r="T54" s="36">
        <v>53.1</v>
      </c>
      <c r="U54" s="36">
        <v>54.9</v>
      </c>
      <c r="V54" s="36">
        <v>59.6</v>
      </c>
      <c r="W54" s="36">
        <v>61.9</v>
      </c>
      <c r="X54" s="36">
        <v>48.2</v>
      </c>
      <c r="Y54" s="36">
        <v>51.3</v>
      </c>
      <c r="Z54" s="36">
        <v>47.9</v>
      </c>
      <c r="AA54" s="36">
        <v>43.5</v>
      </c>
      <c r="AB54" s="36">
        <v>46.6</v>
      </c>
      <c r="AC54" s="36">
        <v>47.6</v>
      </c>
      <c r="AD54" s="36">
        <v>52.2</v>
      </c>
      <c r="AE54" s="36">
        <v>53.8</v>
      </c>
      <c r="AF54" s="36">
        <v>59.3</v>
      </c>
      <c r="AG54" s="36">
        <v>64.8</v>
      </c>
      <c r="AH54" s="36">
        <v>61.4</v>
      </c>
      <c r="AI54" s="36">
        <v>55</v>
      </c>
      <c r="AJ54" s="36">
        <v>53.8</v>
      </c>
      <c r="AK54" s="37">
        <v>55.856999999999999</v>
      </c>
      <c r="AL54" s="38">
        <v>54.107999999999997</v>
      </c>
      <c r="AM54" s="37">
        <v>54.859000000000002</v>
      </c>
      <c r="AN54" s="37">
        <v>64.027000000000001</v>
      </c>
      <c r="AO54" s="37">
        <v>80.325999999999993</v>
      </c>
      <c r="AP54" s="37">
        <v>77.378</v>
      </c>
      <c r="AQ54" s="37">
        <v>93.652000000000001</v>
      </c>
    </row>
    <row r="55" spans="1:43">
      <c r="A55" s="33" t="s">
        <v>398</v>
      </c>
      <c r="B55" s="33" t="s">
        <v>399</v>
      </c>
      <c r="C55" s="34">
        <v>0.5</v>
      </c>
      <c r="D55" s="35" t="s">
        <v>60</v>
      </c>
      <c r="E55" s="35">
        <v>0.4</v>
      </c>
      <c r="F55" s="35">
        <v>0.4</v>
      </c>
      <c r="G55" s="35">
        <v>5.8</v>
      </c>
      <c r="H55" s="35">
        <v>0.3</v>
      </c>
      <c r="I55" s="35">
        <v>0.3</v>
      </c>
      <c r="J55" s="36">
        <v>0.2</v>
      </c>
      <c r="K55" s="36">
        <v>0.2</v>
      </c>
      <c r="L55" s="36">
        <v>0.1</v>
      </c>
      <c r="M55" s="36">
        <v>0.1</v>
      </c>
      <c r="N55" s="36">
        <v>0</v>
      </c>
      <c r="O55" s="36">
        <v>0</v>
      </c>
      <c r="P55" s="36">
        <v>0</v>
      </c>
      <c r="Q55" s="36">
        <v>0</v>
      </c>
      <c r="R55" s="36" t="s">
        <v>60</v>
      </c>
      <c r="S55" s="36" t="s">
        <v>60</v>
      </c>
      <c r="T55" s="36" t="s">
        <v>60</v>
      </c>
      <c r="U55" s="36" t="s">
        <v>60</v>
      </c>
      <c r="V55" s="36" t="s">
        <v>60</v>
      </c>
      <c r="W55" s="36" t="s">
        <v>60</v>
      </c>
      <c r="X55" s="36" t="s">
        <v>60</v>
      </c>
      <c r="Y55" s="36" t="s">
        <v>60</v>
      </c>
      <c r="Z55" s="36" t="s">
        <v>60</v>
      </c>
      <c r="AA55" s="36" t="s">
        <v>60</v>
      </c>
      <c r="AB55" s="36" t="s">
        <v>60</v>
      </c>
      <c r="AC55" s="36" t="s">
        <v>60</v>
      </c>
      <c r="AD55" s="36" t="s">
        <v>60</v>
      </c>
      <c r="AE55" s="36" t="s">
        <v>60</v>
      </c>
      <c r="AF55" s="36" t="s">
        <v>60</v>
      </c>
      <c r="AG55" s="36" t="s">
        <v>60</v>
      </c>
      <c r="AH55" s="36" t="s">
        <v>60</v>
      </c>
      <c r="AI55" s="36" t="s">
        <v>60</v>
      </c>
      <c r="AJ55" s="36" t="s">
        <v>60</v>
      </c>
      <c r="AK55" s="39" t="s">
        <v>60</v>
      </c>
      <c r="AL55" s="35" t="s">
        <v>60</v>
      </c>
      <c r="AM55" s="39">
        <v>0</v>
      </c>
      <c r="AN55" s="39">
        <v>0</v>
      </c>
      <c r="AO55" s="39">
        <v>0</v>
      </c>
      <c r="AP55" s="39">
        <v>0</v>
      </c>
      <c r="AQ55" s="39">
        <v>0</v>
      </c>
    </row>
    <row r="56" spans="1:43">
      <c r="A56" s="32" t="s">
        <v>400</v>
      </c>
      <c r="B56" s="33" t="s">
        <v>401</v>
      </c>
      <c r="C56" s="34">
        <v>0</v>
      </c>
      <c r="D56" s="35" t="s">
        <v>60</v>
      </c>
      <c r="E56" s="35" t="s">
        <v>60</v>
      </c>
      <c r="F56" s="35" t="s">
        <v>60</v>
      </c>
      <c r="G56" s="35">
        <v>5.9</v>
      </c>
      <c r="H56" s="35">
        <v>6.6</v>
      </c>
      <c r="I56" s="35">
        <v>6.7</v>
      </c>
      <c r="J56" s="36">
        <v>149.19999999999999</v>
      </c>
      <c r="K56" s="36">
        <v>153.5</v>
      </c>
      <c r="L56" s="36">
        <v>158.9</v>
      </c>
      <c r="M56" s="36">
        <v>162.4</v>
      </c>
      <c r="N56" s="36">
        <v>179</v>
      </c>
      <c r="O56" s="36">
        <v>210.4</v>
      </c>
      <c r="P56" s="36">
        <v>218.3</v>
      </c>
      <c r="Q56" s="36">
        <v>225.9</v>
      </c>
      <c r="R56" s="36">
        <v>171.4</v>
      </c>
      <c r="S56" s="36">
        <v>177.4</v>
      </c>
      <c r="T56" s="36">
        <v>183.6</v>
      </c>
      <c r="U56" s="36">
        <v>190</v>
      </c>
      <c r="V56" s="36">
        <v>196.6</v>
      </c>
      <c r="W56" s="36">
        <v>203.4</v>
      </c>
      <c r="X56" s="36">
        <v>210.5</v>
      </c>
      <c r="Y56" s="36">
        <v>217.9</v>
      </c>
      <c r="Z56" s="36" t="s">
        <v>60</v>
      </c>
      <c r="AA56" s="36" t="s">
        <v>60</v>
      </c>
      <c r="AB56" s="36" t="s">
        <v>60</v>
      </c>
      <c r="AC56" s="36" t="s">
        <v>60</v>
      </c>
      <c r="AD56" s="36" t="s">
        <v>60</v>
      </c>
      <c r="AE56" s="36" t="s">
        <v>60</v>
      </c>
      <c r="AF56" s="36" t="s">
        <v>60</v>
      </c>
      <c r="AG56" s="36" t="s">
        <v>60</v>
      </c>
      <c r="AH56" s="36" t="s">
        <v>60</v>
      </c>
      <c r="AI56" s="36" t="s">
        <v>60</v>
      </c>
      <c r="AJ56" s="36" t="s">
        <v>60</v>
      </c>
      <c r="AK56" s="37" t="s">
        <v>60</v>
      </c>
      <c r="AL56" s="38" t="s">
        <v>60</v>
      </c>
      <c r="AM56" s="37">
        <v>0</v>
      </c>
      <c r="AN56" s="37">
        <v>5.6289999999999996</v>
      </c>
      <c r="AO56" s="37">
        <v>5.9429999999999996</v>
      </c>
      <c r="AP56" s="37">
        <v>6.1390000000000002</v>
      </c>
      <c r="AQ56" s="37">
        <v>50.075000000000003</v>
      </c>
    </row>
    <row r="57" spans="1:43">
      <c r="A57" s="33" t="s">
        <v>402</v>
      </c>
      <c r="B57" s="33" t="s">
        <v>381</v>
      </c>
      <c r="C57" s="34"/>
      <c r="D57" s="35"/>
      <c r="E57" s="35"/>
      <c r="F57" s="35"/>
      <c r="G57" s="35"/>
      <c r="H57" s="35"/>
      <c r="I57" s="35"/>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9">
        <v>2.0640000000000001</v>
      </c>
      <c r="AL57" s="35">
        <v>5.1609999999999996</v>
      </c>
      <c r="AM57" s="39">
        <v>7.59</v>
      </c>
      <c r="AN57" s="39">
        <v>0</v>
      </c>
      <c r="AO57" s="39">
        <v>2.024</v>
      </c>
      <c r="AP57" s="39">
        <v>2.431</v>
      </c>
      <c r="AQ57" s="39">
        <v>2.2370000000000001</v>
      </c>
    </row>
    <row r="58" spans="1:43">
      <c r="A58" s="32" t="s">
        <v>384</v>
      </c>
      <c r="B58" s="33" t="s">
        <v>385</v>
      </c>
      <c r="C58" s="34">
        <v>0</v>
      </c>
      <c r="D58" s="35">
        <v>0.5</v>
      </c>
      <c r="E58" s="35">
        <v>0.1</v>
      </c>
      <c r="F58" s="35">
        <v>0.1</v>
      </c>
      <c r="G58" s="35" t="s">
        <v>60</v>
      </c>
      <c r="H58" s="35" t="s">
        <v>60</v>
      </c>
      <c r="I58" s="35">
        <v>2.2999999999999998</v>
      </c>
      <c r="J58" s="36">
        <v>91.9</v>
      </c>
      <c r="K58" s="36">
        <v>96</v>
      </c>
      <c r="L58" s="36">
        <v>102.7</v>
      </c>
      <c r="M58" s="36">
        <v>127.6</v>
      </c>
      <c r="N58" s="36">
        <v>150.69999999999999</v>
      </c>
      <c r="O58" s="36">
        <v>262.10000000000002</v>
      </c>
      <c r="P58" s="36">
        <v>0.9</v>
      </c>
      <c r="Q58" s="36">
        <v>0.7</v>
      </c>
      <c r="R58" s="36">
        <v>13.9</v>
      </c>
      <c r="S58" s="36">
        <v>14</v>
      </c>
      <c r="T58" s="36">
        <v>14</v>
      </c>
      <c r="U58" s="36">
        <v>14.5</v>
      </c>
      <c r="V58" s="36">
        <v>9.5</v>
      </c>
      <c r="W58" s="36">
        <v>9.8000000000000007</v>
      </c>
      <c r="X58" s="36">
        <v>9.8000000000000007</v>
      </c>
      <c r="Y58" s="36">
        <v>13.2</v>
      </c>
      <c r="Z58" s="36">
        <v>7</v>
      </c>
      <c r="AA58" s="36">
        <v>7.3</v>
      </c>
      <c r="AB58" s="36">
        <v>6.6</v>
      </c>
      <c r="AC58" s="36">
        <v>7</v>
      </c>
      <c r="AD58" s="36">
        <v>2.2999999999999998</v>
      </c>
      <c r="AE58" s="36">
        <v>2.2999999999999998</v>
      </c>
      <c r="AF58" s="36">
        <v>10.4</v>
      </c>
      <c r="AG58" s="36">
        <v>9.9</v>
      </c>
      <c r="AH58" s="36">
        <v>9.9</v>
      </c>
      <c r="AI58" s="36">
        <v>16.2</v>
      </c>
      <c r="AJ58" s="36">
        <v>12.6</v>
      </c>
      <c r="AK58" s="37">
        <v>6.2080000000000002</v>
      </c>
      <c r="AL58" s="38">
        <v>6.4080000000000004</v>
      </c>
      <c r="AM58" s="37">
        <v>6.4039999999999999</v>
      </c>
      <c r="AN58" s="37">
        <v>9.8580000000000005</v>
      </c>
      <c r="AO58" s="37">
        <v>8.3870000000000005</v>
      </c>
      <c r="AP58" s="37">
        <v>8.3879999999999999</v>
      </c>
      <c r="AQ58" s="37">
        <v>71.450999999999993</v>
      </c>
    </row>
    <row r="59" spans="1:43">
      <c r="A59" s="33" t="s">
        <v>388</v>
      </c>
      <c r="B59" s="33" t="s">
        <v>389</v>
      </c>
      <c r="C59" s="34" t="s">
        <v>60</v>
      </c>
      <c r="D59" s="35" t="s">
        <v>60</v>
      </c>
      <c r="E59" s="35" t="s">
        <v>60</v>
      </c>
      <c r="F59" s="35" t="s">
        <v>60</v>
      </c>
      <c r="G59" s="35" t="s">
        <v>60</v>
      </c>
      <c r="H59" s="35" t="s">
        <v>60</v>
      </c>
      <c r="I59" s="35" t="s">
        <v>60</v>
      </c>
      <c r="J59" s="36" t="s">
        <v>60</v>
      </c>
      <c r="K59" s="36" t="s">
        <v>60</v>
      </c>
      <c r="L59" s="36" t="s">
        <v>60</v>
      </c>
      <c r="M59" s="36" t="s">
        <v>60</v>
      </c>
      <c r="N59" s="36" t="s">
        <v>60</v>
      </c>
      <c r="O59" s="36" t="s">
        <v>60</v>
      </c>
      <c r="P59" s="36" t="s">
        <v>60</v>
      </c>
      <c r="Q59" s="36" t="s">
        <v>60</v>
      </c>
      <c r="R59" s="36" t="s">
        <v>60</v>
      </c>
      <c r="S59" s="36" t="s">
        <v>60</v>
      </c>
      <c r="T59" s="36" t="s">
        <v>60</v>
      </c>
      <c r="U59" s="36" t="s">
        <v>60</v>
      </c>
      <c r="V59" s="36" t="s">
        <v>60</v>
      </c>
      <c r="W59" s="36" t="s">
        <v>60</v>
      </c>
      <c r="X59" s="36" t="s">
        <v>60</v>
      </c>
      <c r="Y59" s="36" t="s">
        <v>60</v>
      </c>
      <c r="Z59" s="36" t="s">
        <v>60</v>
      </c>
      <c r="AA59" s="36" t="s">
        <v>60</v>
      </c>
      <c r="AB59" s="36" t="s">
        <v>60</v>
      </c>
      <c r="AC59" s="36" t="s">
        <v>60</v>
      </c>
      <c r="AD59" s="36" t="s">
        <v>60</v>
      </c>
      <c r="AE59" s="36" t="s">
        <v>60</v>
      </c>
      <c r="AF59" s="36">
        <v>50.4</v>
      </c>
      <c r="AG59" s="36">
        <v>47.1</v>
      </c>
      <c r="AH59" s="36">
        <v>43.6</v>
      </c>
      <c r="AI59" s="36">
        <v>40</v>
      </c>
      <c r="AJ59" s="36">
        <v>42.8</v>
      </c>
      <c r="AK59" s="39">
        <v>38.75</v>
      </c>
      <c r="AL59" s="35">
        <v>34.884999999999998</v>
      </c>
      <c r="AM59" s="39">
        <v>72.42</v>
      </c>
      <c r="AN59" s="39">
        <v>32.069000000000003</v>
      </c>
      <c r="AO59" s="39">
        <v>19.431999999999999</v>
      </c>
      <c r="AP59" s="39">
        <v>21.137</v>
      </c>
      <c r="AQ59" s="39">
        <v>20.312999999999999</v>
      </c>
    </row>
    <row r="60" spans="1:43">
      <c r="A60" s="13" t="s">
        <v>403</v>
      </c>
      <c r="B60" s="30" t="s">
        <v>404</v>
      </c>
      <c r="C60" s="27">
        <v>687.6</v>
      </c>
      <c r="D60" s="40">
        <v>682.5</v>
      </c>
      <c r="E60" s="40">
        <v>688</v>
      </c>
      <c r="F60" s="40">
        <v>621.6</v>
      </c>
      <c r="G60" s="40">
        <v>632.29999999999995</v>
      </c>
      <c r="H60" s="40">
        <v>616.29999999999995</v>
      </c>
      <c r="I60" s="40">
        <v>611.79999999999995</v>
      </c>
      <c r="J60" s="41">
        <v>799.2</v>
      </c>
      <c r="K60" s="41">
        <v>798.8</v>
      </c>
      <c r="L60" s="41">
        <v>763.4</v>
      </c>
      <c r="M60" s="41">
        <v>776.6</v>
      </c>
      <c r="N60" s="41">
        <v>707.6</v>
      </c>
      <c r="O60" s="41">
        <v>825.3</v>
      </c>
      <c r="P60" s="41">
        <v>563.5</v>
      </c>
      <c r="Q60" s="41">
        <v>564.1</v>
      </c>
      <c r="R60" s="41">
        <v>953.8</v>
      </c>
      <c r="S60" s="41">
        <v>944.7</v>
      </c>
      <c r="T60" s="41">
        <v>953.4</v>
      </c>
      <c r="U60" s="41">
        <v>969.6</v>
      </c>
      <c r="V60" s="41">
        <v>960.7</v>
      </c>
      <c r="W60" s="41">
        <v>963.7</v>
      </c>
      <c r="X60" s="41">
        <v>648.79999999999995</v>
      </c>
      <c r="Y60" s="41">
        <v>654</v>
      </c>
      <c r="Z60" s="41">
        <v>319.10000000000002</v>
      </c>
      <c r="AA60" s="41">
        <v>793.4</v>
      </c>
      <c r="AB60" s="41">
        <v>787.9</v>
      </c>
      <c r="AC60" s="41">
        <v>769.8</v>
      </c>
      <c r="AD60" s="41">
        <v>762.6</v>
      </c>
      <c r="AE60" s="41">
        <v>757</v>
      </c>
      <c r="AF60" s="41">
        <v>828.8</v>
      </c>
      <c r="AG60" s="41">
        <v>834.5</v>
      </c>
      <c r="AH60" s="41">
        <v>812.4</v>
      </c>
      <c r="AI60" s="41">
        <v>187.4</v>
      </c>
      <c r="AJ60" s="41">
        <v>179.7</v>
      </c>
      <c r="AK60" s="42">
        <f>SUM(AK51:AK59)</f>
        <v>170.14099999999999</v>
      </c>
      <c r="AL60" s="43">
        <f t="shared" ref="AL60:AP60" si="7">SUM(AL51:AL59)</f>
        <v>1455.3590000000002</v>
      </c>
      <c r="AM60" s="42">
        <f t="shared" si="7"/>
        <v>1489.6809999999998</v>
      </c>
      <c r="AN60" s="42">
        <f t="shared" si="7"/>
        <v>1463.6279999999999</v>
      </c>
      <c r="AO60" s="42">
        <f t="shared" si="7"/>
        <v>1458.771</v>
      </c>
      <c r="AP60" s="42">
        <f t="shared" si="7"/>
        <v>1450.338</v>
      </c>
      <c r="AQ60" s="42">
        <f t="shared" ref="AQ60" si="8">SUM(AQ51:AQ59)</f>
        <v>1578.8170000000002</v>
      </c>
    </row>
    <row r="61" spans="1:43">
      <c r="A61" s="33"/>
      <c r="B61" s="33"/>
      <c r="C61" s="34"/>
      <c r="D61" s="35"/>
      <c r="E61" s="35"/>
      <c r="F61" s="35"/>
      <c r="G61" s="35"/>
      <c r="H61" s="35"/>
      <c r="I61" s="35"/>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9"/>
      <c r="AL61" s="35"/>
      <c r="AM61" s="39"/>
      <c r="AN61" s="39"/>
      <c r="AO61" s="39"/>
      <c r="AP61" s="39"/>
      <c r="AQ61" s="39"/>
    </row>
    <row r="62" spans="1:43">
      <c r="A62" s="13" t="s">
        <v>405</v>
      </c>
      <c r="B62" s="30" t="s">
        <v>406</v>
      </c>
      <c r="C62" s="27"/>
      <c r="D62" s="40"/>
      <c r="E62" s="40"/>
      <c r="F62" s="40"/>
      <c r="G62" s="40"/>
      <c r="H62" s="40"/>
      <c r="I62" s="40"/>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2"/>
      <c r="AL62" s="43"/>
      <c r="AM62" s="42"/>
      <c r="AN62" s="42"/>
      <c r="AO62" s="42"/>
      <c r="AP62" s="42"/>
      <c r="AQ62" s="42"/>
    </row>
    <row r="63" spans="1:43">
      <c r="A63" s="33" t="s">
        <v>407</v>
      </c>
      <c r="B63" s="33" t="s">
        <v>408</v>
      </c>
      <c r="C63" s="34">
        <v>1466.6</v>
      </c>
      <c r="D63" s="35">
        <v>1466.6</v>
      </c>
      <c r="E63" s="35">
        <v>1451.8</v>
      </c>
      <c r="F63" s="35">
        <v>1805.2</v>
      </c>
      <c r="G63" s="35">
        <v>1809.3</v>
      </c>
      <c r="H63" s="35">
        <v>1809.3</v>
      </c>
      <c r="I63" s="35">
        <v>1821.3</v>
      </c>
      <c r="J63" s="36">
        <v>1821.9</v>
      </c>
      <c r="K63" s="36">
        <v>1822.4</v>
      </c>
      <c r="L63" s="36">
        <v>1827.6</v>
      </c>
      <c r="M63" s="36">
        <v>1844.8</v>
      </c>
      <c r="N63" s="36">
        <v>1848.4</v>
      </c>
      <c r="O63" s="36">
        <v>1854.9</v>
      </c>
      <c r="P63" s="36">
        <v>1854.9</v>
      </c>
      <c r="Q63" s="36">
        <v>1861.7</v>
      </c>
      <c r="R63" s="36">
        <v>1967.7</v>
      </c>
      <c r="S63" s="36">
        <v>1968.1</v>
      </c>
      <c r="T63" s="36">
        <v>1972.3</v>
      </c>
      <c r="U63" s="36">
        <v>1944.5</v>
      </c>
      <c r="V63" s="36">
        <v>1541.3</v>
      </c>
      <c r="W63" s="36">
        <v>1537.2</v>
      </c>
      <c r="X63" s="36">
        <v>1525.1</v>
      </c>
      <c r="Y63" s="36">
        <v>1525.1</v>
      </c>
      <c r="Z63" s="36">
        <v>1592.8</v>
      </c>
      <c r="AA63" s="36">
        <v>1592.8</v>
      </c>
      <c r="AB63" s="36">
        <v>1592.8</v>
      </c>
      <c r="AC63" s="36">
        <v>1702.6</v>
      </c>
      <c r="AD63" s="36">
        <v>1745.6</v>
      </c>
      <c r="AE63" s="36">
        <v>1750.7</v>
      </c>
      <c r="AF63" s="36">
        <v>1826.9</v>
      </c>
      <c r="AG63" s="36">
        <v>1839.7</v>
      </c>
      <c r="AH63" s="36">
        <v>1839.7</v>
      </c>
      <c r="AI63" s="36">
        <v>1809.1</v>
      </c>
      <c r="AJ63" s="36">
        <v>1809.1</v>
      </c>
      <c r="AK63" s="39">
        <v>1809.8820000000001</v>
      </c>
      <c r="AL63" s="35">
        <v>1811.903</v>
      </c>
      <c r="AM63" s="39">
        <v>841.91099999999994</v>
      </c>
      <c r="AN63" s="39">
        <v>852.447</v>
      </c>
      <c r="AO63" s="39">
        <v>868.52800000000002</v>
      </c>
      <c r="AP63" s="39">
        <v>868.52800000000002</v>
      </c>
      <c r="AQ63" s="39">
        <v>870.21799999999996</v>
      </c>
    </row>
    <row r="64" spans="1:43">
      <c r="A64" s="32" t="s">
        <v>409</v>
      </c>
      <c r="B64" s="33" t="s">
        <v>410</v>
      </c>
      <c r="C64" s="34">
        <v>17.2</v>
      </c>
      <c r="D64" s="35">
        <v>24.3</v>
      </c>
      <c r="E64" s="35">
        <v>30.7</v>
      </c>
      <c r="F64" s="35">
        <v>35.799999999999997</v>
      </c>
      <c r="G64" s="35">
        <v>40.5</v>
      </c>
      <c r="H64" s="35">
        <v>45.3</v>
      </c>
      <c r="I64" s="35">
        <v>49</v>
      </c>
      <c r="J64" s="36">
        <v>52.5</v>
      </c>
      <c r="K64" s="36">
        <v>58.2</v>
      </c>
      <c r="L64" s="36">
        <v>65.099999999999994</v>
      </c>
      <c r="M64" s="36">
        <v>65.3</v>
      </c>
      <c r="N64" s="36">
        <v>65.599999999999994</v>
      </c>
      <c r="O64" s="36">
        <v>69.900000000000006</v>
      </c>
      <c r="P64" s="36">
        <v>76.599999999999994</v>
      </c>
      <c r="Q64" s="36">
        <v>83.7</v>
      </c>
      <c r="R64" s="36">
        <v>114.7</v>
      </c>
      <c r="S64" s="36">
        <v>144.4</v>
      </c>
      <c r="T64" s="36">
        <v>155.1</v>
      </c>
      <c r="U64" s="36">
        <v>166</v>
      </c>
      <c r="V64" s="36">
        <v>125.1</v>
      </c>
      <c r="W64" s="36">
        <v>124.6</v>
      </c>
      <c r="X64" s="36">
        <v>128.30000000000001</v>
      </c>
      <c r="Y64" s="36">
        <v>131.6</v>
      </c>
      <c r="Z64" s="36">
        <v>139.6</v>
      </c>
      <c r="AA64" s="36">
        <v>147</v>
      </c>
      <c r="AB64" s="36">
        <v>154.1</v>
      </c>
      <c r="AC64" s="36">
        <v>156.5</v>
      </c>
      <c r="AD64" s="36">
        <v>157.69999999999999</v>
      </c>
      <c r="AE64" s="36">
        <v>159.1</v>
      </c>
      <c r="AF64" s="36">
        <v>0.2</v>
      </c>
      <c r="AG64" s="36">
        <v>0.5</v>
      </c>
      <c r="AH64" s="36">
        <v>0.8</v>
      </c>
      <c r="AI64" s="36">
        <v>1.1000000000000001</v>
      </c>
      <c r="AJ64" s="36">
        <v>1.2</v>
      </c>
      <c r="AK64" s="37">
        <v>10.295999999999999</v>
      </c>
      <c r="AL64" s="38">
        <v>23.913</v>
      </c>
      <c r="AM64" s="37">
        <v>179.786</v>
      </c>
      <c r="AN64" s="37">
        <v>36.014000000000003</v>
      </c>
      <c r="AO64" s="37">
        <v>27.169</v>
      </c>
      <c r="AP64" s="37">
        <v>30.533000000000001</v>
      </c>
      <c r="AQ64" s="37">
        <v>127.60299999999999</v>
      </c>
    </row>
    <row r="65" spans="1:43">
      <c r="A65" s="33" t="s">
        <v>411</v>
      </c>
      <c r="B65" s="33" t="s">
        <v>412</v>
      </c>
      <c r="C65" s="34" t="s">
        <v>60</v>
      </c>
      <c r="D65" s="35" t="s">
        <v>60</v>
      </c>
      <c r="E65" s="35" t="s">
        <v>60</v>
      </c>
      <c r="F65" s="35" t="s">
        <v>60</v>
      </c>
      <c r="G65" s="35" t="s">
        <v>60</v>
      </c>
      <c r="H65" s="35" t="s">
        <v>60</v>
      </c>
      <c r="I65" s="35" t="s">
        <v>60</v>
      </c>
      <c r="J65" s="36" t="s">
        <v>60</v>
      </c>
      <c r="K65" s="36" t="s">
        <v>60</v>
      </c>
      <c r="L65" s="36" t="s">
        <v>60</v>
      </c>
      <c r="M65" s="36" t="s">
        <v>60</v>
      </c>
      <c r="N65" s="36" t="s">
        <v>60</v>
      </c>
      <c r="O65" s="36" t="s">
        <v>60</v>
      </c>
      <c r="P65" s="36" t="s">
        <v>60</v>
      </c>
      <c r="Q65" s="36" t="s">
        <v>60</v>
      </c>
      <c r="R65" s="36" t="s">
        <v>60</v>
      </c>
      <c r="S65" s="36">
        <v>97</v>
      </c>
      <c r="T65" s="36">
        <v>93.4</v>
      </c>
      <c r="U65" s="36">
        <v>6.1</v>
      </c>
      <c r="V65" s="36">
        <v>9.8000000000000007</v>
      </c>
      <c r="W65" s="36">
        <v>182.9</v>
      </c>
      <c r="X65" s="36">
        <v>182.9</v>
      </c>
      <c r="Y65" s="36">
        <v>21.1</v>
      </c>
      <c r="Z65" s="36">
        <v>21.1</v>
      </c>
      <c r="AA65" s="36">
        <v>178.7</v>
      </c>
      <c r="AB65" s="36">
        <v>178.7</v>
      </c>
      <c r="AC65" s="36">
        <v>41.4</v>
      </c>
      <c r="AD65" s="36">
        <v>41.4</v>
      </c>
      <c r="AE65" s="36">
        <v>312.10000000000002</v>
      </c>
      <c r="AF65" s="36">
        <v>211.3</v>
      </c>
      <c r="AG65" s="36">
        <v>109.1</v>
      </c>
      <c r="AH65" s="36">
        <v>109.1</v>
      </c>
      <c r="AI65" s="36">
        <v>401.5</v>
      </c>
      <c r="AJ65" s="36">
        <v>399.3</v>
      </c>
      <c r="AK65" s="39">
        <v>214.34800000000001</v>
      </c>
      <c r="AL65" s="35">
        <v>124.819</v>
      </c>
      <c r="AM65" s="39">
        <v>386.52499999999998</v>
      </c>
      <c r="AN65" s="39">
        <v>406.548</v>
      </c>
      <c r="AO65" s="39">
        <v>405.37099999999998</v>
      </c>
      <c r="AP65" s="39">
        <v>405.37099999999998</v>
      </c>
      <c r="AQ65" s="39">
        <v>685.50199999999995</v>
      </c>
    </row>
    <row r="66" spans="1:43">
      <c r="A66" s="32" t="s">
        <v>413</v>
      </c>
      <c r="B66" s="33" t="s">
        <v>414</v>
      </c>
      <c r="C66" s="34">
        <v>145</v>
      </c>
      <c r="D66" s="35">
        <v>145</v>
      </c>
      <c r="E66" s="35">
        <v>145</v>
      </c>
      <c r="F66" s="35">
        <v>145</v>
      </c>
      <c r="G66" s="35">
        <v>145</v>
      </c>
      <c r="H66" s="35">
        <v>145</v>
      </c>
      <c r="I66" s="35">
        <v>145</v>
      </c>
      <c r="J66" s="36">
        <v>145</v>
      </c>
      <c r="K66" s="36">
        <v>145</v>
      </c>
      <c r="L66" s="36">
        <v>145</v>
      </c>
      <c r="M66" s="36">
        <v>145</v>
      </c>
      <c r="N66" s="36">
        <v>145</v>
      </c>
      <c r="O66" s="36">
        <v>145</v>
      </c>
      <c r="P66" s="36">
        <v>145</v>
      </c>
      <c r="Q66" s="36">
        <v>145</v>
      </c>
      <c r="R66" s="36">
        <v>163.4</v>
      </c>
      <c r="S66" s="36">
        <v>145</v>
      </c>
      <c r="T66" s="36">
        <v>145</v>
      </c>
      <c r="U66" s="36">
        <v>145</v>
      </c>
      <c r="V66" s="36">
        <v>145</v>
      </c>
      <c r="W66" s="36">
        <v>145</v>
      </c>
      <c r="X66" s="36">
        <v>145</v>
      </c>
      <c r="Y66" s="36">
        <v>145</v>
      </c>
      <c r="Z66" s="36">
        <v>145</v>
      </c>
      <c r="AA66" s="36">
        <v>145</v>
      </c>
      <c r="AB66" s="36">
        <v>145</v>
      </c>
      <c r="AC66" s="36">
        <v>145</v>
      </c>
      <c r="AD66" s="36">
        <v>145</v>
      </c>
      <c r="AE66" s="36">
        <v>145</v>
      </c>
      <c r="AF66" s="36">
        <v>145</v>
      </c>
      <c r="AG66" s="36">
        <v>88.6</v>
      </c>
      <c r="AH66" s="36">
        <v>145</v>
      </c>
      <c r="AI66" s="36">
        <v>145</v>
      </c>
      <c r="AJ66" s="36">
        <v>145</v>
      </c>
      <c r="AK66" s="37">
        <v>145.04400000000001</v>
      </c>
      <c r="AL66" s="38">
        <v>145.04400000000001</v>
      </c>
      <c r="AM66" s="37">
        <v>0</v>
      </c>
      <c r="AN66" s="37">
        <v>145.04400000000001</v>
      </c>
      <c r="AO66" s="37">
        <v>145.04400000000001</v>
      </c>
      <c r="AP66" s="37">
        <v>145.04400000000001</v>
      </c>
      <c r="AQ66" s="37">
        <v>0</v>
      </c>
    </row>
    <row r="67" spans="1:43">
      <c r="A67" s="33" t="s">
        <v>415</v>
      </c>
      <c r="B67" s="33" t="s">
        <v>416</v>
      </c>
      <c r="C67" s="34">
        <v>-17</v>
      </c>
      <c r="D67" s="35">
        <v>-22.8</v>
      </c>
      <c r="E67" s="35">
        <v>-71.8</v>
      </c>
      <c r="F67" s="35">
        <v>-58.5</v>
      </c>
      <c r="G67" s="35">
        <v>-50.9</v>
      </c>
      <c r="H67" s="35">
        <v>-40.799999999999997</v>
      </c>
      <c r="I67" s="35">
        <v>-21.7</v>
      </c>
      <c r="J67" s="36">
        <v>-14.4</v>
      </c>
      <c r="K67" s="36">
        <v>-28.6</v>
      </c>
      <c r="L67" s="36">
        <v>-21.2</v>
      </c>
      <c r="M67" s="36">
        <v>-22.5</v>
      </c>
      <c r="N67" s="36">
        <v>-8.8000000000000007</v>
      </c>
      <c r="O67" s="36">
        <v>-60.4</v>
      </c>
      <c r="P67" s="36">
        <v>-39.5</v>
      </c>
      <c r="Q67" s="36">
        <v>-19.2</v>
      </c>
      <c r="R67" s="36">
        <v>105.6</v>
      </c>
      <c r="S67" s="36" t="s">
        <v>320</v>
      </c>
      <c r="T67" s="36">
        <v>41.5</v>
      </c>
      <c r="U67" s="36">
        <v>108.7</v>
      </c>
      <c r="V67" s="36">
        <v>169.4</v>
      </c>
      <c r="W67" s="36" t="s">
        <v>320</v>
      </c>
      <c r="X67" s="36">
        <v>194.1</v>
      </c>
      <c r="Y67" s="36">
        <v>260.2</v>
      </c>
      <c r="Z67" s="36">
        <v>330.7</v>
      </c>
      <c r="AA67" s="36" t="s">
        <v>320</v>
      </c>
      <c r="AB67" s="36">
        <v>105.8</v>
      </c>
      <c r="AC67" s="36">
        <v>171.1</v>
      </c>
      <c r="AD67" s="36">
        <v>179.1</v>
      </c>
      <c r="AE67" s="36" t="s">
        <v>320</v>
      </c>
      <c r="AF67" s="36">
        <v>102.7</v>
      </c>
      <c r="AG67" s="36">
        <v>145</v>
      </c>
      <c r="AH67" s="36">
        <v>198.3</v>
      </c>
      <c r="AI67" s="36" t="s">
        <v>320</v>
      </c>
      <c r="AJ67" s="36">
        <v>96.9</v>
      </c>
      <c r="AK67" s="39">
        <v>201.249</v>
      </c>
      <c r="AL67" s="35">
        <v>219.96</v>
      </c>
      <c r="AM67" s="39">
        <v>0</v>
      </c>
      <c r="AN67" s="39">
        <v>68.138000000000005</v>
      </c>
      <c r="AO67" s="39">
        <v>194.31100000000001</v>
      </c>
      <c r="AP67" s="39">
        <v>324.47000000000003</v>
      </c>
      <c r="AQ67" s="39">
        <v>0</v>
      </c>
    </row>
    <row r="68" spans="1:43">
      <c r="A68" s="32" t="s">
        <v>417</v>
      </c>
      <c r="B68" s="33" t="s">
        <v>418</v>
      </c>
      <c r="C68" s="34">
        <v>1611.8</v>
      </c>
      <c r="D68" s="35">
        <v>1613.2</v>
      </c>
      <c r="E68" s="35">
        <v>1555.7</v>
      </c>
      <c r="F68" s="35">
        <v>1927.5</v>
      </c>
      <c r="G68" s="35">
        <v>1944</v>
      </c>
      <c r="H68" s="35">
        <v>1959</v>
      </c>
      <c r="I68" s="35">
        <v>1988.3</v>
      </c>
      <c r="J68" s="36">
        <v>2005.1</v>
      </c>
      <c r="K68" s="36">
        <v>1997</v>
      </c>
      <c r="L68" s="36">
        <v>2016.5</v>
      </c>
      <c r="M68" s="36">
        <v>2032.6</v>
      </c>
      <c r="N68" s="36">
        <v>2050.1999999999998</v>
      </c>
      <c r="O68" s="36">
        <v>2009.5</v>
      </c>
      <c r="P68" s="36">
        <v>2037</v>
      </c>
      <c r="Q68" s="36">
        <v>2071.1999999999998</v>
      </c>
      <c r="R68" s="36">
        <v>2351.3000000000002</v>
      </c>
      <c r="S68" s="36">
        <v>2354.5</v>
      </c>
      <c r="T68" s="36">
        <v>2407.3000000000002</v>
      </c>
      <c r="U68" s="36">
        <v>2370.4</v>
      </c>
      <c r="V68" s="36">
        <v>1990.7</v>
      </c>
      <c r="W68" s="36">
        <v>1989.9</v>
      </c>
      <c r="X68" s="36">
        <v>2175.5</v>
      </c>
      <c r="Y68" s="36">
        <v>2083</v>
      </c>
      <c r="Z68" s="36">
        <v>2229.1999999999998</v>
      </c>
      <c r="AA68" s="36">
        <v>2063.5</v>
      </c>
      <c r="AB68" s="36">
        <v>2176.4</v>
      </c>
      <c r="AC68" s="36">
        <v>2216.6</v>
      </c>
      <c r="AD68" s="36">
        <v>2268.6999999999998</v>
      </c>
      <c r="AE68" s="36">
        <v>2366.9</v>
      </c>
      <c r="AF68" s="36">
        <v>2285.5</v>
      </c>
      <c r="AG68" s="36">
        <v>2181.8000000000002</v>
      </c>
      <c r="AH68" s="36">
        <v>2291.4</v>
      </c>
      <c r="AI68" s="36">
        <v>2356.6999999999998</v>
      </c>
      <c r="AJ68" s="36">
        <v>2451.6</v>
      </c>
      <c r="AK68" s="37">
        <f>SUM(AK63:AK67)</f>
        <v>2380.819</v>
      </c>
      <c r="AL68" s="38">
        <f t="shared" ref="AL68:AP68" si="9">SUM(AL63:AL67)</f>
        <v>2325.6390000000001</v>
      </c>
      <c r="AM68" s="37">
        <f t="shared" si="9"/>
        <v>1408.2219999999998</v>
      </c>
      <c r="AN68" s="37">
        <f t="shared" si="9"/>
        <v>1508.191</v>
      </c>
      <c r="AO68" s="37">
        <f t="shared" si="9"/>
        <v>1640.423</v>
      </c>
      <c r="AP68" s="37">
        <f t="shared" si="9"/>
        <v>1773.9460000000001</v>
      </c>
      <c r="AQ68" s="37">
        <f t="shared" ref="AQ68" si="10">SUM(AQ63:AQ67)</f>
        <v>1683.3229999999999</v>
      </c>
    </row>
    <row r="69" spans="1:43">
      <c r="A69" s="33" t="s">
        <v>419</v>
      </c>
      <c r="B69" s="33" t="s">
        <v>420</v>
      </c>
      <c r="C69" s="34">
        <v>0</v>
      </c>
      <c r="D69" s="35" t="s">
        <v>60</v>
      </c>
      <c r="E69" s="35" t="s">
        <v>60</v>
      </c>
      <c r="F69" s="35">
        <v>-0.1</v>
      </c>
      <c r="G69" s="35">
        <v>-5.9</v>
      </c>
      <c r="H69" s="35">
        <v>-5.7</v>
      </c>
      <c r="I69" s="35">
        <v>-5.7</v>
      </c>
      <c r="J69" s="36">
        <v>-5.7</v>
      </c>
      <c r="K69" s="36">
        <v>-4.8</v>
      </c>
      <c r="L69" s="36">
        <v>-4.0999999999999996</v>
      </c>
      <c r="M69" s="36">
        <v>-3.1</v>
      </c>
      <c r="N69" s="36">
        <v>-1.6</v>
      </c>
      <c r="O69" s="36">
        <v>10.3</v>
      </c>
      <c r="P69" s="36">
        <v>-0.5</v>
      </c>
      <c r="Q69" s="36">
        <v>4</v>
      </c>
      <c r="R69" s="36">
        <v>3.6</v>
      </c>
      <c r="S69" s="36">
        <v>2.2999999999999998</v>
      </c>
      <c r="T69" s="36">
        <v>5</v>
      </c>
      <c r="U69" s="36">
        <v>6.7</v>
      </c>
      <c r="V69" s="36">
        <v>3.5</v>
      </c>
      <c r="W69" s="36">
        <v>4</v>
      </c>
      <c r="X69" s="36">
        <v>8.1999999999999993</v>
      </c>
      <c r="Y69" s="36">
        <v>5.2</v>
      </c>
      <c r="Z69" s="36">
        <v>4.7</v>
      </c>
      <c r="AA69" s="36">
        <v>4.3</v>
      </c>
      <c r="AB69" s="36">
        <v>9.9</v>
      </c>
      <c r="AC69" s="36">
        <v>7.9</v>
      </c>
      <c r="AD69" s="36">
        <v>10.9</v>
      </c>
      <c r="AE69" s="36" t="s">
        <v>60</v>
      </c>
      <c r="AF69" s="36" t="s">
        <v>60</v>
      </c>
      <c r="AG69" s="36" t="s">
        <v>60</v>
      </c>
      <c r="AH69" s="36" t="s">
        <v>60</v>
      </c>
      <c r="AI69" s="36" t="s">
        <v>60</v>
      </c>
      <c r="AJ69" s="36" t="s">
        <v>60</v>
      </c>
      <c r="AK69" s="39" t="s">
        <v>60</v>
      </c>
      <c r="AL69" s="35" t="s">
        <v>60</v>
      </c>
      <c r="AM69" s="39">
        <v>0</v>
      </c>
      <c r="AN69" s="39">
        <v>-0.21099999999999999</v>
      </c>
      <c r="AO69" s="39">
        <v>0.28599999999999998</v>
      </c>
      <c r="AP69" s="39">
        <v>0.55700000000000005</v>
      </c>
      <c r="AQ69" s="39">
        <v>2.052</v>
      </c>
    </row>
    <row r="70" spans="1:43">
      <c r="A70" s="13" t="s">
        <v>421</v>
      </c>
      <c r="B70" s="30" t="s">
        <v>422</v>
      </c>
      <c r="C70" s="27">
        <v>1611.8</v>
      </c>
      <c r="D70" s="40">
        <v>1613.2</v>
      </c>
      <c r="E70" s="40">
        <v>1555.7</v>
      </c>
      <c r="F70" s="40">
        <v>1927.6</v>
      </c>
      <c r="G70" s="40">
        <v>1938.1</v>
      </c>
      <c r="H70" s="40">
        <v>1953.3</v>
      </c>
      <c r="I70" s="40">
        <v>1982.6</v>
      </c>
      <c r="J70" s="41">
        <v>1999.3</v>
      </c>
      <c r="K70" s="41">
        <v>1992.2</v>
      </c>
      <c r="L70" s="41">
        <v>2012.4</v>
      </c>
      <c r="M70" s="41">
        <v>2029.6</v>
      </c>
      <c r="N70" s="41">
        <v>2048.6999999999998</v>
      </c>
      <c r="O70" s="41">
        <v>2019.8</v>
      </c>
      <c r="P70" s="41">
        <v>2036.5</v>
      </c>
      <c r="Q70" s="41">
        <v>2075.1999999999998</v>
      </c>
      <c r="R70" s="41">
        <v>2354.9</v>
      </c>
      <c r="S70" s="41">
        <v>2356.8000000000002</v>
      </c>
      <c r="T70" s="41">
        <v>2412.3000000000002</v>
      </c>
      <c r="U70" s="41">
        <v>2377</v>
      </c>
      <c r="V70" s="41">
        <v>1994.2</v>
      </c>
      <c r="W70" s="41">
        <v>1993.9</v>
      </c>
      <c r="X70" s="41">
        <v>2183.6999999999998</v>
      </c>
      <c r="Y70" s="41">
        <v>2088.1999999999998</v>
      </c>
      <c r="Z70" s="41">
        <v>2233.9</v>
      </c>
      <c r="AA70" s="41">
        <v>2067.8000000000002</v>
      </c>
      <c r="AB70" s="41">
        <v>2186.3000000000002</v>
      </c>
      <c r="AC70" s="41">
        <v>2224.5</v>
      </c>
      <c r="AD70" s="41">
        <v>2279.6</v>
      </c>
      <c r="AE70" s="41">
        <v>2366.9</v>
      </c>
      <c r="AF70" s="41">
        <v>2285.5</v>
      </c>
      <c r="AG70" s="41">
        <v>2181.8000000000002</v>
      </c>
      <c r="AH70" s="41">
        <v>2291.4</v>
      </c>
      <c r="AI70" s="41">
        <v>2356.6999999999998</v>
      </c>
      <c r="AJ70" s="41">
        <v>2451.6</v>
      </c>
      <c r="AK70" s="42">
        <f>SUM(AK68,)</f>
        <v>2380.819</v>
      </c>
      <c r="AL70" s="43">
        <f t="shared" ref="AL70" si="11">SUM(AL68,)</f>
        <v>2325.6390000000001</v>
      </c>
      <c r="AM70" s="42">
        <f>SUM(AM68,AM69)</f>
        <v>1408.2219999999998</v>
      </c>
      <c r="AN70" s="42">
        <f>SUM(AN68,AN69)</f>
        <v>1507.98</v>
      </c>
      <c r="AO70" s="42">
        <f>SUM(AO68,AO69)</f>
        <v>1640.7090000000001</v>
      </c>
      <c r="AP70" s="42">
        <f>SUM(AP68,AP69)</f>
        <v>1774.5030000000002</v>
      </c>
      <c r="AQ70" s="42">
        <f>SUM(AQ68,AQ69)</f>
        <v>1685.3749999999998</v>
      </c>
    </row>
    <row r="71" spans="1:43">
      <c r="A71" s="33"/>
      <c r="B71" s="33"/>
      <c r="C71" s="34"/>
      <c r="D71" s="35"/>
      <c r="E71" s="35"/>
      <c r="F71" s="35"/>
      <c r="G71" s="35"/>
      <c r="H71" s="35"/>
      <c r="I71" s="35"/>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9"/>
      <c r="AL71" s="35"/>
      <c r="AM71" s="39"/>
      <c r="AN71" s="39"/>
      <c r="AO71" s="39"/>
      <c r="AP71" s="39"/>
      <c r="AQ71" s="39"/>
    </row>
    <row r="72" spans="1:43">
      <c r="A72" s="45" t="s">
        <v>423</v>
      </c>
      <c r="B72" s="46" t="s">
        <v>424</v>
      </c>
      <c r="C72" s="47">
        <v>2453.1</v>
      </c>
      <c r="D72" s="48">
        <v>2462.3000000000002</v>
      </c>
      <c r="E72" s="48">
        <v>2591.6999999999998</v>
      </c>
      <c r="F72" s="48">
        <v>2758.9</v>
      </c>
      <c r="G72" s="48">
        <v>2855.3</v>
      </c>
      <c r="H72" s="48">
        <v>2821.4</v>
      </c>
      <c r="I72" s="48">
        <v>2850.3</v>
      </c>
      <c r="J72" s="49">
        <v>3085.2</v>
      </c>
      <c r="K72" s="49">
        <v>3095.3</v>
      </c>
      <c r="L72" s="49">
        <v>3057.2</v>
      </c>
      <c r="M72" s="49">
        <v>3121.7</v>
      </c>
      <c r="N72" s="49">
        <v>3112.7</v>
      </c>
      <c r="O72" s="49">
        <v>3275.5</v>
      </c>
      <c r="P72" s="49">
        <v>3221.8</v>
      </c>
      <c r="Q72" s="49">
        <v>3004.6</v>
      </c>
      <c r="R72" s="49">
        <v>3775</v>
      </c>
      <c r="S72" s="49">
        <v>3787.8</v>
      </c>
      <c r="T72" s="49">
        <v>3770.9</v>
      </c>
      <c r="U72" s="49">
        <v>3739.5</v>
      </c>
      <c r="V72" s="49">
        <v>3779.1</v>
      </c>
      <c r="W72" s="49">
        <v>3434.4</v>
      </c>
      <c r="X72" s="49">
        <v>3601</v>
      </c>
      <c r="Y72" s="49">
        <v>3516.4</v>
      </c>
      <c r="Z72" s="49">
        <v>3680.1</v>
      </c>
      <c r="AA72" s="49">
        <v>3589.8</v>
      </c>
      <c r="AB72" s="49">
        <v>3720.6</v>
      </c>
      <c r="AC72" s="49">
        <v>3680.1</v>
      </c>
      <c r="AD72" s="49">
        <v>3812.4</v>
      </c>
      <c r="AE72" s="49">
        <v>3531.4</v>
      </c>
      <c r="AF72" s="49">
        <v>3661.6</v>
      </c>
      <c r="AG72" s="49">
        <v>3488.5</v>
      </c>
      <c r="AH72" s="49">
        <v>3790.1</v>
      </c>
      <c r="AI72" s="49">
        <v>3610.6</v>
      </c>
      <c r="AJ72" s="49">
        <v>3758.8</v>
      </c>
      <c r="AK72" s="50">
        <f>SUM(AK70,AK60,AK48)</f>
        <v>3693.902</v>
      </c>
      <c r="AL72" s="51">
        <f t="shared" ref="AL72:AP72" si="12">SUM(AL70,AL60,AL48)</f>
        <v>4294.6870000000008</v>
      </c>
      <c r="AM72" s="50">
        <f t="shared" si="12"/>
        <v>3357.3869999999993</v>
      </c>
      <c r="AN72" s="50">
        <f>SUM(AN70,AN60,AN48)</f>
        <v>3484.4380000000001</v>
      </c>
      <c r="AO72" s="50">
        <f t="shared" si="12"/>
        <v>3559.913</v>
      </c>
      <c r="AP72" s="50">
        <f t="shared" si="12"/>
        <v>3881.1550000000007</v>
      </c>
      <c r="AQ72" s="50">
        <f t="shared" ref="AQ72" si="13">SUM(AQ70,AQ60,AQ48)</f>
        <v>4406.9780000000001</v>
      </c>
    </row>
  </sheetData>
  <pageMargins left="0.511811024" right="0.511811024" top="0.78740157499999996" bottom="0.78740157499999996" header="0.31496062000000002" footer="0.31496062000000002"/>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78"/>
  <sheetViews>
    <sheetView workbookViewId="0">
      <pane xSplit="2" ySplit="2" topLeftCell="AO42" activePane="bottomRight" state="frozen"/>
      <selection activeCell="AV4" sqref="AV4"/>
      <selection pane="topRight" activeCell="AV4" sqref="AV4"/>
      <selection pane="bottomLeft" activeCell="AV4" sqref="AV4"/>
      <selection pane="bottomRight" activeCell="AR60" sqref="AR60"/>
    </sheetView>
  </sheetViews>
  <sheetFormatPr defaultColWidth="9.140625" defaultRowHeight="15" outlineLevelCol="1"/>
  <cols>
    <col min="1" max="1" width="79.28515625" style="3" bestFit="1" customWidth="1"/>
    <col min="2" max="2" width="68.5703125" style="3" hidden="1" customWidth="1" outlineLevel="1"/>
    <col min="3" max="3" width="10.28515625" style="3" customWidth="1" collapsed="1"/>
    <col min="4" max="48" width="10.28515625" style="3" customWidth="1"/>
    <col min="49" max="16384" width="9.140625" style="3"/>
  </cols>
  <sheetData>
    <row r="1" spans="1:48" ht="50.25" customHeight="1">
      <c r="A1" s="53"/>
      <c r="B1" s="53"/>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row>
    <row r="2" spans="1:48" ht="15.75"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86" t="s">
        <v>598</v>
      </c>
      <c r="AS2" s="9"/>
      <c r="AT2" s="9"/>
      <c r="AU2" s="9"/>
      <c r="AV2" s="86" t="s">
        <v>598</v>
      </c>
    </row>
    <row r="3" spans="1:48" ht="16.5" thickBot="1">
      <c r="A3" s="12" t="s">
        <v>425</v>
      </c>
      <c r="B3" s="22" t="s">
        <v>426</v>
      </c>
      <c r="C3" s="8" t="s">
        <v>5</v>
      </c>
      <c r="D3" s="8" t="s">
        <v>6</v>
      </c>
      <c r="E3" s="8" t="s">
        <v>7</v>
      </c>
      <c r="F3" s="8" t="s">
        <v>8</v>
      </c>
      <c r="G3" s="8" t="s">
        <v>427</v>
      </c>
      <c r="H3" s="8" t="s">
        <v>9</v>
      </c>
      <c r="I3" s="8" t="s">
        <v>10</v>
      </c>
      <c r="J3" s="8" t="s">
        <v>11</v>
      </c>
      <c r="K3" s="8" t="s">
        <v>12</v>
      </c>
      <c r="L3" s="8" t="s">
        <v>428</v>
      </c>
      <c r="M3" s="8" t="s">
        <v>13</v>
      </c>
      <c r="N3" s="8" t="s">
        <v>14</v>
      </c>
      <c r="O3" s="8" t="s">
        <v>15</v>
      </c>
      <c r="P3" s="8" t="s">
        <v>16</v>
      </c>
      <c r="Q3" s="8" t="s">
        <v>429</v>
      </c>
      <c r="R3" s="8" t="s">
        <v>17</v>
      </c>
      <c r="S3" s="8" t="s">
        <v>18</v>
      </c>
      <c r="T3" s="8" t="s">
        <v>19</v>
      </c>
      <c r="U3" s="8" t="s">
        <v>20</v>
      </c>
      <c r="V3" s="8" t="s">
        <v>93</v>
      </c>
      <c r="W3" s="8" t="s">
        <v>21</v>
      </c>
      <c r="X3" s="8" t="s">
        <v>22</v>
      </c>
      <c r="Y3" s="8" t="s">
        <v>23</v>
      </c>
      <c r="Z3" s="8" t="s">
        <v>24</v>
      </c>
      <c r="AA3" s="8" t="s">
        <v>94</v>
      </c>
      <c r="AB3" s="8" t="s">
        <v>25</v>
      </c>
      <c r="AC3" s="8" t="s">
        <v>26</v>
      </c>
      <c r="AD3" s="8" t="s">
        <v>27</v>
      </c>
      <c r="AE3" s="8" t="s">
        <v>28</v>
      </c>
      <c r="AF3" s="8" t="s">
        <v>95</v>
      </c>
      <c r="AG3" s="8" t="s">
        <v>29</v>
      </c>
      <c r="AH3" s="8" t="s">
        <v>30</v>
      </c>
      <c r="AI3" s="8" t="s">
        <v>31</v>
      </c>
      <c r="AJ3" s="8" t="s">
        <v>32</v>
      </c>
      <c r="AK3" s="8" t="s">
        <v>33</v>
      </c>
      <c r="AL3" s="8" t="s">
        <v>34</v>
      </c>
      <c r="AM3" s="8" t="s">
        <v>35</v>
      </c>
      <c r="AN3" s="8" t="s">
        <v>36</v>
      </c>
      <c r="AO3" s="8" t="s">
        <v>37</v>
      </c>
      <c r="AP3" s="8" t="s">
        <v>38</v>
      </c>
      <c r="AQ3" s="8" t="s">
        <v>39</v>
      </c>
      <c r="AR3" s="8" t="s">
        <v>40</v>
      </c>
      <c r="AS3" s="8" t="s">
        <v>41</v>
      </c>
      <c r="AT3" s="8" t="s">
        <v>42</v>
      </c>
      <c r="AU3" s="8" t="s">
        <v>43</v>
      </c>
      <c r="AV3" s="8" t="s">
        <v>597</v>
      </c>
    </row>
    <row r="4" spans="1:48">
      <c r="A4" s="54" t="s">
        <v>430</v>
      </c>
      <c r="B4" s="55" t="s">
        <v>431</v>
      </c>
      <c r="C4" s="19">
        <v>3.5</v>
      </c>
      <c r="D4" s="19">
        <v>-43</v>
      </c>
      <c r="E4" s="19">
        <v>22.1</v>
      </c>
      <c r="F4" s="19">
        <v>16.8</v>
      </c>
      <c r="G4" s="19">
        <v>-0.5</v>
      </c>
      <c r="H4" s="19">
        <v>20.3</v>
      </c>
      <c r="I4" s="19">
        <v>27.7</v>
      </c>
      <c r="J4" s="19">
        <v>23.3</v>
      </c>
      <c r="K4" s="19">
        <v>-6.6</v>
      </c>
      <c r="L4" s="19">
        <v>64.7</v>
      </c>
      <c r="M4" s="19">
        <v>22.8</v>
      </c>
      <c r="N4" s="19">
        <v>14.6</v>
      </c>
      <c r="O4" s="19">
        <v>29</v>
      </c>
      <c r="P4" s="19">
        <v>-62.8</v>
      </c>
      <c r="Q4" s="19">
        <v>3.6</v>
      </c>
      <c r="R4" s="19">
        <v>45.8</v>
      </c>
      <c r="S4" s="19">
        <v>51.8</v>
      </c>
      <c r="T4" s="19">
        <v>111.49299999999999</v>
      </c>
      <c r="U4" s="19">
        <v>63.683</v>
      </c>
      <c r="V4" s="19">
        <v>272.8</v>
      </c>
      <c r="W4" s="19">
        <v>91.3</v>
      </c>
      <c r="X4" s="19">
        <v>125.4</v>
      </c>
      <c r="Y4" s="19">
        <v>115.8</v>
      </c>
      <c r="Z4" s="19">
        <v>68.3</v>
      </c>
      <c r="AA4" s="19">
        <v>400.8</v>
      </c>
      <c r="AB4" s="19">
        <v>105.4</v>
      </c>
      <c r="AC4" s="19">
        <v>112.4</v>
      </c>
      <c r="AD4" s="19">
        <v>123.8</v>
      </c>
      <c r="AE4" s="19">
        <v>118.8</v>
      </c>
      <c r="AF4" s="19">
        <v>460.4</v>
      </c>
      <c r="AG4" s="19">
        <v>155.4</v>
      </c>
      <c r="AH4" s="19">
        <v>118</v>
      </c>
      <c r="AI4" s="19">
        <v>174.9</v>
      </c>
      <c r="AJ4" s="19">
        <v>134.69999999999999</v>
      </c>
      <c r="AK4" s="19">
        <v>163.03</v>
      </c>
      <c r="AL4" s="19">
        <v>138.6</v>
      </c>
      <c r="AM4" s="19">
        <v>167.74299999999999</v>
      </c>
      <c r="AN4" s="19">
        <v>155.732</v>
      </c>
      <c r="AO4" s="19">
        <v>159.023</v>
      </c>
      <c r="AP4" s="19">
        <v>161.33000000000001</v>
      </c>
      <c r="AQ4" s="19">
        <v>182.15</v>
      </c>
      <c r="AR4" s="19">
        <v>35.026000000000003</v>
      </c>
      <c r="AS4" s="19">
        <v>109.31</v>
      </c>
      <c r="AT4" s="19">
        <v>171.06899999999999</v>
      </c>
      <c r="AU4" s="19">
        <v>197.99299999999999</v>
      </c>
      <c r="AV4" s="19">
        <v>73.915000000000006</v>
      </c>
    </row>
    <row r="5" spans="1:48">
      <c r="A5" s="30" t="s">
        <v>432</v>
      </c>
      <c r="B5" s="30" t="s">
        <v>433</v>
      </c>
      <c r="C5" s="18" t="s">
        <v>60</v>
      </c>
      <c r="D5" s="18" t="s">
        <v>60</v>
      </c>
      <c r="E5" s="18" t="s">
        <v>60</v>
      </c>
      <c r="F5" s="18" t="s">
        <v>60</v>
      </c>
      <c r="G5" s="18" t="s">
        <v>60</v>
      </c>
      <c r="H5" s="18" t="s">
        <v>60</v>
      </c>
      <c r="I5" s="18" t="s">
        <v>60</v>
      </c>
      <c r="J5" s="18" t="s">
        <v>60</v>
      </c>
      <c r="K5" s="18" t="s">
        <v>60</v>
      </c>
      <c r="L5" s="18" t="s">
        <v>60</v>
      </c>
      <c r="M5" s="18" t="s">
        <v>60</v>
      </c>
      <c r="N5" s="18" t="s">
        <v>60</v>
      </c>
      <c r="O5" s="18" t="s">
        <v>60</v>
      </c>
      <c r="P5" s="18" t="s">
        <v>60</v>
      </c>
      <c r="Q5" s="18" t="s">
        <v>60</v>
      </c>
      <c r="R5" s="18" t="s">
        <v>60</v>
      </c>
      <c r="S5" s="18" t="s">
        <v>60</v>
      </c>
      <c r="T5" s="18" t="s">
        <v>60</v>
      </c>
      <c r="U5" s="18" t="s">
        <v>60</v>
      </c>
      <c r="V5" s="18" t="s">
        <v>60</v>
      </c>
      <c r="W5" s="18" t="s">
        <v>60</v>
      </c>
      <c r="X5" s="18" t="s">
        <v>60</v>
      </c>
      <c r="Y5" s="18" t="s">
        <v>60</v>
      </c>
      <c r="Z5" s="18" t="s">
        <v>60</v>
      </c>
      <c r="AA5" s="18" t="s">
        <v>60</v>
      </c>
      <c r="AB5" s="18" t="s">
        <v>60</v>
      </c>
      <c r="AC5" s="18" t="s">
        <v>60</v>
      </c>
      <c r="AD5" s="18" t="s">
        <v>60</v>
      </c>
      <c r="AE5" s="18" t="s">
        <v>60</v>
      </c>
      <c r="AF5" s="18" t="s">
        <v>60</v>
      </c>
      <c r="AG5" s="18" t="s">
        <v>60</v>
      </c>
      <c r="AH5" s="18" t="s">
        <v>60</v>
      </c>
      <c r="AI5" s="18" t="s">
        <v>60</v>
      </c>
      <c r="AJ5" s="18" t="s">
        <v>60</v>
      </c>
      <c r="AK5" s="18" t="s">
        <v>60</v>
      </c>
      <c r="AL5" s="18" t="s">
        <v>60</v>
      </c>
      <c r="AM5" s="18" t="s">
        <v>60</v>
      </c>
      <c r="AN5" s="18" t="s">
        <v>60</v>
      </c>
      <c r="AO5" s="18"/>
      <c r="AP5" s="18"/>
      <c r="AQ5" s="18"/>
      <c r="AR5" s="18"/>
      <c r="AS5" s="18"/>
      <c r="AT5" s="18"/>
      <c r="AU5" s="18"/>
      <c r="AV5" s="18"/>
    </row>
    <row r="6" spans="1:48">
      <c r="A6" s="15" t="s">
        <v>434</v>
      </c>
      <c r="B6" s="14" t="s">
        <v>435</v>
      </c>
      <c r="C6" s="19">
        <v>29</v>
      </c>
      <c r="D6" s="19">
        <v>30.3</v>
      </c>
      <c r="E6" s="19">
        <v>34.9</v>
      </c>
      <c r="F6" s="19">
        <v>35.5</v>
      </c>
      <c r="G6" s="19">
        <v>129.80000000000001</v>
      </c>
      <c r="H6" s="19">
        <v>37.055</v>
      </c>
      <c r="I6" s="19">
        <v>40.209000000000003</v>
      </c>
      <c r="J6" s="19">
        <v>42.414000000000001</v>
      </c>
      <c r="K6" s="19">
        <v>42.749000000000002</v>
      </c>
      <c r="L6" s="19">
        <v>162.42700000000002</v>
      </c>
      <c r="M6" s="19">
        <v>43.537999999999997</v>
      </c>
      <c r="N6" s="19">
        <v>43.612000000000002</v>
      </c>
      <c r="O6" s="19">
        <v>44.134999999999998</v>
      </c>
      <c r="P6" s="19">
        <v>46.122</v>
      </c>
      <c r="Q6" s="19">
        <v>177.40699999999998</v>
      </c>
      <c r="R6" s="19">
        <v>48.412999999999997</v>
      </c>
      <c r="S6" s="19">
        <v>49.186</v>
      </c>
      <c r="T6" s="19">
        <v>53.773000000000003</v>
      </c>
      <c r="U6" s="19">
        <v>62.292999999999999</v>
      </c>
      <c r="V6" s="19">
        <v>213.66499999999999</v>
      </c>
      <c r="W6" s="19">
        <v>52.262999999999998</v>
      </c>
      <c r="X6" s="19">
        <v>57.125</v>
      </c>
      <c r="Y6" s="19">
        <v>55.243000000000002</v>
      </c>
      <c r="Z6" s="19">
        <v>57.221000000000004</v>
      </c>
      <c r="AA6" s="19">
        <v>221.852</v>
      </c>
      <c r="AB6" s="19">
        <v>56.094999999999999</v>
      </c>
      <c r="AC6" s="19">
        <v>54.948999999999998</v>
      </c>
      <c r="AD6" s="19">
        <v>52.652000000000001</v>
      </c>
      <c r="AE6" s="19">
        <v>52.563000000000002</v>
      </c>
      <c r="AF6" s="19">
        <v>216.25899999999999</v>
      </c>
      <c r="AG6" s="19">
        <v>58.171999999999997</v>
      </c>
      <c r="AH6" s="19">
        <v>58.034999999999997</v>
      </c>
      <c r="AI6" s="19">
        <v>56.792000000000002</v>
      </c>
      <c r="AJ6" s="19">
        <v>55.371000000000002</v>
      </c>
      <c r="AK6" s="19">
        <v>82.4</v>
      </c>
      <c r="AL6" s="19">
        <v>83.147000000000006</v>
      </c>
      <c r="AM6" s="19">
        <v>83.073999999999998</v>
      </c>
      <c r="AN6" s="19">
        <v>91.555999999999997</v>
      </c>
      <c r="AO6" s="19">
        <v>93.616</v>
      </c>
      <c r="AP6" s="19">
        <v>94.563999999999993</v>
      </c>
      <c r="AQ6" s="19">
        <v>92.885999999999996</v>
      </c>
      <c r="AR6" s="19">
        <v>99.676000000000002</v>
      </c>
      <c r="AS6" s="19">
        <v>94.619</v>
      </c>
      <c r="AT6" s="19">
        <v>102.438</v>
      </c>
      <c r="AU6" s="19">
        <v>93.355999999999995</v>
      </c>
      <c r="AV6" s="19">
        <v>77.064999999999998</v>
      </c>
    </row>
    <row r="7" spans="1:48">
      <c r="A7" s="33" t="s">
        <v>436</v>
      </c>
      <c r="B7" s="33" t="s">
        <v>437</v>
      </c>
      <c r="C7" s="18" t="s">
        <v>60</v>
      </c>
      <c r="D7" s="18">
        <v>1.4999999999999999E-2</v>
      </c>
      <c r="E7" s="18">
        <v>2.5000000000000001E-2</v>
      </c>
      <c r="F7" s="18">
        <v>0</v>
      </c>
      <c r="G7" s="18">
        <v>0.04</v>
      </c>
      <c r="H7" s="18" t="s">
        <v>60</v>
      </c>
      <c r="I7" s="18" t="s">
        <v>60</v>
      </c>
      <c r="J7" s="18" t="s">
        <v>60</v>
      </c>
      <c r="K7" s="18" t="s">
        <v>60</v>
      </c>
      <c r="L7" s="18" t="s">
        <v>60</v>
      </c>
      <c r="M7" s="18" t="s">
        <v>60</v>
      </c>
      <c r="N7" s="18" t="s">
        <v>60</v>
      </c>
      <c r="O7" s="18" t="s">
        <v>60</v>
      </c>
      <c r="P7" s="18" t="s">
        <v>60</v>
      </c>
      <c r="Q7" s="18" t="s">
        <v>60</v>
      </c>
      <c r="R7" s="18" t="s">
        <v>60</v>
      </c>
      <c r="S7" s="18">
        <v>8.0000000000000002E-3</v>
      </c>
      <c r="T7" s="18">
        <v>0.25900000000000001</v>
      </c>
      <c r="U7" s="18">
        <v>-8.0000000000000002E-3</v>
      </c>
      <c r="V7" s="18">
        <v>0.29899999999999999</v>
      </c>
      <c r="W7" s="18">
        <v>0.06</v>
      </c>
      <c r="X7" s="18" t="s">
        <v>60</v>
      </c>
      <c r="Y7" s="18" t="s">
        <v>60</v>
      </c>
      <c r="Z7" s="18" t="s">
        <v>60</v>
      </c>
      <c r="AA7" s="18" t="s">
        <v>60</v>
      </c>
      <c r="AB7" s="18" t="s">
        <v>60</v>
      </c>
      <c r="AC7" s="18" t="s">
        <v>60</v>
      </c>
      <c r="AD7" s="18" t="s">
        <v>60</v>
      </c>
      <c r="AE7" s="18" t="s">
        <v>60</v>
      </c>
      <c r="AF7" s="18" t="s">
        <v>60</v>
      </c>
      <c r="AG7" s="18" t="s">
        <v>60</v>
      </c>
      <c r="AH7" s="18" t="s">
        <v>60</v>
      </c>
      <c r="AI7" s="18" t="s">
        <v>60</v>
      </c>
      <c r="AJ7" s="18" t="s">
        <v>60</v>
      </c>
      <c r="AK7" s="18" t="s">
        <v>60</v>
      </c>
      <c r="AL7" s="18" t="s">
        <v>60</v>
      </c>
      <c r="AM7" s="18" t="s">
        <v>60</v>
      </c>
      <c r="AN7" s="18" t="s">
        <v>60</v>
      </c>
      <c r="AO7" s="18">
        <v>0</v>
      </c>
      <c r="AP7" s="18">
        <v>0</v>
      </c>
      <c r="AQ7" s="18">
        <v>0</v>
      </c>
      <c r="AR7" s="18">
        <v>0</v>
      </c>
      <c r="AS7" s="18">
        <v>0</v>
      </c>
      <c r="AT7" s="18">
        <v>0</v>
      </c>
      <c r="AU7" s="18">
        <v>0</v>
      </c>
      <c r="AV7" s="18">
        <v>0</v>
      </c>
    </row>
    <row r="8" spans="1:48">
      <c r="A8" s="15" t="s">
        <v>438</v>
      </c>
      <c r="B8" s="14" t="s">
        <v>439</v>
      </c>
      <c r="C8" s="19" t="s">
        <v>60</v>
      </c>
      <c r="D8" s="19" t="s">
        <v>60</v>
      </c>
      <c r="E8" s="19" t="s">
        <v>60</v>
      </c>
      <c r="F8" s="19" t="s">
        <v>60</v>
      </c>
      <c r="G8" s="19" t="s">
        <v>60</v>
      </c>
      <c r="H8" s="19" t="s">
        <v>60</v>
      </c>
      <c r="I8" s="19" t="s">
        <v>60</v>
      </c>
      <c r="J8" s="19" t="s">
        <v>60</v>
      </c>
      <c r="K8" s="19">
        <v>1.1000000000000001</v>
      </c>
      <c r="L8" s="19">
        <v>1.1000000000000001</v>
      </c>
      <c r="M8" s="19" t="s">
        <v>60</v>
      </c>
      <c r="N8" s="19" t="s">
        <v>60</v>
      </c>
      <c r="O8" s="19">
        <v>0.1</v>
      </c>
      <c r="P8" s="19" t="s">
        <v>60</v>
      </c>
      <c r="Q8" s="19">
        <v>0.1</v>
      </c>
      <c r="R8" s="19" t="s">
        <v>60</v>
      </c>
      <c r="S8" s="19" t="s">
        <v>60</v>
      </c>
      <c r="T8" s="19" t="s">
        <v>60</v>
      </c>
      <c r="U8" s="19" t="s">
        <v>60</v>
      </c>
      <c r="V8" s="19" t="s">
        <v>60</v>
      </c>
      <c r="W8" s="19">
        <v>0.1</v>
      </c>
      <c r="X8" s="19" t="s">
        <v>60</v>
      </c>
      <c r="Y8" s="19" t="s">
        <v>60</v>
      </c>
      <c r="Z8" s="19">
        <v>0.8</v>
      </c>
      <c r="AA8" s="19">
        <v>0.9</v>
      </c>
      <c r="AB8" s="19" t="s">
        <v>60</v>
      </c>
      <c r="AC8" s="19" t="s">
        <v>60</v>
      </c>
      <c r="AD8" s="19">
        <v>0.3</v>
      </c>
      <c r="AE8" s="19" t="s">
        <v>60</v>
      </c>
      <c r="AF8" s="19">
        <v>0.3</v>
      </c>
      <c r="AG8" s="19" t="s">
        <v>60</v>
      </c>
      <c r="AH8" s="19" t="s">
        <v>60</v>
      </c>
      <c r="AI8" s="19">
        <v>0.7</v>
      </c>
      <c r="AJ8" s="19">
        <v>0.4</v>
      </c>
      <c r="AK8" s="19">
        <v>0.3</v>
      </c>
      <c r="AL8" s="19">
        <v>2.7E-2</v>
      </c>
      <c r="AM8" s="19">
        <v>8.7999999999999995E-2</v>
      </c>
      <c r="AN8" s="19">
        <v>0.1</v>
      </c>
      <c r="AO8" s="19">
        <v>0</v>
      </c>
      <c r="AP8" s="19">
        <v>0</v>
      </c>
      <c r="AQ8" s="19">
        <v>0</v>
      </c>
      <c r="AR8" s="19">
        <v>0</v>
      </c>
      <c r="AS8" s="19">
        <v>0</v>
      </c>
      <c r="AT8" s="19">
        <v>0</v>
      </c>
      <c r="AU8" s="19">
        <v>0</v>
      </c>
      <c r="AV8" s="19">
        <v>0</v>
      </c>
    </row>
    <row r="9" spans="1:48">
      <c r="A9" s="33" t="s">
        <v>440</v>
      </c>
      <c r="B9" s="33" t="s">
        <v>441</v>
      </c>
      <c r="C9" s="18">
        <v>7.1</v>
      </c>
      <c r="D9" s="18">
        <v>6.4</v>
      </c>
      <c r="E9" s="18">
        <v>5.0999999999999996</v>
      </c>
      <c r="F9" s="18">
        <v>4.7</v>
      </c>
      <c r="G9" s="18">
        <v>23.3</v>
      </c>
      <c r="H9" s="18">
        <v>4.8</v>
      </c>
      <c r="I9" s="18">
        <v>3.7</v>
      </c>
      <c r="J9" s="18">
        <v>3.5</v>
      </c>
      <c r="K9" s="18">
        <v>5.7</v>
      </c>
      <c r="L9" s="18">
        <v>17.7</v>
      </c>
      <c r="M9" s="18">
        <v>6.9</v>
      </c>
      <c r="N9" s="18">
        <v>0.3</v>
      </c>
      <c r="O9" s="18">
        <v>0.3</v>
      </c>
      <c r="P9" s="18">
        <v>4.3</v>
      </c>
      <c r="Q9" s="18">
        <v>11.7</v>
      </c>
      <c r="R9" s="18">
        <v>6.7</v>
      </c>
      <c r="S9" s="18">
        <v>7.1</v>
      </c>
      <c r="T9" s="18">
        <v>11.5</v>
      </c>
      <c r="U9" s="18">
        <v>11.3</v>
      </c>
      <c r="V9" s="18">
        <v>36.6</v>
      </c>
      <c r="W9" s="18">
        <v>10.8</v>
      </c>
      <c r="X9" s="18">
        <v>10.9</v>
      </c>
      <c r="Y9" s="18">
        <v>6.6</v>
      </c>
      <c r="Z9" s="18">
        <v>-0.5</v>
      </c>
      <c r="AA9" s="18">
        <v>27.7</v>
      </c>
      <c r="AB9" s="18">
        <v>3.7</v>
      </c>
      <c r="AC9" s="18">
        <v>3.3</v>
      </c>
      <c r="AD9" s="18">
        <v>8</v>
      </c>
      <c r="AE9" s="18">
        <v>7.4</v>
      </c>
      <c r="AF9" s="18">
        <v>22.4</v>
      </c>
      <c r="AG9" s="18">
        <v>7.1</v>
      </c>
      <c r="AH9" s="18">
        <v>2.5</v>
      </c>
      <c r="AI9" s="18">
        <v>1.1000000000000001</v>
      </c>
      <c r="AJ9" s="18">
        <v>1.4</v>
      </c>
      <c r="AK9" s="18">
        <v>0.3</v>
      </c>
      <c r="AL9" s="18">
        <v>0.317</v>
      </c>
      <c r="AM9" s="18">
        <v>0.312</v>
      </c>
      <c r="AN9" s="18">
        <v>0.3</v>
      </c>
      <c r="AO9" s="18">
        <v>7.0999999999999994E-2</v>
      </c>
      <c r="AP9" s="18">
        <v>7.1999999999999995E-2</v>
      </c>
      <c r="AQ9" s="18">
        <v>7.0999999999999994E-2</v>
      </c>
      <c r="AR9" s="18">
        <v>0.16600000000000001</v>
      </c>
      <c r="AS9" s="18">
        <v>0</v>
      </c>
      <c r="AT9" s="18">
        <v>0</v>
      </c>
      <c r="AU9" s="18">
        <v>0</v>
      </c>
      <c r="AV9" s="18">
        <v>0</v>
      </c>
    </row>
    <row r="10" spans="1:48">
      <c r="A10" s="15" t="s">
        <v>442</v>
      </c>
      <c r="B10" s="14" t="s">
        <v>443</v>
      </c>
      <c r="C10" s="19" t="s">
        <v>60</v>
      </c>
      <c r="D10" s="19" t="s">
        <v>60</v>
      </c>
      <c r="E10" s="19" t="s">
        <v>60</v>
      </c>
      <c r="F10" s="19" t="s">
        <v>60</v>
      </c>
      <c r="G10" s="19" t="s">
        <v>60</v>
      </c>
      <c r="H10" s="19" t="s">
        <v>60</v>
      </c>
      <c r="I10" s="19" t="s">
        <v>60</v>
      </c>
      <c r="J10" s="19" t="s">
        <v>60</v>
      </c>
      <c r="K10" s="19" t="s">
        <v>60</v>
      </c>
      <c r="L10" s="19" t="s">
        <v>60</v>
      </c>
      <c r="M10" s="19" t="s">
        <v>60</v>
      </c>
      <c r="N10" s="19" t="s">
        <v>60</v>
      </c>
      <c r="O10" s="19" t="s">
        <v>60</v>
      </c>
      <c r="P10" s="19" t="s">
        <v>60</v>
      </c>
      <c r="Q10" s="19" t="s">
        <v>60</v>
      </c>
      <c r="R10" s="19" t="s">
        <v>60</v>
      </c>
      <c r="S10" s="19" t="s">
        <v>60</v>
      </c>
      <c r="T10" s="19">
        <v>1.7</v>
      </c>
      <c r="U10" s="19" t="s">
        <v>60</v>
      </c>
      <c r="V10" s="19">
        <v>1.7</v>
      </c>
      <c r="W10" s="19" t="s">
        <v>60</v>
      </c>
      <c r="X10" s="19">
        <v>4.3</v>
      </c>
      <c r="Y10" s="19" t="s">
        <v>60</v>
      </c>
      <c r="Z10" s="19">
        <v>3.4</v>
      </c>
      <c r="AA10" s="19">
        <v>7.7</v>
      </c>
      <c r="AB10" s="19">
        <v>1.3</v>
      </c>
      <c r="AC10" s="19">
        <v>-7.3</v>
      </c>
      <c r="AD10" s="19">
        <v>2.1</v>
      </c>
      <c r="AE10" s="19">
        <v>1.4</v>
      </c>
      <c r="AF10" s="19">
        <v>-2.6</v>
      </c>
      <c r="AG10" s="19">
        <v>-0.6</v>
      </c>
      <c r="AH10" s="19">
        <v>40.1</v>
      </c>
      <c r="AI10" s="19">
        <v>-0.7</v>
      </c>
      <c r="AJ10" s="19" t="s">
        <v>60</v>
      </c>
      <c r="AK10" s="19">
        <v>-0.7</v>
      </c>
      <c r="AL10" s="19">
        <v>-0.54</v>
      </c>
      <c r="AM10" s="19" t="s">
        <v>60</v>
      </c>
      <c r="AN10" s="19">
        <v>4.5999999999999996</v>
      </c>
      <c r="AO10" s="19">
        <v>-4.5999999999999999E-2</v>
      </c>
      <c r="AP10" s="19">
        <v>0.253</v>
      </c>
      <c r="AQ10" s="19">
        <v>0</v>
      </c>
      <c r="AR10" s="19">
        <v>111.91200000000001</v>
      </c>
      <c r="AS10" s="19">
        <v>3.0000000000000001E-3</v>
      </c>
      <c r="AT10" s="19">
        <v>15.242000000000001</v>
      </c>
      <c r="AU10" s="19">
        <v>1.696</v>
      </c>
      <c r="AV10" s="19">
        <v>34.003999999999998</v>
      </c>
    </row>
    <row r="11" spans="1:48">
      <c r="A11" s="33" t="s">
        <v>444</v>
      </c>
      <c r="B11" s="33" t="s">
        <v>445</v>
      </c>
      <c r="C11" s="18">
        <v>13.5</v>
      </c>
      <c r="D11" s="18">
        <v>14.9</v>
      </c>
      <c r="E11" s="18">
        <v>15.2</v>
      </c>
      <c r="F11" s="18">
        <v>20.8</v>
      </c>
      <c r="G11" s="18">
        <v>64.3</v>
      </c>
      <c r="H11" s="18">
        <v>11.3</v>
      </c>
      <c r="I11" s="18">
        <v>9.8000000000000007</v>
      </c>
      <c r="J11" s="18">
        <v>8</v>
      </c>
      <c r="K11" s="18">
        <v>22.6</v>
      </c>
      <c r="L11" s="18">
        <v>51.6</v>
      </c>
      <c r="M11" s="18">
        <v>18.899999999999999</v>
      </c>
      <c r="N11" s="18">
        <v>41.9</v>
      </c>
      <c r="O11" s="18">
        <v>47.7</v>
      </c>
      <c r="P11" s="18">
        <v>151.30000000000001</v>
      </c>
      <c r="Q11" s="18">
        <v>259.8</v>
      </c>
      <c r="R11" s="18">
        <v>32.299999999999997</v>
      </c>
      <c r="S11" s="18">
        <v>14.6</v>
      </c>
      <c r="T11" s="18">
        <v>37.200000000000003</v>
      </c>
      <c r="U11" s="18">
        <v>25</v>
      </c>
      <c r="V11" s="18">
        <v>109</v>
      </c>
      <c r="W11" s="18">
        <v>21.4</v>
      </c>
      <c r="X11" s="18">
        <v>23.1</v>
      </c>
      <c r="Y11" s="18">
        <v>31.6</v>
      </c>
      <c r="Z11" s="18">
        <v>34.1</v>
      </c>
      <c r="AA11" s="18">
        <v>110.3</v>
      </c>
      <c r="AB11" s="18">
        <v>30.1</v>
      </c>
      <c r="AC11" s="18">
        <v>25.1</v>
      </c>
      <c r="AD11" s="18">
        <v>36.4</v>
      </c>
      <c r="AE11" s="18">
        <v>31.2</v>
      </c>
      <c r="AF11" s="18">
        <v>122.9</v>
      </c>
      <c r="AG11" s="18">
        <v>30.2</v>
      </c>
      <c r="AH11" s="18">
        <v>27.2</v>
      </c>
      <c r="AI11" s="18">
        <v>39.1</v>
      </c>
      <c r="AJ11" s="18">
        <v>14.8</v>
      </c>
      <c r="AK11" s="18">
        <v>14.596</v>
      </c>
      <c r="AL11" s="18">
        <v>14.347</v>
      </c>
      <c r="AM11" s="18">
        <v>14.427</v>
      </c>
      <c r="AN11" s="18">
        <v>13.787000000000001</v>
      </c>
      <c r="AO11" s="18">
        <v>13.164999999999999</v>
      </c>
      <c r="AP11" s="18">
        <v>13.666</v>
      </c>
      <c r="AQ11" s="18">
        <v>22.568000000000001</v>
      </c>
      <c r="AR11" s="18">
        <v>22.736999999999998</v>
      </c>
      <c r="AS11" s="18">
        <v>19.648</v>
      </c>
      <c r="AT11" s="18">
        <v>13.78</v>
      </c>
      <c r="AU11" s="18">
        <v>11.821</v>
      </c>
      <c r="AV11" s="18">
        <v>13.926</v>
      </c>
    </row>
    <row r="12" spans="1:48">
      <c r="A12" s="15" t="s">
        <v>446</v>
      </c>
      <c r="B12" s="14" t="s">
        <v>447</v>
      </c>
      <c r="C12" s="19" t="s">
        <v>60</v>
      </c>
      <c r="D12" s="19" t="s">
        <v>60</v>
      </c>
      <c r="E12" s="19" t="s">
        <v>60</v>
      </c>
      <c r="F12" s="19" t="s">
        <v>60</v>
      </c>
      <c r="G12" s="19" t="s">
        <v>60</v>
      </c>
      <c r="H12" s="19" t="s">
        <v>60</v>
      </c>
      <c r="I12" s="19" t="s">
        <v>60</v>
      </c>
      <c r="J12" s="19" t="s">
        <v>60</v>
      </c>
      <c r="K12" s="19" t="s">
        <v>60</v>
      </c>
      <c r="L12" s="19" t="s">
        <v>60</v>
      </c>
      <c r="M12" s="19" t="s">
        <v>60</v>
      </c>
      <c r="N12" s="19" t="s">
        <v>60</v>
      </c>
      <c r="O12" s="19" t="s">
        <v>60</v>
      </c>
      <c r="P12" s="19" t="s">
        <v>60</v>
      </c>
      <c r="Q12" s="19" t="s">
        <v>60</v>
      </c>
      <c r="R12" s="19" t="s">
        <v>60</v>
      </c>
      <c r="S12" s="19" t="s">
        <v>60</v>
      </c>
      <c r="T12" s="19" t="s">
        <v>60</v>
      </c>
      <c r="U12" s="19" t="s">
        <v>60</v>
      </c>
      <c r="V12" s="19" t="s">
        <v>60</v>
      </c>
      <c r="W12" s="19" t="s">
        <v>60</v>
      </c>
      <c r="X12" s="19" t="s">
        <v>60</v>
      </c>
      <c r="Y12" s="19" t="s">
        <v>60</v>
      </c>
      <c r="Z12" s="19" t="s">
        <v>60</v>
      </c>
      <c r="AA12" s="19" t="s">
        <v>60</v>
      </c>
      <c r="AB12" s="19" t="s">
        <v>60</v>
      </c>
      <c r="AC12" s="19" t="s">
        <v>60</v>
      </c>
      <c r="AD12" s="19" t="s">
        <v>60</v>
      </c>
      <c r="AE12" s="19" t="s">
        <v>60</v>
      </c>
      <c r="AF12" s="19" t="s">
        <v>60</v>
      </c>
      <c r="AG12" s="19" t="s">
        <v>60</v>
      </c>
      <c r="AH12" s="19" t="s">
        <v>60</v>
      </c>
      <c r="AI12" s="19" t="s">
        <v>60</v>
      </c>
      <c r="AJ12" s="19" t="s">
        <v>60</v>
      </c>
      <c r="AK12" s="19" t="s">
        <v>60</v>
      </c>
      <c r="AL12" s="19" t="s">
        <v>60</v>
      </c>
      <c r="AM12" s="19" t="s">
        <v>60</v>
      </c>
      <c r="AN12" s="19" t="s">
        <v>60</v>
      </c>
      <c r="AO12" s="19"/>
      <c r="AP12" s="19">
        <v>13</v>
      </c>
      <c r="AQ12" s="19">
        <v>19.501999999999999</v>
      </c>
      <c r="AR12" s="19">
        <v>19.545000000000002</v>
      </c>
      <c r="AS12" s="19">
        <v>50.741</v>
      </c>
      <c r="AT12" s="19">
        <v>-19.799904815890763</v>
      </c>
      <c r="AU12" s="19">
        <v>3.3429048158907646</v>
      </c>
      <c r="AV12" s="19">
        <v>1.226</v>
      </c>
    </row>
    <row r="13" spans="1:48">
      <c r="A13" s="33" t="s">
        <v>448</v>
      </c>
      <c r="B13" s="33" t="s">
        <v>449</v>
      </c>
      <c r="C13" s="18" t="s">
        <v>60</v>
      </c>
      <c r="D13" s="18" t="s">
        <v>60</v>
      </c>
      <c r="E13" s="18" t="s">
        <v>60</v>
      </c>
      <c r="F13" s="18" t="s">
        <v>60</v>
      </c>
      <c r="G13" s="18" t="s">
        <v>60</v>
      </c>
      <c r="H13" s="18" t="s">
        <v>60</v>
      </c>
      <c r="I13" s="18" t="s">
        <v>60</v>
      </c>
      <c r="J13" s="18" t="s">
        <v>60</v>
      </c>
      <c r="K13" s="18" t="s">
        <v>60</v>
      </c>
      <c r="L13" s="18" t="s">
        <v>60</v>
      </c>
      <c r="M13" s="18" t="s">
        <v>60</v>
      </c>
      <c r="N13" s="18" t="s">
        <v>60</v>
      </c>
      <c r="O13" s="18" t="s">
        <v>60</v>
      </c>
      <c r="P13" s="18" t="s">
        <v>60</v>
      </c>
      <c r="Q13" s="18" t="s">
        <v>60</v>
      </c>
      <c r="R13" s="18" t="s">
        <v>60</v>
      </c>
      <c r="S13" s="18" t="s">
        <v>60</v>
      </c>
      <c r="T13" s="18">
        <v>-108.4</v>
      </c>
      <c r="U13" s="18">
        <v>62.8</v>
      </c>
      <c r="V13" s="18">
        <v>-45.6</v>
      </c>
      <c r="W13" s="18">
        <v>38.299999999999997</v>
      </c>
      <c r="X13" s="18">
        <v>7.3</v>
      </c>
      <c r="Y13" s="18" t="s">
        <v>60</v>
      </c>
      <c r="Z13" s="18" t="s">
        <v>60</v>
      </c>
      <c r="AA13" s="18">
        <v>45.6</v>
      </c>
      <c r="AB13" s="18" t="s">
        <v>60</v>
      </c>
      <c r="AC13" s="18" t="s">
        <v>60</v>
      </c>
      <c r="AD13" s="18" t="s">
        <v>60</v>
      </c>
      <c r="AE13" s="18" t="s">
        <v>60</v>
      </c>
      <c r="AF13" s="18" t="s">
        <v>60</v>
      </c>
      <c r="AG13" s="18" t="s">
        <v>60</v>
      </c>
      <c r="AH13" s="18" t="s">
        <v>60</v>
      </c>
      <c r="AI13" s="18" t="s">
        <v>60</v>
      </c>
      <c r="AJ13" s="18" t="s">
        <v>60</v>
      </c>
      <c r="AK13" s="18" t="s">
        <v>60</v>
      </c>
      <c r="AL13" s="18" t="s">
        <v>60</v>
      </c>
      <c r="AM13" s="18" t="s">
        <v>60</v>
      </c>
      <c r="AN13" s="18" t="s">
        <v>60</v>
      </c>
      <c r="AO13" s="18">
        <v>0</v>
      </c>
      <c r="AP13" s="18">
        <v>0</v>
      </c>
      <c r="AQ13" s="18">
        <v>0</v>
      </c>
      <c r="AR13" s="18">
        <v>0</v>
      </c>
      <c r="AS13" s="18">
        <v>0</v>
      </c>
      <c r="AT13" s="18">
        <v>0</v>
      </c>
      <c r="AU13" s="18">
        <v>0</v>
      </c>
      <c r="AV13" s="18">
        <v>0</v>
      </c>
    </row>
    <row r="14" spans="1:48">
      <c r="A14" s="15" t="s">
        <v>450</v>
      </c>
      <c r="B14" s="14" t="s">
        <v>397</v>
      </c>
      <c r="C14" s="19">
        <v>1.8</v>
      </c>
      <c r="D14" s="19">
        <v>1.1000000000000001</v>
      </c>
      <c r="E14" s="19">
        <v>-0.8</v>
      </c>
      <c r="F14" s="19">
        <v>1.6</v>
      </c>
      <c r="G14" s="19">
        <v>3.7</v>
      </c>
      <c r="H14" s="19">
        <v>-4</v>
      </c>
      <c r="I14" s="19">
        <v>-1.4</v>
      </c>
      <c r="J14" s="19">
        <v>2</v>
      </c>
      <c r="K14" s="19">
        <v>1.8</v>
      </c>
      <c r="L14" s="19">
        <v>-1.6</v>
      </c>
      <c r="M14" s="19">
        <v>3</v>
      </c>
      <c r="N14" s="19">
        <v>-8.3000000000000007</v>
      </c>
      <c r="O14" s="19">
        <v>-3.5</v>
      </c>
      <c r="P14" s="19">
        <v>-9.3000000000000007</v>
      </c>
      <c r="Q14" s="19">
        <v>-18.2</v>
      </c>
      <c r="R14" s="19">
        <v>-4.3</v>
      </c>
      <c r="S14" s="19">
        <v>-1.5</v>
      </c>
      <c r="T14" s="19">
        <v>-2</v>
      </c>
      <c r="U14" s="19">
        <v>0.7</v>
      </c>
      <c r="V14" s="19">
        <v>-7.1</v>
      </c>
      <c r="W14" s="19">
        <v>2.1</v>
      </c>
      <c r="X14" s="19">
        <v>0.5</v>
      </c>
      <c r="Y14" s="19">
        <v>6.8</v>
      </c>
      <c r="Z14" s="19">
        <v>-2.7</v>
      </c>
      <c r="AA14" s="19">
        <v>6.8</v>
      </c>
      <c r="AB14" s="19">
        <v>-0.6</v>
      </c>
      <c r="AC14" s="19">
        <v>4.0999999999999996</v>
      </c>
      <c r="AD14" s="19">
        <v>-3.1</v>
      </c>
      <c r="AE14" s="19">
        <v>-4.5</v>
      </c>
      <c r="AF14" s="19">
        <v>-4.0999999999999996</v>
      </c>
      <c r="AG14" s="19">
        <v>3.2</v>
      </c>
      <c r="AH14" s="19">
        <v>1</v>
      </c>
      <c r="AI14" s="19">
        <v>4.5</v>
      </c>
      <c r="AJ14" s="19">
        <v>1.6</v>
      </c>
      <c r="AK14" s="19">
        <v>5.5</v>
      </c>
      <c r="AL14" s="19">
        <v>5.5</v>
      </c>
      <c r="AM14" s="19">
        <v>-3.871</v>
      </c>
      <c r="AN14" s="19">
        <v>-6.3</v>
      </c>
      <c r="AO14" s="19">
        <v>-1.248</v>
      </c>
      <c r="AP14" s="19">
        <v>2.0579999999999998</v>
      </c>
      <c r="AQ14" s="19">
        <v>-1.7490000000000001</v>
      </c>
      <c r="AR14" s="19">
        <v>0.72699999999999998</v>
      </c>
      <c r="AS14" s="19">
        <v>7.4640000000000004</v>
      </c>
      <c r="AT14" s="19">
        <v>16.298999999999999</v>
      </c>
      <c r="AU14" s="19">
        <v>-2.948</v>
      </c>
      <c r="AV14" s="19">
        <v>12.755000000000001</v>
      </c>
    </row>
    <row r="15" spans="1:48">
      <c r="A15" s="33" t="s">
        <v>451</v>
      </c>
      <c r="B15" s="33" t="s">
        <v>452</v>
      </c>
      <c r="C15" s="18" t="s">
        <v>60</v>
      </c>
      <c r="D15" s="18" t="s">
        <v>60</v>
      </c>
      <c r="E15" s="18" t="s">
        <v>60</v>
      </c>
      <c r="F15" s="18" t="s">
        <v>60</v>
      </c>
      <c r="G15" s="18" t="s">
        <v>60</v>
      </c>
      <c r="H15" s="18" t="s">
        <v>60</v>
      </c>
      <c r="I15" s="18" t="s">
        <v>60</v>
      </c>
      <c r="J15" s="18" t="s">
        <v>60</v>
      </c>
      <c r="K15" s="18" t="s">
        <v>60</v>
      </c>
      <c r="L15" s="18" t="s">
        <v>60</v>
      </c>
      <c r="M15" s="18" t="s">
        <v>60</v>
      </c>
      <c r="N15" s="18" t="s">
        <v>60</v>
      </c>
      <c r="O15" s="18" t="s">
        <v>60</v>
      </c>
      <c r="P15" s="18" t="s">
        <v>60</v>
      </c>
      <c r="Q15" s="18" t="s">
        <v>60</v>
      </c>
      <c r="R15" s="18" t="s">
        <v>60</v>
      </c>
      <c r="S15" s="18" t="s">
        <v>60</v>
      </c>
      <c r="T15" s="18" t="s">
        <v>60</v>
      </c>
      <c r="U15" s="18" t="s">
        <v>60</v>
      </c>
      <c r="V15" s="18" t="s">
        <v>60</v>
      </c>
      <c r="W15" s="18" t="s">
        <v>60</v>
      </c>
      <c r="X15" s="18">
        <v>-46.4</v>
      </c>
      <c r="Y15" s="18">
        <v>0.7</v>
      </c>
      <c r="Z15" s="18">
        <v>0</v>
      </c>
      <c r="AA15" s="18">
        <v>-45.7</v>
      </c>
      <c r="AB15" s="18">
        <v>0</v>
      </c>
      <c r="AC15" s="18">
        <v>0</v>
      </c>
      <c r="AD15" s="18" t="s">
        <v>60</v>
      </c>
      <c r="AE15" s="18">
        <v>0</v>
      </c>
      <c r="AF15" s="18">
        <v>0</v>
      </c>
      <c r="AG15" s="18" t="s">
        <v>60</v>
      </c>
      <c r="AH15" s="18" t="s">
        <v>60</v>
      </c>
      <c r="AI15" s="18" t="s">
        <v>60</v>
      </c>
      <c r="AJ15" s="18" t="s">
        <v>60</v>
      </c>
      <c r="AK15" s="18" t="s">
        <v>60</v>
      </c>
      <c r="AL15" s="18" t="s">
        <v>60</v>
      </c>
      <c r="AM15" s="18" t="s">
        <v>60</v>
      </c>
      <c r="AN15" s="18" t="s">
        <v>60</v>
      </c>
      <c r="AO15" s="18">
        <v>0</v>
      </c>
      <c r="AP15" s="18">
        <v>0</v>
      </c>
      <c r="AQ15" s="18">
        <v>0</v>
      </c>
      <c r="AR15" s="18">
        <v>0</v>
      </c>
      <c r="AS15" s="18">
        <v>0</v>
      </c>
      <c r="AT15" s="18">
        <v>0</v>
      </c>
      <c r="AU15" s="18">
        <v>0</v>
      </c>
      <c r="AV15" s="18">
        <v>0</v>
      </c>
    </row>
    <row r="16" spans="1:48">
      <c r="A16" s="15" t="s">
        <v>453</v>
      </c>
      <c r="B16" s="15" t="s">
        <v>454</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v>0</v>
      </c>
      <c r="AR16" s="19">
        <v>0</v>
      </c>
      <c r="AS16" s="19"/>
      <c r="AT16" s="19"/>
      <c r="AU16" s="19">
        <v>3.0000000000000001E-3</v>
      </c>
      <c r="AV16" s="19">
        <v>-3.0000000000000001E-3</v>
      </c>
    </row>
    <row r="17" spans="1:48">
      <c r="A17" s="33" t="s">
        <v>455</v>
      </c>
      <c r="B17" s="33" t="s">
        <v>456</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v>0</v>
      </c>
      <c r="AR17" s="18">
        <v>0</v>
      </c>
      <c r="AS17" s="18"/>
      <c r="AT17" s="18"/>
      <c r="AU17" s="18">
        <v>-12.061</v>
      </c>
      <c r="AV17" s="18">
        <v>-15.952</v>
      </c>
    </row>
    <row r="18" spans="1:48">
      <c r="A18" s="15" t="s">
        <v>457</v>
      </c>
      <c r="B18" s="14" t="s">
        <v>458</v>
      </c>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v>0</v>
      </c>
      <c r="AR18" s="19">
        <v>-2.9049999999999998</v>
      </c>
      <c r="AS18" s="19"/>
      <c r="AT18" s="19">
        <v>-42.473999999999997</v>
      </c>
      <c r="AU18" s="19">
        <v>0</v>
      </c>
      <c r="AV18" s="19">
        <v>28.623999999999999</v>
      </c>
    </row>
    <row r="19" spans="1:48" s="121" customFormat="1">
      <c r="A19" s="30" t="s">
        <v>459</v>
      </c>
      <c r="B19" s="30" t="s">
        <v>460</v>
      </c>
      <c r="C19" s="31">
        <v>54.9</v>
      </c>
      <c r="D19" s="31">
        <v>9.6999999999999993</v>
      </c>
      <c r="E19" s="31">
        <v>76.5</v>
      </c>
      <c r="F19" s="31">
        <v>79.400000000000006</v>
      </c>
      <c r="G19" s="31">
        <v>220.6</v>
      </c>
      <c r="H19" s="31">
        <v>69.400000000000006</v>
      </c>
      <c r="I19" s="31">
        <v>79.900000000000006</v>
      </c>
      <c r="J19" s="31">
        <v>89.6</v>
      </c>
      <c r="K19" s="31">
        <v>78.7</v>
      </c>
      <c r="L19" s="31">
        <v>317.60000000000002</v>
      </c>
      <c r="M19" s="31">
        <v>95.1</v>
      </c>
      <c r="N19" s="31">
        <v>92.111999999999995</v>
      </c>
      <c r="O19" s="31">
        <v>117.637</v>
      </c>
      <c r="P19" s="31">
        <v>129.6</v>
      </c>
      <c r="Q19" s="31">
        <v>434.5</v>
      </c>
      <c r="R19" s="31">
        <v>129</v>
      </c>
      <c r="S19" s="31">
        <v>121.1</v>
      </c>
      <c r="T19" s="31">
        <v>105.4</v>
      </c>
      <c r="U19" s="31">
        <v>225.8</v>
      </c>
      <c r="V19" s="31">
        <v>581.29999999999995</v>
      </c>
      <c r="W19" s="31">
        <v>216.2</v>
      </c>
      <c r="X19" s="31">
        <v>182.4</v>
      </c>
      <c r="Y19" s="31">
        <v>216.8</v>
      </c>
      <c r="Z19" s="31">
        <v>160.6</v>
      </c>
      <c r="AA19" s="31">
        <v>776</v>
      </c>
      <c r="AB19" s="31">
        <v>195.9</v>
      </c>
      <c r="AC19" s="31">
        <v>192.5</v>
      </c>
      <c r="AD19" s="31">
        <v>220.2</v>
      </c>
      <c r="AE19" s="31">
        <v>206.9</v>
      </c>
      <c r="AF19" s="31">
        <v>815.5</v>
      </c>
      <c r="AG19" s="31">
        <v>253.5</v>
      </c>
      <c r="AH19" s="31">
        <v>246.9</v>
      </c>
      <c r="AI19" s="31">
        <v>276.5</v>
      </c>
      <c r="AJ19" s="31">
        <v>208.3</v>
      </c>
      <c r="AK19" s="31">
        <v>265.38799999999998</v>
      </c>
      <c r="AL19" s="31">
        <v>241.4</v>
      </c>
      <c r="AM19" s="31">
        <v>261.77300000000002</v>
      </c>
      <c r="AN19" s="31">
        <v>259.79700000000003</v>
      </c>
      <c r="AO19" s="31">
        <v>264.58100000000002</v>
      </c>
      <c r="AP19" s="31">
        <f>SUM(AP4:AP15)</f>
        <v>284.94299999999998</v>
      </c>
      <c r="AQ19" s="31">
        <f>SUM(AQ4:AQ18)</f>
        <v>315.428</v>
      </c>
      <c r="AR19" s="31">
        <f>SUM(AR4:AR18)</f>
        <v>286.88400000000001</v>
      </c>
      <c r="AS19" s="31">
        <f t="shared" ref="AS19" si="0">SUM(AS4:AS15)</f>
        <v>281.78499999999997</v>
      </c>
      <c r="AT19" s="31">
        <f>SUM(AT4:AT18)</f>
        <v>256.5540951841092</v>
      </c>
      <c r="AU19" s="31">
        <f>SUM(AU4:AU18)</f>
        <v>293.20290481589086</v>
      </c>
      <c r="AV19" s="31">
        <f>SUM(AV4:AV18)</f>
        <v>225.56</v>
      </c>
    </row>
    <row r="20" spans="1:48">
      <c r="A20" s="15"/>
      <c r="B20" s="14"/>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row>
    <row r="21" spans="1:48">
      <c r="A21" s="33" t="s">
        <v>461</v>
      </c>
      <c r="B21" s="33" t="s">
        <v>462</v>
      </c>
      <c r="C21" s="18">
        <v>-15.4</v>
      </c>
      <c r="D21" s="18">
        <v>-1</v>
      </c>
      <c r="E21" s="18">
        <v>-9.5</v>
      </c>
      <c r="F21" s="18">
        <v>-9.6999999999999993</v>
      </c>
      <c r="G21" s="18">
        <v>-35.6</v>
      </c>
      <c r="H21" s="18">
        <v>3.8</v>
      </c>
      <c r="I21" s="18">
        <v>-6.9</v>
      </c>
      <c r="J21" s="18">
        <v>-9.8000000000000007</v>
      </c>
      <c r="K21" s="18">
        <v>-8</v>
      </c>
      <c r="L21" s="18">
        <v>-20.9</v>
      </c>
      <c r="M21" s="18">
        <v>-6.8</v>
      </c>
      <c r="N21" s="18">
        <v>6.7</v>
      </c>
      <c r="O21" s="18">
        <v>-4.0999999999999996</v>
      </c>
      <c r="P21" s="18" t="s">
        <v>60</v>
      </c>
      <c r="Q21" s="18">
        <v>-4.2</v>
      </c>
      <c r="R21" s="18">
        <v>6.1</v>
      </c>
      <c r="S21" s="18">
        <v>-3.9</v>
      </c>
      <c r="T21" s="18">
        <v>-12.1</v>
      </c>
      <c r="U21" s="18">
        <v>-2.4</v>
      </c>
      <c r="V21" s="18">
        <v>-12.2</v>
      </c>
      <c r="W21" s="18">
        <v>17.399999999999999</v>
      </c>
      <c r="X21" s="18">
        <v>3.1</v>
      </c>
      <c r="Y21" s="18">
        <v>-40.139000000000003</v>
      </c>
      <c r="Z21" s="18">
        <v>19.3</v>
      </c>
      <c r="AA21" s="18">
        <v>-0.4</v>
      </c>
      <c r="AB21" s="18">
        <v>-15.5</v>
      </c>
      <c r="AC21" s="18">
        <v>-35.299999999999997</v>
      </c>
      <c r="AD21" s="18">
        <v>-34.200000000000003</v>
      </c>
      <c r="AE21" s="18">
        <v>3</v>
      </c>
      <c r="AF21" s="18">
        <v>-82</v>
      </c>
      <c r="AG21" s="18">
        <v>35.799999999999997</v>
      </c>
      <c r="AH21" s="18">
        <v>-10.7</v>
      </c>
      <c r="AI21" s="18">
        <v>-29</v>
      </c>
      <c r="AJ21" s="18">
        <v>17.399999999999999</v>
      </c>
      <c r="AK21" s="18">
        <v>3.1</v>
      </c>
      <c r="AL21" s="18">
        <v>1</v>
      </c>
      <c r="AM21" s="18">
        <v>7.8</v>
      </c>
      <c r="AN21" s="18">
        <v>8.1999999999999993</v>
      </c>
      <c r="AO21" s="18">
        <v>15.3</v>
      </c>
      <c r="AP21" s="18">
        <v>-20.574999999999999</v>
      </c>
      <c r="AQ21" s="18">
        <v>-6.8860000000000001</v>
      </c>
      <c r="AR21" s="18">
        <v>-3.1619999999999999</v>
      </c>
      <c r="AS21" s="18">
        <v>29.651</v>
      </c>
      <c r="AT21" s="18">
        <v>20.007999999999999</v>
      </c>
      <c r="AU21" s="18">
        <v>-10.896000000000001</v>
      </c>
      <c r="AV21" s="18">
        <v>11.891999999999999</v>
      </c>
    </row>
    <row r="22" spans="1:48">
      <c r="A22" s="15" t="s">
        <v>463</v>
      </c>
      <c r="B22" s="14" t="s">
        <v>464</v>
      </c>
      <c r="C22" s="19">
        <v>-2.7</v>
      </c>
      <c r="D22" s="19">
        <v>-1.3</v>
      </c>
      <c r="E22" s="19">
        <v>-6</v>
      </c>
      <c r="F22" s="19">
        <v>-5.0999999999999996</v>
      </c>
      <c r="G22" s="19">
        <v>-15.1</v>
      </c>
      <c r="H22" s="19">
        <v>-5.5</v>
      </c>
      <c r="I22" s="19">
        <v>-93.8</v>
      </c>
      <c r="J22" s="19">
        <v>55.6</v>
      </c>
      <c r="K22" s="19">
        <v>5.8</v>
      </c>
      <c r="L22" s="19">
        <v>-37.799999999999997</v>
      </c>
      <c r="M22" s="19">
        <v>-10.3</v>
      </c>
      <c r="N22" s="19">
        <v>-13.2</v>
      </c>
      <c r="O22" s="19">
        <v>-12.1</v>
      </c>
      <c r="P22" s="19">
        <v>31.8</v>
      </c>
      <c r="Q22" s="19">
        <v>-3.7</v>
      </c>
      <c r="R22" s="19">
        <v>-6</v>
      </c>
      <c r="S22" s="19">
        <v>-52.2</v>
      </c>
      <c r="T22" s="19">
        <v>-8</v>
      </c>
      <c r="U22" s="19">
        <v>7.7</v>
      </c>
      <c r="V22" s="19">
        <v>-58.5</v>
      </c>
      <c r="W22" s="19">
        <v>17.8</v>
      </c>
      <c r="X22" s="19">
        <v>-2.6</v>
      </c>
      <c r="Y22" s="19">
        <v>29.497</v>
      </c>
      <c r="Z22" s="19">
        <v>-4.4000000000000004</v>
      </c>
      <c r="AA22" s="19">
        <v>40.299999999999997</v>
      </c>
      <c r="AB22" s="19">
        <v>-16.600000000000001</v>
      </c>
      <c r="AC22" s="19">
        <v>-1.7</v>
      </c>
      <c r="AD22" s="19">
        <v>-25.2</v>
      </c>
      <c r="AE22" s="19">
        <v>48.2</v>
      </c>
      <c r="AF22" s="19">
        <v>4.7</v>
      </c>
      <c r="AG22" s="19">
        <v>7.9</v>
      </c>
      <c r="AH22" s="19">
        <v>-26.2</v>
      </c>
      <c r="AI22" s="19">
        <v>-21.2</v>
      </c>
      <c r="AJ22" s="19">
        <v>-65.7</v>
      </c>
      <c r="AK22" s="19">
        <v>-42.6</v>
      </c>
      <c r="AL22" s="19">
        <v>-1</v>
      </c>
      <c r="AM22" s="19">
        <v>31.5</v>
      </c>
      <c r="AN22" s="19">
        <v>-52.8</v>
      </c>
      <c r="AO22" s="19">
        <v>10.199999999999999</v>
      </c>
      <c r="AP22" s="19">
        <v>-43.771999999999998</v>
      </c>
      <c r="AQ22" s="19">
        <v>-34.320999999999998</v>
      </c>
      <c r="AR22" s="19">
        <v>89.835999999999999</v>
      </c>
      <c r="AS22" s="19">
        <v>-44.938000000000002</v>
      </c>
      <c r="AT22" s="19">
        <v>19.594000000000001</v>
      </c>
      <c r="AU22" s="19">
        <v>-6.8220000000000001</v>
      </c>
      <c r="AV22" s="19">
        <v>-2.8180000000000001</v>
      </c>
    </row>
    <row r="23" spans="1:48">
      <c r="A23" s="33" t="s">
        <v>465</v>
      </c>
      <c r="B23" s="33" t="s">
        <v>466</v>
      </c>
      <c r="C23" s="18" t="s">
        <v>60</v>
      </c>
      <c r="D23" s="18">
        <v>12.7</v>
      </c>
      <c r="E23" s="18">
        <v>-9</v>
      </c>
      <c r="F23" s="18">
        <v>4</v>
      </c>
      <c r="G23" s="18">
        <v>7.6</v>
      </c>
      <c r="H23" s="18">
        <v>-2.5</v>
      </c>
      <c r="I23" s="18">
        <v>-1.3</v>
      </c>
      <c r="J23" s="18">
        <v>-4.7</v>
      </c>
      <c r="K23" s="18">
        <v>-0.6</v>
      </c>
      <c r="L23" s="18">
        <v>-9.1</v>
      </c>
      <c r="M23" s="18">
        <v>-3.7</v>
      </c>
      <c r="N23" s="18">
        <v>-7.7</v>
      </c>
      <c r="O23" s="18">
        <v>-3</v>
      </c>
      <c r="P23" s="18">
        <v>-7.9</v>
      </c>
      <c r="Q23" s="18">
        <v>-22.3</v>
      </c>
      <c r="R23" s="18">
        <v>2.4</v>
      </c>
      <c r="S23" s="18">
        <v>-0.1</v>
      </c>
      <c r="T23" s="18">
        <v>-33.4</v>
      </c>
      <c r="U23" s="18">
        <v>-39.027999999999999</v>
      </c>
      <c r="V23" s="18">
        <v>-70.13</v>
      </c>
      <c r="W23" s="18">
        <v>-19.7</v>
      </c>
      <c r="X23" s="18">
        <v>-21.9</v>
      </c>
      <c r="Y23" s="18">
        <v>-11.022</v>
      </c>
      <c r="Z23" s="18">
        <v>21</v>
      </c>
      <c r="AA23" s="18">
        <v>-31.6</v>
      </c>
      <c r="AB23" s="18">
        <v>-6.4</v>
      </c>
      <c r="AC23" s="18">
        <v>-15.6</v>
      </c>
      <c r="AD23" s="18">
        <v>-13.6</v>
      </c>
      <c r="AE23" s="18">
        <v>-1.8</v>
      </c>
      <c r="AF23" s="18">
        <v>-37.4</v>
      </c>
      <c r="AG23" s="18">
        <v>-10.4</v>
      </c>
      <c r="AH23" s="18">
        <v>-9.4</v>
      </c>
      <c r="AI23" s="18">
        <v>-16.399999999999999</v>
      </c>
      <c r="AJ23" s="18">
        <v>-2.2000000000000002</v>
      </c>
      <c r="AK23" s="18">
        <v>-11.1</v>
      </c>
      <c r="AL23" s="18">
        <v>-5.9</v>
      </c>
      <c r="AM23" s="18">
        <v>-3.8</v>
      </c>
      <c r="AN23" s="18">
        <v>-8.9</v>
      </c>
      <c r="AO23" s="18">
        <v>0.6</v>
      </c>
      <c r="AP23" s="18">
        <v>-8.1920000000000002</v>
      </c>
      <c r="AQ23" s="18">
        <v>-1.619</v>
      </c>
      <c r="AR23" s="18">
        <v>-3.6720000000000002</v>
      </c>
      <c r="AS23" s="18">
        <v>1.635</v>
      </c>
      <c r="AT23" s="18">
        <v>-0.95599999999999996</v>
      </c>
      <c r="AU23" s="18">
        <v>-17.727</v>
      </c>
      <c r="AV23" s="18">
        <v>3.4239999999999999</v>
      </c>
    </row>
    <row r="24" spans="1:48">
      <c r="A24" s="15" t="s">
        <v>467</v>
      </c>
      <c r="B24" s="14" t="s">
        <v>468</v>
      </c>
      <c r="C24" s="19">
        <v>17.600000000000001</v>
      </c>
      <c r="D24" s="19">
        <v>2.1</v>
      </c>
      <c r="E24" s="19">
        <v>3.3</v>
      </c>
      <c r="F24" s="19">
        <v>4.4000000000000004</v>
      </c>
      <c r="G24" s="19">
        <v>27.4</v>
      </c>
      <c r="H24" s="19">
        <v>2.1</v>
      </c>
      <c r="I24" s="19">
        <v>7.9</v>
      </c>
      <c r="J24" s="19">
        <v>5.2</v>
      </c>
      <c r="K24" s="19">
        <v>-2</v>
      </c>
      <c r="L24" s="19">
        <v>13.1</v>
      </c>
      <c r="M24" s="19">
        <v>14.6</v>
      </c>
      <c r="N24" s="19">
        <v>15.4</v>
      </c>
      <c r="O24" s="19">
        <v>-11.7</v>
      </c>
      <c r="P24" s="19">
        <v>0.8</v>
      </c>
      <c r="Q24" s="19">
        <v>19</v>
      </c>
      <c r="R24" s="19">
        <v>2.9</v>
      </c>
      <c r="S24" s="19">
        <v>5.6</v>
      </c>
      <c r="T24" s="19">
        <v>3.5</v>
      </c>
      <c r="U24" s="19">
        <v>25.6</v>
      </c>
      <c r="V24" s="19">
        <v>37.6</v>
      </c>
      <c r="W24" s="19">
        <v>-23.3</v>
      </c>
      <c r="X24" s="19">
        <v>8.6</v>
      </c>
      <c r="Y24" s="19">
        <v>13.111000000000001</v>
      </c>
      <c r="Z24" s="19">
        <v>-9</v>
      </c>
      <c r="AA24" s="19">
        <v>-10.6</v>
      </c>
      <c r="AB24" s="19">
        <v>17.3</v>
      </c>
      <c r="AC24" s="19">
        <v>7</v>
      </c>
      <c r="AD24" s="19">
        <v>0.1</v>
      </c>
      <c r="AE24" s="19">
        <v>-2.1</v>
      </c>
      <c r="AF24" s="19">
        <v>22.3</v>
      </c>
      <c r="AG24" s="19">
        <v>5.4</v>
      </c>
      <c r="AH24" s="19">
        <v>-1.7</v>
      </c>
      <c r="AI24" s="19">
        <v>50</v>
      </c>
      <c r="AJ24" s="19">
        <v>-57.3</v>
      </c>
      <c r="AK24" s="19">
        <v>82.1</v>
      </c>
      <c r="AL24" s="19">
        <v>-11.1</v>
      </c>
      <c r="AM24" s="19">
        <v>-6.4</v>
      </c>
      <c r="AN24" s="19">
        <v>9.5</v>
      </c>
      <c r="AO24" s="19">
        <v>42.7</v>
      </c>
      <c r="AP24" s="19">
        <v>41.576999999999998</v>
      </c>
      <c r="AQ24" s="19">
        <v>-55.258000000000003</v>
      </c>
      <c r="AR24" s="19">
        <v>-82.745999999999995</v>
      </c>
      <c r="AS24" s="19">
        <v>49.972999999999999</v>
      </c>
      <c r="AT24" s="19">
        <v>-0.13900000000000001</v>
      </c>
      <c r="AU24" s="19">
        <v>52.273000000000003</v>
      </c>
      <c r="AV24" s="19">
        <v>-56.241</v>
      </c>
    </row>
    <row r="25" spans="1:48">
      <c r="A25" s="33" t="s">
        <v>469</v>
      </c>
      <c r="B25" s="33" t="s">
        <v>470</v>
      </c>
      <c r="C25" s="18">
        <v>0.4</v>
      </c>
      <c r="D25" s="18">
        <v>0.3</v>
      </c>
      <c r="E25" s="18">
        <v>1.2</v>
      </c>
      <c r="F25" s="18">
        <v>1.8</v>
      </c>
      <c r="G25" s="18">
        <v>3.8</v>
      </c>
      <c r="H25" s="18">
        <v>-0.4</v>
      </c>
      <c r="I25" s="18">
        <v>0.4</v>
      </c>
      <c r="J25" s="18">
        <v>3.4</v>
      </c>
      <c r="K25" s="18">
        <v>-2.8</v>
      </c>
      <c r="L25" s="18">
        <v>0.6</v>
      </c>
      <c r="M25" s="18">
        <v>0.2</v>
      </c>
      <c r="N25" s="18">
        <v>0.2</v>
      </c>
      <c r="O25" s="18">
        <v>1</v>
      </c>
      <c r="P25" s="18">
        <v>0.2</v>
      </c>
      <c r="Q25" s="18">
        <v>1.7</v>
      </c>
      <c r="R25" s="18">
        <v>-0.1</v>
      </c>
      <c r="S25" s="18">
        <v>0.9</v>
      </c>
      <c r="T25" s="18">
        <v>1</v>
      </c>
      <c r="U25" s="18">
        <v>0</v>
      </c>
      <c r="V25" s="18">
        <v>1.8</v>
      </c>
      <c r="W25" s="18">
        <v>0.14299999999999999</v>
      </c>
      <c r="X25" s="18">
        <v>-9.0999999999999998E-2</v>
      </c>
      <c r="Y25" s="18">
        <v>0.92400000000000004</v>
      </c>
      <c r="Z25" s="18">
        <v>0.2</v>
      </c>
      <c r="AA25" s="18">
        <v>1.2</v>
      </c>
      <c r="AB25" s="18">
        <v>0.6</v>
      </c>
      <c r="AC25" s="18">
        <v>-0.6</v>
      </c>
      <c r="AD25" s="18">
        <v>2.2999999999999998</v>
      </c>
      <c r="AE25" s="18">
        <v>-0.2</v>
      </c>
      <c r="AF25" s="18">
        <v>2.1</v>
      </c>
      <c r="AG25" s="18">
        <v>1</v>
      </c>
      <c r="AH25" s="18">
        <v>-1.5</v>
      </c>
      <c r="AI25" s="18">
        <v>0.5</v>
      </c>
      <c r="AJ25" s="18">
        <v>-0.8</v>
      </c>
      <c r="AK25" s="18">
        <v>-0.9</v>
      </c>
      <c r="AL25" s="18">
        <v>9.4</v>
      </c>
      <c r="AM25" s="18">
        <v>-1</v>
      </c>
      <c r="AN25" s="18">
        <v>-2.2000000000000002</v>
      </c>
      <c r="AO25" s="18">
        <v>-4.9000000000000004</v>
      </c>
      <c r="AP25" s="18">
        <v>6.484</v>
      </c>
      <c r="AQ25" s="18">
        <v>-3.0979999999999999</v>
      </c>
      <c r="AR25" s="18">
        <v>-0.113</v>
      </c>
      <c r="AS25" s="18">
        <v>0.25800000000000001</v>
      </c>
      <c r="AT25" s="18">
        <v>1.5569999999999999</v>
      </c>
      <c r="AU25" s="18">
        <v>2.5209999999999999</v>
      </c>
      <c r="AV25" s="18">
        <v>6.6269999999999998</v>
      </c>
    </row>
    <row r="26" spans="1:48">
      <c r="A26" s="15" t="s">
        <v>392</v>
      </c>
      <c r="B26" s="14" t="s">
        <v>393</v>
      </c>
      <c r="C26" s="19" t="s">
        <v>60</v>
      </c>
      <c r="D26" s="19" t="s">
        <v>60</v>
      </c>
      <c r="E26" s="19" t="s">
        <v>60</v>
      </c>
      <c r="F26" s="19" t="s">
        <v>60</v>
      </c>
      <c r="G26" s="19" t="s">
        <v>60</v>
      </c>
      <c r="H26" s="19" t="s">
        <v>60</v>
      </c>
      <c r="I26" s="19" t="s">
        <v>60</v>
      </c>
      <c r="J26" s="19" t="s">
        <v>60</v>
      </c>
      <c r="K26" s="19" t="s">
        <v>60</v>
      </c>
      <c r="L26" s="19" t="s">
        <v>60</v>
      </c>
      <c r="M26" s="19" t="s">
        <v>60</v>
      </c>
      <c r="N26" s="19" t="s">
        <v>60</v>
      </c>
      <c r="O26" s="19" t="s">
        <v>60</v>
      </c>
      <c r="P26" s="19" t="s">
        <v>60</v>
      </c>
      <c r="Q26" s="19" t="s">
        <v>60</v>
      </c>
      <c r="R26" s="19" t="s">
        <v>60</v>
      </c>
      <c r="S26" s="19" t="s">
        <v>60</v>
      </c>
      <c r="T26" s="19">
        <v>9.6999999999999993</v>
      </c>
      <c r="U26" s="19">
        <v>2.6</v>
      </c>
      <c r="V26" s="19">
        <v>12.3</v>
      </c>
      <c r="W26" s="19">
        <v>-0.95199999999999996</v>
      </c>
      <c r="X26" s="19">
        <v>0.3</v>
      </c>
      <c r="Y26" s="19">
        <v>2.6520000000000001</v>
      </c>
      <c r="Z26" s="19">
        <v>-2.1</v>
      </c>
      <c r="AA26" s="19">
        <v>-0.1</v>
      </c>
      <c r="AB26" s="19">
        <v>25.1</v>
      </c>
      <c r="AC26" s="19">
        <v>-16.8</v>
      </c>
      <c r="AD26" s="19">
        <v>2.1</v>
      </c>
      <c r="AE26" s="19">
        <v>-0.4</v>
      </c>
      <c r="AF26" s="19">
        <v>10</v>
      </c>
      <c r="AG26" s="19">
        <v>-1.9</v>
      </c>
      <c r="AH26" s="19">
        <v>2.5</v>
      </c>
      <c r="AI26" s="19">
        <v>-1</v>
      </c>
      <c r="AJ26" s="19">
        <v>-1.2</v>
      </c>
      <c r="AK26" s="19">
        <v>-0.4</v>
      </c>
      <c r="AL26" s="19">
        <v>4.0999999999999996</v>
      </c>
      <c r="AM26" s="19">
        <v>-1.2</v>
      </c>
      <c r="AN26" s="19">
        <v>-2.6</v>
      </c>
      <c r="AO26" s="19">
        <v>2.4</v>
      </c>
      <c r="AP26" s="19">
        <v>1.2999999999999999E-2</v>
      </c>
      <c r="AQ26" s="19">
        <v>-1.819</v>
      </c>
      <c r="AR26" s="19">
        <v>1.8720000000000001</v>
      </c>
      <c r="AS26" s="19">
        <v>-7.6369999999999996</v>
      </c>
      <c r="AT26" s="19">
        <v>-0.157</v>
      </c>
      <c r="AU26" s="19">
        <v>-1.105</v>
      </c>
      <c r="AV26" s="19">
        <v>1.861</v>
      </c>
    </row>
    <row r="27" spans="1:48">
      <c r="A27" s="33" t="s">
        <v>471</v>
      </c>
      <c r="B27" s="33" t="s">
        <v>472</v>
      </c>
      <c r="C27" s="18">
        <v>-4.2</v>
      </c>
      <c r="D27" s="18">
        <v>5.9</v>
      </c>
      <c r="E27" s="18">
        <v>3.1</v>
      </c>
      <c r="F27" s="18">
        <v>-2.8</v>
      </c>
      <c r="G27" s="18">
        <v>2</v>
      </c>
      <c r="H27" s="18">
        <v>-1.9</v>
      </c>
      <c r="I27" s="18">
        <v>6.3</v>
      </c>
      <c r="J27" s="18">
        <v>1.9</v>
      </c>
      <c r="K27" s="18">
        <v>-0.2</v>
      </c>
      <c r="L27" s="18">
        <v>6.2</v>
      </c>
      <c r="M27" s="18">
        <v>-3.6</v>
      </c>
      <c r="N27" s="18">
        <v>8.9</v>
      </c>
      <c r="O27" s="18">
        <v>8.5</v>
      </c>
      <c r="P27" s="18">
        <v>7.3</v>
      </c>
      <c r="Q27" s="18">
        <v>21.1</v>
      </c>
      <c r="R27" s="18">
        <v>-19.600000000000001</v>
      </c>
      <c r="S27" s="18">
        <v>12.9</v>
      </c>
      <c r="T27" s="18">
        <v>11.6</v>
      </c>
      <c r="U27" s="18">
        <v>9.3000000000000007</v>
      </c>
      <c r="V27" s="18">
        <v>14.2</v>
      </c>
      <c r="W27" s="18">
        <v>-25.3</v>
      </c>
      <c r="X27" s="18">
        <v>13.4</v>
      </c>
      <c r="Y27" s="18">
        <v>8.7680000000000007</v>
      </c>
      <c r="Z27" s="18">
        <v>-1.3</v>
      </c>
      <c r="AA27" s="18">
        <v>-4.4000000000000004</v>
      </c>
      <c r="AB27" s="18">
        <v>-25.6</v>
      </c>
      <c r="AC27" s="18">
        <v>11</v>
      </c>
      <c r="AD27" s="18">
        <v>15.3</v>
      </c>
      <c r="AE27" s="18">
        <v>-0.3</v>
      </c>
      <c r="AF27" s="18">
        <v>0.4</v>
      </c>
      <c r="AG27" s="18">
        <v>9</v>
      </c>
      <c r="AH27" s="18">
        <v>-36.1</v>
      </c>
      <c r="AI27" s="18">
        <v>18</v>
      </c>
      <c r="AJ27" s="18">
        <v>-4</v>
      </c>
      <c r="AK27" s="18">
        <v>8.3000000000000007</v>
      </c>
      <c r="AL27" s="18">
        <v>-29.3</v>
      </c>
      <c r="AM27" s="18">
        <v>16.8</v>
      </c>
      <c r="AN27" s="18">
        <v>-2.1</v>
      </c>
      <c r="AO27" s="18">
        <v>3.5</v>
      </c>
      <c r="AP27" s="18">
        <v>-22.117000000000001</v>
      </c>
      <c r="AQ27" s="18">
        <v>8.3740000000000006</v>
      </c>
      <c r="AR27" s="18">
        <v>1.3009999999999999</v>
      </c>
      <c r="AS27" s="18">
        <v>-13.968</v>
      </c>
      <c r="AT27" s="18">
        <v>15.454904815890764</v>
      </c>
      <c r="AU27" s="18">
        <v>6.3090951841092355</v>
      </c>
      <c r="AV27" s="18">
        <v>-4.452</v>
      </c>
    </row>
    <row r="28" spans="1:48">
      <c r="A28" s="15" t="s">
        <v>473</v>
      </c>
      <c r="B28" s="14" t="s">
        <v>474</v>
      </c>
      <c r="C28" s="19">
        <v>2.5</v>
      </c>
      <c r="D28" s="19">
        <v>-3.3</v>
      </c>
      <c r="E28" s="19">
        <v>4.5</v>
      </c>
      <c r="F28" s="19">
        <v>-13.3</v>
      </c>
      <c r="G28" s="19">
        <v>-9.6</v>
      </c>
      <c r="H28" s="19">
        <v>2.2999999999999998</v>
      </c>
      <c r="I28" s="19">
        <v>9.8000000000000007</v>
      </c>
      <c r="J28" s="19">
        <v>-3.6</v>
      </c>
      <c r="K28" s="19">
        <v>2.5</v>
      </c>
      <c r="L28" s="19">
        <v>11</v>
      </c>
      <c r="M28" s="19">
        <v>0.4</v>
      </c>
      <c r="N28" s="19">
        <v>0.8</v>
      </c>
      <c r="O28" s="19">
        <v>1.7</v>
      </c>
      <c r="P28" s="19">
        <v>7.9</v>
      </c>
      <c r="Q28" s="19">
        <v>10.8</v>
      </c>
      <c r="R28" s="19">
        <v>-0.7</v>
      </c>
      <c r="S28" s="19">
        <v>8.1</v>
      </c>
      <c r="T28" s="19">
        <v>78.3</v>
      </c>
      <c r="U28" s="19">
        <v>-47.953000000000003</v>
      </c>
      <c r="V28" s="19">
        <v>37.700000000000003</v>
      </c>
      <c r="W28" s="19">
        <v>8.6</v>
      </c>
      <c r="X28" s="19">
        <v>3.1</v>
      </c>
      <c r="Y28" s="19">
        <v>5.36</v>
      </c>
      <c r="Z28" s="19">
        <v>-14.2</v>
      </c>
      <c r="AA28" s="19">
        <v>2.8</v>
      </c>
      <c r="AB28" s="19">
        <v>3</v>
      </c>
      <c r="AC28" s="19">
        <v>42.4</v>
      </c>
      <c r="AD28" s="19">
        <v>27.3</v>
      </c>
      <c r="AE28" s="19">
        <v>-15.7</v>
      </c>
      <c r="AF28" s="19">
        <v>56.9</v>
      </c>
      <c r="AG28" s="19">
        <v>-21.5</v>
      </c>
      <c r="AH28" s="19">
        <v>-3</v>
      </c>
      <c r="AI28" s="19">
        <v>-16.7</v>
      </c>
      <c r="AJ28" s="19">
        <v>-8.1</v>
      </c>
      <c r="AK28" s="19">
        <v>34.700000000000003</v>
      </c>
      <c r="AL28" s="19">
        <v>-27.3</v>
      </c>
      <c r="AM28" s="19">
        <v>-0.6</v>
      </c>
      <c r="AN28" s="19">
        <v>-7.8</v>
      </c>
      <c r="AO28" s="19">
        <v>-3.2</v>
      </c>
      <c r="AP28" s="19">
        <v>-0.98199999999999998</v>
      </c>
      <c r="AQ28" s="19">
        <v>5.4829999999999997</v>
      </c>
      <c r="AR28" s="19">
        <v>8.2910000000000004</v>
      </c>
      <c r="AS28" s="19">
        <v>-24.045000000000002</v>
      </c>
      <c r="AT28" s="19">
        <v>1.2589999999999999</v>
      </c>
      <c r="AU28" s="19">
        <v>0.55900000000000005</v>
      </c>
      <c r="AV28" s="19">
        <v>-4.6399999999999997</v>
      </c>
    </row>
    <row r="29" spans="1:48">
      <c r="A29" s="33" t="s">
        <v>475</v>
      </c>
      <c r="B29" s="33" t="s">
        <v>476</v>
      </c>
      <c r="C29" s="18">
        <v>7.5</v>
      </c>
      <c r="D29" s="18">
        <v>-11.5</v>
      </c>
      <c r="E29" s="18">
        <v>7.8</v>
      </c>
      <c r="F29" s="18">
        <v>10.199999999999999</v>
      </c>
      <c r="G29" s="18">
        <v>14</v>
      </c>
      <c r="H29" s="18">
        <v>-3.9</v>
      </c>
      <c r="I29" s="18">
        <v>-4.0999999999999996</v>
      </c>
      <c r="J29" s="18">
        <v>-6.8</v>
      </c>
      <c r="K29" s="18">
        <v>17.600000000000001</v>
      </c>
      <c r="L29" s="18">
        <v>2.8</v>
      </c>
      <c r="M29" s="18">
        <v>-23.3</v>
      </c>
      <c r="N29" s="18">
        <v>3</v>
      </c>
      <c r="O29" s="18">
        <v>22</v>
      </c>
      <c r="P29" s="18">
        <v>18.399999999999999</v>
      </c>
      <c r="Q29" s="18">
        <v>20</v>
      </c>
      <c r="R29" s="18">
        <v>-23.8</v>
      </c>
      <c r="S29" s="18">
        <v>-2.2000000000000002</v>
      </c>
      <c r="T29" s="18">
        <v>20.3</v>
      </c>
      <c r="U29" s="18">
        <v>18.899999999999999</v>
      </c>
      <c r="V29" s="18">
        <v>13.1</v>
      </c>
      <c r="W29" s="18">
        <v>-16.024999999999999</v>
      </c>
      <c r="X29" s="18">
        <v>-2.6</v>
      </c>
      <c r="Y29" s="18">
        <v>2.371</v>
      </c>
      <c r="Z29" s="18">
        <v>10.7</v>
      </c>
      <c r="AA29" s="18">
        <v>-5.6</v>
      </c>
      <c r="AB29" s="18">
        <v>-15.1</v>
      </c>
      <c r="AC29" s="18">
        <v>-0.6</v>
      </c>
      <c r="AD29" s="18">
        <v>-6.7</v>
      </c>
      <c r="AE29" s="18">
        <v>4.3</v>
      </c>
      <c r="AF29" s="18">
        <v>-18.100000000000001</v>
      </c>
      <c r="AG29" s="18">
        <v>11.7</v>
      </c>
      <c r="AH29" s="18">
        <v>-3.3</v>
      </c>
      <c r="AI29" s="18">
        <v>-13.8</v>
      </c>
      <c r="AJ29" s="18">
        <v>-1.6</v>
      </c>
      <c r="AK29" s="18">
        <v>-5.4</v>
      </c>
      <c r="AL29" s="18">
        <v>11</v>
      </c>
      <c r="AM29" s="18">
        <v>-15.7</v>
      </c>
      <c r="AN29" s="18">
        <v>8.8000000000000007</v>
      </c>
      <c r="AO29" s="18">
        <v>-5.0999999999999996</v>
      </c>
      <c r="AP29" s="18">
        <v>-4.3019999999999996</v>
      </c>
      <c r="AQ29" s="18">
        <v>20.353000000000002</v>
      </c>
      <c r="AR29" s="18">
        <v>4.6459999999999999</v>
      </c>
      <c r="AS29" s="18">
        <v>-8.0050000000000008</v>
      </c>
      <c r="AT29" s="18">
        <v>-6.0439999999999996</v>
      </c>
      <c r="AU29" s="18">
        <v>-8.9589999999999996</v>
      </c>
      <c r="AV29" s="18">
        <v>12.183</v>
      </c>
    </row>
    <row r="30" spans="1:48">
      <c r="A30" s="15" t="s">
        <v>477</v>
      </c>
      <c r="B30" s="14" t="s">
        <v>478</v>
      </c>
      <c r="C30" s="19">
        <v>0</v>
      </c>
      <c r="D30" s="19" t="s">
        <v>60</v>
      </c>
      <c r="E30" s="19" t="s">
        <v>60</v>
      </c>
      <c r="F30" s="19" t="s">
        <v>60</v>
      </c>
      <c r="G30" s="19" t="s">
        <v>60</v>
      </c>
      <c r="H30" s="19" t="s">
        <v>60</v>
      </c>
      <c r="I30" s="19" t="s">
        <v>60</v>
      </c>
      <c r="J30" s="19" t="s">
        <v>60</v>
      </c>
      <c r="K30" s="19" t="s">
        <v>60</v>
      </c>
      <c r="L30" s="19" t="s">
        <v>60</v>
      </c>
      <c r="M30" s="19" t="s">
        <v>60</v>
      </c>
      <c r="N30" s="19" t="s">
        <v>60</v>
      </c>
      <c r="O30" s="19" t="s">
        <v>60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19" t="s">
        <v>60</v>
      </c>
      <c r="AD30" s="19" t="s">
        <v>60</v>
      </c>
      <c r="AE30" s="19" t="s">
        <v>60</v>
      </c>
      <c r="AF30" s="19" t="s">
        <v>60</v>
      </c>
      <c r="AG30" s="19" t="s">
        <v>60</v>
      </c>
      <c r="AH30" s="19" t="s">
        <v>60</v>
      </c>
      <c r="AI30" s="19" t="s">
        <v>60</v>
      </c>
      <c r="AJ30" s="19" t="s">
        <v>60</v>
      </c>
      <c r="AK30" s="19" t="s">
        <v>60</v>
      </c>
      <c r="AL30" s="19" t="s">
        <v>60</v>
      </c>
      <c r="AM30" s="19" t="s">
        <v>60</v>
      </c>
      <c r="AN30" s="19" t="s">
        <v>60</v>
      </c>
      <c r="AO30" s="19" t="s">
        <v>60</v>
      </c>
      <c r="AP30" s="19">
        <v>-0.59299999999999997</v>
      </c>
      <c r="AQ30" s="19">
        <v>-0.98099999999999998</v>
      </c>
      <c r="AR30" s="19">
        <v>-0.38900000000000001</v>
      </c>
      <c r="AS30" s="19">
        <v>-0.08</v>
      </c>
      <c r="AT30" s="19">
        <v>-0.498</v>
      </c>
      <c r="AU30" s="19">
        <v>-0.67100000000000004</v>
      </c>
      <c r="AV30" s="19">
        <v>15.388</v>
      </c>
    </row>
    <row r="31" spans="1:48">
      <c r="A31" s="33" t="s">
        <v>479</v>
      </c>
      <c r="B31" s="33" t="s">
        <v>480</v>
      </c>
      <c r="C31" s="18" t="s">
        <v>60</v>
      </c>
      <c r="D31" s="18">
        <v>36.6</v>
      </c>
      <c r="E31" s="18">
        <v>-36.200000000000003</v>
      </c>
      <c r="F31" s="18">
        <v>-3.5</v>
      </c>
      <c r="G31" s="18">
        <v>-3.1</v>
      </c>
      <c r="H31" s="18">
        <v>-0.4</v>
      </c>
      <c r="I31" s="18">
        <v>-3.2</v>
      </c>
      <c r="J31" s="18">
        <v>3.5</v>
      </c>
      <c r="K31" s="18">
        <v>-1</v>
      </c>
      <c r="L31" s="18">
        <v>-1.2</v>
      </c>
      <c r="M31" s="18">
        <v>1.1000000000000001</v>
      </c>
      <c r="N31" s="18">
        <v>-0.7</v>
      </c>
      <c r="O31" s="18">
        <v>0.8</v>
      </c>
      <c r="P31" s="18">
        <v>-0.5</v>
      </c>
      <c r="Q31" s="18">
        <v>0.7</v>
      </c>
      <c r="R31" s="18">
        <v>0</v>
      </c>
      <c r="S31" s="18">
        <v>0.4</v>
      </c>
      <c r="T31" s="18">
        <v>2.8</v>
      </c>
      <c r="U31" s="18">
        <v>0.8</v>
      </c>
      <c r="V31" s="18">
        <v>3.9</v>
      </c>
      <c r="W31" s="18">
        <v>-1.9</v>
      </c>
      <c r="X31" s="18">
        <v>2.6</v>
      </c>
      <c r="Y31" s="18">
        <v>0</v>
      </c>
      <c r="Z31" s="18">
        <v>1.0740000000000001</v>
      </c>
      <c r="AA31" s="18">
        <v>1.8</v>
      </c>
      <c r="AB31" s="18">
        <v>0</v>
      </c>
      <c r="AC31" s="18">
        <v>0.4</v>
      </c>
      <c r="AD31" s="18">
        <v>0.4</v>
      </c>
      <c r="AE31" s="18">
        <v>0.8</v>
      </c>
      <c r="AF31" s="18">
        <v>1.6</v>
      </c>
      <c r="AG31" s="18">
        <v>0.3</v>
      </c>
      <c r="AH31" s="18">
        <v>0.4</v>
      </c>
      <c r="AI31" s="18">
        <v>-0.5</v>
      </c>
      <c r="AJ31" s="18">
        <v>0.6</v>
      </c>
      <c r="AK31" s="18" t="s">
        <v>60</v>
      </c>
      <c r="AL31" s="18" t="s">
        <v>60</v>
      </c>
      <c r="AM31" s="18" t="s">
        <v>60</v>
      </c>
      <c r="AN31" s="18" t="s">
        <v>60</v>
      </c>
      <c r="AO31" s="18" t="s">
        <v>60</v>
      </c>
      <c r="AP31" s="18" t="s">
        <v>60</v>
      </c>
      <c r="AQ31" s="18">
        <v>0</v>
      </c>
      <c r="AR31" s="18">
        <v>0</v>
      </c>
      <c r="AS31" s="18">
        <v>0</v>
      </c>
      <c r="AT31" s="18">
        <v>0</v>
      </c>
      <c r="AU31" s="18">
        <v>0</v>
      </c>
      <c r="AV31" s="18">
        <v>0</v>
      </c>
    </row>
    <row r="32" spans="1:48">
      <c r="A32" s="15" t="s">
        <v>481</v>
      </c>
      <c r="B32" s="14" t="s">
        <v>482</v>
      </c>
      <c r="C32" s="19" t="s">
        <v>60</v>
      </c>
      <c r="D32" s="19" t="s">
        <v>60</v>
      </c>
      <c r="E32" s="19" t="s">
        <v>60</v>
      </c>
      <c r="F32" s="19">
        <v>5.4</v>
      </c>
      <c r="G32" s="19">
        <v>5.3</v>
      </c>
      <c r="H32" s="19">
        <v>-5.5</v>
      </c>
      <c r="I32" s="19">
        <v>0</v>
      </c>
      <c r="J32" s="19">
        <v>0</v>
      </c>
      <c r="K32" s="19">
        <v>0</v>
      </c>
      <c r="L32" s="19">
        <v>-5.7</v>
      </c>
      <c r="M32" s="19">
        <v>0</v>
      </c>
      <c r="N32" s="19">
        <v>-4.3999999999999997E-2</v>
      </c>
      <c r="O32" s="19">
        <v>0</v>
      </c>
      <c r="P32" s="19">
        <v>0</v>
      </c>
      <c r="Q32" s="19">
        <v>-0.2</v>
      </c>
      <c r="R32" s="19">
        <v>0</v>
      </c>
      <c r="S32" s="19" t="s">
        <v>60</v>
      </c>
      <c r="T32" s="19" t="s">
        <v>60</v>
      </c>
      <c r="U32" s="19" t="s">
        <v>60</v>
      </c>
      <c r="V32" s="19" t="s">
        <v>60</v>
      </c>
      <c r="W32" s="19"/>
      <c r="X32" s="19" t="s">
        <v>60</v>
      </c>
      <c r="Y32" s="19" t="s">
        <v>60</v>
      </c>
      <c r="Z32" s="19" t="s">
        <v>60</v>
      </c>
      <c r="AA32" s="19">
        <v>0</v>
      </c>
      <c r="AB32" s="19" t="s">
        <v>60</v>
      </c>
      <c r="AC32" s="19" t="s">
        <v>60</v>
      </c>
      <c r="AD32" s="19" t="s">
        <v>60</v>
      </c>
      <c r="AE32" s="19" t="s">
        <v>60</v>
      </c>
      <c r="AF32" s="19" t="s">
        <v>60</v>
      </c>
      <c r="AG32" s="19" t="s">
        <v>60</v>
      </c>
      <c r="AH32" s="19" t="s">
        <v>60</v>
      </c>
      <c r="AI32" s="19" t="s">
        <v>60</v>
      </c>
      <c r="AJ32" s="19" t="s">
        <v>60</v>
      </c>
      <c r="AK32" s="19" t="s">
        <v>60</v>
      </c>
      <c r="AL32" s="19" t="s">
        <v>60</v>
      </c>
      <c r="AM32" s="19" t="s">
        <v>60</v>
      </c>
      <c r="AN32" s="19" t="s">
        <v>60</v>
      </c>
      <c r="AO32" s="19" t="s">
        <v>60</v>
      </c>
      <c r="AP32" s="19" t="s">
        <v>60</v>
      </c>
      <c r="AQ32" s="19">
        <v>0</v>
      </c>
      <c r="AR32" s="19">
        <v>0</v>
      </c>
      <c r="AS32" s="19">
        <v>0</v>
      </c>
      <c r="AT32" s="19">
        <v>0</v>
      </c>
      <c r="AU32" s="19">
        <v>0</v>
      </c>
      <c r="AV32" s="19">
        <v>0</v>
      </c>
    </row>
    <row r="33" spans="1:48">
      <c r="A33" s="33" t="s">
        <v>483</v>
      </c>
      <c r="B33" s="33" t="s">
        <v>173</v>
      </c>
      <c r="C33" s="18" t="s">
        <v>60</v>
      </c>
      <c r="D33" s="18" t="s">
        <v>60</v>
      </c>
      <c r="E33" s="18" t="s">
        <v>60</v>
      </c>
      <c r="F33" s="18">
        <v>2.9000000000000001E-2</v>
      </c>
      <c r="G33" s="18">
        <v>2.9000000000000001E-2</v>
      </c>
      <c r="H33" s="18" t="s">
        <v>60</v>
      </c>
      <c r="I33" s="18" t="s">
        <v>60</v>
      </c>
      <c r="J33" s="18" t="s">
        <v>60</v>
      </c>
      <c r="K33" s="18" t="s">
        <v>60</v>
      </c>
      <c r="L33" s="18" t="s">
        <v>60</v>
      </c>
      <c r="M33" s="18" t="s">
        <v>60</v>
      </c>
      <c r="N33" s="18" t="s">
        <v>60</v>
      </c>
      <c r="O33" s="18" t="s">
        <v>60</v>
      </c>
      <c r="P33" s="18" t="s">
        <v>60</v>
      </c>
      <c r="Q33" s="18" t="s">
        <v>60</v>
      </c>
      <c r="R33" s="18" t="s">
        <v>60</v>
      </c>
      <c r="S33" s="18" t="s">
        <v>60</v>
      </c>
      <c r="T33" s="18" t="s">
        <v>60</v>
      </c>
      <c r="U33" s="18" t="s">
        <v>60</v>
      </c>
      <c r="V33" s="18" t="s">
        <v>60</v>
      </c>
      <c r="W33" s="18" t="s">
        <v>60</v>
      </c>
      <c r="X33" s="18" t="s">
        <v>60</v>
      </c>
      <c r="Y33" s="18" t="s">
        <v>60</v>
      </c>
      <c r="Z33" s="18" t="s">
        <v>60</v>
      </c>
      <c r="AA33" s="18" t="s">
        <v>60</v>
      </c>
      <c r="AB33" s="18" t="s">
        <v>60</v>
      </c>
      <c r="AC33" s="18" t="s">
        <v>60</v>
      </c>
      <c r="AD33" s="18" t="s">
        <v>60</v>
      </c>
      <c r="AE33" s="18" t="s">
        <v>60</v>
      </c>
      <c r="AF33" s="18" t="s">
        <v>60</v>
      </c>
      <c r="AG33" s="18" t="s">
        <v>60</v>
      </c>
      <c r="AH33" s="18" t="s">
        <v>60</v>
      </c>
      <c r="AI33" s="18" t="s">
        <v>60</v>
      </c>
      <c r="AJ33" s="18" t="s">
        <v>60</v>
      </c>
      <c r="AK33" s="18" t="s">
        <v>60</v>
      </c>
      <c r="AL33" s="18" t="s">
        <v>60</v>
      </c>
      <c r="AM33" s="18" t="s">
        <v>60</v>
      </c>
      <c r="AN33" s="18" t="s">
        <v>60</v>
      </c>
      <c r="AO33" s="18" t="s">
        <v>60</v>
      </c>
      <c r="AP33" s="18" t="s">
        <v>60</v>
      </c>
      <c r="AQ33" s="18">
        <v>0</v>
      </c>
      <c r="AR33" s="18">
        <v>0</v>
      </c>
      <c r="AS33" s="18">
        <v>0</v>
      </c>
      <c r="AT33" s="18">
        <v>0</v>
      </c>
      <c r="AU33" s="18">
        <v>0</v>
      </c>
      <c r="AV33" s="18">
        <v>0</v>
      </c>
    </row>
    <row r="34" spans="1:48" s="121" customFormat="1">
      <c r="A34" s="17" t="s">
        <v>484</v>
      </c>
      <c r="B34" s="16" t="s">
        <v>485</v>
      </c>
      <c r="C34" s="28">
        <v>60.7</v>
      </c>
      <c r="D34" s="28">
        <v>50</v>
      </c>
      <c r="E34" s="28">
        <v>35.700000000000003</v>
      </c>
      <c r="F34" s="28">
        <v>71</v>
      </c>
      <c r="G34" s="28">
        <v>217.4</v>
      </c>
      <c r="H34" s="28">
        <v>57.5</v>
      </c>
      <c r="I34" s="28">
        <v>-5</v>
      </c>
      <c r="J34" s="28">
        <v>134.30000000000001</v>
      </c>
      <c r="K34" s="28">
        <v>89.9</v>
      </c>
      <c r="L34" s="28">
        <v>276.7</v>
      </c>
      <c r="M34" s="28">
        <v>63.7</v>
      </c>
      <c r="N34" s="28">
        <v>105.3</v>
      </c>
      <c r="O34" s="28">
        <v>120.7</v>
      </c>
      <c r="P34" s="28">
        <v>180.8</v>
      </c>
      <c r="Q34" s="28">
        <v>470.5</v>
      </c>
      <c r="R34" s="28">
        <v>90.2</v>
      </c>
      <c r="S34" s="28">
        <v>90.6</v>
      </c>
      <c r="T34" s="28">
        <v>179.1</v>
      </c>
      <c r="U34" s="28">
        <v>201.31899999999999</v>
      </c>
      <c r="V34" s="28">
        <v>561.16399999999999</v>
      </c>
      <c r="W34" s="28">
        <v>172.98</v>
      </c>
      <c r="X34" s="28">
        <v>186.3</v>
      </c>
      <c r="Y34" s="28">
        <v>228.32599999999999</v>
      </c>
      <c r="Z34" s="28">
        <v>181.9</v>
      </c>
      <c r="AA34" s="28">
        <v>769.4</v>
      </c>
      <c r="AB34" s="28">
        <v>162.69999999999999</v>
      </c>
      <c r="AC34" s="28">
        <v>182.7</v>
      </c>
      <c r="AD34" s="28">
        <v>188.1</v>
      </c>
      <c r="AE34" s="28">
        <v>242.6</v>
      </c>
      <c r="AF34" s="28">
        <v>776</v>
      </c>
      <c r="AG34" s="28">
        <v>290.7</v>
      </c>
      <c r="AH34" s="28">
        <v>158</v>
      </c>
      <c r="AI34" s="28">
        <v>246.5</v>
      </c>
      <c r="AJ34" s="28">
        <v>85.3</v>
      </c>
      <c r="AK34" s="28">
        <v>333.21499999999997</v>
      </c>
      <c r="AL34" s="28">
        <v>192.3</v>
      </c>
      <c r="AM34" s="28">
        <v>289.20299999999997</v>
      </c>
      <c r="AN34" s="28">
        <v>210</v>
      </c>
      <c r="AO34" s="28">
        <v>326.10000000000002</v>
      </c>
      <c r="AP34" s="28">
        <f t="shared" ref="AP34:AS34" si="1">SUM(AP19:AP33)</f>
        <v>232.48399999999998</v>
      </c>
      <c r="AQ34" s="28">
        <f t="shared" ref="AQ34" si="2">SUM(AQ19:AQ33)</f>
        <v>245.65599999999998</v>
      </c>
      <c r="AR34" s="28">
        <f t="shared" si="1"/>
        <v>302.74800000000005</v>
      </c>
      <c r="AS34" s="28">
        <f t="shared" si="1"/>
        <v>264.62899999999996</v>
      </c>
      <c r="AT34" s="28">
        <f>SUM(AT19:AT33)</f>
        <v>306.63299999999998</v>
      </c>
      <c r="AU34" s="28">
        <f t="shared" ref="AU34" si="3">SUM(AU19:AU33)</f>
        <v>308.68500000000017</v>
      </c>
      <c r="AV34" s="28">
        <f t="shared" ref="AV34" si="4">SUM(AV19:AV33)</f>
        <v>208.78400000000002</v>
      </c>
    </row>
    <row r="35" spans="1:48">
      <c r="A35" s="33" t="s">
        <v>486</v>
      </c>
      <c r="B35" s="33" t="s">
        <v>487</v>
      </c>
      <c r="C35" s="18">
        <v>-26.9</v>
      </c>
      <c r="D35" s="18">
        <v>26.8</v>
      </c>
      <c r="E35" s="18">
        <v>-0.1</v>
      </c>
      <c r="F35" s="18">
        <v>-55.7</v>
      </c>
      <c r="G35" s="18">
        <v>-55.8</v>
      </c>
      <c r="H35" s="18">
        <v>-24.2</v>
      </c>
      <c r="I35" s="18" t="s">
        <v>60</v>
      </c>
      <c r="J35" s="18">
        <v>-18.600000000000001</v>
      </c>
      <c r="K35" s="18" t="s">
        <v>60</v>
      </c>
      <c r="L35" s="18">
        <v>-42.7</v>
      </c>
      <c r="M35" s="18">
        <v>-12.6</v>
      </c>
      <c r="N35" s="18" t="s">
        <v>60</v>
      </c>
      <c r="O35" s="18">
        <v>-13.8</v>
      </c>
      <c r="P35" s="18" t="s">
        <v>60</v>
      </c>
      <c r="Q35" s="18">
        <v>-26.4</v>
      </c>
      <c r="R35" s="18">
        <v>-12.3</v>
      </c>
      <c r="S35" s="18" t="s">
        <v>60</v>
      </c>
      <c r="T35" s="18">
        <v>-13.7</v>
      </c>
      <c r="U35" s="18">
        <v>0.6</v>
      </c>
      <c r="V35" s="18">
        <v>-25.4</v>
      </c>
      <c r="W35" s="18">
        <v>-33.1</v>
      </c>
      <c r="X35" s="18">
        <v>-4.0999999999999996</v>
      </c>
      <c r="Y35" s="18">
        <v>-33.200000000000003</v>
      </c>
      <c r="Z35" s="18">
        <v>0</v>
      </c>
      <c r="AA35" s="18">
        <v>-70.400000000000006</v>
      </c>
      <c r="AB35" s="18">
        <v>-43.2</v>
      </c>
      <c r="AC35" s="18">
        <v>0</v>
      </c>
      <c r="AD35" s="18">
        <v>-40.9</v>
      </c>
      <c r="AE35" s="18">
        <v>-12</v>
      </c>
      <c r="AF35" s="18">
        <v>-96.1</v>
      </c>
      <c r="AG35" s="18" t="s">
        <v>60</v>
      </c>
      <c r="AH35" s="18">
        <v>-41.2</v>
      </c>
      <c r="AI35" s="18" t="s">
        <v>60</v>
      </c>
      <c r="AJ35" s="18">
        <v>-32.799999999999997</v>
      </c>
      <c r="AK35" s="18" t="s">
        <v>60</v>
      </c>
      <c r="AL35" s="18">
        <v>-23.7</v>
      </c>
      <c r="AM35" s="18" t="s">
        <v>60</v>
      </c>
      <c r="AN35" s="18">
        <v>-23.5</v>
      </c>
      <c r="AO35" s="18" t="s">
        <v>60</v>
      </c>
      <c r="AP35" s="18">
        <v>-22.765999999999998</v>
      </c>
      <c r="AQ35" s="18">
        <v>-9.8930000000000007</v>
      </c>
      <c r="AR35" s="18">
        <v>0</v>
      </c>
      <c r="AS35" s="18">
        <v>-37.832999999999998</v>
      </c>
      <c r="AT35" s="18">
        <v>0</v>
      </c>
      <c r="AU35" s="18">
        <v>-30.038</v>
      </c>
      <c r="AV35" s="18">
        <v>0</v>
      </c>
    </row>
    <row r="36" spans="1:48">
      <c r="A36" s="15" t="s">
        <v>488</v>
      </c>
      <c r="B36" s="14" t="s">
        <v>489</v>
      </c>
      <c r="C36" s="19" t="s">
        <v>60</v>
      </c>
      <c r="D36" s="19" t="s">
        <v>60</v>
      </c>
      <c r="E36" s="19" t="s">
        <v>60</v>
      </c>
      <c r="F36" s="19" t="s">
        <v>60</v>
      </c>
      <c r="G36" s="19" t="s">
        <v>60</v>
      </c>
      <c r="H36" s="19" t="s">
        <v>60</v>
      </c>
      <c r="I36" s="19" t="s">
        <v>60</v>
      </c>
      <c r="J36" s="19" t="s">
        <v>60</v>
      </c>
      <c r="K36" s="19" t="s">
        <v>60</v>
      </c>
      <c r="L36" s="19" t="s">
        <v>60</v>
      </c>
      <c r="M36" s="19" t="s">
        <v>60</v>
      </c>
      <c r="N36" s="19" t="s">
        <v>60</v>
      </c>
      <c r="O36" s="19" t="s">
        <v>60</v>
      </c>
      <c r="P36" s="19" t="s">
        <v>60</v>
      </c>
      <c r="Q36" s="19" t="s">
        <v>60</v>
      </c>
      <c r="R36" s="19" t="s">
        <v>60</v>
      </c>
      <c r="S36" s="19" t="s">
        <v>60</v>
      </c>
      <c r="T36" s="19" t="s">
        <v>60</v>
      </c>
      <c r="U36" s="19" t="s">
        <v>60</v>
      </c>
      <c r="V36" s="19" t="s">
        <v>60</v>
      </c>
      <c r="W36" s="19">
        <v>0</v>
      </c>
      <c r="X36" s="19" t="s">
        <v>60</v>
      </c>
      <c r="Y36" s="19" t="s">
        <v>60</v>
      </c>
      <c r="Z36" s="19">
        <v>0</v>
      </c>
      <c r="AA36" s="19">
        <v>0</v>
      </c>
      <c r="AB36" s="19">
        <v>0</v>
      </c>
      <c r="AC36" s="19">
        <v>0</v>
      </c>
      <c r="AD36" s="19">
        <v>0</v>
      </c>
      <c r="AE36" s="19">
        <v>0</v>
      </c>
      <c r="AF36" s="19">
        <v>0</v>
      </c>
      <c r="AG36" s="19" t="s">
        <v>60</v>
      </c>
      <c r="AH36" s="19" t="s">
        <v>60</v>
      </c>
      <c r="AI36" s="19" t="s">
        <v>60</v>
      </c>
      <c r="AJ36" s="19" t="s">
        <v>60</v>
      </c>
      <c r="AK36" s="19" t="s">
        <v>60</v>
      </c>
      <c r="AL36" s="19" t="s">
        <v>60</v>
      </c>
      <c r="AM36" s="19" t="s">
        <v>60</v>
      </c>
      <c r="AN36" s="19" t="s">
        <v>60</v>
      </c>
      <c r="AO36" s="19" t="s">
        <v>60</v>
      </c>
      <c r="AP36" s="19" t="s">
        <v>60</v>
      </c>
      <c r="AQ36" s="19">
        <v>0</v>
      </c>
      <c r="AR36" s="19">
        <v>0</v>
      </c>
      <c r="AS36" s="19">
        <v>0</v>
      </c>
      <c r="AT36" s="19">
        <v>0</v>
      </c>
      <c r="AU36" s="19">
        <v>0</v>
      </c>
      <c r="AV36" s="19">
        <v>0</v>
      </c>
    </row>
    <row r="37" spans="1:48">
      <c r="A37" s="33" t="s">
        <v>490</v>
      </c>
      <c r="B37" s="33" t="s">
        <v>491</v>
      </c>
      <c r="C37" s="18">
        <v>-12.9</v>
      </c>
      <c r="D37" s="18">
        <v>-7.7</v>
      </c>
      <c r="E37" s="18">
        <v>-0.2</v>
      </c>
      <c r="F37" s="18">
        <v>-2.4</v>
      </c>
      <c r="G37" s="18">
        <v>-23.2</v>
      </c>
      <c r="H37" s="18">
        <v>-1.9</v>
      </c>
      <c r="I37" s="18">
        <v>-1</v>
      </c>
      <c r="J37" s="18">
        <v>-3</v>
      </c>
      <c r="K37" s="18">
        <v>-10.6</v>
      </c>
      <c r="L37" s="18">
        <v>-16.5</v>
      </c>
      <c r="M37" s="18">
        <v>-4</v>
      </c>
      <c r="N37" s="18">
        <v>-5.7</v>
      </c>
      <c r="O37" s="18">
        <v>-11.6</v>
      </c>
      <c r="P37" s="18">
        <v>-12.5</v>
      </c>
      <c r="Q37" s="18">
        <v>-33.799999999999997</v>
      </c>
      <c r="R37" s="18">
        <v>-23.9</v>
      </c>
      <c r="S37" s="18">
        <v>-2.6</v>
      </c>
      <c r="T37" s="18">
        <v>-7.7</v>
      </c>
      <c r="U37" s="18">
        <v>-27.6</v>
      </c>
      <c r="V37" s="18">
        <v>-61.7</v>
      </c>
      <c r="W37" s="18">
        <v>-14.7</v>
      </c>
      <c r="X37" s="18">
        <v>-23.8</v>
      </c>
      <c r="Y37" s="18">
        <v>-34.5</v>
      </c>
      <c r="Z37" s="18">
        <v>-38.700000000000003</v>
      </c>
      <c r="AA37" s="18">
        <v>-111.8</v>
      </c>
      <c r="AB37" s="18">
        <v>-23.8</v>
      </c>
      <c r="AC37" s="18">
        <v>-24.6</v>
      </c>
      <c r="AD37" s="18">
        <v>-30</v>
      </c>
      <c r="AE37" s="18">
        <v>-40.200000000000003</v>
      </c>
      <c r="AF37" s="18">
        <v>-118.6</v>
      </c>
      <c r="AG37" s="18">
        <v>-25.3</v>
      </c>
      <c r="AH37" s="18">
        <v>-34</v>
      </c>
      <c r="AI37" s="18">
        <v>-41.5</v>
      </c>
      <c r="AJ37" s="18">
        <v>-47.3</v>
      </c>
      <c r="AK37" s="18">
        <v>-33.700000000000003</v>
      </c>
      <c r="AL37" s="18">
        <v>-33.1</v>
      </c>
      <c r="AM37" s="18">
        <v>-46.6</v>
      </c>
      <c r="AN37" s="18">
        <v>-59.4</v>
      </c>
      <c r="AO37" s="18">
        <v>-45.5</v>
      </c>
      <c r="AP37" s="18">
        <v>-37.466999999999999</v>
      </c>
      <c r="AQ37" s="18">
        <v>-69.620999999999995</v>
      </c>
      <c r="AR37" s="18">
        <v>-56.963000000000001</v>
      </c>
      <c r="AS37" s="18">
        <v>-39.765000000000001</v>
      </c>
      <c r="AT37" s="18">
        <v>-36.179000000000002</v>
      </c>
      <c r="AU37" s="18">
        <v>-44.201999999999998</v>
      </c>
      <c r="AV37" s="18">
        <v>-49.447000000000003</v>
      </c>
    </row>
    <row r="38" spans="1:48">
      <c r="A38" s="15" t="s">
        <v>492</v>
      </c>
      <c r="B38" s="14" t="s">
        <v>493</v>
      </c>
      <c r="C38" s="19" t="s">
        <v>60</v>
      </c>
      <c r="D38" s="19" t="s">
        <v>60</v>
      </c>
      <c r="E38" s="19" t="s">
        <v>60</v>
      </c>
      <c r="F38" s="19" t="s">
        <v>60</v>
      </c>
      <c r="G38" s="19" t="s">
        <v>60</v>
      </c>
      <c r="H38" s="19" t="s">
        <v>60</v>
      </c>
      <c r="I38" s="19" t="s">
        <v>60</v>
      </c>
      <c r="J38" s="19" t="s">
        <v>60</v>
      </c>
      <c r="K38" s="19" t="s">
        <v>60</v>
      </c>
      <c r="L38" s="19" t="s">
        <v>60</v>
      </c>
      <c r="M38" s="19" t="s">
        <v>60</v>
      </c>
      <c r="N38" s="19" t="s">
        <v>60</v>
      </c>
      <c r="O38" s="19" t="s">
        <v>60</v>
      </c>
      <c r="P38" s="19" t="s">
        <v>60</v>
      </c>
      <c r="Q38" s="19" t="s">
        <v>60</v>
      </c>
      <c r="R38" s="19">
        <v>-10.52</v>
      </c>
      <c r="S38" s="19">
        <v>10.52</v>
      </c>
      <c r="T38" s="19" t="s">
        <v>60</v>
      </c>
      <c r="U38" s="19" t="s">
        <v>60</v>
      </c>
      <c r="V38" s="19" t="s">
        <v>60</v>
      </c>
      <c r="W38" s="19" t="s">
        <v>60</v>
      </c>
      <c r="X38" s="19" t="s">
        <v>60</v>
      </c>
      <c r="Y38" s="19" t="s">
        <v>60</v>
      </c>
      <c r="Z38" s="19">
        <v>0</v>
      </c>
      <c r="AA38" s="19" t="s">
        <v>60</v>
      </c>
      <c r="AB38" s="19">
        <v>0</v>
      </c>
      <c r="AC38" s="19">
        <v>0</v>
      </c>
      <c r="AD38" s="19">
        <v>0</v>
      </c>
      <c r="AE38" s="19">
        <v>0</v>
      </c>
      <c r="AF38" s="19">
        <v>0</v>
      </c>
      <c r="AG38" s="19" t="s">
        <v>60</v>
      </c>
      <c r="AH38" s="19" t="s">
        <v>60</v>
      </c>
      <c r="AI38" s="19" t="s">
        <v>60</v>
      </c>
      <c r="AJ38" s="19" t="s">
        <v>60</v>
      </c>
      <c r="AK38" s="19" t="s">
        <v>60</v>
      </c>
      <c r="AL38" s="19" t="s">
        <v>60</v>
      </c>
      <c r="AM38" s="19" t="s">
        <v>60</v>
      </c>
      <c r="AN38" s="19" t="s">
        <v>60</v>
      </c>
      <c r="AO38" s="19" t="s">
        <v>60</v>
      </c>
      <c r="AP38" s="19" t="s">
        <v>60</v>
      </c>
      <c r="AQ38" s="19">
        <v>0</v>
      </c>
      <c r="AR38" s="19">
        <v>0</v>
      </c>
      <c r="AS38" s="19">
        <v>0</v>
      </c>
      <c r="AT38" s="19">
        <v>0</v>
      </c>
      <c r="AU38" s="19">
        <v>0</v>
      </c>
      <c r="AV38" s="19">
        <v>0</v>
      </c>
    </row>
    <row r="39" spans="1:48">
      <c r="A39" s="33" t="s">
        <v>494</v>
      </c>
      <c r="B39" s="33" t="s">
        <v>495</v>
      </c>
      <c r="C39" s="18" t="s">
        <v>60</v>
      </c>
      <c r="D39" s="18" t="s">
        <v>60</v>
      </c>
      <c r="E39" s="18" t="s">
        <v>60</v>
      </c>
      <c r="F39" s="18" t="s">
        <v>60</v>
      </c>
      <c r="G39" s="18" t="s">
        <v>60</v>
      </c>
      <c r="H39" s="18" t="s">
        <v>60</v>
      </c>
      <c r="I39" s="18" t="s">
        <v>60</v>
      </c>
      <c r="J39" s="18" t="s">
        <v>60</v>
      </c>
      <c r="K39" s="18" t="s">
        <v>60</v>
      </c>
      <c r="L39" s="18" t="s">
        <v>60</v>
      </c>
      <c r="M39" s="18" t="s">
        <v>60</v>
      </c>
      <c r="N39" s="18" t="s">
        <v>60</v>
      </c>
      <c r="O39" s="18" t="s">
        <v>60</v>
      </c>
      <c r="P39" s="18" t="s">
        <v>60</v>
      </c>
      <c r="Q39" s="18" t="s">
        <v>60</v>
      </c>
      <c r="R39" s="18" t="s">
        <v>60</v>
      </c>
      <c r="S39" s="18" t="s">
        <v>60</v>
      </c>
      <c r="T39" s="18" t="s">
        <v>60</v>
      </c>
      <c r="U39" s="18" t="s">
        <v>60</v>
      </c>
      <c r="V39" s="18" t="s">
        <v>60</v>
      </c>
      <c r="W39" s="18" t="s">
        <v>60</v>
      </c>
      <c r="X39" s="18" t="s">
        <v>60</v>
      </c>
      <c r="Y39" s="18" t="s">
        <v>60</v>
      </c>
      <c r="Z39" s="18">
        <v>0</v>
      </c>
      <c r="AA39" s="18" t="s">
        <v>60</v>
      </c>
      <c r="AB39" s="18">
        <v>0</v>
      </c>
      <c r="AC39" s="18">
        <v>0</v>
      </c>
      <c r="AD39" s="18">
        <v>0</v>
      </c>
      <c r="AE39" s="18">
        <v>0</v>
      </c>
      <c r="AF39" s="18">
        <v>0</v>
      </c>
      <c r="AG39" s="18" t="s">
        <v>60</v>
      </c>
      <c r="AH39" s="18" t="s">
        <v>60</v>
      </c>
      <c r="AI39" s="18" t="s">
        <v>60</v>
      </c>
      <c r="AJ39" s="18" t="s">
        <v>60</v>
      </c>
      <c r="AK39" s="18" t="s">
        <v>60</v>
      </c>
      <c r="AL39" s="18" t="s">
        <v>60</v>
      </c>
      <c r="AM39" s="18" t="s">
        <v>60</v>
      </c>
      <c r="AN39" s="18" t="s">
        <v>60</v>
      </c>
      <c r="AO39" s="18" t="s">
        <v>60</v>
      </c>
      <c r="AP39" s="18" t="s">
        <v>60</v>
      </c>
      <c r="AQ39" s="18">
        <v>0</v>
      </c>
      <c r="AR39" s="18">
        <v>0</v>
      </c>
      <c r="AS39" s="18">
        <v>0</v>
      </c>
      <c r="AT39" s="18">
        <v>0</v>
      </c>
      <c r="AU39" s="18">
        <v>0</v>
      </c>
      <c r="AV39" s="18">
        <v>0</v>
      </c>
    </row>
    <row r="40" spans="1:48">
      <c r="A40" s="15" t="s">
        <v>496</v>
      </c>
      <c r="B40" s="14" t="s">
        <v>497</v>
      </c>
      <c r="C40" s="19" t="s">
        <v>60</v>
      </c>
      <c r="D40" s="19" t="s">
        <v>60</v>
      </c>
      <c r="E40" s="19" t="s">
        <v>60</v>
      </c>
      <c r="F40" s="19" t="s">
        <v>60</v>
      </c>
      <c r="G40" s="19" t="s">
        <v>60</v>
      </c>
      <c r="H40" s="19" t="s">
        <v>60</v>
      </c>
      <c r="I40" s="19" t="s">
        <v>60</v>
      </c>
      <c r="J40" s="19" t="s">
        <v>60</v>
      </c>
      <c r="K40" s="19" t="s">
        <v>60</v>
      </c>
      <c r="L40" s="19" t="s">
        <v>60</v>
      </c>
      <c r="M40" s="19" t="s">
        <v>60</v>
      </c>
      <c r="N40" s="19">
        <v>-5.74</v>
      </c>
      <c r="O40" s="19">
        <v>-0.1</v>
      </c>
      <c r="P40" s="19">
        <v>-4.4000000000000004</v>
      </c>
      <c r="Q40" s="19">
        <v>-10.199999999999999</v>
      </c>
      <c r="R40" s="19" t="s">
        <v>60</v>
      </c>
      <c r="S40" s="19">
        <v>-16.04</v>
      </c>
      <c r="T40" s="19">
        <v>-3.2</v>
      </c>
      <c r="U40" s="19">
        <v>-5.31</v>
      </c>
      <c r="V40" s="19">
        <v>-24.55</v>
      </c>
      <c r="W40" s="19" t="s">
        <v>60</v>
      </c>
      <c r="X40" s="19">
        <v>-2.4500000000000002</v>
      </c>
      <c r="Y40" s="19">
        <v>-6.34</v>
      </c>
      <c r="Z40" s="19">
        <v>-3.23</v>
      </c>
      <c r="AA40" s="19">
        <v>-12.03</v>
      </c>
      <c r="AB40" s="19">
        <v>0</v>
      </c>
      <c r="AC40" s="19">
        <v>-6.62</v>
      </c>
      <c r="AD40" s="19">
        <v>-4.18</v>
      </c>
      <c r="AE40" s="19">
        <v>-4.82</v>
      </c>
      <c r="AF40" s="19">
        <v>-15.62</v>
      </c>
      <c r="AG40" s="19">
        <v>-1.1000000000000001</v>
      </c>
      <c r="AH40" s="19">
        <v>-6.2</v>
      </c>
      <c r="AI40" s="19">
        <v>-2.2000000000000002</v>
      </c>
      <c r="AJ40" s="19">
        <v>-9.4</v>
      </c>
      <c r="AK40" s="19" t="s">
        <v>60</v>
      </c>
      <c r="AL40" s="19" t="s">
        <v>60</v>
      </c>
      <c r="AM40" s="19" t="s">
        <v>60</v>
      </c>
      <c r="AN40" s="19" t="s">
        <v>60</v>
      </c>
      <c r="AO40" s="19" t="s">
        <v>60</v>
      </c>
      <c r="AP40" s="19" t="s">
        <v>60</v>
      </c>
      <c r="AQ40" s="19">
        <v>0</v>
      </c>
      <c r="AR40" s="19">
        <v>0</v>
      </c>
      <c r="AS40" s="19">
        <v>0</v>
      </c>
      <c r="AT40" s="19">
        <v>0</v>
      </c>
      <c r="AU40" s="19">
        <v>0</v>
      </c>
      <c r="AV40" s="19">
        <v>0</v>
      </c>
    </row>
    <row r="41" spans="1:48" s="121" customFormat="1">
      <c r="A41" s="30" t="s">
        <v>498</v>
      </c>
      <c r="B41" s="30" t="s">
        <v>499</v>
      </c>
      <c r="C41" s="31">
        <v>20.9</v>
      </c>
      <c r="D41" s="31">
        <v>69.099999999999994</v>
      </c>
      <c r="E41" s="31">
        <v>35.4</v>
      </c>
      <c r="F41" s="31">
        <v>12.9</v>
      </c>
      <c r="G41" s="31">
        <v>138.4</v>
      </c>
      <c r="H41" s="31">
        <v>31.4</v>
      </c>
      <c r="I41" s="31">
        <v>-6</v>
      </c>
      <c r="J41" s="31">
        <v>112.7</v>
      </c>
      <c r="K41" s="31">
        <v>79.3</v>
      </c>
      <c r="L41" s="31">
        <v>217.5</v>
      </c>
      <c r="M41" s="31">
        <v>47.1</v>
      </c>
      <c r="N41" s="31">
        <v>93.9</v>
      </c>
      <c r="O41" s="31">
        <v>95.1</v>
      </c>
      <c r="P41" s="31">
        <v>163.9</v>
      </c>
      <c r="Q41" s="31">
        <v>400</v>
      </c>
      <c r="R41" s="31">
        <v>43.5</v>
      </c>
      <c r="S41" s="31">
        <v>82.5</v>
      </c>
      <c r="T41" s="31">
        <v>154.48500000000001</v>
      </c>
      <c r="U41" s="31">
        <v>168.89500000000001</v>
      </c>
      <c r="V41" s="31">
        <v>449.47199999999998</v>
      </c>
      <c r="W41" s="31">
        <v>125.167</v>
      </c>
      <c r="X41" s="31">
        <v>155.94999999999999</v>
      </c>
      <c r="Y41" s="31">
        <v>154.304</v>
      </c>
      <c r="Z41" s="31">
        <v>139.96600000000001</v>
      </c>
      <c r="AA41" s="31">
        <v>575.20000000000005</v>
      </c>
      <c r="AB41" s="31">
        <v>95.6</v>
      </c>
      <c r="AC41" s="31">
        <v>151.5</v>
      </c>
      <c r="AD41" s="31">
        <v>113</v>
      </c>
      <c r="AE41" s="31">
        <v>185.6</v>
      </c>
      <c r="AF41" s="31">
        <v>545.70000000000005</v>
      </c>
      <c r="AG41" s="31">
        <v>264.2</v>
      </c>
      <c r="AH41" s="31">
        <v>76.599999999999994</v>
      </c>
      <c r="AI41" s="31">
        <v>202.8</v>
      </c>
      <c r="AJ41" s="31">
        <v>-4.2</v>
      </c>
      <c r="AK41" s="31">
        <v>299.5</v>
      </c>
      <c r="AL41" s="31">
        <v>135.48599999999999</v>
      </c>
      <c r="AM41" s="31">
        <v>242.57400000000001</v>
      </c>
      <c r="AN41" s="31">
        <v>127.11499999999999</v>
      </c>
      <c r="AO41" s="31">
        <v>280.5</v>
      </c>
      <c r="AP41" s="31">
        <f t="shared" ref="AP41:AU41" si="5">SUM(AP34:AP40)</f>
        <v>172.25099999999998</v>
      </c>
      <c r="AQ41" s="31">
        <f t="shared" ref="AQ41" si="6">SUM(AQ34:AQ40)</f>
        <v>166.142</v>
      </c>
      <c r="AR41" s="31">
        <f t="shared" si="5"/>
        <v>245.78500000000005</v>
      </c>
      <c r="AS41" s="31">
        <f t="shared" si="5"/>
        <v>187.03099999999995</v>
      </c>
      <c r="AT41" s="31">
        <f t="shared" si="5"/>
        <v>270.45399999999995</v>
      </c>
      <c r="AU41" s="31">
        <f t="shared" si="5"/>
        <v>234.44500000000016</v>
      </c>
      <c r="AV41" s="31">
        <f t="shared" ref="AV41" si="7">SUM(AV34:AV40)</f>
        <v>159.33700000000002</v>
      </c>
    </row>
    <row r="42" spans="1:48">
      <c r="A42" s="15"/>
      <c r="B42" s="14"/>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row>
    <row r="43" spans="1:48">
      <c r="A43" s="30" t="s">
        <v>500</v>
      </c>
      <c r="B43" s="30" t="s">
        <v>501</v>
      </c>
      <c r="C43" s="18" t="s">
        <v>60</v>
      </c>
      <c r="D43" s="18" t="s">
        <v>60</v>
      </c>
      <c r="E43" s="18" t="s">
        <v>60</v>
      </c>
      <c r="F43" s="18" t="s">
        <v>60</v>
      </c>
      <c r="G43" s="18" t="s">
        <v>60</v>
      </c>
      <c r="H43" s="18" t="s">
        <v>60</v>
      </c>
      <c r="I43" s="18" t="s">
        <v>60</v>
      </c>
      <c r="J43" s="18" t="s">
        <v>60</v>
      </c>
      <c r="K43" s="18" t="s">
        <v>60</v>
      </c>
      <c r="L43" s="18" t="s">
        <v>60</v>
      </c>
      <c r="M43" s="18" t="s">
        <v>60</v>
      </c>
      <c r="N43" s="18" t="s">
        <v>60</v>
      </c>
      <c r="O43" s="18" t="s">
        <v>60</v>
      </c>
      <c r="P43" s="18" t="s">
        <v>60</v>
      </c>
      <c r="Q43" s="18" t="s">
        <v>60</v>
      </c>
      <c r="R43" s="18" t="s">
        <v>60</v>
      </c>
      <c r="S43" s="18" t="s">
        <v>60</v>
      </c>
      <c r="T43" s="18" t="s">
        <v>60</v>
      </c>
      <c r="U43" s="18" t="s">
        <v>60</v>
      </c>
      <c r="V43" s="18" t="s">
        <v>60</v>
      </c>
      <c r="W43" s="18" t="s">
        <v>60</v>
      </c>
      <c r="X43" s="18" t="s">
        <v>60</v>
      </c>
      <c r="Y43" s="18" t="s">
        <v>60</v>
      </c>
      <c r="Z43" s="18" t="s">
        <v>60</v>
      </c>
      <c r="AA43" s="18" t="s">
        <v>60</v>
      </c>
      <c r="AB43" s="18" t="s">
        <v>60</v>
      </c>
      <c r="AC43" s="18" t="s">
        <v>60</v>
      </c>
      <c r="AD43" s="18" t="s">
        <v>60</v>
      </c>
      <c r="AE43" s="18" t="s">
        <v>60</v>
      </c>
      <c r="AF43" s="18" t="s">
        <v>60</v>
      </c>
      <c r="AG43" s="18" t="s">
        <v>60</v>
      </c>
      <c r="AH43" s="18" t="s">
        <v>60</v>
      </c>
      <c r="AI43" s="18" t="s">
        <v>60</v>
      </c>
      <c r="AJ43" s="18" t="s">
        <v>60</v>
      </c>
      <c r="AK43" s="18" t="s">
        <v>60</v>
      </c>
      <c r="AL43" s="18" t="s">
        <v>60</v>
      </c>
      <c r="AM43" s="18" t="s">
        <v>60</v>
      </c>
      <c r="AN43" s="18" t="s">
        <v>60</v>
      </c>
      <c r="AO43" s="18" t="s">
        <v>60</v>
      </c>
      <c r="AP43" s="18" t="s">
        <v>60</v>
      </c>
      <c r="AQ43" s="18">
        <v>0</v>
      </c>
      <c r="AR43" s="18">
        <v>0</v>
      </c>
      <c r="AS43" s="18">
        <v>0</v>
      </c>
      <c r="AT43" s="18">
        <v>0</v>
      </c>
      <c r="AU43" s="18">
        <v>0</v>
      </c>
      <c r="AV43" s="18">
        <v>0</v>
      </c>
    </row>
    <row r="44" spans="1:48">
      <c r="A44" s="15" t="s">
        <v>502</v>
      </c>
      <c r="B44" s="14" t="s">
        <v>503</v>
      </c>
      <c r="C44" s="19" t="s">
        <v>60</v>
      </c>
      <c r="D44" s="19" t="s">
        <v>60</v>
      </c>
      <c r="E44" s="19" t="s">
        <v>60</v>
      </c>
      <c r="F44" s="19" t="s">
        <v>60</v>
      </c>
      <c r="G44" s="19" t="s">
        <v>60</v>
      </c>
      <c r="H44" s="19" t="s">
        <v>60</v>
      </c>
      <c r="I44" s="19" t="s">
        <v>60</v>
      </c>
      <c r="J44" s="19" t="s">
        <v>60</v>
      </c>
      <c r="K44" s="19" t="s">
        <v>60</v>
      </c>
      <c r="L44" s="19" t="s">
        <v>60</v>
      </c>
      <c r="M44" s="19" t="s">
        <v>60</v>
      </c>
      <c r="N44" s="19" t="s">
        <v>60</v>
      </c>
      <c r="O44" s="19" t="s">
        <v>60</v>
      </c>
      <c r="P44" s="19" t="s">
        <v>60</v>
      </c>
      <c r="Q44" s="19" t="s">
        <v>60</v>
      </c>
      <c r="R44" s="19" t="s">
        <v>60</v>
      </c>
      <c r="S44" s="19" t="s">
        <v>60</v>
      </c>
      <c r="T44" s="19">
        <v>17.5</v>
      </c>
      <c r="U44" s="19" t="s">
        <v>60</v>
      </c>
      <c r="V44" s="19">
        <v>17.5</v>
      </c>
      <c r="W44" s="19" t="s">
        <v>60</v>
      </c>
      <c r="X44" s="19" t="s">
        <v>60</v>
      </c>
      <c r="Y44" s="19" t="s">
        <v>60</v>
      </c>
      <c r="Z44" s="19" t="s">
        <v>60</v>
      </c>
      <c r="AA44" s="19" t="s">
        <v>60</v>
      </c>
      <c r="AB44" s="19" t="s">
        <v>60</v>
      </c>
      <c r="AC44" s="19">
        <v>0</v>
      </c>
      <c r="AD44" s="19" t="s">
        <v>60</v>
      </c>
      <c r="AE44" s="19" t="s">
        <v>60</v>
      </c>
      <c r="AF44" s="19" t="s">
        <v>60</v>
      </c>
      <c r="AG44" s="19" t="s">
        <v>60</v>
      </c>
      <c r="AH44" s="19" t="s">
        <v>60</v>
      </c>
      <c r="AI44" s="19" t="s">
        <v>60</v>
      </c>
      <c r="AJ44" s="19" t="s">
        <v>60</v>
      </c>
      <c r="AK44" s="19" t="s">
        <v>60</v>
      </c>
      <c r="AL44" s="19" t="s">
        <v>60</v>
      </c>
      <c r="AM44" s="19" t="s">
        <v>60</v>
      </c>
      <c r="AN44" s="19" t="s">
        <v>60</v>
      </c>
      <c r="AO44" s="19" t="s">
        <v>60</v>
      </c>
      <c r="AP44" s="19" t="s">
        <v>60</v>
      </c>
      <c r="AQ44" s="19">
        <v>0</v>
      </c>
      <c r="AR44" s="19">
        <v>0</v>
      </c>
      <c r="AS44" s="19">
        <v>0</v>
      </c>
      <c r="AT44" s="19">
        <v>0</v>
      </c>
      <c r="AU44" s="19">
        <v>0</v>
      </c>
      <c r="AV44" s="19">
        <v>0</v>
      </c>
    </row>
    <row r="45" spans="1:48">
      <c r="A45" s="33" t="s">
        <v>477</v>
      </c>
      <c r="B45" s="33" t="s">
        <v>504</v>
      </c>
      <c r="C45" s="18">
        <v>-2.8</v>
      </c>
      <c r="D45" s="18">
        <v>-1.3</v>
      </c>
      <c r="E45" s="18">
        <v>-0.3</v>
      </c>
      <c r="F45" s="18">
        <v>-0.3</v>
      </c>
      <c r="G45" s="18">
        <v>-4.7</v>
      </c>
      <c r="H45" s="18">
        <v>-0.3</v>
      </c>
      <c r="I45" s="18">
        <v>-1.2</v>
      </c>
      <c r="J45" s="18">
        <v>-2.4</v>
      </c>
      <c r="K45" s="18">
        <v>-1.8</v>
      </c>
      <c r="L45" s="18">
        <v>-5.7</v>
      </c>
      <c r="M45" s="18">
        <v>-0.3</v>
      </c>
      <c r="N45" s="18">
        <v>-4.2</v>
      </c>
      <c r="O45" s="18">
        <v>-2.9</v>
      </c>
      <c r="P45" s="18">
        <v>-2.2000000000000002</v>
      </c>
      <c r="Q45" s="18">
        <v>-9.5</v>
      </c>
      <c r="R45" s="18">
        <v>-0.7</v>
      </c>
      <c r="S45" s="18">
        <v>-1</v>
      </c>
      <c r="T45" s="18">
        <v>-2.198</v>
      </c>
      <c r="U45" s="18">
        <v>-1.2</v>
      </c>
      <c r="V45" s="18">
        <v>-5.0999999999999996</v>
      </c>
      <c r="W45" s="18">
        <v>-9.0239999999999991</v>
      </c>
      <c r="X45" s="18">
        <v>-81.64</v>
      </c>
      <c r="Y45" s="18">
        <v>-1.8620000000000001</v>
      </c>
      <c r="Z45" s="18">
        <v>7.47</v>
      </c>
      <c r="AA45" s="18">
        <v>-85.055999999999997</v>
      </c>
      <c r="AB45" s="18">
        <v>0.8</v>
      </c>
      <c r="AC45" s="18">
        <v>-119</v>
      </c>
      <c r="AD45" s="18">
        <v>-132.19999999999999</v>
      </c>
      <c r="AE45" s="18">
        <v>0.5</v>
      </c>
      <c r="AF45" s="18">
        <v>-249.9</v>
      </c>
      <c r="AG45" s="18">
        <v>-138.80000000000001</v>
      </c>
      <c r="AH45" s="18">
        <v>13.7</v>
      </c>
      <c r="AI45" s="18">
        <v>-124.8</v>
      </c>
      <c r="AJ45" s="18">
        <v>199.7</v>
      </c>
      <c r="AK45" s="18">
        <v>21.4</v>
      </c>
      <c r="AL45" s="18">
        <v>39.1</v>
      </c>
      <c r="AM45" s="18">
        <v>-45.5</v>
      </c>
      <c r="AN45" s="18">
        <v>53.9</v>
      </c>
      <c r="AO45" s="18">
        <v>-115.3</v>
      </c>
      <c r="AP45" s="18">
        <v>-19.379000000000001</v>
      </c>
      <c r="AQ45" s="18">
        <v>-600.72</v>
      </c>
      <c r="AR45" s="18">
        <v>798.928</v>
      </c>
      <c r="AS45" s="18">
        <v>-76.751000000000005</v>
      </c>
      <c r="AT45" s="18">
        <v>3.7440000000000002</v>
      </c>
      <c r="AU45" s="18">
        <v>-3.0609999999999999</v>
      </c>
      <c r="AV45" s="18">
        <v>37.378</v>
      </c>
    </row>
    <row r="46" spans="1:48">
      <c r="A46" s="15" t="s">
        <v>505</v>
      </c>
      <c r="B46" s="14" t="s">
        <v>506</v>
      </c>
      <c r="C46" s="19">
        <v>-3.4</v>
      </c>
      <c r="D46" s="19">
        <v>-50.1</v>
      </c>
      <c r="E46" s="19">
        <v>-103.1</v>
      </c>
      <c r="F46" s="19">
        <v>-11.8</v>
      </c>
      <c r="G46" s="19">
        <v>-168.5</v>
      </c>
      <c r="H46" s="19">
        <v>-38.6</v>
      </c>
      <c r="I46" s="19">
        <v>-33.1</v>
      </c>
      <c r="J46" s="19">
        <v>-25.8</v>
      </c>
      <c r="K46" s="19">
        <v>-29.5</v>
      </c>
      <c r="L46" s="19">
        <v>-127</v>
      </c>
      <c r="M46" s="19">
        <v>-22.5</v>
      </c>
      <c r="N46" s="19">
        <v>-7.9</v>
      </c>
      <c r="O46" s="19">
        <v>-36.299999999999997</v>
      </c>
      <c r="P46" s="19">
        <v>-54</v>
      </c>
      <c r="Q46" s="19">
        <v>-120.7</v>
      </c>
      <c r="R46" s="19">
        <v>-52.8</v>
      </c>
      <c r="S46" s="19">
        <v>-8.8000000000000007</v>
      </c>
      <c r="T46" s="19">
        <v>-8.6</v>
      </c>
      <c r="U46" s="19">
        <v>-27.9</v>
      </c>
      <c r="V46" s="19">
        <v>-98.1</v>
      </c>
      <c r="W46" s="19">
        <v>-21.1</v>
      </c>
      <c r="X46" s="19">
        <v>-29.4</v>
      </c>
      <c r="Y46" s="19">
        <v>-35.700000000000003</v>
      </c>
      <c r="Z46" s="19">
        <v>-32.200000000000003</v>
      </c>
      <c r="AA46" s="19">
        <v>-118.3</v>
      </c>
      <c r="AB46" s="19">
        <v>-22.8</v>
      </c>
      <c r="AC46" s="19">
        <v>-19</v>
      </c>
      <c r="AD46" s="19">
        <v>-15.5</v>
      </c>
      <c r="AE46" s="19">
        <v>-55.8</v>
      </c>
      <c r="AF46" s="19">
        <v>-113.1</v>
      </c>
      <c r="AG46" s="19">
        <v>-25</v>
      </c>
      <c r="AH46" s="19">
        <v>-7.5</v>
      </c>
      <c r="AI46" s="19">
        <v>-11.6</v>
      </c>
      <c r="AJ46" s="19">
        <v>-55.6</v>
      </c>
      <c r="AK46" s="19">
        <v>-50.2</v>
      </c>
      <c r="AL46" s="19">
        <v>-47.2</v>
      </c>
      <c r="AM46" s="19">
        <v>-49.8</v>
      </c>
      <c r="AN46" s="19">
        <v>-43.9</v>
      </c>
      <c r="AO46" s="19">
        <v>-34.299999999999997</v>
      </c>
      <c r="AP46" s="19">
        <v>-40.618000000000002</v>
      </c>
      <c r="AQ46" s="19">
        <v>-61.683</v>
      </c>
      <c r="AR46" s="19">
        <v>-55.673999999999999</v>
      </c>
      <c r="AS46" s="19">
        <v>-45.991999999999997</v>
      </c>
      <c r="AT46" s="19">
        <v>-51.253999999999998</v>
      </c>
      <c r="AU46" s="19">
        <v>-64.554000000000002</v>
      </c>
      <c r="AV46" s="19">
        <v>-144.98400000000001</v>
      </c>
    </row>
    <row r="47" spans="1:48">
      <c r="A47" s="33" t="s">
        <v>507</v>
      </c>
      <c r="B47" s="33" t="s">
        <v>508</v>
      </c>
      <c r="C47" s="18">
        <v>-3.6</v>
      </c>
      <c r="D47" s="18">
        <v>2.2999999999999998</v>
      </c>
      <c r="E47" s="18">
        <v>-10</v>
      </c>
      <c r="F47" s="18">
        <v>-2.1</v>
      </c>
      <c r="G47" s="18">
        <v>-13.4</v>
      </c>
      <c r="H47" s="18">
        <v>-2.1</v>
      </c>
      <c r="I47" s="18">
        <v>-1.3</v>
      </c>
      <c r="J47" s="18">
        <v>-0.7</v>
      </c>
      <c r="K47" s="18">
        <v>-1.8</v>
      </c>
      <c r="L47" s="18">
        <v>-5.9</v>
      </c>
      <c r="M47" s="18">
        <v>-1</v>
      </c>
      <c r="N47" s="18">
        <v>-1</v>
      </c>
      <c r="O47" s="18">
        <v>-1.2</v>
      </c>
      <c r="P47" s="18">
        <v>-8.4</v>
      </c>
      <c r="Q47" s="18">
        <v>-11.6</v>
      </c>
      <c r="R47" s="18">
        <v>-15.9</v>
      </c>
      <c r="S47" s="18">
        <v>-13.5</v>
      </c>
      <c r="T47" s="18">
        <v>-3.7</v>
      </c>
      <c r="U47" s="18">
        <v>-18.5</v>
      </c>
      <c r="V47" s="18">
        <v>-51.7</v>
      </c>
      <c r="W47" s="18">
        <v>-6.2</v>
      </c>
      <c r="X47" s="18">
        <v>-1.3</v>
      </c>
      <c r="Y47" s="18">
        <v>-2.8</v>
      </c>
      <c r="Z47" s="18">
        <v>-4.4000000000000004</v>
      </c>
      <c r="AA47" s="18">
        <v>-14.7</v>
      </c>
      <c r="AB47" s="18">
        <v>-9.5</v>
      </c>
      <c r="AC47" s="18">
        <v>-4</v>
      </c>
      <c r="AD47" s="18">
        <v>-1.5</v>
      </c>
      <c r="AE47" s="18">
        <v>-1</v>
      </c>
      <c r="AF47" s="18">
        <v>-16</v>
      </c>
      <c r="AG47" s="18">
        <v>-0.4</v>
      </c>
      <c r="AH47" s="18">
        <v>-0.5</v>
      </c>
      <c r="AI47" s="18">
        <v>-0.7</v>
      </c>
      <c r="AJ47" s="18">
        <v>-7.3</v>
      </c>
      <c r="AK47" s="18">
        <v>-0.4</v>
      </c>
      <c r="AL47" s="18">
        <v>-0.2</v>
      </c>
      <c r="AM47" s="18">
        <v>-0.2</v>
      </c>
      <c r="AN47" s="18">
        <v>-0.7</v>
      </c>
      <c r="AO47" s="18">
        <v>-0.3</v>
      </c>
      <c r="AP47" s="18">
        <v>0.32900000000000001</v>
      </c>
      <c r="AQ47" s="18">
        <v>-0.34100000000000003</v>
      </c>
      <c r="AR47" s="18">
        <v>0.34100000000000003</v>
      </c>
      <c r="AS47" s="18">
        <v>-5.79</v>
      </c>
      <c r="AT47" s="18">
        <v>-0.59799999999999998</v>
      </c>
      <c r="AU47" s="18">
        <v>4.1000000000000002E-2</v>
      </c>
      <c r="AV47" s="18">
        <v>6.3470000000000004</v>
      </c>
    </row>
    <row r="48" spans="1:48">
      <c r="A48" s="15" t="s">
        <v>509</v>
      </c>
      <c r="B48" s="14" t="s">
        <v>510</v>
      </c>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v>0</v>
      </c>
      <c r="AR48" s="19">
        <v>3.83</v>
      </c>
      <c r="AS48" s="19">
        <v>-14.569000000000001</v>
      </c>
      <c r="AT48" s="19">
        <v>-4.266</v>
      </c>
      <c r="AU48" s="19">
        <v>0</v>
      </c>
      <c r="AV48" s="19">
        <v>-9.2460000000000004</v>
      </c>
    </row>
    <row r="49" spans="1:48">
      <c r="A49" s="33" t="s">
        <v>511</v>
      </c>
      <c r="B49" s="33" t="s">
        <v>512</v>
      </c>
      <c r="C49" s="18" t="s">
        <v>60</v>
      </c>
      <c r="D49" s="18" t="s">
        <v>60</v>
      </c>
      <c r="E49" s="18">
        <v>-0.4</v>
      </c>
      <c r="F49" s="18" t="s">
        <v>60</v>
      </c>
      <c r="G49" s="18">
        <v>-0.4</v>
      </c>
      <c r="H49" s="18" t="s">
        <v>60</v>
      </c>
      <c r="I49" s="18" t="s">
        <v>60</v>
      </c>
      <c r="J49" s="18" t="s">
        <v>60</v>
      </c>
      <c r="K49" s="18" t="s">
        <v>60</v>
      </c>
      <c r="L49" s="18" t="s">
        <v>60</v>
      </c>
      <c r="M49" s="18" t="s">
        <v>60</v>
      </c>
      <c r="N49" s="18" t="s">
        <v>60</v>
      </c>
      <c r="O49" s="18" t="s">
        <v>60</v>
      </c>
      <c r="P49" s="18" t="s">
        <v>60</v>
      </c>
      <c r="Q49" s="18" t="s">
        <v>60</v>
      </c>
      <c r="R49" s="18" t="s">
        <v>60</v>
      </c>
      <c r="S49" s="18" t="s">
        <v>60</v>
      </c>
      <c r="T49" s="18" t="s">
        <v>60</v>
      </c>
      <c r="U49" s="18" t="s">
        <v>60</v>
      </c>
      <c r="V49" s="18" t="s">
        <v>60</v>
      </c>
      <c r="W49" s="18" t="s">
        <v>60</v>
      </c>
      <c r="X49" s="18" t="s">
        <v>60</v>
      </c>
      <c r="Y49" s="18" t="s">
        <v>60</v>
      </c>
      <c r="Z49" s="18" t="s">
        <v>60</v>
      </c>
      <c r="AA49" s="18" t="s">
        <v>60</v>
      </c>
      <c r="AB49" s="18" t="s">
        <v>60</v>
      </c>
      <c r="AC49" s="18" t="s">
        <v>60</v>
      </c>
      <c r="AD49" s="18" t="s">
        <v>60</v>
      </c>
      <c r="AE49" s="18" t="s">
        <v>60</v>
      </c>
      <c r="AF49" s="18" t="s">
        <v>60</v>
      </c>
      <c r="AG49" s="18" t="s">
        <v>60</v>
      </c>
      <c r="AH49" s="18" t="s">
        <v>60</v>
      </c>
      <c r="AI49" s="18" t="s">
        <v>60</v>
      </c>
      <c r="AJ49" s="18" t="s">
        <v>60</v>
      </c>
      <c r="AK49" s="18" t="s">
        <v>60</v>
      </c>
      <c r="AL49" s="18" t="s">
        <v>60</v>
      </c>
      <c r="AM49" s="18" t="s">
        <v>60</v>
      </c>
      <c r="AN49" s="18" t="s">
        <v>60</v>
      </c>
      <c r="AO49" s="18" t="s">
        <v>60</v>
      </c>
      <c r="AP49" s="18" t="s">
        <v>60</v>
      </c>
      <c r="AQ49" s="18">
        <v>0</v>
      </c>
      <c r="AR49" s="18">
        <v>0</v>
      </c>
      <c r="AS49" s="18">
        <v>0</v>
      </c>
      <c r="AT49" s="18">
        <v>0</v>
      </c>
      <c r="AU49" s="18">
        <v>0</v>
      </c>
      <c r="AV49" s="18">
        <v>0</v>
      </c>
    </row>
    <row r="50" spans="1:48">
      <c r="A50" s="15" t="s">
        <v>513</v>
      </c>
      <c r="B50" s="14" t="s">
        <v>514</v>
      </c>
      <c r="C50" s="19" t="s">
        <v>60</v>
      </c>
      <c r="D50" s="19" t="s">
        <v>60</v>
      </c>
      <c r="E50" s="19" t="s">
        <v>60</v>
      </c>
      <c r="F50" s="19" t="s">
        <v>60</v>
      </c>
      <c r="G50" s="19" t="s">
        <v>60</v>
      </c>
      <c r="H50" s="19" t="s">
        <v>60</v>
      </c>
      <c r="I50" s="19" t="s">
        <v>60</v>
      </c>
      <c r="J50" s="19" t="s">
        <v>60</v>
      </c>
      <c r="K50" s="19" t="s">
        <v>60</v>
      </c>
      <c r="L50" s="19" t="s">
        <v>60</v>
      </c>
      <c r="M50" s="19" t="s">
        <v>60</v>
      </c>
      <c r="N50" s="19" t="s">
        <v>60</v>
      </c>
      <c r="O50" s="19" t="s">
        <v>60</v>
      </c>
      <c r="P50" s="19" t="s">
        <v>60</v>
      </c>
      <c r="Q50" s="19" t="s">
        <v>60</v>
      </c>
      <c r="R50" s="19" t="s">
        <v>60</v>
      </c>
      <c r="S50" s="19" t="s">
        <v>60</v>
      </c>
      <c r="T50" s="19" t="s">
        <v>60</v>
      </c>
      <c r="U50" s="19">
        <v>-2.9</v>
      </c>
      <c r="V50" s="19">
        <v>-2.9</v>
      </c>
      <c r="W50" s="19" t="s">
        <v>60</v>
      </c>
      <c r="X50" s="19" t="s">
        <v>60</v>
      </c>
      <c r="Y50" s="19" t="s">
        <v>60</v>
      </c>
      <c r="Z50" s="19" t="s">
        <v>60</v>
      </c>
      <c r="AA50" s="19" t="s">
        <v>60</v>
      </c>
      <c r="AB50" s="19" t="s">
        <v>60</v>
      </c>
      <c r="AC50" s="19" t="s">
        <v>60</v>
      </c>
      <c r="AD50" s="19" t="s">
        <v>60</v>
      </c>
      <c r="AE50" s="19" t="s">
        <v>60</v>
      </c>
      <c r="AF50" s="19" t="s">
        <v>60</v>
      </c>
      <c r="AG50" s="19" t="s">
        <v>60</v>
      </c>
      <c r="AH50" s="19" t="s">
        <v>60</v>
      </c>
      <c r="AI50" s="19" t="s">
        <v>60</v>
      </c>
      <c r="AJ50" s="19" t="s">
        <v>60</v>
      </c>
      <c r="AK50" s="19" t="s">
        <v>60</v>
      </c>
      <c r="AL50" s="19" t="s">
        <v>60</v>
      </c>
      <c r="AM50" s="19" t="s">
        <v>60</v>
      </c>
      <c r="AN50" s="19" t="s">
        <v>60</v>
      </c>
      <c r="AO50" s="19" t="s">
        <v>60</v>
      </c>
      <c r="AP50" s="19" t="s">
        <v>60</v>
      </c>
      <c r="AQ50" s="19">
        <v>0</v>
      </c>
      <c r="AR50" s="19">
        <v>0</v>
      </c>
      <c r="AS50" s="19">
        <v>0</v>
      </c>
      <c r="AT50" s="19">
        <v>0</v>
      </c>
      <c r="AU50" s="19">
        <v>0</v>
      </c>
      <c r="AV50" s="19">
        <v>0</v>
      </c>
    </row>
    <row r="51" spans="1:48">
      <c r="A51" s="33" t="s">
        <v>515</v>
      </c>
      <c r="B51" s="33" t="s">
        <v>516</v>
      </c>
      <c r="C51" s="18">
        <v>-1.1000000000000001</v>
      </c>
      <c r="D51" s="18">
        <v>0.7</v>
      </c>
      <c r="E51" s="18">
        <v>0.5</v>
      </c>
      <c r="F51" s="18">
        <v>0.3</v>
      </c>
      <c r="G51" s="18">
        <v>0.4</v>
      </c>
      <c r="H51" s="18">
        <v>-0.2</v>
      </c>
      <c r="I51" s="18">
        <v>0.2</v>
      </c>
      <c r="J51" s="18">
        <v>1</v>
      </c>
      <c r="K51" s="18">
        <v>-1</v>
      </c>
      <c r="L51" s="18" t="s">
        <v>60</v>
      </c>
      <c r="M51" s="18" t="s">
        <v>60</v>
      </c>
      <c r="N51" s="18" t="s">
        <v>60</v>
      </c>
      <c r="O51" s="18" t="s">
        <v>60</v>
      </c>
      <c r="P51" s="18" t="s">
        <v>60</v>
      </c>
      <c r="Q51" s="18" t="s">
        <v>60</v>
      </c>
      <c r="R51" s="18" t="s">
        <v>60</v>
      </c>
      <c r="S51" s="18" t="s">
        <v>60</v>
      </c>
      <c r="T51" s="18" t="s">
        <v>60</v>
      </c>
      <c r="U51" s="18" t="s">
        <v>60</v>
      </c>
      <c r="V51" s="18" t="s">
        <v>60</v>
      </c>
      <c r="W51" s="18" t="s">
        <v>60</v>
      </c>
      <c r="X51" s="18" t="s">
        <v>60</v>
      </c>
      <c r="Y51" s="18" t="s">
        <v>60</v>
      </c>
      <c r="Z51" s="18" t="s">
        <v>60</v>
      </c>
      <c r="AA51" s="18" t="s">
        <v>60</v>
      </c>
      <c r="AB51" s="18" t="s">
        <v>60</v>
      </c>
      <c r="AC51" s="18" t="s">
        <v>60</v>
      </c>
      <c r="AD51" s="18" t="s">
        <v>60</v>
      </c>
      <c r="AE51" s="18" t="s">
        <v>60</v>
      </c>
      <c r="AF51" s="18" t="s">
        <v>60</v>
      </c>
      <c r="AG51" s="18" t="s">
        <v>60</v>
      </c>
      <c r="AH51" s="18" t="s">
        <v>60</v>
      </c>
      <c r="AI51" s="18" t="s">
        <v>60</v>
      </c>
      <c r="AJ51" s="18" t="s">
        <v>60</v>
      </c>
      <c r="AK51" s="18" t="s">
        <v>60</v>
      </c>
      <c r="AL51" s="18" t="s">
        <v>60</v>
      </c>
      <c r="AM51" s="18" t="s">
        <v>60</v>
      </c>
      <c r="AN51" s="18" t="s">
        <v>60</v>
      </c>
      <c r="AO51" s="18" t="s">
        <v>60</v>
      </c>
      <c r="AP51" s="18" t="s">
        <v>60</v>
      </c>
      <c r="AQ51" s="18">
        <v>0</v>
      </c>
      <c r="AR51" s="18">
        <v>0</v>
      </c>
      <c r="AS51" s="18">
        <v>0</v>
      </c>
      <c r="AT51" s="18">
        <v>0</v>
      </c>
      <c r="AU51" s="18">
        <v>0</v>
      </c>
      <c r="AV51" s="18">
        <v>0</v>
      </c>
    </row>
    <row r="52" spans="1:48">
      <c r="A52" s="15" t="s">
        <v>517</v>
      </c>
      <c r="B52" s="14" t="s">
        <v>518</v>
      </c>
      <c r="C52" s="19" t="s">
        <v>60</v>
      </c>
      <c r="D52" s="19" t="s">
        <v>60</v>
      </c>
      <c r="E52" s="19" t="s">
        <v>60</v>
      </c>
      <c r="F52" s="19" t="s">
        <v>60</v>
      </c>
      <c r="G52" s="19" t="s">
        <v>60</v>
      </c>
      <c r="H52" s="19" t="s">
        <v>60</v>
      </c>
      <c r="I52" s="19" t="s">
        <v>60</v>
      </c>
      <c r="J52" s="19">
        <v>-92</v>
      </c>
      <c r="K52" s="19" t="s">
        <v>60</v>
      </c>
      <c r="L52" s="19">
        <v>-92</v>
      </c>
      <c r="M52" s="19" t="s">
        <v>60</v>
      </c>
      <c r="N52" s="19" t="s">
        <v>60</v>
      </c>
      <c r="O52" s="19" t="s">
        <v>60</v>
      </c>
      <c r="P52" s="19" t="s">
        <v>60</v>
      </c>
      <c r="Q52" s="19" t="s">
        <v>60</v>
      </c>
      <c r="R52" s="19" t="s">
        <v>60</v>
      </c>
      <c r="S52" s="19">
        <v>-236.8</v>
      </c>
      <c r="T52" s="19">
        <v>-89.7</v>
      </c>
      <c r="U52" s="19">
        <v>-42.1</v>
      </c>
      <c r="V52" s="19">
        <v>-368.6</v>
      </c>
      <c r="W52" s="19">
        <v>0</v>
      </c>
      <c r="X52" s="19" t="s">
        <v>60</v>
      </c>
      <c r="Y52" s="19" t="s">
        <v>60</v>
      </c>
      <c r="Z52" s="19" t="s">
        <v>60</v>
      </c>
      <c r="AA52" s="19" t="s">
        <v>60</v>
      </c>
      <c r="AB52" s="19" t="s">
        <v>60</v>
      </c>
      <c r="AC52" s="19" t="s">
        <v>60</v>
      </c>
      <c r="AD52" s="19" t="s">
        <v>60</v>
      </c>
      <c r="AE52" s="19" t="s">
        <v>60</v>
      </c>
      <c r="AF52" s="19" t="s">
        <v>60</v>
      </c>
      <c r="AG52" s="19" t="s">
        <v>60</v>
      </c>
      <c r="AH52" s="19" t="s">
        <v>60</v>
      </c>
      <c r="AI52" s="19" t="s">
        <v>60</v>
      </c>
      <c r="AJ52" s="19">
        <v>-273.10000000000002</v>
      </c>
      <c r="AK52" s="19" t="s">
        <v>60</v>
      </c>
      <c r="AL52" s="19" t="s">
        <v>60</v>
      </c>
      <c r="AM52" s="19" t="s">
        <v>60</v>
      </c>
      <c r="AN52" s="19" t="s">
        <v>60</v>
      </c>
      <c r="AO52" s="19" t="s">
        <v>60</v>
      </c>
      <c r="AP52" s="19" t="s">
        <v>60</v>
      </c>
      <c r="AQ52" s="19">
        <v>0</v>
      </c>
      <c r="AR52" s="19">
        <v>0</v>
      </c>
      <c r="AS52" s="19">
        <v>0</v>
      </c>
      <c r="AT52" s="19">
        <v>0</v>
      </c>
      <c r="AU52" s="19">
        <v>0</v>
      </c>
      <c r="AV52" s="19">
        <v>0</v>
      </c>
    </row>
    <row r="53" spans="1:48">
      <c r="A53" s="33" t="s">
        <v>519</v>
      </c>
      <c r="B53" s="33" t="s">
        <v>520</v>
      </c>
      <c r="C53" s="18" t="s">
        <v>60</v>
      </c>
      <c r="D53" s="18" t="s">
        <v>60</v>
      </c>
      <c r="E53" s="18" t="s">
        <v>60</v>
      </c>
      <c r="F53" s="18" t="s">
        <v>60</v>
      </c>
      <c r="G53" s="18" t="s">
        <v>60</v>
      </c>
      <c r="H53" s="18" t="s">
        <v>60</v>
      </c>
      <c r="I53" s="18" t="s">
        <v>60</v>
      </c>
      <c r="J53" s="18">
        <v>-5.9</v>
      </c>
      <c r="K53" s="18" t="s">
        <v>60</v>
      </c>
      <c r="L53" s="18">
        <v>-5.9</v>
      </c>
      <c r="M53" s="18" t="s">
        <v>60</v>
      </c>
      <c r="N53" s="18" t="s">
        <v>60</v>
      </c>
      <c r="O53" s="18" t="s">
        <v>60</v>
      </c>
      <c r="P53" s="18" t="s">
        <v>60</v>
      </c>
      <c r="Q53" s="18" t="s">
        <v>60</v>
      </c>
      <c r="R53" s="18" t="s">
        <v>60</v>
      </c>
      <c r="S53" s="18">
        <v>-41.8</v>
      </c>
      <c r="T53" s="18">
        <v>-23.3</v>
      </c>
      <c r="U53" s="18">
        <v>0.1</v>
      </c>
      <c r="V53" s="18">
        <v>-65</v>
      </c>
      <c r="W53" s="18" t="s">
        <v>60</v>
      </c>
      <c r="X53" s="18" t="s">
        <v>60</v>
      </c>
      <c r="Y53" s="18" t="s">
        <v>60</v>
      </c>
      <c r="Z53" s="18" t="s">
        <v>60</v>
      </c>
      <c r="AA53" s="18" t="s">
        <v>60</v>
      </c>
      <c r="AB53" s="18" t="s">
        <v>60</v>
      </c>
      <c r="AC53" s="18" t="s">
        <v>60</v>
      </c>
      <c r="AD53" s="18" t="s">
        <v>60</v>
      </c>
      <c r="AE53" s="18" t="s">
        <v>60</v>
      </c>
      <c r="AF53" s="18" t="s">
        <v>60</v>
      </c>
      <c r="AG53" s="18" t="s">
        <v>60</v>
      </c>
      <c r="AH53" s="18" t="s">
        <v>60</v>
      </c>
      <c r="AI53" s="18" t="s">
        <v>60</v>
      </c>
      <c r="AJ53" s="18" t="s">
        <v>60</v>
      </c>
      <c r="AK53" s="18" t="s">
        <v>60</v>
      </c>
      <c r="AL53" s="18" t="s">
        <v>60</v>
      </c>
      <c r="AM53" s="18" t="s">
        <v>60</v>
      </c>
      <c r="AN53" s="18" t="s">
        <v>60</v>
      </c>
      <c r="AO53" s="18" t="s">
        <v>60</v>
      </c>
      <c r="AP53" s="18" t="s">
        <v>60</v>
      </c>
      <c r="AQ53" s="18">
        <v>0</v>
      </c>
      <c r="AR53" s="18">
        <v>0</v>
      </c>
      <c r="AS53" s="18">
        <v>0</v>
      </c>
      <c r="AT53" s="18">
        <v>0</v>
      </c>
      <c r="AU53" s="18">
        <v>0</v>
      </c>
      <c r="AV53" s="18">
        <v>0</v>
      </c>
    </row>
    <row r="54" spans="1:48">
      <c r="A54" s="15" t="s">
        <v>521</v>
      </c>
      <c r="B54" s="14" t="s">
        <v>522</v>
      </c>
      <c r="C54" s="19" t="s">
        <v>60</v>
      </c>
      <c r="D54" s="19" t="s">
        <v>60</v>
      </c>
      <c r="E54" s="19" t="s">
        <v>60</v>
      </c>
      <c r="F54" s="19" t="s">
        <v>60</v>
      </c>
      <c r="G54" s="19" t="s">
        <v>60</v>
      </c>
      <c r="H54" s="19" t="s">
        <v>60</v>
      </c>
      <c r="I54" s="19" t="s">
        <v>60</v>
      </c>
      <c r="J54" s="19" t="s">
        <v>60</v>
      </c>
      <c r="K54" s="19" t="s">
        <v>60</v>
      </c>
      <c r="L54" s="19" t="s">
        <v>60</v>
      </c>
      <c r="M54" s="19" t="s">
        <v>60</v>
      </c>
      <c r="N54" s="19" t="s">
        <v>60</v>
      </c>
      <c r="O54" s="19" t="s">
        <v>60</v>
      </c>
      <c r="P54" s="19" t="s">
        <v>60</v>
      </c>
      <c r="Q54" s="19" t="s">
        <v>60</v>
      </c>
      <c r="R54" s="19" t="s">
        <v>60</v>
      </c>
      <c r="S54" s="19" t="s">
        <v>60</v>
      </c>
      <c r="T54" s="19" t="s">
        <v>60</v>
      </c>
      <c r="U54" s="19" t="s">
        <v>60</v>
      </c>
      <c r="V54" s="19" t="s">
        <v>60</v>
      </c>
      <c r="W54" s="19" t="s">
        <v>60</v>
      </c>
      <c r="X54" s="19">
        <v>-7.5</v>
      </c>
      <c r="Y54" s="19">
        <v>0</v>
      </c>
      <c r="Z54" s="19">
        <v>0</v>
      </c>
      <c r="AA54" s="19">
        <v>-7.5</v>
      </c>
      <c r="AB54" s="19">
        <v>0</v>
      </c>
      <c r="AC54" s="19" t="s">
        <v>60</v>
      </c>
      <c r="AD54" s="19" t="s">
        <v>60</v>
      </c>
      <c r="AE54" s="19" t="s">
        <v>60</v>
      </c>
      <c r="AF54" s="19" t="s">
        <v>60</v>
      </c>
      <c r="AG54" s="19" t="s">
        <v>60</v>
      </c>
      <c r="AH54" s="19" t="s">
        <v>60</v>
      </c>
      <c r="AI54" s="19" t="s">
        <v>60</v>
      </c>
      <c r="AJ54" s="19" t="s">
        <v>60</v>
      </c>
      <c r="AK54" s="19" t="s">
        <v>60</v>
      </c>
      <c r="AL54" s="19" t="s">
        <v>60</v>
      </c>
      <c r="AM54" s="19" t="s">
        <v>60</v>
      </c>
      <c r="AN54" s="19" t="s">
        <v>60</v>
      </c>
      <c r="AO54" s="19" t="s">
        <v>60</v>
      </c>
      <c r="AP54" s="19" t="s">
        <v>60</v>
      </c>
      <c r="AQ54" s="19">
        <v>0</v>
      </c>
      <c r="AR54" s="19">
        <v>0</v>
      </c>
      <c r="AS54" s="19">
        <v>0</v>
      </c>
      <c r="AT54" s="19">
        <v>0</v>
      </c>
      <c r="AU54" s="19">
        <v>0</v>
      </c>
      <c r="AV54" s="19">
        <v>0</v>
      </c>
    </row>
    <row r="55" spans="1:48" s="90" customFormat="1">
      <c r="A55" s="118" t="s">
        <v>608</v>
      </c>
      <c r="B55" s="119"/>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c r="AM55" s="120"/>
      <c r="AN55" s="120"/>
      <c r="AO55" s="120"/>
      <c r="AP55" s="120"/>
      <c r="AQ55" s="120">
        <v>0</v>
      </c>
      <c r="AR55" s="120">
        <v>0</v>
      </c>
      <c r="AS55" s="120"/>
      <c r="AT55" s="120"/>
      <c r="AU55" s="120"/>
      <c r="AV55" s="120">
        <v>-166.126</v>
      </c>
    </row>
    <row r="56" spans="1:48">
      <c r="A56" s="15" t="s">
        <v>609</v>
      </c>
      <c r="B56" s="14"/>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v>0</v>
      </c>
      <c r="AR56" s="19">
        <v>0</v>
      </c>
      <c r="AS56" s="19"/>
      <c r="AT56" s="19"/>
      <c r="AU56" s="19"/>
      <c r="AV56" s="19">
        <v>-24.585999999999999</v>
      </c>
    </row>
    <row r="57" spans="1:48">
      <c r="A57" s="33" t="s">
        <v>523</v>
      </c>
      <c r="B57" s="33" t="s">
        <v>524</v>
      </c>
      <c r="C57" s="18" t="s">
        <v>60</v>
      </c>
      <c r="D57" s="18" t="s">
        <v>60</v>
      </c>
      <c r="E57" s="18" t="s">
        <v>60</v>
      </c>
      <c r="F57" s="18" t="s">
        <v>60</v>
      </c>
      <c r="G57" s="18" t="s">
        <v>60</v>
      </c>
      <c r="H57" s="18" t="s">
        <v>60</v>
      </c>
      <c r="I57" s="18" t="s">
        <v>60</v>
      </c>
      <c r="J57" s="18" t="s">
        <v>60</v>
      </c>
      <c r="K57" s="18" t="s">
        <v>60</v>
      </c>
      <c r="L57" s="18" t="s">
        <v>60</v>
      </c>
      <c r="M57" s="18" t="s">
        <v>60</v>
      </c>
      <c r="N57" s="18" t="s">
        <v>60</v>
      </c>
      <c r="O57" s="18" t="s">
        <v>60</v>
      </c>
      <c r="P57" s="18" t="s">
        <v>60</v>
      </c>
      <c r="Q57" s="18" t="s">
        <v>60</v>
      </c>
      <c r="R57" s="18" t="s">
        <v>60</v>
      </c>
      <c r="S57" s="18" t="s">
        <v>60</v>
      </c>
      <c r="T57" s="18" t="s">
        <v>60</v>
      </c>
      <c r="U57" s="18">
        <v>-6.5</v>
      </c>
      <c r="V57" s="18">
        <v>-6.5</v>
      </c>
      <c r="W57" s="18" t="s">
        <v>60</v>
      </c>
      <c r="X57" s="18" t="s">
        <v>60</v>
      </c>
      <c r="Y57" s="18">
        <v>-6.5</v>
      </c>
      <c r="Z57" s="18" t="s">
        <v>60</v>
      </c>
      <c r="AA57" s="18">
        <v>-6.5</v>
      </c>
      <c r="AB57" s="18">
        <v>0</v>
      </c>
      <c r="AC57" s="18" t="s">
        <v>60</v>
      </c>
      <c r="AD57" s="18">
        <v>-6.5</v>
      </c>
      <c r="AE57" s="18" t="s">
        <v>60</v>
      </c>
      <c r="AF57" s="18">
        <v>-6.5</v>
      </c>
      <c r="AG57" s="18" t="s">
        <v>60</v>
      </c>
      <c r="AH57" s="18" t="s">
        <v>60</v>
      </c>
      <c r="AI57" s="18">
        <v>-6.5</v>
      </c>
      <c r="AJ57" s="18" t="s">
        <v>60</v>
      </c>
      <c r="AK57" s="18" t="s">
        <v>60</v>
      </c>
      <c r="AL57" s="18" t="s">
        <v>60</v>
      </c>
      <c r="AM57" s="18">
        <v>-6.5</v>
      </c>
      <c r="AN57" s="18">
        <v>-206.9</v>
      </c>
      <c r="AO57" s="18" t="s">
        <v>60</v>
      </c>
      <c r="AP57" s="18" t="s">
        <v>60</v>
      </c>
      <c r="AQ57" s="18">
        <v>0</v>
      </c>
      <c r="AR57" s="18">
        <v>0</v>
      </c>
      <c r="AS57" s="18">
        <v>0</v>
      </c>
      <c r="AT57" s="18">
        <v>0</v>
      </c>
      <c r="AU57" s="18">
        <v>0</v>
      </c>
      <c r="AV57" s="18">
        <v>0</v>
      </c>
    </row>
    <row r="58" spans="1:48">
      <c r="A58" s="15" t="s">
        <v>525</v>
      </c>
      <c r="B58" s="14" t="s">
        <v>526</v>
      </c>
      <c r="C58" s="19" t="s">
        <v>60</v>
      </c>
      <c r="D58" s="19" t="s">
        <v>60</v>
      </c>
      <c r="E58" s="19" t="s">
        <v>60</v>
      </c>
      <c r="F58" s="19" t="s">
        <v>60</v>
      </c>
      <c r="G58" s="19" t="s">
        <v>60</v>
      </c>
      <c r="H58" s="19" t="s">
        <v>60</v>
      </c>
      <c r="I58" s="19" t="s">
        <v>60</v>
      </c>
      <c r="J58" s="19" t="s">
        <v>60</v>
      </c>
      <c r="K58" s="19" t="s">
        <v>60</v>
      </c>
      <c r="L58" s="19" t="s">
        <v>60</v>
      </c>
      <c r="M58" s="19" t="s">
        <v>60</v>
      </c>
      <c r="N58" s="19" t="s">
        <v>60</v>
      </c>
      <c r="O58" s="19" t="s">
        <v>60</v>
      </c>
      <c r="P58" s="19" t="s">
        <v>60</v>
      </c>
      <c r="Q58" s="19" t="s">
        <v>60</v>
      </c>
      <c r="R58" s="19" t="s">
        <v>60</v>
      </c>
      <c r="S58" s="19" t="s">
        <v>60</v>
      </c>
      <c r="T58" s="19" t="s">
        <v>60</v>
      </c>
      <c r="U58" s="19" t="s">
        <v>60</v>
      </c>
      <c r="V58" s="19" t="s">
        <v>60</v>
      </c>
      <c r="W58" s="19" t="s">
        <v>60</v>
      </c>
      <c r="X58" s="19" t="s">
        <v>60</v>
      </c>
      <c r="Y58" s="19">
        <v>-47.5</v>
      </c>
      <c r="Z58" s="19">
        <v>0</v>
      </c>
      <c r="AA58" s="19">
        <v>-47.5</v>
      </c>
      <c r="AB58" s="19">
        <v>0</v>
      </c>
      <c r="AC58" s="19" t="s">
        <v>60</v>
      </c>
      <c r="AD58" s="19" t="s">
        <v>60</v>
      </c>
      <c r="AE58" s="19" t="s">
        <v>60</v>
      </c>
      <c r="AF58" s="19" t="s">
        <v>60</v>
      </c>
      <c r="AG58" s="19" t="s">
        <v>60</v>
      </c>
      <c r="AH58" s="19" t="s">
        <v>60</v>
      </c>
      <c r="AI58" s="19" t="s">
        <v>60</v>
      </c>
      <c r="AJ58" s="19" t="s">
        <v>60</v>
      </c>
      <c r="AK58" s="19" t="s">
        <v>60</v>
      </c>
      <c r="AL58" s="19" t="s">
        <v>60</v>
      </c>
      <c r="AM58" s="19" t="s">
        <v>60</v>
      </c>
      <c r="AN58" s="19" t="s">
        <v>60</v>
      </c>
      <c r="AO58" s="19" t="s">
        <v>60</v>
      </c>
      <c r="AP58" s="19" t="s">
        <v>60</v>
      </c>
      <c r="AQ58" s="19">
        <v>0</v>
      </c>
      <c r="AR58" s="19">
        <v>0</v>
      </c>
      <c r="AS58" s="19">
        <v>0</v>
      </c>
      <c r="AT58" s="19">
        <v>0</v>
      </c>
      <c r="AU58" s="19">
        <v>0</v>
      </c>
      <c r="AV58" s="19">
        <v>0</v>
      </c>
    </row>
    <row r="59" spans="1:48">
      <c r="A59" s="33" t="s">
        <v>527</v>
      </c>
      <c r="B59" s="33" t="s">
        <v>528</v>
      </c>
      <c r="C59" s="18" t="s">
        <v>60</v>
      </c>
      <c r="D59" s="18" t="s">
        <v>60</v>
      </c>
      <c r="E59" s="18" t="s">
        <v>60</v>
      </c>
      <c r="F59" s="18" t="s">
        <v>60</v>
      </c>
      <c r="G59" s="18" t="s">
        <v>60</v>
      </c>
      <c r="H59" s="18" t="s">
        <v>60</v>
      </c>
      <c r="I59" s="18" t="s">
        <v>60</v>
      </c>
      <c r="J59" s="18">
        <v>-179.2</v>
      </c>
      <c r="K59" s="18" t="s">
        <v>60</v>
      </c>
      <c r="L59" s="18">
        <v>-179.2</v>
      </c>
      <c r="M59" s="18" t="s">
        <v>60</v>
      </c>
      <c r="N59" s="18" t="s">
        <v>60</v>
      </c>
      <c r="O59" s="18" t="s">
        <v>60</v>
      </c>
      <c r="P59" s="18" t="s">
        <v>60</v>
      </c>
      <c r="Q59" s="18" t="s">
        <v>60</v>
      </c>
      <c r="R59" s="18" t="s">
        <v>60</v>
      </c>
      <c r="S59" s="18" t="s">
        <v>60</v>
      </c>
      <c r="T59" s="18" t="s">
        <v>60</v>
      </c>
      <c r="U59" s="18" t="s">
        <v>60</v>
      </c>
      <c r="V59" s="18" t="s">
        <v>60</v>
      </c>
      <c r="W59" s="18" t="s">
        <v>60</v>
      </c>
      <c r="X59" s="18" t="s">
        <v>60</v>
      </c>
      <c r="Y59" s="18" t="s">
        <v>60</v>
      </c>
      <c r="Z59" s="18" t="s">
        <v>60</v>
      </c>
      <c r="AA59" s="18" t="s">
        <v>60</v>
      </c>
      <c r="AB59" s="18" t="s">
        <v>60</v>
      </c>
      <c r="AC59" s="18" t="s">
        <v>60</v>
      </c>
      <c r="AD59" s="18" t="s">
        <v>60</v>
      </c>
      <c r="AE59" s="18" t="s">
        <v>60</v>
      </c>
      <c r="AF59" s="18" t="s">
        <v>60</v>
      </c>
      <c r="AG59" s="18" t="s">
        <v>60</v>
      </c>
      <c r="AH59" s="18" t="s">
        <v>60</v>
      </c>
      <c r="AI59" s="18" t="s">
        <v>60</v>
      </c>
      <c r="AJ59" s="18" t="s">
        <v>60</v>
      </c>
      <c r="AK59" s="18" t="s">
        <v>60</v>
      </c>
      <c r="AL59" s="18" t="s">
        <v>60</v>
      </c>
      <c r="AM59" s="18" t="s">
        <v>60</v>
      </c>
      <c r="AN59" s="18" t="s">
        <v>60</v>
      </c>
      <c r="AO59" s="18" t="s">
        <v>60</v>
      </c>
      <c r="AP59" s="18" t="s">
        <v>60</v>
      </c>
      <c r="AQ59" s="18">
        <v>0</v>
      </c>
      <c r="AR59" s="18">
        <v>0</v>
      </c>
      <c r="AS59" s="18">
        <v>0</v>
      </c>
      <c r="AT59" s="18">
        <v>0</v>
      </c>
      <c r="AU59" s="18">
        <v>0</v>
      </c>
      <c r="AV59" s="18">
        <v>0</v>
      </c>
    </row>
    <row r="60" spans="1:48" s="121" customFormat="1">
      <c r="A60" s="17" t="s">
        <v>529</v>
      </c>
      <c r="B60" s="16" t="s">
        <v>530</v>
      </c>
      <c r="C60" s="28">
        <v>-10.9</v>
      </c>
      <c r="D60" s="28">
        <v>-48.5</v>
      </c>
      <c r="E60" s="28">
        <v>-137.4</v>
      </c>
      <c r="F60" s="28">
        <v>-13.9</v>
      </c>
      <c r="G60" s="28">
        <v>-210.5</v>
      </c>
      <c r="H60" s="28">
        <v>-41.2</v>
      </c>
      <c r="I60" s="28">
        <v>-35.5</v>
      </c>
      <c r="J60" s="28">
        <v>-305</v>
      </c>
      <c r="K60" s="28">
        <v>-34</v>
      </c>
      <c r="L60" s="28">
        <v>-415.7</v>
      </c>
      <c r="M60" s="28">
        <v>-23.8</v>
      </c>
      <c r="N60" s="28">
        <v>-13.1</v>
      </c>
      <c r="O60" s="28">
        <v>-40.4</v>
      </c>
      <c r="P60" s="28">
        <v>-64.5</v>
      </c>
      <c r="Q60" s="28">
        <v>-141.80000000000001</v>
      </c>
      <c r="R60" s="28">
        <v>-69.3</v>
      </c>
      <c r="S60" s="28">
        <v>-302</v>
      </c>
      <c r="T60" s="28">
        <v>-109.998</v>
      </c>
      <c r="U60" s="28">
        <v>-99</v>
      </c>
      <c r="V60" s="28">
        <v>-580.29999999999995</v>
      </c>
      <c r="W60" s="28">
        <v>-36.299999999999997</v>
      </c>
      <c r="X60" s="28">
        <v>-119.8</v>
      </c>
      <c r="Y60" s="28">
        <v>-94.3</v>
      </c>
      <c r="Z60" s="28">
        <v>-29.1</v>
      </c>
      <c r="AA60" s="28">
        <v>-279.60000000000002</v>
      </c>
      <c r="AB60" s="28">
        <v>-31.6</v>
      </c>
      <c r="AC60" s="28">
        <v>-142</v>
      </c>
      <c r="AD60" s="28">
        <v>-155.69999999999999</v>
      </c>
      <c r="AE60" s="28">
        <v>-56.2</v>
      </c>
      <c r="AF60" s="28">
        <v>-385.5</v>
      </c>
      <c r="AG60" s="28">
        <v>-164.1</v>
      </c>
      <c r="AH60" s="28">
        <v>5.6</v>
      </c>
      <c r="AI60" s="28">
        <v>-143.6</v>
      </c>
      <c r="AJ60" s="28">
        <v>-136.19999999999999</v>
      </c>
      <c r="AK60" s="28">
        <v>-29.2</v>
      </c>
      <c r="AL60" s="28">
        <v>-8.3000000000000007</v>
      </c>
      <c r="AM60" s="28">
        <v>-102.1</v>
      </c>
      <c r="AN60" s="28">
        <v>-197.5</v>
      </c>
      <c r="AO60" s="28">
        <v>-150.1</v>
      </c>
      <c r="AP60" s="28">
        <f t="shared" ref="AP60:AV60" si="8">SUM(AP45:AP59)</f>
        <v>-59.667999999999999</v>
      </c>
      <c r="AQ60" s="28">
        <f t="shared" si="8"/>
        <v>-662.74400000000003</v>
      </c>
      <c r="AR60" s="28">
        <f t="shared" si="8"/>
        <v>747.42500000000007</v>
      </c>
      <c r="AS60" s="28">
        <f t="shared" si="8"/>
        <v>-143.10199999999998</v>
      </c>
      <c r="AT60" s="28">
        <f t="shared" si="8"/>
        <v>-52.373999999999995</v>
      </c>
      <c r="AU60" s="28">
        <f t="shared" si="8"/>
        <v>-67.574000000000012</v>
      </c>
      <c r="AV60" s="28">
        <f t="shared" si="8"/>
        <v>-301.21700000000004</v>
      </c>
    </row>
    <row r="61" spans="1:48">
      <c r="A61" s="33"/>
      <c r="B61" s="33"/>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c r="A62" s="17" t="s">
        <v>531</v>
      </c>
      <c r="B62" s="16" t="s">
        <v>532</v>
      </c>
      <c r="C62" s="19" t="s">
        <v>60</v>
      </c>
      <c r="D62" s="19" t="s">
        <v>60</v>
      </c>
      <c r="E62" s="19" t="s">
        <v>60</v>
      </c>
      <c r="F62" s="19" t="s">
        <v>60</v>
      </c>
      <c r="G62" s="19" t="s">
        <v>60</v>
      </c>
      <c r="H62" s="19" t="s">
        <v>60</v>
      </c>
      <c r="I62" s="19" t="s">
        <v>60</v>
      </c>
      <c r="J62" s="19" t="s">
        <v>60</v>
      </c>
      <c r="K62" s="19" t="s">
        <v>60</v>
      </c>
      <c r="L62" s="19" t="s">
        <v>60</v>
      </c>
      <c r="M62" s="19" t="s">
        <v>60</v>
      </c>
      <c r="N62" s="19" t="s">
        <v>60</v>
      </c>
      <c r="O62" s="19" t="s">
        <v>60</v>
      </c>
      <c r="P62" s="19" t="s">
        <v>60</v>
      </c>
      <c r="Q62" s="19" t="s">
        <v>60</v>
      </c>
      <c r="R62" s="19" t="s">
        <v>60</v>
      </c>
      <c r="S62" s="19" t="s">
        <v>60</v>
      </c>
      <c r="T62" s="19" t="s">
        <v>60</v>
      </c>
      <c r="U62" s="19" t="s">
        <v>60</v>
      </c>
      <c r="V62" s="19" t="s">
        <v>60</v>
      </c>
      <c r="W62" s="19" t="s">
        <v>60</v>
      </c>
      <c r="X62" s="19" t="s">
        <v>60</v>
      </c>
      <c r="Y62" s="19" t="s">
        <v>60</v>
      </c>
      <c r="Z62" s="19" t="s">
        <v>60</v>
      </c>
      <c r="AA62" s="19" t="s">
        <v>60</v>
      </c>
      <c r="AB62" s="19" t="s">
        <v>60</v>
      </c>
      <c r="AC62" s="19" t="s">
        <v>60</v>
      </c>
      <c r="AD62" s="19" t="s">
        <v>60</v>
      </c>
      <c r="AE62" s="19" t="s">
        <v>60</v>
      </c>
      <c r="AF62" s="19" t="s">
        <v>60</v>
      </c>
      <c r="AG62" s="19" t="s">
        <v>60</v>
      </c>
      <c r="AH62" s="19" t="s">
        <v>60</v>
      </c>
      <c r="AI62" s="19" t="s">
        <v>60</v>
      </c>
      <c r="AJ62" s="19" t="s">
        <v>60</v>
      </c>
      <c r="AK62" s="19" t="s">
        <v>60</v>
      </c>
      <c r="AL62" s="19" t="s">
        <v>60</v>
      </c>
      <c r="AM62" s="19" t="s">
        <v>60</v>
      </c>
      <c r="AN62" s="19" t="s">
        <v>60</v>
      </c>
      <c r="AO62" s="19" t="s">
        <v>60</v>
      </c>
      <c r="AP62" s="19" t="s">
        <v>60</v>
      </c>
      <c r="AQ62" s="19">
        <v>0</v>
      </c>
      <c r="AR62" s="19">
        <v>0</v>
      </c>
      <c r="AS62" s="19">
        <v>0</v>
      </c>
      <c r="AT62" s="19">
        <v>0</v>
      </c>
      <c r="AU62" s="19">
        <v>0</v>
      </c>
      <c r="AV62" s="19">
        <v>0</v>
      </c>
    </row>
    <row r="63" spans="1:48">
      <c r="A63" s="33" t="s">
        <v>533</v>
      </c>
      <c r="B63" s="33" t="s">
        <v>534</v>
      </c>
      <c r="C63" s="18" t="s">
        <v>60</v>
      </c>
      <c r="D63" s="18" t="s">
        <v>60</v>
      </c>
      <c r="E63" s="18" t="s">
        <v>60</v>
      </c>
      <c r="F63" s="18" t="s">
        <v>60</v>
      </c>
      <c r="G63" s="18" t="s">
        <v>60</v>
      </c>
      <c r="H63" s="18" t="s">
        <v>60</v>
      </c>
      <c r="I63" s="18" t="s">
        <v>60</v>
      </c>
      <c r="J63" s="18">
        <v>-0.5</v>
      </c>
      <c r="K63" s="18">
        <v>-0.1</v>
      </c>
      <c r="L63" s="18">
        <v>-0.6</v>
      </c>
      <c r="M63" s="18">
        <v>-0.3</v>
      </c>
      <c r="N63" s="18">
        <v>-0.3</v>
      </c>
      <c r="O63" s="18">
        <v>-0.2</v>
      </c>
      <c r="P63" s="18">
        <v>-0.3</v>
      </c>
      <c r="Q63" s="18">
        <v>-1.1000000000000001</v>
      </c>
      <c r="R63" s="18">
        <v>-0.1</v>
      </c>
      <c r="S63" s="18" t="s">
        <v>60</v>
      </c>
      <c r="T63" s="18">
        <v>0.3</v>
      </c>
      <c r="U63" s="18">
        <v>-0.1</v>
      </c>
      <c r="V63" s="18" t="s">
        <v>60</v>
      </c>
      <c r="W63" s="18">
        <v>-7.9</v>
      </c>
      <c r="X63" s="18">
        <v>0.2</v>
      </c>
      <c r="Y63" s="18">
        <v>0.2</v>
      </c>
      <c r="Z63" s="18">
        <v>0.2</v>
      </c>
      <c r="AA63" s="18">
        <v>-7.3</v>
      </c>
      <c r="AB63" s="18">
        <v>-5.8</v>
      </c>
      <c r="AC63" s="18">
        <v>0</v>
      </c>
      <c r="AD63" s="18">
        <v>0</v>
      </c>
      <c r="AE63" s="18" t="s">
        <v>60</v>
      </c>
      <c r="AF63" s="18">
        <v>-5.8</v>
      </c>
      <c r="AG63" s="18" t="s">
        <v>60</v>
      </c>
      <c r="AH63" s="18" t="s">
        <v>60</v>
      </c>
      <c r="AI63" s="18" t="s">
        <v>60</v>
      </c>
      <c r="AJ63" s="18" t="s">
        <v>60</v>
      </c>
      <c r="AK63" s="18" t="s">
        <v>60</v>
      </c>
      <c r="AL63" s="18" t="s">
        <v>60</v>
      </c>
      <c r="AM63" s="18" t="s">
        <v>60</v>
      </c>
      <c r="AN63" s="18" t="s">
        <v>60</v>
      </c>
      <c r="AO63" s="18" t="s">
        <v>60</v>
      </c>
      <c r="AP63" s="18" t="s">
        <v>60</v>
      </c>
      <c r="AQ63" s="18">
        <v>-6.5000000000000002E-2</v>
      </c>
      <c r="AR63" s="18">
        <v>-9.9000000000000005E-2</v>
      </c>
      <c r="AS63" s="18">
        <v>0</v>
      </c>
      <c r="AT63" s="18">
        <v>0</v>
      </c>
      <c r="AU63" s="18">
        <v>-0.32200000000000001</v>
      </c>
      <c r="AV63" s="18">
        <v>-0.1</v>
      </c>
    </row>
    <row r="64" spans="1:48">
      <c r="A64" s="15" t="s">
        <v>535</v>
      </c>
      <c r="B64" s="14" t="s">
        <v>536</v>
      </c>
      <c r="C64" s="19" t="s">
        <v>60</v>
      </c>
      <c r="D64" s="19" t="s">
        <v>60</v>
      </c>
      <c r="E64" s="19" t="s">
        <v>60</v>
      </c>
      <c r="F64" s="19" t="s">
        <v>60</v>
      </c>
      <c r="G64" s="19" t="s">
        <v>60</v>
      </c>
      <c r="H64" s="19" t="s">
        <v>60</v>
      </c>
      <c r="I64" s="19" t="s">
        <v>60</v>
      </c>
      <c r="J64" s="19" t="s">
        <v>60</v>
      </c>
      <c r="K64" s="19" t="s">
        <v>60</v>
      </c>
      <c r="L64" s="19" t="s">
        <v>60</v>
      </c>
      <c r="M64" s="19" t="s">
        <v>60</v>
      </c>
      <c r="N64" s="19" t="s">
        <v>60</v>
      </c>
      <c r="O64" s="19" t="s">
        <v>60</v>
      </c>
      <c r="P64" s="19" t="s">
        <v>60</v>
      </c>
      <c r="Q64" s="19" t="s">
        <v>60</v>
      </c>
      <c r="R64" s="19" t="s">
        <v>60</v>
      </c>
      <c r="S64" s="19" t="s">
        <v>60</v>
      </c>
      <c r="T64" s="19" t="s">
        <v>60</v>
      </c>
      <c r="U64" s="19" t="s">
        <v>60</v>
      </c>
      <c r="V64" s="19" t="s">
        <v>60</v>
      </c>
      <c r="W64" s="19" t="s">
        <v>60</v>
      </c>
      <c r="X64" s="19" t="s">
        <v>60</v>
      </c>
      <c r="Y64" s="19" t="s">
        <v>60</v>
      </c>
      <c r="Z64" s="19" t="s">
        <v>60</v>
      </c>
      <c r="AA64" s="19" t="s">
        <v>60</v>
      </c>
      <c r="AB64" s="19" t="s">
        <v>60</v>
      </c>
      <c r="AC64" s="19" t="s">
        <v>60</v>
      </c>
      <c r="AD64" s="19" t="s">
        <v>60</v>
      </c>
      <c r="AE64" s="19" t="s">
        <v>60</v>
      </c>
      <c r="AF64" s="19" t="s">
        <v>60</v>
      </c>
      <c r="AG64" s="19" t="s">
        <v>60</v>
      </c>
      <c r="AH64" s="19" t="s">
        <v>60</v>
      </c>
      <c r="AI64" s="19" t="s">
        <v>60</v>
      </c>
      <c r="AJ64" s="19" t="s">
        <v>60</v>
      </c>
      <c r="AK64" s="19">
        <v>-5.3</v>
      </c>
      <c r="AL64" s="19">
        <v>-5.3</v>
      </c>
      <c r="AM64" s="19">
        <v>-5.3</v>
      </c>
      <c r="AN64" s="19">
        <v>-5.3</v>
      </c>
      <c r="AO64" s="19">
        <v>-5.3</v>
      </c>
      <c r="AP64" s="19">
        <v>-5.4980000000000002</v>
      </c>
      <c r="AQ64" s="19">
        <v>-5.2679999999999998</v>
      </c>
      <c r="AR64" s="19">
        <v>-5.4509999999999996</v>
      </c>
      <c r="AS64" s="19">
        <v>-5.1429999999999998</v>
      </c>
      <c r="AT64" s="19">
        <v>-5.3730000000000002</v>
      </c>
      <c r="AU64" s="19">
        <v>-3.2949999999999999</v>
      </c>
      <c r="AV64" s="19">
        <v>-3.4079999999999999</v>
      </c>
    </row>
    <row r="65" spans="1:48">
      <c r="A65" s="33" t="s">
        <v>537</v>
      </c>
      <c r="B65" s="33" t="s">
        <v>538</v>
      </c>
      <c r="C65" s="18" t="s">
        <v>60</v>
      </c>
      <c r="D65" s="18" t="s">
        <v>60</v>
      </c>
      <c r="E65" s="18" t="s">
        <v>60</v>
      </c>
      <c r="F65" s="18" t="s">
        <v>60</v>
      </c>
      <c r="G65" s="18" t="s">
        <v>60</v>
      </c>
      <c r="H65" s="18" t="s">
        <v>60</v>
      </c>
      <c r="I65" s="18" t="s">
        <v>60</v>
      </c>
      <c r="J65" s="18" t="s">
        <v>60</v>
      </c>
      <c r="K65" s="18" t="s">
        <v>60</v>
      </c>
      <c r="L65" s="18" t="s">
        <v>60</v>
      </c>
      <c r="M65" s="18" t="s">
        <v>60</v>
      </c>
      <c r="N65" s="18" t="s">
        <v>60</v>
      </c>
      <c r="O65" s="18" t="s">
        <v>60</v>
      </c>
      <c r="P65" s="18" t="s">
        <v>60</v>
      </c>
      <c r="Q65" s="18" t="s">
        <v>60</v>
      </c>
      <c r="R65" s="18" t="s">
        <v>60</v>
      </c>
      <c r="S65" s="18" t="s">
        <v>60</v>
      </c>
      <c r="T65" s="18" t="s">
        <v>60</v>
      </c>
      <c r="U65" s="18" t="s">
        <v>60</v>
      </c>
      <c r="V65" s="18" t="s">
        <v>60</v>
      </c>
      <c r="W65" s="18" t="s">
        <v>60</v>
      </c>
      <c r="X65" s="18">
        <v>-39.9</v>
      </c>
      <c r="Y65" s="18">
        <v>-3.2</v>
      </c>
      <c r="Z65" s="18">
        <v>-4.0999999999999996</v>
      </c>
      <c r="AA65" s="18">
        <v>-47.2</v>
      </c>
      <c r="AB65" s="18">
        <v>-12.2</v>
      </c>
      <c r="AC65" s="18">
        <v>0</v>
      </c>
      <c r="AD65" s="18">
        <v>0</v>
      </c>
      <c r="AE65" s="18" t="s">
        <v>60</v>
      </c>
      <c r="AF65" s="18">
        <v>-12.2</v>
      </c>
      <c r="AG65" s="18" t="s">
        <v>60</v>
      </c>
      <c r="AH65" s="18" t="s">
        <v>60</v>
      </c>
      <c r="AI65" s="18" t="s">
        <v>60</v>
      </c>
      <c r="AJ65" s="18">
        <v>-5.6</v>
      </c>
      <c r="AK65" s="18">
        <v>-94.1</v>
      </c>
      <c r="AL65" s="18">
        <v>-5</v>
      </c>
      <c r="AM65" s="18" t="s">
        <v>60</v>
      </c>
      <c r="AN65" s="18">
        <v>-30.6</v>
      </c>
      <c r="AO65" s="18">
        <v>-5.3</v>
      </c>
      <c r="AP65" s="18" t="s">
        <v>60</v>
      </c>
      <c r="AQ65" s="18">
        <v>0</v>
      </c>
      <c r="AR65" s="18">
        <v>0</v>
      </c>
      <c r="AS65" s="18">
        <v>0</v>
      </c>
      <c r="AT65" s="18">
        <v>0</v>
      </c>
      <c r="AU65" s="18">
        <v>0</v>
      </c>
      <c r="AV65" s="18">
        <v>0</v>
      </c>
    </row>
    <row r="66" spans="1:48">
      <c r="A66" s="15" t="s">
        <v>539</v>
      </c>
      <c r="B66" s="14" t="s">
        <v>540</v>
      </c>
      <c r="C66" s="19" t="s">
        <v>60</v>
      </c>
      <c r="D66" s="19" t="s">
        <v>60</v>
      </c>
      <c r="E66" s="19" t="s">
        <v>60</v>
      </c>
      <c r="F66" s="19" t="s">
        <v>60</v>
      </c>
      <c r="G66" s="19" t="s">
        <v>60</v>
      </c>
      <c r="H66" s="19" t="s">
        <v>60</v>
      </c>
      <c r="I66" s="19" t="s">
        <v>60</v>
      </c>
      <c r="J66" s="19" t="s">
        <v>60</v>
      </c>
      <c r="K66" s="19" t="s">
        <v>60</v>
      </c>
      <c r="L66" s="19" t="s">
        <v>60</v>
      </c>
      <c r="M66" s="19" t="s">
        <v>60</v>
      </c>
      <c r="N66" s="19" t="s">
        <v>60</v>
      </c>
      <c r="O66" s="19" t="s">
        <v>60</v>
      </c>
      <c r="P66" s="19" t="s">
        <v>60</v>
      </c>
      <c r="Q66" s="19" t="s">
        <v>60</v>
      </c>
      <c r="R66" s="19" t="s">
        <v>60</v>
      </c>
      <c r="S66" s="19" t="s">
        <v>60</v>
      </c>
      <c r="T66" s="19" t="s">
        <v>60</v>
      </c>
      <c r="U66" s="19" t="s">
        <v>60</v>
      </c>
      <c r="V66" s="19" t="s">
        <v>60</v>
      </c>
      <c r="W66" s="19" t="s">
        <v>60</v>
      </c>
      <c r="X66" s="19">
        <v>-116.3</v>
      </c>
      <c r="Y66" s="19">
        <v>0</v>
      </c>
      <c r="Z66" s="19">
        <f>AA66-SUM(W66:Y66)</f>
        <v>0</v>
      </c>
      <c r="AA66" s="19">
        <v>-116.3</v>
      </c>
      <c r="AB66" s="19" t="s">
        <v>60</v>
      </c>
      <c r="AC66" s="19">
        <v>-215.8</v>
      </c>
      <c r="AD66" s="19" t="s">
        <v>60</v>
      </c>
      <c r="AE66" s="19">
        <v>-247.2</v>
      </c>
      <c r="AF66" s="19">
        <v>-462.9</v>
      </c>
      <c r="AG66" s="19" t="s">
        <v>60</v>
      </c>
      <c r="AH66" s="19">
        <v>-137.30000000000001</v>
      </c>
      <c r="AI66" s="19">
        <v>-100</v>
      </c>
      <c r="AJ66" s="19">
        <v>0</v>
      </c>
      <c r="AK66" s="19">
        <v>-150</v>
      </c>
      <c r="AL66" s="19">
        <v>-204.9</v>
      </c>
      <c r="AM66" s="19" t="s">
        <v>60</v>
      </c>
      <c r="AN66" s="19" t="s">
        <v>60</v>
      </c>
      <c r="AO66" s="19" t="s">
        <v>60</v>
      </c>
      <c r="AP66" s="19">
        <v>-184.96199999999999</v>
      </c>
      <c r="AQ66" s="19">
        <v>-181.619</v>
      </c>
      <c r="AR66" s="19">
        <v>0</v>
      </c>
      <c r="AS66" s="19">
        <v>-0.63300000000000001</v>
      </c>
      <c r="AT66" s="19">
        <v>-0.126</v>
      </c>
      <c r="AU66" s="19">
        <v>-0.48499999999999999</v>
      </c>
      <c r="AV66" s="19">
        <v>-50.396999999999998</v>
      </c>
    </row>
    <row r="67" spans="1:48">
      <c r="A67" s="33" t="s">
        <v>541</v>
      </c>
      <c r="B67" s="33" t="s">
        <v>542</v>
      </c>
      <c r="C67" s="18" t="s">
        <v>60</v>
      </c>
      <c r="D67" s="18" t="s">
        <v>60</v>
      </c>
      <c r="E67" s="18" t="s">
        <v>60</v>
      </c>
      <c r="F67" s="18">
        <v>-179.2</v>
      </c>
      <c r="G67" s="18">
        <v>-179.2</v>
      </c>
      <c r="H67" s="18" t="s">
        <v>60</v>
      </c>
      <c r="I67" s="18" t="s">
        <v>60</v>
      </c>
      <c r="J67" s="18">
        <v>-60</v>
      </c>
      <c r="K67" s="18" t="s">
        <v>60</v>
      </c>
      <c r="L67" s="18">
        <v>-60</v>
      </c>
      <c r="M67" s="18" t="s">
        <v>60</v>
      </c>
      <c r="N67" s="18" t="s">
        <v>60</v>
      </c>
      <c r="O67" s="18">
        <v>-80</v>
      </c>
      <c r="P67" s="18" t="s">
        <v>60</v>
      </c>
      <c r="Q67" s="18">
        <v>-80</v>
      </c>
      <c r="R67" s="18" t="s">
        <v>60</v>
      </c>
      <c r="S67" s="18" t="s">
        <v>60</v>
      </c>
      <c r="T67" s="18" t="s">
        <v>60</v>
      </c>
      <c r="U67" s="18" t="s">
        <v>60</v>
      </c>
      <c r="V67" s="18" t="s">
        <v>60</v>
      </c>
      <c r="W67" s="18" t="s">
        <v>60</v>
      </c>
      <c r="X67" s="18" t="s">
        <v>60</v>
      </c>
      <c r="Y67" s="18" t="s">
        <v>60</v>
      </c>
      <c r="Z67" s="18" t="s">
        <v>60</v>
      </c>
      <c r="AA67" s="18" t="s">
        <v>60</v>
      </c>
      <c r="AB67" s="18">
        <v>-300</v>
      </c>
      <c r="AC67" s="18" t="s">
        <v>60</v>
      </c>
      <c r="AD67" s="18" t="s">
        <v>60</v>
      </c>
      <c r="AE67" s="18">
        <v>-531</v>
      </c>
      <c r="AF67" s="18">
        <v>-831</v>
      </c>
      <c r="AG67" s="18" t="s">
        <v>60</v>
      </c>
      <c r="AH67" s="18" t="s">
        <v>60</v>
      </c>
      <c r="AI67" s="18" t="s">
        <v>60</v>
      </c>
      <c r="AJ67" s="18" t="s">
        <v>60</v>
      </c>
      <c r="AK67" s="18" t="s">
        <v>60</v>
      </c>
      <c r="AL67" s="18" t="s">
        <v>60</v>
      </c>
      <c r="AM67" s="18" t="s">
        <v>60</v>
      </c>
      <c r="AN67" s="18" t="s">
        <v>60</v>
      </c>
      <c r="AO67" s="18" t="s">
        <v>60</v>
      </c>
      <c r="AP67" s="18" t="s">
        <v>60</v>
      </c>
      <c r="AQ67" s="18">
        <v>681.36</v>
      </c>
      <c r="AR67" s="18">
        <v>0</v>
      </c>
      <c r="AS67" s="18">
        <v>-9.5000000000000001E-2</v>
      </c>
      <c r="AT67" s="18">
        <v>-9.2999999999999999E-2</v>
      </c>
      <c r="AU67" s="18">
        <v>0.188</v>
      </c>
      <c r="AV67" s="18">
        <v>0</v>
      </c>
    </row>
    <row r="68" spans="1:48">
      <c r="A68" s="15" t="s">
        <v>543</v>
      </c>
      <c r="B68" s="14" t="s">
        <v>544</v>
      </c>
      <c r="C68" s="19" t="s">
        <v>60</v>
      </c>
      <c r="D68" s="19" t="s">
        <v>60</v>
      </c>
      <c r="E68" s="19" t="s">
        <v>60</v>
      </c>
      <c r="F68" s="19" t="s">
        <v>60</v>
      </c>
      <c r="G68" s="19" t="s">
        <v>60</v>
      </c>
      <c r="H68" s="19" t="s">
        <v>60</v>
      </c>
      <c r="I68" s="19" t="s">
        <v>60</v>
      </c>
      <c r="J68" s="19" t="s">
        <v>60</v>
      </c>
      <c r="K68" s="19" t="s">
        <v>60</v>
      </c>
      <c r="L68" s="19" t="s">
        <v>60</v>
      </c>
      <c r="M68" s="19" t="s">
        <v>60</v>
      </c>
      <c r="N68" s="19" t="s">
        <v>60</v>
      </c>
      <c r="O68" s="19" t="s">
        <v>60</v>
      </c>
      <c r="P68" s="19" t="s">
        <v>60</v>
      </c>
      <c r="Q68" s="19" t="s">
        <v>60</v>
      </c>
      <c r="R68" s="19" t="s">
        <v>60</v>
      </c>
      <c r="S68" s="19" t="s">
        <v>60</v>
      </c>
      <c r="T68" s="19">
        <v>300</v>
      </c>
      <c r="U68" s="19" t="s">
        <v>60</v>
      </c>
      <c r="V68" s="19">
        <v>300</v>
      </c>
      <c r="W68" s="19" t="s">
        <v>60</v>
      </c>
      <c r="X68" s="19" t="s">
        <v>60</v>
      </c>
      <c r="Y68" s="19" t="s">
        <v>60</v>
      </c>
      <c r="Z68" s="19" t="s">
        <v>60</v>
      </c>
      <c r="AA68" s="19" t="s">
        <v>60</v>
      </c>
      <c r="AB68" s="19">
        <v>311</v>
      </c>
      <c r="AC68" s="19" t="s">
        <v>60</v>
      </c>
      <c r="AD68" s="19" t="s">
        <v>60</v>
      </c>
      <c r="AE68" s="19">
        <v>611</v>
      </c>
      <c r="AF68" s="19">
        <v>922</v>
      </c>
      <c r="AG68" s="19" t="s">
        <v>60</v>
      </c>
      <c r="AH68" s="19" t="s">
        <v>60</v>
      </c>
      <c r="AI68" s="19" t="s">
        <v>60</v>
      </c>
      <c r="AJ68" s="19" t="s">
        <v>60</v>
      </c>
      <c r="AK68" s="19" t="s">
        <v>60</v>
      </c>
      <c r="AL68" s="19" t="s">
        <v>60</v>
      </c>
      <c r="AM68" s="19" t="s">
        <v>60</v>
      </c>
      <c r="AN68" s="19" t="s">
        <v>60</v>
      </c>
      <c r="AO68" s="19" t="s">
        <v>60</v>
      </c>
      <c r="AP68" s="19" t="s">
        <v>60</v>
      </c>
      <c r="AQ68" s="19">
        <v>0</v>
      </c>
      <c r="AR68" s="19">
        <v>0</v>
      </c>
      <c r="AS68" s="19">
        <v>0</v>
      </c>
      <c r="AT68" s="19">
        <v>0</v>
      </c>
      <c r="AU68" s="19">
        <v>0</v>
      </c>
      <c r="AV68" s="19">
        <v>0</v>
      </c>
    </row>
    <row r="69" spans="1:48">
      <c r="A69" s="33" t="s">
        <v>545</v>
      </c>
      <c r="B69" s="33" t="s">
        <v>546</v>
      </c>
      <c r="C69" s="18" t="s">
        <v>60</v>
      </c>
      <c r="D69" s="18" t="s">
        <v>60</v>
      </c>
      <c r="E69" s="18" t="s">
        <v>60</v>
      </c>
      <c r="F69" s="18" t="s">
        <v>60</v>
      </c>
      <c r="G69" s="18" t="s">
        <v>60</v>
      </c>
      <c r="H69" s="18" t="s">
        <v>60</v>
      </c>
      <c r="I69" s="18" t="s">
        <v>60</v>
      </c>
      <c r="J69" s="18" t="s">
        <v>60</v>
      </c>
      <c r="K69" s="18" t="s">
        <v>60</v>
      </c>
      <c r="L69" s="18" t="s">
        <v>60</v>
      </c>
      <c r="M69" s="18" t="s">
        <v>60</v>
      </c>
      <c r="N69" s="18" t="s">
        <v>60</v>
      </c>
      <c r="O69" s="18" t="s">
        <v>60</v>
      </c>
      <c r="P69" s="18" t="s">
        <v>60</v>
      </c>
      <c r="Q69" s="18" t="s">
        <v>60</v>
      </c>
      <c r="R69" s="18" t="s">
        <v>60</v>
      </c>
      <c r="S69" s="18" t="s">
        <v>60</v>
      </c>
      <c r="T69" s="18" t="s">
        <v>60</v>
      </c>
      <c r="U69" s="18" t="s">
        <v>60</v>
      </c>
      <c r="V69" s="18" t="s">
        <v>60</v>
      </c>
      <c r="W69" s="18" t="s">
        <v>60</v>
      </c>
      <c r="X69" s="18" t="s">
        <v>60</v>
      </c>
      <c r="Y69" s="18" t="s">
        <v>60</v>
      </c>
      <c r="Z69" s="18">
        <v>-400</v>
      </c>
      <c r="AA69" s="18">
        <v>-400</v>
      </c>
      <c r="AB69" s="18" t="s">
        <v>60</v>
      </c>
      <c r="AC69" s="18" t="s">
        <v>60</v>
      </c>
      <c r="AD69" s="18" t="s">
        <v>60</v>
      </c>
      <c r="AE69" s="18" t="s">
        <v>60</v>
      </c>
      <c r="AF69" s="18" t="s">
        <v>60</v>
      </c>
      <c r="AG69" s="18" t="s">
        <v>60</v>
      </c>
      <c r="AH69" s="18" t="s">
        <v>60</v>
      </c>
      <c r="AI69" s="18" t="s">
        <v>60</v>
      </c>
      <c r="AJ69" s="18" t="s">
        <v>60</v>
      </c>
      <c r="AK69" s="18" t="s">
        <v>60</v>
      </c>
      <c r="AL69" s="18" t="s">
        <v>60</v>
      </c>
      <c r="AM69" s="18" t="s">
        <v>60</v>
      </c>
      <c r="AN69" s="18" t="s">
        <v>60</v>
      </c>
      <c r="AO69" s="18" t="s">
        <v>60</v>
      </c>
      <c r="AP69" s="18" t="s">
        <v>60</v>
      </c>
      <c r="AQ69" s="18">
        <v>0</v>
      </c>
      <c r="AR69" s="18">
        <v>-980</v>
      </c>
      <c r="AS69" s="18">
        <v>0</v>
      </c>
      <c r="AT69" s="18">
        <v>0</v>
      </c>
      <c r="AU69" s="18">
        <v>0</v>
      </c>
      <c r="AV69" s="18">
        <v>0</v>
      </c>
    </row>
    <row r="70" spans="1:48">
      <c r="A70" s="15" t="s">
        <v>547</v>
      </c>
      <c r="B70" s="14" t="s">
        <v>548</v>
      </c>
      <c r="C70" s="19" t="s">
        <v>60</v>
      </c>
      <c r="D70" s="19">
        <v>-0.2</v>
      </c>
      <c r="E70" s="19">
        <v>0.2</v>
      </c>
      <c r="F70" s="19">
        <v>1</v>
      </c>
      <c r="G70" s="19">
        <v>1</v>
      </c>
      <c r="H70" s="19" t="s">
        <v>60</v>
      </c>
      <c r="I70" s="19">
        <v>3.3</v>
      </c>
      <c r="J70" s="19">
        <v>9.1999999999999993</v>
      </c>
      <c r="K70" s="19">
        <v>0.6</v>
      </c>
      <c r="L70" s="19">
        <v>13.1</v>
      </c>
      <c r="M70" s="19" t="s">
        <v>60</v>
      </c>
      <c r="N70" s="19">
        <v>3.3</v>
      </c>
      <c r="O70" s="19">
        <v>2.8</v>
      </c>
      <c r="P70" s="19">
        <v>20.3</v>
      </c>
      <c r="Q70" s="19">
        <v>26.4</v>
      </c>
      <c r="R70" s="19">
        <v>5.7</v>
      </c>
      <c r="S70" s="19">
        <v>3.9</v>
      </c>
      <c r="T70" s="19">
        <v>5.4</v>
      </c>
      <c r="U70" s="19">
        <v>27.1</v>
      </c>
      <c r="V70" s="19">
        <v>42.1</v>
      </c>
      <c r="W70" s="19">
        <v>1.9</v>
      </c>
      <c r="X70" s="19">
        <v>17.600000000000001</v>
      </c>
      <c r="Y70" s="19">
        <v>2.992</v>
      </c>
      <c r="Z70" s="19" t="s">
        <v>60</v>
      </c>
      <c r="AA70" s="19">
        <v>22.5</v>
      </c>
      <c r="AB70" s="19">
        <v>0</v>
      </c>
      <c r="AC70" s="19">
        <v>0</v>
      </c>
      <c r="AD70" s="19">
        <v>67.7</v>
      </c>
      <c r="AE70" s="19">
        <v>1.6</v>
      </c>
      <c r="AF70" s="19">
        <v>69.3</v>
      </c>
      <c r="AG70" s="19" t="s">
        <v>60</v>
      </c>
      <c r="AH70" s="19">
        <v>109.8</v>
      </c>
      <c r="AI70" s="19">
        <v>43</v>
      </c>
      <c r="AJ70" s="19">
        <v>10.5</v>
      </c>
      <c r="AK70" s="19">
        <v>11.1</v>
      </c>
      <c r="AL70" s="19">
        <v>17.8</v>
      </c>
      <c r="AM70" s="19" t="s">
        <v>60</v>
      </c>
      <c r="AN70" s="19" t="s">
        <v>60</v>
      </c>
      <c r="AO70" s="19" t="s">
        <v>60</v>
      </c>
      <c r="AP70" s="19" t="s">
        <v>60</v>
      </c>
      <c r="AQ70" s="19">
        <v>1.5549999999999999</v>
      </c>
      <c r="AR70" s="19">
        <v>9.3460000000000001</v>
      </c>
      <c r="AS70" s="19">
        <v>0</v>
      </c>
      <c r="AT70" s="19">
        <v>0</v>
      </c>
      <c r="AU70" s="19">
        <v>0</v>
      </c>
      <c r="AV70" s="19">
        <v>0</v>
      </c>
    </row>
    <row r="71" spans="1:48">
      <c r="A71" s="33" t="s">
        <v>549</v>
      </c>
      <c r="B71" s="33" t="s">
        <v>550</v>
      </c>
      <c r="C71" s="18">
        <v>2</v>
      </c>
      <c r="D71" s="18">
        <v>2</v>
      </c>
      <c r="E71" s="18">
        <v>336.5</v>
      </c>
      <c r="F71" s="18">
        <v>4.2</v>
      </c>
      <c r="G71" s="18">
        <v>342.7</v>
      </c>
      <c r="H71" s="18">
        <v>0</v>
      </c>
      <c r="I71" s="18">
        <v>0</v>
      </c>
      <c r="J71" s="18" t="s">
        <v>60</v>
      </c>
      <c r="K71" s="18" t="s">
        <v>60</v>
      </c>
      <c r="L71" s="18" t="s">
        <v>60</v>
      </c>
      <c r="M71" s="18" t="s">
        <v>60</v>
      </c>
      <c r="N71" s="18" t="s">
        <v>60</v>
      </c>
      <c r="O71" s="18" t="s">
        <v>60</v>
      </c>
      <c r="P71" s="18" t="s">
        <v>60</v>
      </c>
      <c r="Q71" s="18" t="s">
        <v>60</v>
      </c>
      <c r="R71" s="18" t="s">
        <v>60</v>
      </c>
      <c r="S71" s="18" t="s">
        <v>60</v>
      </c>
      <c r="T71" s="18" t="s">
        <v>60</v>
      </c>
      <c r="U71" s="18" t="s">
        <v>60</v>
      </c>
      <c r="V71" s="18" t="s">
        <v>60</v>
      </c>
      <c r="W71" s="18" t="s">
        <v>60</v>
      </c>
      <c r="X71" s="18" t="s">
        <v>60</v>
      </c>
      <c r="Y71" s="18" t="s">
        <v>60</v>
      </c>
      <c r="Z71" s="18" t="s">
        <v>60</v>
      </c>
      <c r="AA71" s="18" t="s">
        <v>60</v>
      </c>
      <c r="AB71" s="18" t="s">
        <v>60</v>
      </c>
      <c r="AC71" s="18" t="s">
        <v>60</v>
      </c>
      <c r="AD71" s="18" t="s">
        <v>60</v>
      </c>
      <c r="AE71" s="18" t="s">
        <v>60</v>
      </c>
      <c r="AF71" s="18" t="s">
        <v>60</v>
      </c>
      <c r="AG71" s="18" t="s">
        <v>60</v>
      </c>
      <c r="AH71" s="18" t="s">
        <v>60</v>
      </c>
      <c r="AI71" s="18" t="s">
        <v>60</v>
      </c>
      <c r="AJ71" s="18" t="s">
        <v>60</v>
      </c>
      <c r="AK71" s="18" t="s">
        <v>60</v>
      </c>
      <c r="AL71" s="18" t="s">
        <v>60</v>
      </c>
      <c r="AM71" s="18" t="s">
        <v>60</v>
      </c>
      <c r="AN71" s="18" t="s">
        <v>60</v>
      </c>
      <c r="AO71" s="18" t="s">
        <v>60</v>
      </c>
      <c r="AP71" s="18" t="s">
        <v>60</v>
      </c>
      <c r="AQ71" s="18">
        <v>0</v>
      </c>
      <c r="AR71" s="18">
        <v>0</v>
      </c>
      <c r="AS71" s="18">
        <v>0</v>
      </c>
      <c r="AT71" s="18">
        <v>0</v>
      </c>
      <c r="AU71" s="18">
        <v>0</v>
      </c>
      <c r="AV71" s="18">
        <v>0</v>
      </c>
    </row>
    <row r="72" spans="1:48" s="121" customFormat="1">
      <c r="A72" s="17" t="s">
        <v>551</v>
      </c>
      <c r="B72" s="16" t="s">
        <v>552</v>
      </c>
      <c r="C72" s="28">
        <v>0</v>
      </c>
      <c r="D72" s="28">
        <v>-27.3</v>
      </c>
      <c r="E72" s="28">
        <v>267.60000000000002</v>
      </c>
      <c r="F72" s="28">
        <v>62.4</v>
      </c>
      <c r="G72" s="28">
        <v>302.7</v>
      </c>
      <c r="H72" s="28">
        <v>0</v>
      </c>
      <c r="I72" s="28">
        <v>3.3</v>
      </c>
      <c r="J72" s="28">
        <v>-51.3</v>
      </c>
      <c r="K72" s="28">
        <v>0.5</v>
      </c>
      <c r="L72" s="28">
        <v>-47.5</v>
      </c>
      <c r="M72" s="28">
        <v>-0.3</v>
      </c>
      <c r="N72" s="28">
        <v>3</v>
      </c>
      <c r="O72" s="28">
        <v>-77.400000000000006</v>
      </c>
      <c r="P72" s="28">
        <v>20</v>
      </c>
      <c r="Q72" s="28">
        <v>-54.7</v>
      </c>
      <c r="R72" s="28">
        <v>5.6</v>
      </c>
      <c r="S72" s="28">
        <v>3.9</v>
      </c>
      <c r="T72" s="28">
        <v>305.60000000000002</v>
      </c>
      <c r="U72" s="28">
        <v>27</v>
      </c>
      <c r="V72" s="28">
        <v>342.1</v>
      </c>
      <c r="W72" s="28">
        <v>-6</v>
      </c>
      <c r="X72" s="28">
        <v>-138.6</v>
      </c>
      <c r="Y72" s="28">
        <v>0.03</v>
      </c>
      <c r="Z72" s="28">
        <v>-403.9</v>
      </c>
      <c r="AA72" s="28">
        <v>-548.4</v>
      </c>
      <c r="AB72" s="28">
        <v>-7</v>
      </c>
      <c r="AC72" s="28">
        <v>-215.8</v>
      </c>
      <c r="AD72" s="28">
        <v>67.7</v>
      </c>
      <c r="AE72" s="28">
        <v>-165.6</v>
      </c>
      <c r="AF72" s="28">
        <v>-320.60000000000002</v>
      </c>
      <c r="AG72" s="28">
        <v>0</v>
      </c>
      <c r="AH72" s="28">
        <v>-27.5</v>
      </c>
      <c r="AI72" s="28">
        <v>-57</v>
      </c>
      <c r="AJ72" s="28">
        <v>4.9000000000000004</v>
      </c>
      <c r="AK72" s="28">
        <v>-238.3</v>
      </c>
      <c r="AL72" s="28">
        <v>-197.4</v>
      </c>
      <c r="AM72" s="28">
        <v>-5.3</v>
      </c>
      <c r="AN72" s="28">
        <v>-35.9</v>
      </c>
      <c r="AO72" s="28">
        <v>-5.3</v>
      </c>
      <c r="AP72" s="28">
        <f t="shared" ref="AP72:AU72" si="9">SUM(AP62:AP71)</f>
        <v>-190.45999999999998</v>
      </c>
      <c r="AQ72" s="28">
        <f t="shared" ref="AQ72:AR72" si="10">SUM(AQ62:AQ71)</f>
        <v>495.96300000000002</v>
      </c>
      <c r="AR72" s="28">
        <f t="shared" si="10"/>
        <v>-976.20399999999995</v>
      </c>
      <c r="AS72" s="28">
        <f t="shared" si="9"/>
        <v>-5.8709999999999996</v>
      </c>
      <c r="AT72" s="28">
        <f t="shared" si="9"/>
        <v>-5.5920000000000005</v>
      </c>
      <c r="AU72" s="28">
        <f t="shared" si="9"/>
        <v>-3.9140000000000001</v>
      </c>
      <c r="AV72" s="28">
        <f t="shared" ref="AV72" si="11">SUM(AV62:AV71)</f>
        <v>-53.905000000000001</v>
      </c>
    </row>
    <row r="73" spans="1:48">
      <c r="A73" s="30"/>
      <c r="B73" s="30"/>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121" customFormat="1">
      <c r="A74" s="17" t="s">
        <v>553</v>
      </c>
      <c r="B74" s="16" t="s">
        <v>554</v>
      </c>
      <c r="C74" s="28">
        <v>10.1</v>
      </c>
      <c r="D74" s="28">
        <v>-6.6</v>
      </c>
      <c r="E74" s="28">
        <v>165.7</v>
      </c>
      <c r="F74" s="28">
        <v>61.5</v>
      </c>
      <c r="G74" s="28">
        <v>230.6</v>
      </c>
      <c r="H74" s="28">
        <v>-9.6999999999999993</v>
      </c>
      <c r="I74" s="28">
        <v>-38.1</v>
      </c>
      <c r="J74" s="28">
        <v>-243.6</v>
      </c>
      <c r="K74" s="28">
        <v>45.8</v>
      </c>
      <c r="L74" s="28">
        <v>-245.7</v>
      </c>
      <c r="M74" s="28">
        <v>23</v>
      </c>
      <c r="N74" s="28">
        <v>83.8</v>
      </c>
      <c r="O74" s="28">
        <v>-22.7</v>
      </c>
      <c r="P74" s="28">
        <v>119.3</v>
      </c>
      <c r="Q74" s="28">
        <v>203.4</v>
      </c>
      <c r="R74" s="28">
        <v>-20.2</v>
      </c>
      <c r="S74" s="28">
        <v>-215.6</v>
      </c>
      <c r="T74" s="28">
        <v>350.1</v>
      </c>
      <c r="U74" s="28">
        <v>96.9</v>
      </c>
      <c r="V74" s="28">
        <v>211.2</v>
      </c>
      <c r="W74" s="28">
        <v>82.8</v>
      </c>
      <c r="X74" s="28">
        <v>-102.6</v>
      </c>
      <c r="Y74" s="28">
        <v>60</v>
      </c>
      <c r="Z74" s="28">
        <v>-293</v>
      </c>
      <c r="AA74" s="28">
        <v>-252.8</v>
      </c>
      <c r="AB74" s="28">
        <v>57</v>
      </c>
      <c r="AC74" s="28">
        <v>-206.2</v>
      </c>
      <c r="AD74" s="28">
        <v>25</v>
      </c>
      <c r="AE74" s="28">
        <v>-36.299999999999997</v>
      </c>
      <c r="AF74" s="28">
        <v>-160.4</v>
      </c>
      <c r="AG74" s="28">
        <v>100.1</v>
      </c>
      <c r="AH74" s="28">
        <v>54.7</v>
      </c>
      <c r="AI74" s="28">
        <v>2.2000000000000002</v>
      </c>
      <c r="AJ74" s="28">
        <v>-135.6</v>
      </c>
      <c r="AK74" s="28">
        <v>31.9</v>
      </c>
      <c r="AL74" s="28">
        <v>-70.2</v>
      </c>
      <c r="AM74" s="28">
        <v>135.19999999999999</v>
      </c>
      <c r="AN74" s="28">
        <v>-106.3</v>
      </c>
      <c r="AO74" s="28">
        <v>125.1</v>
      </c>
      <c r="AP74" s="28">
        <f t="shared" ref="AP74:AV74" si="12">AP72+AP60+AP41</f>
        <v>-77.87700000000001</v>
      </c>
      <c r="AQ74" s="28">
        <f t="shared" si="12"/>
        <v>-0.63900000000001</v>
      </c>
      <c r="AR74" s="28">
        <f t="shared" si="12"/>
        <v>17.006000000000171</v>
      </c>
      <c r="AS74" s="28">
        <f t="shared" si="12"/>
        <v>38.057999999999964</v>
      </c>
      <c r="AT74" s="28">
        <f t="shared" si="12"/>
        <v>212.48799999999994</v>
      </c>
      <c r="AU74" s="28">
        <f t="shared" si="12"/>
        <v>162.95700000000016</v>
      </c>
      <c r="AV74" s="28">
        <f t="shared" si="12"/>
        <v>-195.78500000000005</v>
      </c>
    </row>
    <row r="75" spans="1:48">
      <c r="A75" s="30"/>
      <c r="B75" s="30"/>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121" customFormat="1">
      <c r="A76" s="17" t="s">
        <v>555</v>
      </c>
      <c r="B76" s="16" t="s">
        <v>556</v>
      </c>
      <c r="C76" s="28">
        <v>139.1</v>
      </c>
      <c r="D76" s="28">
        <v>149.19999999999999</v>
      </c>
      <c r="E76" s="28">
        <v>142.5</v>
      </c>
      <c r="F76" s="28">
        <v>308.2</v>
      </c>
      <c r="G76" s="28">
        <v>739</v>
      </c>
      <c r="H76" s="28">
        <v>369.7</v>
      </c>
      <c r="I76" s="28">
        <v>360</v>
      </c>
      <c r="J76" s="28">
        <v>321.8</v>
      </c>
      <c r="K76" s="28">
        <v>78.2</v>
      </c>
      <c r="L76" s="28">
        <v>369.7</v>
      </c>
      <c r="M76" s="28">
        <v>124</v>
      </c>
      <c r="N76" s="28">
        <v>146.9</v>
      </c>
      <c r="O76" s="28">
        <v>230.7</v>
      </c>
      <c r="P76" s="28">
        <v>208.1</v>
      </c>
      <c r="Q76" s="28">
        <v>124</v>
      </c>
      <c r="R76" s="28">
        <v>327.39999999999998</v>
      </c>
      <c r="S76" s="28">
        <v>307.2</v>
      </c>
      <c r="T76" s="28">
        <v>91.6</v>
      </c>
      <c r="U76" s="28">
        <v>441.6</v>
      </c>
      <c r="V76" s="28">
        <v>327.39999999999998</v>
      </c>
      <c r="W76" s="28">
        <v>538.5</v>
      </c>
      <c r="X76" s="28">
        <v>621.4</v>
      </c>
      <c r="Y76" s="28">
        <v>518.79999999999995</v>
      </c>
      <c r="Z76" s="28">
        <v>578.79999999999995</v>
      </c>
      <c r="AA76" s="28">
        <v>538.5</v>
      </c>
      <c r="AB76" s="28">
        <v>285.8</v>
      </c>
      <c r="AC76" s="28">
        <v>342.8</v>
      </c>
      <c r="AD76" s="28">
        <v>136.6</v>
      </c>
      <c r="AE76" s="28">
        <v>161.6</v>
      </c>
      <c r="AF76" s="28">
        <v>285.8</v>
      </c>
      <c r="AG76" s="28">
        <v>125.4</v>
      </c>
      <c r="AH76" s="28">
        <v>225.5</v>
      </c>
      <c r="AI76" s="28">
        <v>280.10000000000002</v>
      </c>
      <c r="AJ76" s="28">
        <v>282.3</v>
      </c>
      <c r="AK76" s="28">
        <v>146.69999999999999</v>
      </c>
      <c r="AL76" s="28">
        <v>178.7</v>
      </c>
      <c r="AM76" s="28">
        <v>108.5</v>
      </c>
      <c r="AN76" s="28">
        <v>243.7</v>
      </c>
      <c r="AO76" s="28">
        <v>137.4</v>
      </c>
      <c r="AP76" s="28">
        <f t="shared" ref="AP76:AV76" si="13">AO78</f>
        <v>262.60000000000002</v>
      </c>
      <c r="AQ76" s="28">
        <f t="shared" si="13"/>
        <v>184.72300000000001</v>
      </c>
      <c r="AR76" s="28">
        <f t="shared" si="13"/>
        <v>184.084</v>
      </c>
      <c r="AS76" s="28">
        <f t="shared" si="13"/>
        <v>201.09000000000017</v>
      </c>
      <c r="AT76" s="28">
        <f t="shared" si="13"/>
        <v>239.14800000000014</v>
      </c>
      <c r="AU76" s="28">
        <f t="shared" si="13"/>
        <v>451.63600000000008</v>
      </c>
      <c r="AV76" s="28">
        <f t="shared" si="13"/>
        <v>614.5930000000003</v>
      </c>
    </row>
    <row r="77" spans="1:48">
      <c r="A77" s="30"/>
      <c r="B77" s="30"/>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121" customFormat="1" ht="15.75" thickBot="1">
      <c r="A78" s="56" t="s">
        <v>557</v>
      </c>
      <c r="B78" s="16" t="s">
        <v>558</v>
      </c>
      <c r="C78" s="28">
        <v>149.19999999999999</v>
      </c>
      <c r="D78" s="28">
        <v>142.5</v>
      </c>
      <c r="E78" s="28">
        <v>308.2</v>
      </c>
      <c r="F78" s="28">
        <v>369.7</v>
      </c>
      <c r="G78" s="28">
        <v>969.6</v>
      </c>
      <c r="H78" s="28">
        <v>360</v>
      </c>
      <c r="I78" s="28">
        <v>321.8</v>
      </c>
      <c r="J78" s="28">
        <v>78.2</v>
      </c>
      <c r="K78" s="28">
        <v>124</v>
      </c>
      <c r="L78" s="28">
        <v>124</v>
      </c>
      <c r="M78" s="28">
        <v>146.9</v>
      </c>
      <c r="N78" s="28">
        <v>230.7</v>
      </c>
      <c r="O78" s="28">
        <v>208.1</v>
      </c>
      <c r="P78" s="28">
        <v>327.39999999999998</v>
      </c>
      <c r="Q78" s="28">
        <v>327.39999999999998</v>
      </c>
      <c r="R78" s="28">
        <v>307.2</v>
      </c>
      <c r="S78" s="28">
        <v>91.6</v>
      </c>
      <c r="T78" s="28">
        <v>441.6</v>
      </c>
      <c r="U78" s="28">
        <v>538.5</v>
      </c>
      <c r="V78" s="28">
        <v>538.5</v>
      </c>
      <c r="W78" s="28">
        <v>621.4</v>
      </c>
      <c r="X78" s="28">
        <v>518.79999999999995</v>
      </c>
      <c r="Y78" s="28">
        <v>578.79999999999995</v>
      </c>
      <c r="Z78" s="28">
        <v>285.8</v>
      </c>
      <c r="AA78" s="28">
        <v>285.8</v>
      </c>
      <c r="AB78" s="28">
        <v>342.8</v>
      </c>
      <c r="AC78" s="28">
        <v>136.6</v>
      </c>
      <c r="AD78" s="28">
        <v>161.6</v>
      </c>
      <c r="AE78" s="28">
        <v>125.4</v>
      </c>
      <c r="AF78" s="28">
        <v>125.4</v>
      </c>
      <c r="AG78" s="28">
        <v>225.5</v>
      </c>
      <c r="AH78" s="28">
        <v>280.10000000000002</v>
      </c>
      <c r="AI78" s="28">
        <v>282.3</v>
      </c>
      <c r="AJ78" s="28">
        <v>146.69999999999999</v>
      </c>
      <c r="AK78" s="28">
        <v>178.7</v>
      </c>
      <c r="AL78" s="28">
        <v>108.5</v>
      </c>
      <c r="AM78" s="28">
        <v>243.7</v>
      </c>
      <c r="AN78" s="28">
        <v>137.4</v>
      </c>
      <c r="AO78" s="28">
        <v>262.60000000000002</v>
      </c>
      <c r="AP78" s="28">
        <f t="shared" ref="AP78:AS78" si="14">AP76+AP74</f>
        <v>184.72300000000001</v>
      </c>
      <c r="AQ78" s="122">
        <f>AQ76+AQ74</f>
        <v>184.084</v>
      </c>
      <c r="AR78" s="122">
        <f>AR76+AR74</f>
        <v>201.09000000000017</v>
      </c>
      <c r="AS78" s="122">
        <f t="shared" si="14"/>
        <v>239.14800000000014</v>
      </c>
      <c r="AT78" s="122">
        <f>AT76+AT74</f>
        <v>451.63600000000008</v>
      </c>
      <c r="AU78" s="122">
        <f>AU76+AU74</f>
        <v>614.5930000000003</v>
      </c>
      <c r="AV78" s="122">
        <f>AV76+AV74</f>
        <v>418.80800000000022</v>
      </c>
    </row>
  </sheetData>
  <pageMargins left="0.511811024" right="0.511811024" top="0.78740157499999996" bottom="0.78740157499999996" header="0.31496062000000002" footer="0.31496062000000002"/>
  <pageSetup paperSize="9" orientation="portrait" verticalDpi="599"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225"/>
  <sheetViews>
    <sheetView zoomScaleNormal="100" workbookViewId="0">
      <pane xSplit="1" ySplit="2" topLeftCell="BD179" activePane="bottomRight" state="frozen"/>
      <selection activeCell="BK126" sqref="BK126"/>
      <selection pane="topRight" activeCell="BK126" sqref="BK126"/>
      <selection pane="bottomLeft" activeCell="BK126" sqref="BK126"/>
      <selection pane="bottomRight" activeCell="BJ197" sqref="BJ197"/>
    </sheetView>
  </sheetViews>
  <sheetFormatPr defaultColWidth="9.140625" defaultRowHeight="15"/>
  <cols>
    <col min="1" max="1" width="43.42578125" style="90" bestFit="1" customWidth="1"/>
    <col min="2" max="3" width="12.7109375" style="90" customWidth="1"/>
    <col min="4" max="4" width="12.7109375" style="266" customWidth="1"/>
    <col min="5" max="6" width="12.7109375" style="90" customWidth="1"/>
    <col min="7" max="7" width="12.7109375" style="266" customWidth="1"/>
    <col min="8" max="9" width="12.7109375" style="90" customWidth="1"/>
    <col min="10" max="10" width="12.7109375" style="266" customWidth="1"/>
    <col min="11" max="12" width="12.7109375" style="90" customWidth="1"/>
    <col min="13" max="13" width="12.7109375" style="267" customWidth="1"/>
    <col min="14" max="14" width="12.7109375" style="268" customWidth="1"/>
    <col min="15" max="16" width="12.7109375" style="90" customWidth="1"/>
    <col min="17" max="17" width="12.7109375" style="266" customWidth="1"/>
    <col min="18" max="19" width="12.7109375" style="90" customWidth="1"/>
    <col min="20" max="20" width="12.7109375" style="266" customWidth="1"/>
    <col min="21" max="22" width="12.7109375" style="90" customWidth="1"/>
    <col min="23" max="23" width="12.7109375" style="266" customWidth="1"/>
    <col min="24" max="25" width="12.7109375" style="90" customWidth="1"/>
    <col min="26" max="26" width="12.7109375" style="266" customWidth="1"/>
    <col min="27" max="27" width="12.7109375" style="268" customWidth="1"/>
    <col min="28" max="29" width="12.7109375" style="90" customWidth="1"/>
    <col min="30" max="30" width="12.7109375" style="266" customWidth="1"/>
    <col min="31" max="32" width="12.7109375" style="90" customWidth="1"/>
    <col min="33" max="33" width="12.7109375" style="266" customWidth="1"/>
    <col min="34" max="35" width="12.7109375" style="90" customWidth="1"/>
    <col min="36" max="36" width="12.7109375" style="266" customWidth="1"/>
    <col min="37" max="38" width="12.7109375" style="90" customWidth="1"/>
    <col min="39" max="39" width="12.7109375" style="266" customWidth="1"/>
    <col min="40" max="40" width="12.7109375" style="268" customWidth="1"/>
    <col min="41" max="42" width="12.7109375" style="90" customWidth="1"/>
    <col min="43" max="43" width="12.7109375" style="266" customWidth="1"/>
    <col min="44" max="45" width="12.7109375" style="90" customWidth="1"/>
    <col min="46" max="46" width="12.7109375" style="266" customWidth="1"/>
    <col min="47" max="48" width="12.7109375" style="90" customWidth="1"/>
    <col min="49" max="49" width="12.7109375" style="266" customWidth="1"/>
    <col min="50" max="51" width="12.7109375" style="90" customWidth="1"/>
    <col min="52" max="52" width="12.7109375" style="266" customWidth="1"/>
    <col min="53" max="53" width="12.7109375" style="268" customWidth="1"/>
    <col min="54" max="55" width="12.7109375" style="90" customWidth="1"/>
    <col min="56" max="56" width="12.7109375" style="266" customWidth="1"/>
    <col min="57" max="58" width="12.7109375" style="90" customWidth="1"/>
    <col min="59" max="59" width="12.7109375" style="266" customWidth="1"/>
    <col min="60" max="61" width="12.7109375" style="90" customWidth="1"/>
    <col min="62" max="62" width="12.7109375" style="266" customWidth="1"/>
    <col min="63" max="64" width="12.7109375" style="90" customWidth="1"/>
    <col min="65" max="65" width="12.7109375" style="266" customWidth="1"/>
    <col min="66" max="16384" width="9.140625" style="90"/>
  </cols>
  <sheetData>
    <row r="1" spans="1:65" customFormat="1">
      <c r="A1" t="s">
        <v>610</v>
      </c>
      <c r="B1" t="str">
        <f>(IF(MONTH(B2)&lt;=3,"1T",IF(MONTH(B2)&lt;=6,"2T",IF(MONTH(B2)&lt;=9,"3T","4T"))))&amp;RIGHT(YEAR(B2),2)</f>
        <v>1T16</v>
      </c>
      <c r="C1" t="str">
        <f t="shared" ref="C1:BM1" si="0">(IF(MONTH(C2)&lt;=3,"1T",IF(MONTH(C2)&lt;=6,"2T",IF(MONTH(C2)&lt;=9,"3T","4T"))))&amp;RIGHT(YEAR(C2),2)</f>
        <v>1T16</v>
      </c>
      <c r="D1" s="127" t="str">
        <f t="shared" si="0"/>
        <v>1T16</v>
      </c>
      <c r="E1" t="str">
        <f t="shared" si="0"/>
        <v>2T16</v>
      </c>
      <c r="F1" t="str">
        <f t="shared" si="0"/>
        <v>2T16</v>
      </c>
      <c r="G1" s="127" t="str">
        <f t="shared" si="0"/>
        <v>2T16</v>
      </c>
      <c r="H1" t="str">
        <f t="shared" si="0"/>
        <v>3T16</v>
      </c>
      <c r="I1" t="str">
        <f t="shared" si="0"/>
        <v>3T16</v>
      </c>
      <c r="J1" s="127" t="str">
        <f t="shared" si="0"/>
        <v>3T16</v>
      </c>
      <c r="K1" t="str">
        <f t="shared" si="0"/>
        <v>4T16</v>
      </c>
      <c r="L1" t="str">
        <f t="shared" si="0"/>
        <v>4T16</v>
      </c>
      <c r="M1" s="128" t="str">
        <f t="shared" si="0"/>
        <v>4T16</v>
      </c>
      <c r="N1" s="129">
        <v>2016</v>
      </c>
      <c r="O1" t="str">
        <f t="shared" si="0"/>
        <v>1T17</v>
      </c>
      <c r="P1" t="str">
        <f t="shared" si="0"/>
        <v>1T17</v>
      </c>
      <c r="Q1" s="127" t="str">
        <f t="shared" si="0"/>
        <v>1T17</v>
      </c>
      <c r="R1" t="str">
        <f t="shared" si="0"/>
        <v>2T17</v>
      </c>
      <c r="S1" t="str">
        <f t="shared" si="0"/>
        <v>2T17</v>
      </c>
      <c r="T1" s="127" t="str">
        <f t="shared" si="0"/>
        <v>2T17</v>
      </c>
      <c r="U1" t="str">
        <f t="shared" si="0"/>
        <v>3T17</v>
      </c>
      <c r="V1" t="str">
        <f t="shared" si="0"/>
        <v>3T17</v>
      </c>
      <c r="W1" s="127" t="str">
        <f t="shared" si="0"/>
        <v>3T17</v>
      </c>
      <c r="X1" t="str">
        <f t="shared" si="0"/>
        <v>4T17</v>
      </c>
      <c r="Y1" t="str">
        <f t="shared" si="0"/>
        <v>4T17</v>
      </c>
      <c r="Z1" s="127" t="str">
        <f t="shared" si="0"/>
        <v>4T17</v>
      </c>
      <c r="AA1" s="129">
        <v>2017</v>
      </c>
      <c r="AB1" t="str">
        <f t="shared" si="0"/>
        <v>1T18</v>
      </c>
      <c r="AC1" t="str">
        <f t="shared" si="0"/>
        <v>1T18</v>
      </c>
      <c r="AD1" s="127" t="str">
        <f t="shared" si="0"/>
        <v>1T18</v>
      </c>
      <c r="AE1" t="str">
        <f t="shared" si="0"/>
        <v>2T18</v>
      </c>
      <c r="AF1" t="str">
        <f t="shared" si="0"/>
        <v>2T18</v>
      </c>
      <c r="AG1" s="127" t="str">
        <f t="shared" si="0"/>
        <v>2T18</v>
      </c>
      <c r="AH1" t="str">
        <f t="shared" si="0"/>
        <v>3T18</v>
      </c>
      <c r="AI1" t="str">
        <f t="shared" si="0"/>
        <v>3T18</v>
      </c>
      <c r="AJ1" s="127" t="str">
        <f t="shared" si="0"/>
        <v>3T18</v>
      </c>
      <c r="AK1" t="str">
        <f t="shared" si="0"/>
        <v>4T18</v>
      </c>
      <c r="AL1" t="str">
        <f t="shared" si="0"/>
        <v>4T18</v>
      </c>
      <c r="AM1" s="127" t="str">
        <f t="shared" si="0"/>
        <v>4T18</v>
      </c>
      <c r="AN1" s="129">
        <v>2018</v>
      </c>
      <c r="AO1" t="str">
        <f t="shared" si="0"/>
        <v>1T19</v>
      </c>
      <c r="AP1" t="str">
        <f t="shared" si="0"/>
        <v>1T19</v>
      </c>
      <c r="AQ1" s="127" t="str">
        <f t="shared" si="0"/>
        <v>1T19</v>
      </c>
      <c r="AR1" t="str">
        <f t="shared" si="0"/>
        <v>2T19</v>
      </c>
      <c r="AS1" t="str">
        <f t="shared" si="0"/>
        <v>2T19</v>
      </c>
      <c r="AT1" s="127" t="str">
        <f t="shared" si="0"/>
        <v>2T19</v>
      </c>
      <c r="AU1" t="str">
        <f t="shared" si="0"/>
        <v>3T19</v>
      </c>
      <c r="AV1" t="str">
        <f t="shared" si="0"/>
        <v>3T19</v>
      </c>
      <c r="AW1" s="127" t="str">
        <f t="shared" si="0"/>
        <v>3T19</v>
      </c>
      <c r="AX1" t="str">
        <f t="shared" si="0"/>
        <v>4T19</v>
      </c>
      <c r="AY1" t="str">
        <f t="shared" si="0"/>
        <v>4T19</v>
      </c>
      <c r="AZ1" s="127" t="str">
        <f t="shared" si="0"/>
        <v>4T19</v>
      </c>
      <c r="BA1" s="129">
        <v>2019</v>
      </c>
      <c r="BB1" t="str">
        <f t="shared" si="0"/>
        <v>1T20</v>
      </c>
      <c r="BC1" t="str">
        <f t="shared" si="0"/>
        <v>1T20</v>
      </c>
      <c r="BD1" s="127" t="str">
        <f t="shared" si="0"/>
        <v>1T20</v>
      </c>
      <c r="BE1" t="str">
        <f t="shared" si="0"/>
        <v>2T20</v>
      </c>
      <c r="BF1" t="str">
        <f t="shared" si="0"/>
        <v>2T20</v>
      </c>
      <c r="BG1" s="127" t="str">
        <f t="shared" si="0"/>
        <v>2T20</v>
      </c>
      <c r="BH1" t="str">
        <f t="shared" si="0"/>
        <v>3T20</v>
      </c>
      <c r="BI1" t="str">
        <f t="shared" si="0"/>
        <v>3T20</v>
      </c>
      <c r="BJ1" s="127" t="str">
        <f t="shared" si="0"/>
        <v>3T20</v>
      </c>
      <c r="BK1" t="str">
        <f t="shared" si="0"/>
        <v>4T20</v>
      </c>
      <c r="BL1" t="str">
        <f t="shared" si="0"/>
        <v>4T20</v>
      </c>
      <c r="BM1" s="127" t="str">
        <f t="shared" si="0"/>
        <v>4T20</v>
      </c>
    </row>
    <row r="2" spans="1:65" customFormat="1">
      <c r="A2" t="s">
        <v>611</v>
      </c>
      <c r="B2" s="130">
        <v>42370</v>
      </c>
      <c r="C2" s="130">
        <v>42401</v>
      </c>
      <c r="D2" s="131">
        <v>42430</v>
      </c>
      <c r="E2" s="130">
        <v>42461</v>
      </c>
      <c r="F2" s="130">
        <v>42491</v>
      </c>
      <c r="G2" s="131">
        <v>42522</v>
      </c>
      <c r="H2" s="130">
        <v>42552</v>
      </c>
      <c r="I2" s="130">
        <v>42583</v>
      </c>
      <c r="J2" s="131">
        <v>42614</v>
      </c>
      <c r="K2" s="130">
        <v>42644</v>
      </c>
      <c r="L2" s="130">
        <v>42675</v>
      </c>
      <c r="M2" s="132">
        <v>42705</v>
      </c>
      <c r="N2" s="129">
        <v>2016</v>
      </c>
      <c r="O2" s="130">
        <v>42736</v>
      </c>
      <c r="P2" s="130">
        <v>42767</v>
      </c>
      <c r="Q2" s="131">
        <v>42795</v>
      </c>
      <c r="R2" s="130">
        <v>42826</v>
      </c>
      <c r="S2" s="130">
        <v>42856</v>
      </c>
      <c r="T2" s="131">
        <v>42887</v>
      </c>
      <c r="U2" s="130">
        <v>42917</v>
      </c>
      <c r="V2" s="130">
        <v>42948</v>
      </c>
      <c r="W2" s="131">
        <v>42979</v>
      </c>
      <c r="X2" s="130">
        <v>43009</v>
      </c>
      <c r="Y2" s="130">
        <v>43040</v>
      </c>
      <c r="Z2" s="131">
        <v>43070</v>
      </c>
      <c r="AA2" s="129">
        <v>2017</v>
      </c>
      <c r="AB2" s="130">
        <v>43101</v>
      </c>
      <c r="AC2" s="130">
        <v>43132</v>
      </c>
      <c r="AD2" s="131">
        <v>43160</v>
      </c>
      <c r="AE2" s="130">
        <v>43191</v>
      </c>
      <c r="AF2" s="130">
        <v>43221</v>
      </c>
      <c r="AG2" s="131">
        <v>43252</v>
      </c>
      <c r="AH2" s="130">
        <v>43282</v>
      </c>
      <c r="AI2" s="130">
        <v>43313</v>
      </c>
      <c r="AJ2" s="131">
        <v>43344</v>
      </c>
      <c r="AK2" s="130">
        <v>43374</v>
      </c>
      <c r="AL2" s="130">
        <v>43405</v>
      </c>
      <c r="AM2" s="131">
        <v>43435</v>
      </c>
      <c r="AN2" s="129">
        <v>2018</v>
      </c>
      <c r="AO2" s="130">
        <v>43466</v>
      </c>
      <c r="AP2" s="130">
        <v>43497</v>
      </c>
      <c r="AQ2" s="131">
        <v>43525</v>
      </c>
      <c r="AR2" s="130">
        <v>43556</v>
      </c>
      <c r="AS2" s="130">
        <v>43586</v>
      </c>
      <c r="AT2" s="131">
        <v>43617</v>
      </c>
      <c r="AU2" s="130">
        <v>43647</v>
      </c>
      <c r="AV2" s="130">
        <v>43678</v>
      </c>
      <c r="AW2" s="131">
        <v>43709</v>
      </c>
      <c r="AX2" s="130">
        <v>43739</v>
      </c>
      <c r="AY2" s="130">
        <v>43770</v>
      </c>
      <c r="AZ2" s="131">
        <v>43800</v>
      </c>
      <c r="BA2" s="129">
        <v>2019</v>
      </c>
      <c r="BB2" s="130">
        <v>43831</v>
      </c>
      <c r="BC2" s="130">
        <v>43862</v>
      </c>
      <c r="BD2" s="131">
        <v>43891</v>
      </c>
      <c r="BE2" s="130">
        <v>43922</v>
      </c>
      <c r="BF2" s="130">
        <v>43952</v>
      </c>
      <c r="BG2" s="131">
        <v>43983</v>
      </c>
      <c r="BH2" s="130">
        <v>44013</v>
      </c>
      <c r="BI2" s="130">
        <v>44044</v>
      </c>
      <c r="BJ2" s="131">
        <v>44075</v>
      </c>
      <c r="BK2" s="130">
        <v>44105</v>
      </c>
      <c r="BL2" s="130">
        <v>44136</v>
      </c>
      <c r="BM2" s="131">
        <v>44166</v>
      </c>
    </row>
    <row r="3" spans="1:65" customFormat="1">
      <c r="A3" s="133" t="s">
        <v>612</v>
      </c>
      <c r="D3" s="127"/>
      <c r="G3" s="127"/>
      <c r="J3" s="127"/>
      <c r="M3" s="128"/>
      <c r="N3" s="134"/>
      <c r="Q3" s="127"/>
      <c r="T3" s="127"/>
      <c r="W3" s="127"/>
      <c r="Z3" s="127"/>
      <c r="AA3" s="134"/>
      <c r="AD3" s="127"/>
      <c r="AG3" s="127"/>
      <c r="AJ3" s="127"/>
      <c r="AM3" s="127"/>
      <c r="AN3" s="134"/>
      <c r="AQ3" s="127"/>
      <c r="AT3" s="127"/>
      <c r="AW3" s="127"/>
      <c r="AZ3" s="127"/>
      <c r="BA3" s="134"/>
      <c r="BD3" s="127"/>
      <c r="BG3" s="127"/>
      <c r="BJ3" s="127"/>
      <c r="BM3" s="127"/>
    </row>
    <row r="4" spans="1:65" customFormat="1">
      <c r="A4" s="135" t="s">
        <v>613</v>
      </c>
      <c r="B4" s="136">
        <f>SUM(B5:B7)</f>
        <v>135.09400339000004</v>
      </c>
      <c r="C4" s="136">
        <f t="shared" ref="C4:AT4" si="1">SUM(C5:C7)</f>
        <v>138.81453027053399</v>
      </c>
      <c r="D4" s="137">
        <f t="shared" si="1"/>
        <v>137.9906132866559</v>
      </c>
      <c r="E4" s="136">
        <f t="shared" si="1"/>
        <v>141.88776779155188</v>
      </c>
      <c r="F4" s="136">
        <f t="shared" si="1"/>
        <v>141.38990489676002</v>
      </c>
      <c r="G4" s="137">
        <f t="shared" si="1"/>
        <v>143.04818954036207</v>
      </c>
      <c r="H4" s="136">
        <f t="shared" si="1"/>
        <v>159.38578788675093</v>
      </c>
      <c r="I4" s="136">
        <f t="shared" si="1"/>
        <v>158.4950063192519</v>
      </c>
      <c r="J4" s="137">
        <f t="shared" si="1"/>
        <v>156.72516418380391</v>
      </c>
      <c r="K4" s="136">
        <f t="shared" si="1"/>
        <v>163.93081774489744</v>
      </c>
      <c r="L4" s="136">
        <f t="shared" si="1"/>
        <v>156.61141133916723</v>
      </c>
      <c r="M4" s="138">
        <f t="shared" si="1"/>
        <v>155.535979180102</v>
      </c>
      <c r="N4" s="139">
        <f t="shared" si="1"/>
        <v>1788.9091758298373</v>
      </c>
      <c r="O4" s="136">
        <f t="shared" si="1"/>
        <v>149.34318158962949</v>
      </c>
      <c r="P4" s="136">
        <f t="shared" si="1"/>
        <v>141.7904667074514</v>
      </c>
      <c r="Q4" s="137">
        <f t="shared" si="1"/>
        <v>147.26379132108562</v>
      </c>
      <c r="R4" s="136">
        <f t="shared" si="1"/>
        <v>151.94293333951225</v>
      </c>
      <c r="S4" s="136">
        <f t="shared" si="1"/>
        <v>139.93708376566758</v>
      </c>
      <c r="T4" s="137">
        <f t="shared" si="1"/>
        <v>157.81166046999101</v>
      </c>
      <c r="U4" s="136">
        <f t="shared" si="1"/>
        <v>161.49316334946803</v>
      </c>
      <c r="V4" s="136">
        <f t="shared" si="1"/>
        <v>165.0257843304999</v>
      </c>
      <c r="W4" s="137">
        <f t="shared" si="1"/>
        <v>158.11844335315362</v>
      </c>
      <c r="X4" s="136">
        <f t="shared" si="1"/>
        <v>156.19370476671361</v>
      </c>
      <c r="Y4" s="136">
        <f t="shared" si="1"/>
        <v>147.39112669010262</v>
      </c>
      <c r="Z4" s="137">
        <f t="shared" si="1"/>
        <v>152.87009477559695</v>
      </c>
      <c r="AA4" s="139">
        <f t="shared" si="1"/>
        <v>1829.1814344588724</v>
      </c>
      <c r="AB4" s="136">
        <f t="shared" si="1"/>
        <v>148.16878135652124</v>
      </c>
      <c r="AC4" s="136">
        <f t="shared" si="1"/>
        <v>150.4393743163975</v>
      </c>
      <c r="AD4" s="137">
        <f t="shared" si="1"/>
        <v>153.73264474923647</v>
      </c>
      <c r="AE4" s="136">
        <f t="shared" si="1"/>
        <v>147.09974962082748</v>
      </c>
      <c r="AF4" s="136">
        <f t="shared" si="1"/>
        <v>151.94559641577024</v>
      </c>
      <c r="AG4" s="137">
        <f t="shared" si="1"/>
        <v>141.24419301433096</v>
      </c>
      <c r="AH4" s="136">
        <f t="shared" si="1"/>
        <v>158.69328706781835</v>
      </c>
      <c r="AI4" s="136">
        <f t="shared" si="1"/>
        <v>151.95227320678805</v>
      </c>
      <c r="AJ4" s="137">
        <f t="shared" si="1"/>
        <v>158.3775424110342</v>
      </c>
      <c r="AK4" s="136">
        <f t="shared" si="1"/>
        <v>152.39521479727551</v>
      </c>
      <c r="AL4" s="136">
        <f t="shared" si="1"/>
        <v>153.24078515144805</v>
      </c>
      <c r="AM4" s="137">
        <f t="shared" si="1"/>
        <v>147.85813543064569</v>
      </c>
      <c r="AN4" s="139">
        <f t="shared" si="1"/>
        <v>1815.1475775380941</v>
      </c>
      <c r="AO4" s="136">
        <f t="shared" si="1"/>
        <v>149.56348127910883</v>
      </c>
      <c r="AP4" s="136">
        <f t="shared" si="1"/>
        <v>147.82326071785957</v>
      </c>
      <c r="AQ4" s="137">
        <f t="shared" si="1"/>
        <v>146.53750479709868</v>
      </c>
      <c r="AR4" s="136">
        <f t="shared" si="1"/>
        <v>149.62428653977565</v>
      </c>
      <c r="AS4" s="136">
        <f t="shared" si="1"/>
        <v>147.8568565032696</v>
      </c>
      <c r="AT4" s="137">
        <f t="shared" si="1"/>
        <v>163.282406934812</v>
      </c>
      <c r="AU4" s="136">
        <f>SUM(AU5:AU7)</f>
        <v>163.30664148420749</v>
      </c>
      <c r="AV4" s="136">
        <f>SUM(AV5:AV7)</f>
        <v>158.01478682318287</v>
      </c>
      <c r="AW4" s="137">
        <f>SUM(AW5:AW7)</f>
        <v>155.31841470642775</v>
      </c>
      <c r="AX4" s="136">
        <f t="shared" ref="AX4:BC4" si="2">SUM(AX5:AX7)</f>
        <v>153.86114723570765</v>
      </c>
      <c r="AY4" s="136">
        <f t="shared" si="2"/>
        <v>140.66245008569962</v>
      </c>
      <c r="AZ4" s="137">
        <f t="shared" si="2"/>
        <v>152.79339755575137</v>
      </c>
      <c r="BA4" s="139">
        <f t="shared" si="2"/>
        <v>1828.6446346629011</v>
      </c>
      <c r="BB4" s="136">
        <f t="shared" si="2"/>
        <v>153.21196142230048</v>
      </c>
      <c r="BC4" s="136">
        <f t="shared" si="2"/>
        <v>157.07155969594874</v>
      </c>
      <c r="BD4" s="137">
        <f>SUM(BD5:BD7)</f>
        <v>158.50223107598725</v>
      </c>
      <c r="BE4" s="136">
        <f>SUM(BE5:BE7)</f>
        <v>160.37328490995708</v>
      </c>
      <c r="BF4" s="136">
        <f>SUM(BF5:BF7)</f>
        <v>159.34857488743606</v>
      </c>
      <c r="BG4" s="137">
        <f>SUM(BG5:BG7)</f>
        <v>154.22954345864991</v>
      </c>
      <c r="BH4" s="136">
        <f t="shared" ref="BH4:BM4" si="3">SUM(BH5:BH7)</f>
        <v>170.91381193257439</v>
      </c>
      <c r="BI4" s="136">
        <f t="shared" si="3"/>
        <v>170.75675269118952</v>
      </c>
      <c r="BJ4" s="137">
        <f t="shared" si="3"/>
        <v>173.9245591910248</v>
      </c>
      <c r="BK4" s="136">
        <f t="shared" si="3"/>
        <v>167.35408487847954</v>
      </c>
      <c r="BL4" s="136">
        <f t="shared" si="3"/>
        <v>164.0121737677012</v>
      </c>
      <c r="BM4" s="137">
        <f t="shared" si="3"/>
        <v>173.85226701432128</v>
      </c>
    </row>
    <row r="5" spans="1:65" customFormat="1">
      <c r="A5" s="140" t="s">
        <v>614</v>
      </c>
      <c r="B5" s="141">
        <v>84.704675340000023</v>
      </c>
      <c r="C5" s="141">
        <v>85.221848290533956</v>
      </c>
      <c r="D5" s="142">
        <v>85.90458150885587</v>
      </c>
      <c r="E5" s="141">
        <v>86.626668921551854</v>
      </c>
      <c r="F5" s="141">
        <v>86.922514426760017</v>
      </c>
      <c r="G5" s="142">
        <v>87.753505130362015</v>
      </c>
      <c r="H5" s="141">
        <v>99.921322135791939</v>
      </c>
      <c r="I5" s="141">
        <v>100.49426176860808</v>
      </c>
      <c r="J5" s="142">
        <v>98.773852093100004</v>
      </c>
      <c r="K5" s="141">
        <v>101.99139646034617</v>
      </c>
      <c r="L5" s="141">
        <v>98.077533617700112</v>
      </c>
      <c r="M5" s="143">
        <v>98.494960878917567</v>
      </c>
      <c r="N5" s="144">
        <v>1114.8871205725275</v>
      </c>
      <c r="O5" s="141">
        <v>100.07407245710573</v>
      </c>
      <c r="P5" s="141">
        <v>99.496164926319821</v>
      </c>
      <c r="Q5" s="142">
        <v>100.15778512311562</v>
      </c>
      <c r="R5" s="141">
        <v>99.865469575799807</v>
      </c>
      <c r="S5" s="141">
        <v>99.349293046498815</v>
      </c>
      <c r="T5" s="142">
        <v>100.5898301724</v>
      </c>
      <c r="U5" s="141">
        <v>108.25885624550038</v>
      </c>
      <c r="V5" s="141">
        <v>108.89256396350022</v>
      </c>
      <c r="W5" s="142">
        <v>108.11894286700017</v>
      </c>
      <c r="X5" s="141">
        <v>104.05935580179995</v>
      </c>
      <c r="Y5" s="141">
        <v>103.17735203889993</v>
      </c>
      <c r="Z5" s="142">
        <v>101.55824769749997</v>
      </c>
      <c r="AA5" s="144">
        <v>1233.5979339154405</v>
      </c>
      <c r="AB5" s="141">
        <v>101.15443484119977</v>
      </c>
      <c r="AC5" s="141">
        <v>102.83665458409968</v>
      </c>
      <c r="AD5" s="142">
        <v>101.71307390729979</v>
      </c>
      <c r="AE5" s="141">
        <v>102.5398097356</v>
      </c>
      <c r="AF5" s="141">
        <v>101.73012822909996</v>
      </c>
      <c r="AG5" s="142">
        <v>101.52230862290044</v>
      </c>
      <c r="AH5" s="141">
        <v>111.22911791210014</v>
      </c>
      <c r="AI5" s="141">
        <v>110.49097204729841</v>
      </c>
      <c r="AJ5" s="142">
        <v>108.70042973999803</v>
      </c>
      <c r="AK5" s="141">
        <v>112.40690290000046</v>
      </c>
      <c r="AL5" s="141">
        <v>111.24747979000063</v>
      </c>
      <c r="AM5" s="142">
        <v>109.91680736370104</v>
      </c>
      <c r="AN5" s="144">
        <v>1275.4881196732986</v>
      </c>
      <c r="AO5" s="141">
        <v>108.30592852010105</v>
      </c>
      <c r="AP5" s="141">
        <v>108.01486103480114</v>
      </c>
      <c r="AQ5" s="142">
        <v>107.85085534830614</v>
      </c>
      <c r="AR5" s="141">
        <v>108.97031893870106</v>
      </c>
      <c r="AS5" s="141">
        <v>105.15972917439726</v>
      </c>
      <c r="AT5" s="142">
        <v>108.94670144770068</v>
      </c>
      <c r="AU5" s="141">
        <v>112.08391197930008</v>
      </c>
      <c r="AV5" s="141">
        <v>110.84938085779955</v>
      </c>
      <c r="AW5" s="142">
        <v>110.96687346429962</v>
      </c>
      <c r="AX5" s="141">
        <v>108.82414285909965</v>
      </c>
      <c r="AY5" s="141">
        <v>107.76956681469967</v>
      </c>
      <c r="AZ5" s="142">
        <v>108.28290598639975</v>
      </c>
      <c r="BA5" s="144">
        <v>1306.0251764256057</v>
      </c>
      <c r="BB5" s="141">
        <v>107.83609506779996</v>
      </c>
      <c r="BC5" s="141">
        <v>110.55517226980022</v>
      </c>
      <c r="BD5" s="142">
        <v>112.00436193830025</v>
      </c>
      <c r="BE5" s="141">
        <v>114.37683715439996</v>
      </c>
      <c r="BF5" s="141">
        <v>110.55925969050023</v>
      </c>
      <c r="BG5" s="142">
        <v>105.56805544781956</v>
      </c>
      <c r="BH5" s="141">
        <v>119.04182560077798</v>
      </c>
      <c r="BI5" s="141">
        <v>120.00437285870078</v>
      </c>
      <c r="BJ5" s="142">
        <v>118.30595085090005</v>
      </c>
      <c r="BK5" s="141">
        <v>116.84819357110361</v>
      </c>
      <c r="BL5" s="141">
        <v>114.43007153770095</v>
      </c>
      <c r="BM5" s="142">
        <v>120.67963393432143</v>
      </c>
    </row>
    <row r="6" spans="1:65" customFormat="1">
      <c r="A6" s="140" t="s">
        <v>615</v>
      </c>
      <c r="B6" s="141">
        <v>41.809576780000022</v>
      </c>
      <c r="C6" s="141">
        <v>45.063285700000066</v>
      </c>
      <c r="D6" s="142">
        <v>43.586268440000012</v>
      </c>
      <c r="E6" s="141">
        <v>46.76197306000001</v>
      </c>
      <c r="F6" s="141">
        <v>46.056251099999997</v>
      </c>
      <c r="G6" s="142">
        <v>47.001287440000048</v>
      </c>
      <c r="H6" s="141">
        <v>49.832096310959002</v>
      </c>
      <c r="I6" s="141">
        <v>48.710648290643839</v>
      </c>
      <c r="J6" s="142">
        <v>48.325857510703905</v>
      </c>
      <c r="K6" s="141">
        <v>52.601325624551272</v>
      </c>
      <c r="L6" s="141">
        <v>49.295126791467105</v>
      </c>
      <c r="M6" s="143">
        <v>47.931930081184454</v>
      </c>
      <c r="N6" s="144">
        <v>566.97562712950969</v>
      </c>
      <c r="O6" s="141">
        <v>49.269109132523759</v>
      </c>
      <c r="P6" s="141">
        <v>42.29430178113158</v>
      </c>
      <c r="Q6" s="142">
        <v>47.106006197969997</v>
      </c>
      <c r="R6" s="141">
        <v>52.077463763712437</v>
      </c>
      <c r="S6" s="141">
        <v>40.587790719168751</v>
      </c>
      <c r="T6" s="142">
        <v>57.221830297591026</v>
      </c>
      <c r="U6" s="141">
        <v>53.234307103967637</v>
      </c>
      <c r="V6" s="141">
        <v>56.133220366999687</v>
      </c>
      <c r="W6" s="142">
        <v>49.999500486153458</v>
      </c>
      <c r="X6" s="141">
        <v>52.134348964913656</v>
      </c>
      <c r="Y6" s="141">
        <v>44.213774651202705</v>
      </c>
      <c r="Z6" s="142">
        <v>51.311847078096989</v>
      </c>
      <c r="AA6" s="144">
        <v>595.5835005434318</v>
      </c>
      <c r="AB6" s="141">
        <v>47.014346515321456</v>
      </c>
      <c r="AC6" s="141">
        <v>47.602719732297814</v>
      </c>
      <c r="AD6" s="142">
        <v>52.019570841936684</v>
      </c>
      <c r="AE6" s="141">
        <v>44.559939885227479</v>
      </c>
      <c r="AF6" s="141">
        <v>50.215468186670286</v>
      </c>
      <c r="AG6" s="142">
        <v>39.721884391430528</v>
      </c>
      <c r="AH6" s="141">
        <v>47.464169155718196</v>
      </c>
      <c r="AI6" s="141">
        <v>41.461301159489651</v>
      </c>
      <c r="AJ6" s="142">
        <v>49.677112671036163</v>
      </c>
      <c r="AK6" s="141">
        <v>39.988311897275047</v>
      </c>
      <c r="AL6" s="141">
        <v>41.993305361447419</v>
      </c>
      <c r="AM6" s="142">
        <v>37.941328066944642</v>
      </c>
      <c r="AN6" s="144">
        <v>539.6594578647954</v>
      </c>
      <c r="AO6" s="141">
        <v>41.257552759007787</v>
      </c>
      <c r="AP6" s="141">
        <v>39.80839968305844</v>
      </c>
      <c r="AQ6" s="142">
        <v>38.686649448792551</v>
      </c>
      <c r="AR6" s="141">
        <v>40.653967601074584</v>
      </c>
      <c r="AS6" s="141">
        <v>42.697127328872334</v>
      </c>
      <c r="AT6" s="142">
        <v>54.335705487111326</v>
      </c>
      <c r="AU6" s="141">
        <v>51.222729504907406</v>
      </c>
      <c r="AV6" s="141">
        <v>47.165405965383314</v>
      </c>
      <c r="AW6" s="142">
        <v>44.351541242128121</v>
      </c>
      <c r="AX6" s="141">
        <v>45.037004376608003</v>
      </c>
      <c r="AY6" s="141">
        <v>32.892883270999953</v>
      </c>
      <c r="AZ6" s="142">
        <v>44.510491569351601</v>
      </c>
      <c r="BA6" s="144">
        <v>522.61945823729548</v>
      </c>
      <c r="BB6" s="141">
        <v>45.375866354500523</v>
      </c>
      <c r="BC6" s="141">
        <v>46.516387426148512</v>
      </c>
      <c r="BD6" s="142">
        <v>46.497869137687005</v>
      </c>
      <c r="BE6" s="141">
        <v>45.996447755557099</v>
      </c>
      <c r="BF6" s="141">
        <v>48.789315196935839</v>
      </c>
      <c r="BG6" s="142">
        <v>48.661488010830361</v>
      </c>
      <c r="BH6" s="141">
        <v>51.871986331796407</v>
      </c>
      <c r="BI6" s="141">
        <v>50.752379832488742</v>
      </c>
      <c r="BJ6" s="142">
        <v>55.618608340124752</v>
      </c>
      <c r="BK6" s="141">
        <v>50.505891307375933</v>
      </c>
      <c r="BL6" s="141">
        <v>49.58210223000026</v>
      </c>
      <c r="BM6" s="142">
        <v>53.172633079999855</v>
      </c>
    </row>
    <row r="7" spans="1:65" customFormat="1">
      <c r="A7" s="140" t="s">
        <v>616</v>
      </c>
      <c r="B7" s="141">
        <v>8.5797512699999992</v>
      </c>
      <c r="C7" s="141">
        <v>8.5293962799999985</v>
      </c>
      <c r="D7" s="142">
        <v>8.4997633377999975</v>
      </c>
      <c r="E7" s="141">
        <v>8.4991258100000024</v>
      </c>
      <c r="F7" s="141">
        <v>8.411139369999999</v>
      </c>
      <c r="G7" s="142">
        <v>8.2933969700000016</v>
      </c>
      <c r="H7" s="141">
        <v>9.632369439999998</v>
      </c>
      <c r="I7" s="141">
        <v>9.2900962599999914</v>
      </c>
      <c r="J7" s="142">
        <v>9.6254545800000013</v>
      </c>
      <c r="K7" s="141">
        <v>9.3380956599999969</v>
      </c>
      <c r="L7" s="141">
        <v>9.2387509299999984</v>
      </c>
      <c r="M7" s="143">
        <v>9.1090882200000021</v>
      </c>
      <c r="N7" s="144">
        <v>107.04642812779997</v>
      </c>
      <c r="O7" s="141">
        <v>0</v>
      </c>
      <c r="P7" s="141">
        <v>0</v>
      </c>
      <c r="Q7" s="142">
        <v>0</v>
      </c>
      <c r="R7" s="141">
        <v>0</v>
      </c>
      <c r="S7" s="141">
        <v>0</v>
      </c>
      <c r="T7" s="142">
        <v>0</v>
      </c>
      <c r="U7" s="141">
        <v>0</v>
      </c>
      <c r="V7" s="141">
        <v>0</v>
      </c>
      <c r="W7" s="142">
        <v>0</v>
      </c>
      <c r="X7" s="141">
        <v>0</v>
      </c>
      <c r="Y7" s="141">
        <v>0</v>
      </c>
      <c r="Z7" s="142">
        <v>0</v>
      </c>
      <c r="AA7" s="144">
        <v>0</v>
      </c>
      <c r="AB7" s="141">
        <v>0</v>
      </c>
      <c r="AC7" s="141">
        <v>0</v>
      </c>
      <c r="AD7" s="142">
        <v>0</v>
      </c>
      <c r="AE7" s="141">
        <v>0</v>
      </c>
      <c r="AF7" s="141">
        <v>0</v>
      </c>
      <c r="AG7" s="142">
        <v>0</v>
      </c>
      <c r="AH7" s="141">
        <v>0</v>
      </c>
      <c r="AI7" s="141">
        <v>0</v>
      </c>
      <c r="AJ7" s="142">
        <v>0</v>
      </c>
      <c r="AK7" s="141">
        <v>0</v>
      </c>
      <c r="AL7" s="141">
        <v>0</v>
      </c>
      <c r="AM7" s="142">
        <v>0</v>
      </c>
      <c r="AN7" s="144">
        <v>0</v>
      </c>
      <c r="AO7" s="141">
        <v>0</v>
      </c>
      <c r="AP7" s="141">
        <v>0</v>
      </c>
      <c r="AQ7" s="142">
        <v>0</v>
      </c>
      <c r="AR7" s="141">
        <v>0</v>
      </c>
      <c r="AS7" s="141">
        <v>0</v>
      </c>
      <c r="AT7" s="142">
        <v>0</v>
      </c>
      <c r="AU7" s="141">
        <v>0</v>
      </c>
      <c r="AV7" s="141">
        <v>0</v>
      </c>
      <c r="AW7" s="142">
        <v>0</v>
      </c>
      <c r="AX7" s="141">
        <v>0</v>
      </c>
      <c r="AY7" s="141">
        <v>0</v>
      </c>
      <c r="AZ7" s="142">
        <v>0</v>
      </c>
      <c r="BA7" s="144">
        <v>0</v>
      </c>
      <c r="BB7" s="141">
        <v>0</v>
      </c>
      <c r="BC7" s="141">
        <v>0</v>
      </c>
      <c r="BD7" s="142">
        <v>0</v>
      </c>
      <c r="BE7" s="141">
        <v>0</v>
      </c>
      <c r="BF7" s="141">
        <v>0</v>
      </c>
      <c r="BG7" s="142">
        <v>0</v>
      </c>
      <c r="BH7" s="141">
        <v>0</v>
      </c>
      <c r="BI7" s="141">
        <v>0</v>
      </c>
      <c r="BJ7" s="142">
        <v>0</v>
      </c>
      <c r="BK7" s="141">
        <v>0</v>
      </c>
      <c r="BL7" s="141">
        <v>0</v>
      </c>
      <c r="BM7" s="142">
        <v>0</v>
      </c>
    </row>
    <row r="8" spans="1:65" customFormat="1">
      <c r="A8" s="135" t="s">
        <v>617</v>
      </c>
      <c r="B8" s="136">
        <f t="shared" ref="B8:AT8" si="4">SUM(B9:B11)</f>
        <v>11.991521760000008</v>
      </c>
      <c r="C8" s="136">
        <f t="shared" si="4"/>
        <v>11.715920400000009</v>
      </c>
      <c r="D8" s="137">
        <f t="shared" si="4"/>
        <v>10.916452859999998</v>
      </c>
      <c r="E8" s="136">
        <f t="shared" si="4"/>
        <v>11.843781119999999</v>
      </c>
      <c r="F8" s="136">
        <f t="shared" si="4"/>
        <v>12.696544359999992</v>
      </c>
      <c r="G8" s="137">
        <f t="shared" si="4"/>
        <v>11.676571499999991</v>
      </c>
      <c r="H8" s="136">
        <f t="shared" si="4"/>
        <v>11.526450775000081</v>
      </c>
      <c r="I8" s="136">
        <f t="shared" si="4"/>
        <v>12.376093655999865</v>
      </c>
      <c r="J8" s="137">
        <f t="shared" si="4"/>
        <v>10.746542220999874</v>
      </c>
      <c r="K8" s="136">
        <f t="shared" si="4"/>
        <v>7.195428757000192</v>
      </c>
      <c r="L8" s="136">
        <f t="shared" si="4"/>
        <v>11.63218080299996</v>
      </c>
      <c r="M8" s="138">
        <f t="shared" si="4"/>
        <v>12.160013953999934</v>
      </c>
      <c r="N8" s="139">
        <f t="shared" si="4"/>
        <v>136.47750216599988</v>
      </c>
      <c r="O8" s="136">
        <f t="shared" si="4"/>
        <v>11.433956438000004</v>
      </c>
      <c r="P8" s="136">
        <f t="shared" si="4"/>
        <v>11.990342827234519</v>
      </c>
      <c r="Q8" s="137">
        <f t="shared" si="4"/>
        <v>11.34021547600001</v>
      </c>
      <c r="R8" s="136">
        <f t="shared" si="4"/>
        <v>12.412539669999999</v>
      </c>
      <c r="S8" s="136">
        <f t="shared" si="4"/>
        <v>13.171550951999988</v>
      </c>
      <c r="T8" s="137">
        <f t="shared" si="4"/>
        <v>13.784948900119655</v>
      </c>
      <c r="U8" s="136">
        <f t="shared" si="4"/>
        <v>9.6430400575284221</v>
      </c>
      <c r="V8" s="136">
        <f t="shared" si="4"/>
        <v>11.449905916097213</v>
      </c>
      <c r="W8" s="137">
        <f t="shared" si="4"/>
        <v>18.011401920077937</v>
      </c>
      <c r="X8" s="136">
        <f t="shared" si="4"/>
        <v>11.136984876897586</v>
      </c>
      <c r="Y8" s="136">
        <f t="shared" si="4"/>
        <v>10.394567632166211</v>
      </c>
      <c r="Z8" s="137">
        <f t="shared" si="4"/>
        <v>5.7186760659694578</v>
      </c>
      <c r="AA8" s="139">
        <f t="shared" si="4"/>
        <v>140.48813073209101</v>
      </c>
      <c r="AB8" s="136">
        <f t="shared" si="4"/>
        <v>10.804954229999984</v>
      </c>
      <c r="AC8" s="136">
        <f t="shared" si="4"/>
        <v>6.6190408430678112</v>
      </c>
      <c r="AD8" s="137">
        <f t="shared" si="4"/>
        <v>9.4250476960548575</v>
      </c>
      <c r="AE8" s="136">
        <f t="shared" si="4"/>
        <v>11.538684527270123</v>
      </c>
      <c r="AF8" s="136">
        <f t="shared" si="4"/>
        <v>10.234241423564749</v>
      </c>
      <c r="AG8" s="137">
        <f t="shared" si="4"/>
        <v>22.151212526083452</v>
      </c>
      <c r="AH8" s="136">
        <f t="shared" si="4"/>
        <v>8.3779074665120952</v>
      </c>
      <c r="AI8" s="136">
        <f t="shared" si="4"/>
        <v>6.854940885441005</v>
      </c>
      <c r="AJ8" s="137">
        <f t="shared" si="4"/>
        <v>10.990309708977797</v>
      </c>
      <c r="AK8" s="136">
        <f t="shared" si="4"/>
        <v>11.030200128479315</v>
      </c>
      <c r="AL8" s="136">
        <f t="shared" si="4"/>
        <v>8.4432787243456406</v>
      </c>
      <c r="AM8" s="137">
        <f t="shared" si="4"/>
        <v>8.7236764800999911</v>
      </c>
      <c r="AN8" s="139">
        <f t="shared" si="4"/>
        <v>125.19349463989684</v>
      </c>
      <c r="AO8" s="136">
        <f t="shared" si="4"/>
        <v>6.0025206569039122</v>
      </c>
      <c r="AP8" s="136">
        <f t="shared" si="4"/>
        <v>9.1177588837013115</v>
      </c>
      <c r="AQ8" s="137">
        <f t="shared" si="4"/>
        <v>9.0276258681837369</v>
      </c>
      <c r="AR8" s="136">
        <f t="shared" si="4"/>
        <v>11.798745509624171</v>
      </c>
      <c r="AS8" s="136">
        <f t="shared" si="4"/>
        <v>13.330051310136215</v>
      </c>
      <c r="AT8" s="137">
        <f t="shared" si="4"/>
        <v>14.016622021634751</v>
      </c>
      <c r="AU8" s="136">
        <f>SUM(AU9:AU11)</f>
        <v>15.879222621716414</v>
      </c>
      <c r="AV8" s="136">
        <f>SUM(AV9:AV11)</f>
        <v>20.019690492923047</v>
      </c>
      <c r="AW8" s="137">
        <f>SUM(AW9:AW11)</f>
        <v>8.2479141685145816</v>
      </c>
      <c r="AX8" s="136">
        <f t="shared" ref="AX8:BC8" si="5">SUM(AX9:AX11)</f>
        <v>22.499878058899778</v>
      </c>
      <c r="AY8" s="136">
        <f t="shared" si="5"/>
        <v>26.887297199118958</v>
      </c>
      <c r="AZ8" s="137">
        <f t="shared" si="5"/>
        <v>27.558106828369379</v>
      </c>
      <c r="BA8" s="139">
        <f t="shared" si="5"/>
        <v>184.38543361972629</v>
      </c>
      <c r="BB8" s="136">
        <f t="shared" si="5"/>
        <v>12.096213164822968</v>
      </c>
      <c r="BC8" s="136">
        <f t="shared" si="5"/>
        <v>9.4500782920391142</v>
      </c>
      <c r="BD8" s="137">
        <f>SUM(BD9:BD11)</f>
        <v>13.532469641108531</v>
      </c>
      <c r="BE8" s="136">
        <f>SUM(BE9:BE11)</f>
        <v>11.017274677088631</v>
      </c>
      <c r="BF8" s="136">
        <f>SUM(BF9:BF11)</f>
        <v>6.5295185956616608</v>
      </c>
      <c r="BG8" s="137">
        <f>SUM(BG9:BG11)</f>
        <v>8.9558494720149557</v>
      </c>
      <c r="BH8" s="136">
        <f t="shared" ref="BH8:BM8" si="6">SUM(BH9:BH11)</f>
        <v>5.9657410408218094</v>
      </c>
      <c r="BI8" s="136">
        <f t="shared" si="6"/>
        <v>7.6746755501636335</v>
      </c>
      <c r="BJ8" s="137">
        <f t="shared" si="6"/>
        <v>9.8491335664215391</v>
      </c>
      <c r="BK8" s="136">
        <f t="shared" si="6"/>
        <v>8.5553065493876836</v>
      </c>
      <c r="BL8" s="136">
        <f t="shared" si="6"/>
        <v>6.0044000199999896</v>
      </c>
      <c r="BM8" s="137">
        <f t="shared" si="6"/>
        <v>8.4132838100000509</v>
      </c>
    </row>
    <row r="9" spans="1:65" customFormat="1">
      <c r="A9" s="140" t="s">
        <v>618</v>
      </c>
      <c r="B9" s="141">
        <v>10.030822190000006</v>
      </c>
      <c r="C9" s="141">
        <v>9.2250863200000044</v>
      </c>
      <c r="D9" s="142">
        <v>9.4229470499999977</v>
      </c>
      <c r="E9" s="141">
        <v>10.510920279999999</v>
      </c>
      <c r="F9" s="141">
        <v>11.008089869999992</v>
      </c>
      <c r="G9" s="142">
        <v>9.7854783999999881</v>
      </c>
      <c r="H9" s="141">
        <v>10.38672167500008</v>
      </c>
      <c r="I9" s="141">
        <v>11.106872485999864</v>
      </c>
      <c r="J9" s="142">
        <v>8.9396632509998746</v>
      </c>
      <c r="K9" s="141">
        <v>6.2047946470001891</v>
      </c>
      <c r="L9" s="141">
        <v>10.375712642999959</v>
      </c>
      <c r="M9" s="143">
        <v>10.560153973999935</v>
      </c>
      <c r="N9" s="144">
        <v>117.55726278599987</v>
      </c>
      <c r="O9" s="141">
        <v>10.547919348000006</v>
      </c>
      <c r="P9" s="141">
        <v>8.7287797072345175</v>
      </c>
      <c r="Q9" s="142">
        <v>9.85413815500001</v>
      </c>
      <c r="R9" s="141">
        <v>11.543677439999998</v>
      </c>
      <c r="S9" s="141">
        <v>12.008553461999988</v>
      </c>
      <c r="T9" s="142">
        <v>13.027509940119655</v>
      </c>
      <c r="U9" s="141">
        <v>8.6342882205284219</v>
      </c>
      <c r="V9" s="141">
        <v>10.629007036097214</v>
      </c>
      <c r="W9" s="142">
        <v>17.119843857707934</v>
      </c>
      <c r="X9" s="141">
        <v>10.270866902697586</v>
      </c>
      <c r="Y9" s="141">
        <v>9.6270673521662111</v>
      </c>
      <c r="Z9" s="142">
        <v>4.7355125524694568</v>
      </c>
      <c r="AA9" s="144">
        <v>126.72716397402098</v>
      </c>
      <c r="AB9" s="141">
        <v>10.746130909999984</v>
      </c>
      <c r="AC9" s="141">
        <v>6.3345857125678116</v>
      </c>
      <c r="AD9" s="142">
        <v>8.8666237210234584</v>
      </c>
      <c r="AE9" s="141">
        <v>11.324245310270122</v>
      </c>
      <c r="AF9" s="141">
        <v>10.061677952064748</v>
      </c>
      <c r="AG9" s="142">
        <v>21.975061110083452</v>
      </c>
      <c r="AH9" s="141">
        <v>8.2043275495120955</v>
      </c>
      <c r="AI9" s="141">
        <v>6.7804634454410051</v>
      </c>
      <c r="AJ9" s="142">
        <v>10.802633368477798</v>
      </c>
      <c r="AK9" s="141">
        <v>10.872856575479315</v>
      </c>
      <c r="AL9" s="141">
        <v>8.2295179448526401</v>
      </c>
      <c r="AM9" s="142">
        <v>7.4075440800999912</v>
      </c>
      <c r="AN9" s="144">
        <v>121.60566767987244</v>
      </c>
      <c r="AO9" s="141">
        <v>5.7966557176919125</v>
      </c>
      <c r="AP9" s="141">
        <v>8.9596882990569107</v>
      </c>
      <c r="AQ9" s="142">
        <v>8.8276751420787374</v>
      </c>
      <c r="AR9" s="141">
        <v>11.624644623624171</v>
      </c>
      <c r="AS9" s="141">
        <v>13.155364547669615</v>
      </c>
      <c r="AT9" s="142">
        <v>13.863626003134751</v>
      </c>
      <c r="AU9" s="141">
        <v>15.707618390200015</v>
      </c>
      <c r="AV9" s="141">
        <v>19.830540737172647</v>
      </c>
      <c r="AW9" s="142">
        <v>8.0974087170145808</v>
      </c>
      <c r="AX9" s="141">
        <v>22.317188691834779</v>
      </c>
      <c r="AY9" s="141">
        <v>26.740522129618959</v>
      </c>
      <c r="AZ9" s="142">
        <v>27.338919873111578</v>
      </c>
      <c r="BA9" s="144">
        <v>182.25985287220868</v>
      </c>
      <c r="BB9" s="141">
        <v>11.914876081322967</v>
      </c>
      <c r="BC9" s="141">
        <v>9.3100945925391141</v>
      </c>
      <c r="BD9" s="142">
        <v>13.39594543710853</v>
      </c>
      <c r="BE9" s="141">
        <v>10.853959786788032</v>
      </c>
      <c r="BF9" s="141">
        <v>6.436537425661661</v>
      </c>
      <c r="BG9" s="142">
        <v>8.8629354790149559</v>
      </c>
      <c r="BH9" s="141">
        <v>5.8743691488218097</v>
      </c>
      <c r="BI9" s="141">
        <v>7.3939469056636336</v>
      </c>
      <c r="BJ9" s="142">
        <v>9.7109170868185455</v>
      </c>
      <c r="BK9" s="141">
        <v>8.4146355219906788</v>
      </c>
      <c r="BL9" s="141">
        <v>5.8736949999999899</v>
      </c>
      <c r="BM9" s="142">
        <v>8.278779980000051</v>
      </c>
    </row>
    <row r="10" spans="1:65" customFormat="1">
      <c r="A10" s="140" t="s">
        <v>619</v>
      </c>
      <c r="B10" s="141">
        <v>1.6652918500000018</v>
      </c>
      <c r="C10" s="141">
        <v>1.3780062000000053</v>
      </c>
      <c r="D10" s="142">
        <v>0.59529129000000003</v>
      </c>
      <c r="E10" s="141">
        <v>0.90080037999999996</v>
      </c>
      <c r="F10" s="141">
        <v>1.2956783199999999</v>
      </c>
      <c r="G10" s="142">
        <v>1.1247857200000013</v>
      </c>
      <c r="H10" s="141">
        <v>0.72939412000000048</v>
      </c>
      <c r="I10" s="141">
        <v>1.0130978900000014</v>
      </c>
      <c r="J10" s="142">
        <v>1.3119163600000003</v>
      </c>
      <c r="K10" s="141">
        <v>0.86527211000000281</v>
      </c>
      <c r="L10" s="141">
        <v>0.89993203000000055</v>
      </c>
      <c r="M10" s="143">
        <v>0.94160892000000096</v>
      </c>
      <c r="N10" s="144">
        <v>12.721075190000013</v>
      </c>
      <c r="O10" s="141">
        <v>0.78860620999999997</v>
      </c>
      <c r="P10" s="141">
        <v>0.70437610000000106</v>
      </c>
      <c r="Q10" s="142">
        <v>1.0139770899999994</v>
      </c>
      <c r="R10" s="141">
        <v>0.6469918600000012</v>
      </c>
      <c r="S10" s="141">
        <v>0.89180076000000119</v>
      </c>
      <c r="T10" s="142">
        <v>0.5562962800000002</v>
      </c>
      <c r="U10" s="141">
        <v>0.81401383000000049</v>
      </c>
      <c r="V10" s="141">
        <v>0.42526100999999994</v>
      </c>
      <c r="W10" s="142">
        <v>0.69691205000000078</v>
      </c>
      <c r="X10" s="141">
        <v>0.70972838000000027</v>
      </c>
      <c r="Y10" s="141">
        <v>0.51701737999999986</v>
      </c>
      <c r="Z10" s="142">
        <v>0.83943183000000055</v>
      </c>
      <c r="AA10" s="144">
        <v>8.6044127800000041</v>
      </c>
      <c r="AB10" s="141">
        <v>0</v>
      </c>
      <c r="AC10" s="141">
        <v>0</v>
      </c>
      <c r="AD10" s="142">
        <v>0</v>
      </c>
      <c r="AE10" s="141">
        <v>0</v>
      </c>
      <c r="AF10" s="141">
        <v>0</v>
      </c>
      <c r="AG10" s="142">
        <v>0</v>
      </c>
      <c r="AH10" s="141">
        <v>0</v>
      </c>
      <c r="AI10" s="141">
        <v>0</v>
      </c>
      <c r="AJ10" s="142">
        <v>0</v>
      </c>
      <c r="AK10" s="141">
        <v>0</v>
      </c>
      <c r="AL10" s="141">
        <v>0</v>
      </c>
      <c r="AM10" s="142">
        <v>0</v>
      </c>
      <c r="AN10" s="144">
        <v>0</v>
      </c>
      <c r="AO10" s="141">
        <v>0</v>
      </c>
      <c r="AP10" s="141">
        <v>0</v>
      </c>
      <c r="AQ10" s="142">
        <v>0</v>
      </c>
      <c r="AR10" s="141">
        <v>0</v>
      </c>
      <c r="AS10" s="141">
        <v>0</v>
      </c>
      <c r="AT10" s="142">
        <v>0</v>
      </c>
      <c r="AU10" s="141">
        <v>0</v>
      </c>
      <c r="AV10" s="141">
        <v>0</v>
      </c>
      <c r="AW10" s="142">
        <v>0</v>
      </c>
      <c r="AX10" s="141">
        <v>0</v>
      </c>
      <c r="AY10" s="141">
        <v>0</v>
      </c>
      <c r="AZ10" s="142">
        <v>0</v>
      </c>
      <c r="BA10" s="144">
        <v>0</v>
      </c>
      <c r="BB10" s="141">
        <v>0</v>
      </c>
      <c r="BC10" s="141">
        <v>0</v>
      </c>
      <c r="BD10" s="142">
        <v>0</v>
      </c>
      <c r="BE10" s="141">
        <v>0</v>
      </c>
      <c r="BF10" s="141">
        <v>0</v>
      </c>
      <c r="BG10" s="142">
        <v>0</v>
      </c>
      <c r="BH10" s="141">
        <v>0</v>
      </c>
      <c r="BI10" s="141">
        <v>0</v>
      </c>
      <c r="BJ10" s="142">
        <v>0</v>
      </c>
      <c r="BK10" s="141">
        <v>0</v>
      </c>
      <c r="BL10" s="141">
        <v>0</v>
      </c>
      <c r="BM10" s="142">
        <v>0</v>
      </c>
    </row>
    <row r="11" spans="1:65" customFormat="1" ht="15.75" thickBot="1">
      <c r="A11" s="140" t="s">
        <v>620</v>
      </c>
      <c r="B11" s="141">
        <v>0.29540772000000004</v>
      </c>
      <c r="C11" s="141">
        <v>1.11282788</v>
      </c>
      <c r="D11" s="142">
        <v>0.89821452000000002</v>
      </c>
      <c r="E11" s="141">
        <v>0.43206045999999998</v>
      </c>
      <c r="F11" s="141">
        <v>0.39277617000000004</v>
      </c>
      <c r="G11" s="142">
        <v>0.76630737999999987</v>
      </c>
      <c r="H11" s="141">
        <v>0.41033497999999996</v>
      </c>
      <c r="I11" s="141">
        <v>0.25612328000000001</v>
      </c>
      <c r="J11" s="142">
        <v>0.49496260999999997</v>
      </c>
      <c r="K11" s="141">
        <v>0.125362</v>
      </c>
      <c r="L11" s="141">
        <v>0.35653613000000001</v>
      </c>
      <c r="M11" s="143">
        <v>0.65825106000000011</v>
      </c>
      <c r="N11" s="144">
        <v>6.1991641899999994</v>
      </c>
      <c r="O11" s="141">
        <v>9.743087999999997E-2</v>
      </c>
      <c r="P11" s="141">
        <v>2.5571870200000002</v>
      </c>
      <c r="Q11" s="142">
        <v>0.47210023100000004</v>
      </c>
      <c r="R11" s="141">
        <v>0.22187036999999998</v>
      </c>
      <c r="S11" s="141">
        <v>0.27119673</v>
      </c>
      <c r="T11" s="142">
        <v>0.20114267999999999</v>
      </c>
      <c r="U11" s="141">
        <v>0.19473800700000002</v>
      </c>
      <c r="V11" s="141">
        <v>0.39563787</v>
      </c>
      <c r="W11" s="142">
        <v>0.19464601237000001</v>
      </c>
      <c r="X11" s="141">
        <v>0.15638959419999998</v>
      </c>
      <c r="Y11" s="141">
        <v>0.25048290000000001</v>
      </c>
      <c r="Z11" s="142">
        <v>0.14373168350000001</v>
      </c>
      <c r="AA11" s="144">
        <v>5.1565539780700007</v>
      </c>
      <c r="AB11" s="141">
        <v>5.8823319999999998E-2</v>
      </c>
      <c r="AC11" s="141">
        <v>0.28445513050000004</v>
      </c>
      <c r="AD11" s="142">
        <v>0.55842397503139996</v>
      </c>
      <c r="AE11" s="141">
        <v>0.21443921700000002</v>
      </c>
      <c r="AF11" s="141">
        <v>0.17256347150000001</v>
      </c>
      <c r="AG11" s="142">
        <v>0.17615141599999998</v>
      </c>
      <c r="AH11" s="141">
        <v>0.17357991700000003</v>
      </c>
      <c r="AI11" s="141">
        <v>7.4477439999999992E-2</v>
      </c>
      <c r="AJ11" s="142">
        <v>0.18767634050000001</v>
      </c>
      <c r="AK11" s="141">
        <v>0.157343553</v>
      </c>
      <c r="AL11" s="141">
        <v>0.21376077949300007</v>
      </c>
      <c r="AM11" s="142">
        <v>1.3161323999999999</v>
      </c>
      <c r="AN11" s="144">
        <v>3.5878269600243997</v>
      </c>
      <c r="AO11" s="141">
        <v>0.205864939212</v>
      </c>
      <c r="AP11" s="141">
        <v>0.15807058464440002</v>
      </c>
      <c r="AQ11" s="142">
        <v>0.19995072610500003</v>
      </c>
      <c r="AR11" s="141">
        <v>0.17410088600000001</v>
      </c>
      <c r="AS11" s="141">
        <v>0.17468676246659998</v>
      </c>
      <c r="AT11" s="142">
        <v>0.15299601849999997</v>
      </c>
      <c r="AU11" s="141">
        <v>0.1716042315164</v>
      </c>
      <c r="AV11" s="141">
        <v>0.18914975575040002</v>
      </c>
      <c r="AW11" s="142">
        <v>0.15050545150000003</v>
      </c>
      <c r="AX11" s="141">
        <v>0.18268936706500002</v>
      </c>
      <c r="AY11" s="141">
        <v>0.14677506949999999</v>
      </c>
      <c r="AZ11" s="142">
        <v>0.21918695525779999</v>
      </c>
      <c r="BA11" s="144">
        <v>2.1255807475176001</v>
      </c>
      <c r="BB11" s="141">
        <v>0.1813370835</v>
      </c>
      <c r="BC11" s="141">
        <v>0.13998369950000003</v>
      </c>
      <c r="BD11" s="142">
        <v>0.13652420400000004</v>
      </c>
      <c r="BE11" s="141">
        <v>0.16331489030060001</v>
      </c>
      <c r="BF11" s="141">
        <v>9.298117000000003E-2</v>
      </c>
      <c r="BG11" s="142">
        <v>9.2913992999999986E-2</v>
      </c>
      <c r="BH11" s="141">
        <v>9.137189200000001E-2</v>
      </c>
      <c r="BI11" s="141">
        <v>0.28072864450000007</v>
      </c>
      <c r="BJ11" s="142">
        <v>0.13821647960299444</v>
      </c>
      <c r="BK11" s="141">
        <v>0.1406710273970056</v>
      </c>
      <c r="BL11" s="141">
        <v>0.13070502000000001</v>
      </c>
      <c r="BM11" s="142">
        <v>0.13450383000000005</v>
      </c>
    </row>
    <row r="12" spans="1:65" customFormat="1">
      <c r="A12" s="145" t="s">
        <v>621</v>
      </c>
      <c r="B12" s="146">
        <f>B4+B8</f>
        <v>147.08552515000005</v>
      </c>
      <c r="C12" s="146">
        <f t="shared" ref="C12:AT12" si="7">C4+C8</f>
        <v>150.53045067053401</v>
      </c>
      <c r="D12" s="147">
        <f t="shared" si="7"/>
        <v>148.90706614665589</v>
      </c>
      <c r="E12" s="146">
        <f t="shared" si="7"/>
        <v>153.73154891155187</v>
      </c>
      <c r="F12" s="146">
        <f t="shared" si="7"/>
        <v>154.08644925676001</v>
      </c>
      <c r="G12" s="147">
        <f t="shared" si="7"/>
        <v>154.72476104036207</v>
      </c>
      <c r="H12" s="146">
        <f t="shared" si="7"/>
        <v>170.91223866175102</v>
      </c>
      <c r="I12" s="146">
        <f t="shared" si="7"/>
        <v>170.87109997525175</v>
      </c>
      <c r="J12" s="147">
        <f t="shared" si="7"/>
        <v>167.4717064048038</v>
      </c>
      <c r="K12" s="146">
        <f t="shared" si="7"/>
        <v>171.12624650189764</v>
      </c>
      <c r="L12" s="146">
        <f t="shared" si="7"/>
        <v>168.24359214216719</v>
      </c>
      <c r="M12" s="148">
        <f t="shared" si="7"/>
        <v>167.69599313410194</v>
      </c>
      <c r="N12" s="149">
        <f t="shared" si="7"/>
        <v>1925.3866779958371</v>
      </c>
      <c r="O12" s="146">
        <f t="shared" si="7"/>
        <v>160.77713802762949</v>
      </c>
      <c r="P12" s="146">
        <f t="shared" si="7"/>
        <v>153.78080953468591</v>
      </c>
      <c r="Q12" s="147">
        <f t="shared" si="7"/>
        <v>158.60400679708562</v>
      </c>
      <c r="R12" s="146">
        <f t="shared" si="7"/>
        <v>164.35547300951225</v>
      </c>
      <c r="S12" s="146">
        <f t="shared" si="7"/>
        <v>153.10863471766757</v>
      </c>
      <c r="T12" s="147">
        <f t="shared" si="7"/>
        <v>171.59660937011066</v>
      </c>
      <c r="U12" s="146">
        <f t="shared" si="7"/>
        <v>171.13620340699646</v>
      </c>
      <c r="V12" s="146">
        <f t="shared" si="7"/>
        <v>176.47569024659711</v>
      </c>
      <c r="W12" s="147">
        <f t="shared" si="7"/>
        <v>176.12984527323155</v>
      </c>
      <c r="X12" s="146">
        <f t="shared" si="7"/>
        <v>167.33068964361121</v>
      </c>
      <c r="Y12" s="146">
        <f t="shared" si="7"/>
        <v>157.78569432226882</v>
      </c>
      <c r="Z12" s="147">
        <f t="shared" si="7"/>
        <v>158.5887708415664</v>
      </c>
      <c r="AA12" s="149">
        <f t="shared" si="7"/>
        <v>1969.6695651909636</v>
      </c>
      <c r="AB12" s="146">
        <f t="shared" si="7"/>
        <v>158.97373558652123</v>
      </c>
      <c r="AC12" s="146">
        <f t="shared" si="7"/>
        <v>157.05841515946531</v>
      </c>
      <c r="AD12" s="147">
        <f t="shared" si="7"/>
        <v>163.15769244529133</v>
      </c>
      <c r="AE12" s="146">
        <f t="shared" si="7"/>
        <v>158.63843414809762</v>
      </c>
      <c r="AF12" s="146">
        <f t="shared" si="7"/>
        <v>162.17983783933499</v>
      </c>
      <c r="AG12" s="147">
        <f t="shared" si="7"/>
        <v>163.3954055404144</v>
      </c>
      <c r="AH12" s="146">
        <f t="shared" si="7"/>
        <v>167.07119453433043</v>
      </c>
      <c r="AI12" s="146">
        <f t="shared" si="7"/>
        <v>158.80721409222906</v>
      </c>
      <c r="AJ12" s="147">
        <f t="shared" si="7"/>
        <v>169.367852120012</v>
      </c>
      <c r="AK12" s="146">
        <f t="shared" si="7"/>
        <v>163.42541492575484</v>
      </c>
      <c r="AL12" s="146">
        <f t="shared" si="7"/>
        <v>161.6840638757937</v>
      </c>
      <c r="AM12" s="147">
        <f t="shared" si="7"/>
        <v>156.58181191074567</v>
      </c>
      <c r="AN12" s="149">
        <f t="shared" si="7"/>
        <v>1940.341072177991</v>
      </c>
      <c r="AO12" s="146">
        <f t="shared" si="7"/>
        <v>155.56600193601275</v>
      </c>
      <c r="AP12" s="146">
        <f t="shared" si="7"/>
        <v>156.94101960156087</v>
      </c>
      <c r="AQ12" s="147">
        <f t="shared" si="7"/>
        <v>155.56513066528242</v>
      </c>
      <c r="AR12" s="146">
        <f t="shared" si="7"/>
        <v>161.42303204939984</v>
      </c>
      <c r="AS12" s="146">
        <f t="shared" si="7"/>
        <v>161.18690781340581</v>
      </c>
      <c r="AT12" s="147">
        <f t="shared" si="7"/>
        <v>177.29902895644676</v>
      </c>
      <c r="AU12" s="146">
        <f>AU4+AU8</f>
        <v>179.18586410592391</v>
      </c>
      <c r="AV12" s="146">
        <f>AV4+AV8</f>
        <v>178.03447731610592</v>
      </c>
      <c r="AW12" s="147">
        <f>AW4+AW8</f>
        <v>163.56632887494231</v>
      </c>
      <c r="AX12" s="146">
        <f t="shared" ref="AX12:BC12" si="8">AX4+AX8</f>
        <v>176.36102529460743</v>
      </c>
      <c r="AY12" s="146">
        <f t="shared" si="8"/>
        <v>167.54974728481858</v>
      </c>
      <c r="AZ12" s="147">
        <f t="shared" si="8"/>
        <v>180.35150438412074</v>
      </c>
      <c r="BA12" s="149">
        <f t="shared" si="8"/>
        <v>2013.0300682826273</v>
      </c>
      <c r="BB12" s="146">
        <f t="shared" si="8"/>
        <v>165.30817458712343</v>
      </c>
      <c r="BC12" s="146">
        <f t="shared" si="8"/>
        <v>166.52163798798784</v>
      </c>
      <c r="BD12" s="147">
        <f>BD4+BD8</f>
        <v>172.03470071709577</v>
      </c>
      <c r="BE12" s="146">
        <f>BE4+BE8</f>
        <v>171.39055958704571</v>
      </c>
      <c r="BF12" s="146">
        <f>BF4+BF8</f>
        <v>165.87809348309773</v>
      </c>
      <c r="BG12" s="147">
        <f>BG4+BG8</f>
        <v>163.18539293066488</v>
      </c>
      <c r="BH12" s="150">
        <f t="shared" ref="BH12:BM12" si="9">BH4+BH8</f>
        <v>176.87955297339619</v>
      </c>
      <c r="BI12" s="150">
        <f t="shared" si="9"/>
        <v>178.43142824135316</v>
      </c>
      <c r="BJ12" s="151">
        <f t="shared" si="9"/>
        <v>183.77369275744633</v>
      </c>
      <c r="BK12" s="150">
        <f t="shared" si="9"/>
        <v>175.90939142786723</v>
      </c>
      <c r="BL12" s="150">
        <f t="shared" si="9"/>
        <v>170.01657378770119</v>
      </c>
      <c r="BM12" s="151">
        <f t="shared" si="9"/>
        <v>182.26555082432134</v>
      </c>
    </row>
    <row r="13" spans="1:65" customFormat="1">
      <c r="A13" s="152"/>
      <c r="D13" s="127"/>
      <c r="G13" s="127"/>
      <c r="J13" s="127"/>
      <c r="M13" s="128"/>
      <c r="N13" s="134"/>
      <c r="Q13" s="127"/>
      <c r="T13" s="127"/>
      <c r="W13" s="127"/>
      <c r="Z13" s="127"/>
      <c r="AA13" s="134"/>
      <c r="AD13" s="127"/>
      <c r="AG13" s="127"/>
      <c r="AJ13" s="127"/>
      <c r="AM13" s="127"/>
      <c r="AN13" s="134"/>
      <c r="AQ13" s="127"/>
      <c r="AT13" s="127"/>
      <c r="AW13" s="127"/>
      <c r="AZ13" s="127"/>
      <c r="BA13" s="134"/>
      <c r="BD13" s="127"/>
      <c r="BG13" s="127"/>
      <c r="BJ13" s="127"/>
      <c r="BM13" s="127"/>
    </row>
    <row r="14" spans="1:65" customFormat="1">
      <c r="A14" s="152"/>
      <c r="D14" s="127"/>
      <c r="G14" s="127"/>
      <c r="J14" s="127"/>
      <c r="M14" s="128"/>
      <c r="N14" s="134"/>
      <c r="Q14" s="127"/>
      <c r="T14" s="127"/>
      <c r="W14" s="127"/>
      <c r="Z14" s="127"/>
      <c r="AA14" s="134"/>
      <c r="AD14" s="127"/>
      <c r="AG14" s="127"/>
      <c r="AJ14" s="127"/>
      <c r="AM14" s="127"/>
      <c r="AN14" s="134"/>
      <c r="AQ14" s="127"/>
      <c r="AT14" s="127"/>
      <c r="AW14" s="127"/>
      <c r="AZ14" s="127"/>
      <c r="BA14" s="134"/>
      <c r="BD14" s="127"/>
      <c r="BG14" s="127"/>
      <c r="BJ14" s="127"/>
      <c r="BM14" s="127"/>
    </row>
    <row r="15" spans="1:65" customFormat="1">
      <c r="A15" s="133" t="s">
        <v>622</v>
      </c>
      <c r="D15" s="127"/>
      <c r="G15" s="127"/>
      <c r="J15" s="127"/>
      <c r="M15" s="128"/>
      <c r="N15" s="134"/>
      <c r="Q15" s="127"/>
      <c r="T15" s="127"/>
      <c r="W15" s="127"/>
      <c r="Z15" s="127"/>
      <c r="AA15" s="134"/>
      <c r="AD15" s="127"/>
      <c r="AG15" s="127"/>
      <c r="AJ15" s="127"/>
      <c r="AM15" s="127"/>
      <c r="AN15" s="134"/>
      <c r="AQ15" s="127"/>
      <c r="AT15" s="127"/>
      <c r="AW15" s="127"/>
      <c r="AZ15" s="127"/>
      <c r="BA15" s="134"/>
      <c r="BD15" s="127"/>
      <c r="BG15" s="127"/>
      <c r="BJ15" s="127"/>
      <c r="BM15" s="127"/>
    </row>
    <row r="16" spans="1:65" customFormat="1">
      <c r="A16" s="135" t="s">
        <v>613</v>
      </c>
      <c r="B16" s="153">
        <f>B17</f>
        <v>0.27296850999999994</v>
      </c>
      <c r="C16" s="136">
        <f t="shared" ref="C16:BM16" si="10">C17</f>
        <v>0.26729491000000072</v>
      </c>
      <c r="D16" s="137">
        <f t="shared" si="10"/>
        <v>0.26985570000000092</v>
      </c>
      <c r="E16" s="136">
        <f t="shared" si="10"/>
        <v>0.29064825000000094</v>
      </c>
      <c r="F16" s="136">
        <f t="shared" si="10"/>
        <v>0.29524947000000068</v>
      </c>
      <c r="G16" s="137">
        <f t="shared" si="10"/>
        <v>0.34610940000000107</v>
      </c>
      <c r="H16" s="136">
        <f t="shared" si="10"/>
        <v>0.35935334000000102</v>
      </c>
      <c r="I16" s="136">
        <f t="shared" si="10"/>
        <v>2.4859336700000014</v>
      </c>
      <c r="J16" s="137">
        <f t="shared" si="10"/>
        <v>0.49947651000000148</v>
      </c>
      <c r="K16" s="136">
        <f t="shared" si="10"/>
        <v>-1.2072608499999982</v>
      </c>
      <c r="L16" s="136">
        <f t="shared" si="10"/>
        <v>0.87723148000000117</v>
      </c>
      <c r="M16" s="138">
        <f t="shared" si="10"/>
        <v>0.43645900000000115</v>
      </c>
      <c r="N16" s="139">
        <f t="shared" si="10"/>
        <v>5.1933193900000116</v>
      </c>
      <c r="O16" s="136">
        <f t="shared" si="10"/>
        <v>1.6871350400000016</v>
      </c>
      <c r="P16" s="136">
        <f t="shared" si="10"/>
        <v>1.7223335000000017</v>
      </c>
      <c r="Q16" s="137">
        <f t="shared" si="10"/>
        <v>1.8674489700000012</v>
      </c>
      <c r="R16" s="136">
        <f t="shared" si="10"/>
        <v>2.7230841612999948</v>
      </c>
      <c r="S16" s="136">
        <f t="shared" si="10"/>
        <v>2.2950927100000214</v>
      </c>
      <c r="T16" s="137">
        <f t="shared" si="10"/>
        <v>-7.605337122499952</v>
      </c>
      <c r="U16" s="136">
        <f t="shared" si="10"/>
        <v>0.57801731219999775</v>
      </c>
      <c r="V16" s="136">
        <f t="shared" si="10"/>
        <v>1.1075601462999936</v>
      </c>
      <c r="W16" s="137">
        <f t="shared" si="10"/>
        <v>-0.28668396369196081</v>
      </c>
      <c r="X16" s="136">
        <f t="shared" si="10"/>
        <v>2.7807189999980164E-3</v>
      </c>
      <c r="Y16" s="136">
        <f t="shared" si="10"/>
        <v>0.18316426631956195</v>
      </c>
      <c r="Z16" s="137">
        <f t="shared" si="10"/>
        <v>0.77028289999999866</v>
      </c>
      <c r="AA16" s="139">
        <f t="shared" si="10"/>
        <v>5.0448786389276563</v>
      </c>
      <c r="AB16" s="136">
        <f t="shared" si="10"/>
        <v>0.34875081039999922</v>
      </c>
      <c r="AC16" s="136">
        <f t="shared" si="10"/>
        <v>5.0855245900000123E-2</v>
      </c>
      <c r="AD16" s="137">
        <f t="shared" si="10"/>
        <v>0.59379419000000133</v>
      </c>
      <c r="AE16" s="136">
        <f t="shared" si="10"/>
        <v>0.42800435999999997</v>
      </c>
      <c r="AF16" s="136">
        <f t="shared" si="10"/>
        <v>0.41252944999999996</v>
      </c>
      <c r="AG16" s="137">
        <f t="shared" si="10"/>
        <v>0.44388340999999937</v>
      </c>
      <c r="AH16" s="136">
        <f t="shared" si="10"/>
        <v>0.41489810999999993</v>
      </c>
      <c r="AI16" s="136">
        <f t="shared" si="10"/>
        <v>0.4225627199999995</v>
      </c>
      <c r="AJ16" s="137">
        <f t="shared" si="10"/>
        <v>0.45666587000000008</v>
      </c>
      <c r="AK16" s="136">
        <f t="shared" si="10"/>
        <v>0.43847170999999957</v>
      </c>
      <c r="AL16" s="136">
        <f t="shared" si="10"/>
        <v>0.40046288000000063</v>
      </c>
      <c r="AM16" s="137">
        <f t="shared" si="10"/>
        <v>0.4599387398000005</v>
      </c>
      <c r="AN16" s="139">
        <f t="shared" si="10"/>
        <v>4.8708174961000008</v>
      </c>
      <c r="AO16" s="136">
        <f t="shared" si="10"/>
        <v>0.35850444390000008</v>
      </c>
      <c r="AP16" s="136">
        <f t="shared" si="10"/>
        <v>0.28034698589999918</v>
      </c>
      <c r="AQ16" s="137">
        <f t="shared" si="10"/>
        <v>0.41092149659999866</v>
      </c>
      <c r="AR16" s="136">
        <f t="shared" si="10"/>
        <v>0.40401270379999876</v>
      </c>
      <c r="AS16" s="136">
        <f t="shared" si="10"/>
        <v>0.59690483349999923</v>
      </c>
      <c r="AT16" s="137">
        <f t="shared" si="10"/>
        <v>0.37817034699999907</v>
      </c>
      <c r="AU16" s="136">
        <f t="shared" si="10"/>
        <v>0.39800872019999978</v>
      </c>
      <c r="AV16" s="136">
        <f t="shared" si="10"/>
        <v>0.38855641160000015</v>
      </c>
      <c r="AW16" s="137">
        <f t="shared" si="10"/>
        <v>0.37354785080000014</v>
      </c>
      <c r="AX16" s="136">
        <f t="shared" si="10"/>
        <v>0.34159108329999988</v>
      </c>
      <c r="AY16" s="136">
        <f t="shared" si="10"/>
        <v>0.34779386430000003</v>
      </c>
      <c r="AZ16" s="137">
        <f t="shared" si="10"/>
        <v>0.35215132150000039</v>
      </c>
      <c r="BA16" s="139">
        <f t="shared" si="10"/>
        <v>4.6305100623999955</v>
      </c>
      <c r="BB16" s="136">
        <f t="shared" si="10"/>
        <v>0.32766798730000024</v>
      </c>
      <c r="BC16" s="136">
        <f t="shared" si="10"/>
        <v>0.30831041690000011</v>
      </c>
      <c r="BD16" s="137">
        <f t="shared" si="10"/>
        <v>0.27593515860000045</v>
      </c>
      <c r="BE16" s="136">
        <f t="shared" si="10"/>
        <v>0.34286366920000072</v>
      </c>
      <c r="BF16" s="136">
        <f t="shared" si="10"/>
        <v>0.28871365040000052</v>
      </c>
      <c r="BG16" s="137">
        <f t="shared" si="10"/>
        <v>0.30550913783799993</v>
      </c>
      <c r="BH16" s="136">
        <f t="shared" si="10"/>
        <v>0.29804648427139957</v>
      </c>
      <c r="BI16" s="136">
        <f t="shared" si="10"/>
        <v>1.2037331274285978</v>
      </c>
      <c r="BJ16" s="137">
        <f t="shared" si="10"/>
        <v>1.3159363198196798</v>
      </c>
      <c r="BK16" s="136">
        <f t="shared" si="10"/>
        <v>1.4110841680321992E-2</v>
      </c>
      <c r="BL16" s="136">
        <f t="shared" si="10"/>
        <v>0.54030896460000033</v>
      </c>
      <c r="BM16" s="137">
        <f t="shared" si="10"/>
        <v>0.25244826880000082</v>
      </c>
    </row>
    <row r="17" spans="1:65" customFormat="1">
      <c r="A17" s="140" t="s">
        <v>623</v>
      </c>
      <c r="B17" s="141">
        <v>0.27296850999999994</v>
      </c>
      <c r="C17" s="141">
        <v>0.26729491000000072</v>
      </c>
      <c r="D17" s="142">
        <v>0.26985570000000092</v>
      </c>
      <c r="E17" s="141">
        <v>0.29064825000000094</v>
      </c>
      <c r="F17" s="141">
        <v>0.29524947000000068</v>
      </c>
      <c r="G17" s="142">
        <v>0.34610940000000107</v>
      </c>
      <c r="H17" s="141">
        <v>0.35935334000000102</v>
      </c>
      <c r="I17" s="141">
        <v>2.4859336700000014</v>
      </c>
      <c r="J17" s="142">
        <v>0.49947651000000148</v>
      </c>
      <c r="K17" s="141">
        <v>-1.2072608499999982</v>
      </c>
      <c r="L17" s="141">
        <v>0.87723148000000117</v>
      </c>
      <c r="M17" s="143">
        <v>0.43645900000000115</v>
      </c>
      <c r="N17" s="144">
        <v>5.1933193900000116</v>
      </c>
      <c r="O17" s="141">
        <v>1.6871350400000016</v>
      </c>
      <c r="P17" s="141">
        <v>1.7223335000000017</v>
      </c>
      <c r="Q17" s="142">
        <v>1.8674489700000012</v>
      </c>
      <c r="R17" s="141">
        <v>2.7230841612999948</v>
      </c>
      <c r="S17" s="141">
        <v>2.2950927100000214</v>
      </c>
      <c r="T17" s="142">
        <v>-7.605337122499952</v>
      </c>
      <c r="U17" s="141">
        <v>0.57801731219999775</v>
      </c>
      <c r="V17" s="141">
        <v>1.1075601462999936</v>
      </c>
      <c r="W17" s="142">
        <v>-0.28668396369196081</v>
      </c>
      <c r="X17" s="141">
        <v>2.7807189999980164E-3</v>
      </c>
      <c r="Y17" s="141">
        <v>0.18316426631956195</v>
      </c>
      <c r="Z17" s="142">
        <v>0.77028289999999866</v>
      </c>
      <c r="AA17" s="144">
        <v>5.0448786389276563</v>
      </c>
      <c r="AB17" s="141">
        <v>0.34875081039999922</v>
      </c>
      <c r="AC17" s="141">
        <v>5.0855245900000123E-2</v>
      </c>
      <c r="AD17" s="142">
        <v>0.59379419000000133</v>
      </c>
      <c r="AE17" s="141">
        <v>0.42800435999999997</v>
      </c>
      <c r="AF17" s="141">
        <v>0.41252944999999996</v>
      </c>
      <c r="AG17" s="142">
        <v>0.44388340999999937</v>
      </c>
      <c r="AH17" s="141">
        <v>0.41489810999999993</v>
      </c>
      <c r="AI17" s="141">
        <v>0.4225627199999995</v>
      </c>
      <c r="AJ17" s="142">
        <v>0.45666587000000008</v>
      </c>
      <c r="AK17" s="141">
        <v>0.43847170999999957</v>
      </c>
      <c r="AL17" s="141">
        <v>0.40046288000000063</v>
      </c>
      <c r="AM17" s="142">
        <v>0.4599387398000005</v>
      </c>
      <c r="AN17" s="144">
        <v>4.8708174961000008</v>
      </c>
      <c r="AO17" s="141">
        <v>0.35850444390000008</v>
      </c>
      <c r="AP17" s="141">
        <v>0.28034698589999918</v>
      </c>
      <c r="AQ17" s="142">
        <v>0.41092149659999866</v>
      </c>
      <c r="AR17" s="141">
        <v>0.40401270379999876</v>
      </c>
      <c r="AS17" s="141">
        <v>0.59690483349999923</v>
      </c>
      <c r="AT17" s="142">
        <v>0.37817034699999907</v>
      </c>
      <c r="AU17" s="141">
        <v>0.39800872019999978</v>
      </c>
      <c r="AV17" s="141">
        <v>0.38855641160000015</v>
      </c>
      <c r="AW17" s="142">
        <v>0.37354785080000014</v>
      </c>
      <c r="AX17" s="141">
        <v>0.34159108329999988</v>
      </c>
      <c r="AY17" s="141">
        <v>0.34779386430000003</v>
      </c>
      <c r="AZ17" s="142">
        <v>0.35215132150000039</v>
      </c>
      <c r="BA17" s="144">
        <v>4.6305100623999955</v>
      </c>
      <c r="BB17" s="141">
        <v>0.32766798730000024</v>
      </c>
      <c r="BC17" s="141">
        <v>0.30831041690000011</v>
      </c>
      <c r="BD17" s="142">
        <v>0.27593515860000045</v>
      </c>
      <c r="BE17" s="141">
        <v>0.34286366920000072</v>
      </c>
      <c r="BF17" s="141">
        <v>0.28871365040000052</v>
      </c>
      <c r="BG17" s="142">
        <v>0.30550913783799993</v>
      </c>
      <c r="BH17" s="141">
        <v>0.29804648427139957</v>
      </c>
      <c r="BI17" s="141">
        <v>1.2037331274285978</v>
      </c>
      <c r="BJ17" s="142">
        <v>1.3159363198196798</v>
      </c>
      <c r="BK17" s="141">
        <v>1.4110841680321992E-2</v>
      </c>
      <c r="BL17" s="141">
        <v>0.54030896460000033</v>
      </c>
      <c r="BM17" s="142">
        <v>0.25244826880000082</v>
      </c>
    </row>
    <row r="18" spans="1:65" customFormat="1">
      <c r="A18" s="135" t="s">
        <v>617</v>
      </c>
      <c r="D18" s="127"/>
      <c r="G18" s="127"/>
      <c r="J18" s="127"/>
      <c r="M18" s="128"/>
      <c r="N18" s="134"/>
      <c r="Q18" s="127"/>
      <c r="T18" s="127"/>
      <c r="W18" s="127"/>
      <c r="Z18" s="127"/>
      <c r="AA18" s="134"/>
      <c r="AD18" s="127"/>
      <c r="AG18" s="127"/>
      <c r="AJ18" s="127"/>
      <c r="AM18" s="127"/>
      <c r="AN18" s="134"/>
      <c r="AQ18" s="127"/>
      <c r="AT18" s="127"/>
      <c r="AW18" s="127"/>
      <c r="AZ18" s="127"/>
      <c r="BA18" s="134"/>
      <c r="BD18" s="127"/>
      <c r="BG18" s="127"/>
      <c r="BJ18" s="127"/>
      <c r="BM18" s="127"/>
    </row>
    <row r="19" spans="1:65" customFormat="1">
      <c r="A19" s="140" t="s">
        <v>624</v>
      </c>
      <c r="D19" s="127"/>
      <c r="G19" s="127"/>
      <c r="J19" s="127"/>
      <c r="M19" s="128"/>
      <c r="N19" s="134"/>
      <c r="Q19" s="127"/>
      <c r="T19" s="127"/>
      <c r="W19" s="127"/>
      <c r="Z19" s="127"/>
      <c r="AA19" s="134"/>
      <c r="AD19" s="127"/>
      <c r="AG19" s="127"/>
      <c r="AJ19" s="127"/>
      <c r="AM19" s="127"/>
      <c r="AN19" s="134"/>
      <c r="AQ19" s="127"/>
      <c r="AT19" s="127"/>
      <c r="AW19" s="127"/>
      <c r="AZ19" s="127"/>
      <c r="BA19" s="134"/>
      <c r="BD19" s="127"/>
      <c r="BG19" s="127"/>
      <c r="BJ19" s="127"/>
      <c r="BM19" s="127"/>
    </row>
    <row r="20" spans="1:65" customFormat="1" ht="15.75" thickBot="1">
      <c r="A20" s="140" t="s">
        <v>619</v>
      </c>
      <c r="B20" s="141"/>
      <c r="C20" s="141"/>
      <c r="D20" s="142"/>
      <c r="E20" s="141"/>
      <c r="F20" s="141"/>
      <c r="G20" s="142"/>
      <c r="H20" s="141"/>
      <c r="I20" s="141"/>
      <c r="J20" s="142"/>
      <c r="K20" s="141"/>
      <c r="L20" s="141"/>
      <c r="M20" s="143"/>
      <c r="N20" s="144"/>
      <c r="O20" s="141"/>
      <c r="P20" s="141"/>
      <c r="Q20" s="142"/>
      <c r="R20" s="141"/>
      <c r="S20" s="141"/>
      <c r="T20" s="142"/>
      <c r="U20" s="141"/>
      <c r="V20" s="141"/>
      <c r="W20" s="142"/>
      <c r="X20" s="141"/>
      <c r="Y20" s="141"/>
      <c r="Z20" s="142"/>
      <c r="AA20" s="144"/>
      <c r="AB20" s="141"/>
      <c r="AC20" s="141"/>
      <c r="AD20" s="142"/>
      <c r="AE20" s="141"/>
      <c r="AF20" s="141"/>
      <c r="AG20" s="142"/>
      <c r="AH20" s="141"/>
      <c r="AI20" s="141"/>
      <c r="AJ20" s="142"/>
      <c r="AK20" s="141"/>
      <c r="AL20" s="141"/>
      <c r="AM20" s="142"/>
      <c r="AN20" s="144"/>
      <c r="AO20" s="141"/>
      <c r="AP20" s="141"/>
      <c r="AQ20" s="142"/>
      <c r="AR20" s="141"/>
      <c r="AS20" s="141"/>
      <c r="AT20" s="142"/>
      <c r="AU20" s="141"/>
      <c r="AV20" s="141"/>
      <c r="AW20" s="142"/>
      <c r="AX20" s="141"/>
      <c r="AY20" s="141"/>
      <c r="AZ20" s="142"/>
      <c r="BA20" s="144"/>
      <c r="BB20" s="141"/>
      <c r="BC20" s="141"/>
      <c r="BD20" s="142"/>
      <c r="BE20" s="141"/>
      <c r="BF20" s="141"/>
      <c r="BG20" s="142"/>
      <c r="BH20" s="141"/>
      <c r="BI20" s="141"/>
      <c r="BJ20" s="142"/>
      <c r="BK20" s="141"/>
      <c r="BL20" s="141"/>
      <c r="BM20" s="142"/>
    </row>
    <row r="21" spans="1:65" customFormat="1">
      <c r="A21" s="145" t="s">
        <v>625</v>
      </c>
      <c r="B21" s="146">
        <f>B16</f>
        <v>0.27296850999999994</v>
      </c>
      <c r="C21" s="146">
        <f t="shared" ref="C21:AT21" si="11">C16</f>
        <v>0.26729491000000072</v>
      </c>
      <c r="D21" s="147">
        <f t="shared" si="11"/>
        <v>0.26985570000000092</v>
      </c>
      <c r="E21" s="146">
        <f t="shared" si="11"/>
        <v>0.29064825000000094</v>
      </c>
      <c r="F21" s="146">
        <f t="shared" si="11"/>
        <v>0.29524947000000068</v>
      </c>
      <c r="G21" s="147">
        <f t="shared" si="11"/>
        <v>0.34610940000000107</v>
      </c>
      <c r="H21" s="146">
        <f t="shared" si="11"/>
        <v>0.35935334000000102</v>
      </c>
      <c r="I21" s="146">
        <f t="shared" si="11"/>
        <v>2.4859336700000014</v>
      </c>
      <c r="J21" s="147">
        <f t="shared" si="11"/>
        <v>0.49947651000000148</v>
      </c>
      <c r="K21" s="146">
        <f t="shared" si="11"/>
        <v>-1.2072608499999982</v>
      </c>
      <c r="L21" s="146">
        <f t="shared" si="11"/>
        <v>0.87723148000000117</v>
      </c>
      <c r="M21" s="148">
        <f t="shared" si="11"/>
        <v>0.43645900000000115</v>
      </c>
      <c r="N21" s="149">
        <f>N16</f>
        <v>5.1933193900000116</v>
      </c>
      <c r="O21" s="146">
        <f t="shared" si="11"/>
        <v>1.6871350400000016</v>
      </c>
      <c r="P21" s="146">
        <f t="shared" si="11"/>
        <v>1.7223335000000017</v>
      </c>
      <c r="Q21" s="147">
        <f t="shared" si="11"/>
        <v>1.8674489700000012</v>
      </c>
      <c r="R21" s="146">
        <f t="shared" si="11"/>
        <v>2.7230841612999948</v>
      </c>
      <c r="S21" s="146">
        <f t="shared" si="11"/>
        <v>2.2950927100000214</v>
      </c>
      <c r="T21" s="147">
        <f t="shared" si="11"/>
        <v>-7.605337122499952</v>
      </c>
      <c r="U21" s="146">
        <f t="shared" si="11"/>
        <v>0.57801731219999775</v>
      </c>
      <c r="V21" s="146">
        <f t="shared" si="11"/>
        <v>1.1075601462999936</v>
      </c>
      <c r="W21" s="147">
        <f t="shared" si="11"/>
        <v>-0.28668396369196081</v>
      </c>
      <c r="X21" s="146">
        <f t="shared" si="11"/>
        <v>2.7807189999980164E-3</v>
      </c>
      <c r="Y21" s="146">
        <f t="shared" si="11"/>
        <v>0.18316426631956195</v>
      </c>
      <c r="Z21" s="147">
        <f t="shared" si="11"/>
        <v>0.77028289999999866</v>
      </c>
      <c r="AA21" s="149">
        <f t="shared" si="11"/>
        <v>5.0448786389276563</v>
      </c>
      <c r="AB21" s="146">
        <f t="shared" si="11"/>
        <v>0.34875081039999922</v>
      </c>
      <c r="AC21" s="146">
        <f t="shared" si="11"/>
        <v>5.0855245900000123E-2</v>
      </c>
      <c r="AD21" s="147">
        <f t="shared" si="11"/>
        <v>0.59379419000000133</v>
      </c>
      <c r="AE21" s="146">
        <f t="shared" si="11"/>
        <v>0.42800435999999997</v>
      </c>
      <c r="AF21" s="146">
        <f t="shared" si="11"/>
        <v>0.41252944999999996</v>
      </c>
      <c r="AG21" s="147">
        <f t="shared" si="11"/>
        <v>0.44388340999999937</v>
      </c>
      <c r="AH21" s="146">
        <f t="shared" si="11"/>
        <v>0.41489810999999993</v>
      </c>
      <c r="AI21" s="146">
        <f t="shared" si="11"/>
        <v>0.4225627199999995</v>
      </c>
      <c r="AJ21" s="147">
        <f t="shared" si="11"/>
        <v>0.45666587000000008</v>
      </c>
      <c r="AK21" s="146">
        <f t="shared" si="11"/>
        <v>0.43847170999999957</v>
      </c>
      <c r="AL21" s="146">
        <f t="shared" si="11"/>
        <v>0.40046288000000063</v>
      </c>
      <c r="AM21" s="147">
        <f t="shared" si="11"/>
        <v>0.4599387398000005</v>
      </c>
      <c r="AN21" s="149">
        <f t="shared" si="11"/>
        <v>4.8708174961000008</v>
      </c>
      <c r="AO21" s="146">
        <f t="shared" si="11"/>
        <v>0.35850444390000008</v>
      </c>
      <c r="AP21" s="146">
        <f t="shared" si="11"/>
        <v>0.28034698589999918</v>
      </c>
      <c r="AQ21" s="147">
        <f t="shared" si="11"/>
        <v>0.41092149659999866</v>
      </c>
      <c r="AR21" s="146">
        <f t="shared" si="11"/>
        <v>0.40401270379999876</v>
      </c>
      <c r="AS21" s="146">
        <f t="shared" si="11"/>
        <v>0.59690483349999923</v>
      </c>
      <c r="AT21" s="147">
        <f t="shared" si="11"/>
        <v>0.37817034699999907</v>
      </c>
      <c r="AU21" s="146">
        <f>AU16</f>
        <v>0.39800872019999978</v>
      </c>
      <c r="AV21" s="146">
        <f>AV16</f>
        <v>0.38855641160000015</v>
      </c>
      <c r="AW21" s="147">
        <f>AW16</f>
        <v>0.37354785080000014</v>
      </c>
      <c r="AX21" s="146">
        <f t="shared" ref="AX21:BC21" si="12">AX16</f>
        <v>0.34159108329999988</v>
      </c>
      <c r="AY21" s="146">
        <f t="shared" si="12"/>
        <v>0.34779386430000003</v>
      </c>
      <c r="AZ21" s="147">
        <f t="shared" si="12"/>
        <v>0.35215132150000039</v>
      </c>
      <c r="BA21" s="149">
        <f t="shared" si="12"/>
        <v>4.6305100623999955</v>
      </c>
      <c r="BB21" s="146">
        <f t="shared" si="12"/>
        <v>0.32766798730000024</v>
      </c>
      <c r="BC21" s="146">
        <f t="shared" si="12"/>
        <v>0.30831041690000011</v>
      </c>
      <c r="BD21" s="147">
        <f>BD16</f>
        <v>0.27593515860000045</v>
      </c>
      <c r="BE21" s="146">
        <f>BE16</f>
        <v>0.34286366920000072</v>
      </c>
      <c r="BF21" s="146">
        <f>BF16</f>
        <v>0.28871365040000052</v>
      </c>
      <c r="BG21" s="147">
        <f>BG16</f>
        <v>0.30550913783799993</v>
      </c>
      <c r="BH21" s="150">
        <f t="shared" ref="BH21:BM21" si="13">BH16</f>
        <v>0.29804648427139957</v>
      </c>
      <c r="BI21" s="150">
        <f t="shared" si="13"/>
        <v>1.2037331274285978</v>
      </c>
      <c r="BJ21" s="151">
        <f t="shared" si="13"/>
        <v>1.3159363198196798</v>
      </c>
      <c r="BK21" s="150">
        <f t="shared" si="13"/>
        <v>1.4110841680321992E-2</v>
      </c>
      <c r="BL21" s="150">
        <f t="shared" si="13"/>
        <v>0.54030896460000033</v>
      </c>
      <c r="BM21" s="151">
        <f t="shared" si="13"/>
        <v>0.25244826880000082</v>
      </c>
    </row>
    <row r="22" spans="1:65" customFormat="1">
      <c r="A22" s="152"/>
      <c r="D22" s="127"/>
      <c r="G22" s="127"/>
      <c r="J22" s="127"/>
      <c r="M22" s="128"/>
      <c r="N22" s="134"/>
      <c r="Q22" s="127"/>
      <c r="T22" s="127"/>
      <c r="W22" s="127"/>
      <c r="Z22" s="127"/>
      <c r="AA22" s="134"/>
      <c r="AD22" s="127"/>
      <c r="AG22" s="127"/>
      <c r="AJ22" s="127"/>
      <c r="AM22" s="127"/>
      <c r="AN22" s="134"/>
      <c r="AQ22" s="127"/>
      <c r="AT22" s="127"/>
      <c r="AW22" s="127"/>
      <c r="AZ22" s="127"/>
      <c r="BA22" s="134"/>
      <c r="BD22" s="127"/>
      <c r="BG22" s="127"/>
      <c r="BJ22" s="127"/>
      <c r="BM22" s="127"/>
    </row>
    <row r="23" spans="1:65" customFormat="1" hidden="1">
      <c r="A23" s="154" t="s">
        <v>626</v>
      </c>
      <c r="D23" s="127"/>
      <c r="G23" s="127"/>
      <c r="J23" s="127"/>
      <c r="M23" s="128"/>
      <c r="N23" s="134"/>
      <c r="Q23" s="127"/>
      <c r="T23" s="127"/>
      <c r="W23" s="127"/>
      <c r="Z23" s="127"/>
      <c r="AA23" s="134"/>
      <c r="AD23" s="127"/>
      <c r="AG23" s="127"/>
      <c r="AJ23" s="127"/>
      <c r="AM23" s="127"/>
      <c r="AN23" s="134"/>
      <c r="AQ23" s="127"/>
      <c r="AT23" s="127"/>
      <c r="AW23" s="127"/>
      <c r="AZ23" s="127"/>
      <c r="BA23" s="134"/>
      <c r="BD23" s="127"/>
      <c r="BG23" s="127"/>
      <c r="BJ23" s="127"/>
      <c r="BM23" s="127"/>
    </row>
    <row r="24" spans="1:65" customFormat="1" hidden="1">
      <c r="A24" s="155" t="s">
        <v>627</v>
      </c>
      <c r="D24" s="127"/>
      <c r="G24" s="127"/>
      <c r="J24" s="127"/>
      <c r="M24" s="128"/>
      <c r="N24" s="134"/>
      <c r="Q24" s="127"/>
      <c r="T24" s="127"/>
      <c r="W24" s="127"/>
      <c r="Z24" s="127"/>
      <c r="AA24" s="134"/>
      <c r="AD24" s="127"/>
      <c r="AG24" s="127"/>
      <c r="AJ24" s="127"/>
      <c r="AM24" s="127"/>
      <c r="AN24" s="134"/>
      <c r="AQ24" s="127"/>
      <c r="AT24" s="127"/>
      <c r="AW24" s="127"/>
      <c r="AZ24" s="127"/>
      <c r="BA24" s="134"/>
      <c r="BD24" s="127"/>
      <c r="BG24" s="127"/>
      <c r="BJ24" s="127"/>
      <c r="BM24" s="127"/>
    </row>
    <row r="25" spans="1:65" customFormat="1" hidden="1">
      <c r="A25" s="135" t="s">
        <v>628</v>
      </c>
      <c r="D25" s="127"/>
      <c r="G25" s="127"/>
      <c r="J25" s="127"/>
      <c r="M25" s="128"/>
      <c r="N25" s="134"/>
      <c r="Q25" s="127"/>
      <c r="T25" s="127"/>
      <c r="W25" s="127"/>
      <c r="Z25" s="127"/>
      <c r="AA25" s="134"/>
      <c r="AD25" s="127"/>
      <c r="AG25" s="127"/>
      <c r="AJ25" s="127"/>
      <c r="AM25" s="127"/>
      <c r="AN25" s="134"/>
      <c r="AQ25" s="127"/>
      <c r="AT25" s="127"/>
      <c r="AW25" s="127"/>
      <c r="AZ25" s="127"/>
      <c r="BA25" s="134"/>
      <c r="BD25" s="127"/>
      <c r="BG25" s="127"/>
      <c r="BJ25" s="127"/>
      <c r="BM25" s="127"/>
    </row>
    <row r="26" spans="1:65" customFormat="1" hidden="1">
      <c r="A26" s="156" t="s">
        <v>629</v>
      </c>
      <c r="D26" s="127"/>
      <c r="G26" s="127"/>
      <c r="J26" s="127"/>
      <c r="M26" s="128"/>
      <c r="N26" s="134"/>
      <c r="Q26" s="127"/>
      <c r="T26" s="127"/>
      <c r="W26" s="127"/>
      <c r="Z26" s="127"/>
      <c r="AA26" s="134"/>
      <c r="AD26" s="127"/>
      <c r="AG26" s="127"/>
      <c r="AJ26" s="127"/>
      <c r="AM26" s="127"/>
      <c r="AN26" s="134"/>
      <c r="AQ26" s="127"/>
      <c r="AT26" s="127"/>
      <c r="AW26" s="127"/>
      <c r="AZ26" s="127"/>
      <c r="BA26" s="134"/>
      <c r="BD26" s="127"/>
      <c r="BG26" s="127"/>
      <c r="BJ26" s="127"/>
      <c r="BM26" s="127"/>
    </row>
    <row r="27" spans="1:65" customFormat="1" hidden="1">
      <c r="A27" s="156" t="s">
        <v>630</v>
      </c>
      <c r="D27" s="127"/>
      <c r="G27" s="127"/>
      <c r="J27" s="127"/>
      <c r="M27" s="128"/>
      <c r="N27" s="134"/>
      <c r="Q27" s="127"/>
      <c r="T27" s="127"/>
      <c r="W27" s="127"/>
      <c r="Z27" s="127"/>
      <c r="AA27" s="134"/>
      <c r="AD27" s="127"/>
      <c r="AG27" s="127"/>
      <c r="AJ27" s="127"/>
      <c r="AM27" s="127"/>
      <c r="AN27" s="134"/>
      <c r="AQ27" s="127"/>
      <c r="AT27" s="127"/>
      <c r="AW27" s="127"/>
      <c r="AZ27" s="127"/>
      <c r="BA27" s="134"/>
      <c r="BD27" s="127"/>
      <c r="BG27" s="127"/>
      <c r="BJ27" s="127"/>
      <c r="BM27" s="127"/>
    </row>
    <row r="28" spans="1:65" customFormat="1" hidden="1">
      <c r="A28" s="135" t="s">
        <v>631</v>
      </c>
      <c r="D28" s="127"/>
      <c r="G28" s="127"/>
      <c r="J28" s="127"/>
      <c r="M28" s="128"/>
      <c r="N28" s="134"/>
      <c r="Q28" s="127"/>
      <c r="T28" s="127"/>
      <c r="W28" s="127"/>
      <c r="Z28" s="127"/>
      <c r="AA28" s="134"/>
      <c r="AD28" s="127"/>
      <c r="AG28" s="127"/>
      <c r="AJ28" s="127"/>
      <c r="AM28" s="127"/>
      <c r="AN28" s="134"/>
      <c r="AQ28" s="127"/>
      <c r="AT28" s="127"/>
      <c r="AW28" s="127"/>
      <c r="AZ28" s="127"/>
      <c r="BA28" s="134"/>
      <c r="BD28" s="127"/>
      <c r="BG28" s="127"/>
      <c r="BJ28" s="127"/>
      <c r="BM28" s="127"/>
    </row>
    <row r="29" spans="1:65" customFormat="1" hidden="1">
      <c r="A29" s="156" t="s">
        <v>632</v>
      </c>
      <c r="D29" s="127"/>
      <c r="G29" s="127"/>
      <c r="J29" s="127"/>
      <c r="M29" s="128"/>
      <c r="N29" s="134"/>
      <c r="Q29" s="127"/>
      <c r="T29" s="127"/>
      <c r="W29" s="127"/>
      <c r="Z29" s="127"/>
      <c r="AA29" s="134"/>
      <c r="AD29" s="127"/>
      <c r="AG29" s="127"/>
      <c r="AJ29" s="127"/>
      <c r="AM29" s="127"/>
      <c r="AN29" s="134"/>
      <c r="AQ29" s="127"/>
      <c r="AT29" s="127"/>
      <c r="AW29" s="127"/>
      <c r="AZ29" s="127"/>
      <c r="BA29" s="134"/>
      <c r="BD29" s="127"/>
      <c r="BG29" s="127"/>
      <c r="BJ29" s="127"/>
      <c r="BM29" s="127"/>
    </row>
    <row r="30" spans="1:65" customFormat="1" hidden="1">
      <c r="A30" s="155" t="s">
        <v>633</v>
      </c>
      <c r="D30" s="127"/>
      <c r="G30" s="127"/>
      <c r="J30" s="127"/>
      <c r="M30" s="128"/>
      <c r="N30" s="134"/>
      <c r="Q30" s="127"/>
      <c r="T30" s="127"/>
      <c r="W30" s="127"/>
      <c r="Z30" s="127"/>
      <c r="AA30" s="134"/>
      <c r="AD30" s="127"/>
      <c r="AG30" s="127"/>
      <c r="AJ30" s="127"/>
      <c r="AM30" s="127"/>
      <c r="AN30" s="134"/>
      <c r="AQ30" s="127"/>
      <c r="AT30" s="127"/>
      <c r="AW30" s="127"/>
      <c r="AZ30" s="127"/>
      <c r="BA30" s="134"/>
      <c r="BD30" s="127"/>
      <c r="BG30" s="127"/>
      <c r="BJ30" s="127"/>
      <c r="BM30" s="127"/>
    </row>
    <row r="31" spans="1:65" customFormat="1" hidden="1">
      <c r="A31" s="135" t="s">
        <v>628</v>
      </c>
      <c r="D31" s="127"/>
      <c r="G31" s="127"/>
      <c r="J31" s="127"/>
      <c r="M31" s="128"/>
      <c r="N31" s="134"/>
      <c r="Q31" s="127"/>
      <c r="T31" s="127"/>
      <c r="W31" s="127"/>
      <c r="Z31" s="127"/>
      <c r="AA31" s="134"/>
      <c r="AD31" s="127"/>
      <c r="AG31" s="127"/>
      <c r="AJ31" s="127"/>
      <c r="AM31" s="127"/>
      <c r="AN31" s="134"/>
      <c r="AQ31" s="127"/>
      <c r="AT31" s="127"/>
      <c r="AW31" s="127"/>
      <c r="AZ31" s="127"/>
      <c r="BA31" s="134"/>
      <c r="BD31" s="127"/>
      <c r="BG31" s="127"/>
      <c r="BJ31" s="127"/>
      <c r="BM31" s="127"/>
    </row>
    <row r="32" spans="1:65" customFormat="1" hidden="1">
      <c r="A32" s="156" t="s">
        <v>634</v>
      </c>
      <c r="D32" s="127"/>
      <c r="G32" s="127"/>
      <c r="J32" s="127"/>
      <c r="M32" s="128"/>
      <c r="N32" s="134"/>
      <c r="Q32" s="127"/>
      <c r="T32" s="127"/>
      <c r="W32" s="127"/>
      <c r="Z32" s="127"/>
      <c r="AA32" s="134"/>
      <c r="AD32" s="127"/>
      <c r="AG32" s="127"/>
      <c r="AJ32" s="127"/>
      <c r="AM32" s="127"/>
      <c r="AN32" s="134"/>
      <c r="AQ32" s="127"/>
      <c r="AT32" s="127"/>
      <c r="AW32" s="127"/>
      <c r="AZ32" s="127"/>
      <c r="BA32" s="134"/>
      <c r="BD32" s="127"/>
      <c r="BG32" s="127"/>
      <c r="BJ32" s="127"/>
      <c r="BM32" s="127"/>
    </row>
    <row r="33" spans="1:65" customFormat="1" hidden="1">
      <c r="A33" s="135" t="s">
        <v>631</v>
      </c>
      <c r="D33" s="127"/>
      <c r="G33" s="127"/>
      <c r="J33" s="127"/>
      <c r="M33" s="128"/>
      <c r="N33" s="134"/>
      <c r="Q33" s="127"/>
      <c r="T33" s="127"/>
      <c r="W33" s="127"/>
      <c r="Z33" s="127"/>
      <c r="AA33" s="134"/>
      <c r="AD33" s="127"/>
      <c r="AG33" s="127"/>
      <c r="AJ33" s="127"/>
      <c r="AM33" s="127"/>
      <c r="AN33" s="134"/>
      <c r="AQ33" s="127"/>
      <c r="AT33" s="127"/>
      <c r="AW33" s="127"/>
      <c r="AZ33" s="127"/>
      <c r="BA33" s="134"/>
      <c r="BD33" s="127"/>
      <c r="BG33" s="127"/>
      <c r="BJ33" s="127"/>
      <c r="BM33" s="127"/>
    </row>
    <row r="34" spans="1:65" customFormat="1" hidden="1">
      <c r="A34" s="156" t="s">
        <v>632</v>
      </c>
      <c r="D34" s="127"/>
      <c r="G34" s="127"/>
      <c r="J34" s="127"/>
      <c r="M34" s="128"/>
      <c r="N34" s="134"/>
      <c r="Q34" s="127"/>
      <c r="T34" s="127"/>
      <c r="W34" s="127"/>
      <c r="Z34" s="127"/>
      <c r="AA34" s="134"/>
      <c r="AD34" s="127"/>
      <c r="AG34" s="127"/>
      <c r="AJ34" s="127"/>
      <c r="AM34" s="127"/>
      <c r="AN34" s="134"/>
      <c r="AQ34" s="127"/>
      <c r="AT34" s="127"/>
      <c r="AW34" s="127"/>
      <c r="AZ34" s="127"/>
      <c r="BA34" s="134"/>
      <c r="BD34" s="127"/>
      <c r="BG34" s="127"/>
      <c r="BJ34" s="127"/>
      <c r="BM34" s="127"/>
    </row>
    <row r="35" spans="1:65" customFormat="1">
      <c r="A35" s="157" t="s">
        <v>635</v>
      </c>
      <c r="B35" s="158">
        <f>B21+B12</f>
        <v>147.35849366000005</v>
      </c>
      <c r="C35" s="159">
        <f t="shared" ref="C35:AT35" si="14">C21+C12</f>
        <v>150.79774558053401</v>
      </c>
      <c r="D35" s="160">
        <f t="shared" si="14"/>
        <v>149.17692184665589</v>
      </c>
      <c r="E35" s="159">
        <f t="shared" si="14"/>
        <v>154.02219716155187</v>
      </c>
      <c r="F35" s="159">
        <f t="shared" si="14"/>
        <v>154.38169872675999</v>
      </c>
      <c r="G35" s="160">
        <f t="shared" si="14"/>
        <v>155.07087044036206</v>
      </c>
      <c r="H35" s="159">
        <f t="shared" si="14"/>
        <v>171.27159200175103</v>
      </c>
      <c r="I35" s="159">
        <f t="shared" si="14"/>
        <v>173.35703364525176</v>
      </c>
      <c r="J35" s="160">
        <f t="shared" si="14"/>
        <v>167.97118291480379</v>
      </c>
      <c r="K35" s="159">
        <f t="shared" si="14"/>
        <v>169.91898565189763</v>
      </c>
      <c r="L35" s="159">
        <f t="shared" si="14"/>
        <v>169.12082362216719</v>
      </c>
      <c r="M35" s="161">
        <f t="shared" si="14"/>
        <v>168.13245213410195</v>
      </c>
      <c r="N35" s="162">
        <f>N21+N12</f>
        <v>1930.579997385837</v>
      </c>
      <c r="O35" s="159">
        <f t="shared" si="14"/>
        <v>162.46427306762951</v>
      </c>
      <c r="P35" s="159">
        <f t="shared" si="14"/>
        <v>155.50314303468591</v>
      </c>
      <c r="Q35" s="160">
        <f t="shared" si="14"/>
        <v>160.47145576708562</v>
      </c>
      <c r="R35" s="159">
        <f t="shared" si="14"/>
        <v>167.07855717081225</v>
      </c>
      <c r="S35" s="159">
        <f t="shared" si="14"/>
        <v>155.4037274276676</v>
      </c>
      <c r="T35" s="160">
        <f t="shared" si="14"/>
        <v>163.99127224761071</v>
      </c>
      <c r="U35" s="159">
        <f t="shared" si="14"/>
        <v>171.71422071919645</v>
      </c>
      <c r="V35" s="159">
        <f t="shared" si="14"/>
        <v>177.5832503928971</v>
      </c>
      <c r="W35" s="160">
        <f t="shared" si="14"/>
        <v>175.8431613095396</v>
      </c>
      <c r="X35" s="159">
        <f t="shared" si="14"/>
        <v>167.33347036261119</v>
      </c>
      <c r="Y35" s="159">
        <f t="shared" si="14"/>
        <v>157.96885858858838</v>
      </c>
      <c r="Z35" s="160">
        <f t="shared" si="14"/>
        <v>159.35905374156641</v>
      </c>
      <c r="AA35" s="162">
        <f t="shared" si="14"/>
        <v>1974.7144438298913</v>
      </c>
      <c r="AB35" s="159">
        <f t="shared" si="14"/>
        <v>159.32248639692122</v>
      </c>
      <c r="AC35" s="159">
        <f t="shared" si="14"/>
        <v>157.10927040536532</v>
      </c>
      <c r="AD35" s="160">
        <f t="shared" si="14"/>
        <v>163.75148663529134</v>
      </c>
      <c r="AE35" s="159">
        <f t="shared" si="14"/>
        <v>159.0664385080976</v>
      </c>
      <c r="AF35" s="159">
        <f t="shared" si="14"/>
        <v>162.59236728933499</v>
      </c>
      <c r="AG35" s="160">
        <f t="shared" si="14"/>
        <v>163.83928895041441</v>
      </c>
      <c r="AH35" s="159">
        <f t="shared" si="14"/>
        <v>167.48609264433043</v>
      </c>
      <c r="AI35" s="159">
        <f t="shared" si="14"/>
        <v>159.22977681222906</v>
      </c>
      <c r="AJ35" s="160">
        <f t="shared" si="14"/>
        <v>169.824517990012</v>
      </c>
      <c r="AK35" s="159">
        <f t="shared" si="14"/>
        <v>163.86388663575482</v>
      </c>
      <c r="AL35" s="159">
        <f t="shared" si="14"/>
        <v>162.08452675579369</v>
      </c>
      <c r="AM35" s="160">
        <f t="shared" si="14"/>
        <v>157.04175065054568</v>
      </c>
      <c r="AN35" s="162">
        <f t="shared" si="14"/>
        <v>1945.211889674091</v>
      </c>
      <c r="AO35" s="159">
        <f t="shared" si="14"/>
        <v>155.92450637991274</v>
      </c>
      <c r="AP35" s="159">
        <f t="shared" si="14"/>
        <v>157.22136658746086</v>
      </c>
      <c r="AQ35" s="160">
        <f t="shared" si="14"/>
        <v>155.97605216188242</v>
      </c>
      <c r="AR35" s="159">
        <f t="shared" si="14"/>
        <v>161.82704475319983</v>
      </c>
      <c r="AS35" s="159">
        <f t="shared" si="14"/>
        <v>161.7838126469058</v>
      </c>
      <c r="AT35" s="160">
        <f t="shared" si="14"/>
        <v>177.67719930344677</v>
      </c>
      <c r="AU35" s="159">
        <f>AU21+AU12</f>
        <v>179.58387282612392</v>
      </c>
      <c r="AV35" s="159">
        <f>AV21+AV12</f>
        <v>178.42303372770593</v>
      </c>
      <c r="AW35" s="160">
        <f>AW21+AW12</f>
        <v>163.93987672574232</v>
      </c>
      <c r="AX35" s="159">
        <f t="shared" ref="AX35:BC35" si="15">AX21+AX12</f>
        <v>176.70261637790742</v>
      </c>
      <c r="AY35" s="159">
        <f t="shared" si="15"/>
        <v>167.89754114911858</v>
      </c>
      <c r="AZ35" s="160">
        <f t="shared" si="15"/>
        <v>180.70365570562075</v>
      </c>
      <c r="BA35" s="162">
        <f t="shared" si="15"/>
        <v>2017.6605783450273</v>
      </c>
      <c r="BB35" s="159">
        <f t="shared" si="15"/>
        <v>165.63584257442344</v>
      </c>
      <c r="BC35" s="159">
        <f t="shared" si="15"/>
        <v>166.82994840488786</v>
      </c>
      <c r="BD35" s="160">
        <f>BD21+BD12</f>
        <v>172.31063587569577</v>
      </c>
      <c r="BE35" s="159">
        <f>BE21+BE12</f>
        <v>171.73342325624571</v>
      </c>
      <c r="BF35" s="159">
        <f>BF21+BF12</f>
        <v>166.16680713349774</v>
      </c>
      <c r="BG35" s="160">
        <f>BG21+BG12</f>
        <v>163.49090206850286</v>
      </c>
      <c r="BH35" s="163">
        <f t="shared" ref="BH35:BM35" si="16">BH21+BH12</f>
        <v>177.17759945766758</v>
      </c>
      <c r="BI35" s="163">
        <f t="shared" si="16"/>
        <v>179.63516136878175</v>
      </c>
      <c r="BJ35" s="164">
        <f t="shared" si="16"/>
        <v>185.08962907726601</v>
      </c>
      <c r="BK35" s="163">
        <f t="shared" si="16"/>
        <v>175.92350226954755</v>
      </c>
      <c r="BL35" s="163">
        <f t="shared" si="16"/>
        <v>170.55688275230119</v>
      </c>
      <c r="BM35" s="164">
        <f t="shared" si="16"/>
        <v>182.51799909312135</v>
      </c>
    </row>
    <row r="36" spans="1:65" customFormat="1">
      <c r="A36" s="152"/>
      <c r="D36" s="127"/>
      <c r="G36" s="127"/>
      <c r="J36" s="127"/>
      <c r="M36" s="128"/>
      <c r="N36" s="134"/>
      <c r="Q36" s="127"/>
      <c r="T36" s="127"/>
      <c r="W36" s="127"/>
      <c r="Z36" s="127"/>
      <c r="AA36" s="134"/>
      <c r="AD36" s="127"/>
      <c r="AG36" s="127"/>
      <c r="AJ36" s="127"/>
      <c r="AM36" s="127"/>
      <c r="AN36" s="134"/>
      <c r="AQ36" s="127"/>
      <c r="AT36" s="127"/>
      <c r="AW36" s="127"/>
      <c r="AZ36" s="127"/>
      <c r="BA36" s="134"/>
      <c r="BD36" s="127"/>
      <c r="BG36" s="127"/>
      <c r="BJ36" s="127"/>
      <c r="BM36" s="127"/>
    </row>
    <row r="37" spans="1:65" customFormat="1">
      <c r="A37" s="133" t="s">
        <v>636</v>
      </c>
      <c r="D37" s="127"/>
      <c r="G37" s="127"/>
      <c r="J37" s="127"/>
      <c r="M37" s="128"/>
      <c r="N37" s="134"/>
      <c r="Q37" s="127"/>
      <c r="T37" s="127"/>
      <c r="W37" s="127"/>
      <c r="Z37" s="127"/>
      <c r="AA37" s="134"/>
      <c r="AD37" s="127"/>
      <c r="AG37" s="127"/>
      <c r="AJ37" s="127"/>
      <c r="AM37" s="127"/>
      <c r="AN37" s="134"/>
      <c r="AQ37" s="127"/>
      <c r="AT37" s="127"/>
      <c r="AW37" s="127"/>
      <c r="AZ37" s="127"/>
      <c r="BA37" s="134"/>
      <c r="BD37" s="127"/>
      <c r="BG37" s="127"/>
      <c r="BJ37" s="127"/>
      <c r="BM37" s="127"/>
    </row>
    <row r="38" spans="1:65" customFormat="1">
      <c r="A38" s="140" t="s">
        <v>613</v>
      </c>
      <c r="B38" s="141">
        <v>0.85207807999999996</v>
      </c>
      <c r="C38" s="141">
        <v>0.84782423000000007</v>
      </c>
      <c r="D38" s="142">
        <v>1.174355029999999</v>
      </c>
      <c r="E38" s="141">
        <v>1.3519940800000003</v>
      </c>
      <c r="F38" s="141">
        <v>1.2579052600000002</v>
      </c>
      <c r="G38" s="142">
        <v>0.2034668999999994</v>
      </c>
      <c r="H38" s="141">
        <v>0.97336723000000025</v>
      </c>
      <c r="I38" s="141">
        <v>0.85795139999998438</v>
      </c>
      <c r="J38" s="142">
        <v>0.61986828000000149</v>
      </c>
      <c r="K38" s="141">
        <v>2.2388390100000319</v>
      </c>
      <c r="L38" s="141">
        <v>0.46422976000000238</v>
      </c>
      <c r="M38" s="143">
        <v>7.2989620000002836E-2</v>
      </c>
      <c r="N38" s="144">
        <v>10.914868880000022</v>
      </c>
      <c r="O38" s="141">
        <v>0.67395535000000317</v>
      </c>
      <c r="P38" s="141">
        <v>2.6984905600000264</v>
      </c>
      <c r="Q38" s="142">
        <v>-2.9299408500000466</v>
      </c>
      <c r="R38" s="141">
        <v>8.3174449999999692E-2</v>
      </c>
      <c r="S38" s="141">
        <v>8.4358855000000482E-2</v>
      </c>
      <c r="T38" s="142">
        <v>-0.15955611999999875</v>
      </c>
      <c r="U38" s="141">
        <v>6.2807782499999729E-2</v>
      </c>
      <c r="V38" s="141">
        <v>0.12388443699999992</v>
      </c>
      <c r="W38" s="142">
        <v>6.0356029999999956E-2</v>
      </c>
      <c r="X38" s="141">
        <v>6.9700650000000003E-2</v>
      </c>
      <c r="Y38" s="141">
        <v>7.5803919999999969E-2</v>
      </c>
      <c r="Z38" s="142">
        <v>7.1803829999999916E-2</v>
      </c>
      <c r="AA38" s="144">
        <v>0.9148388944999839</v>
      </c>
      <c r="AB38" s="141">
        <v>6.3267680000000034E-2</v>
      </c>
      <c r="AC38" s="141">
        <v>1.7552311543999988</v>
      </c>
      <c r="AD38" s="142">
        <v>1.7564152891999774</v>
      </c>
      <c r="AE38" s="141">
        <v>1.7515264399999844</v>
      </c>
      <c r="AF38" s="141">
        <v>1.7480988539999944</v>
      </c>
      <c r="AG38" s="142">
        <v>1.7362544999999796</v>
      </c>
      <c r="AH38" s="141">
        <v>1.7323123499999789</v>
      </c>
      <c r="AI38" s="141">
        <v>1.7003758200000385</v>
      </c>
      <c r="AJ38" s="142">
        <v>1.6820625699999685</v>
      </c>
      <c r="AK38" s="141">
        <v>1.6849903199999758</v>
      </c>
      <c r="AL38" s="141">
        <v>1.698257439999979</v>
      </c>
      <c r="AM38" s="142">
        <v>1.6974028699999619</v>
      </c>
      <c r="AN38" s="144">
        <v>19.006195287599837</v>
      </c>
      <c r="AO38" s="141">
        <v>1.701209099999907</v>
      </c>
      <c r="AP38" s="141">
        <v>1.6940880199998918</v>
      </c>
      <c r="AQ38" s="142">
        <v>1.7250365700000223</v>
      </c>
      <c r="AR38" s="141">
        <v>1.7618035900000664</v>
      </c>
      <c r="AS38" s="141">
        <v>1.8085899000000727</v>
      </c>
      <c r="AT38" s="142">
        <v>1.8482734700000245</v>
      </c>
      <c r="AU38" s="141">
        <v>1.888786240000123</v>
      </c>
      <c r="AV38" s="141">
        <v>1.9252435800001082</v>
      </c>
      <c r="AW38" s="142">
        <v>1.9374678600001467</v>
      </c>
      <c r="AX38" s="141">
        <v>1.9638428800001362</v>
      </c>
      <c r="AY38" s="141">
        <v>2.0084566600001783</v>
      </c>
      <c r="AZ38" s="142">
        <v>2.0249134960001278</v>
      </c>
      <c r="BA38" s="144">
        <v>22.287711366000803</v>
      </c>
      <c r="BB38" s="141">
        <v>2.0118252900001274</v>
      </c>
      <c r="BC38" s="141">
        <v>2.000911710000012</v>
      </c>
      <c r="BD38" s="142">
        <v>1.9499058400000298</v>
      </c>
      <c r="BE38" s="141">
        <v>1.9826654099999999</v>
      </c>
      <c r="BF38" s="141">
        <v>-1.9437366299999999</v>
      </c>
      <c r="BG38" s="142">
        <v>0.9133692194999995</v>
      </c>
      <c r="BH38" s="141">
        <v>0</v>
      </c>
      <c r="BI38" s="141">
        <v>0</v>
      </c>
      <c r="BJ38" s="142">
        <v>2.8924557736403483E-2</v>
      </c>
      <c r="BK38" s="141">
        <v>1.8210792263596523E-2</v>
      </c>
      <c r="BL38" s="141">
        <v>2.4088629999999996E-2</v>
      </c>
      <c r="BM38" s="142">
        <v>2.3834630000000002E-2</v>
      </c>
    </row>
    <row r="39" spans="1:65" customFormat="1">
      <c r="A39" s="140" t="s">
        <v>637</v>
      </c>
      <c r="B39" s="141">
        <v>0.73657016000000008</v>
      </c>
      <c r="C39" s="141">
        <v>0.27382972000000005</v>
      </c>
      <c r="D39" s="142">
        <v>0.22074014</v>
      </c>
      <c r="E39" s="141">
        <v>0.35641172000000004</v>
      </c>
      <c r="F39" s="141">
        <v>0.24460008999999994</v>
      </c>
      <c r="G39" s="142">
        <v>0.90372876000000013</v>
      </c>
      <c r="H39" s="141">
        <v>0.39980943999999785</v>
      </c>
      <c r="I39" s="141">
        <v>0.41475632999999978</v>
      </c>
      <c r="J39" s="142">
        <v>0.49053468000000033</v>
      </c>
      <c r="K39" s="141">
        <v>0.39620805999999376</v>
      </c>
      <c r="L39" s="141">
        <v>0.29296703000000174</v>
      </c>
      <c r="M39" s="143">
        <v>0.25973280999999948</v>
      </c>
      <c r="N39" s="144">
        <v>4.9898889399999922</v>
      </c>
      <c r="O39" s="141">
        <v>0.45149501999999708</v>
      </c>
      <c r="P39" s="141">
        <v>0.26504751000000021</v>
      </c>
      <c r="Q39" s="142">
        <v>-0.55636484999999658</v>
      </c>
      <c r="R39" s="141">
        <v>2.5658240000000002E-2</v>
      </c>
      <c r="S39" s="141">
        <v>1.8965260000000008E-2</v>
      </c>
      <c r="T39" s="142">
        <v>-0.14240390999999969</v>
      </c>
      <c r="U39" s="141">
        <v>1.7444899999999998E-3</v>
      </c>
      <c r="V39" s="141">
        <v>4.2011900000000005E-3</v>
      </c>
      <c r="W39" s="142">
        <v>5.20448E-3</v>
      </c>
      <c r="X39" s="141">
        <v>2.9419699999999999E-3</v>
      </c>
      <c r="Y39" s="141">
        <v>1.36853E-3</v>
      </c>
      <c r="Z39" s="142">
        <v>1.0417099999999997E-3</v>
      </c>
      <c r="AA39" s="144">
        <v>7.8899640000000992E-2</v>
      </c>
      <c r="AB39" s="141">
        <v>4.3799999999999994E-5</v>
      </c>
      <c r="AC39" s="141">
        <v>4.1027000000000001E-4</v>
      </c>
      <c r="AD39" s="142">
        <v>0</v>
      </c>
      <c r="AE39" s="141">
        <v>4.2904E-4</v>
      </c>
      <c r="AF39" s="141">
        <v>5.5380999999999996E-4</v>
      </c>
      <c r="AG39" s="142">
        <v>1.8769999999999981E-5</v>
      </c>
      <c r="AH39" s="141">
        <v>5.6310000000000001E-5</v>
      </c>
      <c r="AI39" s="141">
        <v>1.927E-5</v>
      </c>
      <c r="AJ39" s="142">
        <v>0</v>
      </c>
      <c r="AK39" s="141">
        <v>0</v>
      </c>
      <c r="AL39" s="141">
        <v>3.854E-5</v>
      </c>
      <c r="AM39" s="142">
        <v>1.19206E-3</v>
      </c>
      <c r="AN39" s="144">
        <v>2.76187E-3</v>
      </c>
      <c r="AO39" s="141">
        <v>5.8548599999999999E-3</v>
      </c>
      <c r="AP39" s="141">
        <v>5.0629100000000012E-3</v>
      </c>
      <c r="AQ39" s="142">
        <v>3.7607700000000005E-3</v>
      </c>
      <c r="AR39" s="141">
        <v>1.259708E-2</v>
      </c>
      <c r="AS39" s="141">
        <v>9.5472900000000017E-3</v>
      </c>
      <c r="AT39" s="142">
        <v>2.1572729999999998E-2</v>
      </c>
      <c r="AU39" s="141">
        <v>2.9672000000000005E-4</v>
      </c>
      <c r="AV39" s="141">
        <v>2.2120000000000002E-5</v>
      </c>
      <c r="AW39" s="142">
        <v>-2.2120000000000002E-5</v>
      </c>
      <c r="AX39" s="141">
        <v>0</v>
      </c>
      <c r="AY39" s="141">
        <v>0</v>
      </c>
      <c r="AZ39" s="142">
        <v>0</v>
      </c>
      <c r="BA39" s="144">
        <v>5.8692359999999999E-2</v>
      </c>
      <c r="BB39" s="141">
        <v>0</v>
      </c>
      <c r="BC39" s="141">
        <v>0</v>
      </c>
      <c r="BD39" s="142">
        <v>0</v>
      </c>
      <c r="BE39" s="141">
        <v>0</v>
      </c>
      <c r="BF39" s="141">
        <v>0</v>
      </c>
      <c r="BG39" s="142">
        <v>0</v>
      </c>
      <c r="BH39" s="141">
        <v>0</v>
      </c>
      <c r="BI39" s="141">
        <v>0</v>
      </c>
      <c r="BJ39" s="142">
        <v>0</v>
      </c>
      <c r="BK39" s="141">
        <v>0</v>
      </c>
      <c r="BL39" s="141">
        <v>0</v>
      </c>
      <c r="BM39" s="142">
        <v>0</v>
      </c>
    </row>
    <row r="40" spans="1:65" customFormat="1">
      <c r="A40" s="157" t="s">
        <v>638</v>
      </c>
      <c r="B40" s="158">
        <f>SUM(B38:B39)</f>
        <v>1.5886482399999999</v>
      </c>
      <c r="C40" s="159">
        <f t="shared" ref="C40:AT40" si="17">SUM(C38:C39)</f>
        <v>1.1216539500000002</v>
      </c>
      <c r="D40" s="160">
        <f t="shared" si="17"/>
        <v>1.3950951699999989</v>
      </c>
      <c r="E40" s="159">
        <f t="shared" si="17"/>
        <v>1.7084058000000004</v>
      </c>
      <c r="F40" s="159">
        <f t="shared" si="17"/>
        <v>1.5025053500000003</v>
      </c>
      <c r="G40" s="160">
        <f t="shared" si="17"/>
        <v>1.1071956599999995</v>
      </c>
      <c r="H40" s="159">
        <f t="shared" si="17"/>
        <v>1.3731766699999981</v>
      </c>
      <c r="I40" s="159">
        <f t="shared" si="17"/>
        <v>1.272707729999984</v>
      </c>
      <c r="J40" s="160">
        <f t="shared" si="17"/>
        <v>1.1104029600000018</v>
      </c>
      <c r="K40" s="159">
        <f t="shared" si="17"/>
        <v>2.6350470700000255</v>
      </c>
      <c r="L40" s="159">
        <f t="shared" si="17"/>
        <v>0.75719679000000406</v>
      </c>
      <c r="M40" s="161">
        <f t="shared" si="17"/>
        <v>0.33272243000000234</v>
      </c>
      <c r="N40" s="162">
        <f t="shared" si="17"/>
        <v>15.904757820000015</v>
      </c>
      <c r="O40" s="159">
        <f t="shared" si="17"/>
        <v>1.1254503700000003</v>
      </c>
      <c r="P40" s="159">
        <f t="shared" si="17"/>
        <v>2.9635380700000264</v>
      </c>
      <c r="Q40" s="160">
        <f t="shared" si="17"/>
        <v>-3.486305700000043</v>
      </c>
      <c r="R40" s="159">
        <f t="shared" si="17"/>
        <v>0.10883268999999969</v>
      </c>
      <c r="S40" s="159">
        <f t="shared" si="17"/>
        <v>0.10332411500000049</v>
      </c>
      <c r="T40" s="160">
        <f t="shared" si="17"/>
        <v>-0.30196002999999844</v>
      </c>
      <c r="U40" s="159">
        <f t="shared" si="17"/>
        <v>6.455227249999973E-2</v>
      </c>
      <c r="V40" s="159">
        <f t="shared" si="17"/>
        <v>0.12808562699999992</v>
      </c>
      <c r="W40" s="160">
        <f t="shared" si="17"/>
        <v>6.5560509999999961E-2</v>
      </c>
      <c r="X40" s="159">
        <f t="shared" si="17"/>
        <v>7.2642620000000005E-2</v>
      </c>
      <c r="Y40" s="159">
        <f t="shared" si="17"/>
        <v>7.7172449999999976E-2</v>
      </c>
      <c r="Z40" s="160">
        <f t="shared" si="17"/>
        <v>7.2845539999999917E-2</v>
      </c>
      <c r="AA40" s="162">
        <f t="shared" si="17"/>
        <v>0.99373853449998495</v>
      </c>
      <c r="AB40" s="159">
        <f t="shared" si="17"/>
        <v>6.3311480000000031E-2</v>
      </c>
      <c r="AC40" s="159">
        <f t="shared" si="17"/>
        <v>1.7556414243999987</v>
      </c>
      <c r="AD40" s="160">
        <f t="shared" si="17"/>
        <v>1.7564152891999774</v>
      </c>
      <c r="AE40" s="159">
        <f t="shared" si="17"/>
        <v>1.7519554799999844</v>
      </c>
      <c r="AF40" s="159">
        <f t="shared" si="17"/>
        <v>1.7486526639999944</v>
      </c>
      <c r="AG40" s="160">
        <f t="shared" si="17"/>
        <v>1.7362732699999797</v>
      </c>
      <c r="AH40" s="159">
        <f t="shared" si="17"/>
        <v>1.7323686599999788</v>
      </c>
      <c r="AI40" s="159">
        <f t="shared" si="17"/>
        <v>1.7003950900000384</v>
      </c>
      <c r="AJ40" s="160">
        <f t="shared" si="17"/>
        <v>1.6820625699999685</v>
      </c>
      <c r="AK40" s="159">
        <f t="shared" si="17"/>
        <v>1.6849903199999758</v>
      </c>
      <c r="AL40" s="159">
        <f t="shared" si="17"/>
        <v>1.6982959799999791</v>
      </c>
      <c r="AM40" s="160">
        <f t="shared" si="17"/>
        <v>1.6985949299999619</v>
      </c>
      <c r="AN40" s="162">
        <f t="shared" si="17"/>
        <v>19.008957157599838</v>
      </c>
      <c r="AO40" s="159">
        <f t="shared" si="17"/>
        <v>1.7070639599999069</v>
      </c>
      <c r="AP40" s="159">
        <f t="shared" si="17"/>
        <v>1.6991509299998917</v>
      </c>
      <c r="AQ40" s="160">
        <f t="shared" si="17"/>
        <v>1.7287973400000223</v>
      </c>
      <c r="AR40" s="159">
        <f t="shared" si="17"/>
        <v>1.7744006700000663</v>
      </c>
      <c r="AS40" s="159">
        <f t="shared" si="17"/>
        <v>1.8181371900000727</v>
      </c>
      <c r="AT40" s="160">
        <f t="shared" si="17"/>
        <v>1.8698462000000244</v>
      </c>
      <c r="AU40" s="159">
        <f>SUM(AU38:AU39)</f>
        <v>1.8890829600001229</v>
      </c>
      <c r="AV40" s="159">
        <f>SUM(AV38:AV39)</f>
        <v>1.9252657000001081</v>
      </c>
      <c r="AW40" s="160">
        <f>SUM(AW38:AW39)</f>
        <v>1.9374457400001468</v>
      </c>
      <c r="AX40" s="159">
        <f t="shared" ref="AX40:BC40" si="18">SUM(AX38:AX39)</f>
        <v>1.9638428800001362</v>
      </c>
      <c r="AY40" s="159">
        <f t="shared" si="18"/>
        <v>2.0084566600001783</v>
      </c>
      <c r="AZ40" s="160">
        <f t="shared" si="18"/>
        <v>2.0249134960001278</v>
      </c>
      <c r="BA40" s="162">
        <f t="shared" si="18"/>
        <v>22.346403726000801</v>
      </c>
      <c r="BB40" s="159">
        <f t="shared" si="18"/>
        <v>2.0118252900001274</v>
      </c>
      <c r="BC40" s="159">
        <f t="shared" si="18"/>
        <v>2.000911710000012</v>
      </c>
      <c r="BD40" s="160">
        <f>SUM(BD38:BD39)</f>
        <v>1.9499058400000298</v>
      </c>
      <c r="BE40" s="159">
        <f>SUM(BE38:BE39)</f>
        <v>1.9826654099999999</v>
      </c>
      <c r="BF40" s="159">
        <f>SUM(BF38:BF39)</f>
        <v>-1.9437366299999999</v>
      </c>
      <c r="BG40" s="160">
        <f>SUM(BG38:BG39)</f>
        <v>0.9133692194999995</v>
      </c>
      <c r="BH40" s="159">
        <f t="shared" ref="BH40:BM40" si="19">SUM(BH38:BH39)</f>
        <v>0</v>
      </c>
      <c r="BI40" s="159">
        <f t="shared" si="19"/>
        <v>0</v>
      </c>
      <c r="BJ40" s="160">
        <f t="shared" si="19"/>
        <v>2.8924557736403483E-2</v>
      </c>
      <c r="BK40" s="159">
        <f t="shared" si="19"/>
        <v>1.8210792263596523E-2</v>
      </c>
      <c r="BL40" s="159">
        <f t="shared" si="19"/>
        <v>2.4088629999999996E-2</v>
      </c>
      <c r="BM40" s="160">
        <f t="shared" si="19"/>
        <v>2.3834630000000002E-2</v>
      </c>
    </row>
    <row r="41" spans="1:65" customFormat="1">
      <c r="A41" s="152"/>
      <c r="D41" s="127"/>
      <c r="G41" s="127"/>
      <c r="J41" s="127"/>
      <c r="M41" s="128"/>
      <c r="N41" s="134"/>
      <c r="Q41" s="127"/>
      <c r="T41" s="127"/>
      <c r="W41" s="127"/>
      <c r="Z41" s="127"/>
      <c r="AA41" s="134"/>
      <c r="AD41" s="127"/>
      <c r="AG41" s="127"/>
      <c r="AJ41" s="127"/>
      <c r="AM41" s="127"/>
      <c r="AN41" s="134"/>
      <c r="AQ41" s="127"/>
      <c r="AT41" s="127"/>
      <c r="AW41" s="127"/>
      <c r="AZ41" s="127"/>
      <c r="BA41" s="134"/>
      <c r="BD41" s="127"/>
      <c r="BG41" s="127"/>
      <c r="BJ41" s="127"/>
      <c r="BM41" s="127"/>
    </row>
    <row r="42" spans="1:65" customFormat="1">
      <c r="A42" s="133" t="s">
        <v>639</v>
      </c>
      <c r="D42" s="127"/>
      <c r="G42" s="127"/>
      <c r="J42" s="127"/>
      <c r="M42" s="128"/>
      <c r="N42" s="134"/>
      <c r="Q42" s="127"/>
      <c r="T42" s="127"/>
      <c r="W42" s="127"/>
      <c r="Z42" s="127"/>
      <c r="AA42" s="134"/>
      <c r="AD42" s="127"/>
      <c r="AG42" s="127"/>
      <c r="AJ42" s="127"/>
      <c r="AM42" s="127"/>
      <c r="AN42" s="134"/>
      <c r="AQ42" s="127"/>
      <c r="AT42" s="127"/>
      <c r="AW42" s="127"/>
      <c r="AZ42" s="127"/>
      <c r="BA42" s="134"/>
      <c r="BD42" s="127"/>
      <c r="BG42" s="127"/>
      <c r="BJ42" s="127"/>
      <c r="BM42" s="127"/>
    </row>
    <row r="43" spans="1:65" customFormat="1">
      <c r="A43" s="135" t="s">
        <v>613</v>
      </c>
      <c r="B43" s="153">
        <f>B44</f>
        <v>3.3038302199999992</v>
      </c>
      <c r="C43" s="136">
        <f t="shared" ref="C43:BM43" si="20">C44</f>
        <v>2.8042103600000008</v>
      </c>
      <c r="D43" s="137">
        <f t="shared" si="20"/>
        <v>3.7629663599999974</v>
      </c>
      <c r="E43" s="136">
        <f t="shared" si="20"/>
        <v>2.6242109000000005</v>
      </c>
      <c r="F43" s="136">
        <f t="shared" si="20"/>
        <v>2.9139919699999992</v>
      </c>
      <c r="G43" s="137">
        <f t="shared" si="20"/>
        <v>2.3451396999999985</v>
      </c>
      <c r="H43" s="136">
        <f t="shared" si="20"/>
        <v>2.6058933941784472</v>
      </c>
      <c r="I43" s="136">
        <f t="shared" si="20"/>
        <v>4.4284636491605687</v>
      </c>
      <c r="J43" s="137">
        <f t="shared" si="20"/>
        <v>3.0973799355000584</v>
      </c>
      <c r="K43" s="136">
        <f t="shared" si="20"/>
        <v>1.9014587915000523</v>
      </c>
      <c r="L43" s="136">
        <f t="shared" si="20"/>
        <v>2.6248718299999307</v>
      </c>
      <c r="M43" s="138">
        <f t="shared" si="20"/>
        <v>3.6617565459999497</v>
      </c>
      <c r="N43" s="139">
        <f t="shared" si="20"/>
        <v>36.074173656339006</v>
      </c>
      <c r="O43" s="136">
        <f t="shared" si="20"/>
        <v>2.0200439443529752</v>
      </c>
      <c r="P43" s="136">
        <f t="shared" si="20"/>
        <v>2.1247183900000084</v>
      </c>
      <c r="Q43" s="137">
        <f t="shared" si="20"/>
        <v>5.0337508484677951</v>
      </c>
      <c r="R43" s="136">
        <f t="shared" si="20"/>
        <v>2.1864677078862313</v>
      </c>
      <c r="S43" s="136">
        <f t="shared" si="20"/>
        <v>2.7655355910000288</v>
      </c>
      <c r="T43" s="137">
        <f t="shared" si="20"/>
        <v>2.4105736676340066</v>
      </c>
      <c r="U43" s="136">
        <f t="shared" si="20"/>
        <v>2.966007699999992</v>
      </c>
      <c r="V43" s="136">
        <f t="shared" si="20"/>
        <v>2.4367137095677984</v>
      </c>
      <c r="W43" s="137">
        <f t="shared" si="20"/>
        <v>2.522690700035799</v>
      </c>
      <c r="X43" s="136">
        <f t="shared" si="20"/>
        <v>2.4282222400000202</v>
      </c>
      <c r="Y43" s="136">
        <f t="shared" si="20"/>
        <v>2.558212660000005</v>
      </c>
      <c r="Z43" s="137">
        <f t="shared" si="20"/>
        <v>2.7235868254864073</v>
      </c>
      <c r="AA43" s="139">
        <f t="shared" si="20"/>
        <v>32.176523984431071</v>
      </c>
      <c r="AB43" s="136">
        <f t="shared" si="20"/>
        <v>1.8186160700000005</v>
      </c>
      <c r="AC43" s="136">
        <f t="shared" si="20"/>
        <v>2.1045098329999985</v>
      </c>
      <c r="AD43" s="137">
        <f t="shared" si="20"/>
        <v>2.0657429119999962</v>
      </c>
      <c r="AE43" s="136">
        <f t="shared" si="20"/>
        <v>2.0679440500000008</v>
      </c>
      <c r="AF43" s="136">
        <f t="shared" si="20"/>
        <v>2.1035457774103983</v>
      </c>
      <c r="AG43" s="137">
        <f t="shared" si="20"/>
        <v>1.9457085499999998</v>
      </c>
      <c r="AH43" s="136">
        <f t="shared" si="20"/>
        <v>1.8889210290345997</v>
      </c>
      <c r="AI43" s="136">
        <f t="shared" si="20"/>
        <v>1.9738788568364021</v>
      </c>
      <c r="AJ43" s="137">
        <f t="shared" si="20"/>
        <v>1.8379930200000016</v>
      </c>
      <c r="AK43" s="136">
        <f t="shared" si="20"/>
        <v>2.5548096099999986</v>
      </c>
      <c r="AL43" s="136">
        <f t="shared" si="20"/>
        <v>1.5166775499999996</v>
      </c>
      <c r="AM43" s="137">
        <f t="shared" si="20"/>
        <v>1.8850882599999992</v>
      </c>
      <c r="AN43" s="139">
        <f t="shared" si="20"/>
        <v>23.763435518281398</v>
      </c>
      <c r="AO43" s="136">
        <f t="shared" si="20"/>
        <v>1.6370585499999952</v>
      </c>
      <c r="AP43" s="136">
        <f t="shared" si="20"/>
        <v>3.6437925039999959</v>
      </c>
      <c r="AQ43" s="137">
        <f t="shared" si="20"/>
        <v>1.9046531120000012</v>
      </c>
      <c r="AR43" s="136">
        <f t="shared" si="20"/>
        <v>2.0717947300000015</v>
      </c>
      <c r="AS43" s="136">
        <f t="shared" si="20"/>
        <v>1.7767947000000006</v>
      </c>
      <c r="AT43" s="137">
        <f t="shared" si="20"/>
        <v>1.7463039999999999</v>
      </c>
      <c r="AU43" s="136">
        <f t="shared" si="20"/>
        <v>1.7188776799999996</v>
      </c>
      <c r="AV43" s="136">
        <f t="shared" si="20"/>
        <v>2.6598976000000012</v>
      </c>
      <c r="AW43" s="137">
        <f t="shared" si="20"/>
        <v>2.4660101098000071</v>
      </c>
      <c r="AX43" s="136">
        <f t="shared" si="20"/>
        <v>2.8435462320767972</v>
      </c>
      <c r="AY43" s="136">
        <f t="shared" si="20"/>
        <v>2.1286057316717981</v>
      </c>
      <c r="AZ43" s="137">
        <f t="shared" si="20"/>
        <v>3.9455928629482044</v>
      </c>
      <c r="BA43" s="139">
        <f t="shared" si="20"/>
        <v>28.542927812496799</v>
      </c>
      <c r="BB43" s="136">
        <f t="shared" si="20"/>
        <v>1.2417164208393963</v>
      </c>
      <c r="BC43" s="136">
        <f t="shared" si="20"/>
        <v>1.5153540215065997</v>
      </c>
      <c r="BD43" s="137">
        <f t="shared" si="20"/>
        <v>6.9514386476393843</v>
      </c>
      <c r="BE43" s="136">
        <f t="shared" si="20"/>
        <v>1.2755470298000013</v>
      </c>
      <c r="BF43" s="136">
        <f t="shared" si="20"/>
        <v>-2.2716641202990721E-2</v>
      </c>
      <c r="BG43" s="137">
        <f t="shared" si="20"/>
        <v>1.1472880593220005</v>
      </c>
      <c r="BH43" s="136">
        <f t="shared" si="20"/>
        <v>1.277939848485403</v>
      </c>
      <c r="BI43" s="136">
        <f t="shared" si="20"/>
        <v>1.1021705165895976</v>
      </c>
      <c r="BJ43" s="137">
        <f t="shared" si="20"/>
        <v>1.8144616931840014</v>
      </c>
      <c r="BK43" s="136">
        <f t="shared" si="20"/>
        <v>0.97652339625999984</v>
      </c>
      <c r="BL43" s="136">
        <f t="shared" si="20"/>
        <v>1.6627255199999991</v>
      </c>
      <c r="BM43" s="137">
        <f t="shared" si="20"/>
        <v>1.3185163199999994</v>
      </c>
    </row>
    <row r="44" spans="1:65" customFormat="1">
      <c r="A44" s="140" t="s">
        <v>615</v>
      </c>
      <c r="B44" s="141">
        <v>3.3038302199999992</v>
      </c>
      <c r="C44" s="141">
        <v>2.8042103600000008</v>
      </c>
      <c r="D44" s="142">
        <v>3.7629663599999974</v>
      </c>
      <c r="E44" s="141">
        <v>2.6242109000000005</v>
      </c>
      <c r="F44" s="141">
        <v>2.9139919699999992</v>
      </c>
      <c r="G44" s="142">
        <v>2.3451396999999985</v>
      </c>
      <c r="H44" s="141">
        <v>2.6058933941784472</v>
      </c>
      <c r="I44" s="141">
        <v>4.4284636491605687</v>
      </c>
      <c r="J44" s="142">
        <v>3.0973799355000584</v>
      </c>
      <c r="K44" s="141">
        <v>1.9014587915000523</v>
      </c>
      <c r="L44" s="141">
        <v>2.6248718299999307</v>
      </c>
      <c r="M44" s="143">
        <v>3.6617565459999497</v>
      </c>
      <c r="N44" s="144">
        <v>36.074173656339006</v>
      </c>
      <c r="O44" s="141">
        <v>2.0200439443529752</v>
      </c>
      <c r="P44" s="141">
        <v>2.1247183900000084</v>
      </c>
      <c r="Q44" s="142">
        <v>5.0337508484677951</v>
      </c>
      <c r="R44" s="141">
        <v>2.1864677078862313</v>
      </c>
      <c r="S44" s="141">
        <v>2.7655355910000288</v>
      </c>
      <c r="T44" s="142">
        <v>2.4105736676340066</v>
      </c>
      <c r="U44" s="141">
        <v>2.966007699999992</v>
      </c>
      <c r="V44" s="141">
        <v>2.4367137095677984</v>
      </c>
      <c r="W44" s="142">
        <v>2.522690700035799</v>
      </c>
      <c r="X44" s="141">
        <v>2.4282222400000202</v>
      </c>
      <c r="Y44" s="141">
        <v>2.558212660000005</v>
      </c>
      <c r="Z44" s="142">
        <v>2.7235868254864073</v>
      </c>
      <c r="AA44" s="144">
        <v>32.176523984431071</v>
      </c>
      <c r="AB44" s="141">
        <v>1.8186160700000005</v>
      </c>
      <c r="AC44" s="141">
        <v>2.1045098329999985</v>
      </c>
      <c r="AD44" s="142">
        <v>2.0657429119999962</v>
      </c>
      <c r="AE44" s="141">
        <v>2.0679440500000008</v>
      </c>
      <c r="AF44" s="141">
        <v>2.1035457774103983</v>
      </c>
      <c r="AG44" s="142">
        <v>1.9457085499999998</v>
      </c>
      <c r="AH44" s="141">
        <v>1.8889210290345997</v>
      </c>
      <c r="AI44" s="141">
        <v>1.9738788568364021</v>
      </c>
      <c r="AJ44" s="142">
        <v>1.8379930200000016</v>
      </c>
      <c r="AK44" s="141">
        <v>2.5548096099999986</v>
      </c>
      <c r="AL44" s="141">
        <v>1.5166775499999996</v>
      </c>
      <c r="AM44" s="142">
        <v>1.8850882599999992</v>
      </c>
      <c r="AN44" s="144">
        <v>23.763435518281398</v>
      </c>
      <c r="AO44" s="141">
        <v>1.6370585499999952</v>
      </c>
      <c r="AP44" s="141">
        <v>3.6437925039999959</v>
      </c>
      <c r="AQ44" s="142">
        <v>1.9046531120000012</v>
      </c>
      <c r="AR44" s="141">
        <v>2.0717947300000015</v>
      </c>
      <c r="AS44" s="141">
        <v>1.7767947000000006</v>
      </c>
      <c r="AT44" s="142">
        <v>1.7463039999999999</v>
      </c>
      <c r="AU44" s="141">
        <v>1.7188776799999996</v>
      </c>
      <c r="AV44" s="141">
        <v>2.6598976000000012</v>
      </c>
      <c r="AW44" s="142">
        <v>2.4660101098000071</v>
      </c>
      <c r="AX44" s="141">
        <v>2.8435462320767972</v>
      </c>
      <c r="AY44" s="141">
        <v>2.1286057316717981</v>
      </c>
      <c r="AZ44" s="142">
        <v>3.9455928629482044</v>
      </c>
      <c r="BA44" s="144">
        <v>28.542927812496799</v>
      </c>
      <c r="BB44" s="141">
        <v>1.2417164208393963</v>
      </c>
      <c r="BC44" s="141">
        <v>1.5153540215065997</v>
      </c>
      <c r="BD44" s="142">
        <v>6.9514386476393843</v>
      </c>
      <c r="BE44" s="141">
        <v>1.2755470298000013</v>
      </c>
      <c r="BF44" s="141">
        <v>-2.2716641202990721E-2</v>
      </c>
      <c r="BG44" s="142">
        <v>1.1472880593220005</v>
      </c>
      <c r="BH44" s="141">
        <v>1.277939848485403</v>
      </c>
      <c r="BI44" s="141">
        <v>1.1021705165895976</v>
      </c>
      <c r="BJ44" s="142">
        <v>1.8144616931840014</v>
      </c>
      <c r="BK44" s="141">
        <v>0.97652339625999984</v>
      </c>
      <c r="BL44" s="141">
        <v>1.6627255199999991</v>
      </c>
      <c r="BM44" s="142">
        <v>1.3185163199999994</v>
      </c>
    </row>
    <row r="45" spans="1:65" customFormat="1">
      <c r="A45" s="135" t="s">
        <v>617</v>
      </c>
      <c r="B45" s="153">
        <f>SUM(B46:B48)</f>
        <v>1.1467082</v>
      </c>
      <c r="C45" s="136">
        <f t="shared" ref="C45:AT45" si="21">SUM(C46:C48)</f>
        <v>1.0663472999999999</v>
      </c>
      <c r="D45" s="137">
        <f t="shared" si="21"/>
        <v>1.10648569</v>
      </c>
      <c r="E45" s="136">
        <f t="shared" si="21"/>
        <v>1.0468818200000001</v>
      </c>
      <c r="F45" s="136">
        <f t="shared" si="21"/>
        <v>0.86626252999999998</v>
      </c>
      <c r="G45" s="137">
        <f t="shared" si="21"/>
        <v>0.55964696000000003</v>
      </c>
      <c r="H45" s="136">
        <f t="shared" si="21"/>
        <v>0.55313824857381244</v>
      </c>
      <c r="I45" s="136">
        <f t="shared" si="21"/>
        <v>0.79453642000000102</v>
      </c>
      <c r="J45" s="137">
        <f t="shared" si="21"/>
        <v>0.78261328000000119</v>
      </c>
      <c r="K45" s="136">
        <f t="shared" si="21"/>
        <v>0.75159648999999862</v>
      </c>
      <c r="L45" s="136">
        <f t="shared" si="21"/>
        <v>0.69543358999999971</v>
      </c>
      <c r="M45" s="138">
        <f t="shared" si="21"/>
        <v>0.68887075999999947</v>
      </c>
      <c r="N45" s="139">
        <f t="shared" si="21"/>
        <v>10.058521288573813</v>
      </c>
      <c r="O45" s="136">
        <f t="shared" si="21"/>
        <v>0.55426111410543755</v>
      </c>
      <c r="P45" s="136">
        <f t="shared" si="21"/>
        <v>0.68854849000000007</v>
      </c>
      <c r="Q45" s="137">
        <f t="shared" si="21"/>
        <v>0.5312766969999998</v>
      </c>
      <c r="R45" s="136">
        <f t="shared" si="21"/>
        <v>0.75384155879999981</v>
      </c>
      <c r="S45" s="136">
        <f t="shared" si="21"/>
        <v>0.61120741499999998</v>
      </c>
      <c r="T45" s="137">
        <f t="shared" si="21"/>
        <v>0.68090214924000014</v>
      </c>
      <c r="U45" s="136">
        <f t="shared" si="21"/>
        <v>0.79205206500000003</v>
      </c>
      <c r="V45" s="136">
        <f t="shared" si="21"/>
        <v>0.67468700823999983</v>
      </c>
      <c r="W45" s="137">
        <f t="shared" si="21"/>
        <v>0.60730339999999994</v>
      </c>
      <c r="X45" s="136">
        <f t="shared" si="21"/>
        <v>0.6740376564417998</v>
      </c>
      <c r="Y45" s="136">
        <f t="shared" si="21"/>
        <v>0.57946316090000005</v>
      </c>
      <c r="Z45" s="137">
        <f t="shared" si="21"/>
        <v>1.4718307679999969</v>
      </c>
      <c r="AA45" s="139">
        <f t="shared" si="21"/>
        <v>8.6194114827272337</v>
      </c>
      <c r="AB45" s="136">
        <f t="shared" si="21"/>
        <v>0.58762864000000004</v>
      </c>
      <c r="AC45" s="136">
        <f t="shared" si="21"/>
        <v>0.57031307379999996</v>
      </c>
      <c r="AD45" s="137">
        <f t="shared" si="21"/>
        <v>0.47325770149999996</v>
      </c>
      <c r="AE45" s="136">
        <f t="shared" si="21"/>
        <v>0.62181605000000006</v>
      </c>
      <c r="AF45" s="136">
        <f t="shared" si="21"/>
        <v>0.62478270480000009</v>
      </c>
      <c r="AG45" s="137">
        <f t="shared" si="21"/>
        <v>0.48525626195999999</v>
      </c>
      <c r="AH45" s="136">
        <f t="shared" si="21"/>
        <v>0.4226863146</v>
      </c>
      <c r="AI45" s="136">
        <f t="shared" si="21"/>
        <v>0.45868713579999998</v>
      </c>
      <c r="AJ45" s="137">
        <f t="shared" si="21"/>
        <v>0.44574506992999996</v>
      </c>
      <c r="AK45" s="136">
        <f t="shared" si="21"/>
        <v>0.40056901979999998</v>
      </c>
      <c r="AL45" s="136">
        <f t="shared" si="21"/>
        <v>0.40105369015999998</v>
      </c>
      <c r="AM45" s="137">
        <f t="shared" si="21"/>
        <v>0.66438550600000001</v>
      </c>
      <c r="AN45" s="139">
        <f t="shared" si="21"/>
        <v>6.1561811683500007</v>
      </c>
      <c r="AO45" s="136">
        <f t="shared" si="21"/>
        <v>0.41892700999999988</v>
      </c>
      <c r="AP45" s="136">
        <f t="shared" si="21"/>
        <v>0.33981533020999993</v>
      </c>
      <c r="AQ45" s="137">
        <f t="shared" si="21"/>
        <v>1.38697905103</v>
      </c>
      <c r="AR45" s="136">
        <f t="shared" si="21"/>
        <v>0.47890223046999991</v>
      </c>
      <c r="AS45" s="136">
        <f t="shared" si="21"/>
        <v>0.32421340603000004</v>
      </c>
      <c r="AT45" s="137">
        <f t="shared" si="21"/>
        <v>0.3176104126</v>
      </c>
      <c r="AU45" s="136">
        <f>SUM(AU46:AU48)</f>
        <v>0.60615935203000004</v>
      </c>
      <c r="AV45" s="136">
        <f>SUM(AV46:AV48)</f>
        <v>0.55786311999999993</v>
      </c>
      <c r="AW45" s="137">
        <f>SUM(AW46:AW48)</f>
        <v>0.67503940600000001</v>
      </c>
      <c r="AX45" s="136">
        <f t="shared" ref="AX45:BC45" si="22">SUM(AX46:AX48)</f>
        <v>0.5940847010000001</v>
      </c>
      <c r="AY45" s="136">
        <f t="shared" si="22"/>
        <v>0.51695012799999995</v>
      </c>
      <c r="AZ45" s="137">
        <f t="shared" si="22"/>
        <v>0.92661966100000004</v>
      </c>
      <c r="BA45" s="139">
        <f t="shared" si="22"/>
        <v>7.1431638083699998</v>
      </c>
      <c r="BB45" s="136">
        <f t="shared" si="22"/>
        <v>0.26139201699999998</v>
      </c>
      <c r="BC45" s="136">
        <f t="shared" si="22"/>
        <v>0.4387567389999999</v>
      </c>
      <c r="BD45" s="137">
        <f>SUM(BD46:BD48)</f>
        <v>0.40061678500000003</v>
      </c>
      <c r="BE45" s="136">
        <f>SUM(BE46:BE48)</f>
        <v>0.38681617000000001</v>
      </c>
      <c r="BF45" s="136">
        <f>SUM(BF46:BF48)</f>
        <v>0.31720656999999997</v>
      </c>
      <c r="BG45" s="137">
        <f>SUM(BG46:BG48)</f>
        <v>1.0269621499999999</v>
      </c>
      <c r="BH45" s="136">
        <f t="shared" ref="BH45:BM45" si="23">SUM(BH46:BH48)</f>
        <v>0.81490423000000001</v>
      </c>
      <c r="BI45" s="136">
        <f t="shared" si="23"/>
        <v>0.77536414000000009</v>
      </c>
      <c r="BJ45" s="137">
        <f t="shared" si="23"/>
        <v>0.65227035</v>
      </c>
      <c r="BK45" s="136">
        <f t="shared" si="23"/>
        <v>0.55664006600000016</v>
      </c>
      <c r="BL45" s="136">
        <f t="shared" si="23"/>
        <v>0.32094476</v>
      </c>
      <c r="BM45" s="137">
        <f t="shared" si="23"/>
        <v>0.79858715999999974</v>
      </c>
    </row>
    <row r="46" spans="1:65" customFormat="1">
      <c r="A46" s="140" t="s">
        <v>618</v>
      </c>
      <c r="B46" s="141">
        <v>0.45236246999999996</v>
      </c>
      <c r="C46" s="141">
        <v>0.15911959000000003</v>
      </c>
      <c r="D46" s="142">
        <v>0.41969514000000008</v>
      </c>
      <c r="E46" s="141">
        <v>0.29924487000000005</v>
      </c>
      <c r="F46" s="141">
        <v>0.14876985000000004</v>
      </c>
      <c r="G46" s="142">
        <v>9.6525020000000017E-2</v>
      </c>
      <c r="H46" s="141">
        <v>0.10490321857381238</v>
      </c>
      <c r="I46" s="141">
        <v>9.3673990000001123E-2</v>
      </c>
      <c r="J46" s="142">
        <v>0.16299193000000128</v>
      </c>
      <c r="K46" s="141">
        <v>0.14683361999999878</v>
      </c>
      <c r="L46" s="141">
        <v>9.1738229999999643E-2</v>
      </c>
      <c r="M46" s="143">
        <v>0.10412352999999946</v>
      </c>
      <c r="N46" s="144">
        <v>2.2799814585738134</v>
      </c>
      <c r="O46" s="141">
        <v>6.8335334105437504E-2</v>
      </c>
      <c r="P46" s="141">
        <v>0.15452827000000011</v>
      </c>
      <c r="Q46" s="142">
        <v>0.11244331699999993</v>
      </c>
      <c r="R46" s="141">
        <v>0.3210458887999999</v>
      </c>
      <c r="S46" s="141">
        <v>0.18287721500000001</v>
      </c>
      <c r="T46" s="142">
        <v>0.24958718924000009</v>
      </c>
      <c r="U46" s="141">
        <v>0.29571703500000007</v>
      </c>
      <c r="V46" s="141">
        <v>6.9695148239999949E-2</v>
      </c>
      <c r="W46" s="142">
        <v>0.14878210999999997</v>
      </c>
      <c r="X46" s="141">
        <v>0.10873942644179982</v>
      </c>
      <c r="Y46" s="141">
        <v>9.9047449999999981E-2</v>
      </c>
      <c r="Z46" s="142">
        <v>0.89529623799999691</v>
      </c>
      <c r="AA46" s="144">
        <v>2.7060946218272344</v>
      </c>
      <c r="AB46" s="141">
        <v>0.19140103</v>
      </c>
      <c r="AC46" s="141">
        <v>5.2698830000000002E-2</v>
      </c>
      <c r="AD46" s="142">
        <v>9.8374199999999995E-3</v>
      </c>
      <c r="AE46" s="141">
        <v>7.1790530000000019E-2</v>
      </c>
      <c r="AF46" s="141">
        <v>0.14186294400000005</v>
      </c>
      <c r="AG46" s="142">
        <v>4.4137349999999999E-2</v>
      </c>
      <c r="AH46" s="141">
        <v>7.0334599999999957E-3</v>
      </c>
      <c r="AI46" s="141">
        <v>7.9153059999999997E-2</v>
      </c>
      <c r="AJ46" s="142">
        <v>6.9738799999999991E-3</v>
      </c>
      <c r="AK46" s="141">
        <v>1.9967060000000005E-2</v>
      </c>
      <c r="AL46" s="141">
        <v>4.5417049999999973E-2</v>
      </c>
      <c r="AM46" s="142">
        <v>0.36237747999999992</v>
      </c>
      <c r="AN46" s="144">
        <v>1.0326500940000001</v>
      </c>
      <c r="AO46" s="141">
        <v>8.4300699999999923E-2</v>
      </c>
      <c r="AP46" s="141">
        <v>1.0232110000000001E-2</v>
      </c>
      <c r="AQ46" s="142">
        <v>1.08790067</v>
      </c>
      <c r="AR46" s="141">
        <v>0.18717610999999995</v>
      </c>
      <c r="AS46" s="141">
        <v>3.1518900000000009E-2</v>
      </c>
      <c r="AT46" s="142">
        <v>3.0209410000000003E-2</v>
      </c>
      <c r="AU46" s="141">
        <v>1.8523640000000004E-2</v>
      </c>
      <c r="AV46" s="141">
        <v>0.22494475999999999</v>
      </c>
      <c r="AW46" s="142">
        <v>-0.18128661999999993</v>
      </c>
      <c r="AX46" s="141">
        <v>0.10346382</v>
      </c>
      <c r="AY46" s="141">
        <v>0.10721719599999999</v>
      </c>
      <c r="AZ46" s="142">
        <v>0.43838962000000004</v>
      </c>
      <c r="BA46" s="144">
        <v>2.1425903160000002</v>
      </c>
      <c r="BB46" s="141">
        <v>1.4351349999999983E-2</v>
      </c>
      <c r="BC46" s="141">
        <v>2.2150510000000005E-2</v>
      </c>
      <c r="BD46" s="142">
        <v>5.268997000000001E-2</v>
      </c>
      <c r="BE46" s="141">
        <v>8.7408590000000008E-2</v>
      </c>
      <c r="BF46" s="141">
        <v>1.683788E-2</v>
      </c>
      <c r="BG46" s="142">
        <v>0.64531495999999999</v>
      </c>
      <c r="BH46" s="141">
        <v>0.42861004000000003</v>
      </c>
      <c r="BI46" s="141">
        <v>0.39968908000000009</v>
      </c>
      <c r="BJ46" s="142">
        <v>8.2199349999999963E-2</v>
      </c>
      <c r="BK46" s="141">
        <v>0.27086429000000006</v>
      </c>
      <c r="BL46" s="141">
        <v>2.854710999999999E-2</v>
      </c>
      <c r="BM46" s="142">
        <v>0.19195607000000001</v>
      </c>
    </row>
    <row r="47" spans="1:65" customFormat="1">
      <c r="A47" s="140" t="s">
        <v>619</v>
      </c>
      <c r="B47" s="141">
        <v>0</v>
      </c>
      <c r="C47" s="141">
        <v>0</v>
      </c>
      <c r="D47" s="142">
        <v>0</v>
      </c>
      <c r="E47" s="141">
        <v>0</v>
      </c>
      <c r="F47" s="141">
        <v>0</v>
      </c>
      <c r="G47" s="142">
        <v>0</v>
      </c>
      <c r="H47" s="141">
        <v>0</v>
      </c>
      <c r="I47" s="141">
        <v>0</v>
      </c>
      <c r="J47" s="142">
        <v>0</v>
      </c>
      <c r="K47" s="141">
        <v>0</v>
      </c>
      <c r="L47" s="141">
        <v>0</v>
      </c>
      <c r="M47" s="143">
        <v>0</v>
      </c>
      <c r="N47" s="144">
        <v>0</v>
      </c>
      <c r="O47" s="141">
        <v>0</v>
      </c>
      <c r="P47" s="141">
        <v>0</v>
      </c>
      <c r="Q47" s="142">
        <v>0</v>
      </c>
      <c r="R47" s="141">
        <v>0</v>
      </c>
      <c r="S47" s="141">
        <v>0</v>
      </c>
      <c r="T47" s="142">
        <v>0</v>
      </c>
      <c r="U47" s="141">
        <v>0</v>
      </c>
      <c r="V47" s="141">
        <v>0</v>
      </c>
      <c r="W47" s="142">
        <v>0</v>
      </c>
      <c r="X47" s="141">
        <v>0</v>
      </c>
      <c r="Y47" s="141">
        <v>0</v>
      </c>
      <c r="Z47" s="142">
        <v>0</v>
      </c>
      <c r="AA47" s="144">
        <v>0</v>
      </c>
      <c r="AB47" s="141">
        <v>0</v>
      </c>
      <c r="AC47" s="141">
        <v>0</v>
      </c>
      <c r="AD47" s="142">
        <v>0</v>
      </c>
      <c r="AE47" s="141">
        <v>0</v>
      </c>
      <c r="AF47" s="141">
        <v>0</v>
      </c>
      <c r="AG47" s="142">
        <v>0</v>
      </c>
      <c r="AH47" s="141">
        <v>0</v>
      </c>
      <c r="AI47" s="141">
        <v>0</v>
      </c>
      <c r="AJ47" s="142">
        <v>0</v>
      </c>
      <c r="AK47" s="141">
        <v>0</v>
      </c>
      <c r="AL47" s="141">
        <v>0</v>
      </c>
      <c r="AM47" s="142">
        <v>0</v>
      </c>
      <c r="AN47" s="144">
        <v>0</v>
      </c>
      <c r="AO47" s="141">
        <v>0</v>
      </c>
      <c r="AP47" s="141">
        <v>0</v>
      </c>
      <c r="AQ47" s="142">
        <v>0</v>
      </c>
      <c r="AR47" s="141">
        <v>0</v>
      </c>
      <c r="AS47" s="141">
        <v>0</v>
      </c>
      <c r="AT47" s="142">
        <v>0</v>
      </c>
      <c r="AU47" s="141">
        <v>0</v>
      </c>
      <c r="AV47" s="141">
        <v>0</v>
      </c>
      <c r="AW47" s="142">
        <v>0</v>
      </c>
      <c r="AX47" s="141">
        <v>0</v>
      </c>
      <c r="AY47" s="141">
        <v>0</v>
      </c>
      <c r="AZ47" s="142">
        <v>0</v>
      </c>
      <c r="BA47" s="144">
        <v>0</v>
      </c>
      <c r="BB47" s="141">
        <v>0</v>
      </c>
      <c r="BC47" s="141">
        <v>0</v>
      </c>
      <c r="BD47" s="142">
        <v>0</v>
      </c>
      <c r="BE47" s="141">
        <v>0</v>
      </c>
      <c r="BF47" s="141">
        <v>0</v>
      </c>
      <c r="BG47" s="142">
        <v>0</v>
      </c>
      <c r="BH47" s="141">
        <v>0</v>
      </c>
      <c r="BI47" s="141">
        <v>0</v>
      </c>
      <c r="BJ47" s="142">
        <v>0</v>
      </c>
      <c r="BK47" s="141">
        <v>0</v>
      </c>
      <c r="BL47" s="141">
        <v>0</v>
      </c>
      <c r="BM47" s="142">
        <v>0</v>
      </c>
    </row>
    <row r="48" spans="1:65" customFormat="1">
      <c r="A48" s="140" t="s">
        <v>620</v>
      </c>
      <c r="B48" s="141">
        <v>0.69434572999999999</v>
      </c>
      <c r="C48" s="141">
        <v>0.90722770999999991</v>
      </c>
      <c r="D48" s="142">
        <v>0.68679054999999989</v>
      </c>
      <c r="E48" s="141">
        <v>0.74763694999999997</v>
      </c>
      <c r="F48" s="141">
        <v>0.71749267999999988</v>
      </c>
      <c r="G48" s="142">
        <v>0.46312194000000001</v>
      </c>
      <c r="H48" s="141">
        <v>0.44823503000000003</v>
      </c>
      <c r="I48" s="141">
        <v>0.70086242999999993</v>
      </c>
      <c r="J48" s="142">
        <v>0.61962134999999996</v>
      </c>
      <c r="K48" s="141">
        <v>0.60476286999999984</v>
      </c>
      <c r="L48" s="141">
        <v>0.60369536000000001</v>
      </c>
      <c r="M48" s="143">
        <v>0.58474723000000006</v>
      </c>
      <c r="N48" s="144">
        <v>7.7785398299999997</v>
      </c>
      <c r="O48" s="141">
        <v>0.48592578000000003</v>
      </c>
      <c r="P48" s="141">
        <v>0.53402021999999993</v>
      </c>
      <c r="Q48" s="142">
        <v>0.41883337999999987</v>
      </c>
      <c r="R48" s="141">
        <v>0.43279566999999997</v>
      </c>
      <c r="S48" s="141">
        <v>0.42833019999999999</v>
      </c>
      <c r="T48" s="142">
        <v>0.43131496000000002</v>
      </c>
      <c r="U48" s="141">
        <v>0.49633503000000001</v>
      </c>
      <c r="V48" s="141">
        <v>0.60499185999999994</v>
      </c>
      <c r="W48" s="142">
        <v>0.45852128999999997</v>
      </c>
      <c r="X48" s="141">
        <v>0.56529823000000001</v>
      </c>
      <c r="Y48" s="141">
        <v>0.48041571090000001</v>
      </c>
      <c r="Z48" s="142">
        <v>0.57653452999999999</v>
      </c>
      <c r="AA48" s="144">
        <v>5.9133168609000002</v>
      </c>
      <c r="AB48" s="141">
        <v>0.39622761000000006</v>
      </c>
      <c r="AC48" s="141">
        <v>0.51761424379999998</v>
      </c>
      <c r="AD48" s="142">
        <v>0.46342028149999998</v>
      </c>
      <c r="AE48" s="141">
        <v>0.55002552000000005</v>
      </c>
      <c r="AF48" s="141">
        <v>0.48291976079999999</v>
      </c>
      <c r="AG48" s="142">
        <v>0.44111891195999997</v>
      </c>
      <c r="AH48" s="141">
        <v>0.41565285460000001</v>
      </c>
      <c r="AI48" s="141">
        <v>0.37953407579999998</v>
      </c>
      <c r="AJ48" s="142">
        <v>0.43877118992999997</v>
      </c>
      <c r="AK48" s="141">
        <v>0.3806019598</v>
      </c>
      <c r="AL48" s="141">
        <v>0.35563664016000002</v>
      </c>
      <c r="AM48" s="142">
        <v>0.3020080260000001</v>
      </c>
      <c r="AN48" s="144">
        <v>5.1235310743500007</v>
      </c>
      <c r="AO48" s="141">
        <v>0.33462630999999998</v>
      </c>
      <c r="AP48" s="141">
        <v>0.32958322020999992</v>
      </c>
      <c r="AQ48" s="142">
        <v>0.29907838103000001</v>
      </c>
      <c r="AR48" s="141">
        <v>0.29172612046999996</v>
      </c>
      <c r="AS48" s="141">
        <v>0.29269450603000002</v>
      </c>
      <c r="AT48" s="142">
        <v>0.28740100260000001</v>
      </c>
      <c r="AU48" s="141">
        <v>0.58763571203000009</v>
      </c>
      <c r="AV48" s="141">
        <v>0.33291835999999997</v>
      </c>
      <c r="AW48" s="142">
        <v>0.85632602599999996</v>
      </c>
      <c r="AX48" s="141">
        <v>0.49062088100000006</v>
      </c>
      <c r="AY48" s="141">
        <v>0.40973293199999994</v>
      </c>
      <c r="AZ48" s="142">
        <v>0.488230041</v>
      </c>
      <c r="BA48" s="144">
        <v>5.00057349237</v>
      </c>
      <c r="BB48" s="141">
        <v>0.24704066700000002</v>
      </c>
      <c r="BC48" s="141">
        <v>0.41660622899999988</v>
      </c>
      <c r="BD48" s="142">
        <v>0.347926815</v>
      </c>
      <c r="BE48" s="141">
        <v>0.29940758000000001</v>
      </c>
      <c r="BF48" s="141">
        <v>0.30036868999999999</v>
      </c>
      <c r="BG48" s="142">
        <v>0.38164718999999997</v>
      </c>
      <c r="BH48" s="141">
        <v>0.38629418999999998</v>
      </c>
      <c r="BI48" s="141">
        <v>0.37567506000000001</v>
      </c>
      <c r="BJ48" s="142">
        <v>0.57007099999999999</v>
      </c>
      <c r="BK48" s="141">
        <v>0.28577577600000004</v>
      </c>
      <c r="BL48" s="141">
        <v>0.29239765000000001</v>
      </c>
      <c r="BM48" s="142">
        <v>0.60663108999999971</v>
      </c>
    </row>
    <row r="49" spans="1:65" customFormat="1" hidden="1">
      <c r="A49" s="154" t="s">
        <v>626</v>
      </c>
      <c r="D49" s="127"/>
      <c r="G49" s="127"/>
      <c r="J49" s="127"/>
      <c r="M49" s="128"/>
      <c r="N49" s="134"/>
      <c r="Q49" s="127"/>
      <c r="T49" s="127"/>
      <c r="W49" s="127"/>
      <c r="Z49" s="127"/>
      <c r="AA49" s="134"/>
      <c r="AD49" s="127"/>
      <c r="AG49" s="127"/>
      <c r="AJ49" s="127"/>
      <c r="AM49" s="127"/>
      <c r="AN49" s="134"/>
      <c r="AQ49" s="127"/>
      <c r="AT49" s="127"/>
      <c r="AW49" s="127"/>
      <c r="AZ49" s="127"/>
      <c r="BA49" s="134"/>
      <c r="BD49" s="127"/>
      <c r="BG49" s="127"/>
      <c r="BJ49" s="127"/>
      <c r="BM49" s="127"/>
    </row>
    <row r="50" spans="1:65" customFormat="1" hidden="1">
      <c r="A50" s="155" t="s">
        <v>640</v>
      </c>
      <c r="D50" s="127"/>
      <c r="G50" s="127"/>
      <c r="J50" s="127"/>
      <c r="M50" s="128"/>
      <c r="N50" s="134"/>
      <c r="Q50" s="127"/>
      <c r="T50" s="127"/>
      <c r="W50" s="127"/>
      <c r="Z50" s="127"/>
      <c r="AA50" s="134"/>
      <c r="AD50" s="127"/>
      <c r="AG50" s="127"/>
      <c r="AJ50" s="127"/>
      <c r="AM50" s="127"/>
      <c r="AN50" s="134"/>
      <c r="AQ50" s="127"/>
      <c r="AT50" s="127"/>
      <c r="AW50" s="127"/>
      <c r="AZ50" s="127"/>
      <c r="BA50" s="134"/>
      <c r="BD50" s="127"/>
      <c r="BG50" s="127"/>
      <c r="BJ50" s="127"/>
      <c r="BM50" s="127"/>
    </row>
    <row r="51" spans="1:65" customFormat="1" hidden="1">
      <c r="A51" s="135" t="s">
        <v>641</v>
      </c>
      <c r="D51" s="127"/>
      <c r="G51" s="127"/>
      <c r="J51" s="127"/>
      <c r="M51" s="128"/>
      <c r="N51" s="134"/>
      <c r="Q51" s="127"/>
      <c r="T51" s="127"/>
      <c r="W51" s="127"/>
      <c r="Z51" s="127"/>
      <c r="AA51" s="134"/>
      <c r="AD51" s="127"/>
      <c r="AG51" s="127"/>
      <c r="AJ51" s="127"/>
      <c r="AM51" s="127"/>
      <c r="AN51" s="134"/>
      <c r="AQ51" s="127"/>
      <c r="AT51" s="127"/>
      <c r="AW51" s="127"/>
      <c r="AZ51" s="127"/>
      <c r="BA51" s="134"/>
      <c r="BD51" s="127"/>
      <c r="BG51" s="127"/>
      <c r="BJ51" s="127"/>
      <c r="BM51" s="127"/>
    </row>
    <row r="52" spans="1:65" customFormat="1" hidden="1">
      <c r="A52" s="156" t="s">
        <v>630</v>
      </c>
      <c r="D52" s="127"/>
      <c r="G52" s="127"/>
      <c r="J52" s="127"/>
      <c r="M52" s="128"/>
      <c r="N52" s="134"/>
      <c r="Q52" s="127"/>
      <c r="T52" s="127"/>
      <c r="W52" s="127"/>
      <c r="Z52" s="127"/>
      <c r="AA52" s="134"/>
      <c r="AD52" s="127"/>
      <c r="AG52" s="127"/>
      <c r="AJ52" s="127"/>
      <c r="AM52" s="127"/>
      <c r="AN52" s="134"/>
      <c r="AQ52" s="127"/>
      <c r="AT52" s="127"/>
      <c r="AW52" s="127"/>
      <c r="AZ52" s="127"/>
      <c r="BA52" s="134"/>
      <c r="BD52" s="127"/>
      <c r="BG52" s="127"/>
      <c r="BJ52" s="127"/>
      <c r="BM52" s="127"/>
    </row>
    <row r="53" spans="1:65" customFormat="1" hidden="1">
      <c r="A53" s="135" t="s">
        <v>631</v>
      </c>
      <c r="D53" s="127"/>
      <c r="G53" s="127"/>
      <c r="J53" s="127"/>
      <c r="M53" s="128"/>
      <c r="N53" s="134"/>
      <c r="Q53" s="127"/>
      <c r="T53" s="127"/>
      <c r="W53" s="127"/>
      <c r="Z53" s="127"/>
      <c r="AA53" s="134"/>
      <c r="AD53" s="127"/>
      <c r="AG53" s="127"/>
      <c r="AJ53" s="127"/>
      <c r="AM53" s="127"/>
      <c r="AN53" s="134"/>
      <c r="AQ53" s="127"/>
      <c r="AT53" s="127"/>
      <c r="AW53" s="127"/>
      <c r="AZ53" s="127"/>
      <c r="BA53" s="134"/>
      <c r="BD53" s="127"/>
      <c r="BG53" s="127"/>
      <c r="BJ53" s="127"/>
      <c r="BM53" s="127"/>
    </row>
    <row r="54" spans="1:65" customFormat="1" hidden="1">
      <c r="A54" s="156" t="s">
        <v>632</v>
      </c>
      <c r="D54" s="127"/>
      <c r="G54" s="127"/>
      <c r="J54" s="127"/>
      <c r="M54" s="128"/>
      <c r="N54" s="134"/>
      <c r="Q54" s="127"/>
      <c r="T54" s="127"/>
      <c r="W54" s="127"/>
      <c r="Z54" s="127"/>
      <c r="AA54" s="134"/>
      <c r="AD54" s="127"/>
      <c r="AG54" s="127"/>
      <c r="AJ54" s="127"/>
      <c r="AM54" s="127"/>
      <c r="AN54" s="134"/>
      <c r="AQ54" s="127"/>
      <c r="AT54" s="127"/>
      <c r="AW54" s="127"/>
      <c r="AZ54" s="127"/>
      <c r="BA54" s="134"/>
      <c r="BD54" s="127"/>
      <c r="BG54" s="127"/>
      <c r="BJ54" s="127"/>
      <c r="BM54" s="127"/>
    </row>
    <row r="55" spans="1:65" customFormat="1" hidden="1">
      <c r="A55" s="155" t="s">
        <v>642</v>
      </c>
      <c r="D55" s="127"/>
      <c r="G55" s="127"/>
      <c r="J55" s="127"/>
      <c r="M55" s="128"/>
      <c r="N55" s="134"/>
      <c r="Q55" s="127"/>
      <c r="T55" s="127"/>
      <c r="W55" s="127"/>
      <c r="Z55" s="127"/>
      <c r="AA55" s="134"/>
      <c r="AD55" s="127"/>
      <c r="AG55" s="127"/>
      <c r="AJ55" s="127"/>
      <c r="AM55" s="127"/>
      <c r="AN55" s="134"/>
      <c r="AQ55" s="127"/>
      <c r="AT55" s="127"/>
      <c r="AW55" s="127"/>
      <c r="AZ55" s="127"/>
      <c r="BA55" s="134"/>
      <c r="BD55" s="127"/>
      <c r="BG55" s="127"/>
      <c r="BJ55" s="127"/>
      <c r="BM55" s="127"/>
    </row>
    <row r="56" spans="1:65" customFormat="1" hidden="1">
      <c r="A56" s="135" t="s">
        <v>641</v>
      </c>
      <c r="D56" s="127"/>
      <c r="G56" s="127"/>
      <c r="J56" s="127"/>
      <c r="M56" s="128"/>
      <c r="N56" s="134"/>
      <c r="Q56" s="127"/>
      <c r="T56" s="127"/>
      <c r="W56" s="127"/>
      <c r="Z56" s="127"/>
      <c r="AA56" s="134"/>
      <c r="AD56" s="127"/>
      <c r="AG56" s="127"/>
      <c r="AJ56" s="127"/>
      <c r="AM56" s="127"/>
      <c r="AN56" s="134"/>
      <c r="AQ56" s="127"/>
      <c r="AT56" s="127"/>
      <c r="AW56" s="127"/>
      <c r="AZ56" s="127"/>
      <c r="BA56" s="134"/>
      <c r="BD56" s="127"/>
      <c r="BG56" s="127"/>
      <c r="BJ56" s="127"/>
      <c r="BM56" s="127"/>
    </row>
    <row r="57" spans="1:65" customFormat="1" hidden="1">
      <c r="A57" s="156" t="s">
        <v>630</v>
      </c>
      <c r="D57" s="127"/>
      <c r="G57" s="127"/>
      <c r="J57" s="127"/>
      <c r="M57" s="128"/>
      <c r="N57" s="134"/>
      <c r="Q57" s="127"/>
      <c r="T57" s="127"/>
      <c r="W57" s="127"/>
      <c r="Z57" s="127"/>
      <c r="AA57" s="134"/>
      <c r="AD57" s="127"/>
      <c r="AG57" s="127"/>
      <c r="AJ57" s="127"/>
      <c r="AM57" s="127"/>
      <c r="AN57" s="134"/>
      <c r="AQ57" s="127"/>
      <c r="AT57" s="127"/>
      <c r="AW57" s="127"/>
      <c r="AZ57" s="127"/>
      <c r="BA57" s="134"/>
      <c r="BD57" s="127"/>
      <c r="BG57" s="127"/>
      <c r="BJ57" s="127"/>
      <c r="BM57" s="127"/>
    </row>
    <row r="58" spans="1:65" customFormat="1" hidden="1">
      <c r="A58" s="135" t="s">
        <v>631</v>
      </c>
      <c r="D58" s="127"/>
      <c r="G58" s="127"/>
      <c r="J58" s="127"/>
      <c r="M58" s="128"/>
      <c r="N58" s="134"/>
      <c r="Q58" s="127"/>
      <c r="T58" s="127"/>
      <c r="W58" s="127"/>
      <c r="Z58" s="127"/>
      <c r="AA58" s="134"/>
      <c r="AD58" s="127"/>
      <c r="AG58" s="127"/>
      <c r="AJ58" s="127"/>
      <c r="AM58" s="127"/>
      <c r="AN58" s="134"/>
      <c r="AQ58" s="127"/>
      <c r="AT58" s="127"/>
      <c r="AW58" s="127"/>
      <c r="AZ58" s="127"/>
      <c r="BA58" s="134"/>
      <c r="BD58" s="127"/>
      <c r="BG58" s="127"/>
      <c r="BJ58" s="127"/>
      <c r="BM58" s="127"/>
    </row>
    <row r="59" spans="1:65" customFormat="1" hidden="1">
      <c r="A59" s="156" t="s">
        <v>632</v>
      </c>
      <c r="D59" s="127"/>
      <c r="G59" s="127"/>
      <c r="J59" s="127"/>
      <c r="M59" s="128"/>
      <c r="N59" s="134"/>
      <c r="Q59" s="127"/>
      <c r="T59" s="127"/>
      <c r="W59" s="127"/>
      <c r="Z59" s="127"/>
      <c r="AA59" s="134"/>
      <c r="AD59" s="127"/>
      <c r="AG59" s="127"/>
      <c r="AJ59" s="127"/>
      <c r="AM59" s="127"/>
      <c r="AN59" s="134"/>
      <c r="AQ59" s="127"/>
      <c r="AT59" s="127"/>
      <c r="AW59" s="127"/>
      <c r="AZ59" s="127"/>
      <c r="BA59" s="134"/>
      <c r="BD59" s="127"/>
      <c r="BG59" s="127"/>
      <c r="BJ59" s="127"/>
      <c r="BM59" s="127"/>
    </row>
    <row r="60" spans="1:65" customFormat="1">
      <c r="A60" s="140"/>
      <c r="D60" s="127"/>
      <c r="G60" s="127"/>
      <c r="J60" s="127"/>
      <c r="M60" s="128"/>
      <c r="N60" s="134"/>
      <c r="Q60" s="127"/>
      <c r="T60" s="127"/>
      <c r="W60" s="127"/>
      <c r="Z60" s="127"/>
      <c r="AA60" s="134"/>
      <c r="AD60" s="127"/>
      <c r="AG60" s="127"/>
      <c r="AJ60" s="127"/>
      <c r="AM60" s="127"/>
      <c r="AN60" s="134"/>
      <c r="AQ60" s="127"/>
      <c r="AT60" s="127"/>
      <c r="AW60" s="127"/>
      <c r="AZ60" s="127"/>
      <c r="BA60" s="134"/>
      <c r="BD60" s="127"/>
      <c r="BG60" s="127"/>
      <c r="BJ60" s="127"/>
      <c r="BM60" s="127"/>
    </row>
    <row r="61" spans="1:65" customFormat="1">
      <c r="A61" s="157" t="s">
        <v>643</v>
      </c>
      <c r="B61" s="158">
        <f>B43+B45</f>
        <v>4.4505384199999991</v>
      </c>
      <c r="C61" s="159">
        <f t="shared" ref="C61:AT61" si="24">C43+C45</f>
        <v>3.8705576600000007</v>
      </c>
      <c r="D61" s="160">
        <f t="shared" si="24"/>
        <v>4.8694520499999978</v>
      </c>
      <c r="E61" s="159">
        <f t="shared" si="24"/>
        <v>3.6710927200000008</v>
      </c>
      <c r="F61" s="159">
        <f t="shared" si="24"/>
        <v>3.780254499999999</v>
      </c>
      <c r="G61" s="160">
        <f t="shared" si="24"/>
        <v>2.9047866599999983</v>
      </c>
      <c r="H61" s="159">
        <f t="shared" si="24"/>
        <v>3.1590316427522596</v>
      </c>
      <c r="I61" s="159">
        <f t="shared" si="24"/>
        <v>5.2230000691605696</v>
      </c>
      <c r="J61" s="160">
        <f t="shared" si="24"/>
        <v>3.8799932155000594</v>
      </c>
      <c r="K61" s="159">
        <f t="shared" si="24"/>
        <v>2.653055281500051</v>
      </c>
      <c r="L61" s="159">
        <f t="shared" si="24"/>
        <v>3.3203054199999302</v>
      </c>
      <c r="M61" s="161">
        <f t="shared" si="24"/>
        <v>4.3506273059999492</v>
      </c>
      <c r="N61" s="162">
        <f t="shared" si="24"/>
        <v>46.132694944912821</v>
      </c>
      <c r="O61" s="159">
        <f t="shared" si="24"/>
        <v>2.5743050584584126</v>
      </c>
      <c r="P61" s="159">
        <f t="shared" si="24"/>
        <v>2.8132668800000085</v>
      </c>
      <c r="Q61" s="160">
        <f t="shared" si="24"/>
        <v>5.5650275454677951</v>
      </c>
      <c r="R61" s="159">
        <f t="shared" si="24"/>
        <v>2.9403092666862314</v>
      </c>
      <c r="S61" s="159">
        <f t="shared" si="24"/>
        <v>3.3767430060000287</v>
      </c>
      <c r="T61" s="160">
        <f t="shared" si="24"/>
        <v>3.0914758168740066</v>
      </c>
      <c r="U61" s="159">
        <f t="shared" si="24"/>
        <v>3.7580597649999921</v>
      </c>
      <c r="V61" s="159">
        <f t="shared" si="24"/>
        <v>3.1114007178077983</v>
      </c>
      <c r="W61" s="160">
        <f t="shared" si="24"/>
        <v>3.1299941000357991</v>
      </c>
      <c r="X61" s="159">
        <f t="shared" si="24"/>
        <v>3.10225989644182</v>
      </c>
      <c r="Y61" s="159">
        <f t="shared" si="24"/>
        <v>3.1376758209000051</v>
      </c>
      <c r="Z61" s="160">
        <f t="shared" si="24"/>
        <v>4.195417593486404</v>
      </c>
      <c r="AA61" s="162">
        <f t="shared" si="24"/>
        <v>40.795935467158301</v>
      </c>
      <c r="AB61" s="159">
        <f t="shared" si="24"/>
        <v>2.4062447100000006</v>
      </c>
      <c r="AC61" s="159">
        <f t="shared" si="24"/>
        <v>2.6748229067999985</v>
      </c>
      <c r="AD61" s="160">
        <f t="shared" si="24"/>
        <v>2.5390006134999963</v>
      </c>
      <c r="AE61" s="159">
        <f t="shared" si="24"/>
        <v>2.6897601000000009</v>
      </c>
      <c r="AF61" s="159">
        <f t="shared" si="24"/>
        <v>2.7283284822103981</v>
      </c>
      <c r="AG61" s="160">
        <f t="shared" si="24"/>
        <v>2.4309648119599996</v>
      </c>
      <c r="AH61" s="159">
        <f t="shared" si="24"/>
        <v>2.3116073436345999</v>
      </c>
      <c r="AI61" s="159">
        <f t="shared" si="24"/>
        <v>2.4325659926364018</v>
      </c>
      <c r="AJ61" s="160">
        <f t="shared" si="24"/>
        <v>2.2837380899300017</v>
      </c>
      <c r="AK61" s="159">
        <f t="shared" si="24"/>
        <v>2.9553786297999984</v>
      </c>
      <c r="AL61" s="159">
        <f t="shared" si="24"/>
        <v>1.9177312401599995</v>
      </c>
      <c r="AM61" s="160">
        <f t="shared" si="24"/>
        <v>2.5494737659999993</v>
      </c>
      <c r="AN61" s="162">
        <f t="shared" si="24"/>
        <v>29.9196166866314</v>
      </c>
      <c r="AO61" s="159">
        <f t="shared" si="24"/>
        <v>2.055985559999995</v>
      </c>
      <c r="AP61" s="159">
        <f t="shared" si="24"/>
        <v>3.9836078342099959</v>
      </c>
      <c r="AQ61" s="160">
        <f t="shared" si="24"/>
        <v>3.2916321630300009</v>
      </c>
      <c r="AR61" s="159">
        <f t="shared" si="24"/>
        <v>2.5506969604700016</v>
      </c>
      <c r="AS61" s="159">
        <f t="shared" si="24"/>
        <v>2.1010081060300005</v>
      </c>
      <c r="AT61" s="160">
        <f t="shared" si="24"/>
        <v>2.0639144126</v>
      </c>
      <c r="AU61" s="159">
        <f>AU43+AU45</f>
        <v>2.3250370320299996</v>
      </c>
      <c r="AV61" s="159">
        <f>AV43+AV45</f>
        <v>3.2177607200000011</v>
      </c>
      <c r="AW61" s="160">
        <f>AW43+AW45</f>
        <v>3.1410495158000069</v>
      </c>
      <c r="AX61" s="159">
        <f t="shared" ref="AX61:BC61" si="25">AX43+AX45</f>
        <v>3.4376309330767976</v>
      </c>
      <c r="AY61" s="159">
        <f t="shared" si="25"/>
        <v>2.6455558596717981</v>
      </c>
      <c r="AZ61" s="160">
        <f t="shared" si="25"/>
        <v>4.8722125239482041</v>
      </c>
      <c r="BA61" s="162">
        <f t="shared" si="25"/>
        <v>35.686091620866797</v>
      </c>
      <c r="BB61" s="159">
        <f t="shared" si="25"/>
        <v>1.5031084378393962</v>
      </c>
      <c r="BC61" s="159">
        <f t="shared" si="25"/>
        <v>1.9541107605065995</v>
      </c>
      <c r="BD61" s="160">
        <f>BD43+BD45</f>
        <v>7.3520554326393848</v>
      </c>
      <c r="BE61" s="159">
        <f>BE43+BE45</f>
        <v>1.6623631998000015</v>
      </c>
      <c r="BF61" s="159">
        <f>BF43+BF45</f>
        <v>0.29448992879700925</v>
      </c>
      <c r="BG61" s="160">
        <f>BG43+BG45</f>
        <v>2.1742502093220004</v>
      </c>
      <c r="BH61" s="163">
        <f t="shared" ref="BH61:BM61" si="26">BH43+BH45</f>
        <v>2.092844078485403</v>
      </c>
      <c r="BI61" s="163">
        <f t="shared" si="26"/>
        <v>1.8775346565895976</v>
      </c>
      <c r="BJ61" s="164">
        <f t="shared" si="26"/>
        <v>2.4667320431840016</v>
      </c>
      <c r="BK61" s="163">
        <f t="shared" si="26"/>
        <v>1.5331634622600001</v>
      </c>
      <c r="BL61" s="163">
        <f t="shared" si="26"/>
        <v>1.983670279999999</v>
      </c>
      <c r="BM61" s="164">
        <f t="shared" si="26"/>
        <v>2.117103479999999</v>
      </c>
    </row>
    <row r="62" spans="1:65" customFormat="1">
      <c r="A62" s="152"/>
      <c r="D62" s="127"/>
      <c r="G62" s="127"/>
      <c r="J62" s="127"/>
      <c r="M62" s="128"/>
      <c r="N62" s="134"/>
      <c r="Q62" s="127"/>
      <c r="T62" s="127"/>
      <c r="W62" s="127"/>
      <c r="Z62" s="127"/>
      <c r="AA62" s="134"/>
      <c r="AD62" s="127"/>
      <c r="AG62" s="127"/>
      <c r="AJ62" s="127"/>
      <c r="AM62" s="127"/>
      <c r="AN62" s="134"/>
      <c r="AQ62" s="127"/>
      <c r="AT62" s="127"/>
      <c r="AW62" s="127"/>
      <c r="AZ62" s="127"/>
      <c r="BA62" s="134"/>
      <c r="BD62" s="127"/>
      <c r="BG62" s="127"/>
      <c r="BJ62" s="127"/>
      <c r="BM62" s="127"/>
    </row>
    <row r="63" spans="1:65" customFormat="1">
      <c r="A63" s="135" t="s">
        <v>644</v>
      </c>
      <c r="B63" s="141">
        <v>2.7797616400000003</v>
      </c>
      <c r="C63" s="141">
        <v>2.7421461099999997</v>
      </c>
      <c r="D63" s="142">
        <v>2.7388245300000005</v>
      </c>
      <c r="E63" s="141">
        <v>2.2026862800000004</v>
      </c>
      <c r="F63" s="141">
        <v>2.2364451900000004</v>
      </c>
      <c r="G63" s="142">
        <v>2.22272815</v>
      </c>
      <c r="H63" s="141">
        <v>2.1581142099999999</v>
      </c>
      <c r="I63" s="141">
        <v>2.1967793200000001</v>
      </c>
      <c r="J63" s="142">
        <v>1.8880529699999999</v>
      </c>
      <c r="K63" s="141">
        <v>1.6795440500000001</v>
      </c>
      <c r="L63" s="141">
        <v>1.9502588799999998</v>
      </c>
      <c r="M63" s="143">
        <v>3.6847866000000007</v>
      </c>
      <c r="N63" s="144">
        <v>28.480127930000002</v>
      </c>
      <c r="O63" s="141">
        <v>2.3558048199999999</v>
      </c>
      <c r="P63" s="141">
        <v>2.1057809500000002</v>
      </c>
      <c r="Q63" s="142">
        <v>2.1021088799999998</v>
      </c>
      <c r="R63" s="141">
        <v>2.08246975</v>
      </c>
      <c r="S63" s="141">
        <v>2.18496793</v>
      </c>
      <c r="T63" s="142">
        <v>2.1505751499999999</v>
      </c>
      <c r="U63" s="141">
        <v>2.1422702599999996</v>
      </c>
      <c r="V63" s="141">
        <v>2.13270939</v>
      </c>
      <c r="W63" s="142">
        <v>1.9058151399999999</v>
      </c>
      <c r="X63" s="141">
        <v>1.6768577499999999</v>
      </c>
      <c r="Y63" s="141">
        <v>1.5001201000000002</v>
      </c>
      <c r="Z63" s="142">
        <v>1.4410097800000001</v>
      </c>
      <c r="AA63" s="144">
        <v>23.780489900000003</v>
      </c>
      <c r="AB63" s="141">
        <v>1.28528117</v>
      </c>
      <c r="AC63" s="141">
        <v>0</v>
      </c>
      <c r="AD63" s="142">
        <v>0</v>
      </c>
      <c r="AE63" s="141">
        <v>0</v>
      </c>
      <c r="AF63" s="141">
        <v>0</v>
      </c>
      <c r="AG63" s="142">
        <v>0</v>
      </c>
      <c r="AH63" s="141">
        <v>0</v>
      </c>
      <c r="AI63" s="141">
        <v>0</v>
      </c>
      <c r="AJ63" s="142">
        <v>0</v>
      </c>
      <c r="AK63" s="141">
        <v>0</v>
      </c>
      <c r="AL63" s="141">
        <v>0</v>
      </c>
      <c r="AM63" s="142">
        <v>0</v>
      </c>
      <c r="AN63" s="144">
        <v>1.28528117</v>
      </c>
      <c r="AO63" s="141">
        <v>0</v>
      </c>
      <c r="AP63" s="141">
        <v>0</v>
      </c>
      <c r="AQ63" s="142">
        <v>0</v>
      </c>
      <c r="AR63" s="141">
        <v>0</v>
      </c>
      <c r="AS63" s="141">
        <v>0</v>
      </c>
      <c r="AT63" s="142">
        <v>0</v>
      </c>
      <c r="AU63" s="141">
        <v>0</v>
      </c>
      <c r="AV63" s="141">
        <v>0</v>
      </c>
      <c r="AW63" s="142">
        <v>0</v>
      </c>
      <c r="AX63" s="141">
        <v>0</v>
      </c>
      <c r="AY63" s="141">
        <v>0</v>
      </c>
      <c r="AZ63" s="142">
        <v>0</v>
      </c>
      <c r="BA63" s="144">
        <v>0</v>
      </c>
      <c r="BB63" s="141">
        <v>0</v>
      </c>
      <c r="BC63" s="141">
        <v>0</v>
      </c>
      <c r="BD63" s="142">
        <v>0</v>
      </c>
      <c r="BE63" s="141">
        <v>0</v>
      </c>
      <c r="BF63" s="141">
        <v>0</v>
      </c>
      <c r="BG63" s="142">
        <v>0</v>
      </c>
      <c r="BH63" s="141">
        <v>0</v>
      </c>
      <c r="BI63" s="141">
        <v>0</v>
      </c>
      <c r="BJ63" s="142">
        <v>0</v>
      </c>
      <c r="BK63" s="141">
        <v>0</v>
      </c>
      <c r="BL63" s="141">
        <v>0</v>
      </c>
      <c r="BM63" s="142">
        <v>0</v>
      </c>
    </row>
    <row r="64" spans="1:65" customFormat="1">
      <c r="A64" s="135" t="s">
        <v>645</v>
      </c>
      <c r="B64" s="141">
        <v>0.19006934</v>
      </c>
      <c r="C64" s="141">
        <v>0.17998289000000001</v>
      </c>
      <c r="D64" s="142">
        <v>0.17981896</v>
      </c>
      <c r="E64" s="141">
        <v>0</v>
      </c>
      <c r="F64" s="141">
        <v>0</v>
      </c>
      <c r="G64" s="142">
        <v>0</v>
      </c>
      <c r="H64" s="141">
        <v>0</v>
      </c>
      <c r="I64" s="141">
        <v>0</v>
      </c>
      <c r="J64" s="142">
        <v>0</v>
      </c>
      <c r="K64" s="141">
        <v>0</v>
      </c>
      <c r="L64" s="141">
        <v>0</v>
      </c>
      <c r="M64" s="143">
        <v>0</v>
      </c>
      <c r="N64" s="144">
        <v>0.54987118999999995</v>
      </c>
      <c r="O64" s="141">
        <v>0</v>
      </c>
      <c r="P64" s="141">
        <v>0</v>
      </c>
      <c r="Q64" s="142">
        <v>0</v>
      </c>
      <c r="R64" s="141">
        <v>0</v>
      </c>
      <c r="S64" s="141">
        <v>0</v>
      </c>
      <c r="T64" s="142">
        <v>0</v>
      </c>
      <c r="U64" s="141">
        <v>0</v>
      </c>
      <c r="V64" s="141">
        <v>0</v>
      </c>
      <c r="W64" s="142">
        <v>0</v>
      </c>
      <c r="X64" s="141">
        <v>0</v>
      </c>
      <c r="Y64" s="141">
        <v>0</v>
      </c>
      <c r="Z64" s="142">
        <v>0</v>
      </c>
      <c r="AA64" s="144">
        <v>0</v>
      </c>
      <c r="AB64" s="141">
        <v>0</v>
      </c>
      <c r="AC64" s="141">
        <v>0</v>
      </c>
      <c r="AD64" s="142">
        <v>0</v>
      </c>
      <c r="AE64" s="141">
        <v>0</v>
      </c>
      <c r="AF64" s="141">
        <v>0</v>
      </c>
      <c r="AG64" s="142">
        <v>0</v>
      </c>
      <c r="AH64" s="141">
        <v>0</v>
      </c>
      <c r="AI64" s="141">
        <v>0</v>
      </c>
      <c r="AJ64" s="142">
        <v>0</v>
      </c>
      <c r="AK64" s="141">
        <v>0</v>
      </c>
      <c r="AL64" s="141">
        <v>0</v>
      </c>
      <c r="AM64" s="142">
        <v>0</v>
      </c>
      <c r="AN64" s="144">
        <v>0</v>
      </c>
      <c r="AO64" s="141">
        <v>0</v>
      </c>
      <c r="AP64" s="141">
        <v>0</v>
      </c>
      <c r="AQ64" s="142">
        <v>0</v>
      </c>
      <c r="AR64" s="141">
        <v>0</v>
      </c>
      <c r="AS64" s="141">
        <v>0</v>
      </c>
      <c r="AT64" s="142">
        <v>0</v>
      </c>
      <c r="AU64" s="141">
        <v>0</v>
      </c>
      <c r="AV64" s="141">
        <v>0</v>
      </c>
      <c r="AW64" s="142">
        <v>0</v>
      </c>
      <c r="AX64" s="141">
        <v>0</v>
      </c>
      <c r="AY64" s="141">
        <v>0</v>
      </c>
      <c r="AZ64" s="142">
        <v>0</v>
      </c>
      <c r="BA64" s="144">
        <v>0</v>
      </c>
      <c r="BB64" s="141">
        <v>0</v>
      </c>
      <c r="BC64" s="141">
        <v>0</v>
      </c>
      <c r="BD64" s="142">
        <v>0</v>
      </c>
      <c r="BE64" s="141">
        <v>0</v>
      </c>
      <c r="BF64" s="141">
        <v>0</v>
      </c>
      <c r="BG64" s="142">
        <v>0</v>
      </c>
      <c r="BH64" s="141">
        <v>0</v>
      </c>
      <c r="BI64" s="141">
        <v>0</v>
      </c>
      <c r="BJ64" s="142">
        <v>0</v>
      </c>
      <c r="BK64" s="141">
        <v>0</v>
      </c>
      <c r="BL64" s="141">
        <v>0</v>
      </c>
      <c r="BM64" s="142">
        <v>0</v>
      </c>
    </row>
    <row r="65" spans="1:65" customFormat="1">
      <c r="A65" s="135" t="s">
        <v>646</v>
      </c>
      <c r="B65" s="141">
        <v>0.30950283999999995</v>
      </c>
      <c r="C65" s="141">
        <v>0.27737922999999998</v>
      </c>
      <c r="D65" s="142">
        <v>0.30180303000000008</v>
      </c>
      <c r="E65" s="141">
        <v>0.31394960000000005</v>
      </c>
      <c r="F65" s="141">
        <v>0</v>
      </c>
      <c r="G65" s="142">
        <v>0</v>
      </c>
      <c r="H65" s="141">
        <v>0</v>
      </c>
      <c r="I65" s="141">
        <v>0</v>
      </c>
      <c r="J65" s="142">
        <v>0</v>
      </c>
      <c r="K65" s="141">
        <v>0</v>
      </c>
      <c r="L65" s="141">
        <v>0</v>
      </c>
      <c r="M65" s="143">
        <v>0</v>
      </c>
      <c r="N65" s="144">
        <v>1.2026346999999999</v>
      </c>
      <c r="O65" s="141">
        <v>0</v>
      </c>
      <c r="P65" s="141">
        <v>0</v>
      </c>
      <c r="Q65" s="142">
        <v>0</v>
      </c>
      <c r="R65" s="141">
        <v>0</v>
      </c>
      <c r="S65" s="141">
        <v>0</v>
      </c>
      <c r="T65" s="142">
        <v>0</v>
      </c>
      <c r="U65" s="141">
        <v>0</v>
      </c>
      <c r="V65" s="141">
        <v>0</v>
      </c>
      <c r="W65" s="142">
        <v>0</v>
      </c>
      <c r="X65" s="141">
        <v>0</v>
      </c>
      <c r="Y65" s="141">
        <v>0</v>
      </c>
      <c r="Z65" s="142">
        <v>0</v>
      </c>
      <c r="AA65" s="144">
        <v>0</v>
      </c>
      <c r="AB65" s="141">
        <v>0</v>
      </c>
      <c r="AC65" s="141">
        <v>0</v>
      </c>
      <c r="AD65" s="142">
        <v>0</v>
      </c>
      <c r="AE65" s="141">
        <v>0</v>
      </c>
      <c r="AF65" s="141">
        <v>0</v>
      </c>
      <c r="AG65" s="142">
        <v>0</v>
      </c>
      <c r="AH65" s="141">
        <v>0</v>
      </c>
      <c r="AI65" s="141">
        <v>0</v>
      </c>
      <c r="AJ65" s="142">
        <v>0</v>
      </c>
      <c r="AK65" s="141">
        <v>0</v>
      </c>
      <c r="AL65" s="141">
        <v>0</v>
      </c>
      <c r="AM65" s="142">
        <v>0</v>
      </c>
      <c r="AN65" s="144">
        <v>0</v>
      </c>
      <c r="AO65" s="141">
        <v>0</v>
      </c>
      <c r="AP65" s="141">
        <v>0</v>
      </c>
      <c r="AQ65" s="142">
        <v>0</v>
      </c>
      <c r="AR65" s="141">
        <v>0</v>
      </c>
      <c r="AS65" s="141">
        <v>0</v>
      </c>
      <c r="AT65" s="142">
        <v>0</v>
      </c>
      <c r="AU65" s="141">
        <v>0</v>
      </c>
      <c r="AV65" s="141">
        <v>0</v>
      </c>
      <c r="AW65" s="142">
        <v>0</v>
      </c>
      <c r="AX65" s="141">
        <v>0</v>
      </c>
      <c r="AY65" s="141">
        <v>0</v>
      </c>
      <c r="AZ65" s="142">
        <v>0</v>
      </c>
      <c r="BA65" s="144">
        <v>0</v>
      </c>
      <c r="BB65" s="141">
        <v>0</v>
      </c>
      <c r="BC65" s="141">
        <v>0</v>
      </c>
      <c r="BD65" s="142">
        <v>0</v>
      </c>
      <c r="BE65" s="141">
        <v>0</v>
      </c>
      <c r="BF65" s="141">
        <v>0</v>
      </c>
      <c r="BG65" s="142">
        <v>0</v>
      </c>
      <c r="BH65" s="141">
        <v>0</v>
      </c>
      <c r="BI65" s="141">
        <v>0</v>
      </c>
      <c r="BJ65" s="142">
        <v>0</v>
      </c>
      <c r="BK65" s="141">
        <v>0</v>
      </c>
      <c r="BL65" s="141">
        <v>0</v>
      </c>
      <c r="BM65" s="142">
        <v>0</v>
      </c>
    </row>
    <row r="66" spans="1:65" customFormat="1">
      <c r="A66" s="135" t="s">
        <v>647</v>
      </c>
      <c r="B66" s="141">
        <v>0.88482034999999992</v>
      </c>
      <c r="C66" s="141">
        <v>5.2618399999999996E-2</v>
      </c>
      <c r="D66" s="142">
        <v>0.71257769999999998</v>
      </c>
      <c r="E66" s="141">
        <v>0.50692903</v>
      </c>
      <c r="F66" s="141">
        <v>0.31249595000000013</v>
      </c>
      <c r="G66" s="142">
        <v>0.13365937000000003</v>
      </c>
      <c r="H66" s="141">
        <v>0.5331796800000006</v>
      </c>
      <c r="I66" s="141">
        <v>0.54065666000000001</v>
      </c>
      <c r="J66" s="142">
        <v>0.46773699999999929</v>
      </c>
      <c r="K66" s="141">
        <v>0.37331655999999935</v>
      </c>
      <c r="L66" s="141">
        <v>0.42599288000000068</v>
      </c>
      <c r="M66" s="143">
        <v>0.41631643999999968</v>
      </c>
      <c r="N66" s="144">
        <v>5.3603000200000004</v>
      </c>
      <c r="O66" s="141">
        <v>3.5502400000000003E-2</v>
      </c>
      <c r="P66" s="141">
        <v>0.37912587299999428</v>
      </c>
      <c r="Q66" s="142">
        <v>0.68743829000000511</v>
      </c>
      <c r="R66" s="141">
        <v>0</v>
      </c>
      <c r="S66" s="141">
        <v>0</v>
      </c>
      <c r="T66" s="142">
        <v>0</v>
      </c>
      <c r="U66" s="141">
        <v>0</v>
      </c>
      <c r="V66" s="141">
        <v>0</v>
      </c>
      <c r="W66" s="142">
        <v>0</v>
      </c>
      <c r="X66" s="141">
        <v>0</v>
      </c>
      <c r="Y66" s="141">
        <v>0</v>
      </c>
      <c r="Z66" s="142">
        <v>0</v>
      </c>
      <c r="AA66" s="144">
        <v>1.1020665629999993</v>
      </c>
      <c r="AB66" s="141">
        <v>0</v>
      </c>
      <c r="AC66" s="141">
        <v>0</v>
      </c>
      <c r="AD66" s="142">
        <v>0</v>
      </c>
      <c r="AE66" s="141">
        <v>0</v>
      </c>
      <c r="AF66" s="141">
        <v>0</v>
      </c>
      <c r="AG66" s="142">
        <v>0</v>
      </c>
      <c r="AH66" s="141">
        <v>0</v>
      </c>
      <c r="AI66" s="141">
        <v>0</v>
      </c>
      <c r="AJ66" s="142">
        <v>0</v>
      </c>
      <c r="AK66" s="141">
        <v>0</v>
      </c>
      <c r="AL66" s="141">
        <v>0</v>
      </c>
      <c r="AM66" s="142">
        <v>0</v>
      </c>
      <c r="AN66" s="144">
        <v>0</v>
      </c>
      <c r="AO66" s="141">
        <v>0</v>
      </c>
      <c r="AP66" s="141">
        <v>0</v>
      </c>
      <c r="AQ66" s="142">
        <v>0</v>
      </c>
      <c r="AR66" s="141">
        <v>0</v>
      </c>
      <c r="AS66" s="141">
        <v>0</v>
      </c>
      <c r="AT66" s="142">
        <v>0</v>
      </c>
      <c r="AU66" s="141">
        <v>0</v>
      </c>
      <c r="AV66" s="141">
        <v>0</v>
      </c>
      <c r="AW66" s="142">
        <v>0</v>
      </c>
      <c r="AX66" s="141">
        <v>0</v>
      </c>
      <c r="AY66" s="141">
        <v>0</v>
      </c>
      <c r="AZ66" s="142">
        <v>0</v>
      </c>
      <c r="BA66" s="144">
        <v>0</v>
      </c>
      <c r="BB66" s="141">
        <v>0</v>
      </c>
      <c r="BC66" s="141">
        <v>0</v>
      </c>
      <c r="BD66" s="142">
        <v>0</v>
      </c>
      <c r="BE66" s="141">
        <v>0</v>
      </c>
      <c r="BF66" s="141">
        <v>0</v>
      </c>
      <c r="BG66" s="142">
        <v>0</v>
      </c>
      <c r="BH66" s="141">
        <v>0</v>
      </c>
      <c r="BI66" s="141">
        <v>0</v>
      </c>
      <c r="BJ66" s="142">
        <v>0</v>
      </c>
      <c r="BK66" s="141">
        <v>0</v>
      </c>
      <c r="BL66" s="141">
        <v>0</v>
      </c>
      <c r="BM66" s="142">
        <v>0</v>
      </c>
    </row>
    <row r="67" spans="1:65" customFormat="1">
      <c r="A67" s="135" t="s">
        <v>648</v>
      </c>
      <c r="B67" s="141">
        <v>5.2558843600000005</v>
      </c>
      <c r="C67" s="141">
        <v>5.4267078700000004</v>
      </c>
      <c r="D67" s="142">
        <v>6.0948329900000004</v>
      </c>
      <c r="E67" s="141">
        <v>6.7966976899999993</v>
      </c>
      <c r="F67" s="141">
        <v>6.9755717499999994</v>
      </c>
      <c r="G67" s="142">
        <v>9.2577691999999985</v>
      </c>
      <c r="H67" s="141">
        <v>8.5464653500000018</v>
      </c>
      <c r="I67" s="141">
        <v>9.6579132299999984</v>
      </c>
      <c r="J67" s="142">
        <v>9.9606773200000003</v>
      </c>
      <c r="K67" s="141">
        <v>9.18908418</v>
      </c>
      <c r="L67" s="141">
        <v>9.884678114999998</v>
      </c>
      <c r="M67" s="143">
        <v>9.0936058800000001</v>
      </c>
      <c r="N67" s="144">
        <v>96.13988793499999</v>
      </c>
      <c r="O67" s="141">
        <v>9.1260869800000002</v>
      </c>
      <c r="P67" s="141">
        <v>9.0428770200000024</v>
      </c>
      <c r="Q67" s="142">
        <v>9.0673469999999998</v>
      </c>
      <c r="R67" s="141">
        <v>8.8804039800000005</v>
      </c>
      <c r="S67" s="141">
        <v>8.8525088700000012</v>
      </c>
      <c r="T67" s="142">
        <v>8.8621024800000008</v>
      </c>
      <c r="U67" s="141">
        <v>8.8285835199999987</v>
      </c>
      <c r="V67" s="141">
        <v>8.5496429200000019</v>
      </c>
      <c r="W67" s="142">
        <v>8.6914143399999979</v>
      </c>
      <c r="X67" s="141">
        <v>8.5514631699999999</v>
      </c>
      <c r="Y67" s="141">
        <v>8.2827059300000005</v>
      </c>
      <c r="Z67" s="142">
        <v>10.798616350000001</v>
      </c>
      <c r="AA67" s="144">
        <v>107.53375256</v>
      </c>
      <c r="AB67" s="141">
        <v>9.6669341600000021</v>
      </c>
      <c r="AC67" s="141">
        <v>9.52841044</v>
      </c>
      <c r="AD67" s="142">
        <v>9.5483137599999992</v>
      </c>
      <c r="AE67" s="141">
        <v>9.3192406800000018</v>
      </c>
      <c r="AF67" s="141">
        <v>9.6495924500000001</v>
      </c>
      <c r="AG67" s="142">
        <v>9.5490296000000008</v>
      </c>
      <c r="AH67" s="141">
        <v>9.6926880700000009</v>
      </c>
      <c r="AI67" s="141">
        <v>9.0122333099999992</v>
      </c>
      <c r="AJ67" s="142">
        <v>8.4694665600000008</v>
      </c>
      <c r="AK67" s="141">
        <v>8.6140673999999997</v>
      </c>
      <c r="AL67" s="141">
        <v>8.8309626399999992</v>
      </c>
      <c r="AM67" s="142">
        <v>8.2083621199999985</v>
      </c>
      <c r="AN67" s="144">
        <v>110.08930119</v>
      </c>
      <c r="AO67" s="141">
        <v>8.5702854399999993</v>
      </c>
      <c r="AP67" s="141">
        <v>8.1982061099999974</v>
      </c>
      <c r="AQ67" s="142">
        <v>8.5156519100000061</v>
      </c>
      <c r="AR67" s="141">
        <v>8.4358783099999961</v>
      </c>
      <c r="AS67" s="141">
        <v>8.6734765700000001</v>
      </c>
      <c r="AT67" s="142">
        <v>8.418690820000009</v>
      </c>
      <c r="AU67" s="141">
        <v>9.2513347400000008</v>
      </c>
      <c r="AV67" s="141">
        <v>8.1624428799999915</v>
      </c>
      <c r="AW67" s="142">
        <v>8.1317511000000113</v>
      </c>
      <c r="AX67" s="141">
        <v>7.985210809999991</v>
      </c>
      <c r="AY67" s="141">
        <v>8.5287555800000021</v>
      </c>
      <c r="AZ67" s="142">
        <v>8.4768018300000048</v>
      </c>
      <c r="BA67" s="144">
        <v>101.3484861</v>
      </c>
      <c r="BB67" s="141">
        <v>8.1921343299999982</v>
      </c>
      <c r="BC67" s="141">
        <v>8.7111613299999995</v>
      </c>
      <c r="BD67" s="142">
        <v>8.6020213900000027</v>
      </c>
      <c r="BE67" s="141">
        <v>8.4349114299999997</v>
      </c>
      <c r="BF67" s="141">
        <v>8.6922975099999995</v>
      </c>
      <c r="BG67" s="142">
        <v>8.0649619399999999</v>
      </c>
      <c r="BH67" s="141">
        <v>7.8573600300000006</v>
      </c>
      <c r="BI67" s="141">
        <v>8.1098823399999986</v>
      </c>
      <c r="BJ67" s="142">
        <v>7.8115705099999992</v>
      </c>
      <c r="BK67" s="141">
        <v>7.7187666900000007</v>
      </c>
      <c r="BL67" s="141">
        <v>8.2390253399999995</v>
      </c>
      <c r="BM67" s="142">
        <v>8.1144962399999994</v>
      </c>
    </row>
    <row r="68" spans="1:65" customFormat="1">
      <c r="A68" s="135" t="s">
        <v>649</v>
      </c>
      <c r="B68" s="141">
        <v>0.28143408000000003</v>
      </c>
      <c r="C68" s="141">
        <v>0.41649327999999997</v>
      </c>
      <c r="D68" s="142">
        <v>0.44931038000000023</v>
      </c>
      <c r="E68" s="141">
        <v>0.47060181000000029</v>
      </c>
      <c r="F68" s="141">
        <v>0.46114549000000005</v>
      </c>
      <c r="G68" s="142">
        <v>0.49566208999999989</v>
      </c>
      <c r="H68" s="141">
        <v>0.46564608950000008</v>
      </c>
      <c r="I68" s="141">
        <v>0.39611212350000025</v>
      </c>
      <c r="J68" s="142">
        <v>0.49200413949999977</v>
      </c>
      <c r="K68" s="141">
        <v>0.48094654800000064</v>
      </c>
      <c r="L68" s="141">
        <v>0.39413645000000047</v>
      </c>
      <c r="M68" s="143">
        <v>0.69608716899999923</v>
      </c>
      <c r="N68" s="144">
        <v>5.4995796495000002</v>
      </c>
      <c r="O68" s="141">
        <v>0.45866116299999971</v>
      </c>
      <c r="P68" s="141">
        <v>0.40101586399999978</v>
      </c>
      <c r="Q68" s="142">
        <v>-0.49013275599999973</v>
      </c>
      <c r="R68" s="141">
        <v>8.8111125499999998E-2</v>
      </c>
      <c r="S68" s="141">
        <v>6.1859718500000022E-2</v>
      </c>
      <c r="T68" s="142">
        <v>7.8768571999999995E-2</v>
      </c>
      <c r="U68" s="141">
        <v>9.2927284999999998E-2</v>
      </c>
      <c r="V68" s="141">
        <v>2.9167889500000002E-2</v>
      </c>
      <c r="W68" s="142">
        <v>3.1822938499999995E-2</v>
      </c>
      <c r="X68" s="141">
        <v>1.7473195500000004E-2</v>
      </c>
      <c r="Y68" s="141">
        <v>1.6163033E-2</v>
      </c>
      <c r="Z68" s="142">
        <v>1.5746943000000003E-2</v>
      </c>
      <c r="AA68" s="144">
        <v>0.80158497149999985</v>
      </c>
      <c r="AB68" s="141">
        <v>1.5757093E-2</v>
      </c>
      <c r="AC68" s="141">
        <v>7.9952660000000009E-3</v>
      </c>
      <c r="AD68" s="142">
        <v>7.9064540000000003E-3</v>
      </c>
      <c r="AE68" s="141">
        <v>7.9536300000000015E-3</v>
      </c>
      <c r="AF68" s="141">
        <v>1.0896042500000001E-2</v>
      </c>
      <c r="AG68" s="142">
        <v>1.1004377500000001E-2</v>
      </c>
      <c r="AH68" s="141">
        <v>1.1012768000000001E-2</v>
      </c>
      <c r="AI68" s="141">
        <v>1.1219135999999999E-2</v>
      </c>
      <c r="AJ68" s="142">
        <v>1.1045376000000001E-2</v>
      </c>
      <c r="AK68" s="141">
        <v>1.1198248500000002E-2</v>
      </c>
      <c r="AL68" s="141">
        <v>5.0367999999999995E-4</v>
      </c>
      <c r="AM68" s="142">
        <v>5.0367999999999995E-4</v>
      </c>
      <c r="AN68" s="144">
        <v>0.10699575150000003</v>
      </c>
      <c r="AO68" s="141">
        <v>3.3147124000000007E-2</v>
      </c>
      <c r="AP68" s="141">
        <v>4.0002000000000001E-4</v>
      </c>
      <c r="AQ68" s="142">
        <v>2.2615013500000003E-2</v>
      </c>
      <c r="AR68" s="141">
        <v>1.1418103999999998E-2</v>
      </c>
      <c r="AS68" s="141">
        <v>1.65427145E-2</v>
      </c>
      <c r="AT68" s="142">
        <v>1.6744269999999995E-2</v>
      </c>
      <c r="AU68" s="141">
        <v>5.8002999999999993E-4</v>
      </c>
      <c r="AV68" s="141">
        <v>3.2795589999999999E-2</v>
      </c>
      <c r="AW68" s="142">
        <v>1.7342369999999999E-2</v>
      </c>
      <c r="AX68" s="141">
        <v>2.0285659999999997E-2</v>
      </c>
      <c r="AY68" s="141">
        <v>5.8002999999999993E-4</v>
      </c>
      <c r="AZ68" s="142">
        <v>5.8002999999999993E-4</v>
      </c>
      <c r="BA68" s="144">
        <v>0.17303095600000001</v>
      </c>
      <c r="BB68" s="141">
        <v>0</v>
      </c>
      <c r="BC68" s="141">
        <v>5.8002999999999993E-4</v>
      </c>
      <c r="BD68" s="142">
        <v>0</v>
      </c>
      <c r="BE68" s="141">
        <v>0</v>
      </c>
      <c r="BF68" s="141">
        <v>0</v>
      </c>
      <c r="BG68" s="142">
        <v>0</v>
      </c>
      <c r="BH68" s="141">
        <v>0</v>
      </c>
      <c r="BI68" s="141">
        <v>0</v>
      </c>
      <c r="BJ68" s="142">
        <v>0</v>
      </c>
      <c r="BK68" s="141">
        <v>0</v>
      </c>
      <c r="BL68" s="141">
        <v>0</v>
      </c>
      <c r="BM68" s="142">
        <v>0</v>
      </c>
    </row>
    <row r="69" spans="1:65" customFormat="1">
      <c r="A69" s="135"/>
      <c r="D69" s="127"/>
      <c r="G69" s="127"/>
      <c r="J69" s="127"/>
      <c r="M69" s="128"/>
      <c r="N69" s="134"/>
      <c r="Q69" s="127"/>
      <c r="T69" s="127"/>
      <c r="W69" s="127"/>
      <c r="Z69" s="127"/>
      <c r="AA69" s="134"/>
      <c r="AD69" s="127"/>
      <c r="AG69" s="127"/>
      <c r="AJ69" s="127"/>
      <c r="AM69" s="127"/>
      <c r="AN69" s="134"/>
      <c r="AQ69" s="127"/>
      <c r="AT69" s="127"/>
      <c r="AW69" s="127"/>
      <c r="AZ69" s="127"/>
      <c r="BA69" s="134"/>
      <c r="BD69" s="127"/>
      <c r="BG69" s="127"/>
      <c r="BJ69" s="127"/>
      <c r="BM69" s="127"/>
    </row>
    <row r="70" spans="1:65" customFormat="1">
      <c r="A70" s="165" t="s">
        <v>574</v>
      </c>
      <c r="B70" s="166">
        <f>B35+B40+B61+SUM(B63:B68)</f>
        <v>163.09915293000003</v>
      </c>
      <c r="C70" s="166">
        <f t="shared" ref="C70:P70" si="27">C35+C40+C61+SUM(C63:C68)</f>
        <v>164.885284970534</v>
      </c>
      <c r="D70" s="167">
        <f t="shared" si="27"/>
        <v>165.91863665665588</v>
      </c>
      <c r="E70" s="166">
        <f t="shared" si="27"/>
        <v>169.69256009155188</v>
      </c>
      <c r="F70" s="166">
        <f t="shared" si="27"/>
        <v>169.65011695676</v>
      </c>
      <c r="G70" s="167">
        <f t="shared" si="27"/>
        <v>171.19267157036205</v>
      </c>
      <c r="H70" s="166">
        <f t="shared" si="27"/>
        <v>187.50720564400331</v>
      </c>
      <c r="I70" s="166">
        <f t="shared" si="27"/>
        <v>192.64420277791231</v>
      </c>
      <c r="J70" s="167">
        <f t="shared" si="27"/>
        <v>185.77005051980387</v>
      </c>
      <c r="K70" s="166">
        <f t="shared" si="27"/>
        <v>186.92997934139771</v>
      </c>
      <c r="L70" s="166">
        <f t="shared" si="27"/>
        <v>185.85339215716712</v>
      </c>
      <c r="M70" s="168">
        <f t="shared" si="27"/>
        <v>186.70659795910188</v>
      </c>
      <c r="N70" s="169">
        <f t="shared" si="27"/>
        <v>2129.8498515752499</v>
      </c>
      <c r="O70" s="166">
        <f t="shared" si="27"/>
        <v>178.14008385908792</v>
      </c>
      <c r="P70" s="166">
        <f t="shared" si="27"/>
        <v>173.20874769168594</v>
      </c>
      <c r="Q70" s="167">
        <f t="shared" ref="Q70:AT70" si="28">Q35+Q40+Q61+SUM(Q63:Q68)</f>
        <v>173.91693902655337</v>
      </c>
      <c r="R70" s="166">
        <f t="shared" si="28"/>
        <v>181.17868398299845</v>
      </c>
      <c r="S70" s="166">
        <f t="shared" si="28"/>
        <v>169.98313106716762</v>
      </c>
      <c r="T70" s="167">
        <f t="shared" si="28"/>
        <v>177.8722342364847</v>
      </c>
      <c r="U70" s="166">
        <f t="shared" si="28"/>
        <v>186.60061382169644</v>
      </c>
      <c r="V70" s="166">
        <f t="shared" si="28"/>
        <v>191.5342569372049</v>
      </c>
      <c r="W70" s="167">
        <f t="shared" si="28"/>
        <v>189.6677683380754</v>
      </c>
      <c r="X70" s="166">
        <f t="shared" si="28"/>
        <v>180.754166994553</v>
      </c>
      <c r="Y70" s="166">
        <f t="shared" si="28"/>
        <v>170.98269592248838</v>
      </c>
      <c r="Z70" s="167">
        <f t="shared" si="28"/>
        <v>175.88268994805281</v>
      </c>
      <c r="AA70" s="169">
        <f t="shared" si="28"/>
        <v>2149.7220118260498</v>
      </c>
      <c r="AB70" s="166">
        <f t="shared" si="28"/>
        <v>172.76001500992123</v>
      </c>
      <c r="AC70" s="166">
        <f t="shared" si="28"/>
        <v>171.07614044256533</v>
      </c>
      <c r="AD70" s="167">
        <f t="shared" si="28"/>
        <v>177.60312275199132</v>
      </c>
      <c r="AE70" s="166">
        <f t="shared" si="28"/>
        <v>172.83534839809761</v>
      </c>
      <c r="AF70" s="166">
        <f t="shared" si="28"/>
        <v>176.72983692804539</v>
      </c>
      <c r="AG70" s="167">
        <f t="shared" si="28"/>
        <v>177.56656100987439</v>
      </c>
      <c r="AH70" s="166">
        <f t="shared" si="28"/>
        <v>181.23376948596501</v>
      </c>
      <c r="AI70" s="166">
        <f t="shared" si="28"/>
        <v>172.38619034086548</v>
      </c>
      <c r="AJ70" s="167">
        <f t="shared" si="28"/>
        <v>182.27083058594198</v>
      </c>
      <c r="AK70" s="166">
        <f t="shared" si="28"/>
        <v>177.12952123405481</v>
      </c>
      <c r="AL70" s="166">
        <f t="shared" si="28"/>
        <v>174.53202029595369</v>
      </c>
      <c r="AM70" s="167">
        <f t="shared" si="28"/>
        <v>169.49868514654565</v>
      </c>
      <c r="AN70" s="169">
        <f t="shared" si="28"/>
        <v>2105.622041629822</v>
      </c>
      <c r="AO70" s="166">
        <f t="shared" si="28"/>
        <v>168.29098846391264</v>
      </c>
      <c r="AP70" s="166">
        <f t="shared" si="28"/>
        <v>171.10273148167076</v>
      </c>
      <c r="AQ70" s="167">
        <f t="shared" si="28"/>
        <v>169.53474858841244</v>
      </c>
      <c r="AR70" s="166">
        <f t="shared" si="28"/>
        <v>174.59943879766988</v>
      </c>
      <c r="AS70" s="166">
        <f t="shared" si="28"/>
        <v>174.39297722743589</v>
      </c>
      <c r="AT70" s="167">
        <f t="shared" si="28"/>
        <v>190.04639500604679</v>
      </c>
      <c r="AU70" s="166">
        <f>AU35+AU40+AU61+SUM(AU63:AU68)</f>
        <v>193.04990758815404</v>
      </c>
      <c r="AV70" s="166">
        <f>AV35+AV40+AV61+SUM(AV63:AV68)</f>
        <v>191.76129861770602</v>
      </c>
      <c r="AW70" s="167">
        <f>AW35+AW40+AW61+SUM(AW63:AW68)</f>
        <v>177.16746545154251</v>
      </c>
      <c r="AX70" s="166">
        <f t="shared" ref="AX70:BC70" si="29">AX35+AX40+AX61+SUM(AX63:AX68)</f>
        <v>190.10958666098435</v>
      </c>
      <c r="AY70" s="166">
        <f t="shared" si="29"/>
        <v>181.08088927879055</v>
      </c>
      <c r="AZ70" s="167">
        <f t="shared" si="29"/>
        <v>196.07816358556909</v>
      </c>
      <c r="BA70" s="169">
        <f t="shared" si="29"/>
        <v>2177.2145907478948</v>
      </c>
      <c r="BB70" s="166">
        <f t="shared" si="29"/>
        <v>177.34291063226294</v>
      </c>
      <c r="BC70" s="166">
        <f t="shared" si="29"/>
        <v>179.49671223539448</v>
      </c>
      <c r="BD70" s="167">
        <f>BD35+BD40+BD61+SUM(BD63:BD68)</f>
        <v>190.2146185383352</v>
      </c>
      <c r="BE70" s="166">
        <f>BE35+BE40+BE61+SUM(BE63:BE68)</f>
        <v>183.81336329604574</v>
      </c>
      <c r="BF70" s="166">
        <f>BF35+BF40+BF61+SUM(BF63:BF68)</f>
        <v>173.20985794229478</v>
      </c>
      <c r="BG70" s="167">
        <f>BG35+BG40+BG61+SUM(BG63:BG68)</f>
        <v>174.64348343732485</v>
      </c>
      <c r="BH70" s="170">
        <f t="shared" ref="BH70:BM70" si="30">BH35+BH40+BH61+SUM(BH63:BH68)</f>
        <v>187.12780356615298</v>
      </c>
      <c r="BI70" s="170">
        <f t="shared" si="30"/>
        <v>189.62257836537134</v>
      </c>
      <c r="BJ70" s="171">
        <f t="shared" si="30"/>
        <v>195.39685618818643</v>
      </c>
      <c r="BK70" s="170">
        <f t="shared" si="30"/>
        <v>185.19364321407116</v>
      </c>
      <c r="BL70" s="170">
        <f t="shared" si="30"/>
        <v>180.80366700230121</v>
      </c>
      <c r="BM70" s="171">
        <f t="shared" si="30"/>
        <v>192.77343344312135</v>
      </c>
    </row>
    <row r="71" spans="1:65" customFormat="1">
      <c r="A71" s="172" t="s">
        <v>650</v>
      </c>
      <c r="B71" s="173">
        <f>B72/B70</f>
        <v>-1.7680993114891705E-4</v>
      </c>
      <c r="C71" s="173">
        <f t="shared" ref="C71:AT71" si="31">C72/C70</f>
        <v>-4.9708601962053273E-4</v>
      </c>
      <c r="D71" s="174">
        <f t="shared" si="31"/>
        <v>-4.2774176204727753E-4</v>
      </c>
      <c r="E71" s="173">
        <f t="shared" si="31"/>
        <v>-3.1295927158708661E-4</v>
      </c>
      <c r="F71" s="173">
        <f t="shared" si="31"/>
        <v>-2.2838174647339161E-4</v>
      </c>
      <c r="G71" s="174">
        <f t="shared" si="31"/>
        <v>-3.8763954900210138E-4</v>
      </c>
      <c r="H71" s="173">
        <f t="shared" si="31"/>
        <v>-5.0556430444587401E-4</v>
      </c>
      <c r="I71" s="173">
        <f t="shared" si="31"/>
        <v>-4.3914184169625901E-4</v>
      </c>
      <c r="J71" s="174">
        <f t="shared" si="31"/>
        <v>-4.7081582717595287E-4</v>
      </c>
      <c r="K71" s="173">
        <f t="shared" si="31"/>
        <v>-2.6264412039726326E-4</v>
      </c>
      <c r="L71" s="173">
        <f t="shared" si="31"/>
        <v>-3.5589277780878685E-4</v>
      </c>
      <c r="M71" s="175">
        <f t="shared" si="31"/>
        <v>-3.2906448230318096E-4</v>
      </c>
      <c r="N71" s="176">
        <f t="shared" si="31"/>
        <v>-3.6787567885149459E-4</v>
      </c>
      <c r="O71" s="173">
        <f t="shared" si="31"/>
        <v>-7.7730175601315647E-4</v>
      </c>
      <c r="P71" s="173">
        <f t="shared" si="31"/>
        <v>-8.7732214466725868E-4</v>
      </c>
      <c r="Q71" s="174">
        <f t="shared" si="31"/>
        <v>-6.3540210987227596E-4</v>
      </c>
      <c r="R71" s="173">
        <f t="shared" si="31"/>
        <v>-5.0732954881505486E-4</v>
      </c>
      <c r="S71" s="173">
        <f t="shared" si="31"/>
        <v>-6.511752625397994E-4</v>
      </c>
      <c r="T71" s="174">
        <f t="shared" si="31"/>
        <v>-1.027822812170536E-3</v>
      </c>
      <c r="U71" s="173">
        <f t="shared" si="31"/>
        <v>-1.1383858587034354E-3</v>
      </c>
      <c r="V71" s="173">
        <f t="shared" si="31"/>
        <v>-1.3282609287142211E-3</v>
      </c>
      <c r="W71" s="174">
        <f t="shared" si="31"/>
        <v>-8.7825147340313929E-3</v>
      </c>
      <c r="X71" s="173">
        <f t="shared" si="31"/>
        <v>-1.3900990177868036E-3</v>
      </c>
      <c r="Y71" s="173">
        <f t="shared" si="31"/>
        <v>-1.6075713598796306E-2</v>
      </c>
      <c r="Z71" s="174">
        <f t="shared" si="31"/>
        <v>-2.0478823703821095E-3</v>
      </c>
      <c r="AA71" s="176">
        <f t="shared" si="31"/>
        <v>-2.9208781021255541E-3</v>
      </c>
      <c r="AB71" s="173">
        <f t="shared" si="31"/>
        <v>-1.2850481055309631E-3</v>
      </c>
      <c r="AC71" s="173">
        <f t="shared" si="31"/>
        <v>-1.0516192938102868E-3</v>
      </c>
      <c r="AD71" s="174">
        <f t="shared" si="31"/>
        <v>-1.0813516509401956E-3</v>
      </c>
      <c r="AE71" s="173">
        <f t="shared" si="31"/>
        <v>-1.2329802437702356E-3</v>
      </c>
      <c r="AF71" s="173">
        <f t="shared" si="31"/>
        <v>-1.2712172653193243E-3</v>
      </c>
      <c r="AG71" s="174">
        <f t="shared" si="31"/>
        <v>-1.89423069347666E-3</v>
      </c>
      <c r="AH71" s="173">
        <f t="shared" si="31"/>
        <v>-2.5360048036499774E-3</v>
      </c>
      <c r="AI71" s="173">
        <f t="shared" si="31"/>
        <v>-3.4670233086432933E-3</v>
      </c>
      <c r="AJ71" s="174">
        <f t="shared" si="31"/>
        <v>-2.4703123289258094E-3</v>
      </c>
      <c r="AK71" s="173">
        <f t="shared" si="31"/>
        <v>-2.0918373031133266E-3</v>
      </c>
      <c r="AL71" s="173">
        <f t="shared" si="31"/>
        <v>-1.719517309724041E-3</v>
      </c>
      <c r="AM71" s="174">
        <f t="shared" si="31"/>
        <v>-5.6284871423938751E-3</v>
      </c>
      <c r="AN71" s="176">
        <f t="shared" si="31"/>
        <v>-2.1372689547439539E-3</v>
      </c>
      <c r="AO71" s="173">
        <f t="shared" si="31"/>
        <v>-2.0012674063782116E-3</v>
      </c>
      <c r="AP71" s="173">
        <f t="shared" si="31"/>
        <v>-1.441958686828036E-3</v>
      </c>
      <c r="AQ71" s="174">
        <f t="shared" si="31"/>
        <v>-1.347356585608035E-3</v>
      </c>
      <c r="AR71" s="173">
        <f t="shared" si="31"/>
        <v>-1.3571670197324963E-3</v>
      </c>
      <c r="AS71" s="173">
        <f t="shared" si="31"/>
        <v>-1.478201382294219E-3</v>
      </c>
      <c r="AT71" s="174">
        <f t="shared" si="31"/>
        <v>-1.533433559688031E-3</v>
      </c>
      <c r="AU71" s="173">
        <f>AU72/AU70</f>
        <v>-2.0941025305355114E-4</v>
      </c>
      <c r="AV71" s="173">
        <f>AV72/AV70</f>
        <v>-4.1679056502082064E-5</v>
      </c>
      <c r="AW71" s="174">
        <f>AW72/AW70</f>
        <v>-3.8405922795464122E-5</v>
      </c>
      <c r="AX71" s="173">
        <f t="shared" ref="AX71:BC71" si="32">AX72/AX70</f>
        <v>-4.8742833871521612E-5</v>
      </c>
      <c r="AY71" s="173">
        <f t="shared" si="32"/>
        <v>-4.9245450668572949E-5</v>
      </c>
      <c r="AZ71" s="174">
        <f t="shared" si="32"/>
        <v>-4.6691430767121908E-5</v>
      </c>
      <c r="BA71" s="176">
        <f t="shared" si="32"/>
        <v>-7.7193886498008041E-4</v>
      </c>
      <c r="BB71" s="173">
        <f t="shared" si="32"/>
        <v>-2.1656180031711446E-5</v>
      </c>
      <c r="BC71" s="173">
        <f t="shared" si="32"/>
        <v>-2.9336470481388852E-6</v>
      </c>
      <c r="BD71" s="174">
        <f>BD72/BD70</f>
        <v>-1.8762858645802359E-5</v>
      </c>
      <c r="BE71" s="173">
        <f>BE72/BE70</f>
        <v>-5.7452460531889863E-5</v>
      </c>
      <c r="BF71" s="173">
        <f>BF72/BF70</f>
        <v>-1.2524933775551935E-4</v>
      </c>
      <c r="BG71" s="174">
        <f>BG72/BG70</f>
        <v>-3.2501991418632399E-4</v>
      </c>
      <c r="BH71" s="173">
        <f t="shared" ref="BH71:BM71" si="33">BH72/BH70</f>
        <v>-4.0878724883316173E-4</v>
      </c>
      <c r="BI71" s="173">
        <f t="shared" si="33"/>
        <v>-2.4575623009517211E-4</v>
      </c>
      <c r="BJ71" s="174">
        <f t="shared" si="33"/>
        <v>-7.0332472426088484E-4</v>
      </c>
      <c r="BK71" s="173">
        <f t="shared" si="33"/>
        <v>-3.7802096651382689E-4</v>
      </c>
      <c r="BL71" s="173">
        <f t="shared" si="33"/>
        <v>-3.6515310278059627E-4</v>
      </c>
      <c r="BM71" s="174">
        <f t="shared" si="33"/>
        <v>-6.7070580053837567E-4</v>
      </c>
    </row>
    <row r="72" spans="1:65" customFormat="1">
      <c r="A72" s="177" t="s">
        <v>594</v>
      </c>
      <c r="B72" s="141">
        <v>-2.8837549999999997E-2</v>
      </c>
      <c r="C72" s="141">
        <v>-8.1962170000000001E-2</v>
      </c>
      <c r="D72" s="142">
        <v>-7.0970329999999998E-2</v>
      </c>
      <c r="E72" s="141">
        <v>-5.3106859999999999E-2</v>
      </c>
      <c r="F72" s="141">
        <v>-3.874499E-2</v>
      </c>
      <c r="G72" s="142">
        <v>-6.6361050000000005E-2</v>
      </c>
      <c r="H72" s="141">
        <v>-9.4796949999999991E-2</v>
      </c>
      <c r="I72" s="141">
        <v>-8.4598129999999994E-2</v>
      </c>
      <c r="J72" s="142">
        <v>-8.746348000000001E-2</v>
      </c>
      <c r="K72" s="141">
        <v>-4.9096059999999997E-2</v>
      </c>
      <c r="L72" s="141">
        <v>-6.6143880000000002E-2</v>
      </c>
      <c r="M72" s="143">
        <v>-6.1438510000000002E-2</v>
      </c>
      <c r="N72" s="144">
        <v>-0.78351996000000002</v>
      </c>
      <c r="O72" s="141">
        <v>-0.1384686</v>
      </c>
      <c r="P72" s="141">
        <v>-0.15195987</v>
      </c>
      <c r="Q72" s="142">
        <v>-0.11050718999999998</v>
      </c>
      <c r="R72" s="141">
        <v>-9.1917300000000007E-2</v>
      </c>
      <c r="S72" s="141">
        <v>-0.11068881</v>
      </c>
      <c r="T72" s="142">
        <v>-0.18282113999999999</v>
      </c>
      <c r="U72" s="141">
        <v>-0.21242350000000004</v>
      </c>
      <c r="V72" s="141">
        <v>-0.25440747000000002</v>
      </c>
      <c r="W72" s="142">
        <v>-1.6657599700000001</v>
      </c>
      <c r="X72" s="141">
        <v>-0.25126619</v>
      </c>
      <c r="Y72" s="141">
        <v>-2.7486688500000001</v>
      </c>
      <c r="Z72" s="142">
        <v>-0.36018706</v>
      </c>
      <c r="AA72" s="144">
        <v>-6.2790759500000002</v>
      </c>
      <c r="AB72" s="141">
        <v>-0.22200493000000002</v>
      </c>
      <c r="AC72" s="141">
        <v>-0.17990697</v>
      </c>
      <c r="AD72" s="142">
        <v>-0.19205143000000002</v>
      </c>
      <c r="AE72" s="141">
        <v>-0.21310256999999999</v>
      </c>
      <c r="AF72" s="141">
        <v>-0.22466201999999999</v>
      </c>
      <c r="AG72" s="142">
        <v>-0.33635203000000002</v>
      </c>
      <c r="AH72" s="141">
        <v>-0.45960971</v>
      </c>
      <c r="AI72" s="141">
        <v>-0.59766693999999998</v>
      </c>
      <c r="AJ72" s="142">
        <v>-0.45026588000000001</v>
      </c>
      <c r="AK72" s="141">
        <v>-0.37052613999999995</v>
      </c>
      <c r="AL72" s="141">
        <v>-0.30011083</v>
      </c>
      <c r="AM72" s="142">
        <v>-0.95402116999999997</v>
      </c>
      <c r="AN72" s="144">
        <v>-4.5002806199999998</v>
      </c>
      <c r="AO72" s="141">
        <v>-0.33679526999999998</v>
      </c>
      <c r="AP72" s="141">
        <v>-0.24672307000000002</v>
      </c>
      <c r="AQ72" s="142">
        <v>-0.22842376000000003</v>
      </c>
      <c r="AR72" s="141">
        <v>-0.23696059999999999</v>
      </c>
      <c r="AS72" s="141">
        <v>-0.25778793999999999</v>
      </c>
      <c r="AT72" s="142">
        <v>-0.29142351999999999</v>
      </c>
      <c r="AU72" s="141">
        <v>-4.0426629999999998E-2</v>
      </c>
      <c r="AV72" s="141">
        <v>-7.99243E-3</v>
      </c>
      <c r="AW72" s="142">
        <v>-6.8042799999999994E-3</v>
      </c>
      <c r="AX72" s="141">
        <v>-9.2664800000000005E-3</v>
      </c>
      <c r="AY72" s="141">
        <v>-8.9174100000000006E-3</v>
      </c>
      <c r="AZ72" s="142">
        <v>-9.1551700000000024E-3</v>
      </c>
      <c r="BA72" s="144">
        <v>-1.6806765600000002</v>
      </c>
      <c r="BB72" s="141">
        <v>-3.8405700000000002E-3</v>
      </c>
      <c r="BC72" s="141">
        <v>-5.2657999999999991E-4</v>
      </c>
      <c r="BD72" s="142">
        <v>-3.5689700000000003E-3</v>
      </c>
      <c r="BE72" s="141">
        <v>-1.056053E-2</v>
      </c>
      <c r="BF72" s="141">
        <v>-2.1694420000000002E-2</v>
      </c>
      <c r="BG72" s="142">
        <v>-5.6762610000000012E-2</v>
      </c>
      <c r="BH72" s="141">
        <v>-7.6495459999999987E-2</v>
      </c>
      <c r="BI72" s="141">
        <v>-4.6600929999999999E-2</v>
      </c>
      <c r="BJ72" s="142">
        <v>-0.13742743999999998</v>
      </c>
      <c r="BK72" s="141">
        <v>-7.0007079999999999E-2</v>
      </c>
      <c r="BL72" s="141">
        <v>-6.602102E-2</v>
      </c>
      <c r="BM72" s="142">
        <v>-0.12929425999999999</v>
      </c>
    </row>
    <row r="73" spans="1:65" s="115" customFormat="1">
      <c r="A73" s="178" t="s">
        <v>595</v>
      </c>
      <c r="B73" s="153">
        <f>SUM(B74:B77)</f>
        <v>-15.229662770000001</v>
      </c>
      <c r="C73" s="136">
        <f t="shared" ref="C73:AT73" si="34">SUM(C74:C77)</f>
        <v>-10.96780609</v>
      </c>
      <c r="D73" s="137">
        <f t="shared" si="34"/>
        <v>-12.732760290000002</v>
      </c>
      <c r="E73" s="136">
        <f t="shared" si="34"/>
        <v>-12.27598665</v>
      </c>
      <c r="F73" s="136">
        <f t="shared" si="34"/>
        <v>-12.409371239999999</v>
      </c>
      <c r="G73" s="137">
        <f t="shared" si="34"/>
        <v>-13.11952892</v>
      </c>
      <c r="H73" s="136">
        <f t="shared" si="34"/>
        <v>-14.586892159999998</v>
      </c>
      <c r="I73" s="136">
        <f t="shared" si="34"/>
        <v>-15.079122439999999</v>
      </c>
      <c r="J73" s="137">
        <f t="shared" si="34"/>
        <v>-14.402187820000002</v>
      </c>
      <c r="K73" s="136">
        <f t="shared" si="34"/>
        <v>-14.57786845</v>
      </c>
      <c r="L73" s="136">
        <f t="shared" si="34"/>
        <v>-13.947995300000002</v>
      </c>
      <c r="M73" s="138">
        <f t="shared" si="34"/>
        <v>-15.33510768</v>
      </c>
      <c r="N73" s="139">
        <f t="shared" si="34"/>
        <v>-164.66428981000001</v>
      </c>
      <c r="O73" s="136">
        <f t="shared" si="34"/>
        <v>-15.471076667355</v>
      </c>
      <c r="P73" s="136">
        <f t="shared" si="34"/>
        <v>-12.287671284065</v>
      </c>
      <c r="Q73" s="137">
        <f t="shared" si="34"/>
        <v>-15.72662147064</v>
      </c>
      <c r="R73" s="136">
        <f t="shared" si="34"/>
        <v>-13.892368679424997</v>
      </c>
      <c r="S73" s="136">
        <f t="shared" si="34"/>
        <v>-13.566059127745</v>
      </c>
      <c r="T73" s="137">
        <f t="shared" si="34"/>
        <v>-13.596398869224998</v>
      </c>
      <c r="U73" s="136">
        <f t="shared" si="34"/>
        <v>-15.327019043730001</v>
      </c>
      <c r="V73" s="136">
        <f t="shared" si="34"/>
        <v>-15.22681941027</v>
      </c>
      <c r="W73" s="137">
        <f t="shared" si="34"/>
        <v>-14.517488513394998</v>
      </c>
      <c r="X73" s="136">
        <f t="shared" si="34"/>
        <v>-13.467591242345</v>
      </c>
      <c r="Y73" s="136">
        <f t="shared" si="34"/>
        <v>-13.18746176842</v>
      </c>
      <c r="Z73" s="137">
        <f t="shared" si="34"/>
        <v>-14.32372308053</v>
      </c>
      <c r="AA73" s="139">
        <f t="shared" si="34"/>
        <v>-170.59029915714501</v>
      </c>
      <c r="AB73" s="136">
        <f t="shared" si="34"/>
        <v>-13.668956140000001</v>
      </c>
      <c r="AC73" s="136">
        <f t="shared" si="34"/>
        <v>-12.613069169999999</v>
      </c>
      <c r="AD73" s="137">
        <f t="shared" si="34"/>
        <v>-15.360304250000002</v>
      </c>
      <c r="AE73" s="136">
        <f t="shared" si="34"/>
        <v>-15.056823870000002</v>
      </c>
      <c r="AF73" s="136">
        <f t="shared" si="34"/>
        <v>-14.830808470000001</v>
      </c>
      <c r="AG73" s="137">
        <f t="shared" si="34"/>
        <v>-13.694627840000004</v>
      </c>
      <c r="AH73" s="136">
        <f t="shared" si="34"/>
        <v>-14.473837510000001</v>
      </c>
      <c r="AI73" s="136">
        <f t="shared" si="34"/>
        <v>-14.062299920000001</v>
      </c>
      <c r="AJ73" s="137">
        <f t="shared" si="34"/>
        <v>-14.742312030000001</v>
      </c>
      <c r="AK73" s="136">
        <f t="shared" si="34"/>
        <v>-13.78627288</v>
      </c>
      <c r="AL73" s="136">
        <f t="shared" si="34"/>
        <v>-13.594591099999999</v>
      </c>
      <c r="AM73" s="137">
        <f t="shared" si="34"/>
        <v>-13.113990269999999</v>
      </c>
      <c r="AN73" s="139">
        <f t="shared" si="34"/>
        <v>-168.99789344999999</v>
      </c>
      <c r="AO73" s="136">
        <f t="shared" si="34"/>
        <v>-15.216294309999999</v>
      </c>
      <c r="AP73" s="136">
        <f t="shared" si="34"/>
        <v>-12.617759660000038</v>
      </c>
      <c r="AQ73" s="137">
        <f t="shared" si="34"/>
        <v>-13.638821979999987</v>
      </c>
      <c r="AR73" s="136">
        <f t="shared" si="34"/>
        <v>-13.489718019999987</v>
      </c>
      <c r="AS73" s="136">
        <f t="shared" si="34"/>
        <v>-13.90653982000001</v>
      </c>
      <c r="AT73" s="137">
        <f t="shared" si="34"/>
        <v>-13.374355160000011</v>
      </c>
      <c r="AU73" s="136">
        <f>SUM(AU74:AU77)</f>
        <v>-14.527377110000002</v>
      </c>
      <c r="AV73" s="136">
        <f>SUM(AV74:AV77)</f>
        <v>-14.832766859999989</v>
      </c>
      <c r="AW73" s="137">
        <f>SUM(AW74:AW77)</f>
        <v>-14.870529340000004</v>
      </c>
      <c r="AX73" s="136">
        <f t="shared" ref="AX73:BC73" si="35">SUM(AX74:AX77)</f>
        <v>-14.461035489999997</v>
      </c>
      <c r="AY73" s="136">
        <f t="shared" si="35"/>
        <v>-13.107048829999997</v>
      </c>
      <c r="AZ73" s="137">
        <f t="shared" si="35"/>
        <v>-18.481387779999995</v>
      </c>
      <c r="BA73" s="139">
        <f t="shared" si="35"/>
        <v>-172.52363436000002</v>
      </c>
      <c r="BB73" s="136">
        <f t="shared" si="35"/>
        <v>-15.438334829999999</v>
      </c>
      <c r="BC73" s="136">
        <f t="shared" si="35"/>
        <v>-12.244545309999999</v>
      </c>
      <c r="BD73" s="137">
        <f>SUM(BD74:BD77)</f>
        <v>-16.811896699999998</v>
      </c>
      <c r="BE73" s="136">
        <f>SUM(BE74:BE77)</f>
        <v>-14.500084490000003</v>
      </c>
      <c r="BF73" s="136">
        <f>SUM(BF74:BF77)</f>
        <v>-13.739643240000014</v>
      </c>
      <c r="BG73" s="137">
        <f>SUM(BG74:BG77)</f>
        <v>-19.616722051522054</v>
      </c>
      <c r="BH73" s="136">
        <f t="shared" ref="BH73:BM73" si="36">SUM(BH74:BH77)</f>
        <v>-15.932777620000026</v>
      </c>
      <c r="BI73" s="136">
        <f t="shared" si="36"/>
        <v>-15.976984261000014</v>
      </c>
      <c r="BJ73" s="137">
        <f t="shared" si="36"/>
        <v>-15.373993609999999</v>
      </c>
      <c r="BK73" s="136">
        <f t="shared" si="36"/>
        <v>-15.374751489999994</v>
      </c>
      <c r="BL73" s="136">
        <f t="shared" si="36"/>
        <v>-13.954444270000042</v>
      </c>
      <c r="BM73" s="137">
        <f t="shared" si="36"/>
        <v>-14.082198086476179</v>
      </c>
    </row>
    <row r="74" spans="1:65" customFormat="1">
      <c r="A74" s="179" t="s">
        <v>651</v>
      </c>
      <c r="B74" s="141">
        <v>-6.7815552400000012</v>
      </c>
      <c r="C74" s="141">
        <v>-3.6062426199999997</v>
      </c>
      <c r="D74" s="142">
        <v>-4.0310893700000001</v>
      </c>
      <c r="E74" s="141">
        <v>-4.0792757000000002</v>
      </c>
      <c r="F74" s="141">
        <v>-4.05188272</v>
      </c>
      <c r="G74" s="142">
        <v>-3.6496848800000006</v>
      </c>
      <c r="H74" s="141">
        <v>-4.3389079700000002</v>
      </c>
      <c r="I74" s="141">
        <v>-4.3953916900000003</v>
      </c>
      <c r="J74" s="142">
        <v>-4.2287512399999994</v>
      </c>
      <c r="K74" s="141">
        <v>-3.7722974200000006</v>
      </c>
      <c r="L74" s="141">
        <v>-3.9493943800000002</v>
      </c>
      <c r="M74" s="143">
        <v>-4.4303875900000014</v>
      </c>
      <c r="N74" s="144">
        <v>-51.314860820000007</v>
      </c>
      <c r="O74" s="141">
        <v>-4.1361314473999995</v>
      </c>
      <c r="P74" s="141">
        <v>-3.4278829422000001</v>
      </c>
      <c r="Q74" s="142">
        <v>-4.3713593432000009</v>
      </c>
      <c r="R74" s="141">
        <v>-3.904428539</v>
      </c>
      <c r="S74" s="141">
        <v>-3.9555847105999997</v>
      </c>
      <c r="T74" s="142">
        <v>-3.8663343330000002</v>
      </c>
      <c r="U74" s="141">
        <v>-4.4299733424000003</v>
      </c>
      <c r="V74" s="141">
        <v>-4.3240894075999998</v>
      </c>
      <c r="W74" s="142">
        <v>-4.0851629125999995</v>
      </c>
      <c r="X74" s="141">
        <v>-3.9317632386000003</v>
      </c>
      <c r="Y74" s="141">
        <v>-3.7436678096000007</v>
      </c>
      <c r="Z74" s="142">
        <v>-4.1219259664000001</v>
      </c>
      <c r="AA74" s="144">
        <v>-48.298303992599998</v>
      </c>
      <c r="AB74" s="141">
        <v>-4.0377814400000007</v>
      </c>
      <c r="AC74" s="141">
        <v>-4.0071590299999995</v>
      </c>
      <c r="AD74" s="142">
        <v>-4.2642914100000002</v>
      </c>
      <c r="AE74" s="141">
        <v>-4.1625869400000015</v>
      </c>
      <c r="AF74" s="141">
        <v>-4.3029904400000012</v>
      </c>
      <c r="AG74" s="142">
        <v>-4.0490933899999995</v>
      </c>
      <c r="AH74" s="141">
        <v>-4.2102710500000011</v>
      </c>
      <c r="AI74" s="141">
        <v>-4.2469564100000001</v>
      </c>
      <c r="AJ74" s="142">
        <v>-4.3895046100000004</v>
      </c>
      <c r="AK74" s="141">
        <v>-4.0622280799999997</v>
      </c>
      <c r="AL74" s="141">
        <v>-4.1777836199999996</v>
      </c>
      <c r="AM74" s="142">
        <v>-4.1217561299999996</v>
      </c>
      <c r="AN74" s="144">
        <v>-50.032402550000008</v>
      </c>
      <c r="AO74" s="141">
        <v>-4.6973924999999985</v>
      </c>
      <c r="AP74" s="141">
        <v>-3.8788129800000029</v>
      </c>
      <c r="AQ74" s="142">
        <v>-4.0963798499999973</v>
      </c>
      <c r="AR74" s="141">
        <v>-4.1824745699999983</v>
      </c>
      <c r="AS74" s="141">
        <v>-3.9965192600000026</v>
      </c>
      <c r="AT74" s="142">
        <v>-4.0671002300000074</v>
      </c>
      <c r="AU74" s="141">
        <v>-4.3113624000000002</v>
      </c>
      <c r="AV74" s="141">
        <v>-4.4999344299999926</v>
      </c>
      <c r="AW74" s="142">
        <v>-4.5277044700000024</v>
      </c>
      <c r="AX74" s="141">
        <v>-4.3969782399999993</v>
      </c>
      <c r="AY74" s="141">
        <v>-4.155012479999999</v>
      </c>
      <c r="AZ74" s="142">
        <v>-6.016619630000001</v>
      </c>
      <c r="BA74" s="144">
        <v>-52.826291040000008</v>
      </c>
      <c r="BB74" s="141">
        <v>-4.7519902500000004</v>
      </c>
      <c r="BC74" s="141">
        <v>-3.9647512699999976</v>
      </c>
      <c r="BD74" s="142">
        <v>-4.9452153799999978</v>
      </c>
      <c r="BE74" s="141">
        <v>-4.5627257300000021</v>
      </c>
      <c r="BF74" s="141">
        <v>-4.2518414999999994</v>
      </c>
      <c r="BG74" s="142">
        <v>-6.2396821311340682</v>
      </c>
      <c r="BH74" s="141">
        <v>-4.3531908000000081</v>
      </c>
      <c r="BI74" s="141">
        <v>-4.6519714110000017</v>
      </c>
      <c r="BJ74" s="142">
        <v>-4.4761129199999985</v>
      </c>
      <c r="BK74" s="141">
        <v>-4.6973514199999906</v>
      </c>
      <c r="BL74" s="141">
        <v>-4.2228685000000192</v>
      </c>
      <c r="BM74" s="142">
        <v>-4.4589520789394772</v>
      </c>
    </row>
    <row r="75" spans="1:65" customFormat="1">
      <c r="A75" s="179" t="s">
        <v>652</v>
      </c>
      <c r="B75" s="141">
        <v>-1.2126995300000003</v>
      </c>
      <c r="C75" s="141">
        <v>-1.0455847999999999</v>
      </c>
      <c r="D75" s="142">
        <v>-1.2690461399999999</v>
      </c>
      <c r="E75" s="141">
        <v>-1.1767161800000001</v>
      </c>
      <c r="F75" s="141">
        <v>-1.2111094</v>
      </c>
      <c r="G75" s="142">
        <v>-1.5123319899999998</v>
      </c>
      <c r="H75" s="141">
        <v>-1.6303323999999999</v>
      </c>
      <c r="I75" s="141">
        <v>-1.7091622299999998</v>
      </c>
      <c r="J75" s="142">
        <v>-1.6174445200000001</v>
      </c>
      <c r="K75" s="141">
        <v>-1.7003124800000002</v>
      </c>
      <c r="L75" s="141">
        <v>-1.5898435199999998</v>
      </c>
      <c r="M75" s="143">
        <v>-1.7436194200000001</v>
      </c>
      <c r="N75" s="144">
        <v>-17.418202610000002</v>
      </c>
      <c r="O75" s="141">
        <v>-1.7913921751549999</v>
      </c>
      <c r="P75" s="141">
        <v>-1.3998131674650003</v>
      </c>
      <c r="Q75" s="142">
        <v>-1.8322291910400001</v>
      </c>
      <c r="R75" s="141">
        <v>-1.588904712425</v>
      </c>
      <c r="S75" s="141">
        <v>-1.5254382559449999</v>
      </c>
      <c r="T75" s="142">
        <v>-1.554703280225</v>
      </c>
      <c r="U75" s="141">
        <v>-1.7321042865300003</v>
      </c>
      <c r="V75" s="141">
        <v>-1.7335507874699998</v>
      </c>
      <c r="W75" s="142">
        <v>-1.6549020055950001</v>
      </c>
      <c r="X75" s="141">
        <v>-1.508956856545</v>
      </c>
      <c r="Y75" s="141">
        <v>-1.49497655962</v>
      </c>
      <c r="Z75" s="142">
        <v>-1.62895292133</v>
      </c>
      <c r="AA75" s="144">
        <v>-19.445924199345001</v>
      </c>
      <c r="AB75" s="141">
        <v>-1.5338242600000001</v>
      </c>
      <c r="AC75" s="141">
        <v>-1.3345231899999999</v>
      </c>
      <c r="AD75" s="142">
        <v>-1.7962032700000001</v>
      </c>
      <c r="AE75" s="141">
        <v>-1.7491772000000023</v>
      </c>
      <c r="AF75" s="141">
        <v>-1.6846091499999991</v>
      </c>
      <c r="AG75" s="142">
        <v>-1.5277762500000005</v>
      </c>
      <c r="AH75" s="141">
        <v>-1.6237122399999999</v>
      </c>
      <c r="AI75" s="141">
        <v>-1.5582175599999999</v>
      </c>
      <c r="AJ75" s="142">
        <v>-1.6457127400000002</v>
      </c>
      <c r="AK75" s="141">
        <v>-1.5273965299999999</v>
      </c>
      <c r="AL75" s="141">
        <v>-1.469144</v>
      </c>
      <c r="AM75" s="142">
        <v>-1.4030362299999999</v>
      </c>
      <c r="AN75" s="144">
        <v>-18.853332620000003</v>
      </c>
      <c r="AO75" s="141">
        <v>-1.6737870300000017</v>
      </c>
      <c r="AP75" s="141">
        <v>-1.3658191600000005</v>
      </c>
      <c r="AQ75" s="142">
        <v>-1.49496706</v>
      </c>
      <c r="AR75" s="141">
        <v>-1.4675854400000012</v>
      </c>
      <c r="AS75" s="141">
        <v>-1.5629492300000021</v>
      </c>
      <c r="AT75" s="142">
        <v>-1.4652091200000004</v>
      </c>
      <c r="AU75" s="141">
        <v>-1.6129750199999973</v>
      </c>
      <c r="AV75" s="141">
        <v>-1.6376565199999995</v>
      </c>
      <c r="AW75" s="142">
        <v>-1.63238017</v>
      </c>
      <c r="AX75" s="141">
        <v>-1.5969737099999974</v>
      </c>
      <c r="AY75" s="141">
        <v>-1.3928535799999999</v>
      </c>
      <c r="AZ75" s="142">
        <v>-2.0218581699999967</v>
      </c>
      <c r="BA75" s="144">
        <v>-18.925014209999997</v>
      </c>
      <c r="BB75" s="141">
        <v>-1.7059622199999993</v>
      </c>
      <c r="BC75" s="141">
        <v>-1.2708445900000001</v>
      </c>
      <c r="BD75" s="142">
        <v>-1.9091059700000002</v>
      </c>
      <c r="BE75" s="141">
        <v>-1.5641573200000014</v>
      </c>
      <c r="BF75" s="141">
        <v>-1.4913954800000002</v>
      </c>
      <c r="BG75" s="142">
        <v>-2.1924473281180865</v>
      </c>
      <c r="BH75" s="141">
        <v>-1.8684136100000015</v>
      </c>
      <c r="BI75" s="141">
        <v>-1.8027605500000017</v>
      </c>
      <c r="BJ75" s="142">
        <v>-1.7294324299999999</v>
      </c>
      <c r="BK75" s="141">
        <v>-1.7274905799999998</v>
      </c>
      <c r="BL75" s="141">
        <v>-1.5282343600000063</v>
      </c>
      <c r="BM75" s="142">
        <v>-1.4539965496556679</v>
      </c>
    </row>
    <row r="76" spans="1:65" customFormat="1">
      <c r="A76" s="179" t="s">
        <v>653</v>
      </c>
      <c r="B76" s="141">
        <v>-7.2354080000000005</v>
      </c>
      <c r="C76" s="141">
        <v>-6.3159786700000007</v>
      </c>
      <c r="D76" s="142">
        <v>-7.4326247800000003</v>
      </c>
      <c r="E76" s="141">
        <v>-7.0199947699999994</v>
      </c>
      <c r="F76" s="141">
        <v>-7.1463791199999989</v>
      </c>
      <c r="G76" s="142">
        <v>-7.9575120499999992</v>
      </c>
      <c r="H76" s="141">
        <v>-8.6176517899999983</v>
      </c>
      <c r="I76" s="141">
        <v>-8.97456852</v>
      </c>
      <c r="J76" s="142">
        <v>-8.5559920600000012</v>
      </c>
      <c r="K76" s="141">
        <v>-9.1052585500000003</v>
      </c>
      <c r="L76" s="141">
        <v>-8.4087574000000025</v>
      </c>
      <c r="M76" s="143">
        <v>-9.1611006699999997</v>
      </c>
      <c r="N76" s="144">
        <v>-95.931226379999984</v>
      </c>
      <c r="O76" s="141">
        <v>-9.5435530448000012</v>
      </c>
      <c r="P76" s="141">
        <v>-7.4599751744000002</v>
      </c>
      <c r="Q76" s="142">
        <v>-9.5230329363999981</v>
      </c>
      <c r="R76" s="141">
        <v>-8.3990354279999977</v>
      </c>
      <c r="S76" s="141">
        <v>-8.0850361611999997</v>
      </c>
      <c r="T76" s="142">
        <v>-8.1753612559999986</v>
      </c>
      <c r="U76" s="141">
        <v>-9.1649414148000012</v>
      </c>
      <c r="V76" s="141">
        <v>-9.1691792151999998</v>
      </c>
      <c r="W76" s="142">
        <v>-8.7774235951999984</v>
      </c>
      <c r="X76" s="141">
        <v>-8.0268711471999996</v>
      </c>
      <c r="Y76" s="141">
        <v>-7.9488173992000002</v>
      </c>
      <c r="Z76" s="142">
        <v>-8.5728441927999999</v>
      </c>
      <c r="AA76" s="144">
        <v>-102.8460709652</v>
      </c>
      <c r="AB76" s="141">
        <v>-8.0973504399999996</v>
      </c>
      <c r="AC76" s="141">
        <v>-7.2713869500000001</v>
      </c>
      <c r="AD76" s="142">
        <v>-9.2998095700000007</v>
      </c>
      <c r="AE76" s="141">
        <v>-9.1450597299999981</v>
      </c>
      <c r="AF76" s="141">
        <v>-8.8432088800000006</v>
      </c>
      <c r="AG76" s="142">
        <v>-8.1177582000000044</v>
      </c>
      <c r="AH76" s="141">
        <v>-8.6398542200000001</v>
      </c>
      <c r="AI76" s="141">
        <v>-8.2571259500000007</v>
      </c>
      <c r="AJ76" s="142">
        <v>-8.7070946799999991</v>
      </c>
      <c r="AK76" s="141">
        <v>-8.1966482700000007</v>
      </c>
      <c r="AL76" s="141">
        <v>-7.9476634799999992</v>
      </c>
      <c r="AM76" s="142">
        <v>-7.5891979099999984</v>
      </c>
      <c r="AN76" s="144">
        <v>-100.11215828</v>
      </c>
      <c r="AO76" s="141">
        <v>-8.8451147799999976</v>
      </c>
      <c r="AP76" s="141">
        <v>-7.3731275200000344</v>
      </c>
      <c r="AQ76" s="142">
        <v>-8.0474750699999902</v>
      </c>
      <c r="AR76" s="141">
        <v>-7.8396580099999884</v>
      </c>
      <c r="AS76" s="141">
        <v>-8.3470713300000057</v>
      </c>
      <c r="AT76" s="142">
        <v>-7.8420458100000046</v>
      </c>
      <c r="AU76" s="141">
        <v>-8.6030396900000046</v>
      </c>
      <c r="AV76" s="141">
        <v>-8.6951759099999979</v>
      </c>
      <c r="AW76" s="142">
        <v>-8.7104447000000018</v>
      </c>
      <c r="AX76" s="141">
        <v>-8.4670835400000009</v>
      </c>
      <c r="AY76" s="141">
        <v>-7.5591827699999978</v>
      </c>
      <c r="AZ76" s="142">
        <v>-10.442909979999998</v>
      </c>
      <c r="BA76" s="144">
        <v>-100.77232911000002</v>
      </c>
      <c r="BB76" s="141">
        <v>-8.9803823599999983</v>
      </c>
      <c r="BC76" s="141">
        <v>-7.0089494500000011</v>
      </c>
      <c r="BD76" s="142">
        <v>-9.9575753500000008</v>
      </c>
      <c r="BE76" s="141">
        <v>-8.373201439999999</v>
      </c>
      <c r="BF76" s="141">
        <v>-7.996406260000013</v>
      </c>
      <c r="BG76" s="142">
        <v>-11.184592592269901</v>
      </c>
      <c r="BH76" s="141">
        <v>-9.7111732100000161</v>
      </c>
      <c r="BI76" s="141">
        <v>-9.5222523000000105</v>
      </c>
      <c r="BJ76" s="142">
        <v>-9.1684482600000017</v>
      </c>
      <c r="BK76" s="141">
        <v>-8.9499094900000049</v>
      </c>
      <c r="BL76" s="141">
        <v>-8.2033414100000179</v>
      </c>
      <c r="BM76" s="142">
        <v>-8.1692494578810333</v>
      </c>
    </row>
    <row r="77" spans="1:65" customFormat="1">
      <c r="A77" s="179" t="s">
        <v>654</v>
      </c>
      <c r="B77" s="141">
        <v>0</v>
      </c>
      <c r="C77" s="141">
        <v>0</v>
      </c>
      <c r="D77" s="142">
        <v>0</v>
      </c>
      <c r="E77" s="141">
        <v>0</v>
      </c>
      <c r="F77" s="141">
        <v>0</v>
      </c>
      <c r="G77" s="142">
        <v>0</v>
      </c>
      <c r="H77" s="141">
        <v>0</v>
      </c>
      <c r="I77" s="141">
        <v>0</v>
      </c>
      <c r="J77" s="142">
        <v>0</v>
      </c>
      <c r="K77" s="141">
        <v>0</v>
      </c>
      <c r="L77" s="141">
        <v>0</v>
      </c>
      <c r="M77" s="143">
        <v>0</v>
      </c>
      <c r="N77" s="144">
        <v>0</v>
      </c>
      <c r="O77" s="141">
        <v>0</v>
      </c>
      <c r="P77" s="141">
        <v>0</v>
      </c>
      <c r="Q77" s="142">
        <v>0</v>
      </c>
      <c r="R77" s="141">
        <v>0</v>
      </c>
      <c r="S77" s="141">
        <v>0</v>
      </c>
      <c r="T77" s="142">
        <v>0</v>
      </c>
      <c r="U77" s="141">
        <v>0</v>
      </c>
      <c r="V77" s="141">
        <v>0</v>
      </c>
      <c r="W77" s="142">
        <v>0</v>
      </c>
      <c r="X77" s="141">
        <v>0</v>
      </c>
      <c r="Y77" s="141">
        <v>0</v>
      </c>
      <c r="Z77" s="142">
        <v>0</v>
      </c>
      <c r="AA77" s="144">
        <v>0</v>
      </c>
      <c r="AB77" s="141">
        <v>0</v>
      </c>
      <c r="AC77" s="141">
        <v>0</v>
      </c>
      <c r="AD77" s="142">
        <v>0</v>
      </c>
      <c r="AE77" s="141">
        <v>0</v>
      </c>
      <c r="AF77" s="141">
        <v>0</v>
      </c>
      <c r="AG77" s="142">
        <v>0</v>
      </c>
      <c r="AH77" s="141">
        <v>0</v>
      </c>
      <c r="AI77" s="141">
        <v>0</v>
      </c>
      <c r="AJ77" s="142">
        <v>0</v>
      </c>
      <c r="AK77" s="141">
        <v>0</v>
      </c>
      <c r="AL77" s="141">
        <v>0</v>
      </c>
      <c r="AM77" s="142">
        <v>0</v>
      </c>
      <c r="AN77" s="144">
        <v>0</v>
      </c>
      <c r="AO77" s="141">
        <v>0</v>
      </c>
      <c r="AP77" s="141">
        <v>0</v>
      </c>
      <c r="AQ77" s="142">
        <v>0</v>
      </c>
      <c r="AR77" s="141">
        <v>0</v>
      </c>
      <c r="AS77" s="141">
        <v>0</v>
      </c>
      <c r="AT77" s="142">
        <v>0</v>
      </c>
      <c r="AU77" s="141">
        <v>0</v>
      </c>
      <c r="AV77" s="141">
        <v>0</v>
      </c>
      <c r="AW77" s="142">
        <v>0</v>
      </c>
      <c r="AX77" s="141">
        <v>0</v>
      </c>
      <c r="AY77" s="141">
        <v>0</v>
      </c>
      <c r="AZ77" s="142">
        <v>0</v>
      </c>
      <c r="BA77" s="144">
        <v>0</v>
      </c>
      <c r="BB77" s="141">
        <v>0</v>
      </c>
      <c r="BC77" s="141">
        <v>0</v>
      </c>
      <c r="BD77" s="142">
        <v>0</v>
      </c>
      <c r="BE77" s="141">
        <v>0</v>
      </c>
      <c r="BF77" s="141">
        <v>0</v>
      </c>
      <c r="BG77" s="142">
        <v>0</v>
      </c>
      <c r="BH77" s="141">
        <v>0</v>
      </c>
      <c r="BI77" s="141">
        <v>0</v>
      </c>
      <c r="BJ77" s="142">
        <v>0</v>
      </c>
      <c r="BK77" s="141">
        <v>0</v>
      </c>
      <c r="BL77" s="141">
        <v>0</v>
      </c>
      <c r="BM77" s="142">
        <v>0</v>
      </c>
    </row>
    <row r="78" spans="1:65" customFormat="1">
      <c r="A78" s="180"/>
      <c r="D78" s="127"/>
      <c r="G78" s="127"/>
      <c r="J78" s="127"/>
      <c r="M78" s="128"/>
      <c r="N78" s="134"/>
      <c r="Q78" s="127"/>
      <c r="T78" s="127"/>
      <c r="W78" s="127"/>
      <c r="Z78" s="127"/>
      <c r="AA78" s="134"/>
      <c r="AD78" s="127"/>
      <c r="AG78" s="127"/>
      <c r="AJ78" s="127"/>
      <c r="AM78" s="127"/>
      <c r="AN78" s="134"/>
      <c r="AQ78" s="127"/>
      <c r="AT78" s="127"/>
      <c r="AW78" s="127"/>
      <c r="AZ78" s="127"/>
      <c r="BA78" s="134"/>
      <c r="BD78" s="127"/>
      <c r="BG78" s="127"/>
      <c r="BJ78" s="127"/>
      <c r="BM78" s="127"/>
    </row>
    <row r="79" spans="1:65" customFormat="1">
      <c r="A79" s="165" t="s">
        <v>655</v>
      </c>
      <c r="B79" s="166">
        <f>B70+B72+B73</f>
        <v>147.84065261000003</v>
      </c>
      <c r="C79" s="166">
        <f t="shared" ref="C79:AT79" si="37">C70+C72+C73</f>
        <v>153.83551671053399</v>
      </c>
      <c r="D79" s="167">
        <f t="shared" si="37"/>
        <v>153.1149060366559</v>
      </c>
      <c r="E79" s="166">
        <f t="shared" si="37"/>
        <v>157.36346658155188</v>
      </c>
      <c r="F79" s="166">
        <f t="shared" si="37"/>
        <v>157.20200072675999</v>
      </c>
      <c r="G79" s="167">
        <f t="shared" si="37"/>
        <v>158.00678160036205</v>
      </c>
      <c r="H79" s="166">
        <f t="shared" si="37"/>
        <v>172.82551653400333</v>
      </c>
      <c r="I79" s="166">
        <f t="shared" si="37"/>
        <v>177.48048220791233</v>
      </c>
      <c r="J79" s="167">
        <f t="shared" si="37"/>
        <v>171.28039921980388</v>
      </c>
      <c r="K79" s="166">
        <f t="shared" si="37"/>
        <v>172.30301483139769</v>
      </c>
      <c r="L79" s="166">
        <f t="shared" si="37"/>
        <v>171.83925297716712</v>
      </c>
      <c r="M79" s="168">
        <f t="shared" si="37"/>
        <v>171.3100517691019</v>
      </c>
      <c r="N79" s="169">
        <f t="shared" si="37"/>
        <v>1964.4020418052501</v>
      </c>
      <c r="O79" s="166">
        <f t="shared" si="37"/>
        <v>162.53053859173292</v>
      </c>
      <c r="P79" s="166">
        <f t="shared" si="37"/>
        <v>160.76911653762093</v>
      </c>
      <c r="Q79" s="167">
        <f t="shared" si="37"/>
        <v>158.07981036591337</v>
      </c>
      <c r="R79" s="166">
        <f t="shared" si="37"/>
        <v>167.19439800357344</v>
      </c>
      <c r="S79" s="166">
        <f t="shared" si="37"/>
        <v>156.30638312942261</v>
      </c>
      <c r="T79" s="167">
        <f t="shared" si="37"/>
        <v>164.09301422725972</v>
      </c>
      <c r="U79" s="166">
        <f t="shared" si="37"/>
        <v>171.06117127796645</v>
      </c>
      <c r="V79" s="166">
        <f t="shared" si="37"/>
        <v>176.05303005693492</v>
      </c>
      <c r="W79" s="167">
        <f t="shared" si="37"/>
        <v>173.4845198546804</v>
      </c>
      <c r="X79" s="166">
        <f t="shared" si="37"/>
        <v>167.035309562208</v>
      </c>
      <c r="Y79" s="166">
        <f t="shared" si="37"/>
        <v>155.04656530406837</v>
      </c>
      <c r="Z79" s="167">
        <f t="shared" si="37"/>
        <v>161.19877980752284</v>
      </c>
      <c r="AA79" s="181">
        <f t="shared" si="37"/>
        <v>1972.8526367189049</v>
      </c>
      <c r="AB79" s="166">
        <f t="shared" si="37"/>
        <v>158.86905393992123</v>
      </c>
      <c r="AC79" s="166">
        <f t="shared" si="37"/>
        <v>158.28316430256535</v>
      </c>
      <c r="AD79" s="167">
        <f t="shared" si="37"/>
        <v>162.05076707199132</v>
      </c>
      <c r="AE79" s="166">
        <f t="shared" si="37"/>
        <v>157.5654219580976</v>
      </c>
      <c r="AF79" s="166">
        <f t="shared" si="37"/>
        <v>161.67436643804538</v>
      </c>
      <c r="AG79" s="167">
        <f t="shared" si="37"/>
        <v>163.53558113987438</v>
      </c>
      <c r="AH79" s="166">
        <f t="shared" si="37"/>
        <v>166.30032226596501</v>
      </c>
      <c r="AI79" s="166">
        <f t="shared" si="37"/>
        <v>157.72622348086549</v>
      </c>
      <c r="AJ79" s="167">
        <f t="shared" si="37"/>
        <v>167.078252675942</v>
      </c>
      <c r="AK79" s="166">
        <f t="shared" si="37"/>
        <v>162.97272221405478</v>
      </c>
      <c r="AL79" s="166">
        <f t="shared" si="37"/>
        <v>160.63731836595369</v>
      </c>
      <c r="AM79" s="167">
        <f t="shared" si="37"/>
        <v>155.43067370654566</v>
      </c>
      <c r="AN79" s="181">
        <f t="shared" si="37"/>
        <v>1932.123867559822</v>
      </c>
      <c r="AO79" s="166">
        <f t="shared" si="37"/>
        <v>152.73789888391264</v>
      </c>
      <c r="AP79" s="166">
        <f t="shared" si="37"/>
        <v>158.23824875167071</v>
      </c>
      <c r="AQ79" s="167">
        <f t="shared" si="37"/>
        <v>155.66750284841245</v>
      </c>
      <c r="AR79" s="166">
        <f t="shared" si="37"/>
        <v>160.87276017766987</v>
      </c>
      <c r="AS79" s="166">
        <f t="shared" si="37"/>
        <v>160.2286494674359</v>
      </c>
      <c r="AT79" s="167">
        <f t="shared" si="37"/>
        <v>176.38061632604678</v>
      </c>
      <c r="AU79" s="166">
        <f>AU70+AU72+AU73</f>
        <v>178.48210384815403</v>
      </c>
      <c r="AV79" s="166">
        <f>AV70+AV72+AV73</f>
        <v>176.92053932770602</v>
      </c>
      <c r="AW79" s="167">
        <f>AW70+AW72+AW73</f>
        <v>162.29013183154251</v>
      </c>
      <c r="AX79" s="166">
        <f t="shared" ref="AX79:BC79" si="38">AX70+AX72+AX73</f>
        <v>175.63928469098434</v>
      </c>
      <c r="AY79" s="166">
        <f t="shared" si="38"/>
        <v>167.96492303879054</v>
      </c>
      <c r="AZ79" s="167">
        <f t="shared" si="38"/>
        <v>177.58762063556907</v>
      </c>
      <c r="BA79" s="181">
        <f t="shared" si="38"/>
        <v>2003.0102798278949</v>
      </c>
      <c r="BB79" s="166">
        <f t="shared" si="38"/>
        <v>161.90073523226295</v>
      </c>
      <c r="BC79" s="166">
        <f t="shared" si="38"/>
        <v>167.25164034539446</v>
      </c>
      <c r="BD79" s="167">
        <f>BD70+BD72+BD73</f>
        <v>173.39915286833519</v>
      </c>
      <c r="BE79" s="166">
        <f>BE70+BE72+BE73</f>
        <v>169.30271827604574</v>
      </c>
      <c r="BF79" s="182">
        <f>BF70+BF72+BF73</f>
        <v>159.44852028229477</v>
      </c>
      <c r="BG79" s="167">
        <f>BG70+BG72+BG73</f>
        <v>154.96999877580279</v>
      </c>
      <c r="BH79" s="170">
        <f t="shared" ref="BH79:BM79" si="39">BH70+BH72+BH73</f>
        <v>171.11853048615296</v>
      </c>
      <c r="BI79" s="183">
        <f t="shared" si="39"/>
        <v>173.59899317437132</v>
      </c>
      <c r="BJ79" s="171">
        <f t="shared" si="39"/>
        <v>179.88543513818644</v>
      </c>
      <c r="BK79" s="170">
        <f t="shared" si="39"/>
        <v>169.74888464407115</v>
      </c>
      <c r="BL79" s="183">
        <f t="shared" si="39"/>
        <v>166.78320171230118</v>
      </c>
      <c r="BM79" s="171">
        <f t="shared" si="39"/>
        <v>178.56194109664517</v>
      </c>
    </row>
    <row r="80" spans="1:65" customFormat="1">
      <c r="A80" s="180"/>
      <c r="D80" s="127"/>
      <c r="G80" s="127"/>
      <c r="J80" s="127"/>
      <c r="M80" s="128"/>
      <c r="N80" s="134"/>
      <c r="Q80" s="127"/>
      <c r="T80" s="127"/>
      <c r="W80" s="127"/>
      <c r="Z80" s="127"/>
      <c r="AA80" s="134"/>
      <c r="AD80" s="127"/>
      <c r="AG80" s="127"/>
      <c r="AJ80" s="127"/>
      <c r="AM80" s="127"/>
      <c r="AN80" s="134"/>
      <c r="AQ80" s="127"/>
      <c r="AT80" s="127"/>
      <c r="AW80" s="127"/>
      <c r="AZ80" s="127"/>
      <c r="BA80" s="134"/>
      <c r="BD80" s="127"/>
      <c r="BG80" s="127"/>
      <c r="BJ80" s="127"/>
      <c r="BM80" s="127"/>
    </row>
    <row r="81" spans="1:65" customFormat="1">
      <c r="A81" s="135" t="s">
        <v>656</v>
      </c>
      <c r="B81" s="136">
        <f>B82+SUM(B84:B89)</f>
        <v>-22.119604140000028</v>
      </c>
      <c r="C81" s="136">
        <f t="shared" ref="C81:P81" si="40">C82+SUM(C84:C89)</f>
        <v>-22.897404002399995</v>
      </c>
      <c r="D81" s="137">
        <f t="shared" si="40"/>
        <v>-24.41017507960003</v>
      </c>
      <c r="E81" s="136">
        <f t="shared" si="40"/>
        <v>-25.375059572799973</v>
      </c>
      <c r="F81" s="136">
        <f t="shared" si="40"/>
        <v>-26.179248301599976</v>
      </c>
      <c r="G81" s="137">
        <f t="shared" si="40"/>
        <v>-26.178710935199973</v>
      </c>
      <c r="H81" s="136">
        <f t="shared" si="40"/>
        <v>-27.803274474799927</v>
      </c>
      <c r="I81" s="136">
        <f t="shared" si="40"/>
        <v>-24.046096969200008</v>
      </c>
      <c r="J81" s="137">
        <f t="shared" si="40"/>
        <v>-26.847157239999991</v>
      </c>
      <c r="K81" s="136">
        <f t="shared" si="40"/>
        <v>-27.16387361240001</v>
      </c>
      <c r="L81" s="136">
        <f t="shared" si="40"/>
        <v>-25.946712076399972</v>
      </c>
      <c r="M81" s="138">
        <f t="shared" si="40"/>
        <v>-26.282094531200023</v>
      </c>
      <c r="N81" s="139">
        <f t="shared" si="40"/>
        <v>-305.24941093559988</v>
      </c>
      <c r="O81" s="136">
        <f t="shared" si="40"/>
        <v>-23.098645859200051</v>
      </c>
      <c r="P81" s="136">
        <f t="shared" si="40"/>
        <v>-24.189587085199999</v>
      </c>
      <c r="Q81" s="137">
        <f t="shared" ref="Q81:AT81" si="41">Q82+SUM(Q84:Q89)</f>
        <v>-26.342248807999987</v>
      </c>
      <c r="R81" s="136">
        <f t="shared" si="41"/>
        <v>-24.082849762000059</v>
      </c>
      <c r="S81" s="136">
        <f t="shared" si="41"/>
        <v>-24.477567111599928</v>
      </c>
      <c r="T81" s="137">
        <f t="shared" si="41"/>
        <v>-21.684061215599954</v>
      </c>
      <c r="U81" s="136">
        <f t="shared" si="41"/>
        <v>-24.174744462799968</v>
      </c>
      <c r="V81" s="136">
        <f t="shared" si="41"/>
        <v>-23.631978369999953</v>
      </c>
      <c r="W81" s="137">
        <f t="shared" si="41"/>
        <v>-24.122901774800027</v>
      </c>
      <c r="X81" s="136">
        <f t="shared" si="41"/>
        <v>-22.01509108359993</v>
      </c>
      <c r="Y81" s="136">
        <f t="shared" si="41"/>
        <v>-23.390072882799945</v>
      </c>
      <c r="Z81" s="137">
        <f t="shared" si="41"/>
        <v>-20.567958713199975</v>
      </c>
      <c r="AA81" s="139">
        <f t="shared" si="41"/>
        <v>-281.77770712879976</v>
      </c>
      <c r="AB81" s="136">
        <f t="shared" si="41"/>
        <v>-21.828509504158742</v>
      </c>
      <c r="AC81" s="136">
        <f t="shared" si="41"/>
        <v>-21.10279700564773</v>
      </c>
      <c r="AD81" s="137">
        <f t="shared" si="41"/>
        <v>-20.172456402784114</v>
      </c>
      <c r="AE81" s="136">
        <f t="shared" si="41"/>
        <v>-23.346577126991978</v>
      </c>
      <c r="AF81" s="136">
        <f t="shared" si="41"/>
        <v>-22.172972416877926</v>
      </c>
      <c r="AG81" s="137">
        <f t="shared" si="41"/>
        <v>-22.155179098329096</v>
      </c>
      <c r="AH81" s="136">
        <f t="shared" si="41"/>
        <v>-24.537009158004061</v>
      </c>
      <c r="AI81" s="136">
        <f t="shared" si="41"/>
        <v>-22.946596055313776</v>
      </c>
      <c r="AJ81" s="137">
        <f t="shared" si="41"/>
        <v>-20.101860909693357</v>
      </c>
      <c r="AK81" s="136">
        <f t="shared" si="41"/>
        <v>-21.39385272697195</v>
      </c>
      <c r="AL81" s="136">
        <f t="shared" si="41"/>
        <v>-21.032238431086732</v>
      </c>
      <c r="AM81" s="137">
        <f t="shared" si="41"/>
        <v>-21.367945025608357</v>
      </c>
      <c r="AN81" s="139">
        <f t="shared" si="41"/>
        <v>-262.15799386146784</v>
      </c>
      <c r="AO81" s="136">
        <f t="shared" si="41"/>
        <v>-17.441086670000033</v>
      </c>
      <c r="AP81" s="136">
        <f t="shared" si="41"/>
        <v>-25.464901799999936</v>
      </c>
      <c r="AQ81" s="137">
        <f t="shared" si="41"/>
        <v>-22.716097079999948</v>
      </c>
      <c r="AR81" s="136">
        <f t="shared" si="41"/>
        <v>-23.496720820000025</v>
      </c>
      <c r="AS81" s="136">
        <f t="shared" si="41"/>
        <v>-22.643905360000062</v>
      </c>
      <c r="AT81" s="137">
        <f t="shared" si="41"/>
        <v>-22.374234470000133</v>
      </c>
      <c r="AU81" s="136">
        <f>AU82+SUM(AU84:AU89)</f>
        <v>-22.37849763000002</v>
      </c>
      <c r="AV81" s="136">
        <f>AV82+SUM(AV84:AV89)</f>
        <v>-22.614325120000139</v>
      </c>
      <c r="AW81" s="137">
        <f>AW82+SUM(AW84:AW89)</f>
        <v>-20.763055640000012</v>
      </c>
      <c r="AX81" s="136">
        <f t="shared" ref="AX81:BC81" si="42">AX82+SUM(AX84:AX89)</f>
        <v>-29.986029949999995</v>
      </c>
      <c r="AY81" s="136">
        <f t="shared" si="42"/>
        <v>-20.50182662999989</v>
      </c>
      <c r="AZ81" s="137">
        <f t="shared" si="42"/>
        <v>-35.531797420000018</v>
      </c>
      <c r="BA81" s="139">
        <f t="shared" si="42"/>
        <v>-285.91247859000026</v>
      </c>
      <c r="BB81" s="136">
        <f t="shared" si="42"/>
        <v>-18.249687320000049</v>
      </c>
      <c r="BC81" s="136">
        <f t="shared" si="42"/>
        <v>-21.679377460000012</v>
      </c>
      <c r="BD81" s="137">
        <f>BD82+SUM(BD84:BD89)</f>
        <v>-21.239442240000002</v>
      </c>
      <c r="BE81" s="136">
        <f>BE82+SUM(BE84:BE89)</f>
        <v>-20.848075710000003</v>
      </c>
      <c r="BF81" s="136">
        <f>BF82+SUM(BF84:BF89)</f>
        <v>-22.541805909999997</v>
      </c>
      <c r="BG81" s="137">
        <f>BG82+SUM(BG84:BG89)</f>
        <v>-22.062310300000007</v>
      </c>
      <c r="BH81" s="184">
        <f t="shared" ref="BH81:BM81" si="43">BH82+SUM(BH84:BH89)</f>
        <v>-19.975393589999999</v>
      </c>
      <c r="BI81" s="184">
        <f t="shared" si="43"/>
        <v>-22.485983149999999</v>
      </c>
      <c r="BJ81" s="185">
        <f t="shared" si="43"/>
        <v>-24.005014709999998</v>
      </c>
      <c r="BK81" s="184">
        <f t="shared" si="43"/>
        <v>-22.814176060000015</v>
      </c>
      <c r="BL81" s="184">
        <f t="shared" si="43"/>
        <v>-24.108543959999999</v>
      </c>
      <c r="BM81" s="185">
        <f t="shared" si="43"/>
        <v>-19.743731919999998</v>
      </c>
    </row>
    <row r="82" spans="1:65" customFormat="1">
      <c r="A82" s="186" t="s">
        <v>657</v>
      </c>
      <c r="B82" s="141">
        <v>-12.312908610000015</v>
      </c>
      <c r="C82" s="141">
        <v>-11.29685106240002</v>
      </c>
      <c r="D82" s="142">
        <v>-13.401813699600019</v>
      </c>
      <c r="E82" s="141">
        <v>-14.636540782799997</v>
      </c>
      <c r="F82" s="141">
        <v>-13.673978881599982</v>
      </c>
      <c r="G82" s="142">
        <v>-13.984253325200033</v>
      </c>
      <c r="H82" s="141">
        <v>-14.541879814800001</v>
      </c>
      <c r="I82" s="141">
        <v>-13.498013099200024</v>
      </c>
      <c r="J82" s="142">
        <v>-15.131037440000007</v>
      </c>
      <c r="K82" s="141">
        <v>-14.782345282400007</v>
      </c>
      <c r="L82" s="141">
        <v>-14.609326256399997</v>
      </c>
      <c r="M82" s="143">
        <v>-15.062420861200042</v>
      </c>
      <c r="N82" s="144">
        <v>-166.93136911560015</v>
      </c>
      <c r="O82" s="141">
        <v>-14.185973549200039</v>
      </c>
      <c r="P82" s="141">
        <v>-13.574231165200002</v>
      </c>
      <c r="Q82" s="142">
        <v>-13.907043537999972</v>
      </c>
      <c r="R82" s="141">
        <v>-13.337946392000028</v>
      </c>
      <c r="S82" s="141">
        <v>-13.073710451599982</v>
      </c>
      <c r="T82" s="142">
        <v>-11.696660055599997</v>
      </c>
      <c r="U82" s="141">
        <v>-12.961617522800022</v>
      </c>
      <c r="V82" s="141">
        <v>-12.577874880000026</v>
      </c>
      <c r="W82" s="142">
        <v>-13.02803193480001</v>
      </c>
      <c r="X82" s="141">
        <v>-12.145271423599983</v>
      </c>
      <c r="Y82" s="141">
        <v>-13.539554102799979</v>
      </c>
      <c r="Z82" s="142">
        <v>-10.778530313200006</v>
      </c>
      <c r="AA82" s="144">
        <v>-154.80644532880004</v>
      </c>
      <c r="AB82" s="141">
        <v>-10.60803275000003</v>
      </c>
      <c r="AC82" s="141">
        <v>-10.195610480000003</v>
      </c>
      <c r="AD82" s="142">
        <v>-9.4970341500000366</v>
      </c>
      <c r="AE82" s="141">
        <v>-11.535680749999981</v>
      </c>
      <c r="AF82" s="141">
        <v>-10.853588510000039</v>
      </c>
      <c r="AG82" s="142">
        <v>-11.000340800000014</v>
      </c>
      <c r="AH82" s="141">
        <v>-11.185334990000007</v>
      </c>
      <c r="AI82" s="141">
        <v>-10.401230619999996</v>
      </c>
      <c r="AJ82" s="142">
        <v>-9.965176499999993</v>
      </c>
      <c r="AK82" s="141">
        <v>-9.7433692899999951</v>
      </c>
      <c r="AL82" s="141">
        <v>-10.222329210000005</v>
      </c>
      <c r="AM82" s="142">
        <v>-8.7639085700000017</v>
      </c>
      <c r="AN82" s="144">
        <v>-123.9716366200001</v>
      </c>
      <c r="AO82" s="141">
        <v>-10.259881270000037</v>
      </c>
      <c r="AP82" s="141">
        <v>-11.646892229999994</v>
      </c>
      <c r="AQ82" s="142">
        <v>-11.597658709999983</v>
      </c>
      <c r="AR82" s="141">
        <v>-11.667999570000026</v>
      </c>
      <c r="AS82" s="141">
        <v>-10.089350260000066</v>
      </c>
      <c r="AT82" s="142">
        <v>-9.6186229300000612</v>
      </c>
      <c r="AU82" s="141">
        <v>-9.6393550500000345</v>
      </c>
      <c r="AV82" s="141">
        <v>-8.6560514700000191</v>
      </c>
      <c r="AW82" s="142">
        <v>-8.8974674399999838</v>
      </c>
      <c r="AX82" s="141">
        <v>-10.018456420000016</v>
      </c>
      <c r="AY82" s="141">
        <v>-8.6487088299999684</v>
      </c>
      <c r="AZ82" s="142">
        <v>-9.9848815399999928</v>
      </c>
      <c r="BA82" s="144">
        <v>-120.72532572000019</v>
      </c>
      <c r="BB82" s="141">
        <v>-9.0858439900000416</v>
      </c>
      <c r="BC82" s="141">
        <v>-10.361920800000016</v>
      </c>
      <c r="BD82" s="142">
        <v>-8.6180345599999999</v>
      </c>
      <c r="BE82" s="141">
        <v>-9.0466567900000019</v>
      </c>
      <c r="BF82" s="141">
        <v>-10.932647349999998</v>
      </c>
      <c r="BG82" s="142">
        <v>-9.6688685500000044</v>
      </c>
      <c r="BH82" s="141">
        <v>-9.3867041699999998</v>
      </c>
      <c r="BI82" s="141">
        <v>-10.801699979999999</v>
      </c>
      <c r="BJ82" s="142">
        <v>-10.066264599999998</v>
      </c>
      <c r="BK82" s="141">
        <v>-9.0401714600000069</v>
      </c>
      <c r="BL82" s="141">
        <v>-11.353771619999998</v>
      </c>
      <c r="BM82" s="142">
        <v>-6.1664332699999989</v>
      </c>
    </row>
    <row r="83" spans="1:65" customFormat="1">
      <c r="A83" s="187" t="s">
        <v>658</v>
      </c>
      <c r="B83" s="188">
        <f>B82/B79</f>
        <v>-8.3284999035286744E-2</v>
      </c>
      <c r="C83" s="188">
        <f t="shared" ref="C83:AT83" si="44">C82/C79</f>
        <v>-7.3434609275937507E-2</v>
      </c>
      <c r="D83" s="189">
        <f t="shared" si="44"/>
        <v>-8.7527818463289317E-2</v>
      </c>
      <c r="E83" s="188">
        <f t="shared" si="44"/>
        <v>-9.3011046977760706E-2</v>
      </c>
      <c r="F83" s="188">
        <f t="shared" si="44"/>
        <v>-8.6983491421126075E-2</v>
      </c>
      <c r="G83" s="189">
        <f t="shared" si="44"/>
        <v>-8.8504133705916768E-2</v>
      </c>
      <c r="H83" s="188">
        <f t="shared" si="44"/>
        <v>-8.4141972241343746E-2</v>
      </c>
      <c r="I83" s="188">
        <f t="shared" si="44"/>
        <v>-7.6053507018239694E-2</v>
      </c>
      <c r="J83" s="189">
        <f t="shared" si="44"/>
        <v>-8.8340741316129054E-2</v>
      </c>
      <c r="K83" s="188">
        <f t="shared" si="44"/>
        <v>-8.5792725663360325E-2</v>
      </c>
      <c r="L83" s="188">
        <f t="shared" si="44"/>
        <v>-8.5017398547124673E-2</v>
      </c>
      <c r="M83" s="190">
        <f t="shared" si="44"/>
        <v>-8.7924909867529183E-2</v>
      </c>
      <c r="N83" s="191">
        <f t="shared" si="44"/>
        <v>-8.4978209940259092E-2</v>
      </c>
      <c r="O83" s="188">
        <f t="shared" si="44"/>
        <v>-8.7281895895480688E-2</v>
      </c>
      <c r="P83" s="188">
        <f t="shared" si="44"/>
        <v>-8.4433076809397975E-2</v>
      </c>
      <c r="Q83" s="189">
        <f t="shared" si="44"/>
        <v>-8.7974824272681038E-2</v>
      </c>
      <c r="R83" s="188">
        <f t="shared" si="44"/>
        <v>-7.9775079495874951E-2</v>
      </c>
      <c r="S83" s="188">
        <f t="shared" si="44"/>
        <v>-8.3641564661981027E-2</v>
      </c>
      <c r="T83" s="189">
        <f t="shared" si="44"/>
        <v>-7.1280670360535717E-2</v>
      </c>
      <c r="U83" s="188">
        <f t="shared" si="44"/>
        <v>-7.5771827270713563E-2</v>
      </c>
      <c r="V83" s="188">
        <f t="shared" si="44"/>
        <v>-7.1443671693309604E-2</v>
      </c>
      <c r="W83" s="189">
        <f t="shared" si="44"/>
        <v>-7.5096221528658372E-2</v>
      </c>
      <c r="X83" s="188">
        <f t="shared" si="44"/>
        <v>-7.2710802616717335E-2</v>
      </c>
      <c r="Y83" s="188">
        <f t="shared" si="44"/>
        <v>-8.7325727443539225E-2</v>
      </c>
      <c r="Z83" s="189">
        <f t="shared" si="44"/>
        <v>-6.6864838096603221E-2</v>
      </c>
      <c r="AA83" s="191">
        <f t="shared" si="44"/>
        <v>-7.846832675057884E-2</v>
      </c>
      <c r="AB83" s="188">
        <f t="shared" si="44"/>
        <v>-6.6772178010272659E-2</v>
      </c>
      <c r="AC83" s="188">
        <f t="shared" si="44"/>
        <v>-6.4413739293906438E-2</v>
      </c>
      <c r="AD83" s="189">
        <f t="shared" si="44"/>
        <v>-5.8605302039582224E-2</v>
      </c>
      <c r="AE83" s="188">
        <f t="shared" si="44"/>
        <v>-7.3212006839087698E-2</v>
      </c>
      <c r="AF83" s="188">
        <f t="shared" si="44"/>
        <v>-6.7132401685700754E-2</v>
      </c>
      <c r="AG83" s="189">
        <f t="shared" si="44"/>
        <v>-6.7265733385514809E-2</v>
      </c>
      <c r="AH83" s="188">
        <f t="shared" si="44"/>
        <v>-6.7259851560066364E-2</v>
      </c>
      <c r="AI83" s="188">
        <f t="shared" si="44"/>
        <v>-6.5944840309080363E-2</v>
      </c>
      <c r="AJ83" s="189">
        <f t="shared" si="44"/>
        <v>-5.9643767757902241E-2</v>
      </c>
      <c r="AK83" s="188">
        <f t="shared" si="44"/>
        <v>-5.9785276686994716E-2</v>
      </c>
      <c r="AL83" s="188">
        <f t="shared" si="44"/>
        <v>-6.3636079797548331E-2</v>
      </c>
      <c r="AM83" s="189">
        <f t="shared" si="44"/>
        <v>-5.6384678525850891E-2</v>
      </c>
      <c r="AN83" s="191">
        <f t="shared" si="44"/>
        <v>-6.4163400029093487E-2</v>
      </c>
      <c r="AO83" s="188">
        <f t="shared" si="44"/>
        <v>-6.7173120391016944E-2</v>
      </c>
      <c r="AP83" s="188">
        <f t="shared" si="44"/>
        <v>-7.36035207788346E-2</v>
      </c>
      <c r="AQ83" s="189">
        <f t="shared" si="44"/>
        <v>-7.4502760677632729E-2</v>
      </c>
      <c r="AR83" s="188">
        <f t="shared" si="44"/>
        <v>-7.2529367663697331E-2</v>
      </c>
      <c r="AS83" s="188">
        <f t="shared" si="44"/>
        <v>-6.2968453479042633E-2</v>
      </c>
      <c r="AT83" s="189">
        <f t="shared" si="44"/>
        <v>-5.4533333255960756E-2</v>
      </c>
      <c r="AU83" s="188">
        <f>AU82/AU79</f>
        <v>-5.4007403779825686E-2</v>
      </c>
      <c r="AV83" s="188">
        <f>AV82/AV79</f>
        <v>-4.8926210053919207E-2</v>
      </c>
      <c r="AW83" s="189">
        <f>AW82/AW79</f>
        <v>-5.4824451367354692E-2</v>
      </c>
      <c r="AX83" s="188">
        <f t="shared" ref="AX83:BC83" si="45">AX82/AX79</f>
        <v>-5.7039952295559929E-2</v>
      </c>
      <c r="AY83" s="188">
        <f t="shared" si="45"/>
        <v>-5.1491160615735214E-2</v>
      </c>
      <c r="AZ83" s="189">
        <f t="shared" si="45"/>
        <v>-5.6225098935753851E-2</v>
      </c>
      <c r="BA83" s="191">
        <f t="shared" si="45"/>
        <v>-6.027194514966408E-2</v>
      </c>
      <c r="BB83" s="188">
        <f t="shared" si="45"/>
        <v>-5.6119843909080966E-2</v>
      </c>
      <c r="BC83" s="188">
        <f t="shared" si="45"/>
        <v>-6.195407577827889E-2</v>
      </c>
      <c r="BD83" s="189">
        <f>BD82/BD79</f>
        <v>-4.970055745626286E-2</v>
      </c>
      <c r="BE83" s="188">
        <f>BE82/BE79</f>
        <v>-5.3434799406171102E-2</v>
      </c>
      <c r="BF83" s="188">
        <f>BF82/BF79</f>
        <v>-6.8565373517699327E-2</v>
      </c>
      <c r="BG83" s="189">
        <f>BG82/BG79</f>
        <v>-6.2391873436019631E-2</v>
      </c>
      <c r="BH83" s="188">
        <f t="shared" ref="BH83:BM83" si="46">BH82/BH79</f>
        <v>-5.4854983521259136E-2</v>
      </c>
      <c r="BI83" s="188">
        <f t="shared" si="46"/>
        <v>-6.2222134947235802E-2</v>
      </c>
      <c r="BJ83" s="189">
        <f t="shared" si="46"/>
        <v>-5.5959308724840236E-2</v>
      </c>
      <c r="BK83" s="188">
        <f t="shared" si="46"/>
        <v>-5.3256146448063008E-2</v>
      </c>
      <c r="BL83" s="188">
        <f t="shared" si="46"/>
        <v>-6.807503095896375E-2</v>
      </c>
      <c r="BM83" s="189">
        <f t="shared" si="46"/>
        <v>-3.4533861091163139E-2</v>
      </c>
    </row>
    <row r="84" spans="1:65" customFormat="1">
      <c r="A84" s="186" t="s">
        <v>659</v>
      </c>
      <c r="B84" s="141">
        <v>-1.2078996100000075</v>
      </c>
      <c r="C84" s="141">
        <v>-1.3376467099999958</v>
      </c>
      <c r="D84" s="142">
        <v>-1.1143492100000114</v>
      </c>
      <c r="E84" s="141">
        <v>-1.0929632800000044</v>
      </c>
      <c r="F84" s="141">
        <v>-1.2523895400000014</v>
      </c>
      <c r="G84" s="142">
        <v>-1.0253990199999967</v>
      </c>
      <c r="H84" s="141">
        <v>-1.1359109000000092</v>
      </c>
      <c r="I84" s="141">
        <v>-1.2429618100000086</v>
      </c>
      <c r="J84" s="142">
        <v>-1.1742298400000064</v>
      </c>
      <c r="K84" s="141">
        <v>-0.75361881999999825</v>
      </c>
      <c r="L84" s="141">
        <v>-0.97055966000000105</v>
      </c>
      <c r="M84" s="143">
        <v>-0.9373188700000008</v>
      </c>
      <c r="N84" s="144">
        <v>-13.245247270000041</v>
      </c>
      <c r="O84" s="141">
        <v>-0.93298623000000103</v>
      </c>
      <c r="P84" s="141">
        <v>-0.98085311999999802</v>
      </c>
      <c r="Q84" s="142">
        <v>-1.0227637099999971</v>
      </c>
      <c r="R84" s="141">
        <v>-0.85525664999999496</v>
      </c>
      <c r="S84" s="141">
        <v>-0.93884012000000139</v>
      </c>
      <c r="T84" s="142">
        <v>-0.9679230499999979</v>
      </c>
      <c r="U84" s="141">
        <v>-1.1459992800000001</v>
      </c>
      <c r="V84" s="141">
        <v>-1.1816801199999973</v>
      </c>
      <c r="W84" s="142">
        <v>-1.0258526500000067</v>
      </c>
      <c r="X84" s="141">
        <v>-1.0331595399999962</v>
      </c>
      <c r="Y84" s="141">
        <v>-1.0263906099999953</v>
      </c>
      <c r="Z84" s="142">
        <v>-0.93089708999999976</v>
      </c>
      <c r="AA84" s="144">
        <v>-12.042602169999984</v>
      </c>
      <c r="AB84" s="141">
        <v>-0.52783349415871406</v>
      </c>
      <c r="AC84" s="141">
        <v>-0.52476929564772523</v>
      </c>
      <c r="AD84" s="142">
        <v>-0.7471906527840757</v>
      </c>
      <c r="AE84" s="141">
        <v>-0.7170843269919881</v>
      </c>
      <c r="AF84" s="141">
        <v>-0.64336845687789057</v>
      </c>
      <c r="AG84" s="142">
        <v>-0.48907992832908553</v>
      </c>
      <c r="AH84" s="141">
        <v>-0.72294886800405178</v>
      </c>
      <c r="AI84" s="141">
        <v>-0.85755762531378155</v>
      </c>
      <c r="AJ84" s="142">
        <v>-0.78527506969335814</v>
      </c>
      <c r="AK84" s="141">
        <v>-0.66294898697195437</v>
      </c>
      <c r="AL84" s="141">
        <v>-0.80748705108673036</v>
      </c>
      <c r="AM84" s="142">
        <v>-0.38326711560835736</v>
      </c>
      <c r="AN84" s="144">
        <v>-7.8688108714677121</v>
      </c>
      <c r="AO84" s="141">
        <v>-0.59083749999999891</v>
      </c>
      <c r="AP84" s="141">
        <v>-0.71832456000000133</v>
      </c>
      <c r="AQ84" s="142">
        <v>-0.83127619999999902</v>
      </c>
      <c r="AR84" s="141">
        <v>-0.77434758000000004</v>
      </c>
      <c r="AS84" s="141">
        <v>-0.48056083999999971</v>
      </c>
      <c r="AT84" s="142">
        <v>-0.611802650000001</v>
      </c>
      <c r="AU84" s="141">
        <v>-0.6823201099999997</v>
      </c>
      <c r="AV84" s="141">
        <v>-0.64706333999999832</v>
      </c>
      <c r="AW84" s="142">
        <v>-0.57730680999999806</v>
      </c>
      <c r="AX84" s="141">
        <v>-0.53134373999999907</v>
      </c>
      <c r="AY84" s="141">
        <v>-0.49595084999999917</v>
      </c>
      <c r="AZ84" s="142">
        <v>-0.56510166999999945</v>
      </c>
      <c r="BA84" s="144">
        <v>-7.5062358499999942</v>
      </c>
      <c r="BB84" s="141">
        <v>-0.51529412999999913</v>
      </c>
      <c r="BC84" s="141">
        <v>-0.5491559399999999</v>
      </c>
      <c r="BD84" s="142">
        <v>-0.66573609999999961</v>
      </c>
      <c r="BE84" s="141">
        <v>-0.51048914000000001</v>
      </c>
      <c r="BF84" s="141">
        <v>-0.44651789000000008</v>
      </c>
      <c r="BG84" s="142">
        <v>-0.64066650999999986</v>
      </c>
      <c r="BH84" s="141">
        <v>-0.53461906000000003</v>
      </c>
      <c r="BI84" s="141">
        <v>-0.65548892000000014</v>
      </c>
      <c r="BJ84" s="142">
        <v>-0.31891337999999991</v>
      </c>
      <c r="BK84" s="141">
        <v>-0.76289759000000035</v>
      </c>
      <c r="BL84" s="141">
        <v>-0.51180733</v>
      </c>
      <c r="BM84" s="142">
        <v>-0.63342066000000008</v>
      </c>
    </row>
    <row r="85" spans="1:65" customFormat="1">
      <c r="A85" s="186" t="s">
        <v>660</v>
      </c>
      <c r="B85" s="141">
        <v>-6.7517284600000025</v>
      </c>
      <c r="C85" s="141">
        <v>-7.9219047899999824</v>
      </c>
      <c r="D85" s="142">
        <v>-7.2279733499999983</v>
      </c>
      <c r="E85" s="141">
        <v>-7.246308289999976</v>
      </c>
      <c r="F85" s="141">
        <v>-8.5247451099999942</v>
      </c>
      <c r="G85" s="142">
        <v>-8.3205832999999441</v>
      </c>
      <c r="H85" s="141">
        <v>-9.0958229299999172</v>
      </c>
      <c r="I85" s="141">
        <v>-7.1656834299999721</v>
      </c>
      <c r="J85" s="142">
        <v>-8.318337179999979</v>
      </c>
      <c r="K85" s="141">
        <v>-9.5116933000000081</v>
      </c>
      <c r="L85" s="141">
        <v>-7.8524799999999741</v>
      </c>
      <c r="M85" s="143">
        <v>-8.1403383899999806</v>
      </c>
      <c r="N85" s="144">
        <v>-96.077598529999733</v>
      </c>
      <c r="O85" s="141">
        <v>-6.8680552700000099</v>
      </c>
      <c r="P85" s="141">
        <v>-7.9789694999999998</v>
      </c>
      <c r="Q85" s="142">
        <v>-7.8358067200000168</v>
      </c>
      <c r="R85" s="141">
        <v>-9.2055521100000366</v>
      </c>
      <c r="S85" s="141">
        <v>-8.4230963999999418</v>
      </c>
      <c r="T85" s="142">
        <v>-7.1335980699999588</v>
      </c>
      <c r="U85" s="141">
        <v>-7.0148947999999454</v>
      </c>
      <c r="V85" s="141">
        <v>-7.5620210399999284</v>
      </c>
      <c r="W85" s="142">
        <v>-8.1273983900000104</v>
      </c>
      <c r="X85" s="141">
        <v>-7.4233992899999519</v>
      </c>
      <c r="Y85" s="141">
        <v>-7.3236595199999712</v>
      </c>
      <c r="Z85" s="142">
        <v>-7.4608954299999688</v>
      </c>
      <c r="AA85" s="144">
        <v>-92.357346539999725</v>
      </c>
      <c r="AB85" s="141">
        <v>-9.0586433599999978</v>
      </c>
      <c r="AC85" s="141">
        <v>-8.3726680300000016</v>
      </c>
      <c r="AD85" s="142">
        <v>-7.3848856800000018</v>
      </c>
      <c r="AE85" s="141">
        <v>-8.9381487400000079</v>
      </c>
      <c r="AF85" s="141">
        <v>-8.5473575499999939</v>
      </c>
      <c r="AG85" s="142">
        <v>-8.5880933699999957</v>
      </c>
      <c r="AH85" s="141">
        <v>-9.3808019000000051</v>
      </c>
      <c r="AI85" s="141">
        <v>-8.8989892000000008</v>
      </c>
      <c r="AJ85" s="142">
        <v>-7.7502971400000042</v>
      </c>
      <c r="AK85" s="141">
        <v>-9.0892291000000007</v>
      </c>
      <c r="AL85" s="141">
        <v>-8.012903279999998</v>
      </c>
      <c r="AM85" s="142">
        <v>-9.1279547500000007</v>
      </c>
      <c r="AN85" s="144">
        <v>-103.14997210000001</v>
      </c>
      <c r="AO85" s="141">
        <v>-4.5063509699999988</v>
      </c>
      <c r="AP85" s="141">
        <v>-10.518559339999943</v>
      </c>
      <c r="AQ85" s="142">
        <v>-8.3161677999999615</v>
      </c>
      <c r="AR85" s="141">
        <v>-8.4054918900000004</v>
      </c>
      <c r="AS85" s="141">
        <v>-9.5401933099999976</v>
      </c>
      <c r="AT85" s="142">
        <v>-10.425377790000066</v>
      </c>
      <c r="AU85" s="141">
        <v>-9.0252526999999851</v>
      </c>
      <c r="AV85" s="141">
        <v>-11.038909280000123</v>
      </c>
      <c r="AW85" s="142">
        <v>-9.423354840000032</v>
      </c>
      <c r="AX85" s="141">
        <v>-9.6768278999999797</v>
      </c>
      <c r="AY85" s="141">
        <v>-9.4516254799999242</v>
      </c>
      <c r="AZ85" s="142">
        <v>-8.6150322400000281</v>
      </c>
      <c r="BA85" s="144">
        <v>-108.94314354000004</v>
      </c>
      <c r="BB85" s="141">
        <v>-7.4893645900000072</v>
      </c>
      <c r="BC85" s="141">
        <v>-7.6154088399999962</v>
      </c>
      <c r="BD85" s="142">
        <v>-8.6929971600000009</v>
      </c>
      <c r="BE85" s="141">
        <v>-8.6367689799999994</v>
      </c>
      <c r="BF85" s="141">
        <v>-7.4717823299999999</v>
      </c>
      <c r="BG85" s="142">
        <v>-8.2197802600000003</v>
      </c>
      <c r="BH85" s="141">
        <v>-7.7336829599999986</v>
      </c>
      <c r="BI85" s="141">
        <v>-8.107586340000001</v>
      </c>
      <c r="BJ85" s="142">
        <v>-9.2280079700000002</v>
      </c>
      <c r="BK85" s="141">
        <v>-10.798092779999998</v>
      </c>
      <c r="BL85" s="141">
        <v>-8.7394693600000029</v>
      </c>
      <c r="BM85" s="142">
        <v>-9.8481653899999984</v>
      </c>
    </row>
    <row r="86" spans="1:65" customFormat="1">
      <c r="A86" s="186" t="s">
        <v>661</v>
      </c>
      <c r="B86" s="141">
        <v>-0.15271472000000064</v>
      </c>
      <c r="C86" s="141">
        <v>-0.22598929999999984</v>
      </c>
      <c r="D86" s="142">
        <v>-0.25141702999999938</v>
      </c>
      <c r="E86" s="141">
        <v>-0.13841838999999986</v>
      </c>
      <c r="F86" s="141">
        <v>-0.18717694999999915</v>
      </c>
      <c r="G86" s="142">
        <v>-0.23186385999999973</v>
      </c>
      <c r="H86" s="141">
        <v>-0.12006016000000037</v>
      </c>
      <c r="I86" s="141">
        <v>-9.2911369999999924E-2</v>
      </c>
      <c r="J86" s="142">
        <v>-0.16593012999999984</v>
      </c>
      <c r="K86" s="141">
        <v>-0.14466164999999973</v>
      </c>
      <c r="L86" s="141">
        <v>-0.11163119000000007</v>
      </c>
      <c r="M86" s="143">
        <v>-0.28880500999999853</v>
      </c>
      <c r="N86" s="144">
        <v>-2.111579759999997</v>
      </c>
      <c r="O86" s="141">
        <v>-0.17263844999999997</v>
      </c>
      <c r="P86" s="141">
        <v>-0.24549685000000002</v>
      </c>
      <c r="Q86" s="142">
        <v>-0.34067696999999947</v>
      </c>
      <c r="R86" s="141">
        <v>-7.5004040000000063E-2</v>
      </c>
      <c r="S86" s="141">
        <v>-0.31897954000000034</v>
      </c>
      <c r="T86" s="142">
        <v>-0.33968212999999997</v>
      </c>
      <c r="U86" s="141">
        <v>-4.1466169999999948E-2</v>
      </c>
      <c r="V86" s="141">
        <v>-9.2973280000000311E-2</v>
      </c>
      <c r="W86" s="142">
        <v>-5.2143220000000108E-2</v>
      </c>
      <c r="X86" s="141">
        <v>-5.0271310000000083E-2</v>
      </c>
      <c r="Y86" s="141">
        <v>-4.2908619999999953E-2</v>
      </c>
      <c r="Z86" s="142">
        <v>-0.17146801999999978</v>
      </c>
      <c r="AA86" s="144">
        <v>-1.9437085999999999</v>
      </c>
      <c r="AB86" s="141">
        <v>-4.307822E-2</v>
      </c>
      <c r="AC86" s="141">
        <v>-0.28993342999999994</v>
      </c>
      <c r="AD86" s="142">
        <v>-0.10259151</v>
      </c>
      <c r="AE86" s="141">
        <v>-0.11513298999999999</v>
      </c>
      <c r="AF86" s="141">
        <v>7.6120599999999466E-3</v>
      </c>
      <c r="AG86" s="142">
        <v>-0.16091167000000001</v>
      </c>
      <c r="AH86" s="141">
        <v>-1.1691126000000001</v>
      </c>
      <c r="AI86" s="141">
        <v>0.60608024999999999</v>
      </c>
      <c r="AJ86" s="142">
        <v>-2.481128000000004E-2</v>
      </c>
      <c r="AK86" s="141">
        <v>-0.10743645000000003</v>
      </c>
      <c r="AL86" s="141">
        <v>-0.29009164999999998</v>
      </c>
      <c r="AM86" s="142">
        <v>-8.1684390000000009E-2</v>
      </c>
      <c r="AN86" s="144">
        <v>-1.77109188</v>
      </c>
      <c r="AO86" s="141">
        <v>-0.32640943999999994</v>
      </c>
      <c r="AP86" s="141">
        <v>-0.60391606999999881</v>
      </c>
      <c r="AQ86" s="142">
        <v>-0.32840389000000081</v>
      </c>
      <c r="AR86" s="141">
        <v>-0.20996297999999999</v>
      </c>
      <c r="AS86" s="141">
        <v>-0.26481171999999997</v>
      </c>
      <c r="AT86" s="142">
        <v>0.31802768999999975</v>
      </c>
      <c r="AU86" s="141">
        <v>-0.20545174999999966</v>
      </c>
      <c r="AV86" s="141">
        <v>-0.16006294000000021</v>
      </c>
      <c r="AW86" s="142">
        <v>-0.20346827999999997</v>
      </c>
      <c r="AX86" s="141">
        <v>-0.14761767000000001</v>
      </c>
      <c r="AY86" s="141">
        <v>-0.19203634999999994</v>
      </c>
      <c r="AZ86" s="142">
        <v>-4.3027170000000024E-2</v>
      </c>
      <c r="BA86" s="144">
        <v>-2.3671405699999997</v>
      </c>
      <c r="BB86" s="141">
        <v>-0.15436129999999998</v>
      </c>
      <c r="BC86" s="141">
        <v>-0.19530363999999989</v>
      </c>
      <c r="BD86" s="142">
        <v>-0.14540484999999997</v>
      </c>
      <c r="BE86" s="141">
        <v>-0.15599646</v>
      </c>
      <c r="BF86" s="141">
        <v>-0.15366129000000003</v>
      </c>
      <c r="BG86" s="142">
        <v>-0.17547712000000001</v>
      </c>
      <c r="BH86" s="141">
        <v>-0.15142967000000002</v>
      </c>
      <c r="BI86" s="141">
        <v>-0.16614556</v>
      </c>
      <c r="BJ86" s="142">
        <v>-0.17473358</v>
      </c>
      <c r="BK86" s="141">
        <v>-0.16196363</v>
      </c>
      <c r="BL86" s="141">
        <v>-0.16231936999999999</v>
      </c>
      <c r="BM86" s="142">
        <v>-0.21251493000000005</v>
      </c>
    </row>
    <row r="87" spans="1:65" customFormat="1">
      <c r="A87" s="186" t="s">
        <v>662</v>
      </c>
      <c r="B87" s="141">
        <v>-0.36749492000000084</v>
      </c>
      <c r="C87" s="141">
        <v>-0.41535097999999948</v>
      </c>
      <c r="D87" s="142">
        <v>-0.48099609000000076</v>
      </c>
      <c r="E87" s="141">
        <v>-0.5236270099999969</v>
      </c>
      <c r="F87" s="141">
        <v>-0.45211056999999943</v>
      </c>
      <c r="G87" s="142">
        <v>-0.50960847999999936</v>
      </c>
      <c r="H87" s="141">
        <v>-0.29955752999999974</v>
      </c>
      <c r="I87" s="141">
        <v>-0.28448235999999971</v>
      </c>
      <c r="J87" s="142">
        <v>-0.26002631999999903</v>
      </c>
      <c r="K87" s="141">
        <v>-0.24953306999999847</v>
      </c>
      <c r="L87" s="141">
        <v>-0.26674364999999955</v>
      </c>
      <c r="M87" s="143">
        <v>-0.24755750000000054</v>
      </c>
      <c r="N87" s="144">
        <v>-4.3570884799999945</v>
      </c>
      <c r="O87" s="141">
        <v>-0.23716228000000006</v>
      </c>
      <c r="P87" s="141">
        <v>-0.24918572000000005</v>
      </c>
      <c r="Q87" s="142">
        <v>-0.28679885000000027</v>
      </c>
      <c r="R87" s="141">
        <v>-0.27990000999999937</v>
      </c>
      <c r="S87" s="192">
        <v>-0.33971034999999994</v>
      </c>
      <c r="T87" s="193">
        <v>-0.28915064999999907</v>
      </c>
      <c r="U87" s="141">
        <v>-0.32582577999999995</v>
      </c>
      <c r="V87" s="141">
        <v>-0.54460595999999906</v>
      </c>
      <c r="W87" s="142">
        <v>-0.34796713999999973</v>
      </c>
      <c r="X87" s="141">
        <v>-0.34121908999999917</v>
      </c>
      <c r="Y87" s="141">
        <v>-0.3374115199999993</v>
      </c>
      <c r="Z87" s="142">
        <v>-0.29739555000000029</v>
      </c>
      <c r="AA87" s="144">
        <v>-3.8763328999999969</v>
      </c>
      <c r="AB87" s="141">
        <v>-0.44689463000000024</v>
      </c>
      <c r="AC87" s="141">
        <v>-0.3169630699999999</v>
      </c>
      <c r="AD87" s="142">
        <v>-0.4931066699999998</v>
      </c>
      <c r="AE87" s="141">
        <v>-0.50806891000000121</v>
      </c>
      <c r="AF87" s="192">
        <v>-0.59384457999999984</v>
      </c>
      <c r="AG87" s="142">
        <v>-0.24854480999999984</v>
      </c>
      <c r="AH87" s="141">
        <v>-0.26818124000000015</v>
      </c>
      <c r="AI87" s="192">
        <v>-0.61591789000000008</v>
      </c>
      <c r="AJ87" s="142">
        <v>-0.20111943999999993</v>
      </c>
      <c r="AK87" s="141">
        <v>-0.38482758999999989</v>
      </c>
      <c r="AL87" s="192">
        <v>-0.3811275400000001</v>
      </c>
      <c r="AM87" s="142">
        <v>-0.51431467999999991</v>
      </c>
      <c r="AN87" s="144">
        <v>-4.9729110500000013</v>
      </c>
      <c r="AO87" s="141">
        <v>-0.35069607999999985</v>
      </c>
      <c r="AP87" s="141">
        <v>-0.58051608000000143</v>
      </c>
      <c r="AQ87" s="142">
        <v>-6.7121310000000128E-2</v>
      </c>
      <c r="AR87" s="141">
        <v>-0.39047435000000025</v>
      </c>
      <c r="AS87" s="192">
        <v>-0.27497732999999902</v>
      </c>
      <c r="AT87" s="142">
        <v>-0.36322398000000061</v>
      </c>
      <c r="AU87" s="141">
        <v>-0.22863137999999977</v>
      </c>
      <c r="AV87" s="192">
        <v>-0.24674698</v>
      </c>
      <c r="AW87" s="142">
        <v>-0.23018588999999953</v>
      </c>
      <c r="AX87" s="141">
        <v>-8.112909120000003</v>
      </c>
      <c r="AY87" s="192">
        <v>-0.39755130000000022</v>
      </c>
      <c r="AZ87" s="142">
        <v>-14.981466590000002</v>
      </c>
      <c r="BA87" s="144">
        <v>-26.224500390000006</v>
      </c>
      <c r="BB87" s="141">
        <v>-0.20502459999999983</v>
      </c>
      <c r="BC87" s="141">
        <v>-1.5719076400000001</v>
      </c>
      <c r="BD87" s="142">
        <v>-1.7536141699999999</v>
      </c>
      <c r="BE87" s="141">
        <v>-1.7402066100000002</v>
      </c>
      <c r="BF87" s="141">
        <v>-2.3511934200000009</v>
      </c>
      <c r="BG87" s="142">
        <v>-1.6421634000000003</v>
      </c>
      <c r="BH87" s="141">
        <v>-1.01800775</v>
      </c>
      <c r="BI87" s="141">
        <v>-0.91977781000000003</v>
      </c>
      <c r="BJ87" s="142">
        <v>-2.8097365300000008</v>
      </c>
      <c r="BK87" s="141">
        <v>-0.9396893200000116</v>
      </c>
      <c r="BL87" s="141">
        <v>-2.0188737300000001</v>
      </c>
      <c r="BM87" s="142">
        <v>-2.0318040400000004</v>
      </c>
    </row>
    <row r="88" spans="1:65" customFormat="1">
      <c r="A88" s="186" t="s">
        <v>663</v>
      </c>
      <c r="B88" s="141">
        <v>-0.57569589000000021</v>
      </c>
      <c r="C88" s="141">
        <v>-1.1165911700000004</v>
      </c>
      <c r="D88" s="142">
        <v>-1.2765729399999999</v>
      </c>
      <c r="E88" s="141">
        <v>-1.1424930799999993</v>
      </c>
      <c r="F88" s="141">
        <v>-1.4981485599999989</v>
      </c>
      <c r="G88" s="142">
        <v>-1.3733945700000003</v>
      </c>
      <c r="H88" s="141">
        <v>-1.3559870399999994</v>
      </c>
      <c r="I88" s="141">
        <v>-1.0461095300000003</v>
      </c>
      <c r="J88" s="142">
        <v>-1.11180697</v>
      </c>
      <c r="K88" s="141">
        <v>-1.14814426</v>
      </c>
      <c r="L88" s="141">
        <v>-1.6825624699999999</v>
      </c>
      <c r="M88" s="143">
        <v>-1.11869748</v>
      </c>
      <c r="N88" s="144">
        <v>-14.44620396</v>
      </c>
      <c r="O88" s="141">
        <v>-0.24507677</v>
      </c>
      <c r="P88" s="141">
        <v>-0.68061999000000006</v>
      </c>
      <c r="Q88" s="142">
        <v>-2.4777360599999989</v>
      </c>
      <c r="R88" s="141">
        <v>0.28689501999999972</v>
      </c>
      <c r="S88" s="192">
        <v>-0.84162195000000006</v>
      </c>
      <c r="T88" s="193">
        <v>-0.71002645000000097</v>
      </c>
      <c r="U88" s="141">
        <v>-1.35477878</v>
      </c>
      <c r="V88" s="141">
        <v>-1.04311069</v>
      </c>
      <c r="W88" s="142">
        <v>-1.0168155999999995</v>
      </c>
      <c r="X88" s="141">
        <v>-0.65442162999999987</v>
      </c>
      <c r="Y88" s="141">
        <v>-0.81773991999999984</v>
      </c>
      <c r="Z88" s="142">
        <v>-0.55999657999999997</v>
      </c>
      <c r="AA88" s="144">
        <v>-10.115049399999998</v>
      </c>
      <c r="AB88" s="141">
        <v>-0.85338229999999993</v>
      </c>
      <c r="AC88" s="141">
        <v>-1.0259577599999996</v>
      </c>
      <c r="AD88" s="142">
        <v>-1.4616739599999991</v>
      </c>
      <c r="AE88" s="141">
        <v>-1.3401793099999997</v>
      </c>
      <c r="AF88" s="192">
        <v>-1.30156505</v>
      </c>
      <c r="AG88" s="142">
        <v>-1.1944558900000002</v>
      </c>
      <c r="AH88" s="141">
        <v>-1.4983692499999985</v>
      </c>
      <c r="AI88" s="192">
        <v>-1.2150819000000004</v>
      </c>
      <c r="AJ88" s="142">
        <v>-1.0536239399999991</v>
      </c>
      <c r="AK88" s="141">
        <v>-1.2879739900000005</v>
      </c>
      <c r="AL88" s="192">
        <v>-0.98280258000000009</v>
      </c>
      <c r="AM88" s="142">
        <v>-2.1328618999999995</v>
      </c>
      <c r="AN88" s="144">
        <v>-15.347927829999998</v>
      </c>
      <c r="AO88" s="141">
        <v>-1.1543425300000003</v>
      </c>
      <c r="AP88" s="141">
        <v>-1.02748733</v>
      </c>
      <c r="AQ88" s="142">
        <v>-1.1739171899999996</v>
      </c>
      <c r="AR88" s="141">
        <v>-1.6803409399999991</v>
      </c>
      <c r="AS88" s="192">
        <v>-1.6352450700000003</v>
      </c>
      <c r="AT88" s="142">
        <v>-1.0671068000000008</v>
      </c>
      <c r="AU88" s="141">
        <v>-1.57702561</v>
      </c>
      <c r="AV88" s="192">
        <v>-1.2472788100000001</v>
      </c>
      <c r="AW88" s="142">
        <v>-0.8671976400000001</v>
      </c>
      <c r="AX88" s="141">
        <v>-1.0549312799999997</v>
      </c>
      <c r="AY88" s="192">
        <v>-0.97434792000000048</v>
      </c>
      <c r="AZ88" s="142">
        <v>-1.0484356100000001</v>
      </c>
      <c r="BA88" s="144">
        <v>-14.507656730000003</v>
      </c>
      <c r="BB88" s="141">
        <v>-0.48109062999999996</v>
      </c>
      <c r="BC88" s="141">
        <v>-0.91392608000000009</v>
      </c>
      <c r="BD88" s="142">
        <v>-1.09695027</v>
      </c>
      <c r="BE88" s="141">
        <v>-0.54225922000000015</v>
      </c>
      <c r="BF88" s="141">
        <v>-0.96831626999999965</v>
      </c>
      <c r="BG88" s="142">
        <v>-0.88912343000000016</v>
      </c>
      <c r="BH88" s="141">
        <v>-0.97939109000000002</v>
      </c>
      <c r="BI88" s="141">
        <v>-1.2439272299999997</v>
      </c>
      <c r="BJ88" s="142">
        <v>-1.0444737900000001</v>
      </c>
      <c r="BK88" s="141">
        <v>-0.85013337</v>
      </c>
      <c r="BL88" s="141">
        <v>-1.01972997</v>
      </c>
      <c r="BM88" s="142">
        <v>-0.56497295999999997</v>
      </c>
    </row>
    <row r="89" spans="1:65" customFormat="1">
      <c r="A89" s="186" t="s">
        <v>664</v>
      </c>
      <c r="B89" s="141">
        <v>-0.75116193000000009</v>
      </c>
      <c r="C89" s="141">
        <v>-0.58306999000000004</v>
      </c>
      <c r="D89" s="142">
        <v>-0.65705275999999979</v>
      </c>
      <c r="E89" s="141">
        <v>-0.59470873999999974</v>
      </c>
      <c r="F89" s="141">
        <v>-0.59069868999999997</v>
      </c>
      <c r="G89" s="142">
        <v>-0.73360838000000017</v>
      </c>
      <c r="H89" s="141">
        <v>-1.2540561000000001</v>
      </c>
      <c r="I89" s="141">
        <v>-0.71593536999999996</v>
      </c>
      <c r="J89" s="142">
        <v>-0.6857893599999999</v>
      </c>
      <c r="K89" s="141">
        <v>-0.57387723000000013</v>
      </c>
      <c r="L89" s="141">
        <v>-0.45340884999999997</v>
      </c>
      <c r="M89" s="143">
        <v>-0.48695641999999995</v>
      </c>
      <c r="N89" s="144">
        <v>-8.0803238199999985</v>
      </c>
      <c r="O89" s="141">
        <v>-0.45675330999999975</v>
      </c>
      <c r="P89" s="141">
        <v>-0.48023073999999999</v>
      </c>
      <c r="Q89" s="142">
        <v>-0.47142295999999984</v>
      </c>
      <c r="R89" s="141">
        <v>-0.61608558000000002</v>
      </c>
      <c r="S89" s="192">
        <v>-0.54160830000000004</v>
      </c>
      <c r="T89" s="193">
        <v>-0.54702080999999958</v>
      </c>
      <c r="U89" s="141">
        <v>-1.3301621299999997</v>
      </c>
      <c r="V89" s="141">
        <v>-0.62971239999999995</v>
      </c>
      <c r="W89" s="142">
        <v>-0.52469284000000005</v>
      </c>
      <c r="X89" s="141">
        <v>-0.36734879999999998</v>
      </c>
      <c r="Y89" s="141">
        <v>-0.30240858999999987</v>
      </c>
      <c r="Z89" s="142">
        <v>-0.36877572999999986</v>
      </c>
      <c r="AA89" s="144">
        <v>-6.636222189999998</v>
      </c>
      <c r="AB89" s="141">
        <v>-0.29064474999999995</v>
      </c>
      <c r="AC89" s="141">
        <v>-0.3768949399999999</v>
      </c>
      <c r="AD89" s="142">
        <v>-0.48597377999999997</v>
      </c>
      <c r="AE89" s="141">
        <v>-0.19228209999999987</v>
      </c>
      <c r="AF89" s="192">
        <v>-0.24086032999999998</v>
      </c>
      <c r="AG89" s="142">
        <v>-0.47375262999999984</v>
      </c>
      <c r="AH89" s="141">
        <v>-0.31226031000000004</v>
      </c>
      <c r="AI89" s="192">
        <v>-1.5638990700000002</v>
      </c>
      <c r="AJ89" s="142">
        <v>-0.32155754000000003</v>
      </c>
      <c r="AK89" s="141">
        <v>-0.11806731999999995</v>
      </c>
      <c r="AL89" s="192">
        <v>-0.33549711999999998</v>
      </c>
      <c r="AM89" s="142">
        <v>-0.36395361999999998</v>
      </c>
      <c r="AN89" s="144">
        <v>-5.0756435099999999</v>
      </c>
      <c r="AO89" s="141">
        <v>-0.25256888000000005</v>
      </c>
      <c r="AP89" s="141">
        <v>-0.36920618999999955</v>
      </c>
      <c r="AQ89" s="142">
        <v>-0.40155198000000003</v>
      </c>
      <c r="AR89" s="141">
        <v>-0.36810351000000002</v>
      </c>
      <c r="AS89" s="192">
        <v>-0.35876683000000154</v>
      </c>
      <c r="AT89" s="142">
        <v>-0.60612801000000005</v>
      </c>
      <c r="AU89" s="141">
        <v>-1.0204610300000001</v>
      </c>
      <c r="AV89" s="192">
        <v>-0.61821229999999983</v>
      </c>
      <c r="AW89" s="142">
        <v>-0.56407473999999991</v>
      </c>
      <c r="AX89" s="141">
        <v>-0.44394381999999843</v>
      </c>
      <c r="AY89" s="192">
        <v>-0.34160590000000013</v>
      </c>
      <c r="AZ89" s="142">
        <v>-0.29385260000000002</v>
      </c>
      <c r="BA89" s="144">
        <v>-5.6384757899999993</v>
      </c>
      <c r="BB89" s="141">
        <v>-0.31870808</v>
      </c>
      <c r="BC89" s="141">
        <v>-0.47175451999999996</v>
      </c>
      <c r="BD89" s="142">
        <v>-0.26670513000000001</v>
      </c>
      <c r="BE89" s="141">
        <v>-0.21569850999999995</v>
      </c>
      <c r="BF89" s="141">
        <v>-0.21768736000000002</v>
      </c>
      <c r="BG89" s="142">
        <v>-0.82623102999999998</v>
      </c>
      <c r="BH89" s="141">
        <v>-0.17155889000000002</v>
      </c>
      <c r="BI89" s="141">
        <v>-0.59135730999999991</v>
      </c>
      <c r="BJ89" s="142">
        <v>-0.36288486000000003</v>
      </c>
      <c r="BK89" s="141">
        <v>-0.26122791000000006</v>
      </c>
      <c r="BL89" s="141">
        <v>-0.30257257999999998</v>
      </c>
      <c r="BM89" s="142">
        <v>-0.28642066999999999</v>
      </c>
    </row>
    <row r="90" spans="1:65" customFormat="1">
      <c r="A90" s="135" t="s">
        <v>665</v>
      </c>
      <c r="B90" s="136">
        <v>-13.368348590000002</v>
      </c>
      <c r="C90" s="136">
        <v>-13.95096936</v>
      </c>
      <c r="D90" s="137">
        <v>-14.982169580000001</v>
      </c>
      <c r="E90" s="136">
        <v>-14.225673929999999</v>
      </c>
      <c r="F90" s="136">
        <v>-14.68747845</v>
      </c>
      <c r="G90" s="137">
        <v>-14.31625753</v>
      </c>
      <c r="H90" s="136">
        <v>-15.905601369999999</v>
      </c>
      <c r="I90" s="136">
        <v>-17.021526980000015</v>
      </c>
      <c r="J90" s="137">
        <v>-16.393207090000001</v>
      </c>
      <c r="K90" s="136">
        <v>-17.0057993</v>
      </c>
      <c r="L90" s="136">
        <v>-18.27888999</v>
      </c>
      <c r="M90" s="138">
        <v>-16.74625885</v>
      </c>
      <c r="N90" s="139">
        <v>-186.88218102000005</v>
      </c>
      <c r="O90" s="136">
        <v>-7.7301125026449995</v>
      </c>
      <c r="P90" s="136">
        <v>-7.1297160559350008</v>
      </c>
      <c r="Q90" s="137">
        <v>-9.9296582593600018</v>
      </c>
      <c r="R90" s="136">
        <v>-7.661015170575002</v>
      </c>
      <c r="S90" s="136">
        <v>-8.5567076522550014</v>
      </c>
      <c r="T90" s="137">
        <v>-8.3277669807749977</v>
      </c>
      <c r="U90" s="136">
        <v>-9.1943134562699971</v>
      </c>
      <c r="V90" s="136">
        <v>-8.9622820497300015</v>
      </c>
      <c r="W90" s="137">
        <v>-8.620341746605007</v>
      </c>
      <c r="X90" s="136">
        <v>-9.2493487376550032</v>
      </c>
      <c r="Y90" s="136">
        <v>-8.8436139015799995</v>
      </c>
      <c r="Z90" s="137">
        <v>-8.4884539494700011</v>
      </c>
      <c r="AA90" s="139">
        <v>-102.693330462855</v>
      </c>
      <c r="AB90" s="136">
        <v>-8.9862672399999965</v>
      </c>
      <c r="AC90" s="136">
        <v>-8.338182709999991</v>
      </c>
      <c r="AD90" s="137">
        <v>-6.8336187500000136</v>
      </c>
      <c r="AE90" s="136">
        <v>-8.6975119499999867</v>
      </c>
      <c r="AF90" s="136">
        <v>-6.652279900000007</v>
      </c>
      <c r="AG90" s="137">
        <v>-6.8042254599999952</v>
      </c>
      <c r="AH90" s="136">
        <v>-7.0735423199999996</v>
      </c>
      <c r="AI90" s="136">
        <v>-6.877795710000008</v>
      </c>
      <c r="AJ90" s="137">
        <v>-6.157492910000002</v>
      </c>
      <c r="AK90" s="136">
        <v>-7.4279985299999964</v>
      </c>
      <c r="AL90" s="136">
        <v>-6.7182884399999985</v>
      </c>
      <c r="AM90" s="137">
        <v>-6.4684798700000048</v>
      </c>
      <c r="AN90" s="139">
        <v>-87.035683789999993</v>
      </c>
      <c r="AO90" s="136">
        <v>-7.3469268300000019</v>
      </c>
      <c r="AP90" s="136">
        <v>-4.759794129999996</v>
      </c>
      <c r="AQ90" s="137">
        <v>-6.2191817199999972</v>
      </c>
      <c r="AR90" s="136">
        <v>-7.3946871999999981</v>
      </c>
      <c r="AS90" s="136">
        <v>-8.5575097799999966</v>
      </c>
      <c r="AT90" s="137">
        <v>-6.3951891000000067</v>
      </c>
      <c r="AU90" s="136">
        <v>-7.1772426699999956</v>
      </c>
      <c r="AV90" s="136">
        <v>-4.7873975199999999</v>
      </c>
      <c r="AW90" s="137">
        <v>-9.6635456099999963</v>
      </c>
      <c r="AX90" s="136">
        <v>-6.861012600000004</v>
      </c>
      <c r="AY90" s="136">
        <v>-7.3354909600000058</v>
      </c>
      <c r="AZ90" s="137">
        <v>-8.0496024699999982</v>
      </c>
      <c r="BA90" s="139">
        <v>-84.547580589999995</v>
      </c>
      <c r="BB90" s="136">
        <v>-7.8051848600000051</v>
      </c>
      <c r="BC90" s="136">
        <v>-6.7768342599999993</v>
      </c>
      <c r="BD90" s="137">
        <v>-8.4442591600000014</v>
      </c>
      <c r="BE90" s="136">
        <v>-7.699604339999996</v>
      </c>
      <c r="BF90" s="136">
        <v>-7.0480773199999991</v>
      </c>
      <c r="BG90" s="137">
        <v>-10.190285109999998</v>
      </c>
      <c r="BH90" s="136">
        <v>-8.7273618099999961</v>
      </c>
      <c r="BI90" s="136">
        <v>-7.5764614899999918</v>
      </c>
      <c r="BJ90" s="137">
        <v>-10.762719660000018</v>
      </c>
      <c r="BK90" s="136">
        <v>-6.9772902499999958</v>
      </c>
      <c r="BL90" s="136">
        <v>-11.92509024000001</v>
      </c>
      <c r="BM90" s="137">
        <v>-10.00367846</v>
      </c>
    </row>
    <row r="91" spans="1:65" s="200" customFormat="1">
      <c r="A91" s="194" t="s">
        <v>666</v>
      </c>
      <c r="B91" s="195">
        <f>B90/B35</f>
        <v>-9.0719905300096007E-2</v>
      </c>
      <c r="C91" s="196">
        <f t="shared" ref="C91:AT91" si="47">C90/C35</f>
        <v>-9.2514442482493492E-2</v>
      </c>
      <c r="D91" s="197">
        <f t="shared" si="47"/>
        <v>-0.10043222097986906</v>
      </c>
      <c r="E91" s="196">
        <f t="shared" si="47"/>
        <v>-9.2361193335522118E-2</v>
      </c>
      <c r="F91" s="196">
        <f t="shared" si="47"/>
        <v>-9.5137432552775264E-2</v>
      </c>
      <c r="G91" s="197">
        <f t="shared" si="47"/>
        <v>-9.2320740119310921E-2</v>
      </c>
      <c r="H91" s="196">
        <f t="shared" si="47"/>
        <v>-9.2867714862120185E-2</v>
      </c>
      <c r="I91" s="196">
        <f t="shared" si="47"/>
        <v>-9.8187691736995944E-2</v>
      </c>
      <c r="J91" s="197">
        <f t="shared" si="47"/>
        <v>-9.7595354188311903E-2</v>
      </c>
      <c r="K91" s="196">
        <f t="shared" si="47"/>
        <v>-0.10008180801431286</v>
      </c>
      <c r="L91" s="196">
        <f t="shared" si="47"/>
        <v>-0.10808184112700908</v>
      </c>
      <c r="M91" s="198">
        <f t="shared" si="47"/>
        <v>-9.9601585758371219E-2</v>
      </c>
      <c r="N91" s="199">
        <f t="shared" si="47"/>
        <v>-9.6801055264766955E-2</v>
      </c>
      <c r="O91" s="196">
        <f t="shared" si="47"/>
        <v>-4.7580384023428721E-2</v>
      </c>
      <c r="P91" s="196">
        <f t="shared" si="47"/>
        <v>-4.5849337298247889E-2</v>
      </c>
      <c r="Q91" s="197">
        <f t="shared" si="47"/>
        <v>-6.1878034394928692E-2</v>
      </c>
      <c r="R91" s="196">
        <f t="shared" si="47"/>
        <v>-4.5852773092496767E-2</v>
      </c>
      <c r="S91" s="196">
        <f t="shared" si="47"/>
        <v>-5.5061148106873473E-2</v>
      </c>
      <c r="T91" s="197">
        <f t="shared" si="47"/>
        <v>-5.078176946027279E-2</v>
      </c>
      <c r="U91" s="196">
        <f t="shared" si="47"/>
        <v>-5.3544275003905586E-2</v>
      </c>
      <c r="V91" s="196">
        <f t="shared" si="47"/>
        <v>-5.0468059515192155E-2</v>
      </c>
      <c r="W91" s="197">
        <f t="shared" si="47"/>
        <v>-4.9022900193601948E-2</v>
      </c>
      <c r="X91" s="196">
        <f t="shared" si="47"/>
        <v>-5.5274947191447647E-2</v>
      </c>
      <c r="Y91" s="196">
        <f t="shared" si="47"/>
        <v>-5.5983274049046398E-2</v>
      </c>
      <c r="Z91" s="197">
        <f t="shared" si="47"/>
        <v>-5.3266217075032214E-2</v>
      </c>
      <c r="AA91" s="199">
        <f t="shared" si="47"/>
        <v>-5.2004142058982863E-2</v>
      </c>
      <c r="AB91" s="196">
        <f t="shared" si="47"/>
        <v>-5.6403006526099815E-2</v>
      </c>
      <c r="AC91" s="196">
        <f t="shared" si="47"/>
        <v>-5.3072506087554462E-2</v>
      </c>
      <c r="AD91" s="197">
        <f t="shared" si="47"/>
        <v>-4.1731644032154076E-2</v>
      </c>
      <c r="AE91" s="196">
        <f t="shared" si="47"/>
        <v>-5.4678485490559481E-2</v>
      </c>
      <c r="AF91" s="196">
        <f t="shared" si="47"/>
        <v>-4.091385106757317E-2</v>
      </c>
      <c r="AG91" s="197">
        <f t="shared" si="47"/>
        <v>-4.1529876646738122E-2</v>
      </c>
      <c r="AH91" s="196">
        <f t="shared" si="47"/>
        <v>-4.2233610016929643E-2</v>
      </c>
      <c r="AI91" s="196">
        <f t="shared" si="47"/>
        <v>-4.3194155312486653E-2</v>
      </c>
      <c r="AJ91" s="197">
        <f t="shared" si="47"/>
        <v>-3.6257973718271629E-2</v>
      </c>
      <c r="AK91" s="196">
        <f t="shared" si="47"/>
        <v>-4.5330296275172197E-2</v>
      </c>
      <c r="AL91" s="196">
        <f t="shared" si="47"/>
        <v>-4.1449289296579039E-2</v>
      </c>
      <c r="AM91" s="197">
        <f t="shared" si="47"/>
        <v>-4.1189555281982766E-2</v>
      </c>
      <c r="AN91" s="199">
        <f t="shared" si="47"/>
        <v>-4.4743549148562073E-2</v>
      </c>
      <c r="AO91" s="196">
        <f t="shared" si="47"/>
        <v>-4.7118487020244834E-2</v>
      </c>
      <c r="AP91" s="196">
        <f t="shared" si="47"/>
        <v>-3.0274473713801261E-2</v>
      </c>
      <c r="AQ91" s="197">
        <f t="shared" si="47"/>
        <v>-3.9872670411899597E-2</v>
      </c>
      <c r="AR91" s="196">
        <f t="shared" si="47"/>
        <v>-4.5695002409996008E-2</v>
      </c>
      <c r="AS91" s="196">
        <f t="shared" si="47"/>
        <v>-5.2894721913105215E-2</v>
      </c>
      <c r="AT91" s="197">
        <f t="shared" si="47"/>
        <v>-3.5993302039154476E-2</v>
      </c>
      <c r="AU91" s="196">
        <f>AU90/AU35</f>
        <v>-3.9965964410117835E-2</v>
      </c>
      <c r="AV91" s="196">
        <f>AV90/AV35</f>
        <v>-2.6831723572787802E-2</v>
      </c>
      <c r="AW91" s="197">
        <f>AW90/AW35</f>
        <v>-5.8945668393824029E-2</v>
      </c>
      <c r="AX91" s="196">
        <f t="shared" ref="AX91:BC91" si="48">AX90/AX35</f>
        <v>-3.8828019305195839E-2</v>
      </c>
      <c r="AY91" s="196">
        <f t="shared" si="48"/>
        <v>-4.3690282238767114E-2</v>
      </c>
      <c r="AZ91" s="197">
        <f t="shared" si="48"/>
        <v>-4.4545875060288648E-2</v>
      </c>
      <c r="BA91" s="199">
        <f t="shared" si="48"/>
        <v>-4.190376790696361E-2</v>
      </c>
      <c r="BB91" s="196">
        <f t="shared" si="48"/>
        <v>-4.7122559578208337E-2</v>
      </c>
      <c r="BC91" s="196">
        <f t="shared" si="48"/>
        <v>-4.0621209349972133E-2</v>
      </c>
      <c r="BD91" s="197">
        <f>BD90/BD35</f>
        <v>-4.9006024016368076E-2</v>
      </c>
      <c r="BE91" s="196">
        <f>BE90/BE35</f>
        <v>-4.4834629124648112E-2</v>
      </c>
      <c r="BF91" s="196">
        <f>BF90/BF35</f>
        <v>-4.2415675197619955E-2</v>
      </c>
      <c r="BG91" s="197">
        <f>BG90/BG35</f>
        <v>-6.2329371121398899E-2</v>
      </c>
      <c r="BH91" s="196">
        <f t="shared" ref="BH91:BM91" si="49">BH90/BH35</f>
        <v>-4.9257704341372985E-2</v>
      </c>
      <c r="BI91" s="196">
        <f t="shared" si="49"/>
        <v>-4.2176940373304231E-2</v>
      </c>
      <c r="BJ91" s="197">
        <f t="shared" si="49"/>
        <v>-5.8148691062031903E-2</v>
      </c>
      <c r="BK91" s="196">
        <f t="shared" si="49"/>
        <v>-3.9660933075954162E-2</v>
      </c>
      <c r="BL91" s="196">
        <f t="shared" si="49"/>
        <v>-6.9918551790834213E-2</v>
      </c>
      <c r="BM91" s="197">
        <f t="shared" si="49"/>
        <v>-5.4809270919609888E-2</v>
      </c>
    </row>
    <row r="92" spans="1:65" customFormat="1">
      <c r="A92" s="135" t="s">
        <v>667</v>
      </c>
      <c r="B92" s="136">
        <v>-0.85847665000000006</v>
      </c>
      <c r="C92" s="136">
        <v>-0.87135031000000007</v>
      </c>
      <c r="D92" s="137">
        <v>-0.88156452000000007</v>
      </c>
      <c r="E92" s="136">
        <v>-0.88419168000000004</v>
      </c>
      <c r="F92" s="136">
        <v>-0.89401034000000001</v>
      </c>
      <c r="G92" s="137">
        <v>-0.90613474999999999</v>
      </c>
      <c r="H92" s="136">
        <v>-0.89174090000000006</v>
      </c>
      <c r="I92" s="136">
        <v>-0.87915345</v>
      </c>
      <c r="J92" s="137">
        <v>-0.86954809999999993</v>
      </c>
      <c r="K92" s="136">
        <v>-0.85958217000000003</v>
      </c>
      <c r="L92" s="136">
        <v>-0.85879356000000007</v>
      </c>
      <c r="M92" s="138">
        <v>-0.85623620000000011</v>
      </c>
      <c r="N92" s="139">
        <v>-10.510782630000001</v>
      </c>
      <c r="O92" s="136">
        <v>-0.89843574000000004</v>
      </c>
      <c r="P92" s="136">
        <v>-0.8958600699999999</v>
      </c>
      <c r="Q92" s="137">
        <v>-0.89621419999999996</v>
      </c>
      <c r="R92" s="136">
        <v>-0.89004383999999992</v>
      </c>
      <c r="S92" s="136">
        <v>-0.89330185000000006</v>
      </c>
      <c r="T92" s="137">
        <v>-0.90625628000000003</v>
      </c>
      <c r="U92" s="136">
        <v>-0.89048854999999993</v>
      </c>
      <c r="V92" s="136">
        <v>-0.86028581000000004</v>
      </c>
      <c r="W92" s="137">
        <v>-0.84461428000000005</v>
      </c>
      <c r="X92" s="136">
        <v>-0.81647080000000005</v>
      </c>
      <c r="Y92" s="136">
        <v>-0.85179769999999999</v>
      </c>
      <c r="Z92" s="137">
        <v>-0.82149899999999998</v>
      </c>
      <c r="AA92" s="139">
        <v>-10.465268119999999</v>
      </c>
      <c r="AB92" s="136">
        <v>-0.83770365999999996</v>
      </c>
      <c r="AC92" s="136">
        <v>-0.83756659999999994</v>
      </c>
      <c r="AD92" s="137">
        <v>-0.83740896999999992</v>
      </c>
      <c r="AE92" s="136">
        <v>-0.83925540999999992</v>
      </c>
      <c r="AF92" s="136">
        <v>-0.84525703000000008</v>
      </c>
      <c r="AG92" s="137">
        <v>-0.84288037999999987</v>
      </c>
      <c r="AH92" s="136">
        <v>-0.81788888000000004</v>
      </c>
      <c r="AI92" s="136">
        <v>-0.82466291999999997</v>
      </c>
      <c r="AJ92" s="137">
        <v>-0.80651417999999997</v>
      </c>
      <c r="AK92" s="136">
        <v>-0.79493185</v>
      </c>
      <c r="AL92" s="136">
        <v>-0.79491630999999996</v>
      </c>
      <c r="AM92" s="137">
        <v>-0.77866879</v>
      </c>
      <c r="AN92" s="139">
        <v>-9.8576549799999977</v>
      </c>
      <c r="AO92" s="136">
        <v>-0.80310588999999988</v>
      </c>
      <c r="AP92" s="136">
        <v>-0.78843366000000004</v>
      </c>
      <c r="AQ92" s="137">
        <v>-0.78443359000000012</v>
      </c>
      <c r="AR92" s="136">
        <v>-0.77525463999999999</v>
      </c>
      <c r="AS92" s="136">
        <v>-0.77524470999999995</v>
      </c>
      <c r="AT92" s="137">
        <v>-0.81290909999999994</v>
      </c>
      <c r="AU92" s="136">
        <v>-0.75364134999999988</v>
      </c>
      <c r="AV92" s="136">
        <v>-0.73689154000000001</v>
      </c>
      <c r="AW92" s="137">
        <v>-0.7198894400000001</v>
      </c>
      <c r="AX92" s="136">
        <v>-0.69113674999999997</v>
      </c>
      <c r="AY92" s="136">
        <v>-0.69564011000000014</v>
      </c>
      <c r="AZ92" s="137">
        <v>-0.68391137999999996</v>
      </c>
      <c r="BA92" s="139">
        <v>-9.0204921599999999</v>
      </c>
      <c r="BB92" s="136">
        <v>-0.87402094000000008</v>
      </c>
      <c r="BC92" s="136">
        <v>-0.84612213999999986</v>
      </c>
      <c r="BD92" s="137">
        <v>-0.76951574</v>
      </c>
      <c r="BE92" s="136">
        <v>-0.76680944000000006</v>
      </c>
      <c r="BF92" s="136">
        <v>-0.76769159000000009</v>
      </c>
      <c r="BG92" s="137">
        <v>-0.73855196999999995</v>
      </c>
      <c r="BH92" s="136">
        <v>-0.73535720000000004</v>
      </c>
      <c r="BI92" s="136">
        <v>-0.73014959000000001</v>
      </c>
      <c r="BJ92" s="137">
        <v>-0.7163581</v>
      </c>
      <c r="BK92" s="136">
        <v>-0.79159564999999998</v>
      </c>
      <c r="BL92" s="136">
        <v>-0.74114208000000004</v>
      </c>
      <c r="BM92" s="137">
        <v>-0.74408653999999996</v>
      </c>
    </row>
    <row r="93" spans="1:65" s="200" customFormat="1">
      <c r="A93" s="194" t="s">
        <v>666</v>
      </c>
      <c r="B93" s="201">
        <f>B92/B35</f>
        <v>-5.825769717629996E-3</v>
      </c>
      <c r="C93" s="202">
        <f t="shared" ref="C93:AT93" si="50">C92/C35</f>
        <v>-5.778271463180812E-3</v>
      </c>
      <c r="D93" s="203">
        <f t="shared" si="50"/>
        <v>-5.9095234644014893E-3</v>
      </c>
      <c r="E93" s="202">
        <f t="shared" si="50"/>
        <v>-5.7406769692590663E-3</v>
      </c>
      <c r="F93" s="202">
        <f t="shared" si="50"/>
        <v>-5.7909088147961628E-3</v>
      </c>
      <c r="G93" s="203">
        <f t="shared" si="50"/>
        <v>-5.8433588940773112E-3</v>
      </c>
      <c r="H93" s="202">
        <f t="shared" si="50"/>
        <v>-5.2065896601865133E-3</v>
      </c>
      <c r="I93" s="202">
        <f t="shared" si="50"/>
        <v>-5.0713457164884984E-3</v>
      </c>
      <c r="J93" s="203">
        <f t="shared" si="50"/>
        <v>-5.1767695202875426E-3</v>
      </c>
      <c r="K93" s="202">
        <f t="shared" si="50"/>
        <v>-5.05877649105658E-3</v>
      </c>
      <c r="L93" s="202">
        <f t="shared" si="50"/>
        <v>-5.0779882784785313E-3</v>
      </c>
      <c r="M93" s="204">
        <f t="shared" si="50"/>
        <v>-5.092628990607171E-3</v>
      </c>
      <c r="N93" s="205">
        <f t="shared" si="50"/>
        <v>-5.4443652395821255E-3</v>
      </c>
      <c r="O93" s="202">
        <f t="shared" si="50"/>
        <v>-5.5300511493133354E-3</v>
      </c>
      <c r="P93" s="202">
        <f t="shared" si="50"/>
        <v>-5.7610415617141125E-3</v>
      </c>
      <c r="Q93" s="203">
        <f t="shared" si="50"/>
        <v>-5.5848823438157088E-3</v>
      </c>
      <c r="R93" s="202">
        <f t="shared" si="50"/>
        <v>-5.3270979536294795E-3</v>
      </c>
      <c r="S93" s="202">
        <f t="shared" si="50"/>
        <v>-5.7482652751413947E-3</v>
      </c>
      <c r="T93" s="203">
        <f t="shared" si="50"/>
        <v>-5.5262470226564381E-3</v>
      </c>
      <c r="U93" s="202">
        <f t="shared" si="50"/>
        <v>-5.1858753821922071E-3</v>
      </c>
      <c r="V93" s="202">
        <f t="shared" si="50"/>
        <v>-4.8444085131714052E-3</v>
      </c>
      <c r="W93" s="203">
        <f t="shared" si="50"/>
        <v>-4.8032250655071634E-3</v>
      </c>
      <c r="X93" s="202">
        <f t="shared" si="50"/>
        <v>-4.8793035740590926E-3</v>
      </c>
      <c r="Y93" s="202">
        <f t="shared" si="50"/>
        <v>-5.3921874704330715E-3</v>
      </c>
      <c r="Z93" s="203">
        <f t="shared" si="50"/>
        <v>-5.1550193146366824E-3</v>
      </c>
      <c r="AA93" s="205">
        <f t="shared" si="50"/>
        <v>-5.2996361842084713E-3</v>
      </c>
      <c r="AB93" s="202">
        <f t="shared" si="50"/>
        <v>-5.2579122943952998E-3</v>
      </c>
      <c r="AC93" s="202">
        <f t="shared" si="50"/>
        <v>-5.3311087107651466E-3</v>
      </c>
      <c r="AD93" s="203">
        <f t="shared" si="50"/>
        <v>-5.1139014808768363E-3</v>
      </c>
      <c r="AE93" s="202">
        <f t="shared" si="50"/>
        <v>-5.2761312686162637E-3</v>
      </c>
      <c r="AF93" s="202">
        <f t="shared" si="50"/>
        <v>-5.1986267503926278E-3</v>
      </c>
      <c r="AG93" s="203">
        <f t="shared" si="50"/>
        <v>-5.144555896205676E-3</v>
      </c>
      <c r="AH93" s="202">
        <f t="shared" si="50"/>
        <v>-4.8833241440341549E-3</v>
      </c>
      <c r="AI93" s="202">
        <f t="shared" si="50"/>
        <v>-5.1790747717525201E-3</v>
      </c>
      <c r="AJ93" s="203">
        <f t="shared" si="50"/>
        <v>-4.7491033070232768E-3</v>
      </c>
      <c r="AK93" s="202">
        <f t="shared" si="50"/>
        <v>-4.8511717030550842E-3</v>
      </c>
      <c r="AL93" s="202">
        <f t="shared" si="50"/>
        <v>-4.9043318687518444E-3</v>
      </c>
      <c r="AM93" s="203">
        <f t="shared" si="50"/>
        <v>-4.958355257594642E-3</v>
      </c>
      <c r="AN93" s="205">
        <f t="shared" si="50"/>
        <v>-5.0676510010699092E-3</v>
      </c>
      <c r="AO93" s="202">
        <f t="shared" si="50"/>
        <v>-5.1506072306762261E-3</v>
      </c>
      <c r="AP93" s="202">
        <f t="shared" si="50"/>
        <v>-5.0147996873020524E-3</v>
      </c>
      <c r="AQ93" s="203">
        <f t="shared" si="50"/>
        <v>-5.0291924890230088E-3</v>
      </c>
      <c r="AR93" s="202">
        <f t="shared" si="50"/>
        <v>-4.7906370729461816E-3</v>
      </c>
      <c r="AS93" s="202">
        <f t="shared" si="50"/>
        <v>-4.7918558557646087E-3</v>
      </c>
      <c r="AT93" s="203">
        <f t="shared" si="50"/>
        <v>-4.5752021260289542E-3</v>
      </c>
      <c r="AU93" s="202">
        <f>AU92/AU35</f>
        <v>-4.1965981585088538E-3</v>
      </c>
      <c r="AV93" s="202">
        <f>AV92/AV35</f>
        <v>-4.1300247204886188E-3</v>
      </c>
      <c r="AW93" s="203">
        <f>AW92/AW35</f>
        <v>-4.3911795859424415E-3</v>
      </c>
      <c r="AX93" s="202">
        <f t="shared" ref="AX93:BC93" si="51">AX92/AX35</f>
        <v>-3.9112989052855398E-3</v>
      </c>
      <c r="AY93" s="202">
        <f t="shared" si="51"/>
        <v>-4.1432417963891792E-3</v>
      </c>
      <c r="AZ93" s="203">
        <f t="shared" si="51"/>
        <v>-3.7847124748496552E-3</v>
      </c>
      <c r="BA93" s="205">
        <f t="shared" si="51"/>
        <v>-4.4707679065618651E-3</v>
      </c>
      <c r="BB93" s="202">
        <f t="shared" si="51"/>
        <v>-5.2767621211410529E-3</v>
      </c>
      <c r="BC93" s="202">
        <f t="shared" si="51"/>
        <v>-5.0717640812697742E-3</v>
      </c>
      <c r="BD93" s="203">
        <f>BD92/BD35</f>
        <v>-4.4658632712325759E-3</v>
      </c>
      <c r="BE93" s="202">
        <f>BE92/BE35</f>
        <v>-4.4651147427244462E-3</v>
      </c>
      <c r="BF93" s="202">
        <f>BF92/BF35</f>
        <v>-4.6200056632444038E-3</v>
      </c>
      <c r="BG93" s="203">
        <f>BG92/BG35</f>
        <v>-4.5173888005740279E-3</v>
      </c>
      <c r="BH93" s="202">
        <f t="shared" ref="BH93:BM93" si="52">BH92/BH35</f>
        <v>-4.1503959995557813E-3</v>
      </c>
      <c r="BI93" s="202">
        <f t="shared" si="52"/>
        <v>-4.0646251237030397E-3</v>
      </c>
      <c r="BJ93" s="203">
        <f t="shared" si="52"/>
        <v>-3.8703308422588872E-3</v>
      </c>
      <c r="BK93" s="202">
        <f t="shared" si="52"/>
        <v>-4.4996583161874991E-3</v>
      </c>
      <c r="BL93" s="202">
        <f t="shared" si="52"/>
        <v>-4.3454246351134155E-3</v>
      </c>
      <c r="BM93" s="203">
        <f t="shared" si="52"/>
        <v>-4.0767844469978233E-3</v>
      </c>
    </row>
    <row r="94" spans="1:65" customFormat="1">
      <c r="A94" s="206" t="s">
        <v>668</v>
      </c>
      <c r="B94" s="207">
        <f>B81+B90+B92</f>
        <v>-36.346429380000032</v>
      </c>
      <c r="C94" s="208">
        <f t="shared" ref="C94:AT94" si="53">C81+C90+C92</f>
        <v>-37.719723672399994</v>
      </c>
      <c r="D94" s="209">
        <f t="shared" si="53"/>
        <v>-40.273909179600025</v>
      </c>
      <c r="E94" s="208">
        <f t="shared" si="53"/>
        <v>-40.484925182799969</v>
      </c>
      <c r="F94" s="208">
        <f t="shared" si="53"/>
        <v>-41.760737091599978</v>
      </c>
      <c r="G94" s="209">
        <f t="shared" si="53"/>
        <v>-41.401103215199974</v>
      </c>
      <c r="H94" s="208">
        <f t="shared" si="53"/>
        <v>-44.600616744799929</v>
      </c>
      <c r="I94" s="208">
        <f t="shared" si="53"/>
        <v>-41.946777399200023</v>
      </c>
      <c r="J94" s="209">
        <f t="shared" si="53"/>
        <v>-44.109912429999994</v>
      </c>
      <c r="K94" s="208">
        <f t="shared" si="53"/>
        <v>-45.029255082400013</v>
      </c>
      <c r="L94" s="208">
        <f t="shared" si="53"/>
        <v>-45.084395626399974</v>
      </c>
      <c r="M94" s="210">
        <f t="shared" si="53"/>
        <v>-43.884589581200018</v>
      </c>
      <c r="N94" s="211">
        <f t="shared" si="53"/>
        <v>-502.6423745855999</v>
      </c>
      <c r="O94" s="208">
        <f t="shared" si="53"/>
        <v>-31.727194101845051</v>
      </c>
      <c r="P94" s="208">
        <f t="shared" si="53"/>
        <v>-32.215163211135</v>
      </c>
      <c r="Q94" s="209">
        <f t="shared" si="53"/>
        <v>-37.168121267359993</v>
      </c>
      <c r="R94" s="208">
        <f t="shared" si="53"/>
        <v>-32.633908772575062</v>
      </c>
      <c r="S94" s="208">
        <f t="shared" si="53"/>
        <v>-33.927576613854932</v>
      </c>
      <c r="T94" s="209">
        <f t="shared" si="53"/>
        <v>-30.91808447637495</v>
      </c>
      <c r="U94" s="208">
        <f t="shared" si="53"/>
        <v>-34.259546469069967</v>
      </c>
      <c r="V94" s="208">
        <f t="shared" si="53"/>
        <v>-33.454546229729957</v>
      </c>
      <c r="W94" s="209">
        <f t="shared" si="53"/>
        <v>-33.587857801405036</v>
      </c>
      <c r="X94" s="208">
        <f t="shared" si="53"/>
        <v>-32.08091062125493</v>
      </c>
      <c r="Y94" s="208">
        <f t="shared" si="53"/>
        <v>-33.08548448437994</v>
      </c>
      <c r="Z94" s="209">
        <f t="shared" si="53"/>
        <v>-29.877911662669977</v>
      </c>
      <c r="AA94" s="211">
        <f t="shared" si="53"/>
        <v>-394.93630571165477</v>
      </c>
      <c r="AB94" s="208">
        <f t="shared" si="53"/>
        <v>-31.652480404158737</v>
      </c>
      <c r="AC94" s="208">
        <f t="shared" si="53"/>
        <v>-30.27854631564772</v>
      </c>
      <c r="AD94" s="209">
        <f t="shared" si="53"/>
        <v>-27.843484122784126</v>
      </c>
      <c r="AE94" s="208">
        <f t="shared" si="53"/>
        <v>-32.883344486991966</v>
      </c>
      <c r="AF94" s="208">
        <f t="shared" si="53"/>
        <v>-29.670509346877932</v>
      </c>
      <c r="AG94" s="209">
        <f t="shared" si="53"/>
        <v>-29.802284938329091</v>
      </c>
      <c r="AH94" s="208">
        <f t="shared" si="53"/>
        <v>-32.42844035800406</v>
      </c>
      <c r="AI94" s="208">
        <f t="shared" si="53"/>
        <v>-30.649054685313786</v>
      </c>
      <c r="AJ94" s="209">
        <f t="shared" si="53"/>
        <v>-27.06586799969336</v>
      </c>
      <c r="AK94" s="208">
        <f t="shared" si="53"/>
        <v>-29.616783106971948</v>
      </c>
      <c r="AL94" s="208">
        <f t="shared" si="53"/>
        <v>-28.545443181086732</v>
      </c>
      <c r="AM94" s="209">
        <f t="shared" si="53"/>
        <v>-28.615093685608361</v>
      </c>
      <c r="AN94" s="211">
        <f t="shared" si="53"/>
        <v>-359.05133263146786</v>
      </c>
      <c r="AO94" s="208">
        <f t="shared" si="53"/>
        <v>-25.591119390000035</v>
      </c>
      <c r="AP94" s="208">
        <f t="shared" si="53"/>
        <v>-31.013129589999931</v>
      </c>
      <c r="AQ94" s="209">
        <f t="shared" si="53"/>
        <v>-29.719712389999945</v>
      </c>
      <c r="AR94" s="208">
        <f t="shared" si="53"/>
        <v>-31.666662660000021</v>
      </c>
      <c r="AS94" s="208">
        <f t="shared" si="53"/>
        <v>-31.976659850000058</v>
      </c>
      <c r="AT94" s="209">
        <f t="shared" si="53"/>
        <v>-29.582332670000138</v>
      </c>
      <c r="AU94" s="208">
        <f>AU81+AU90+AU92</f>
        <v>-30.309381650000013</v>
      </c>
      <c r="AV94" s="208">
        <f>AV81+AV90+AV92</f>
        <v>-28.138614180000136</v>
      </c>
      <c r="AW94" s="209">
        <f>AW81+AW90+AW92</f>
        <v>-31.146490690000007</v>
      </c>
      <c r="AX94" s="208">
        <f t="shared" ref="AX94:BC94" si="54">AX81+AX90+AX92</f>
        <v>-37.538179299999996</v>
      </c>
      <c r="AY94" s="208">
        <f t="shared" si="54"/>
        <v>-28.532957699999894</v>
      </c>
      <c r="AZ94" s="209">
        <f t="shared" si="54"/>
        <v>-44.265311270000012</v>
      </c>
      <c r="BA94" s="211">
        <f t="shared" si="54"/>
        <v>-379.48055134000026</v>
      </c>
      <c r="BB94" s="208">
        <f t="shared" si="54"/>
        <v>-26.928893120000055</v>
      </c>
      <c r="BC94" s="208">
        <f t="shared" si="54"/>
        <v>-29.302333860000012</v>
      </c>
      <c r="BD94" s="209">
        <f>BD81+BD90+BD92</f>
        <v>-30.453217140000003</v>
      </c>
      <c r="BE94" s="208">
        <f>BE81+BE90+BE92</f>
        <v>-29.31448949</v>
      </c>
      <c r="BF94" s="208">
        <f>BF81+BF90+BF92</f>
        <v>-30.357574819999996</v>
      </c>
      <c r="BG94" s="209">
        <f>BG81+BG90+BG92</f>
        <v>-32.991147380000008</v>
      </c>
      <c r="BH94" s="212">
        <f t="shared" ref="BH94:BM94" si="55">BH81+BH90+BH92</f>
        <v>-29.438112599999993</v>
      </c>
      <c r="BI94" s="212">
        <f t="shared" si="55"/>
        <v>-30.792594229999992</v>
      </c>
      <c r="BJ94" s="213">
        <f t="shared" si="55"/>
        <v>-35.484092470000014</v>
      </c>
      <c r="BK94" s="212">
        <f t="shared" si="55"/>
        <v>-30.583061960000013</v>
      </c>
      <c r="BL94" s="212">
        <f t="shared" si="55"/>
        <v>-36.774776280000012</v>
      </c>
      <c r="BM94" s="213">
        <f t="shared" si="55"/>
        <v>-30.491496919999999</v>
      </c>
    </row>
    <row r="95" spans="1:65" customFormat="1">
      <c r="A95" s="187" t="s">
        <v>658</v>
      </c>
      <c r="B95" s="188">
        <f>B94/B79</f>
        <v>-0.2458486805782778</v>
      </c>
      <c r="C95" s="188">
        <f t="shared" ref="C95:AT95" si="56">C94/C79</f>
        <v>-0.24519515700249933</v>
      </c>
      <c r="D95" s="189">
        <f t="shared" si="56"/>
        <v>-0.26303062335393002</v>
      </c>
      <c r="E95" s="188">
        <f t="shared" si="56"/>
        <v>-0.25727016608279346</v>
      </c>
      <c r="F95" s="188">
        <f t="shared" si="56"/>
        <v>-0.26565016283848847</v>
      </c>
      <c r="G95" s="189">
        <f t="shared" si="56"/>
        <v>-0.26202105248819973</v>
      </c>
      <c r="H95" s="188">
        <f t="shared" si="56"/>
        <v>-0.2580673134341524</v>
      </c>
      <c r="I95" s="188">
        <f t="shared" si="56"/>
        <v>-0.23634586111874997</v>
      </c>
      <c r="J95" s="189">
        <f t="shared" si="56"/>
        <v>-0.25753041580311714</v>
      </c>
      <c r="K95" s="188">
        <f t="shared" si="56"/>
        <v>-0.26133759253407224</v>
      </c>
      <c r="L95" s="188">
        <f t="shared" si="56"/>
        <v>-0.26236377803848165</v>
      </c>
      <c r="M95" s="190">
        <f t="shared" si="56"/>
        <v>-0.25617054649162857</v>
      </c>
      <c r="N95" s="191">
        <f t="shared" si="56"/>
        <v>-0.25587551014948073</v>
      </c>
      <c r="O95" s="188">
        <f t="shared" si="56"/>
        <v>-0.1952075860742816</v>
      </c>
      <c r="P95" s="188">
        <f t="shared" si="56"/>
        <v>-0.20038154034140293</v>
      </c>
      <c r="Q95" s="189">
        <f t="shared" si="56"/>
        <v>-0.23512250667131698</v>
      </c>
      <c r="R95" s="188">
        <f t="shared" si="56"/>
        <v>-0.19518541986004567</v>
      </c>
      <c r="S95" s="188">
        <f t="shared" si="56"/>
        <v>-0.21705816444976977</v>
      </c>
      <c r="T95" s="189">
        <f t="shared" si="56"/>
        <v>-0.18841804218158317</v>
      </c>
      <c r="U95" s="188">
        <f t="shared" si="56"/>
        <v>-0.20027658067066428</v>
      </c>
      <c r="V95" s="188">
        <f t="shared" si="56"/>
        <v>-0.19002539302453855</v>
      </c>
      <c r="W95" s="189">
        <f t="shared" si="56"/>
        <v>-0.19360723267724383</v>
      </c>
      <c r="X95" s="188">
        <f t="shared" si="56"/>
        <v>-0.19206065295617764</v>
      </c>
      <c r="Y95" s="188">
        <f t="shared" si="56"/>
        <v>-0.21339063151443954</v>
      </c>
      <c r="Z95" s="189">
        <f t="shared" si="56"/>
        <v>-0.18534824952363338</v>
      </c>
      <c r="AA95" s="191">
        <f t="shared" si="56"/>
        <v>-0.2001854058235602</v>
      </c>
      <c r="AB95" s="188">
        <f t="shared" si="56"/>
        <v>-0.19923628686130784</v>
      </c>
      <c r="AC95" s="188">
        <f t="shared" si="56"/>
        <v>-0.19129353680198688</v>
      </c>
      <c r="AD95" s="189">
        <f t="shared" si="56"/>
        <v>-0.17181951450075281</v>
      </c>
      <c r="AE95" s="188">
        <f t="shared" si="56"/>
        <v>-0.20869645178709861</v>
      </c>
      <c r="AF95" s="188">
        <f t="shared" si="56"/>
        <v>-0.18352018319643673</v>
      </c>
      <c r="AG95" s="189">
        <f t="shared" si="56"/>
        <v>-0.18223731331494619</v>
      </c>
      <c r="AH95" s="188">
        <f t="shared" si="56"/>
        <v>-0.19499926347792088</v>
      </c>
      <c r="AI95" s="188">
        <f t="shared" si="56"/>
        <v>-0.19431806587971701</v>
      </c>
      <c r="AJ95" s="189">
        <f t="shared" si="56"/>
        <v>-0.1619951583536679</v>
      </c>
      <c r="AK95" s="188">
        <f t="shared" si="56"/>
        <v>-0.18172846783569155</v>
      </c>
      <c r="AL95" s="188">
        <f t="shared" si="56"/>
        <v>-0.17770119341793494</v>
      </c>
      <c r="AM95" s="189">
        <f t="shared" si="56"/>
        <v>-0.18410197294540384</v>
      </c>
      <c r="AN95" s="191">
        <f t="shared" si="56"/>
        <v>-0.18583246067185752</v>
      </c>
      <c r="AO95" s="188">
        <f t="shared" si="56"/>
        <v>-0.16754924335740917</v>
      </c>
      <c r="AP95" s="188">
        <f t="shared" si="56"/>
        <v>-0.19599009616612992</v>
      </c>
      <c r="AQ95" s="189">
        <f t="shared" si="56"/>
        <v>-0.19091789773836559</v>
      </c>
      <c r="AR95" s="188">
        <f t="shared" si="56"/>
        <v>-0.19684291252929934</v>
      </c>
      <c r="AS95" s="188">
        <f t="shared" si="56"/>
        <v>-0.19956892825523589</v>
      </c>
      <c r="AT95" s="189">
        <f t="shared" si="56"/>
        <v>-0.16771872831715243</v>
      </c>
      <c r="AU95" s="188">
        <f>AU94/AU79</f>
        <v>-0.16981748307822567</v>
      </c>
      <c r="AV95" s="188">
        <f>AV94/AV79</f>
        <v>-0.15904662221201801</v>
      </c>
      <c r="AW95" s="189">
        <f>AW94/AW79</f>
        <v>-0.19191857409007548</v>
      </c>
      <c r="AX95" s="188">
        <f t="shared" ref="AX95:BC95" si="57">AX94/AX79</f>
        <v>-0.2137231392512432</v>
      </c>
      <c r="AY95" s="188">
        <f t="shared" si="57"/>
        <v>-0.16987450226980053</v>
      </c>
      <c r="AZ95" s="189">
        <f t="shared" si="57"/>
        <v>-0.24925899176743688</v>
      </c>
      <c r="BA95" s="191">
        <f t="shared" si="57"/>
        <v>-0.18945511920817823</v>
      </c>
      <c r="BB95" s="188">
        <f t="shared" si="57"/>
        <v>-0.16632965305171615</v>
      </c>
      <c r="BC95" s="188">
        <f t="shared" si="57"/>
        <v>-0.17519908205077822</v>
      </c>
      <c r="BD95" s="189">
        <f>BD94/BD79</f>
        <v>-0.17562494762084349</v>
      </c>
      <c r="BE95" s="188">
        <f>BE94/BE79</f>
        <v>-0.17314836872378581</v>
      </c>
      <c r="BF95" s="188">
        <f>BF94/BF79</f>
        <v>-0.19039107271897909</v>
      </c>
      <c r="BG95" s="189">
        <f>BG94/BG79</f>
        <v>-0.21288731780742123</v>
      </c>
      <c r="BH95" s="188">
        <f t="shared" ref="BH95:BM95" si="58">BH94/BH79</f>
        <v>-0.17203345842420115</v>
      </c>
      <c r="BI95" s="188">
        <f t="shared" si="58"/>
        <v>-0.17737772360851428</v>
      </c>
      <c r="BJ95" s="189">
        <f t="shared" si="58"/>
        <v>-0.19725939703090159</v>
      </c>
      <c r="BK95" s="188">
        <f t="shared" si="58"/>
        <v>-0.1801664972593279</v>
      </c>
      <c r="BL95" s="188">
        <f t="shared" si="58"/>
        <v>-0.22049448567030158</v>
      </c>
      <c r="BM95" s="189">
        <f t="shared" si="58"/>
        <v>-0.17076145528400549</v>
      </c>
    </row>
    <row r="96" spans="1:65" customFormat="1">
      <c r="A96" s="152" t="s">
        <v>669</v>
      </c>
      <c r="B96" s="141">
        <v>3.5666258300000027</v>
      </c>
      <c r="C96" s="141">
        <v>4.304626090000002</v>
      </c>
      <c r="D96" s="142">
        <v>4.9518939199999998</v>
      </c>
      <c r="E96" s="141">
        <v>4.03439573</v>
      </c>
      <c r="F96" s="141">
        <v>4.5160620799999993</v>
      </c>
      <c r="G96" s="142">
        <v>5.1384221899999991</v>
      </c>
      <c r="H96" s="141">
        <v>4.7916952200000003</v>
      </c>
      <c r="I96" s="141">
        <v>5.4227098599999994</v>
      </c>
      <c r="J96" s="142">
        <v>5.3999571299999998</v>
      </c>
      <c r="K96" s="141">
        <v>4.5881841799999998</v>
      </c>
      <c r="L96" s="141">
        <v>5.0647372500000003</v>
      </c>
      <c r="M96" s="143">
        <v>5.0927614799999992</v>
      </c>
      <c r="N96" s="144">
        <v>56.872070959999995</v>
      </c>
      <c r="O96" s="141">
        <v>5.0581067800000001</v>
      </c>
      <c r="P96" s="141">
        <v>4.2666949499999998</v>
      </c>
      <c r="Q96" s="142">
        <v>6.0014135199999998</v>
      </c>
      <c r="R96" s="141">
        <v>4.07670143</v>
      </c>
      <c r="S96" s="141">
        <v>4.9771593799999998</v>
      </c>
      <c r="T96" s="142">
        <v>4.50194531</v>
      </c>
      <c r="U96" s="141">
        <v>4.6555756200000005</v>
      </c>
      <c r="V96" s="141">
        <v>5.4124414500000002</v>
      </c>
      <c r="W96" s="142">
        <v>7.2640813399999997</v>
      </c>
      <c r="X96" s="141">
        <v>1.21465069</v>
      </c>
      <c r="Y96" s="141">
        <v>2.93065475</v>
      </c>
      <c r="Z96" s="142">
        <v>1.86761208</v>
      </c>
      <c r="AA96" s="144">
        <v>52.227037299999999</v>
      </c>
      <c r="AB96" s="141">
        <v>4.98413751</v>
      </c>
      <c r="AC96" s="141">
        <v>-1.3899334800000001</v>
      </c>
      <c r="AD96" s="142">
        <v>2.4887419300000002</v>
      </c>
      <c r="AE96" s="141">
        <v>2.00141949</v>
      </c>
      <c r="AF96" s="141">
        <v>2.1680627600000006</v>
      </c>
      <c r="AG96" s="142">
        <v>2.1580986599999998</v>
      </c>
      <c r="AH96" s="141">
        <v>2.1974557099999998</v>
      </c>
      <c r="AI96" s="141">
        <v>2.1540262100000001</v>
      </c>
      <c r="AJ96" s="142">
        <v>1.9896868900000004</v>
      </c>
      <c r="AK96" s="141">
        <v>2.1532861999999997</v>
      </c>
      <c r="AL96" s="141">
        <v>1.9643953200000002</v>
      </c>
      <c r="AM96" s="142">
        <v>2.0736393300000002</v>
      </c>
      <c r="AN96" s="144">
        <v>24.943016530000005</v>
      </c>
      <c r="AO96" s="141">
        <v>1.70990851</v>
      </c>
      <c r="AP96" s="141">
        <v>2.1872101699999997</v>
      </c>
      <c r="AQ96" s="142">
        <v>2.2844189300000006</v>
      </c>
      <c r="AR96" s="141">
        <v>2.1520756099999998</v>
      </c>
      <c r="AS96" s="141">
        <v>2.3291705500000006</v>
      </c>
      <c r="AT96" s="142">
        <v>2.0106500399999994</v>
      </c>
      <c r="AU96" s="141">
        <v>2.6829490800000007</v>
      </c>
      <c r="AV96" s="141">
        <v>2.7622454000000007</v>
      </c>
      <c r="AW96" s="142">
        <v>2.54442776</v>
      </c>
      <c r="AX96" s="141">
        <v>2.4745976199999999</v>
      </c>
      <c r="AY96" s="141">
        <v>2.3546098499999997</v>
      </c>
      <c r="AZ96" s="142">
        <v>2.52686615</v>
      </c>
      <c r="BA96" s="144">
        <v>28.019129670000002</v>
      </c>
      <c r="BB96" s="141">
        <v>2.6212034899999996</v>
      </c>
      <c r="BC96" s="141">
        <v>2.29524215</v>
      </c>
      <c r="BD96" s="142">
        <v>2.7359072499999999</v>
      </c>
      <c r="BE96" s="141">
        <v>2.38620169</v>
      </c>
      <c r="BF96" s="141">
        <v>2.1654443299999997</v>
      </c>
      <c r="BG96" s="142">
        <v>2.2251223000000002</v>
      </c>
      <c r="BH96" s="141">
        <v>2.2850268000000002</v>
      </c>
      <c r="BI96" s="141">
        <v>2.3009694199999999</v>
      </c>
      <c r="BJ96" s="142">
        <v>1.91500465</v>
      </c>
      <c r="BK96" s="141">
        <v>2.2388036099999997</v>
      </c>
      <c r="BL96" s="141">
        <v>2.0456644400000004</v>
      </c>
      <c r="BM96" s="142">
        <v>2.0876867799999999</v>
      </c>
    </row>
    <row r="97" spans="1:65" customFormat="1">
      <c r="A97" s="214" t="s">
        <v>670</v>
      </c>
      <c r="B97" s="215">
        <f>B79+B94+B96</f>
        <v>115.06084906000001</v>
      </c>
      <c r="C97" s="215">
        <f t="shared" ref="C97:BM97" si="59">C79+C94+C96</f>
        <v>120.420419128134</v>
      </c>
      <c r="D97" s="216">
        <f t="shared" si="59"/>
        <v>117.79289077705587</v>
      </c>
      <c r="E97" s="215">
        <f t="shared" si="59"/>
        <v>120.91293712875191</v>
      </c>
      <c r="F97" s="215">
        <f t="shared" si="59"/>
        <v>119.95732571516001</v>
      </c>
      <c r="G97" s="216">
        <f t="shared" si="59"/>
        <v>121.74410057516207</v>
      </c>
      <c r="H97" s="215">
        <f t="shared" si="59"/>
        <v>133.0165950092034</v>
      </c>
      <c r="I97" s="215">
        <f t="shared" si="59"/>
        <v>140.95641466871231</v>
      </c>
      <c r="J97" s="216">
        <f t="shared" si="59"/>
        <v>132.57044391980389</v>
      </c>
      <c r="K97" s="215">
        <f t="shared" si="59"/>
        <v>131.86194392899768</v>
      </c>
      <c r="L97" s="215">
        <f t="shared" si="59"/>
        <v>131.81959460076715</v>
      </c>
      <c r="M97" s="217">
        <f t="shared" si="59"/>
        <v>132.51822366790188</v>
      </c>
      <c r="N97" s="218">
        <f t="shared" si="59"/>
        <v>1518.63173817965</v>
      </c>
      <c r="O97" s="215">
        <f t="shared" si="59"/>
        <v>135.86145126988788</v>
      </c>
      <c r="P97" s="215">
        <f t="shared" si="59"/>
        <v>132.82064827648591</v>
      </c>
      <c r="Q97" s="216">
        <f t="shared" si="59"/>
        <v>126.91310261855338</v>
      </c>
      <c r="R97" s="215">
        <f t="shared" si="59"/>
        <v>138.63719066099839</v>
      </c>
      <c r="S97" s="215">
        <f t="shared" si="59"/>
        <v>127.35596589556768</v>
      </c>
      <c r="T97" s="216">
        <f t="shared" si="59"/>
        <v>137.67687506088475</v>
      </c>
      <c r="U97" s="215">
        <f t="shared" si="59"/>
        <v>141.4572004288965</v>
      </c>
      <c r="V97" s="215">
        <f t="shared" si="59"/>
        <v>148.01092527720496</v>
      </c>
      <c r="W97" s="216">
        <f t="shared" si="59"/>
        <v>147.16074339327534</v>
      </c>
      <c r="X97" s="215">
        <f t="shared" si="59"/>
        <v>136.16904963095308</v>
      </c>
      <c r="Y97" s="215">
        <f t="shared" si="59"/>
        <v>124.89173556968842</v>
      </c>
      <c r="Z97" s="216">
        <f t="shared" si="59"/>
        <v>133.18848022485284</v>
      </c>
      <c r="AA97" s="218">
        <f t="shared" si="59"/>
        <v>1630.1433683072501</v>
      </c>
      <c r="AB97" s="215">
        <f t="shared" si="59"/>
        <v>132.20071104576249</v>
      </c>
      <c r="AC97" s="215">
        <f t="shared" si="59"/>
        <v>126.61468450691763</v>
      </c>
      <c r="AD97" s="216">
        <f t="shared" si="59"/>
        <v>136.69602487920719</v>
      </c>
      <c r="AE97" s="215">
        <f t="shared" si="59"/>
        <v>126.68349696110563</v>
      </c>
      <c r="AF97" s="215">
        <f t="shared" si="59"/>
        <v>134.17191985116744</v>
      </c>
      <c r="AG97" s="216">
        <f t="shared" si="59"/>
        <v>135.89139486154531</v>
      </c>
      <c r="AH97" s="215">
        <f t="shared" si="59"/>
        <v>136.06933761796097</v>
      </c>
      <c r="AI97" s="215">
        <f t="shared" si="59"/>
        <v>129.23119500555171</v>
      </c>
      <c r="AJ97" s="216">
        <f t="shared" si="59"/>
        <v>142.00207156624865</v>
      </c>
      <c r="AK97" s="215">
        <f t="shared" si="59"/>
        <v>135.50922530708283</v>
      </c>
      <c r="AL97" s="215">
        <f t="shared" si="59"/>
        <v>134.05627050486694</v>
      </c>
      <c r="AM97" s="216">
        <f t="shared" si="59"/>
        <v>128.88921935093731</v>
      </c>
      <c r="AN97" s="218">
        <f t="shared" si="59"/>
        <v>1598.0155514583541</v>
      </c>
      <c r="AO97" s="215">
        <f t="shared" si="59"/>
        <v>128.85668800391261</v>
      </c>
      <c r="AP97" s="215">
        <f t="shared" si="59"/>
        <v>129.41232933167078</v>
      </c>
      <c r="AQ97" s="216">
        <f t="shared" si="59"/>
        <v>128.23220938841251</v>
      </c>
      <c r="AR97" s="215">
        <f t="shared" si="59"/>
        <v>131.35817312766986</v>
      </c>
      <c r="AS97" s="215">
        <f t="shared" si="59"/>
        <v>130.58116016743583</v>
      </c>
      <c r="AT97" s="216">
        <f t="shared" si="59"/>
        <v>148.80893369604664</v>
      </c>
      <c r="AU97" s="215">
        <f t="shared" si="59"/>
        <v>150.85567127815403</v>
      </c>
      <c r="AV97" s="215">
        <f t="shared" si="59"/>
        <v>151.5441705477059</v>
      </c>
      <c r="AW97" s="216">
        <f t="shared" si="59"/>
        <v>133.68806890154249</v>
      </c>
      <c r="AX97" s="215">
        <f t="shared" si="59"/>
        <v>140.57570301098434</v>
      </c>
      <c r="AY97" s="215">
        <f t="shared" si="59"/>
        <v>141.78657518879066</v>
      </c>
      <c r="AZ97" s="216">
        <f t="shared" si="59"/>
        <v>135.84917551556904</v>
      </c>
      <c r="BA97" s="218">
        <f t="shared" si="59"/>
        <v>1651.5488581578948</v>
      </c>
      <c r="BB97" s="215">
        <f t="shared" si="59"/>
        <v>137.59304560226289</v>
      </c>
      <c r="BC97" s="215">
        <f t="shared" si="59"/>
        <v>140.24454863539447</v>
      </c>
      <c r="BD97" s="216">
        <f t="shared" si="59"/>
        <v>145.6818429783352</v>
      </c>
      <c r="BE97" s="215">
        <f t="shared" si="59"/>
        <v>142.37443047604575</v>
      </c>
      <c r="BF97" s="215">
        <f t="shared" si="59"/>
        <v>131.25638979229478</v>
      </c>
      <c r="BG97" s="216">
        <f t="shared" si="59"/>
        <v>124.20397369580279</v>
      </c>
      <c r="BH97" s="219">
        <f t="shared" si="59"/>
        <v>143.96544468615298</v>
      </c>
      <c r="BI97" s="219">
        <f t="shared" si="59"/>
        <v>145.10736836437133</v>
      </c>
      <c r="BJ97" s="220">
        <f t="shared" si="59"/>
        <v>146.31634731818642</v>
      </c>
      <c r="BK97" s="219">
        <f t="shared" si="59"/>
        <v>141.40462629407114</v>
      </c>
      <c r="BL97" s="219">
        <f t="shared" si="59"/>
        <v>132.05408987230118</v>
      </c>
      <c r="BM97" s="220">
        <f t="shared" si="59"/>
        <v>150.15813095664518</v>
      </c>
    </row>
    <row r="98" spans="1:65" customFormat="1">
      <c r="A98" s="221" t="s">
        <v>671</v>
      </c>
      <c r="B98" s="222">
        <f>B97/B79</f>
        <v>0.7782761170807847</v>
      </c>
      <c r="C98" s="223">
        <f t="shared" ref="C98:AT98" si="60">C97/C79</f>
        <v>0.78278684729693582</v>
      </c>
      <c r="D98" s="224">
        <f t="shared" si="60"/>
        <v>0.76931040762847813</v>
      </c>
      <c r="E98" s="223">
        <f t="shared" si="60"/>
        <v>0.76836726945189726</v>
      </c>
      <c r="F98" s="223">
        <f t="shared" si="60"/>
        <v>0.76307760181540785</v>
      </c>
      <c r="G98" s="224">
        <f t="shared" si="60"/>
        <v>0.77049921112299335</v>
      </c>
      <c r="H98" s="223">
        <f t="shared" si="60"/>
        <v>0.76965831016644148</v>
      </c>
      <c r="I98" s="223">
        <f t="shared" si="60"/>
        <v>0.79420797664718246</v>
      </c>
      <c r="J98" s="224">
        <f t="shared" si="60"/>
        <v>0.773996584102285</v>
      </c>
      <c r="K98" s="223">
        <f t="shared" si="60"/>
        <v>0.76529098494316827</v>
      </c>
      <c r="L98" s="223">
        <f t="shared" si="60"/>
        <v>0.76710991416077956</v>
      </c>
      <c r="M98" s="225">
        <f t="shared" si="60"/>
        <v>0.77355778192464097</v>
      </c>
      <c r="N98" s="226">
        <f t="shared" si="60"/>
        <v>0.77307582962195198</v>
      </c>
      <c r="O98" s="223">
        <f t="shared" si="60"/>
        <v>0.83591337632347229</v>
      </c>
      <c r="P98" s="223">
        <f t="shared" si="60"/>
        <v>0.82615772940075272</v>
      </c>
      <c r="Q98" s="224">
        <f t="shared" si="60"/>
        <v>0.80284194625982142</v>
      </c>
      <c r="R98" s="223">
        <f t="shared" si="60"/>
        <v>0.82919758267280763</v>
      </c>
      <c r="S98" s="223">
        <f t="shared" si="60"/>
        <v>0.81478416521298547</v>
      </c>
      <c r="T98" s="224">
        <f t="shared" si="60"/>
        <v>0.83901728363774175</v>
      </c>
      <c r="U98" s="223">
        <f t="shared" si="60"/>
        <v>0.82693927191130434</v>
      </c>
      <c r="V98" s="223">
        <f t="shared" si="60"/>
        <v>0.8407178520547971</v>
      </c>
      <c r="W98" s="224">
        <f t="shared" si="60"/>
        <v>0.84826440720212259</v>
      </c>
      <c r="X98" s="223">
        <f t="shared" si="60"/>
        <v>0.81521116695533424</v>
      </c>
      <c r="Y98" s="223">
        <f t="shared" si="60"/>
        <v>0.80551113999047941</v>
      </c>
      <c r="Z98" s="224">
        <f t="shared" si="60"/>
        <v>0.82623752105248371</v>
      </c>
      <c r="AA98" s="226">
        <f t="shared" si="60"/>
        <v>0.82628744690144607</v>
      </c>
      <c r="AB98" s="223">
        <f t="shared" si="60"/>
        <v>0.83213632716511432</v>
      </c>
      <c r="AC98" s="223">
        <f t="shared" si="60"/>
        <v>0.79992515353615234</v>
      </c>
      <c r="AD98" s="224">
        <f t="shared" si="60"/>
        <v>0.84353827722691221</v>
      </c>
      <c r="AE98" s="223">
        <f t="shared" si="60"/>
        <v>0.80400569735912875</v>
      </c>
      <c r="AF98" s="223">
        <f t="shared" si="60"/>
        <v>0.82988987560116989</v>
      </c>
      <c r="AG98" s="224">
        <f t="shared" si="60"/>
        <v>0.83095919502261351</v>
      </c>
      <c r="AH98" s="223">
        <f t="shared" si="60"/>
        <v>0.81821451554582403</v>
      </c>
      <c r="AI98" s="223">
        <f t="shared" si="60"/>
        <v>0.81933867529155269</v>
      </c>
      <c r="AJ98" s="224">
        <f t="shared" si="60"/>
        <v>0.84991355422940607</v>
      </c>
      <c r="AK98" s="223">
        <f t="shared" si="60"/>
        <v>0.83148408804940799</v>
      </c>
      <c r="AL98" s="223">
        <f t="shared" si="60"/>
        <v>0.83452756724603994</v>
      </c>
      <c r="AM98" s="224">
        <f t="shared" si="60"/>
        <v>0.82923927611792492</v>
      </c>
      <c r="AN98" s="226">
        <f t="shared" si="60"/>
        <v>0.82707717568675843</v>
      </c>
      <c r="AO98" s="223">
        <f t="shared" si="60"/>
        <v>0.84364580726522387</v>
      </c>
      <c r="AP98" s="223">
        <f t="shared" si="60"/>
        <v>0.81783216354196675</v>
      </c>
      <c r="AQ98" s="224">
        <f t="shared" si="60"/>
        <v>0.82375709150601473</v>
      </c>
      <c r="AR98" s="223">
        <f t="shared" si="60"/>
        <v>0.81653458909138044</v>
      </c>
      <c r="AS98" s="223">
        <f t="shared" si="60"/>
        <v>0.81496761410308527</v>
      </c>
      <c r="AT98" s="224">
        <f t="shared" si="60"/>
        <v>0.84368076717096419</v>
      </c>
      <c r="AU98" s="223">
        <f>AU97/AU79</f>
        <v>0.84521455107060184</v>
      </c>
      <c r="AV98" s="223">
        <f>AV97/AV79</f>
        <v>0.85656629311424359</v>
      </c>
      <c r="AW98" s="224">
        <f>AW97/AW79</f>
        <v>0.82375969131820648</v>
      </c>
      <c r="AX98" s="223">
        <f t="shared" ref="AX98:BC98" si="61">AX97/AX79</f>
        <v>0.80036595035279234</v>
      </c>
      <c r="AY98" s="223">
        <f t="shared" si="61"/>
        <v>0.84414395948638554</v>
      </c>
      <c r="AZ98" s="224">
        <f t="shared" si="61"/>
        <v>0.76496984997815654</v>
      </c>
      <c r="BA98" s="226">
        <f t="shared" si="61"/>
        <v>0.82453339096182832</v>
      </c>
      <c r="BB98" s="223">
        <f t="shared" si="61"/>
        <v>0.84986053587015387</v>
      </c>
      <c r="BC98" s="223">
        <f t="shared" si="61"/>
        <v>0.83852420428148178</v>
      </c>
      <c r="BD98" s="224">
        <f>BD97/BD79</f>
        <v>0.84015314128410878</v>
      </c>
      <c r="BE98" s="223">
        <f>BE97/BE79</f>
        <v>0.8409459217536378</v>
      </c>
      <c r="BF98" s="223">
        <f>BF97/BF79</f>
        <v>0.82318976406875788</v>
      </c>
      <c r="BG98" s="224">
        <f>BG97/BG79</f>
        <v>0.80147108909441478</v>
      </c>
      <c r="BH98" s="223">
        <f t="shared" ref="BH98:BM98" si="62">BH97/BH79</f>
        <v>0.84132001529666456</v>
      </c>
      <c r="BI98" s="223">
        <f t="shared" si="62"/>
        <v>0.83587678540634391</v>
      </c>
      <c r="BJ98" s="224">
        <f t="shared" si="62"/>
        <v>0.81338629336937407</v>
      </c>
      <c r="BK98" s="223">
        <f t="shared" si="62"/>
        <v>0.83302241773527907</v>
      </c>
      <c r="BL98" s="223">
        <f t="shared" si="62"/>
        <v>0.7917709248686372</v>
      </c>
      <c r="BM98" s="224">
        <f t="shared" si="62"/>
        <v>0.84093021186061889</v>
      </c>
    </row>
    <row r="99" spans="1:65" customFormat="1">
      <c r="A99" s="180"/>
      <c r="D99" s="127"/>
      <c r="G99" s="127"/>
      <c r="J99" s="127"/>
      <c r="M99" s="128"/>
      <c r="N99" s="134"/>
      <c r="O99" s="124"/>
      <c r="P99" s="124"/>
      <c r="Q99" s="127"/>
      <c r="T99" s="127"/>
      <c r="W99" s="127"/>
      <c r="Z99" s="127"/>
      <c r="AA99" s="134"/>
      <c r="AB99" s="124"/>
      <c r="AC99" s="124"/>
      <c r="AD99" s="127"/>
      <c r="AG99" s="127"/>
      <c r="AJ99" s="127"/>
      <c r="AM99" s="127"/>
      <c r="AN99" s="134"/>
      <c r="AO99" s="124"/>
      <c r="AP99" s="124"/>
      <c r="AQ99" s="127"/>
      <c r="AT99" s="127"/>
      <c r="AW99" s="127"/>
      <c r="AZ99" s="127"/>
      <c r="BA99" s="134"/>
      <c r="BB99" s="124"/>
      <c r="BC99" s="124"/>
      <c r="BD99" s="127"/>
      <c r="BE99" s="124"/>
      <c r="BF99" s="124"/>
      <c r="BG99" s="127"/>
      <c r="BH99" s="124"/>
      <c r="BI99" s="124"/>
      <c r="BJ99" s="127"/>
      <c r="BK99" s="124"/>
      <c r="BL99" s="124"/>
      <c r="BM99" s="127"/>
    </row>
    <row r="100" spans="1:65" customFormat="1">
      <c r="A100" s="133" t="s">
        <v>672</v>
      </c>
      <c r="D100" s="127"/>
      <c r="G100" s="127"/>
      <c r="J100" s="127"/>
      <c r="M100" s="128"/>
      <c r="N100" s="134"/>
      <c r="Q100" s="127"/>
      <c r="T100" s="127"/>
      <c r="W100" s="127"/>
      <c r="Z100" s="127"/>
      <c r="AA100" s="134"/>
      <c r="AD100" s="127"/>
      <c r="AG100" s="127"/>
      <c r="AJ100" s="127"/>
      <c r="AM100" s="127"/>
      <c r="AN100" s="134"/>
      <c r="AQ100" s="127"/>
      <c r="AT100" s="127"/>
      <c r="AW100" s="127"/>
      <c r="AZ100" s="127"/>
      <c r="BA100" s="134"/>
      <c r="BD100" s="127"/>
      <c r="BG100" s="127"/>
      <c r="BJ100" s="127"/>
      <c r="BM100" s="127"/>
    </row>
    <row r="101" spans="1:65" customFormat="1">
      <c r="A101" s="227" t="s">
        <v>673</v>
      </c>
      <c r="D101" s="127"/>
      <c r="G101" s="127"/>
      <c r="J101" s="127"/>
      <c r="M101" s="128"/>
      <c r="N101" s="134"/>
      <c r="Q101" s="127"/>
      <c r="T101" s="127"/>
      <c r="W101" s="127"/>
      <c r="Z101" s="127"/>
      <c r="AA101" s="134"/>
      <c r="AD101" s="127"/>
      <c r="AG101" s="127"/>
      <c r="AJ101" s="127"/>
      <c r="AM101" s="127"/>
      <c r="AN101" s="134"/>
      <c r="AQ101" s="127"/>
      <c r="AT101" s="127"/>
      <c r="AW101" s="127"/>
      <c r="AZ101" s="127"/>
      <c r="BA101" s="134"/>
      <c r="BD101" s="127"/>
      <c r="BG101" s="127"/>
      <c r="BJ101" s="127"/>
      <c r="BM101" s="127"/>
    </row>
    <row r="102" spans="1:65" customFormat="1">
      <c r="A102" s="228" t="s">
        <v>674</v>
      </c>
      <c r="B102" s="153">
        <f>SUM(B103:B109)</f>
        <v>-5.8709221900000053</v>
      </c>
      <c r="C102" s="136">
        <f t="shared" ref="C102:AT102" si="63">SUM(C103:C109)</f>
        <v>-6.6109437935999988</v>
      </c>
      <c r="D102" s="137">
        <f t="shared" si="63"/>
        <v>-6.8857602243999958</v>
      </c>
      <c r="E102" s="136">
        <f t="shared" si="63"/>
        <v>-7.4792678492000038</v>
      </c>
      <c r="F102" s="136">
        <f t="shared" si="63"/>
        <v>-5.8701717023999915</v>
      </c>
      <c r="G102" s="137">
        <f t="shared" si="63"/>
        <v>-6.4171659127999972</v>
      </c>
      <c r="H102" s="136">
        <f t="shared" si="63"/>
        <v>-6.6932093172000098</v>
      </c>
      <c r="I102" s="136">
        <f t="shared" si="63"/>
        <v>-5.3188139588000007</v>
      </c>
      <c r="J102" s="137">
        <f t="shared" si="63"/>
        <v>-7.1445786500000006</v>
      </c>
      <c r="K102" s="136">
        <f t="shared" si="63"/>
        <v>-4.9895324235999921</v>
      </c>
      <c r="L102" s="136">
        <f t="shared" si="63"/>
        <v>-4.4065972796000015</v>
      </c>
      <c r="M102" s="138">
        <f t="shared" si="63"/>
        <v>-5.464875426799976</v>
      </c>
      <c r="N102" s="139">
        <f t="shared" si="63"/>
        <v>-73.151838728399966</v>
      </c>
      <c r="O102" s="136">
        <f t="shared" si="63"/>
        <v>-5.1315859788000102</v>
      </c>
      <c r="P102" s="136">
        <f t="shared" si="63"/>
        <v>-4.9725335228</v>
      </c>
      <c r="Q102" s="137">
        <f t="shared" si="63"/>
        <v>-5.9726671420000041</v>
      </c>
      <c r="R102" s="136">
        <f t="shared" si="63"/>
        <v>-5.5892420780000052</v>
      </c>
      <c r="S102" s="136">
        <f t="shared" si="63"/>
        <v>-4.9544556224000118</v>
      </c>
      <c r="T102" s="137">
        <f t="shared" si="63"/>
        <v>-4.7544175184000013</v>
      </c>
      <c r="U102" s="136">
        <f t="shared" si="63"/>
        <v>-5.052375539200006</v>
      </c>
      <c r="V102" s="136">
        <f t="shared" si="63"/>
        <v>-5.3586462799999985</v>
      </c>
      <c r="W102" s="137">
        <f t="shared" si="63"/>
        <v>-5.1409814671999978</v>
      </c>
      <c r="X102" s="136">
        <f t="shared" si="63"/>
        <v>-5.5344700704000056</v>
      </c>
      <c r="Y102" s="136">
        <f t="shared" si="63"/>
        <v>-4.8224117192000149</v>
      </c>
      <c r="Z102" s="137">
        <f t="shared" si="63"/>
        <v>-5.2906738247999927</v>
      </c>
      <c r="AA102" s="139">
        <f t="shared" si="63"/>
        <v>-62.574460763200058</v>
      </c>
      <c r="AB102" s="136">
        <f t="shared" si="63"/>
        <v>-5.5099557795735565</v>
      </c>
      <c r="AC102" s="136">
        <f t="shared" si="63"/>
        <v>-5.311044011594845</v>
      </c>
      <c r="AD102" s="137">
        <f t="shared" si="63"/>
        <v>-5.3865550908778115</v>
      </c>
      <c r="AE102" s="136">
        <f t="shared" si="63"/>
        <v>-6.7264411215834414</v>
      </c>
      <c r="AF102" s="136">
        <f t="shared" si="63"/>
        <v>-6.4151616423642039</v>
      </c>
      <c r="AG102" s="137">
        <f t="shared" si="63"/>
        <v>-6.8907186022070634</v>
      </c>
      <c r="AH102" s="136">
        <f t="shared" si="63"/>
        <v>-9.3986835658686854</v>
      </c>
      <c r="AI102" s="136">
        <f t="shared" si="63"/>
        <v>-5.6377518988684212</v>
      </c>
      <c r="AJ102" s="137">
        <f t="shared" si="63"/>
        <v>-4.9631109630849197</v>
      </c>
      <c r="AK102" s="136">
        <f t="shared" si="63"/>
        <v>-5.3842123441990362</v>
      </c>
      <c r="AL102" s="136">
        <f t="shared" si="63"/>
        <v>-5.2577323481899256</v>
      </c>
      <c r="AM102" s="137">
        <f t="shared" si="63"/>
        <v>-4.5366684990984156</v>
      </c>
      <c r="AN102" s="139">
        <f t="shared" si="63"/>
        <v>-71.418035867510341</v>
      </c>
      <c r="AO102" s="136">
        <f t="shared" si="63"/>
        <v>-3.8512521199999949</v>
      </c>
      <c r="AP102" s="136">
        <f t="shared" si="63"/>
        <v>-6.4249952799999956</v>
      </c>
      <c r="AQ102" s="137">
        <f t="shared" si="63"/>
        <v>-3.3912869599999977</v>
      </c>
      <c r="AR102" s="136">
        <f t="shared" si="63"/>
        <v>-6.0897139800000035</v>
      </c>
      <c r="AS102" s="136">
        <f t="shared" si="63"/>
        <v>-4.8107717399999954</v>
      </c>
      <c r="AT102" s="137">
        <f t="shared" si="63"/>
        <v>-4.3428421800000043</v>
      </c>
      <c r="AU102" s="136">
        <f>SUM(AU103:AU109)</f>
        <v>-5.1450778200000009</v>
      </c>
      <c r="AV102" s="136">
        <f>SUM(AV103:AV109)</f>
        <v>-6.5977469400000004</v>
      </c>
      <c r="AW102" s="137">
        <f>SUM(AW103:AW109)</f>
        <v>-4.8221929800000076</v>
      </c>
      <c r="AX102" s="136">
        <f t="shared" ref="AX102:BC102" si="64">SUM(AX103:AX109)</f>
        <v>-5.3024551999999918</v>
      </c>
      <c r="AY102" s="136">
        <f t="shared" si="64"/>
        <v>-4.235789619999955</v>
      </c>
      <c r="AZ102" s="137">
        <f t="shared" si="64"/>
        <v>-4.2503975300000008</v>
      </c>
      <c r="BA102" s="139">
        <f t="shared" si="64"/>
        <v>-59.264522349999943</v>
      </c>
      <c r="BB102" s="136">
        <f t="shared" si="64"/>
        <v>-4.5112183200000029</v>
      </c>
      <c r="BC102" s="136">
        <f t="shared" si="64"/>
        <v>-3.9478513999999971</v>
      </c>
      <c r="BD102" s="137">
        <f>SUM(BD103:BD109)</f>
        <v>-4.835380169999997</v>
      </c>
      <c r="BE102" s="446">
        <f>SUM(BE103:BE109)</f>
        <v>-4.4315499300000027</v>
      </c>
      <c r="BF102" s="446">
        <f>SUM(BF103:BF109)</f>
        <v>-4.4464233699999998</v>
      </c>
      <c r="BG102" s="447">
        <f>SUM(BG103:BG109)</f>
        <v>-5.6863813300000006</v>
      </c>
      <c r="BH102" s="184">
        <f>SUM(BH103:BH109)</f>
        <v>-4.8970398299999998</v>
      </c>
      <c r="BI102" s="184">
        <f t="shared" ref="BI102:BJ102" si="65">SUM(BI103:BI109)</f>
        <v>-4.4419052600000031</v>
      </c>
      <c r="BJ102" s="185">
        <f t="shared" si="65"/>
        <v>-4.9641518299999987</v>
      </c>
      <c r="BK102" s="184">
        <f>SUM(BK103:BK109)</f>
        <v>-5.0715117099999976</v>
      </c>
      <c r="BL102" s="184">
        <f t="shared" ref="BL102:BM102" si="66">SUM(BL103:BL109)</f>
        <v>-5.157105570000005</v>
      </c>
      <c r="BM102" s="185">
        <f t="shared" si="66"/>
        <v>-4.0919726700000014</v>
      </c>
    </row>
    <row r="103" spans="1:65" customFormat="1">
      <c r="A103" s="229" t="s">
        <v>675</v>
      </c>
      <c r="B103" s="141">
        <v>-3.9782922100000042</v>
      </c>
      <c r="C103" s="141">
        <v>-3.6729540236000009</v>
      </c>
      <c r="D103" s="142">
        <v>-4.2908500643999945</v>
      </c>
      <c r="E103" s="141">
        <v>-4.7351195692000028</v>
      </c>
      <c r="F103" s="141">
        <v>-3.3973830823999926</v>
      </c>
      <c r="G103" s="142">
        <v>-3.6842272427999947</v>
      </c>
      <c r="H103" s="141">
        <v>-4.0222817472000072</v>
      </c>
      <c r="I103" s="141">
        <v>-3.158526788800001</v>
      </c>
      <c r="J103" s="142">
        <v>-3.1745161899999994</v>
      </c>
      <c r="K103" s="141">
        <v>-3.055737303599992</v>
      </c>
      <c r="L103" s="141">
        <v>-2.5841579696000023</v>
      </c>
      <c r="M103" s="143">
        <v>-2.736554196799986</v>
      </c>
      <c r="N103" s="144">
        <v>-42.490600388399976</v>
      </c>
      <c r="O103" s="141">
        <v>-3.1505021188000066</v>
      </c>
      <c r="P103" s="141">
        <v>-3.2948231828000001</v>
      </c>
      <c r="Q103" s="142">
        <v>-3.9651950020000042</v>
      </c>
      <c r="R103" s="141">
        <v>-3.4515166280000056</v>
      </c>
      <c r="S103" s="141">
        <v>-3.2710200024000136</v>
      </c>
      <c r="T103" s="142">
        <v>-2.9071757584000015</v>
      </c>
      <c r="U103" s="141">
        <v>-2.9506209792000071</v>
      </c>
      <c r="V103" s="141">
        <v>-3.2885061599999998</v>
      </c>
      <c r="W103" s="142">
        <v>-3.2756800571999976</v>
      </c>
      <c r="X103" s="141">
        <v>-3.1173018404000055</v>
      </c>
      <c r="Y103" s="141">
        <v>-3.310055819200016</v>
      </c>
      <c r="Z103" s="142">
        <v>-3.084943614799994</v>
      </c>
      <c r="AA103" s="144">
        <v>-39.067341163200055</v>
      </c>
      <c r="AB103" s="141">
        <v>-4.1502035300000024</v>
      </c>
      <c r="AC103" s="141">
        <v>-3.7928460400000006</v>
      </c>
      <c r="AD103" s="142">
        <v>-3.4591162699999987</v>
      </c>
      <c r="AE103" s="141">
        <v>-3.6902185099999834</v>
      </c>
      <c r="AF103" s="141">
        <v>-3.75745759</v>
      </c>
      <c r="AG103" s="142">
        <v>-4.7591138099999961</v>
      </c>
      <c r="AH103" s="141">
        <v>-7.34038754</v>
      </c>
      <c r="AI103" s="141">
        <v>-3.3852438899999999</v>
      </c>
      <c r="AJ103" s="142">
        <v>-3.0926279000000014</v>
      </c>
      <c r="AK103" s="141">
        <v>-3.1499182299999995</v>
      </c>
      <c r="AL103" s="141">
        <v>-3.4860212000000006</v>
      </c>
      <c r="AM103" s="142">
        <v>-3.063490540000001</v>
      </c>
      <c r="AN103" s="144">
        <v>-47.126645049999986</v>
      </c>
      <c r="AO103" s="141">
        <v>-2.9916474299999942</v>
      </c>
      <c r="AP103" s="141">
        <v>-3.5422721299999997</v>
      </c>
      <c r="AQ103" s="142">
        <v>-1.8770270399999986</v>
      </c>
      <c r="AR103" s="141">
        <v>-5.114333720000003</v>
      </c>
      <c r="AS103" s="141">
        <v>-2.3828228599999997</v>
      </c>
      <c r="AT103" s="142">
        <v>-3.176128520000006</v>
      </c>
      <c r="AU103" s="141">
        <v>-3.7833200300000036</v>
      </c>
      <c r="AV103" s="141">
        <v>-3.3069655299999976</v>
      </c>
      <c r="AW103" s="142">
        <v>-3.6242638500000077</v>
      </c>
      <c r="AX103" s="141">
        <v>-3.7920821899999919</v>
      </c>
      <c r="AY103" s="141">
        <v>-3.099375349999955</v>
      </c>
      <c r="AZ103" s="142">
        <v>-3.0306025600000002</v>
      </c>
      <c r="BA103" s="144">
        <v>-39.720841209999953</v>
      </c>
      <c r="BB103" s="141">
        <v>-3.446496000000002</v>
      </c>
      <c r="BC103" s="141">
        <v>-3.2655137099999973</v>
      </c>
      <c r="BD103" s="142">
        <v>-3.536050019999998</v>
      </c>
      <c r="BE103" s="141">
        <v>-3.5299442100000027</v>
      </c>
      <c r="BF103" s="141">
        <v>-3.6560885000000001</v>
      </c>
      <c r="BG103" s="252">
        <v>-4.9016586800000015</v>
      </c>
      <c r="BH103" s="141">
        <v>-4.2010681700000001</v>
      </c>
      <c r="BI103" s="141">
        <v>-3.8058657800000026</v>
      </c>
      <c r="BJ103" s="142">
        <v>-4.4594012799999989</v>
      </c>
      <c r="BK103" s="141">
        <v>-4.3829251199999968</v>
      </c>
      <c r="BL103" s="141">
        <v>-4.433479960000005</v>
      </c>
      <c r="BM103" s="142">
        <v>-2.6201902200000013</v>
      </c>
    </row>
    <row r="104" spans="1:65" customFormat="1">
      <c r="A104" s="229" t="s">
        <v>676</v>
      </c>
      <c r="B104" s="230">
        <v>-0.49421333999999956</v>
      </c>
      <c r="C104" s="141">
        <v>-0.61398453000000019</v>
      </c>
      <c r="D104" s="142">
        <v>-0.67237490000000344</v>
      </c>
      <c r="E104" s="141">
        <v>-0.72089344000000344</v>
      </c>
      <c r="F104" s="141">
        <v>-0.69286862000000027</v>
      </c>
      <c r="G104" s="142">
        <v>-0.69489200999999989</v>
      </c>
      <c r="H104" s="141">
        <v>-0.68857719000000051</v>
      </c>
      <c r="I104" s="141">
        <v>-0.6973818599999998</v>
      </c>
      <c r="J104" s="142">
        <v>-0.71611286000000052</v>
      </c>
      <c r="K104" s="141">
        <v>-0.54554911000000061</v>
      </c>
      <c r="L104" s="141">
        <v>-0.58523529999999979</v>
      </c>
      <c r="M104" s="143">
        <v>-0.53423584999999951</v>
      </c>
      <c r="N104" s="144">
        <v>-7.6563190100000078</v>
      </c>
      <c r="O104" s="141">
        <v>-0.47715879000000089</v>
      </c>
      <c r="P104" s="141">
        <v>-0.47285181000000037</v>
      </c>
      <c r="Q104" s="142">
        <v>-0.45754310999999986</v>
      </c>
      <c r="R104" s="141">
        <v>-0.45286823999999887</v>
      </c>
      <c r="S104" s="141">
        <v>-0.42605372999999952</v>
      </c>
      <c r="T104" s="142">
        <v>-0.44292933999999884</v>
      </c>
      <c r="U104" s="141">
        <v>-0.43593749999999942</v>
      </c>
      <c r="V104" s="141">
        <v>-0.3920680899999997</v>
      </c>
      <c r="W104" s="142">
        <v>-0.41653216999999987</v>
      </c>
      <c r="X104" s="141">
        <v>-0.45551149999999963</v>
      </c>
      <c r="Y104" s="141">
        <v>-0.38964243999999948</v>
      </c>
      <c r="Z104" s="142">
        <v>-0.35501174999999935</v>
      </c>
      <c r="AA104" s="144">
        <v>-5.1741084699999949</v>
      </c>
      <c r="AB104" s="141">
        <v>-0.13632810957355423</v>
      </c>
      <c r="AC104" s="141">
        <v>-0.17022430159484458</v>
      </c>
      <c r="AD104" s="142">
        <v>-0.26709139087781358</v>
      </c>
      <c r="AE104" s="141">
        <v>-0.24721459158345677</v>
      </c>
      <c r="AF104" s="141">
        <v>-0.21535511236420435</v>
      </c>
      <c r="AG104" s="142">
        <v>-6.8511902207067543E-2</v>
      </c>
      <c r="AH104" s="141">
        <v>-0.19202210586868412</v>
      </c>
      <c r="AI104" s="141">
        <v>-0.19308979886842159</v>
      </c>
      <c r="AJ104" s="142">
        <v>-0.30911935308491756</v>
      </c>
      <c r="AK104" s="141">
        <v>-0.15856864419903627</v>
      </c>
      <c r="AL104" s="141">
        <v>-0.16747232818992491</v>
      </c>
      <c r="AM104" s="142">
        <v>-0.11745314909841506</v>
      </c>
      <c r="AN104" s="144">
        <v>-2.2424507875103408</v>
      </c>
      <c r="AO104" s="141">
        <v>-0.12524070000000001</v>
      </c>
      <c r="AP104" s="141">
        <v>-0.18933774000000023</v>
      </c>
      <c r="AQ104" s="142">
        <v>-0.1876338099999999</v>
      </c>
      <c r="AR104" s="141">
        <v>-0.15675902000000019</v>
      </c>
      <c r="AS104" s="141">
        <v>-0.15351582999999999</v>
      </c>
      <c r="AT104" s="142">
        <v>-0.1239900300000001</v>
      </c>
      <c r="AU104" s="141">
        <v>-0.14645698999999981</v>
      </c>
      <c r="AV104" s="141">
        <v>-0.13502406999999997</v>
      </c>
      <c r="AW104" s="142">
        <v>-0.13934304999999994</v>
      </c>
      <c r="AX104" s="141">
        <v>-0.13954595999999986</v>
      </c>
      <c r="AY104" s="141">
        <v>-0.14886756000000009</v>
      </c>
      <c r="AZ104" s="142">
        <v>-0.13765259000000041</v>
      </c>
      <c r="BA104" s="144">
        <v>-1.7833673500000002</v>
      </c>
      <c r="BB104" s="141">
        <v>-0.17298778999999981</v>
      </c>
      <c r="BC104" s="141">
        <v>-0.15330115999999991</v>
      </c>
      <c r="BD104" s="142">
        <v>-0.19124359999999971</v>
      </c>
      <c r="BE104" s="141">
        <v>-0.13465986999999999</v>
      </c>
      <c r="BF104" s="141">
        <v>-0.11852606000000004</v>
      </c>
      <c r="BG104" s="252">
        <v>-0.10982604999999999</v>
      </c>
      <c r="BH104" s="141">
        <v>-0.12392116000000006</v>
      </c>
      <c r="BI104" s="141">
        <v>-0.12059739</v>
      </c>
      <c r="BJ104" s="142">
        <v>-5.7876170000000005E-2</v>
      </c>
      <c r="BK104" s="141">
        <v>-0.14772643000000013</v>
      </c>
      <c r="BL104" s="141">
        <v>-0.13962002000000004</v>
      </c>
      <c r="BM104" s="142">
        <v>-0.21176554999999994</v>
      </c>
    </row>
    <row r="105" spans="1:65" customFormat="1">
      <c r="A105" s="229" t="s">
        <v>677</v>
      </c>
      <c r="B105" s="141">
        <v>-0.67914689000000106</v>
      </c>
      <c r="C105" s="141">
        <v>-1.230362109999998</v>
      </c>
      <c r="D105" s="142">
        <v>-0.96855322999999816</v>
      </c>
      <c r="E105" s="141">
        <v>-1.0257330799999989</v>
      </c>
      <c r="F105" s="141">
        <v>-0.93068975999999792</v>
      </c>
      <c r="G105" s="142">
        <v>-0.95223813000000135</v>
      </c>
      <c r="H105" s="141">
        <v>-1.2645846700000012</v>
      </c>
      <c r="I105" s="141">
        <v>-0.65787949999999917</v>
      </c>
      <c r="J105" s="142">
        <v>-2.3180595300000006</v>
      </c>
      <c r="K105" s="141">
        <v>-0.53075461000000068</v>
      </c>
      <c r="L105" s="141">
        <v>-0.65089144000000021</v>
      </c>
      <c r="M105" s="143">
        <v>-0.67073723999999002</v>
      </c>
      <c r="N105" s="144">
        <v>-11.879630189999988</v>
      </c>
      <c r="O105" s="141">
        <v>-0.68448655000000236</v>
      </c>
      <c r="P105" s="141">
        <v>-0.65924978000000001</v>
      </c>
      <c r="Q105" s="142">
        <v>-0.77715125000000107</v>
      </c>
      <c r="R105" s="141">
        <v>-0.76841628000000073</v>
      </c>
      <c r="S105" s="141">
        <v>-0.5930789800000017</v>
      </c>
      <c r="T105" s="142">
        <v>-0.78547946000000102</v>
      </c>
      <c r="U105" s="141">
        <v>-0.59115630999999957</v>
      </c>
      <c r="V105" s="141">
        <v>-0.65579392999999964</v>
      </c>
      <c r="W105" s="142">
        <v>-0.68878093000000085</v>
      </c>
      <c r="X105" s="141">
        <v>-0.95556145000000103</v>
      </c>
      <c r="Y105" s="141">
        <v>-0.58059711000000025</v>
      </c>
      <c r="Z105" s="142">
        <v>-0.21306216999999983</v>
      </c>
      <c r="AA105" s="144">
        <v>-7.9528142000000086</v>
      </c>
      <c r="AB105" s="141">
        <v>-0.7927859899999995</v>
      </c>
      <c r="AC105" s="141">
        <v>-0.91050057999999967</v>
      </c>
      <c r="AD105" s="142">
        <v>-0.71875490000000042</v>
      </c>
      <c r="AE105" s="141">
        <v>-1.0873647700000002</v>
      </c>
      <c r="AF105" s="141">
        <v>-0.79772851999999961</v>
      </c>
      <c r="AG105" s="142">
        <v>-0.9554763600000008</v>
      </c>
      <c r="AH105" s="141">
        <v>-0.87333549000000021</v>
      </c>
      <c r="AI105" s="141">
        <v>-0.75074963999999966</v>
      </c>
      <c r="AJ105" s="142">
        <v>-0.69184379999999968</v>
      </c>
      <c r="AK105" s="141">
        <v>-1.1457359999999992</v>
      </c>
      <c r="AL105" s="141">
        <v>-1.0060469400000003</v>
      </c>
      <c r="AM105" s="142">
        <v>-0.96902871999999929</v>
      </c>
      <c r="AN105" s="144">
        <v>-10.699351709999998</v>
      </c>
      <c r="AO105" s="141">
        <v>-0.36790870000000087</v>
      </c>
      <c r="AP105" s="141">
        <v>-0.76111952999999699</v>
      </c>
      <c r="AQ105" s="142">
        <v>-0.82300800999999979</v>
      </c>
      <c r="AR105" s="141">
        <v>-0.6802619999999997</v>
      </c>
      <c r="AS105" s="141">
        <v>-0.83417052999999652</v>
      </c>
      <c r="AT105" s="142">
        <v>-0.68709238999999822</v>
      </c>
      <c r="AU105" s="141">
        <v>-0.78365329999999922</v>
      </c>
      <c r="AV105" s="141">
        <v>-0.80219923000000204</v>
      </c>
      <c r="AW105" s="142">
        <v>-0.51176048000000096</v>
      </c>
      <c r="AX105" s="141">
        <v>-0.98855437999999962</v>
      </c>
      <c r="AY105" s="141">
        <v>-0.66648421999999985</v>
      </c>
      <c r="AZ105" s="142">
        <v>-0.72084947999999982</v>
      </c>
      <c r="BA105" s="144">
        <v>-8.6270622499999927</v>
      </c>
      <c r="BB105" s="141">
        <v>-0.5630676200000001</v>
      </c>
      <c r="BC105" s="141">
        <v>-0.55371616000000001</v>
      </c>
      <c r="BD105" s="142">
        <v>-0.47413340999999987</v>
      </c>
      <c r="BE105" s="141">
        <v>-0.62834309999999982</v>
      </c>
      <c r="BF105" s="141">
        <v>-0.59024086999999992</v>
      </c>
      <c r="BG105" s="252">
        <v>-0.65058627999999974</v>
      </c>
      <c r="BH105" s="141">
        <v>-0.48490073999999994</v>
      </c>
      <c r="BI105" s="141">
        <v>-0.35042198999999991</v>
      </c>
      <c r="BJ105" s="142">
        <v>-0.3743814199999998</v>
      </c>
      <c r="BK105" s="141">
        <v>-0.39257221999999997</v>
      </c>
      <c r="BL105" s="141">
        <v>-0.40472462999999997</v>
      </c>
      <c r="BM105" s="142">
        <v>-0.38314317000000031</v>
      </c>
    </row>
    <row r="106" spans="1:65" customFormat="1">
      <c r="A106" s="229" t="s">
        <v>678</v>
      </c>
      <c r="B106" s="141">
        <v>-0.42113054000000005</v>
      </c>
      <c r="C106" s="141">
        <v>-0.65802510000000036</v>
      </c>
      <c r="D106" s="142">
        <v>-0.47486253999999989</v>
      </c>
      <c r="E106" s="141">
        <v>-0.36699725000000005</v>
      </c>
      <c r="F106" s="141">
        <v>-0.36156222000000038</v>
      </c>
      <c r="G106" s="142">
        <v>-0.78417438000000028</v>
      </c>
      <c r="H106" s="141">
        <v>-0.24612567000000027</v>
      </c>
      <c r="I106" s="141">
        <v>-0.43403346000000048</v>
      </c>
      <c r="J106" s="142">
        <v>-0.48637350000000029</v>
      </c>
      <c r="K106" s="141">
        <v>-0.42130088999999987</v>
      </c>
      <c r="L106" s="141">
        <v>-0.36272845999999948</v>
      </c>
      <c r="M106" s="143">
        <v>-0.65868205999999996</v>
      </c>
      <c r="N106" s="144">
        <v>-5.6759960700000009</v>
      </c>
      <c r="O106" s="141">
        <v>-0.40951927000000032</v>
      </c>
      <c r="P106" s="141">
        <v>-0.31202883000000003</v>
      </c>
      <c r="Q106" s="142">
        <v>-0.47121124000000064</v>
      </c>
      <c r="R106" s="141">
        <v>-0.34785403000000042</v>
      </c>
      <c r="S106" s="141">
        <v>-0.34790941999999747</v>
      </c>
      <c r="T106" s="142">
        <v>-0.37227198999999961</v>
      </c>
      <c r="U106" s="141">
        <v>-0.8306826599999998</v>
      </c>
      <c r="V106" s="141">
        <v>-0.53923619999999994</v>
      </c>
      <c r="W106" s="142">
        <v>-0.38904302999999996</v>
      </c>
      <c r="X106" s="141">
        <v>-0.56724317999999996</v>
      </c>
      <c r="Y106" s="141">
        <v>-0.27053438999999974</v>
      </c>
      <c r="Z106" s="142">
        <v>-1.3793924799999995</v>
      </c>
      <c r="AA106" s="144">
        <v>-6.2369267199999978</v>
      </c>
      <c r="AB106" s="141">
        <v>-0.17435126000000006</v>
      </c>
      <c r="AC106" s="141">
        <v>-0.20736138000000001</v>
      </c>
      <c r="AD106" s="142">
        <v>-0.43554130000000002</v>
      </c>
      <c r="AE106" s="141">
        <v>-0.61117327000000055</v>
      </c>
      <c r="AF106" s="141">
        <v>-0.96480136999999977</v>
      </c>
      <c r="AG106" s="142">
        <v>-0.4586264100000001</v>
      </c>
      <c r="AH106" s="141">
        <v>-0.51611437000000004</v>
      </c>
      <c r="AI106" s="141">
        <v>-0.91858640999999952</v>
      </c>
      <c r="AJ106" s="142">
        <v>-0.45998826000000004</v>
      </c>
      <c r="AK106" s="141">
        <v>-0.69666855000000216</v>
      </c>
      <c r="AL106" s="141">
        <v>-0.34549853000000008</v>
      </c>
      <c r="AM106" s="142">
        <v>-0.24335838999999987</v>
      </c>
      <c r="AN106" s="144">
        <v>-6.0320695000000022</v>
      </c>
      <c r="AO106" s="141">
        <v>-0.18113281999999994</v>
      </c>
      <c r="AP106" s="141">
        <v>-0.55570964999999928</v>
      </c>
      <c r="AQ106" s="142">
        <v>-0.16805687000000005</v>
      </c>
      <c r="AR106" s="141">
        <v>-0.69843418000000024</v>
      </c>
      <c r="AS106" s="141">
        <v>-0.35368280000000013</v>
      </c>
      <c r="AT106" s="142">
        <v>1.670109999999999E-3</v>
      </c>
      <c r="AU106" s="141">
        <v>-9.6864519999999926E-2</v>
      </c>
      <c r="AV106" s="141">
        <v>-0.13439406000000012</v>
      </c>
      <c r="AW106" s="142">
        <v>1.2267190000000001E-2</v>
      </c>
      <c r="AX106" s="141">
        <v>-6.6771599999999902E-3</v>
      </c>
      <c r="AY106" s="141">
        <v>-3.3257849999999999E-2</v>
      </c>
      <c r="AZ106" s="142">
        <v>-1.4077909999999992E-2</v>
      </c>
      <c r="BA106" s="144">
        <v>-2.2283505199999998</v>
      </c>
      <c r="BB106" s="141">
        <v>-1.423835E-2</v>
      </c>
      <c r="BC106" s="141">
        <v>-6.4186510000000016E-2</v>
      </c>
      <c r="BD106" s="142">
        <v>-8.6586999999999997E-2</v>
      </c>
      <c r="BE106" s="141">
        <v>-3.3146590000000004E-2</v>
      </c>
      <c r="BF106" s="141">
        <v>-7.0899999999999999E-3</v>
      </c>
      <c r="BG106" s="252">
        <v>-7.2767999999999999E-3</v>
      </c>
      <c r="BH106" s="141">
        <v>-9.2099999999999994E-3</v>
      </c>
      <c r="BI106" s="141">
        <v>-6.7188659999999997E-2</v>
      </c>
      <c r="BJ106" s="142">
        <v>-8.7165400000000018E-3</v>
      </c>
      <c r="BK106" s="141">
        <v>-2.0096789999999996E-2</v>
      </c>
      <c r="BL106" s="141">
        <v>-1.9312429999999998E-2</v>
      </c>
      <c r="BM106" s="142">
        <v>-5.6270110000000005E-2</v>
      </c>
    </row>
    <row r="107" spans="1:65" customFormat="1">
      <c r="A107" s="229" t="s">
        <v>662</v>
      </c>
      <c r="B107" s="141">
        <v>-0.27640271</v>
      </c>
      <c r="C107" s="141">
        <v>-0.37690926999999974</v>
      </c>
      <c r="D107" s="142">
        <v>-0.45575808000000012</v>
      </c>
      <c r="E107" s="141">
        <v>-0.57098529999999914</v>
      </c>
      <c r="F107" s="141">
        <v>-0.39882820000000002</v>
      </c>
      <c r="G107" s="142">
        <v>-0.26142611999999998</v>
      </c>
      <c r="H107" s="141">
        <v>-0.44521461999999989</v>
      </c>
      <c r="I107" s="141">
        <v>-0.32758293000000005</v>
      </c>
      <c r="J107" s="142">
        <v>-0.42180896000000012</v>
      </c>
      <c r="K107" s="141">
        <v>-0.39855421999999935</v>
      </c>
      <c r="L107" s="141">
        <v>-0.20309120999999991</v>
      </c>
      <c r="M107" s="143">
        <v>-0.84105545000000004</v>
      </c>
      <c r="N107" s="144">
        <v>-4.9776170699999982</v>
      </c>
      <c r="O107" s="141">
        <v>-0.33724925</v>
      </c>
      <c r="P107" s="141">
        <v>-0.21430162999999999</v>
      </c>
      <c r="Q107" s="142">
        <v>-0.27317071999999987</v>
      </c>
      <c r="R107" s="141">
        <v>-0.5439518799999995</v>
      </c>
      <c r="S107" s="192">
        <v>-0.29718428999999985</v>
      </c>
      <c r="T107" s="193">
        <v>-0.20615671999999988</v>
      </c>
      <c r="U107" s="141">
        <v>-0.21864683999999979</v>
      </c>
      <c r="V107" s="141">
        <v>-0.28920337999999979</v>
      </c>
      <c r="W107" s="142">
        <v>-0.31118704999999974</v>
      </c>
      <c r="X107" s="141">
        <v>-0.34530179999999983</v>
      </c>
      <c r="Y107" s="141">
        <v>-0.25340543000000004</v>
      </c>
      <c r="Z107" s="142">
        <v>-0.23969432000000002</v>
      </c>
      <c r="AA107" s="144">
        <v>-3.5294533099999978</v>
      </c>
      <c r="AB107" s="141">
        <v>-0.22271299000000006</v>
      </c>
      <c r="AC107" s="141">
        <v>-0.19670083999999996</v>
      </c>
      <c r="AD107" s="142">
        <v>-0.48834908999999982</v>
      </c>
      <c r="AE107" s="141">
        <v>-0.55367120999999997</v>
      </c>
      <c r="AF107" s="192">
        <v>-0.48530010999999951</v>
      </c>
      <c r="AG107" s="142">
        <v>-0.52630852999999989</v>
      </c>
      <c r="AH107" s="141">
        <v>-0.34424235000000009</v>
      </c>
      <c r="AI107" s="192">
        <v>-0.30913356000000031</v>
      </c>
      <c r="AJ107" s="142">
        <v>-0.30198922999999989</v>
      </c>
      <c r="AK107" s="141">
        <v>-0.18487834000000006</v>
      </c>
      <c r="AL107" s="192">
        <v>-0.20489192000000006</v>
      </c>
      <c r="AM107" s="142">
        <v>-9.3452459999999904E-2</v>
      </c>
      <c r="AN107" s="144">
        <v>-3.9116306299999994</v>
      </c>
      <c r="AO107" s="141">
        <v>-0.16411910999999998</v>
      </c>
      <c r="AP107" s="141">
        <v>-1.3169293800000004</v>
      </c>
      <c r="AQ107" s="142">
        <v>-0.28819231999999961</v>
      </c>
      <c r="AR107" s="141">
        <v>0.5670755700000002</v>
      </c>
      <c r="AS107" s="192">
        <v>-0.82544170999999922</v>
      </c>
      <c r="AT107" s="142">
        <v>-0.32639230000000002</v>
      </c>
      <c r="AU107" s="141">
        <v>-0.31647881999999966</v>
      </c>
      <c r="AV107" s="192">
        <v>-0.34181853000000001</v>
      </c>
      <c r="AW107" s="142">
        <v>-0.55397294999999958</v>
      </c>
      <c r="AX107" s="141">
        <v>-0.39085348000000059</v>
      </c>
      <c r="AY107" s="192">
        <v>-0.28989990000000038</v>
      </c>
      <c r="AZ107" s="142">
        <v>-0.34229241000000032</v>
      </c>
      <c r="BA107" s="144">
        <v>-4.5893153399999997</v>
      </c>
      <c r="BB107" s="141">
        <v>-0.28588637000000033</v>
      </c>
      <c r="BC107" s="141">
        <v>9.1541719999999896E-2</v>
      </c>
      <c r="BD107" s="142">
        <v>-0.49864077999999995</v>
      </c>
      <c r="BE107" s="141">
        <v>-0.10368896999999996</v>
      </c>
      <c r="BF107" s="141">
        <v>-5.4306560000000025E-2</v>
      </c>
      <c r="BG107" s="252">
        <v>-1.656146E-2</v>
      </c>
      <c r="BH107" s="141">
        <v>-7.7939759999999983E-2</v>
      </c>
      <c r="BI107" s="141">
        <v>-7.6086380000000009E-2</v>
      </c>
      <c r="BJ107" s="142">
        <v>-6.3299799999999976E-2</v>
      </c>
      <c r="BK107" s="141">
        <v>-0.12773909</v>
      </c>
      <c r="BL107" s="141">
        <v>-0.15819498999999998</v>
      </c>
      <c r="BM107" s="142">
        <v>-0.81940000000000002</v>
      </c>
    </row>
    <row r="108" spans="1:65" customFormat="1">
      <c r="A108" s="229" t="s">
        <v>679</v>
      </c>
      <c r="B108" s="141">
        <v>0</v>
      </c>
      <c r="C108" s="141">
        <v>-3.9871169999999997E-2</v>
      </c>
      <c r="D108" s="142">
        <v>-6.5096899999999994E-3</v>
      </c>
      <c r="E108" s="141">
        <v>-3.917988E-2</v>
      </c>
      <c r="F108" s="141">
        <v>-5.482894E-2</v>
      </c>
      <c r="G108" s="142">
        <v>-1.5780280000000001E-2</v>
      </c>
      <c r="H108" s="141">
        <v>4.0000000000000001E-3</v>
      </c>
      <c r="I108" s="141">
        <v>-5.5999999999999999E-3</v>
      </c>
      <c r="J108" s="142">
        <v>-3.075E-3</v>
      </c>
      <c r="K108" s="141">
        <v>-1.064384E-2</v>
      </c>
      <c r="L108" s="141">
        <v>0</v>
      </c>
      <c r="M108" s="143">
        <v>0</v>
      </c>
      <c r="N108" s="144">
        <v>-0.17148879999999997</v>
      </c>
      <c r="O108" s="141">
        <v>-5.2796459999999996E-2</v>
      </c>
      <c r="P108" s="141">
        <v>0</v>
      </c>
      <c r="Q108" s="142">
        <v>-6.7162100000000002E-3</v>
      </c>
      <c r="R108" s="141">
        <v>0</v>
      </c>
      <c r="S108" s="192">
        <v>0</v>
      </c>
      <c r="T108" s="193">
        <v>-1.6733609999999999E-2</v>
      </c>
      <c r="U108" s="141">
        <v>-4.8243699999999997E-3</v>
      </c>
      <c r="V108" s="141">
        <v>0</v>
      </c>
      <c r="W108" s="142">
        <v>-3.2649810000000001E-2</v>
      </c>
      <c r="X108" s="141">
        <v>-7.7866640000000001E-2</v>
      </c>
      <c r="Y108" s="141">
        <v>-2.8059E-4</v>
      </c>
      <c r="Z108" s="142">
        <v>-4.0000000000000001E-3</v>
      </c>
      <c r="AA108" s="144">
        <v>-0.19586769000000001</v>
      </c>
      <c r="AB108" s="141">
        <v>-8.7713199999999991E-3</v>
      </c>
      <c r="AC108" s="141">
        <v>-9.974209999999999E-3</v>
      </c>
      <c r="AD108" s="142">
        <v>1.5E-3</v>
      </c>
      <c r="AE108" s="141">
        <v>-0.51090791000000002</v>
      </c>
      <c r="AF108" s="192">
        <v>-0.17159262999999997</v>
      </c>
      <c r="AG108" s="142">
        <v>-6.7076280000000002E-2</v>
      </c>
      <c r="AH108" s="141">
        <v>-8.3430649999999995E-2</v>
      </c>
      <c r="AI108" s="192">
        <v>-5.0453E-3</v>
      </c>
      <c r="AJ108" s="142">
        <v>-3.1555680000000003E-2</v>
      </c>
      <c r="AK108" s="141">
        <v>-2.162006E-2</v>
      </c>
      <c r="AL108" s="192">
        <v>-4.2610029999999986E-2</v>
      </c>
      <c r="AM108" s="142">
        <v>-1.9727990000000001E-2</v>
      </c>
      <c r="AN108" s="144">
        <v>-0.97081205999999998</v>
      </c>
      <c r="AO108" s="141">
        <v>0</v>
      </c>
      <c r="AP108" s="141">
        <v>0</v>
      </c>
      <c r="AQ108" s="142">
        <v>-3.2208460000000001E-2</v>
      </c>
      <c r="AR108" s="141">
        <v>-3.7620350000000004E-2</v>
      </c>
      <c r="AS108" s="192">
        <v>-0.24199919999999997</v>
      </c>
      <c r="AT108" s="142">
        <v>-5.7989299999999999E-3</v>
      </c>
      <c r="AU108" s="141">
        <v>-2.9269999999999999E-3</v>
      </c>
      <c r="AV108" s="192">
        <v>-1.8359922899999999</v>
      </c>
      <c r="AW108" s="142">
        <v>1.4021549999999999E-2</v>
      </c>
      <c r="AX108" s="141">
        <v>-3.3263229999999998E-2</v>
      </c>
      <c r="AY108" s="192">
        <v>0</v>
      </c>
      <c r="AZ108" s="142">
        <v>-9.7716000000000001E-3</v>
      </c>
      <c r="BA108" s="144">
        <v>-2.1855595100000005</v>
      </c>
      <c r="BB108" s="141">
        <v>-2.1780609999999999E-2</v>
      </c>
      <c r="BC108" s="141">
        <v>0</v>
      </c>
      <c r="BD108" s="142">
        <v>-1.004415E-2</v>
      </c>
      <c r="BE108" s="141">
        <v>0</v>
      </c>
      <c r="BF108" s="141">
        <v>-1.9937049999999998E-2</v>
      </c>
      <c r="BG108" s="252">
        <v>0</v>
      </c>
      <c r="BH108" s="141">
        <v>0</v>
      </c>
      <c r="BI108" s="141">
        <v>-2.1108270000000002E-2</v>
      </c>
      <c r="BJ108" s="142">
        <v>0</v>
      </c>
      <c r="BK108" s="141">
        <v>0</v>
      </c>
      <c r="BL108" s="141">
        <v>0</v>
      </c>
      <c r="BM108" s="142">
        <v>0</v>
      </c>
    </row>
    <row r="109" spans="1:65" customFormat="1">
      <c r="A109" s="229" t="s">
        <v>680</v>
      </c>
      <c r="B109" s="141">
        <v>-2.1736500000000002E-2</v>
      </c>
      <c r="C109" s="141">
        <v>-1.8837589999999998E-2</v>
      </c>
      <c r="D109" s="142">
        <v>-1.6851720000000004E-2</v>
      </c>
      <c r="E109" s="141">
        <v>-2.0359330000000002E-2</v>
      </c>
      <c r="F109" s="141">
        <v>-3.4010880000000007E-2</v>
      </c>
      <c r="G109" s="142">
        <v>-2.4427750000000002E-2</v>
      </c>
      <c r="H109" s="141">
        <v>-3.0425420000000002E-2</v>
      </c>
      <c r="I109" s="141">
        <v>-3.7809420000000003E-2</v>
      </c>
      <c r="J109" s="142">
        <v>-2.4632609999999992E-2</v>
      </c>
      <c r="K109" s="141">
        <v>-2.6992449999999998E-2</v>
      </c>
      <c r="L109" s="141">
        <v>-2.0492899999999994E-2</v>
      </c>
      <c r="M109" s="143">
        <v>-2.3610630000000001E-2</v>
      </c>
      <c r="N109" s="144">
        <v>-0.30018720000000004</v>
      </c>
      <c r="O109" s="141">
        <v>-1.9873540000000006E-2</v>
      </c>
      <c r="P109" s="141">
        <v>-1.927829E-2</v>
      </c>
      <c r="Q109" s="142">
        <v>-2.1679610000000005E-2</v>
      </c>
      <c r="R109" s="141">
        <v>-2.4635020000000001E-2</v>
      </c>
      <c r="S109" s="192">
        <v>-1.9209200000000003E-2</v>
      </c>
      <c r="T109" s="193">
        <v>-2.367064E-2</v>
      </c>
      <c r="U109" s="141">
        <v>-2.0506879999999995E-2</v>
      </c>
      <c r="V109" s="141">
        <v>-0.19383851999999999</v>
      </c>
      <c r="W109" s="142">
        <v>-2.7108419999999987E-2</v>
      </c>
      <c r="X109" s="141">
        <v>-1.5683659999999999E-2</v>
      </c>
      <c r="Y109" s="141">
        <v>-1.7895939999999999E-2</v>
      </c>
      <c r="Z109" s="142">
        <v>-1.4569489999999996E-2</v>
      </c>
      <c r="AA109" s="144">
        <v>-0.41794921000000002</v>
      </c>
      <c r="AB109" s="141">
        <v>-2.4802580000000001E-2</v>
      </c>
      <c r="AC109" s="141">
        <v>-2.3436660000000005E-2</v>
      </c>
      <c r="AD109" s="142">
        <v>-1.9202139999999996E-2</v>
      </c>
      <c r="AE109" s="141">
        <v>-2.5890859999999998E-2</v>
      </c>
      <c r="AF109" s="192">
        <v>-2.2926310000000005E-2</v>
      </c>
      <c r="AG109" s="142">
        <v>-5.5605309999999991E-2</v>
      </c>
      <c r="AH109" s="141">
        <v>-4.915106000000001E-2</v>
      </c>
      <c r="AI109" s="192">
        <v>-7.5903300000000007E-2</v>
      </c>
      <c r="AJ109" s="142">
        <v>-7.5986739999999997E-2</v>
      </c>
      <c r="AK109" s="141">
        <v>-2.6822520000000002E-2</v>
      </c>
      <c r="AL109" s="192">
        <v>-5.1914000000000075E-3</v>
      </c>
      <c r="AM109" s="142">
        <v>-3.0157249999999997E-2</v>
      </c>
      <c r="AN109" s="144">
        <v>-0.43507613000000001</v>
      </c>
      <c r="AO109" s="141">
        <v>-2.1203359999999991E-2</v>
      </c>
      <c r="AP109" s="141">
        <v>-5.9626850000000016E-2</v>
      </c>
      <c r="AQ109" s="142">
        <v>-1.5160450000000001E-2</v>
      </c>
      <c r="AR109" s="141">
        <v>3.0619719999999986E-2</v>
      </c>
      <c r="AS109" s="192">
        <v>-1.9138810000000003E-2</v>
      </c>
      <c r="AT109" s="142">
        <v>-2.5110119999999996E-2</v>
      </c>
      <c r="AU109" s="141">
        <v>-1.5377159999999999E-2</v>
      </c>
      <c r="AV109" s="192">
        <v>-4.1353230000000005E-2</v>
      </c>
      <c r="AW109" s="142">
        <v>-1.9141389999999998E-2</v>
      </c>
      <c r="AX109" s="141">
        <v>4.8521200000000007E-2</v>
      </c>
      <c r="AY109" s="192">
        <v>2.0952599999999998E-3</v>
      </c>
      <c r="AZ109" s="142">
        <v>4.8490200000000008E-3</v>
      </c>
      <c r="BA109" s="144">
        <v>-0.13002617000000002</v>
      </c>
      <c r="BB109" s="141">
        <v>-6.7615799999999997E-3</v>
      </c>
      <c r="BC109" s="141">
        <v>-2.6755799999999999E-3</v>
      </c>
      <c r="BD109" s="142">
        <v>-3.8681210000000001E-2</v>
      </c>
      <c r="BE109" s="141">
        <v>-1.7671900000000001E-3</v>
      </c>
      <c r="BF109" s="141">
        <v>-2.3432999999999999E-4</v>
      </c>
      <c r="BG109" s="252">
        <v>-4.7205999999999995E-4</v>
      </c>
      <c r="BH109" s="141">
        <v>0</v>
      </c>
      <c r="BI109" s="141">
        <v>-6.3678999999999993E-4</v>
      </c>
      <c r="BJ109" s="142">
        <v>-4.7661999999999997E-4</v>
      </c>
      <c r="BK109" s="141">
        <v>-4.5205999999999995E-4</v>
      </c>
      <c r="BL109" s="141">
        <v>-1.7735399999999999E-3</v>
      </c>
      <c r="BM109" s="142">
        <v>-1.2036200000000001E-3</v>
      </c>
    </row>
    <row r="110" spans="1:65" customFormat="1">
      <c r="A110" s="228" t="s">
        <v>681</v>
      </c>
      <c r="B110" s="153">
        <f>SUM(B111:B115)</f>
        <v>-18.091600139999365</v>
      </c>
      <c r="C110" s="136">
        <f t="shared" ref="C110:AT110" si="67">SUM(C111:C115)</f>
        <v>-15.776425559999652</v>
      </c>
      <c r="D110" s="137">
        <f t="shared" si="67"/>
        <v>-20.286873450000002</v>
      </c>
      <c r="E110" s="136">
        <f t="shared" si="67"/>
        <v>-19.658006600000007</v>
      </c>
      <c r="F110" s="136">
        <f t="shared" si="67"/>
        <v>-21.639534659999995</v>
      </c>
      <c r="G110" s="137">
        <f t="shared" si="67"/>
        <v>-19.389638849999997</v>
      </c>
      <c r="H110" s="136">
        <f t="shared" si="67"/>
        <v>-18.657449739999997</v>
      </c>
      <c r="I110" s="136">
        <f t="shared" si="67"/>
        <v>-18.731633129999988</v>
      </c>
      <c r="J110" s="137">
        <f t="shared" si="67"/>
        <v>-17.975547119999998</v>
      </c>
      <c r="K110" s="136">
        <f t="shared" si="67"/>
        <v>-18.820520980000005</v>
      </c>
      <c r="L110" s="136">
        <f t="shared" si="67"/>
        <v>-17.526897380000005</v>
      </c>
      <c r="M110" s="138">
        <f t="shared" si="67"/>
        <v>-17.705750100000017</v>
      </c>
      <c r="N110" s="139">
        <f t="shared" si="67"/>
        <v>-224.25987770999899</v>
      </c>
      <c r="O110" s="136">
        <f t="shared" si="67"/>
        <v>-9.6261399300000114</v>
      </c>
      <c r="P110" s="136">
        <f t="shared" si="67"/>
        <v>-10.027260169999998</v>
      </c>
      <c r="Q110" s="137">
        <f t="shared" si="67"/>
        <v>-12.037333949999997</v>
      </c>
      <c r="R110" s="136">
        <f t="shared" si="67"/>
        <v>-12.00108536999997</v>
      </c>
      <c r="S110" s="136">
        <f t="shared" si="67"/>
        <v>-12.353485929999998</v>
      </c>
      <c r="T110" s="137">
        <f t="shared" si="67"/>
        <v>-12.358247650000001</v>
      </c>
      <c r="U110" s="136">
        <f t="shared" si="67"/>
        <v>-10.1078242</v>
      </c>
      <c r="V110" s="136">
        <f t="shared" si="67"/>
        <v>-10.902359379999973</v>
      </c>
      <c r="W110" s="137">
        <f t="shared" si="67"/>
        <v>-9.3595533799999977</v>
      </c>
      <c r="X110" s="136">
        <f t="shared" si="67"/>
        <v>-8.5816089799999951</v>
      </c>
      <c r="Y110" s="136">
        <f t="shared" si="67"/>
        <v>-9.4790704999999988</v>
      </c>
      <c r="Z110" s="137">
        <f t="shared" si="67"/>
        <v>-6.9089016000000161</v>
      </c>
      <c r="AA110" s="139">
        <f t="shared" si="67"/>
        <v>-123.74287103999995</v>
      </c>
      <c r="AB110" s="136">
        <f t="shared" si="67"/>
        <v>-4.0509946300000017</v>
      </c>
      <c r="AC110" s="136">
        <f t="shared" si="67"/>
        <v>-7.5638723200000024</v>
      </c>
      <c r="AD110" s="137">
        <f t="shared" si="67"/>
        <v>-10.904145959999997</v>
      </c>
      <c r="AE110" s="136">
        <f t="shared" si="67"/>
        <v>-8.3589033500000021</v>
      </c>
      <c r="AF110" s="136">
        <f t="shared" si="67"/>
        <v>-10.589836130000002</v>
      </c>
      <c r="AG110" s="137">
        <f t="shared" si="67"/>
        <v>-3.8263722899999992</v>
      </c>
      <c r="AH110" s="136">
        <f t="shared" si="67"/>
        <v>-8.3946040800000006</v>
      </c>
      <c r="AI110" s="136">
        <f t="shared" si="67"/>
        <v>-12.21993911</v>
      </c>
      <c r="AJ110" s="137">
        <f t="shared" si="67"/>
        <v>-8.2608135800000024</v>
      </c>
      <c r="AK110" s="136">
        <f t="shared" si="67"/>
        <v>-8.6229798999999989</v>
      </c>
      <c r="AL110" s="136">
        <f t="shared" si="67"/>
        <v>2.9439718299999935</v>
      </c>
      <c r="AM110" s="137">
        <f t="shared" si="67"/>
        <v>-22.246910210000003</v>
      </c>
      <c r="AN110" s="139">
        <f t="shared" si="67"/>
        <v>-102.09539973000003</v>
      </c>
      <c r="AO110" s="136">
        <f t="shared" si="67"/>
        <v>-9.0601296599999994</v>
      </c>
      <c r="AP110" s="136">
        <f t="shared" si="67"/>
        <v>-10.31753108</v>
      </c>
      <c r="AQ110" s="137">
        <f t="shared" si="67"/>
        <v>-4.9899410700000004</v>
      </c>
      <c r="AR110" s="136">
        <f t="shared" si="67"/>
        <v>-7.2730017700000129</v>
      </c>
      <c r="AS110" s="136">
        <f t="shared" si="67"/>
        <v>-6.7477267599999973</v>
      </c>
      <c r="AT110" s="137">
        <f t="shared" si="67"/>
        <v>-7.2359688900000023</v>
      </c>
      <c r="AU110" s="136">
        <f>SUM(AU111:AU115)</f>
        <v>-7.4765821799999941</v>
      </c>
      <c r="AV110" s="136">
        <f>SUM(AV111:AV115)</f>
        <v>-8.0932953600000079</v>
      </c>
      <c r="AW110" s="137">
        <f>SUM(AW111:AW115)</f>
        <v>-8.6144566899999901</v>
      </c>
      <c r="AX110" s="136">
        <f t="shared" ref="AX110:BC110" si="68">SUM(AX111:AX115)</f>
        <v>-9.1777173100000038</v>
      </c>
      <c r="AY110" s="136">
        <f t="shared" si="68"/>
        <v>-9.4508559699999957</v>
      </c>
      <c r="AZ110" s="137">
        <f t="shared" si="68"/>
        <v>-8.0227513799999954</v>
      </c>
      <c r="BA110" s="139">
        <f t="shared" si="68"/>
        <v>-96.45995812000001</v>
      </c>
      <c r="BB110" s="136">
        <f t="shared" si="68"/>
        <v>-8.1317192599999899</v>
      </c>
      <c r="BC110" s="136">
        <f t="shared" si="68"/>
        <v>-6.9881691300000082</v>
      </c>
      <c r="BD110" s="137">
        <f>SUM(BD111:BD115)</f>
        <v>-8.8951873300000113</v>
      </c>
      <c r="BE110" s="446">
        <f>SUM(BE111:BE115)</f>
        <v>-9.8706319100000002</v>
      </c>
      <c r="BF110" s="446">
        <f>SUM(BF111:BF115)</f>
        <v>-6.9447897599999999</v>
      </c>
      <c r="BG110" s="447">
        <f>SUM(BG111:BG115)</f>
        <v>-9.9190094500000026</v>
      </c>
      <c r="BH110" s="184">
        <f t="shared" ref="BH110:BM110" si="69">SUM(BH111:BH115)</f>
        <v>-6.7454124599999963</v>
      </c>
      <c r="BI110" s="184">
        <f t="shared" si="69"/>
        <v>-8.0869008700000027</v>
      </c>
      <c r="BJ110" s="185">
        <f t="shared" si="69"/>
        <v>-6.9589578099999985</v>
      </c>
      <c r="BK110" s="184">
        <f t="shared" si="69"/>
        <v>-8.0865020799999989</v>
      </c>
      <c r="BL110" s="184">
        <f t="shared" si="69"/>
        <v>-10.481502930000001</v>
      </c>
      <c r="BM110" s="185">
        <f t="shared" si="69"/>
        <v>-3.9635059433333382</v>
      </c>
    </row>
    <row r="111" spans="1:65" customFormat="1">
      <c r="A111" s="229" t="s">
        <v>675</v>
      </c>
      <c r="B111" s="141">
        <v>-1.7456201799999997</v>
      </c>
      <c r="C111" s="141">
        <v>-1.1286696100000002</v>
      </c>
      <c r="D111" s="142">
        <v>-1.2053285200000001</v>
      </c>
      <c r="E111" s="141">
        <v>-1.6996091099999999</v>
      </c>
      <c r="F111" s="141">
        <v>-1.20951922</v>
      </c>
      <c r="G111" s="142">
        <v>-1.50212754</v>
      </c>
      <c r="H111" s="141">
        <v>-1.0162871900000001</v>
      </c>
      <c r="I111" s="141">
        <v>-1.1956007900000001</v>
      </c>
      <c r="J111" s="142">
        <v>-0.55128093</v>
      </c>
      <c r="K111" s="141">
        <v>-1.2368223200000001</v>
      </c>
      <c r="L111" s="141">
        <v>-0.90340781000000003</v>
      </c>
      <c r="M111" s="143">
        <v>-0.90487407999999991</v>
      </c>
      <c r="N111" s="144">
        <v>-14.299147299999998</v>
      </c>
      <c r="O111" s="141">
        <v>-0.16908945000000003</v>
      </c>
      <c r="P111" s="141">
        <v>-0.41147080999999996</v>
      </c>
      <c r="Q111" s="142">
        <v>-0.28482741000000006</v>
      </c>
      <c r="R111" s="141">
        <v>-7.2904200000000197E-2</v>
      </c>
      <c r="S111" s="141">
        <v>-0.43201466999999999</v>
      </c>
      <c r="T111" s="142">
        <v>-2.6094839999999953E-2</v>
      </c>
      <c r="U111" s="141">
        <v>-0.16570874000000002</v>
      </c>
      <c r="V111" s="141">
        <v>-0.30365808000000005</v>
      </c>
      <c r="W111" s="142">
        <v>-0.20126763000000003</v>
      </c>
      <c r="X111" s="141">
        <v>-0.25728685000000007</v>
      </c>
      <c r="Y111" s="141">
        <v>-0.19900619999999997</v>
      </c>
      <c r="Z111" s="142">
        <v>-0.24893766999999994</v>
      </c>
      <c r="AA111" s="144">
        <v>-2.7722665499999999</v>
      </c>
      <c r="AB111" s="141">
        <v>-0.1755742000000001</v>
      </c>
      <c r="AC111" s="141">
        <v>-0.21481403999999998</v>
      </c>
      <c r="AD111" s="142">
        <v>-0.39693484000000012</v>
      </c>
      <c r="AE111" s="141">
        <v>-0.23831347999999972</v>
      </c>
      <c r="AF111" s="141">
        <v>-9.5995279999999988E-2</v>
      </c>
      <c r="AG111" s="142">
        <v>-0.41444303999999998</v>
      </c>
      <c r="AH111" s="141">
        <v>-0.28080448000000002</v>
      </c>
      <c r="AI111" s="141">
        <v>-1.4642369999999995E-2</v>
      </c>
      <c r="AJ111" s="142">
        <v>-0.36292833000000008</v>
      </c>
      <c r="AK111" s="141">
        <v>0.43036528000000013</v>
      </c>
      <c r="AL111" s="141">
        <v>-0.52645485999999964</v>
      </c>
      <c r="AM111" s="142">
        <v>-0.37594058000000008</v>
      </c>
      <c r="AN111" s="144">
        <v>-2.6664802199999995</v>
      </c>
      <c r="AO111" s="141">
        <v>9.7600450000000227E-2</v>
      </c>
      <c r="AP111" s="141">
        <v>-0.13725573999999999</v>
      </c>
      <c r="AQ111" s="142">
        <v>-0.37620746999999999</v>
      </c>
      <c r="AR111" s="141">
        <v>-6.2684629999999936E-2</v>
      </c>
      <c r="AS111" s="141">
        <v>-0.21380536999999994</v>
      </c>
      <c r="AT111" s="142">
        <v>-0.31599783999999992</v>
      </c>
      <c r="AU111" s="141">
        <v>-9.9970859999999939E-2</v>
      </c>
      <c r="AV111" s="141">
        <v>-0.22955305999999998</v>
      </c>
      <c r="AW111" s="142">
        <v>-0.17952626000000005</v>
      </c>
      <c r="AX111" s="141">
        <v>-0.24611940000000002</v>
      </c>
      <c r="AY111" s="141">
        <v>-0.35025088000000015</v>
      </c>
      <c r="AZ111" s="142">
        <v>-0.25397691999999999</v>
      </c>
      <c r="BA111" s="144">
        <v>-2.3677479799999994</v>
      </c>
      <c r="BB111" s="141">
        <v>-0.38861696000000001</v>
      </c>
      <c r="BC111" s="141">
        <v>1.3481679999999996E-2</v>
      </c>
      <c r="BD111" s="142">
        <v>-0.29773532000000003</v>
      </c>
      <c r="BE111" s="141">
        <v>-0.57317991000000024</v>
      </c>
      <c r="BF111" s="141">
        <v>-0.37828004999999998</v>
      </c>
      <c r="BG111" s="252">
        <v>-0.31233616999999991</v>
      </c>
      <c r="BH111" s="141">
        <v>0.35883204000000002</v>
      </c>
      <c r="BI111" s="141">
        <v>-0.21336953999999994</v>
      </c>
      <c r="BJ111" s="142">
        <v>-0.22584134999999997</v>
      </c>
      <c r="BK111" s="141">
        <v>-0.14628199</v>
      </c>
      <c r="BL111" s="141">
        <v>-0.20182250999999998</v>
      </c>
      <c r="BM111" s="142">
        <v>-0.18601714</v>
      </c>
    </row>
    <row r="112" spans="1:65" s="200" customFormat="1">
      <c r="A112" s="231" t="s">
        <v>682</v>
      </c>
      <c r="B112" s="232">
        <v>-9.4756396299993622</v>
      </c>
      <c r="C112" s="232">
        <v>-10.361083619999654</v>
      </c>
      <c r="D112" s="233">
        <v>-11.093565809999998</v>
      </c>
      <c r="E112" s="232">
        <v>-12.2264556</v>
      </c>
      <c r="F112" s="232">
        <v>-13.131900350000002</v>
      </c>
      <c r="G112" s="233">
        <v>-12.23105518</v>
      </c>
      <c r="H112" s="232">
        <v>-11.316420869999998</v>
      </c>
      <c r="I112" s="232">
        <v>-12.042269479999986</v>
      </c>
      <c r="J112" s="233">
        <v>-12.057093139999997</v>
      </c>
      <c r="K112" s="232">
        <v>-11.850168630000001</v>
      </c>
      <c r="L112" s="232">
        <v>-11.614657360000002</v>
      </c>
      <c r="M112" s="234">
        <v>-12.103008960000018</v>
      </c>
      <c r="N112" s="235">
        <v>-139.503318629999</v>
      </c>
      <c r="O112" s="232">
        <v>-5.7482109100000152</v>
      </c>
      <c r="P112" s="232">
        <v>-5.5951586200000003</v>
      </c>
      <c r="Q112" s="233">
        <v>-7.4364718399999985</v>
      </c>
      <c r="R112" s="232">
        <v>-7.0323694999999669</v>
      </c>
      <c r="S112" s="232">
        <v>-6.0629560999999912</v>
      </c>
      <c r="T112" s="233">
        <v>-8.17136481</v>
      </c>
      <c r="U112" s="232">
        <v>-5.7523064299999991</v>
      </c>
      <c r="V112" s="232">
        <v>-6.8620752399999754</v>
      </c>
      <c r="W112" s="233">
        <v>-5.8643661799999993</v>
      </c>
      <c r="X112" s="232">
        <v>-5.746941129999998</v>
      </c>
      <c r="Y112" s="232">
        <v>-5.9803036900000004</v>
      </c>
      <c r="Z112" s="233">
        <v>-2.7349862000000158</v>
      </c>
      <c r="AA112" s="235">
        <v>-72.987510649999962</v>
      </c>
      <c r="AB112" s="232">
        <v>-2.0014353500000022</v>
      </c>
      <c r="AC112" s="232">
        <v>-4.6502157100000021</v>
      </c>
      <c r="AD112" s="233">
        <v>-7.8315310399999989</v>
      </c>
      <c r="AE112" s="232">
        <v>-5.321251870000002</v>
      </c>
      <c r="AF112" s="232">
        <v>-4.5820246100000022</v>
      </c>
      <c r="AG112" s="233">
        <v>-5.3797112600000006</v>
      </c>
      <c r="AH112" s="232">
        <v>-5.0091516699999996</v>
      </c>
      <c r="AI112" s="232">
        <v>-7.2209014000000007</v>
      </c>
      <c r="AJ112" s="233">
        <v>-5.7300729000000024</v>
      </c>
      <c r="AK112" s="232">
        <v>-4.2805018999999973</v>
      </c>
      <c r="AL112" s="232">
        <v>-6.8124618700000052</v>
      </c>
      <c r="AM112" s="233">
        <v>-6.3163024200000049</v>
      </c>
      <c r="AN112" s="235">
        <v>-65.135562000000021</v>
      </c>
      <c r="AO112" s="232">
        <v>-5.3186061699999998</v>
      </c>
      <c r="AP112" s="232">
        <v>-5.8144525499999995</v>
      </c>
      <c r="AQ112" s="233">
        <v>-5.62106554</v>
      </c>
      <c r="AR112" s="232">
        <v>-5.6295634300000117</v>
      </c>
      <c r="AS112" s="232">
        <v>-6.1223105799999971</v>
      </c>
      <c r="AT112" s="233">
        <v>-5.215345150000001</v>
      </c>
      <c r="AU112" s="232">
        <v>-5.0462633399999941</v>
      </c>
      <c r="AV112" s="232">
        <v>-5.8743285399999996</v>
      </c>
      <c r="AW112" s="233">
        <v>-5.5564712199999891</v>
      </c>
      <c r="AX112" s="232">
        <v>-5.7583507700000043</v>
      </c>
      <c r="AY112" s="232">
        <v>-5.7400542999999979</v>
      </c>
      <c r="AZ112" s="233">
        <v>-5.0853376399999952</v>
      </c>
      <c r="BA112" s="235">
        <v>-66.782149230000002</v>
      </c>
      <c r="BB112" s="232">
        <v>-5.7127972299999907</v>
      </c>
      <c r="BC112" s="232">
        <v>-5.6370918000000074</v>
      </c>
      <c r="BD112" s="233">
        <v>-5.3414963500000106</v>
      </c>
      <c r="BE112" s="232">
        <v>-5.8005114000000013</v>
      </c>
      <c r="BF112" s="232">
        <v>-5.2061046600000003</v>
      </c>
      <c r="BG112" s="450">
        <v>-6.7719350600000032</v>
      </c>
      <c r="BH112" s="232">
        <v>-4.8233063799999965</v>
      </c>
      <c r="BI112" s="232">
        <v>-5.1980956500000026</v>
      </c>
      <c r="BJ112" s="233">
        <v>-5.0644178100000001</v>
      </c>
      <c r="BK112" s="232">
        <v>-5.1638853199999968</v>
      </c>
      <c r="BL112" s="232">
        <v>-8.0021818399999987</v>
      </c>
      <c r="BM112" s="233">
        <v>-1.9842890508333384</v>
      </c>
    </row>
    <row r="113" spans="1:65" customFormat="1">
      <c r="A113" s="236" t="s">
        <v>683</v>
      </c>
      <c r="B113" s="141">
        <v>0</v>
      </c>
      <c r="C113" s="141">
        <v>0</v>
      </c>
      <c r="D113" s="142">
        <v>0</v>
      </c>
      <c r="E113" s="141">
        <v>0</v>
      </c>
      <c r="F113" s="141">
        <v>0</v>
      </c>
      <c r="G113" s="142">
        <v>0</v>
      </c>
      <c r="H113" s="141">
        <v>0</v>
      </c>
      <c r="I113" s="141">
        <v>0</v>
      </c>
      <c r="J113" s="142">
        <v>0</v>
      </c>
      <c r="K113" s="141">
        <v>0</v>
      </c>
      <c r="L113" s="141">
        <v>0</v>
      </c>
      <c r="M113" s="143">
        <v>0</v>
      </c>
      <c r="N113" s="144">
        <v>0</v>
      </c>
      <c r="O113" s="141">
        <v>0</v>
      </c>
      <c r="P113" s="141">
        <v>0</v>
      </c>
      <c r="Q113" s="142">
        <v>0</v>
      </c>
      <c r="R113" s="141">
        <v>0</v>
      </c>
      <c r="S113" s="141">
        <v>0</v>
      </c>
      <c r="T113" s="142">
        <v>0</v>
      </c>
      <c r="U113" s="141">
        <v>0</v>
      </c>
      <c r="V113" s="141">
        <v>0</v>
      </c>
      <c r="W113" s="142">
        <v>0</v>
      </c>
      <c r="X113" s="141">
        <v>0</v>
      </c>
      <c r="Y113" s="141">
        <v>0</v>
      </c>
      <c r="Z113" s="142">
        <v>0</v>
      </c>
      <c r="AA113" s="144">
        <v>0</v>
      </c>
      <c r="AB113" s="141">
        <v>0</v>
      </c>
      <c r="AC113" s="141">
        <v>0</v>
      </c>
      <c r="AD113" s="142">
        <v>0</v>
      </c>
      <c r="AE113" s="141">
        <v>0</v>
      </c>
      <c r="AF113" s="141">
        <v>0</v>
      </c>
      <c r="AG113" s="142">
        <v>0</v>
      </c>
      <c r="AH113" s="141">
        <v>0</v>
      </c>
      <c r="AI113" s="141">
        <v>0</v>
      </c>
      <c r="AJ113" s="142">
        <v>0</v>
      </c>
      <c r="AK113" s="141">
        <v>0</v>
      </c>
      <c r="AL113" s="141">
        <v>0</v>
      </c>
      <c r="AM113" s="142">
        <v>0</v>
      </c>
      <c r="AN113" s="144">
        <v>0</v>
      </c>
      <c r="AO113" s="141">
        <v>0</v>
      </c>
      <c r="AP113" s="141">
        <v>0</v>
      </c>
      <c r="AQ113" s="142">
        <v>0</v>
      </c>
      <c r="AR113" s="141">
        <v>0</v>
      </c>
      <c r="AS113" s="141">
        <v>0</v>
      </c>
      <c r="AT113" s="142">
        <v>0</v>
      </c>
      <c r="AU113" s="141">
        <v>0</v>
      </c>
      <c r="AV113" s="141">
        <v>0</v>
      </c>
      <c r="AW113" s="142">
        <v>0</v>
      </c>
      <c r="AX113" s="141">
        <v>0</v>
      </c>
      <c r="AY113" s="141">
        <v>0</v>
      </c>
      <c r="AZ113" s="142">
        <v>0</v>
      </c>
      <c r="BA113" s="144">
        <v>0</v>
      </c>
      <c r="BB113" s="141">
        <v>0</v>
      </c>
      <c r="BC113" s="141">
        <v>0</v>
      </c>
      <c r="BD113" s="142">
        <v>0</v>
      </c>
      <c r="BE113" s="141">
        <v>0</v>
      </c>
      <c r="BF113" s="141">
        <v>0</v>
      </c>
      <c r="BG113" s="252">
        <v>0</v>
      </c>
      <c r="BH113" s="141">
        <v>0</v>
      </c>
      <c r="BI113" s="141">
        <v>0</v>
      </c>
      <c r="BJ113" s="142">
        <v>0</v>
      </c>
      <c r="BK113" s="141">
        <v>0</v>
      </c>
      <c r="BL113" s="141">
        <v>0</v>
      </c>
      <c r="BM113" s="142">
        <v>0</v>
      </c>
    </row>
    <row r="114" spans="1:65" customFormat="1">
      <c r="A114" s="229" t="s">
        <v>684</v>
      </c>
      <c r="B114" s="141">
        <v>0</v>
      </c>
      <c r="C114" s="141">
        <v>0</v>
      </c>
      <c r="D114" s="142">
        <v>0</v>
      </c>
      <c r="E114" s="141">
        <v>0</v>
      </c>
      <c r="F114" s="141">
        <v>0</v>
      </c>
      <c r="G114" s="142">
        <v>0</v>
      </c>
      <c r="H114" s="141">
        <v>0</v>
      </c>
      <c r="I114" s="141">
        <v>0</v>
      </c>
      <c r="J114" s="142">
        <v>0</v>
      </c>
      <c r="K114" s="141">
        <v>0</v>
      </c>
      <c r="L114" s="141">
        <v>0</v>
      </c>
      <c r="M114" s="143">
        <v>0</v>
      </c>
      <c r="N114" s="144">
        <v>0</v>
      </c>
      <c r="O114" s="141">
        <v>0</v>
      </c>
      <c r="P114" s="141">
        <v>0</v>
      </c>
      <c r="Q114" s="142">
        <v>0</v>
      </c>
      <c r="R114" s="141">
        <v>0</v>
      </c>
      <c r="S114" s="141">
        <v>0</v>
      </c>
      <c r="T114" s="142">
        <v>0</v>
      </c>
      <c r="U114" s="141">
        <v>0</v>
      </c>
      <c r="V114" s="141">
        <v>0</v>
      </c>
      <c r="W114" s="142">
        <v>0</v>
      </c>
      <c r="X114" s="141">
        <v>0</v>
      </c>
      <c r="Y114" s="141">
        <v>0</v>
      </c>
      <c r="Z114" s="142">
        <v>0</v>
      </c>
      <c r="AA114" s="144">
        <v>0</v>
      </c>
      <c r="AB114" s="141">
        <v>0</v>
      </c>
      <c r="AC114" s="141">
        <v>0</v>
      </c>
      <c r="AD114" s="142">
        <v>0</v>
      </c>
      <c r="AE114" s="141">
        <v>0</v>
      </c>
      <c r="AF114" s="141">
        <v>0</v>
      </c>
      <c r="AG114" s="142">
        <v>0</v>
      </c>
      <c r="AH114" s="141">
        <v>0</v>
      </c>
      <c r="AI114" s="141">
        <v>0</v>
      </c>
      <c r="AJ114" s="142">
        <v>0</v>
      </c>
      <c r="AK114" s="141">
        <v>0</v>
      </c>
      <c r="AL114" s="141">
        <v>0</v>
      </c>
      <c r="AM114" s="142">
        <v>0</v>
      </c>
      <c r="AN114" s="144">
        <v>0</v>
      </c>
      <c r="AO114" s="141">
        <v>0</v>
      </c>
      <c r="AP114" s="141">
        <v>0</v>
      </c>
      <c r="AQ114" s="142">
        <v>0</v>
      </c>
      <c r="AR114" s="141">
        <v>0</v>
      </c>
      <c r="AS114" s="141">
        <v>0</v>
      </c>
      <c r="AT114" s="142">
        <v>0</v>
      </c>
      <c r="AU114" s="141">
        <v>0</v>
      </c>
      <c r="AV114" s="141">
        <v>0</v>
      </c>
      <c r="AW114" s="142">
        <v>0</v>
      </c>
      <c r="AX114" s="141">
        <v>0</v>
      </c>
      <c r="AY114" s="141">
        <v>0</v>
      </c>
      <c r="AZ114" s="142">
        <v>0</v>
      </c>
      <c r="BA114" s="144">
        <v>0</v>
      </c>
      <c r="BB114" s="141">
        <v>0</v>
      </c>
      <c r="BC114" s="141">
        <v>0</v>
      </c>
      <c r="BD114" s="142">
        <v>0</v>
      </c>
      <c r="BE114" s="141">
        <v>0</v>
      </c>
      <c r="BF114" s="141">
        <v>0</v>
      </c>
      <c r="BG114" s="252">
        <v>0</v>
      </c>
      <c r="BH114" s="141">
        <v>0</v>
      </c>
      <c r="BI114" s="141">
        <v>0</v>
      </c>
      <c r="BJ114" s="142">
        <v>0</v>
      </c>
      <c r="BK114" s="141">
        <v>0</v>
      </c>
      <c r="BL114" s="141">
        <v>0</v>
      </c>
      <c r="BM114" s="142">
        <v>0</v>
      </c>
    </row>
    <row r="115" spans="1:65" customFormat="1">
      <c r="A115" s="229" t="s">
        <v>685</v>
      </c>
      <c r="B115" s="141">
        <v>-6.8703403300000048</v>
      </c>
      <c r="C115" s="141">
        <v>-4.2866723299999991</v>
      </c>
      <c r="D115" s="142">
        <v>-7.9879791200000057</v>
      </c>
      <c r="E115" s="141">
        <v>-5.731941890000007</v>
      </c>
      <c r="F115" s="141">
        <v>-7.2981150899999925</v>
      </c>
      <c r="G115" s="142">
        <v>-5.6564561299999951</v>
      </c>
      <c r="H115" s="141">
        <v>-6.3247416799999998</v>
      </c>
      <c r="I115" s="141">
        <v>-5.4937628600000021</v>
      </c>
      <c r="J115" s="142">
        <v>-5.367173049999999</v>
      </c>
      <c r="K115" s="141">
        <v>-5.7335300300000025</v>
      </c>
      <c r="L115" s="141">
        <v>-5.0088322100000005</v>
      </c>
      <c r="M115" s="143">
        <v>-4.6978670599999992</v>
      </c>
      <c r="N115" s="144">
        <v>-70.457411780000001</v>
      </c>
      <c r="O115" s="141">
        <v>-3.7088395699999963</v>
      </c>
      <c r="P115" s="141">
        <v>-4.0206307399999979</v>
      </c>
      <c r="Q115" s="142">
        <v>-4.3160346999999986</v>
      </c>
      <c r="R115" s="141">
        <v>-4.8958116700000041</v>
      </c>
      <c r="S115" s="141">
        <v>-5.8585151600000058</v>
      </c>
      <c r="T115" s="142">
        <v>-4.1607880000000002</v>
      </c>
      <c r="U115" s="141">
        <v>-4.1898090299999993</v>
      </c>
      <c r="V115" s="141">
        <v>-3.7366260599999976</v>
      </c>
      <c r="W115" s="142">
        <v>-3.2939195699999986</v>
      </c>
      <c r="X115" s="141">
        <v>-2.5773809999999977</v>
      </c>
      <c r="Y115" s="141">
        <v>-3.299760609999999</v>
      </c>
      <c r="Z115" s="142">
        <v>-3.9249777299999997</v>
      </c>
      <c r="AA115" s="144">
        <v>-47.983093839999995</v>
      </c>
      <c r="AB115" s="141">
        <v>-1.8739850799999993</v>
      </c>
      <c r="AC115" s="141">
        <v>-2.6988425700000001</v>
      </c>
      <c r="AD115" s="142">
        <v>-2.6756800799999998</v>
      </c>
      <c r="AE115" s="141">
        <v>-2.7993379999999997</v>
      </c>
      <c r="AF115" s="141">
        <v>-5.9118162399999994</v>
      </c>
      <c r="AG115" s="142">
        <v>1.9677820100000012</v>
      </c>
      <c r="AH115" s="141">
        <v>-3.1046479300000001</v>
      </c>
      <c r="AI115" s="141">
        <v>-4.9843953399999998</v>
      </c>
      <c r="AJ115" s="142">
        <v>-2.1678123500000006</v>
      </c>
      <c r="AK115" s="141">
        <v>-4.7728432800000018</v>
      </c>
      <c r="AL115" s="141">
        <v>10.282888559999998</v>
      </c>
      <c r="AM115" s="142">
        <v>-15.554667209999998</v>
      </c>
      <c r="AN115" s="144">
        <v>-34.29335751</v>
      </c>
      <c r="AO115" s="141">
        <v>-3.8391239399999995</v>
      </c>
      <c r="AP115" s="141">
        <v>-4.3658227900000011</v>
      </c>
      <c r="AQ115" s="142">
        <v>1.0073319399999994</v>
      </c>
      <c r="AR115" s="141">
        <v>-1.5807537100000013</v>
      </c>
      <c r="AS115" s="141">
        <v>-0.41161080999999983</v>
      </c>
      <c r="AT115" s="142">
        <v>-1.7046259000000012</v>
      </c>
      <c r="AU115" s="141">
        <v>-2.3303479799999995</v>
      </c>
      <c r="AV115" s="141">
        <v>-1.9894137600000088</v>
      </c>
      <c r="AW115" s="142">
        <v>-2.8784592100000013</v>
      </c>
      <c r="AX115" s="141">
        <v>-3.1732471399999995</v>
      </c>
      <c r="AY115" s="141">
        <v>-3.3605507899999987</v>
      </c>
      <c r="AZ115" s="142">
        <v>-2.6834368199999989</v>
      </c>
      <c r="BA115" s="144">
        <v>-27.310060910000011</v>
      </c>
      <c r="BB115" s="141">
        <v>-2.0303050699999985</v>
      </c>
      <c r="BC115" s="141">
        <v>-1.3645590100000007</v>
      </c>
      <c r="BD115" s="142">
        <v>-3.2559556600000001</v>
      </c>
      <c r="BE115" s="141">
        <v>-3.4969405999999985</v>
      </c>
      <c r="BF115" s="141">
        <v>-1.3604050499999996</v>
      </c>
      <c r="BG115" s="252">
        <v>-2.8347382199999989</v>
      </c>
      <c r="BH115" s="141">
        <v>-2.2809381200000001</v>
      </c>
      <c r="BI115" s="141">
        <v>-2.675435680000001</v>
      </c>
      <c r="BJ115" s="142">
        <v>-1.6686986499999987</v>
      </c>
      <c r="BK115" s="141">
        <v>-2.7763347700000018</v>
      </c>
      <c r="BL115" s="141">
        <v>-2.2774985800000023</v>
      </c>
      <c r="BM115" s="142">
        <v>-1.7931997524999994</v>
      </c>
    </row>
    <row r="116" spans="1:65" customFormat="1">
      <c r="A116" s="227" t="s">
        <v>686</v>
      </c>
      <c r="B116" s="153">
        <f>SUM(B117:B123)</f>
        <v>-15.550963804999986</v>
      </c>
      <c r="C116" s="136">
        <f t="shared" ref="C116:AT116" si="70">SUM(C117:C123)</f>
        <v>-14.0086721648</v>
      </c>
      <c r="D116" s="137">
        <f t="shared" si="70"/>
        <v>-15.14941652920001</v>
      </c>
      <c r="E116" s="136">
        <f t="shared" si="70"/>
        <v>-16.786295285599973</v>
      </c>
      <c r="F116" s="136">
        <f t="shared" si="70"/>
        <v>-16.338121033199965</v>
      </c>
      <c r="G116" s="137">
        <f t="shared" si="70"/>
        <v>-20.925047435400007</v>
      </c>
      <c r="H116" s="136">
        <f t="shared" si="70"/>
        <v>-20.280533354599989</v>
      </c>
      <c r="I116" s="136">
        <f t="shared" si="70"/>
        <v>-21.513204848400029</v>
      </c>
      <c r="J116" s="137">
        <f t="shared" si="70"/>
        <v>-19.666564614999995</v>
      </c>
      <c r="K116" s="136">
        <f t="shared" si="70"/>
        <v>-17.692883714800008</v>
      </c>
      <c r="L116" s="136">
        <f t="shared" si="70"/>
        <v>-18.282829947799996</v>
      </c>
      <c r="M116" s="138">
        <f t="shared" si="70"/>
        <v>-19.442781117399971</v>
      </c>
      <c r="N116" s="139">
        <f t="shared" si="70"/>
        <v>-215.63731385119991</v>
      </c>
      <c r="O116" s="136">
        <f t="shared" si="70"/>
        <v>-14.948632568399983</v>
      </c>
      <c r="P116" s="136">
        <f t="shared" si="70"/>
        <v>-14.238993985399999</v>
      </c>
      <c r="Q116" s="137">
        <f t="shared" si="70"/>
        <v>-18.428123995999972</v>
      </c>
      <c r="R116" s="136">
        <f t="shared" si="70"/>
        <v>-16.988477818999943</v>
      </c>
      <c r="S116" s="136">
        <f t="shared" si="70"/>
        <v>-15.190047343199998</v>
      </c>
      <c r="T116" s="137">
        <f t="shared" si="70"/>
        <v>-14.512026681200011</v>
      </c>
      <c r="U116" s="136">
        <f t="shared" si="70"/>
        <v>-15.686893480599988</v>
      </c>
      <c r="V116" s="136">
        <f t="shared" si="70"/>
        <v>-14.624627840000018</v>
      </c>
      <c r="W116" s="137">
        <f t="shared" si="70"/>
        <v>-20.628221359599994</v>
      </c>
      <c r="X116" s="136">
        <f t="shared" si="70"/>
        <v>-16.842586852200011</v>
      </c>
      <c r="Y116" s="136">
        <f t="shared" si="70"/>
        <v>-18.210450490600021</v>
      </c>
      <c r="Z116" s="137">
        <f t="shared" si="70"/>
        <v>-44.193269696399923</v>
      </c>
      <c r="AA116" s="139">
        <f t="shared" si="70"/>
        <v>-224.49235211259992</v>
      </c>
      <c r="AB116" s="136">
        <f t="shared" si="70"/>
        <v>-13.797682662971045</v>
      </c>
      <c r="AC116" s="136">
        <f t="shared" si="70"/>
        <v>-14.349810256962442</v>
      </c>
      <c r="AD116" s="137">
        <f t="shared" si="70"/>
        <v>-14.262302907334309</v>
      </c>
      <c r="AE116" s="136">
        <f t="shared" si="70"/>
        <v>-28.339605648768597</v>
      </c>
      <c r="AF116" s="136">
        <f t="shared" si="70"/>
        <v>-17.843630981318416</v>
      </c>
      <c r="AG116" s="137">
        <f t="shared" si="70"/>
        <v>-11.880108413648252</v>
      </c>
      <c r="AH116" s="136">
        <f t="shared" si="70"/>
        <v>-15.449255844085737</v>
      </c>
      <c r="AI116" s="136">
        <f t="shared" si="70"/>
        <v>-14.713819334030127</v>
      </c>
      <c r="AJ116" s="137">
        <f t="shared" si="70"/>
        <v>-14.864919549669239</v>
      </c>
      <c r="AK116" s="136">
        <f t="shared" si="70"/>
        <v>-20.007327320567718</v>
      </c>
      <c r="AL116" s="136">
        <f t="shared" si="70"/>
        <v>-16.335737083501968</v>
      </c>
      <c r="AM116" s="137">
        <f t="shared" si="70"/>
        <v>-19.946623183743558</v>
      </c>
      <c r="AN116" s="139">
        <f t="shared" si="70"/>
        <v>-201.79082318660139</v>
      </c>
      <c r="AO116" s="136">
        <f t="shared" si="70"/>
        <v>-11.735861499999988</v>
      </c>
      <c r="AP116" s="136">
        <f t="shared" si="70"/>
        <v>-23.290241390000045</v>
      </c>
      <c r="AQ116" s="137">
        <f t="shared" si="70"/>
        <v>-23.527077529999996</v>
      </c>
      <c r="AR116" s="136">
        <f t="shared" si="70"/>
        <v>-22.561706780000019</v>
      </c>
      <c r="AS116" s="136">
        <f t="shared" si="70"/>
        <v>-16.569459240000068</v>
      </c>
      <c r="AT116" s="137">
        <f t="shared" si="70"/>
        <v>-31.197760652795125</v>
      </c>
      <c r="AU116" s="136">
        <f>SUM(AU117:AU123)</f>
        <v>-22.137162710000037</v>
      </c>
      <c r="AV116" s="136">
        <f>SUM(AV117:AV123)</f>
        <v>-18.270472460000011</v>
      </c>
      <c r="AW116" s="137">
        <f>SUM(AW117:AW123)</f>
        <v>-32.840217529192692</v>
      </c>
      <c r="AX116" s="136">
        <f t="shared" ref="AX116:BC116" si="71">SUM(AX117:AX123)</f>
        <v>-12.147954889999987</v>
      </c>
      <c r="AY116" s="136">
        <f t="shared" si="71"/>
        <v>-38.859776769999904</v>
      </c>
      <c r="AZ116" s="137">
        <f t="shared" si="71"/>
        <v>-31.452386110868726</v>
      </c>
      <c r="BA116" s="139">
        <f t="shared" si="71"/>
        <v>-284.59007756285655</v>
      </c>
      <c r="BB116" s="136">
        <f t="shared" si="71"/>
        <v>-20.45032498999997</v>
      </c>
      <c r="BC116" s="136">
        <f t="shared" si="71"/>
        <v>-63.303347969999983</v>
      </c>
      <c r="BD116" s="137">
        <f>SUM(BD117:BD123)</f>
        <v>-19.497746719954304</v>
      </c>
      <c r="BE116" s="136">
        <f>SUM(BE117:BE123)</f>
        <v>-21.735523359999991</v>
      </c>
      <c r="BF116" s="136">
        <f>SUM(BF117:BF123)</f>
        <v>-41.109532049999963</v>
      </c>
      <c r="BG116" s="137">
        <f>SUM(BG117:BG123)</f>
        <v>18.339851049954202</v>
      </c>
      <c r="BH116" s="184">
        <f>SUM(BH117:BH123)</f>
        <v>-15.766551150000003</v>
      </c>
      <c r="BI116" s="184">
        <f t="shared" ref="BI116:BJ116" si="72">SUM(BI117:BI123)</f>
        <v>-20.163763240000005</v>
      </c>
      <c r="BJ116" s="185">
        <f t="shared" si="72"/>
        <v>-14.67770262999999</v>
      </c>
      <c r="BK116" s="184">
        <f>SUM(BK117:BK123)</f>
        <v>-19.22293518</v>
      </c>
      <c r="BL116" s="184">
        <f t="shared" ref="BL116:BM116" si="73">SUM(BL117:BL123)</f>
        <v>-18.362800099999991</v>
      </c>
      <c r="BM116" s="185">
        <f t="shared" si="73"/>
        <v>-28.257745080000007</v>
      </c>
    </row>
    <row r="117" spans="1:65" s="242" customFormat="1">
      <c r="A117" s="237" t="s">
        <v>687</v>
      </c>
      <c r="B117" s="238">
        <v>-4.8219414250000039</v>
      </c>
      <c r="C117" s="238">
        <v>-4.8607933048000032</v>
      </c>
      <c r="D117" s="239">
        <v>-5.6476460892000002</v>
      </c>
      <c r="E117" s="238">
        <v>-4.9713126455999905</v>
      </c>
      <c r="F117" s="238">
        <v>-4.7696562531999707</v>
      </c>
      <c r="G117" s="239">
        <v>-5.8147762154000002</v>
      </c>
      <c r="H117" s="238">
        <v>-5.1416375745999803</v>
      </c>
      <c r="I117" s="238">
        <v>-5.3246408984000002</v>
      </c>
      <c r="J117" s="239">
        <v>-5.58792697500001</v>
      </c>
      <c r="K117" s="238">
        <v>-5.7962363248000006</v>
      </c>
      <c r="L117" s="238">
        <v>-5.1501871178000007</v>
      </c>
      <c r="M117" s="240">
        <v>-5.6178476973999798</v>
      </c>
      <c r="N117" s="241">
        <v>-63.504602521199942</v>
      </c>
      <c r="O117" s="238">
        <v>-4.5620910684</v>
      </c>
      <c r="P117" s="238">
        <v>-4.3043476153999993</v>
      </c>
      <c r="Q117" s="239">
        <v>-5.26595950599999</v>
      </c>
      <c r="R117" s="238">
        <v>-4.3993594490000003</v>
      </c>
      <c r="S117" s="238">
        <v>-4.3108627932000099</v>
      </c>
      <c r="T117" s="239">
        <v>-4.6551045012000003</v>
      </c>
      <c r="U117" s="238">
        <v>-4.7068110306000106</v>
      </c>
      <c r="V117" s="238">
        <v>-4.5867311300000102</v>
      </c>
      <c r="W117" s="239">
        <v>-5.3970362096000173</v>
      </c>
      <c r="X117" s="238">
        <v>-5.5207128921999873</v>
      </c>
      <c r="Y117" s="238">
        <v>-4.732675940600001</v>
      </c>
      <c r="Z117" s="239">
        <v>-4.6900534364000075</v>
      </c>
      <c r="AA117" s="241">
        <v>-57.131745572600032</v>
      </c>
      <c r="AB117" s="238">
        <v>-4.5289444800000007</v>
      </c>
      <c r="AC117" s="238">
        <v>-4.8056792800000103</v>
      </c>
      <c r="AD117" s="239">
        <v>-4.9219596600000024</v>
      </c>
      <c r="AE117" s="238">
        <v>-15.618614530000018</v>
      </c>
      <c r="AF117" s="238">
        <v>-6.8009487899999961</v>
      </c>
      <c r="AG117" s="239">
        <v>-3.9681305099999893</v>
      </c>
      <c r="AH117" s="238">
        <v>-4.9785665599999991</v>
      </c>
      <c r="AI117" s="238">
        <v>-4.4380189599999964</v>
      </c>
      <c r="AJ117" s="239">
        <v>-4.7086016599999931</v>
      </c>
      <c r="AK117" s="238">
        <v>-4.9588873800000037</v>
      </c>
      <c r="AL117" s="238">
        <v>-5.928897720000009</v>
      </c>
      <c r="AM117" s="239">
        <v>-6.9898299999999942</v>
      </c>
      <c r="AN117" s="241">
        <v>-72.647079529999999</v>
      </c>
      <c r="AO117" s="238">
        <v>-4.6389647099999873</v>
      </c>
      <c r="AP117" s="238">
        <v>-7.2247606400000093</v>
      </c>
      <c r="AQ117" s="239">
        <v>-13.602954129999988</v>
      </c>
      <c r="AR117" s="238">
        <v>-9.7947418500000012</v>
      </c>
      <c r="AS117" s="238">
        <v>-5.6939293000000042</v>
      </c>
      <c r="AT117" s="239">
        <v>-19.114689452795133</v>
      </c>
      <c r="AU117" s="238">
        <v>-8.6503789300000093</v>
      </c>
      <c r="AV117" s="238">
        <v>-4.1600700799999979</v>
      </c>
      <c r="AW117" s="239">
        <v>-21.394833529192724</v>
      </c>
      <c r="AX117" s="238">
        <v>-2.4216800699999972</v>
      </c>
      <c r="AY117" s="238">
        <v>-17.667133579999931</v>
      </c>
      <c r="AZ117" s="239">
        <v>-20.395393690868694</v>
      </c>
      <c r="BA117" s="241">
        <v>-134.75952996285648</v>
      </c>
      <c r="BB117" s="238">
        <v>-8.9320334899999665</v>
      </c>
      <c r="BC117" s="238">
        <v>-50.555161839999982</v>
      </c>
      <c r="BD117" s="239">
        <v>-13.663277099954307</v>
      </c>
      <c r="BE117" s="238">
        <v>-12.172459649999986</v>
      </c>
      <c r="BF117" s="238">
        <v>-33.682741469999968</v>
      </c>
      <c r="BG117" s="239">
        <v>35.321323939954198</v>
      </c>
      <c r="BH117" s="238">
        <v>-6.6961415800000017</v>
      </c>
      <c r="BI117" s="238">
        <v>-6.9752779899999986</v>
      </c>
      <c r="BJ117" s="239">
        <v>-7.6866213399999941</v>
      </c>
      <c r="BK117" s="238">
        <v>-8.7290151500000004</v>
      </c>
      <c r="BL117" s="238">
        <v>-8.2537502099999909</v>
      </c>
      <c r="BM117" s="239">
        <v>-13.346506589999997</v>
      </c>
    </row>
    <row r="118" spans="1:65" customFormat="1">
      <c r="A118" s="229" t="s">
        <v>688</v>
      </c>
      <c r="B118" s="141">
        <v>-1.318845430000001</v>
      </c>
      <c r="C118" s="141">
        <v>-1.2695136599999972</v>
      </c>
      <c r="D118" s="142">
        <v>-1.5066014300000008</v>
      </c>
      <c r="E118" s="141">
        <v>-1.5438172300000039</v>
      </c>
      <c r="F118" s="141">
        <v>-1.6773710700000004</v>
      </c>
      <c r="G118" s="142">
        <v>-1.7840816499999992</v>
      </c>
      <c r="H118" s="141">
        <v>-1.6763230400000015</v>
      </c>
      <c r="I118" s="141">
        <v>-1.7551573800000018</v>
      </c>
      <c r="J118" s="142">
        <v>-1.7491646100000002</v>
      </c>
      <c r="K118" s="141">
        <v>-1.4619542100000009</v>
      </c>
      <c r="L118" s="141">
        <v>-1.3195022899999986</v>
      </c>
      <c r="M118" s="143">
        <v>-1.2857543900000012</v>
      </c>
      <c r="N118" s="144">
        <v>-18.34808639000001</v>
      </c>
      <c r="O118" s="141">
        <v>-1.2716455600000005</v>
      </c>
      <c r="P118" s="141">
        <v>-1.4948478099999987</v>
      </c>
      <c r="Q118" s="142">
        <v>-1.3102881199999992</v>
      </c>
      <c r="R118" s="141">
        <v>-1.3477643799999983</v>
      </c>
      <c r="S118" s="141">
        <v>-1.2844800199999997</v>
      </c>
      <c r="T118" s="142">
        <v>-1.2113015399999993</v>
      </c>
      <c r="U118" s="141">
        <v>-1.3158005300000002</v>
      </c>
      <c r="V118" s="141">
        <v>-1.2837496700000002</v>
      </c>
      <c r="W118" s="142">
        <v>-1.2921369900000028</v>
      </c>
      <c r="X118" s="141">
        <v>-1.3618247499999991</v>
      </c>
      <c r="Y118" s="141">
        <v>-1.3345816899999989</v>
      </c>
      <c r="Z118" s="142">
        <v>-1.1569758299999995</v>
      </c>
      <c r="AA118" s="144">
        <v>-15.665396889999997</v>
      </c>
      <c r="AB118" s="141">
        <v>-9.9218462971033761E-2</v>
      </c>
      <c r="AC118" s="141">
        <v>-0.15624502696242781</v>
      </c>
      <c r="AD118" s="142">
        <v>-0.49110977733430361</v>
      </c>
      <c r="AE118" s="141">
        <v>-0.34400252876866011</v>
      </c>
      <c r="AF118" s="141">
        <v>-0.2535592213184118</v>
      </c>
      <c r="AG118" s="142">
        <v>-6.6091843648265369E-2</v>
      </c>
      <c r="AH118" s="141">
        <v>-0.15311251408571835</v>
      </c>
      <c r="AI118" s="141">
        <v>-0.29627714403011629</v>
      </c>
      <c r="AJ118" s="142">
        <v>-0.27287197966923071</v>
      </c>
      <c r="AK118" s="141">
        <v>-0.29077601056770619</v>
      </c>
      <c r="AL118" s="141">
        <v>-0.21628489350195679</v>
      </c>
      <c r="AM118" s="142">
        <v>-0.14002010374353679</v>
      </c>
      <c r="AN118" s="144">
        <v>-2.779569506601367</v>
      </c>
      <c r="AO118" s="141">
        <v>-0.27629378000000004</v>
      </c>
      <c r="AP118" s="141">
        <v>-0.2068949900000002</v>
      </c>
      <c r="AQ118" s="142">
        <v>-0.18500849999999974</v>
      </c>
      <c r="AR118" s="141">
        <v>-0.15639327000000033</v>
      </c>
      <c r="AS118" s="141">
        <v>-0.14711788000000003</v>
      </c>
      <c r="AT118" s="142">
        <v>-0.1541080199999991</v>
      </c>
      <c r="AU118" s="141">
        <v>-0.15734609999999963</v>
      </c>
      <c r="AV118" s="141">
        <v>-0.15348563000000068</v>
      </c>
      <c r="AW118" s="142">
        <v>-0.14972504000000073</v>
      </c>
      <c r="AX118" s="141">
        <v>-0.17363910000000046</v>
      </c>
      <c r="AY118" s="141">
        <v>-0.18976279999999898</v>
      </c>
      <c r="AZ118" s="142">
        <v>-0.17346980999999989</v>
      </c>
      <c r="BA118" s="144">
        <v>-2.1232449199999999</v>
      </c>
      <c r="BB118" s="141">
        <v>-0.17914177000000026</v>
      </c>
      <c r="BC118" s="141">
        <v>-0.15213214999999985</v>
      </c>
      <c r="BD118" s="142">
        <v>-0.73065190000000058</v>
      </c>
      <c r="BE118" s="141">
        <v>-0.47742252000000018</v>
      </c>
      <c r="BF118" s="141">
        <v>-0.45437034999999987</v>
      </c>
      <c r="BG118" s="142">
        <v>-2.6104554800000006</v>
      </c>
      <c r="BH118" s="141">
        <v>-8.923900999999998E-2</v>
      </c>
      <c r="BI118" s="141">
        <v>-0.25902797000000016</v>
      </c>
      <c r="BJ118" s="142">
        <v>2.2708609999999966E-2</v>
      </c>
      <c r="BK118" s="141">
        <v>-0.16967323999999995</v>
      </c>
      <c r="BL118" s="141">
        <v>-0.13065842</v>
      </c>
      <c r="BM118" s="142">
        <v>-0.27826388000000002</v>
      </c>
    </row>
    <row r="119" spans="1:65" customFormat="1">
      <c r="A119" s="229" t="s">
        <v>689</v>
      </c>
      <c r="B119" s="141">
        <v>-5.7016957299999831</v>
      </c>
      <c r="C119" s="141">
        <v>-4.6153920100000008</v>
      </c>
      <c r="D119" s="142">
        <v>-4.6453421000000112</v>
      </c>
      <c r="E119" s="141">
        <v>-6.5550545099999802</v>
      </c>
      <c r="F119" s="141">
        <v>-6.1708757299999997</v>
      </c>
      <c r="G119" s="142">
        <v>-7.1032190599999998</v>
      </c>
      <c r="H119" s="141">
        <v>-8.1492520199999916</v>
      </c>
      <c r="I119" s="141">
        <v>-7.2844157800000175</v>
      </c>
      <c r="J119" s="142">
        <v>-7.853732489999981</v>
      </c>
      <c r="K119" s="141">
        <v>-7.7455590200000071</v>
      </c>
      <c r="L119" s="141">
        <v>-7.8010453399999937</v>
      </c>
      <c r="M119" s="143">
        <v>-6.9361670899999908</v>
      </c>
      <c r="N119" s="144">
        <v>-80.561750879999948</v>
      </c>
      <c r="O119" s="141">
        <v>-6.0360546299999793</v>
      </c>
      <c r="P119" s="141">
        <v>-5.9742460200000007</v>
      </c>
      <c r="Q119" s="142">
        <v>-6.8815298599999819</v>
      </c>
      <c r="R119" s="141">
        <v>-7.5572516899999433</v>
      </c>
      <c r="S119" s="141">
        <v>-6.0833073599999894</v>
      </c>
      <c r="T119" s="142">
        <v>-6.9297878600000145</v>
      </c>
      <c r="U119" s="141">
        <v>-7.0634397999999763</v>
      </c>
      <c r="V119" s="141">
        <v>-5.2484638700000081</v>
      </c>
      <c r="W119" s="142">
        <v>-10.453795719999977</v>
      </c>
      <c r="X119" s="141">
        <v>-7.5984110800000204</v>
      </c>
      <c r="Y119" s="141">
        <v>-7.1271593400000137</v>
      </c>
      <c r="Z119" s="142">
        <v>-11.229942869999928</v>
      </c>
      <c r="AA119" s="144">
        <v>-88.183390099999841</v>
      </c>
      <c r="AB119" s="141">
        <v>-4.1321711100000096</v>
      </c>
      <c r="AC119" s="141">
        <v>-3.932900280000005</v>
      </c>
      <c r="AD119" s="142">
        <v>-3.6523997500000025</v>
      </c>
      <c r="AE119" s="141">
        <v>-6.3446817200000023</v>
      </c>
      <c r="AF119" s="141">
        <v>-4.516263200000008</v>
      </c>
      <c r="AG119" s="142">
        <v>-2.9467093500000021</v>
      </c>
      <c r="AH119" s="141">
        <v>-4.1708904800000255</v>
      </c>
      <c r="AI119" s="141">
        <v>-4.2158447700000101</v>
      </c>
      <c r="AJ119" s="142">
        <v>-4.0895675500000106</v>
      </c>
      <c r="AK119" s="141">
        <v>-4.3972967000000107</v>
      </c>
      <c r="AL119" s="141">
        <v>-5.3330389299999998</v>
      </c>
      <c r="AM119" s="142">
        <v>-7.2080258900000223</v>
      </c>
      <c r="AN119" s="144">
        <v>-54.939789730000115</v>
      </c>
      <c r="AO119" s="141">
        <v>-0.49342774000000034</v>
      </c>
      <c r="AP119" s="141">
        <v>-5.6934520700000348</v>
      </c>
      <c r="AQ119" s="142">
        <v>-4.2831284600000039</v>
      </c>
      <c r="AR119" s="141">
        <v>-5.6979082400000145</v>
      </c>
      <c r="AS119" s="141">
        <v>-5.4204197300000505</v>
      </c>
      <c r="AT119" s="142">
        <v>-4.9197072500000099</v>
      </c>
      <c r="AU119" s="141">
        <v>-8.2869061700000284</v>
      </c>
      <c r="AV119" s="141">
        <v>-7.5066824200000211</v>
      </c>
      <c r="AW119" s="142">
        <v>-2.8411041799999754</v>
      </c>
      <c r="AX119" s="141">
        <v>-3.3408376899999963</v>
      </c>
      <c r="AY119" s="141">
        <v>-7.9934096099999641</v>
      </c>
      <c r="AZ119" s="142">
        <v>-5.564049920000028</v>
      </c>
      <c r="BA119" s="144">
        <v>-62.041033480000124</v>
      </c>
      <c r="BB119" s="141">
        <v>-6.4095156099999988</v>
      </c>
      <c r="BC119" s="141">
        <v>-10.150739280000009</v>
      </c>
      <c r="BD119" s="142">
        <v>-2.2181250399999999</v>
      </c>
      <c r="BE119" s="141">
        <v>-6.6864805400000042</v>
      </c>
      <c r="BF119" s="141">
        <v>-4.5678782199999999</v>
      </c>
      <c r="BG119" s="142">
        <v>-1.167880059999999</v>
      </c>
      <c r="BH119" s="141">
        <v>-2.4041590100000008</v>
      </c>
      <c r="BI119" s="141">
        <v>-8.328699860000004</v>
      </c>
      <c r="BJ119" s="142">
        <v>-4.1916078599999969</v>
      </c>
      <c r="BK119" s="141">
        <v>-4.0764982699999992</v>
      </c>
      <c r="BL119" s="141">
        <v>-6.8482698700000002</v>
      </c>
      <c r="BM119" s="142">
        <v>-12.289878900000005</v>
      </c>
    </row>
    <row r="120" spans="1:65" customFormat="1">
      <c r="A120" s="229" t="s">
        <v>690</v>
      </c>
      <c r="B120" s="141">
        <v>-8.1623550000000017E-2</v>
      </c>
      <c r="C120" s="141">
        <v>-5.2004020000000019E-2</v>
      </c>
      <c r="D120" s="142">
        <v>-0.11419706999999997</v>
      </c>
      <c r="E120" s="141">
        <v>-5.6056410000000001E-2</v>
      </c>
      <c r="F120" s="141">
        <v>-3.5580150000000005E-2</v>
      </c>
      <c r="G120" s="142">
        <v>-1.5271620000000005E-2</v>
      </c>
      <c r="H120" s="141">
        <v>-3.8510370000000016E-2</v>
      </c>
      <c r="I120" s="141">
        <v>-3.9751010000000003E-2</v>
      </c>
      <c r="J120" s="142">
        <v>-0.28078322999999999</v>
      </c>
      <c r="K120" s="141">
        <v>-0.28587439000000003</v>
      </c>
      <c r="L120" s="141">
        <v>-0.38181529999999997</v>
      </c>
      <c r="M120" s="143">
        <v>-3.0785989999999999E-2</v>
      </c>
      <c r="N120" s="144">
        <v>-1.41225311</v>
      </c>
      <c r="O120" s="141">
        <v>-2.5198999999999999E-2</v>
      </c>
      <c r="P120" s="141">
        <v>-2.9937480000000002E-2</v>
      </c>
      <c r="Q120" s="142">
        <v>-3.7826989999999991E-2</v>
      </c>
      <c r="R120" s="141">
        <v>-5.4106930000000011E-2</v>
      </c>
      <c r="S120" s="192">
        <v>-7.5460090000000007E-2</v>
      </c>
      <c r="T120" s="193">
        <v>-2.606464E-2</v>
      </c>
      <c r="U120" s="141">
        <v>-2.2554020000000001E-2</v>
      </c>
      <c r="V120" s="141">
        <v>-0.22075718000000008</v>
      </c>
      <c r="W120" s="142">
        <v>-2.6012149999999991E-2</v>
      </c>
      <c r="X120" s="141">
        <v>-1.5625049999999994E-2</v>
      </c>
      <c r="Y120" s="141">
        <v>-1.333661E-2</v>
      </c>
      <c r="Z120" s="142">
        <v>-0.14386302000000001</v>
      </c>
      <c r="AA120" s="144">
        <v>-0.69074316000000002</v>
      </c>
      <c r="AB120" s="141">
        <v>-1.4026790000000004E-2</v>
      </c>
      <c r="AC120" s="141">
        <v>-3.2866599999999964E-3</v>
      </c>
      <c r="AD120" s="142">
        <v>-2.2556270000000045E-2</v>
      </c>
      <c r="AE120" s="141">
        <v>-1.0329320000000001E-2</v>
      </c>
      <c r="AF120" s="192">
        <v>-2.3525210000000019E-2</v>
      </c>
      <c r="AG120" s="142">
        <v>-1.4181940000000025E-2</v>
      </c>
      <c r="AH120" s="141">
        <v>-1.5915659999999998E-2</v>
      </c>
      <c r="AI120" s="192">
        <v>-8.2761599999999994E-3</v>
      </c>
      <c r="AJ120" s="142">
        <v>-2.9732159999999962E-2</v>
      </c>
      <c r="AK120" s="141">
        <v>-1.0780539999999998E-2</v>
      </c>
      <c r="AL120" s="192">
        <v>-1.9323949999999999E-2</v>
      </c>
      <c r="AM120" s="142">
        <v>-6.1444199999999997E-2</v>
      </c>
      <c r="AN120" s="144">
        <v>-0.23337886000000008</v>
      </c>
      <c r="AO120" s="141">
        <v>-7.8151999999999681E-4</v>
      </c>
      <c r="AP120" s="141">
        <v>-6.7581600000000365E-3</v>
      </c>
      <c r="AQ120" s="142">
        <v>-9.6384600000000067E-3</v>
      </c>
      <c r="AR120" s="141">
        <v>-3.0181050000000011E-2</v>
      </c>
      <c r="AS120" s="192">
        <v>-2.691532E-2</v>
      </c>
      <c r="AT120" s="142">
        <v>-1.2363859999999997E-2</v>
      </c>
      <c r="AU120" s="141">
        <v>-8.4253549999999858E-2</v>
      </c>
      <c r="AV120" s="192">
        <v>-6.5910879999999894E-2</v>
      </c>
      <c r="AW120" s="142">
        <v>-9.164597999999996E-2</v>
      </c>
      <c r="AX120" s="141">
        <v>-2.9935630000000001E-2</v>
      </c>
      <c r="AY120" s="192">
        <v>-2.5121490000000007E-2</v>
      </c>
      <c r="AZ120" s="142">
        <v>4.3389459999999991E-2</v>
      </c>
      <c r="BA120" s="144">
        <v>-0.3401164399999998</v>
      </c>
      <c r="BB120" s="141">
        <v>-6.6726099999999998E-3</v>
      </c>
      <c r="BC120" s="141">
        <v>-0.15275372999999998</v>
      </c>
      <c r="BD120" s="142">
        <v>-0.21664238999999999</v>
      </c>
      <c r="BE120" s="141">
        <v>0.24896434000000001</v>
      </c>
      <c r="BF120" s="141">
        <v>-0.14599300000000001</v>
      </c>
      <c r="BG120" s="142">
        <v>-1.0815730000000011E-2</v>
      </c>
      <c r="BH120" s="141">
        <v>-7.6199999999999998E-4</v>
      </c>
      <c r="BI120" s="141">
        <v>-4.1934299999999997E-3</v>
      </c>
      <c r="BJ120" s="142">
        <v>-1.8031510000000001E-2</v>
      </c>
      <c r="BK120" s="141">
        <v>-3.4691300000000047E-3</v>
      </c>
      <c r="BL120" s="141">
        <v>-0.15973622000000001</v>
      </c>
      <c r="BM120" s="142">
        <v>7.4887040000000016E-2</v>
      </c>
    </row>
    <row r="121" spans="1:65" customFormat="1">
      <c r="A121" s="229" t="s">
        <v>662</v>
      </c>
      <c r="B121" s="141">
        <v>-2.5158484999999979</v>
      </c>
      <c r="C121" s="141">
        <v>-1.9852045299999992</v>
      </c>
      <c r="D121" s="142">
        <v>-1.6682426499999958</v>
      </c>
      <c r="E121" s="141">
        <v>-1.4979408899999989</v>
      </c>
      <c r="F121" s="141">
        <v>-2.0477386699999958</v>
      </c>
      <c r="G121" s="142">
        <v>-4.1153849800000106</v>
      </c>
      <c r="H121" s="141">
        <v>-3.0820284500000117</v>
      </c>
      <c r="I121" s="141">
        <v>-3.5419535200000078</v>
      </c>
      <c r="J121" s="142">
        <v>-3.0012087400000009</v>
      </c>
      <c r="K121" s="141">
        <v>-1.3593308499999999</v>
      </c>
      <c r="L121" s="141">
        <v>-2.4547518900000025</v>
      </c>
      <c r="M121" s="143">
        <v>-2.8948081000000006</v>
      </c>
      <c r="N121" s="144">
        <v>-30.164441770000018</v>
      </c>
      <c r="O121" s="141">
        <v>-2.3571557700000021</v>
      </c>
      <c r="P121" s="141">
        <v>-1.7888881500000002</v>
      </c>
      <c r="Q121" s="142">
        <v>-2.8861187800000008</v>
      </c>
      <c r="R121" s="141">
        <v>-2.1833263100000009</v>
      </c>
      <c r="S121" s="192">
        <v>-2.4849841900000005</v>
      </c>
      <c r="T121" s="193">
        <v>-1.3187913799999995</v>
      </c>
      <c r="U121" s="141">
        <v>-1.4501610000000014</v>
      </c>
      <c r="V121" s="141">
        <v>-1.9221549700000014</v>
      </c>
      <c r="W121" s="142">
        <v>-1.7562798600000007</v>
      </c>
      <c r="X121" s="141">
        <v>-1.4481394800000014</v>
      </c>
      <c r="Y121" s="141">
        <v>-3.7241961900000096</v>
      </c>
      <c r="Z121" s="142">
        <v>-25.349800219999985</v>
      </c>
      <c r="AA121" s="144">
        <v>-48.669996300000001</v>
      </c>
      <c r="AB121" s="141">
        <v>-4.0943189599999998</v>
      </c>
      <c r="AC121" s="141">
        <v>-4.1874358799999998</v>
      </c>
      <c r="AD121" s="142">
        <v>-3.9674664999999996</v>
      </c>
      <c r="AE121" s="141">
        <v>-4.132918679999916</v>
      </c>
      <c r="AF121" s="192">
        <v>-4.7302557100000007</v>
      </c>
      <c r="AG121" s="142">
        <v>-3.2989610199999975</v>
      </c>
      <c r="AH121" s="141">
        <v>-4.4935406999999961</v>
      </c>
      <c r="AI121" s="192">
        <v>-4.4970624600000075</v>
      </c>
      <c r="AJ121" s="142">
        <v>-3.4090860500000049</v>
      </c>
      <c r="AK121" s="141">
        <v>-2.9741640499999993</v>
      </c>
      <c r="AL121" s="192">
        <v>-3.7178194500000004</v>
      </c>
      <c r="AM121" s="142">
        <v>-3.9345829800000027</v>
      </c>
      <c r="AN121" s="144">
        <v>-47.437612439999924</v>
      </c>
      <c r="AO121" s="141">
        <v>-4.7631600200000008</v>
      </c>
      <c r="AP121" s="141">
        <v>-3.7254660600000058</v>
      </c>
      <c r="AQ121" s="142">
        <v>-4.4547625700000024</v>
      </c>
      <c r="AR121" s="141">
        <v>-5.6156511400000024</v>
      </c>
      <c r="AS121" s="192">
        <v>-4.0221713400000132</v>
      </c>
      <c r="AT121" s="142">
        <v>-5.8889842699999813</v>
      </c>
      <c r="AU121" s="141">
        <v>-3.4907716799999982</v>
      </c>
      <c r="AV121" s="192">
        <v>-5.1218959199999938</v>
      </c>
      <c r="AW121" s="142">
        <v>-7.5046840900000005</v>
      </c>
      <c r="AX121" s="141">
        <v>-5.341621359999996</v>
      </c>
      <c r="AY121" s="192">
        <v>-12.075238949999999</v>
      </c>
      <c r="AZ121" s="142">
        <v>-7.4942303500000067</v>
      </c>
      <c r="BA121" s="144">
        <v>-69.49863775</v>
      </c>
      <c r="BB121" s="141">
        <v>-4.3509102399999975</v>
      </c>
      <c r="BC121" s="141">
        <v>-1.8998434399999899</v>
      </c>
      <c r="BD121" s="142">
        <v>-1.5970117500000007</v>
      </c>
      <c r="BE121" s="141">
        <v>-1.31761152</v>
      </c>
      <c r="BF121" s="141">
        <v>-1.2398040700000004</v>
      </c>
      <c r="BG121" s="142">
        <v>-10.851265919999999</v>
      </c>
      <c r="BH121" s="141">
        <v>-4.7210751700000015</v>
      </c>
      <c r="BI121" s="141">
        <v>-3.7193942800000008</v>
      </c>
      <c r="BJ121" s="142">
        <v>-3.1624666900000009</v>
      </c>
      <c r="BK121" s="141">
        <v>-4.7560568500000002</v>
      </c>
      <c r="BL121" s="141">
        <v>-2.0133551600000001</v>
      </c>
      <c r="BM121" s="142">
        <v>-1.4320405000000018</v>
      </c>
    </row>
    <row r="122" spans="1:65" customFormat="1">
      <c r="A122" s="229" t="s">
        <v>691</v>
      </c>
      <c r="B122" s="141">
        <v>-0.78415087999999988</v>
      </c>
      <c r="C122" s="141">
        <v>-1.0612539099999994</v>
      </c>
      <c r="D122" s="142">
        <v>-1.3570975100000009</v>
      </c>
      <c r="E122" s="141">
        <v>-2.0309182900000002</v>
      </c>
      <c r="F122" s="141">
        <v>-1.5924301299999994</v>
      </c>
      <c r="G122" s="142">
        <v>-2.0169327099999994</v>
      </c>
      <c r="H122" s="141">
        <v>-2.1310377199999984</v>
      </c>
      <c r="I122" s="141">
        <v>-3.5093124500000039</v>
      </c>
      <c r="J122" s="142">
        <v>-1.1294988700000002</v>
      </c>
      <c r="K122" s="141">
        <v>-0.95507725999999971</v>
      </c>
      <c r="L122" s="141">
        <v>-1.0970008</v>
      </c>
      <c r="M122" s="143">
        <v>-2.6187312</v>
      </c>
      <c r="N122" s="144">
        <v>-20.283441730000003</v>
      </c>
      <c r="O122" s="141">
        <v>-0.60121172000000012</v>
      </c>
      <c r="P122" s="141">
        <v>-0.59715129999999994</v>
      </c>
      <c r="Q122" s="142">
        <v>-2.0066049500000003</v>
      </c>
      <c r="R122" s="141">
        <v>-1.3021795700000001</v>
      </c>
      <c r="S122" s="192">
        <v>-0.92673888999999998</v>
      </c>
      <c r="T122" s="193">
        <v>-0.25903199999999971</v>
      </c>
      <c r="U122" s="141">
        <v>-1.08240801</v>
      </c>
      <c r="V122" s="141">
        <v>-1.1525371299999996</v>
      </c>
      <c r="W122" s="142">
        <v>-1.5001856100000004</v>
      </c>
      <c r="X122" s="141">
        <v>-0.69919134000000005</v>
      </c>
      <c r="Y122" s="141">
        <v>-1.0661697499999996</v>
      </c>
      <c r="Z122" s="142">
        <v>-1.3426848300000001</v>
      </c>
      <c r="AA122" s="144">
        <v>-12.536095100000001</v>
      </c>
      <c r="AB122" s="141">
        <v>-0.76752268000000046</v>
      </c>
      <c r="AC122" s="141">
        <v>-1.0541964500000001</v>
      </c>
      <c r="AD122" s="142">
        <v>-1.0008721</v>
      </c>
      <c r="AE122" s="141">
        <v>-1.4749383900000002</v>
      </c>
      <c r="AF122" s="192">
        <v>-1.2840506499999997</v>
      </c>
      <c r="AG122" s="142">
        <v>-1.3557036099999999</v>
      </c>
      <c r="AH122" s="141">
        <v>-1.4194319800000001</v>
      </c>
      <c r="AI122" s="192">
        <v>-1.2305869199999993</v>
      </c>
      <c r="AJ122" s="142">
        <v>-2.1015682999999994</v>
      </c>
      <c r="AK122" s="141">
        <v>-7.1204460199999993</v>
      </c>
      <c r="AL122" s="192">
        <v>-1.09778424</v>
      </c>
      <c r="AM122" s="142">
        <v>-1.6047597300000003</v>
      </c>
      <c r="AN122" s="144">
        <v>-21.511861069999998</v>
      </c>
      <c r="AO122" s="141">
        <v>-1.5433882499999998</v>
      </c>
      <c r="AP122" s="141">
        <v>-6.400290549999994</v>
      </c>
      <c r="AQ122" s="142">
        <v>-0.9151435799999994</v>
      </c>
      <c r="AR122" s="141">
        <v>-1.2637572800000005</v>
      </c>
      <c r="AS122" s="192">
        <v>-1.2565060600000004</v>
      </c>
      <c r="AT122" s="142">
        <v>-1.1063266300000003</v>
      </c>
      <c r="AU122" s="141">
        <v>-1.4656269200000001</v>
      </c>
      <c r="AV122" s="192">
        <v>-1.2683133299999996</v>
      </c>
      <c r="AW122" s="142">
        <v>-0.85726164999999999</v>
      </c>
      <c r="AX122" s="141">
        <v>-0.83734026000000006</v>
      </c>
      <c r="AY122" s="192">
        <v>-0.90754460999999975</v>
      </c>
      <c r="AZ122" s="142">
        <v>2.1339748700000003</v>
      </c>
      <c r="BA122" s="144">
        <v>-15.687524249999992</v>
      </c>
      <c r="BB122" s="141">
        <v>-0.57144534999999996</v>
      </c>
      <c r="BC122" s="141">
        <v>-0.39190891000000017</v>
      </c>
      <c r="BD122" s="142">
        <v>-1.0533824699999987</v>
      </c>
      <c r="BE122" s="141">
        <v>-1.1495729900000002</v>
      </c>
      <c r="BF122" s="141">
        <v>-0.88252217000000011</v>
      </c>
      <c r="BG122" s="142">
        <v>-2.8361254599999994</v>
      </c>
      <c r="BH122" s="141">
        <v>-1.7075104800000003</v>
      </c>
      <c r="BI122" s="141">
        <v>-1.1576165800000002</v>
      </c>
      <c r="BJ122" s="142">
        <v>0.36220074000000135</v>
      </c>
      <c r="BK122" s="141">
        <v>-1.4874727000000001</v>
      </c>
      <c r="BL122" s="141">
        <v>-0.95555596999999992</v>
      </c>
      <c r="BM122" s="142">
        <v>-0.83944475000000029</v>
      </c>
    </row>
    <row r="123" spans="1:65" customFormat="1">
      <c r="A123" s="229" t="s">
        <v>692</v>
      </c>
      <c r="B123" s="141">
        <v>-0.32685828999999994</v>
      </c>
      <c r="C123" s="141">
        <v>-0.16451072999999999</v>
      </c>
      <c r="D123" s="142">
        <v>-0.21028968000000001</v>
      </c>
      <c r="E123" s="141">
        <v>-0.13119531000000001</v>
      </c>
      <c r="F123" s="141">
        <v>-4.446903E-2</v>
      </c>
      <c r="G123" s="142">
        <v>-7.5381200000000009E-2</v>
      </c>
      <c r="H123" s="141">
        <v>-6.1744179999999996E-2</v>
      </c>
      <c r="I123" s="141">
        <v>-5.7973810000000001E-2</v>
      </c>
      <c r="J123" s="142">
        <v>-6.4249700000000007E-2</v>
      </c>
      <c r="K123" s="141">
        <v>-8.8851659999999999E-2</v>
      </c>
      <c r="L123" s="141">
        <v>-7.8527209999999986E-2</v>
      </c>
      <c r="M123" s="143">
        <v>-5.8686649999999993E-2</v>
      </c>
      <c r="N123" s="144">
        <v>-1.36273745</v>
      </c>
      <c r="O123" s="141">
        <v>-9.527482000000001E-2</v>
      </c>
      <c r="P123" s="141">
        <v>-4.9575609999999999E-2</v>
      </c>
      <c r="Q123" s="142">
        <v>-3.9795789999999998E-2</v>
      </c>
      <c r="R123" s="141">
        <v>-0.14448949</v>
      </c>
      <c r="S123" s="192">
        <v>-2.4213999999999999E-2</v>
      </c>
      <c r="T123" s="193">
        <v>-0.11194476</v>
      </c>
      <c r="U123" s="141">
        <v>-4.5719089999999997E-2</v>
      </c>
      <c r="V123" s="141">
        <v>-0.21023388999999998</v>
      </c>
      <c r="W123" s="142">
        <v>-0.20277481999999991</v>
      </c>
      <c r="X123" s="141">
        <v>-0.19868226000000003</v>
      </c>
      <c r="Y123" s="141">
        <v>-0.21233096999999995</v>
      </c>
      <c r="Z123" s="142">
        <v>-0.27994948999999991</v>
      </c>
      <c r="AA123" s="144">
        <v>-1.6149849899999997</v>
      </c>
      <c r="AB123" s="141">
        <v>-0.16148018</v>
      </c>
      <c r="AC123" s="141">
        <v>-0.21006668000000001</v>
      </c>
      <c r="AD123" s="142">
        <v>-0.20593885000000001</v>
      </c>
      <c r="AE123" s="141">
        <v>-0.4141204799999999</v>
      </c>
      <c r="AF123" s="192">
        <v>-0.23502819999999999</v>
      </c>
      <c r="AG123" s="142">
        <v>-0.23033014000000002</v>
      </c>
      <c r="AH123" s="141">
        <v>-0.21779794999999999</v>
      </c>
      <c r="AI123" s="192">
        <v>-2.7752919999999983E-2</v>
      </c>
      <c r="AJ123" s="142">
        <v>-0.25349185000000007</v>
      </c>
      <c r="AK123" s="141">
        <v>-0.25497661999999999</v>
      </c>
      <c r="AL123" s="192">
        <v>-2.2587900000000005E-2</v>
      </c>
      <c r="AM123" s="142">
        <v>-7.9602800000000001E-3</v>
      </c>
      <c r="AN123" s="144">
        <v>-2.2415320499999996</v>
      </c>
      <c r="AO123" s="141">
        <v>-1.9845479999999999E-2</v>
      </c>
      <c r="AP123" s="141">
        <v>-3.2618920000000003E-2</v>
      </c>
      <c r="AQ123" s="142">
        <v>-7.6441830000000016E-2</v>
      </c>
      <c r="AR123" s="141">
        <v>-3.0739500000000462E-3</v>
      </c>
      <c r="AS123" s="192">
        <v>-2.3996100000010811E-3</v>
      </c>
      <c r="AT123" s="142">
        <v>-1.5811700000000128E-3</v>
      </c>
      <c r="AU123" s="141">
        <v>-1.8793599999998695E-3</v>
      </c>
      <c r="AV123" s="192">
        <v>5.885800000000105E-3</v>
      </c>
      <c r="AW123" s="142">
        <v>-9.6305999999996852E-4</v>
      </c>
      <c r="AX123" s="141">
        <v>-2.9007799999988928E-3</v>
      </c>
      <c r="AY123" s="192">
        <v>-1.5657300000000069E-3</v>
      </c>
      <c r="AZ123" s="142">
        <v>-2.606670000000031E-3</v>
      </c>
      <c r="BA123" s="144">
        <v>-0.1399907599999998</v>
      </c>
      <c r="BB123" s="141">
        <v>-6.0591999999998734E-4</v>
      </c>
      <c r="BC123" s="141">
        <v>-8.0862000000003092E-4</v>
      </c>
      <c r="BD123" s="142">
        <v>-1.8656070000000038E-2</v>
      </c>
      <c r="BE123" s="141">
        <v>-0.18094048000000001</v>
      </c>
      <c r="BF123" s="141">
        <v>-0.13622277000000002</v>
      </c>
      <c r="BG123" s="142">
        <v>0.49506975999999997</v>
      </c>
      <c r="BH123" s="141">
        <v>-0.14766390000000004</v>
      </c>
      <c r="BI123" s="141">
        <v>0.28044687000000007</v>
      </c>
      <c r="BJ123" s="142">
        <v>-3.8845800000000372E-3</v>
      </c>
      <c r="BK123" s="141">
        <v>-7.498400000000001E-4</v>
      </c>
      <c r="BL123" s="141">
        <v>-1.4742500000000003E-3</v>
      </c>
      <c r="BM123" s="142">
        <v>-0.14649750000000006</v>
      </c>
    </row>
    <row r="124" spans="1:65" customFormat="1">
      <c r="A124" s="227" t="s">
        <v>693</v>
      </c>
      <c r="B124" s="153">
        <f>B125+B133</f>
        <v>-1.9304342249999999</v>
      </c>
      <c r="C124" s="136">
        <f t="shared" ref="C124:BF124" si="74">C125+C133</f>
        <v>-2.3883922092000001</v>
      </c>
      <c r="D124" s="137">
        <f t="shared" si="74"/>
        <v>-2.4970424368000002</v>
      </c>
      <c r="E124" s="136">
        <f t="shared" si="74"/>
        <v>-2.6596887524000001</v>
      </c>
      <c r="F124" s="136">
        <f t="shared" si="74"/>
        <v>-2.5684157228000002</v>
      </c>
      <c r="G124" s="137">
        <f t="shared" si="74"/>
        <v>-2.0445601965999995</v>
      </c>
      <c r="H124" s="136">
        <f t="shared" si="74"/>
        <v>-3.8204959833999999</v>
      </c>
      <c r="I124" s="136">
        <f t="shared" si="74"/>
        <v>-2.2360718835999966</v>
      </c>
      <c r="J124" s="137">
        <f t="shared" si="74"/>
        <v>-3.8224789950000004</v>
      </c>
      <c r="K124" s="136">
        <f t="shared" si="74"/>
        <v>-4.9098113292000001</v>
      </c>
      <c r="L124" s="136">
        <f t="shared" si="74"/>
        <v>-3.6946461211999999</v>
      </c>
      <c r="M124" s="138">
        <f t="shared" si="74"/>
        <v>-2.1115169246000001</v>
      </c>
      <c r="N124" s="139">
        <f t="shared" si="74"/>
        <v>-34.683554779799998</v>
      </c>
      <c r="O124" s="136">
        <f t="shared" si="74"/>
        <v>-2.1826650535999996</v>
      </c>
      <c r="P124" s="136">
        <f t="shared" si="74"/>
        <v>-2.1365294266000001</v>
      </c>
      <c r="Q124" s="137">
        <f t="shared" si="74"/>
        <v>-2.0945610639999992</v>
      </c>
      <c r="R124" s="136">
        <f t="shared" si="74"/>
        <v>-2.6050140810000006</v>
      </c>
      <c r="S124" s="136">
        <f t="shared" si="74"/>
        <v>-2.2014524327999996</v>
      </c>
      <c r="T124" s="137">
        <f t="shared" si="74"/>
        <v>-2.3212771847999996</v>
      </c>
      <c r="U124" s="136">
        <f t="shared" si="74"/>
        <v>-2.8683028874000001</v>
      </c>
      <c r="V124" s="136">
        <f t="shared" si="74"/>
        <v>-2.1997355700000001</v>
      </c>
      <c r="W124" s="137">
        <f t="shared" si="74"/>
        <v>-2.2471812783999994</v>
      </c>
      <c r="X124" s="136">
        <f t="shared" si="74"/>
        <v>-2.1019128337999997</v>
      </c>
      <c r="Y124" s="136">
        <f t="shared" si="74"/>
        <v>-2.0266486374000001</v>
      </c>
      <c r="Z124" s="137">
        <f t="shared" si="74"/>
        <v>-3.9242426756000004</v>
      </c>
      <c r="AA124" s="139">
        <f t="shared" si="74"/>
        <v>-28.909523125399996</v>
      </c>
      <c r="AB124" s="136">
        <f t="shared" si="74"/>
        <v>-2.4241388666300248</v>
      </c>
      <c r="AC124" s="136">
        <f t="shared" si="74"/>
        <v>-2.1906485791283332</v>
      </c>
      <c r="AD124" s="137">
        <f t="shared" si="74"/>
        <v>-2.4788138923371434</v>
      </c>
      <c r="AE124" s="136">
        <f t="shared" si="74"/>
        <v>-2.24347119598922</v>
      </c>
      <c r="AF124" s="136">
        <f t="shared" si="74"/>
        <v>-2.2362906327728242</v>
      </c>
      <c r="AG124" s="137">
        <f t="shared" si="74"/>
        <v>-2.5225892691489178</v>
      </c>
      <c r="AH124" s="136">
        <f t="shared" si="74"/>
        <v>-2.2316161053748789</v>
      </c>
      <c r="AI124" s="136">
        <f t="shared" si="74"/>
        <v>-2.3221271751210129</v>
      </c>
      <c r="AJ124" s="137">
        <f t="shared" si="74"/>
        <v>-2.0899730908858256</v>
      </c>
      <c r="AK124" s="136">
        <f t="shared" si="74"/>
        <v>-1.8318052815946371</v>
      </c>
      <c r="AL124" s="136">
        <f t="shared" si="74"/>
        <v>-2.1025440905547215</v>
      </c>
      <c r="AM124" s="137">
        <f t="shared" si="74"/>
        <v>-2.1037408148830274</v>
      </c>
      <c r="AN124" s="139">
        <f t="shared" si="74"/>
        <v>-26.777758994420566</v>
      </c>
      <c r="AO124" s="136">
        <f t="shared" si="74"/>
        <v>-0.98609295000000019</v>
      </c>
      <c r="AP124" s="136">
        <f t="shared" si="74"/>
        <v>-1.4548727399999999</v>
      </c>
      <c r="AQ124" s="137">
        <f t="shared" si="74"/>
        <v>-1.7102859400000001</v>
      </c>
      <c r="AR124" s="136">
        <f>AR125+AR133</f>
        <v>-1.8072997600000003</v>
      </c>
      <c r="AS124" s="136">
        <f t="shared" si="74"/>
        <v>-1.22157429</v>
      </c>
      <c r="AT124" s="137">
        <f t="shared" si="74"/>
        <v>-1.7217618399999999</v>
      </c>
      <c r="AU124" s="136">
        <f t="shared" si="74"/>
        <v>-1.4752982000000001</v>
      </c>
      <c r="AV124" s="136">
        <f t="shared" si="74"/>
        <v>-2.3795853499999997</v>
      </c>
      <c r="AW124" s="137">
        <f t="shared" si="74"/>
        <v>-1.9099746299999998</v>
      </c>
      <c r="AX124" s="136">
        <f t="shared" si="74"/>
        <v>-2.4763696499999996</v>
      </c>
      <c r="AY124" s="136">
        <f t="shared" si="74"/>
        <v>-1.6834223799999999</v>
      </c>
      <c r="AZ124" s="137">
        <f t="shared" si="74"/>
        <v>-2.06841433</v>
      </c>
      <c r="BA124" s="139">
        <f t="shared" si="74"/>
        <v>-20.894952060000001</v>
      </c>
      <c r="BB124" s="136">
        <f t="shared" si="74"/>
        <v>-1.6769325400000001</v>
      </c>
      <c r="BC124" s="136">
        <f t="shared" si="74"/>
        <v>-1.48239371</v>
      </c>
      <c r="BD124" s="137">
        <f t="shared" si="74"/>
        <v>-2.20164611</v>
      </c>
      <c r="BE124" s="446">
        <f t="shared" si="74"/>
        <v>-2.1376552999999996</v>
      </c>
      <c r="BF124" s="446">
        <f t="shared" si="74"/>
        <v>-1.2033651500000004</v>
      </c>
      <c r="BG124" s="447">
        <f>BG125+BG133</f>
        <v>-0.64455849999999992</v>
      </c>
      <c r="BH124" s="184">
        <f>BH125+BH133</f>
        <v>-2.6213562600000002</v>
      </c>
      <c r="BI124" s="184">
        <f t="shared" ref="BI124:BJ124" si="75">BI125+BI133</f>
        <v>-1.91249677</v>
      </c>
      <c r="BJ124" s="185">
        <f t="shared" si="75"/>
        <v>-1.8605667299999999</v>
      </c>
      <c r="BK124" s="184">
        <f>BK125+BK133</f>
        <v>-2.5969016299999996</v>
      </c>
      <c r="BL124" s="184">
        <f t="shared" ref="BL124:BM124" si="76">BL125+BL133</f>
        <v>-4.5289310700000005</v>
      </c>
      <c r="BM124" s="185">
        <f t="shared" si="76"/>
        <v>-9.22067427</v>
      </c>
    </row>
    <row r="125" spans="1:65" customFormat="1">
      <c r="A125" s="243" t="s">
        <v>694</v>
      </c>
      <c r="B125" s="153">
        <f t="shared" ref="B125:AT125" si="77">SUM(B126:B132)</f>
        <v>-0.53624379499999975</v>
      </c>
      <c r="C125" s="136">
        <f t="shared" si="77"/>
        <v>-0.63218199919999973</v>
      </c>
      <c r="D125" s="137">
        <f t="shared" si="77"/>
        <v>-0.68477836679999948</v>
      </c>
      <c r="E125" s="136">
        <f t="shared" si="77"/>
        <v>-0.67339046239999978</v>
      </c>
      <c r="F125" s="136">
        <f t="shared" si="77"/>
        <v>-0.65713188280000057</v>
      </c>
      <c r="G125" s="137">
        <f t="shared" si="77"/>
        <v>-0.71338446659999966</v>
      </c>
      <c r="H125" s="136">
        <f t="shared" si="77"/>
        <v>-0.79325249339999981</v>
      </c>
      <c r="I125" s="136">
        <f t="shared" si="77"/>
        <v>0.29354907640000349</v>
      </c>
      <c r="J125" s="137">
        <f t="shared" si="77"/>
        <v>-0.81771391500000046</v>
      </c>
      <c r="K125" s="136">
        <f t="shared" si="77"/>
        <v>-0.68854980919999997</v>
      </c>
      <c r="L125" s="136">
        <f t="shared" si="77"/>
        <v>-0.64263536119999942</v>
      </c>
      <c r="M125" s="138">
        <f t="shared" si="77"/>
        <v>-0.77620316459999994</v>
      </c>
      <c r="N125" s="139">
        <f t="shared" si="77"/>
        <v>-7.321916639799996</v>
      </c>
      <c r="O125" s="136">
        <f t="shared" si="77"/>
        <v>-0.87925352359999964</v>
      </c>
      <c r="P125" s="136">
        <f t="shared" si="77"/>
        <v>-0.85533999660000004</v>
      </c>
      <c r="Q125" s="137">
        <f t="shared" si="77"/>
        <v>-0.85558064399999945</v>
      </c>
      <c r="R125" s="136">
        <f t="shared" si="77"/>
        <v>-0.7153745810000004</v>
      </c>
      <c r="S125" s="136">
        <f t="shared" si="77"/>
        <v>-0.74152785279999989</v>
      </c>
      <c r="T125" s="137">
        <f t="shared" si="77"/>
        <v>-1.0280072647999994</v>
      </c>
      <c r="U125" s="136">
        <f t="shared" si="77"/>
        <v>-0.6957277274</v>
      </c>
      <c r="V125" s="136">
        <f t="shared" si="77"/>
        <v>-0.77024761000000064</v>
      </c>
      <c r="W125" s="137">
        <f t="shared" si="77"/>
        <v>-0.90199058839999946</v>
      </c>
      <c r="X125" s="136">
        <f t="shared" si="77"/>
        <v>-0.94450004380000008</v>
      </c>
      <c r="Y125" s="136">
        <f t="shared" si="77"/>
        <v>-0.99570158740000014</v>
      </c>
      <c r="Z125" s="137">
        <f t="shared" si="77"/>
        <v>-0.85841487559999985</v>
      </c>
      <c r="AA125" s="139">
        <f t="shared" si="77"/>
        <v>-10.241666295399998</v>
      </c>
      <c r="AB125" s="136">
        <f t="shared" si="77"/>
        <v>-0.9316619166300244</v>
      </c>
      <c r="AC125" s="136">
        <f t="shared" si="77"/>
        <v>-0.78136077912833335</v>
      </c>
      <c r="AD125" s="137">
        <f t="shared" si="77"/>
        <v>-0.72127205233714353</v>
      </c>
      <c r="AE125" s="136">
        <f t="shared" si="77"/>
        <v>-0.51279295598922014</v>
      </c>
      <c r="AF125" s="136">
        <f t="shared" si="77"/>
        <v>-0.57932325277282415</v>
      </c>
      <c r="AG125" s="137">
        <f t="shared" si="77"/>
        <v>-0.67553278914891779</v>
      </c>
      <c r="AH125" s="136">
        <f t="shared" si="77"/>
        <v>-0.35257002537487925</v>
      </c>
      <c r="AI125" s="136">
        <f t="shared" si="77"/>
        <v>-0.52737045512101322</v>
      </c>
      <c r="AJ125" s="137">
        <f t="shared" si="77"/>
        <v>-0.55401595088582611</v>
      </c>
      <c r="AK125" s="136">
        <f t="shared" si="77"/>
        <v>-0.82167256159463709</v>
      </c>
      <c r="AL125" s="136">
        <f t="shared" si="77"/>
        <v>-0.59759862055472091</v>
      </c>
      <c r="AM125" s="137">
        <f t="shared" si="77"/>
        <v>-0.74037497488302706</v>
      </c>
      <c r="AN125" s="139">
        <f t="shared" si="77"/>
        <v>-7.7955463344205693</v>
      </c>
      <c r="AO125" s="136">
        <f t="shared" si="77"/>
        <v>-0.73796119000000027</v>
      </c>
      <c r="AP125" s="136">
        <f t="shared" si="77"/>
        <v>-0.44503271999999983</v>
      </c>
      <c r="AQ125" s="137">
        <f t="shared" si="77"/>
        <v>-0.4934940000000001</v>
      </c>
      <c r="AR125" s="244">
        <f t="shared" si="77"/>
        <v>-0.39919578999999999</v>
      </c>
      <c r="AS125" s="244">
        <f t="shared" si="77"/>
        <v>-0.36928915000000001</v>
      </c>
      <c r="AT125" s="245">
        <f t="shared" si="77"/>
        <v>-0.55740831999999996</v>
      </c>
      <c r="AU125" s="244">
        <f>SUM(AU126:AU132)</f>
        <v>-0.38293820999999989</v>
      </c>
      <c r="AV125" s="244">
        <f>SUM(AV126:AV132)</f>
        <v>-0.36845958999999989</v>
      </c>
      <c r="AW125" s="245">
        <f>SUM(AW126:AW132)</f>
        <v>-0.39033432000000001</v>
      </c>
      <c r="AX125" s="244">
        <f t="shared" ref="AX125:BC125" si="78">SUM(AX126:AX132)</f>
        <v>-0.35345078000000002</v>
      </c>
      <c r="AY125" s="244">
        <f t="shared" si="78"/>
        <v>-0.37789058000000003</v>
      </c>
      <c r="AZ125" s="245">
        <f t="shared" si="78"/>
        <v>-0.61780127000000018</v>
      </c>
      <c r="BA125" s="139">
        <f t="shared" si="78"/>
        <v>-5.4932559200000002</v>
      </c>
      <c r="BB125" s="136">
        <f t="shared" si="78"/>
        <v>-0.59493144000000009</v>
      </c>
      <c r="BC125" s="136">
        <f t="shared" si="78"/>
        <v>-0.49985550999999995</v>
      </c>
      <c r="BD125" s="137">
        <f>SUM(BD126:BD132)</f>
        <v>-0.58257798999999988</v>
      </c>
      <c r="BE125" s="136">
        <f>SUM(BE126:BE132)</f>
        <v>-0.62109291000000022</v>
      </c>
      <c r="BF125" s="136">
        <f>SUM(BF126:BF132)</f>
        <v>-0.40254085000000017</v>
      </c>
      <c r="BG125" s="185">
        <f>SUM(BG126:BG132)</f>
        <v>-0.42172966000000001</v>
      </c>
      <c r="BH125" s="136">
        <f>SUM(BH126:BH132)</f>
        <v>-0.65989966000000033</v>
      </c>
      <c r="BI125" s="136">
        <f t="shared" ref="BI125:BJ125" si="79">SUM(BI126:BI132)</f>
        <v>-0.5488171599999998</v>
      </c>
      <c r="BJ125" s="137">
        <f t="shared" si="79"/>
        <v>-0.66339235000000019</v>
      </c>
      <c r="BK125" s="136">
        <f>SUM(BK126:BK132)</f>
        <v>-0.9874742799999997</v>
      </c>
      <c r="BL125" s="136">
        <f t="shared" ref="BL125:BM125" si="80">SUM(BL126:BL132)</f>
        <v>-2.8294348400000002</v>
      </c>
      <c r="BM125" s="137">
        <f t="shared" si="80"/>
        <v>-6.9936882300000001</v>
      </c>
    </row>
    <row r="126" spans="1:65" customFormat="1">
      <c r="A126" s="229" t="s">
        <v>695</v>
      </c>
      <c r="B126" s="141">
        <v>-0.42955206499999987</v>
      </c>
      <c r="C126" s="141">
        <v>-0.52686585919999984</v>
      </c>
      <c r="D126" s="142">
        <v>-0.55483183679999948</v>
      </c>
      <c r="E126" s="141">
        <v>-0.53501751239999951</v>
      </c>
      <c r="F126" s="141">
        <v>-0.52293621280000058</v>
      </c>
      <c r="G126" s="142">
        <v>-0.5555564865999999</v>
      </c>
      <c r="H126" s="141">
        <v>-0.51864335339999967</v>
      </c>
      <c r="I126" s="141">
        <v>-0.46413787359999997</v>
      </c>
      <c r="J126" s="142">
        <v>-0.51186891500000009</v>
      </c>
      <c r="K126" s="141">
        <v>-0.52547560920000014</v>
      </c>
      <c r="L126" s="141">
        <v>-0.47869181119999937</v>
      </c>
      <c r="M126" s="143">
        <v>-0.46550302460000026</v>
      </c>
      <c r="N126" s="144">
        <v>-6.0890805597999984</v>
      </c>
      <c r="O126" s="141">
        <v>-0.48068218359999976</v>
      </c>
      <c r="P126" s="141">
        <v>-0.4833584266</v>
      </c>
      <c r="Q126" s="142">
        <v>-0.54390185399999935</v>
      </c>
      <c r="R126" s="141">
        <v>-0.44660250100000015</v>
      </c>
      <c r="S126" s="141">
        <v>-0.46874549279999994</v>
      </c>
      <c r="T126" s="142">
        <v>-0.50543426480000009</v>
      </c>
      <c r="U126" s="141">
        <v>-0.40057397739999984</v>
      </c>
      <c r="V126" s="141">
        <v>-0.48751055000000049</v>
      </c>
      <c r="W126" s="142">
        <v>-0.53607305839999986</v>
      </c>
      <c r="X126" s="141">
        <v>-0.52248295379999987</v>
      </c>
      <c r="Y126" s="141">
        <v>-0.58250474740000002</v>
      </c>
      <c r="Z126" s="142">
        <v>-0.47163050560000008</v>
      </c>
      <c r="AA126" s="144">
        <v>-5.9295005153999991</v>
      </c>
      <c r="AB126" s="141">
        <v>-0.52606520999999962</v>
      </c>
      <c r="AC126" s="141">
        <v>-0.52018757000000004</v>
      </c>
      <c r="AD126" s="142">
        <v>-0.49359095999999969</v>
      </c>
      <c r="AE126" s="141">
        <v>-0.44075323</v>
      </c>
      <c r="AF126" s="141">
        <v>-0.46284237000000022</v>
      </c>
      <c r="AG126" s="142">
        <v>-0.5108070899999998</v>
      </c>
      <c r="AH126" s="141">
        <v>-0.39082309999999987</v>
      </c>
      <c r="AI126" s="141">
        <v>-0.45849232000000006</v>
      </c>
      <c r="AJ126" s="142">
        <v>-0.48483042999999981</v>
      </c>
      <c r="AK126" s="141">
        <v>-0.48772803999999997</v>
      </c>
      <c r="AL126" s="141">
        <v>-0.39799361</v>
      </c>
      <c r="AM126" s="142">
        <v>-0.55790177000000019</v>
      </c>
      <c r="AN126" s="144">
        <v>-5.7320156999999998</v>
      </c>
      <c r="AO126" s="141">
        <v>-0.34510113999999997</v>
      </c>
      <c r="AP126" s="141">
        <v>-0.34905123999999987</v>
      </c>
      <c r="AQ126" s="142">
        <v>-0.4124706600000001</v>
      </c>
      <c r="AR126" s="141">
        <v>-0.37653915999999998</v>
      </c>
      <c r="AS126" s="141">
        <v>-0.28483983999999996</v>
      </c>
      <c r="AT126" s="142">
        <v>-0.36525528999999995</v>
      </c>
      <c r="AU126" s="141">
        <v>-0.35753920999999994</v>
      </c>
      <c r="AV126" s="141">
        <v>-0.35859126999999991</v>
      </c>
      <c r="AW126" s="142">
        <v>-0.37072820000000001</v>
      </c>
      <c r="AX126" s="141">
        <v>-0.30283012000000004</v>
      </c>
      <c r="AY126" s="141">
        <v>-0.34028367000000004</v>
      </c>
      <c r="AZ126" s="142">
        <v>-0.42175276000000012</v>
      </c>
      <c r="BA126" s="144">
        <v>-4.2849825599999996</v>
      </c>
      <c r="BB126" s="141">
        <v>-0.41009241000000002</v>
      </c>
      <c r="BC126" s="141">
        <v>-0.40439623000000002</v>
      </c>
      <c r="BD126" s="142">
        <v>-0.42000442999999987</v>
      </c>
      <c r="BE126" s="141">
        <v>-0.43250080000000019</v>
      </c>
      <c r="BF126" s="141">
        <v>-0.4370114400000002</v>
      </c>
      <c r="BG126" s="252">
        <v>-0.46203356999999995</v>
      </c>
      <c r="BH126" s="141">
        <v>-0.60880658000000032</v>
      </c>
      <c r="BI126" s="141">
        <v>-0.4875336099999999</v>
      </c>
      <c r="BJ126" s="142">
        <v>-0.61458446000000011</v>
      </c>
      <c r="BK126" s="141">
        <v>-0.54884304999999978</v>
      </c>
      <c r="BL126" s="141">
        <v>-0.74061844000000032</v>
      </c>
      <c r="BM126" s="142">
        <v>-0.62105444999999981</v>
      </c>
    </row>
    <row r="127" spans="1:65" customFormat="1">
      <c r="A127" s="229" t="s">
        <v>696</v>
      </c>
      <c r="B127" s="230">
        <v>-4.0644390000000044E-2</v>
      </c>
      <c r="C127" s="141">
        <v>-4.3672610000000014E-2</v>
      </c>
      <c r="D127" s="142">
        <v>-6.0079660000000069E-2</v>
      </c>
      <c r="E127" s="141">
        <v>-6.6748920000000267E-2</v>
      </c>
      <c r="F127" s="141">
        <v>-6.1794360000000062E-2</v>
      </c>
      <c r="G127" s="142">
        <v>-6.4159270000000018E-2</v>
      </c>
      <c r="H127" s="141">
        <v>-6.3321299999999969E-2</v>
      </c>
      <c r="I127" s="141">
        <v>-7.1834459999999919E-2</v>
      </c>
      <c r="J127" s="142">
        <v>-7.3363189999999981E-2</v>
      </c>
      <c r="K127" s="141">
        <v>-5.4297590000000021E-2</v>
      </c>
      <c r="L127" s="141">
        <v>-4.6200699999999963E-2</v>
      </c>
      <c r="M127" s="143">
        <v>-4.5855959999999939E-2</v>
      </c>
      <c r="N127" s="144">
        <v>-0.6919724100000002</v>
      </c>
      <c r="O127" s="141">
        <v>-6.5906780000000026E-2</v>
      </c>
      <c r="P127" s="141">
        <v>-6.4999229999999977E-2</v>
      </c>
      <c r="Q127" s="142">
        <v>-0.10438526000000015</v>
      </c>
      <c r="R127" s="141">
        <v>-7.8141360000000049E-2</v>
      </c>
      <c r="S127" s="141">
        <v>-7.748179000000005E-2</v>
      </c>
      <c r="T127" s="142">
        <v>-7.7196410000000049E-2</v>
      </c>
      <c r="U127" s="141">
        <v>-7.7291880000000007E-2</v>
      </c>
      <c r="V127" s="141">
        <v>-7.4224579999999998E-2</v>
      </c>
      <c r="W127" s="142">
        <v>-7.5318970000000013E-2</v>
      </c>
      <c r="X127" s="141">
        <v>-7.7520180000000022E-2</v>
      </c>
      <c r="Y127" s="141">
        <v>-7.7069960000000035E-2</v>
      </c>
      <c r="Z127" s="142">
        <v>-7.3798919999999935E-2</v>
      </c>
      <c r="AA127" s="144">
        <v>-0.92333532000000029</v>
      </c>
      <c r="AB127" s="141">
        <v>-1.0562056630025046E-2</v>
      </c>
      <c r="AC127" s="141">
        <v>-1.8538469128333457E-2</v>
      </c>
      <c r="AD127" s="142">
        <v>-3.5145292337143787E-2</v>
      </c>
      <c r="AE127" s="141">
        <v>-2.1147185989220163E-2</v>
      </c>
      <c r="AF127" s="141">
        <v>-2.0629882772824099E-2</v>
      </c>
      <c r="AG127" s="142">
        <v>1.7076085108203715E-4</v>
      </c>
      <c r="AH127" s="141">
        <v>-9.1390253748794489E-3</v>
      </c>
      <c r="AI127" s="141">
        <v>-1.297671512101322E-2</v>
      </c>
      <c r="AJ127" s="142">
        <v>-8.6552808858262956E-3</v>
      </c>
      <c r="AK127" s="141">
        <v>-1.0603871594636972E-2</v>
      </c>
      <c r="AL127" s="141">
        <v>-1.0589510554720651E-2</v>
      </c>
      <c r="AM127" s="142">
        <v>-9.1606448830265155E-3</v>
      </c>
      <c r="AN127" s="144">
        <v>-0.16697717442056761</v>
      </c>
      <c r="AO127" s="141">
        <v>-2.2617309999999998E-2</v>
      </c>
      <c r="AP127" s="141">
        <v>-2.3928739999999973E-2</v>
      </c>
      <c r="AQ127" s="142">
        <v>-1.0248229999999999E-2</v>
      </c>
      <c r="AR127" s="141">
        <v>-1.7186559999999997E-2</v>
      </c>
      <c r="AS127" s="141">
        <v>-6.8242399999999953E-3</v>
      </c>
      <c r="AT127" s="142">
        <v>-4.9289200000000024E-3</v>
      </c>
      <c r="AU127" s="141">
        <v>-5.9620500000000017E-3</v>
      </c>
      <c r="AV127" s="141">
        <v>-6.2387799999999933E-3</v>
      </c>
      <c r="AW127" s="142">
        <v>-6.9560199999999985E-3</v>
      </c>
      <c r="AX127" s="141">
        <v>-6.5366000000000018E-3</v>
      </c>
      <c r="AY127" s="141">
        <v>-7.4491200000000009E-3</v>
      </c>
      <c r="AZ127" s="142">
        <v>-6.7126599999999996E-3</v>
      </c>
      <c r="BA127" s="144">
        <v>-0.12558922999999997</v>
      </c>
      <c r="BB127" s="141">
        <v>-6.3878599999999995E-3</v>
      </c>
      <c r="BC127" s="141">
        <v>-6.5399200000000011E-3</v>
      </c>
      <c r="BD127" s="142">
        <v>-3.9107360000000001E-2</v>
      </c>
      <c r="BE127" s="141">
        <v>-7.9815419999999984E-2</v>
      </c>
      <c r="BF127" s="141">
        <v>0.10035834</v>
      </c>
      <c r="BG127" s="252">
        <v>-3.3686999999999996E-3</v>
      </c>
      <c r="BH127" s="141">
        <v>-4.5869500000000002E-3</v>
      </c>
      <c r="BI127" s="141">
        <v>-4.6148499999999985E-3</v>
      </c>
      <c r="BJ127" s="142">
        <v>2.5070399999999986E-3</v>
      </c>
      <c r="BK127" s="141">
        <v>-8.3366799999999991E-3</v>
      </c>
      <c r="BL127" s="141">
        <v>-6.1757299999999999E-3</v>
      </c>
      <c r="BM127" s="142">
        <v>-1.2668640000000002E-2</v>
      </c>
    </row>
    <row r="128" spans="1:65" customFormat="1">
      <c r="A128" s="229" t="s">
        <v>697</v>
      </c>
      <c r="B128" s="141">
        <v>-5.5940709999999977E-2</v>
      </c>
      <c r="C128" s="141">
        <v>-5.5752189999999979E-2</v>
      </c>
      <c r="D128" s="142">
        <v>-6.2009549999999976E-2</v>
      </c>
      <c r="E128" s="141">
        <v>-6.0061550000000026E-2</v>
      </c>
      <c r="F128" s="141">
        <v>-6.0009380000000029E-2</v>
      </c>
      <c r="G128" s="142">
        <v>-8.753971999999989E-2</v>
      </c>
      <c r="H128" s="141">
        <v>-0.18479583000000024</v>
      </c>
      <c r="I128" s="141">
        <v>-0.1500434000000003</v>
      </c>
      <c r="J128" s="142">
        <v>-0.21487636000000029</v>
      </c>
      <c r="K128" s="141">
        <v>-9.2167419999999847E-2</v>
      </c>
      <c r="L128" s="141">
        <v>-0.10388125000000005</v>
      </c>
      <c r="M128" s="143">
        <v>-0.25639258999999975</v>
      </c>
      <c r="N128" s="144">
        <v>-1.3834699500000003</v>
      </c>
      <c r="O128" s="141">
        <v>-0.32714868000000003</v>
      </c>
      <c r="P128" s="141">
        <v>-0.30245534000000002</v>
      </c>
      <c r="Q128" s="142">
        <v>-0.19278043999999989</v>
      </c>
      <c r="R128" s="141">
        <v>-0.17817509000000026</v>
      </c>
      <c r="S128" s="141">
        <v>-0.19478239999999994</v>
      </c>
      <c r="T128" s="142">
        <v>-0.44176709999999925</v>
      </c>
      <c r="U128" s="141">
        <v>-0.21217484000000011</v>
      </c>
      <c r="V128" s="141">
        <v>-0.20412232999999996</v>
      </c>
      <c r="W128" s="142">
        <v>-0.28654854999999957</v>
      </c>
      <c r="X128" s="141">
        <v>-0.34044722000000005</v>
      </c>
      <c r="Y128" s="141">
        <v>-0.33231569000000022</v>
      </c>
      <c r="Z128" s="142">
        <v>-0.30153043999999984</v>
      </c>
      <c r="AA128" s="144">
        <v>-3.3142481199999994</v>
      </c>
      <c r="AB128" s="141">
        <v>-0.38974719999999979</v>
      </c>
      <c r="AC128" s="141">
        <v>-0.24244758999999996</v>
      </c>
      <c r="AD128" s="142">
        <v>-0.18792257000000012</v>
      </c>
      <c r="AE128" s="141">
        <v>-4.5272689999999963E-2</v>
      </c>
      <c r="AF128" s="141">
        <v>-8.6945629999999788E-2</v>
      </c>
      <c r="AG128" s="142">
        <v>-0.14404404000000004</v>
      </c>
      <c r="AH128" s="141">
        <v>5.2247739999999973E-2</v>
      </c>
      <c r="AI128" s="141">
        <v>-5.009060999999998E-2</v>
      </c>
      <c r="AJ128" s="142">
        <v>-5.8496800000000043E-2</v>
      </c>
      <c r="AK128" s="141">
        <v>-0.31948257000000002</v>
      </c>
      <c r="AL128" s="141">
        <v>-0.18271538000000032</v>
      </c>
      <c r="AM128" s="142">
        <v>-0.17042963000000044</v>
      </c>
      <c r="AN128" s="144">
        <v>-1.8253469700000009</v>
      </c>
      <c r="AO128" s="141">
        <v>-0.13686348000000034</v>
      </c>
      <c r="AP128" s="141">
        <v>-6.2224000000000008E-2</v>
      </c>
      <c r="AQ128" s="142">
        <v>-6.526490999999994E-2</v>
      </c>
      <c r="AR128" s="141">
        <v>-5.5379130000000006E-2</v>
      </c>
      <c r="AS128" s="141">
        <v>-5.6778800000000046E-2</v>
      </c>
      <c r="AT128" s="142">
        <v>-4.7163100000000034E-2</v>
      </c>
      <c r="AU128" s="141">
        <v>-1.6355850000000002E-2</v>
      </c>
      <c r="AV128" s="141">
        <v>3.6496700000000094E-3</v>
      </c>
      <c r="AW128" s="142">
        <v>-9.6233300000000098E-3</v>
      </c>
      <c r="AX128" s="141">
        <v>-2.7688219999999986E-2</v>
      </c>
      <c r="AY128" s="141">
        <v>-2.13847E-2</v>
      </c>
      <c r="AZ128" s="142">
        <v>-0.1872407700000002</v>
      </c>
      <c r="BA128" s="144">
        <v>-0.68231662000000048</v>
      </c>
      <c r="BB128" s="141">
        <v>-4.8009479999999993E-2</v>
      </c>
      <c r="BC128" s="141">
        <v>-4.8394989999999999E-2</v>
      </c>
      <c r="BD128" s="142">
        <v>-4.3255500000000002E-2</v>
      </c>
      <c r="BE128" s="141">
        <v>-6.889103000000002E-2</v>
      </c>
      <c r="BF128" s="141">
        <v>-5.7639120000000002E-2</v>
      </c>
      <c r="BG128" s="252">
        <v>-4.8452049999999997E-2</v>
      </c>
      <c r="BH128" s="141">
        <v>-2.1239139999999997E-2</v>
      </c>
      <c r="BI128" s="141">
        <v>-4.734816E-2</v>
      </c>
      <c r="BJ128" s="142">
        <v>-4.3772160000000004E-2</v>
      </c>
      <c r="BK128" s="141">
        <v>-7.1129400000000009E-2</v>
      </c>
      <c r="BL128" s="141">
        <v>-6.0287850000000004E-2</v>
      </c>
      <c r="BM128" s="142">
        <v>-0.43132525000000016</v>
      </c>
    </row>
    <row r="129" spans="1:65" customFormat="1">
      <c r="A129" s="229" t="s">
        <v>698</v>
      </c>
      <c r="B129" s="141">
        <v>-4.8426999999999997E-4</v>
      </c>
      <c r="C129" s="141">
        <v>-2.0142000000000001E-4</v>
      </c>
      <c r="D129" s="142">
        <v>-9.3083999999999994E-4</v>
      </c>
      <c r="E129" s="141">
        <v>-2.0939700000000001E-3</v>
      </c>
      <c r="F129" s="141">
        <v>-1.8509800000000001E-3</v>
      </c>
      <c r="G129" s="142">
        <v>-1.5288999999999998E-4</v>
      </c>
      <c r="H129" s="141">
        <v>-1.1296600000000002E-3</v>
      </c>
      <c r="I129" s="141">
        <v>3.2063600000000001E-3</v>
      </c>
      <c r="J129" s="142">
        <v>-4.8606000000000002E-4</v>
      </c>
      <c r="K129" s="141">
        <v>-5.8514000000000005E-4</v>
      </c>
      <c r="L129" s="141">
        <v>-1.3132999999999998E-4</v>
      </c>
      <c r="M129" s="143">
        <v>-1.8003999999999999E-4</v>
      </c>
      <c r="N129" s="144">
        <v>-5.0202400000000005E-3</v>
      </c>
      <c r="O129" s="141">
        <v>-8.337000000000001E-5</v>
      </c>
      <c r="P129" s="141">
        <v>-2.2567999999999999E-4</v>
      </c>
      <c r="Q129" s="142">
        <v>-7.0256999999999991E-4</v>
      </c>
      <c r="R129" s="141">
        <v>-1.9435399999999999E-3</v>
      </c>
      <c r="S129" s="141">
        <v>4.7772000000000005E-4</v>
      </c>
      <c r="T129" s="142">
        <v>-4.5452999999999992E-4</v>
      </c>
      <c r="U129" s="141">
        <v>-1.1430000000000001E-4</v>
      </c>
      <c r="V129" s="141">
        <v>-3.5300000000000002E-4</v>
      </c>
      <c r="W129" s="142">
        <v>-1.5627999999999993E-4</v>
      </c>
      <c r="X129" s="141">
        <v>-7.1571000000000004E-4</v>
      </c>
      <c r="Y129" s="141">
        <v>-2.0164000000000005E-4</v>
      </c>
      <c r="Z129" s="142">
        <v>-2.1447E-4</v>
      </c>
      <c r="AA129" s="144">
        <v>-4.6873699999999997E-3</v>
      </c>
      <c r="AB129" s="141">
        <v>-2.1692E-4</v>
      </c>
      <c r="AC129" s="141">
        <v>-1.0973999999999999E-4</v>
      </c>
      <c r="AD129" s="142">
        <v>-3.0441999999999991E-4</v>
      </c>
      <c r="AE129" s="141">
        <v>-2.8836000000000004E-4</v>
      </c>
      <c r="AF129" s="141">
        <v>-4.4931000000000007E-4</v>
      </c>
      <c r="AG129" s="142">
        <v>-4.9477999999999989E-4</v>
      </c>
      <c r="AH129" s="141">
        <v>-2.6090000000000003E-5</v>
      </c>
      <c r="AI129" s="141">
        <v>-2.3444000000000009E-4</v>
      </c>
      <c r="AJ129" s="142">
        <v>-7.1519999999999993E-5</v>
      </c>
      <c r="AK129" s="141">
        <v>-1.5582000000000004E-4</v>
      </c>
      <c r="AL129" s="141">
        <v>-7.9673000000000016E-4</v>
      </c>
      <c r="AM129" s="142">
        <v>-3.7029999999999996E-5</v>
      </c>
      <c r="AN129" s="144">
        <v>-3.1851600000000002E-3</v>
      </c>
      <c r="AO129" s="141">
        <v>-0.12189425</v>
      </c>
      <c r="AP129" s="141">
        <v>-3.1049299999999984E-3</v>
      </c>
      <c r="AQ129" s="142">
        <v>-3.0139000000000016E-3</v>
      </c>
      <c r="AR129" s="141">
        <v>5.5439060000000005E-2</v>
      </c>
      <c r="AS129" s="141">
        <v>-9.0480899999999965E-3</v>
      </c>
      <c r="AT129" s="142">
        <v>-0.13814845000000003</v>
      </c>
      <c r="AU129" s="141">
        <v>-2.7999999999999996E-5</v>
      </c>
      <c r="AV129" s="141">
        <v>-2.1576000000000009E-4</v>
      </c>
      <c r="AW129" s="142">
        <v>-1.9928999999999997E-4</v>
      </c>
      <c r="AX129" s="141">
        <v>-1.17035E-2</v>
      </c>
      <c r="AY129" s="141">
        <v>-2.0213000000000005E-4</v>
      </c>
      <c r="AZ129" s="142">
        <v>-3.2974000000000024E-4</v>
      </c>
      <c r="BA129" s="144">
        <v>-0.23244898</v>
      </c>
      <c r="BB129" s="141">
        <v>-2.4603179999999999E-2</v>
      </c>
      <c r="BC129" s="141">
        <v>-1.2529999999999999E-2</v>
      </c>
      <c r="BD129" s="142">
        <v>-7.494E-4</v>
      </c>
      <c r="BE129" s="141">
        <v>-3.2749000000000005E-4</v>
      </c>
      <c r="BF129" s="141">
        <v>0</v>
      </c>
      <c r="BG129" s="252">
        <v>0</v>
      </c>
      <c r="BH129" s="141">
        <v>-7.5599999999999999E-3</v>
      </c>
      <c r="BI129" s="141">
        <v>0</v>
      </c>
      <c r="BJ129" s="142">
        <v>-6.1999999999999999E-7</v>
      </c>
      <c r="BK129" s="141">
        <v>-1.3690000000000001E-2</v>
      </c>
      <c r="BL129" s="141">
        <v>-4.8743590000000003E-2</v>
      </c>
      <c r="BM129" s="142">
        <v>0</v>
      </c>
    </row>
    <row r="130" spans="1:65" customFormat="1">
      <c r="A130" s="229" t="s">
        <v>662</v>
      </c>
      <c r="B130" s="141">
        <v>-9.6223599999999947E-3</v>
      </c>
      <c r="C130" s="141">
        <v>-5.6791699999999973E-3</v>
      </c>
      <c r="D130" s="142">
        <v>-6.916580000000002E-3</v>
      </c>
      <c r="E130" s="141">
        <v>-8.8578599999999987E-3</v>
      </c>
      <c r="F130" s="141">
        <v>-9.3196499999999901E-3</v>
      </c>
      <c r="G130" s="142">
        <v>-5.5625999999999974E-3</v>
      </c>
      <c r="H130" s="141">
        <v>-2.1112649999999993E-2</v>
      </c>
      <c r="I130" s="141">
        <v>-1.0607350000000015E-2</v>
      </c>
      <c r="J130" s="142">
        <v>-2.1324690000000004E-2</v>
      </c>
      <c r="K130" s="141">
        <v>-1.0031149999999999E-2</v>
      </c>
      <c r="L130" s="141">
        <v>-1.3565570000000002E-2</v>
      </c>
      <c r="M130" s="143">
        <v>-8.2496500000000007E-3</v>
      </c>
      <c r="N130" s="144">
        <v>-0.13084928000000001</v>
      </c>
      <c r="O130" s="141">
        <v>-3.6111600000000008E-3</v>
      </c>
      <c r="P130" s="141">
        <v>-4.2312700000000005E-3</v>
      </c>
      <c r="Q130" s="142">
        <v>-1.3701919999999999E-2</v>
      </c>
      <c r="R130" s="141">
        <v>-1.0501140000000001E-2</v>
      </c>
      <c r="S130" s="141">
        <v>-9.5029000000000749E-4</v>
      </c>
      <c r="T130" s="142">
        <v>-3.1321600000000006E-3</v>
      </c>
      <c r="U130" s="141">
        <v>-5.5341299999999991E-3</v>
      </c>
      <c r="V130" s="141">
        <v>-3.99855E-3</v>
      </c>
      <c r="W130" s="142">
        <v>-3.8406800000000008E-3</v>
      </c>
      <c r="X130" s="141">
        <v>-3.2886299999999999E-3</v>
      </c>
      <c r="Y130" s="141">
        <v>-3.5665999999999992E-3</v>
      </c>
      <c r="Z130" s="142">
        <v>-1.117579E-2</v>
      </c>
      <c r="AA130" s="144">
        <v>-6.7532320000000007E-2</v>
      </c>
      <c r="AB130" s="141">
        <v>-5.0108099999999992E-3</v>
      </c>
      <c r="AC130" s="141">
        <v>-6.485999999999905E-5</v>
      </c>
      <c r="AD130" s="142">
        <v>-4.2662600000000009E-3</v>
      </c>
      <c r="AE130" s="141">
        <v>-5.3314899999999978E-3</v>
      </c>
      <c r="AF130" s="141">
        <v>-8.3655600000000011E-3</v>
      </c>
      <c r="AG130" s="142">
        <v>-5.5310000000000003E-3</v>
      </c>
      <c r="AH130" s="141">
        <v>-4.7908999999999972E-3</v>
      </c>
      <c r="AI130" s="141">
        <v>-5.5341199999999991E-3</v>
      </c>
      <c r="AJ130" s="142">
        <v>-1.9310200000000001E-3</v>
      </c>
      <c r="AK130" s="141">
        <v>-3.65811E-3</v>
      </c>
      <c r="AL130" s="141">
        <v>-5.4867899999999992E-3</v>
      </c>
      <c r="AM130" s="142">
        <v>-2.5098999999999998E-3</v>
      </c>
      <c r="AN130" s="144">
        <v>-5.2480819999999991E-2</v>
      </c>
      <c r="AO130" s="141">
        <v>-1.7784300000000003E-3</v>
      </c>
      <c r="AP130" s="141">
        <v>-6.7238099999999993E-3</v>
      </c>
      <c r="AQ130" s="142">
        <v>-2.4963000000000016E-3</v>
      </c>
      <c r="AR130" s="141">
        <v>-5.4693300000000049E-3</v>
      </c>
      <c r="AS130" s="141">
        <v>-1.1321990000000001E-2</v>
      </c>
      <c r="AT130" s="142">
        <v>-1.8491700000000002E-3</v>
      </c>
      <c r="AU130" s="141">
        <v>-3.0531E-3</v>
      </c>
      <c r="AV130" s="141">
        <v>-7.0197399999999939E-3</v>
      </c>
      <c r="AW130" s="142">
        <v>-2.8274800000000011E-3</v>
      </c>
      <c r="AX130" s="141">
        <v>-4.3707699999999969E-3</v>
      </c>
      <c r="AY130" s="141">
        <v>-8.5544900000000014E-3</v>
      </c>
      <c r="AZ130" s="142">
        <v>-1.7653400000000002E-3</v>
      </c>
      <c r="BA130" s="144">
        <v>-5.7229949999999995E-2</v>
      </c>
      <c r="BB130" s="141">
        <v>-0.10583006</v>
      </c>
      <c r="BC130" s="141">
        <v>-2.7888969999999999E-2</v>
      </c>
      <c r="BD130" s="142">
        <v>-7.9359220000000008E-2</v>
      </c>
      <c r="BE130" s="141">
        <v>-3.9534020000000003E-2</v>
      </c>
      <c r="BF130" s="141">
        <v>-8.1086299999999969E-3</v>
      </c>
      <c r="BG130" s="252">
        <v>0.21782269000000001</v>
      </c>
      <c r="BH130" s="141">
        <v>-7.6307700000000003E-3</v>
      </c>
      <c r="BI130" s="141">
        <v>-6.3755399999999999E-3</v>
      </c>
      <c r="BJ130" s="142">
        <v>-4.9021499999999992E-3</v>
      </c>
      <c r="BK130" s="141">
        <v>-0.34217514999999993</v>
      </c>
      <c r="BL130" s="141">
        <v>-1.9736092299999999</v>
      </c>
      <c r="BM130" s="142">
        <v>-5.9056048900000002</v>
      </c>
    </row>
    <row r="131" spans="1:65" customFormat="1">
      <c r="A131" s="229" t="s">
        <v>699</v>
      </c>
      <c r="B131" s="141">
        <v>0</v>
      </c>
      <c r="C131" s="141">
        <v>0</v>
      </c>
      <c r="D131" s="142">
        <v>0</v>
      </c>
      <c r="E131" s="141">
        <v>-5.9000000000000003E-4</v>
      </c>
      <c r="F131" s="141">
        <v>-1.1800000000000001E-3</v>
      </c>
      <c r="G131" s="142">
        <v>-3.5500000000000001E-4</v>
      </c>
      <c r="H131" s="141">
        <v>-4.2178999999999993E-3</v>
      </c>
      <c r="I131" s="141">
        <v>0.98698860000000366</v>
      </c>
      <c r="J131" s="142">
        <v>4.2178999999999993E-3</v>
      </c>
      <c r="K131" s="141">
        <v>-5.9928999999999989E-3</v>
      </c>
      <c r="L131" s="141">
        <v>0</v>
      </c>
      <c r="M131" s="143">
        <v>0</v>
      </c>
      <c r="N131" s="144">
        <v>0.97887070000000365</v>
      </c>
      <c r="O131" s="141">
        <v>-1.7750000000000001E-3</v>
      </c>
      <c r="P131" s="141">
        <v>0</v>
      </c>
      <c r="Q131" s="142">
        <v>0</v>
      </c>
      <c r="R131" s="141">
        <v>0</v>
      </c>
      <c r="S131" s="141">
        <v>0</v>
      </c>
      <c r="T131" s="142">
        <v>0</v>
      </c>
      <c r="U131" s="141">
        <v>0</v>
      </c>
      <c r="V131" s="141">
        <v>0</v>
      </c>
      <c r="W131" s="142">
        <v>0</v>
      </c>
      <c r="X131" s="141">
        <v>0</v>
      </c>
      <c r="Y131" s="141">
        <v>0</v>
      </c>
      <c r="Z131" s="142">
        <v>0</v>
      </c>
      <c r="AA131" s="144">
        <v>-1.7750000000000001E-3</v>
      </c>
      <c r="AB131" s="141">
        <v>0</v>
      </c>
      <c r="AC131" s="141">
        <v>0</v>
      </c>
      <c r="AD131" s="142">
        <v>0</v>
      </c>
      <c r="AE131" s="141">
        <v>0</v>
      </c>
      <c r="AF131" s="141">
        <v>0</v>
      </c>
      <c r="AG131" s="142">
        <v>-1.4638040000000001E-2</v>
      </c>
      <c r="AH131" s="141">
        <v>0</v>
      </c>
      <c r="AI131" s="141">
        <v>0</v>
      </c>
      <c r="AJ131" s="142">
        <v>0</v>
      </c>
      <c r="AK131" s="141">
        <v>0</v>
      </c>
      <c r="AL131" s="141">
        <v>0</v>
      </c>
      <c r="AM131" s="142">
        <v>-3.3599999999999998E-4</v>
      </c>
      <c r="AN131" s="144">
        <v>-1.4974040000000001E-2</v>
      </c>
      <c r="AO131" s="141">
        <v>0</v>
      </c>
      <c r="AP131" s="141">
        <v>0</v>
      </c>
      <c r="AQ131" s="142">
        <v>0</v>
      </c>
      <c r="AR131" s="141">
        <v>0</v>
      </c>
      <c r="AS131" s="141">
        <v>0</v>
      </c>
      <c r="AT131" s="142">
        <v>0</v>
      </c>
      <c r="AU131" s="141">
        <v>0</v>
      </c>
      <c r="AV131" s="141">
        <v>0</v>
      </c>
      <c r="AW131" s="142">
        <v>0</v>
      </c>
      <c r="AX131" s="141">
        <v>0</v>
      </c>
      <c r="AY131" s="141">
        <v>0</v>
      </c>
      <c r="AZ131" s="142">
        <v>0</v>
      </c>
      <c r="BA131" s="144">
        <v>0</v>
      </c>
      <c r="BB131" s="141">
        <v>0</v>
      </c>
      <c r="BC131" s="141">
        <v>0</v>
      </c>
      <c r="BD131" s="142">
        <v>0</v>
      </c>
      <c r="BE131" s="141">
        <v>0</v>
      </c>
      <c r="BF131" s="141">
        <v>0</v>
      </c>
      <c r="BG131" s="252">
        <v>-0.12569802999999999</v>
      </c>
      <c r="BH131" s="141">
        <v>-1.0076219999999999E-2</v>
      </c>
      <c r="BI131" s="141">
        <v>-2.9450000000000001E-3</v>
      </c>
      <c r="BJ131" s="142">
        <v>-2.64E-3</v>
      </c>
      <c r="BK131" s="141">
        <v>-3.3E-3</v>
      </c>
      <c r="BL131" s="141">
        <v>0</v>
      </c>
      <c r="BM131" s="142">
        <v>-2.3035E-2</v>
      </c>
    </row>
    <row r="132" spans="1:65" customFormat="1">
      <c r="A132" s="229" t="s">
        <v>700</v>
      </c>
      <c r="B132" s="141">
        <v>0</v>
      </c>
      <c r="C132" s="141">
        <v>-1.075E-5</v>
      </c>
      <c r="D132" s="142">
        <v>-9.9000000000000001E-6</v>
      </c>
      <c r="E132" s="141">
        <v>-2.0649999999999997E-5</v>
      </c>
      <c r="F132" s="141">
        <v>-4.1299999999999994E-5</v>
      </c>
      <c r="G132" s="142">
        <v>-5.8499999999999999E-5</v>
      </c>
      <c r="H132" s="141">
        <v>-3.18E-5</v>
      </c>
      <c r="I132" s="141">
        <v>-2.2799999999999999E-5</v>
      </c>
      <c r="J132" s="142">
        <v>-1.26E-5</v>
      </c>
      <c r="K132" s="141">
        <v>0</v>
      </c>
      <c r="L132" s="141">
        <v>-1.6469999999999999E-4</v>
      </c>
      <c r="M132" s="143">
        <v>-2.1899999999999997E-5</v>
      </c>
      <c r="N132" s="144">
        <v>-3.9490000000000006E-4</v>
      </c>
      <c r="O132" s="141">
        <v>-4.6349999999999995E-5</v>
      </c>
      <c r="P132" s="141">
        <v>-7.0049999999999995E-5</v>
      </c>
      <c r="Q132" s="142">
        <v>-1.086E-4</v>
      </c>
      <c r="R132" s="141">
        <v>-1.0949999999999998E-5</v>
      </c>
      <c r="S132" s="141">
        <v>-4.5599999999999997E-5</v>
      </c>
      <c r="T132" s="142">
        <v>-2.2800000000000002E-5</v>
      </c>
      <c r="U132" s="141">
        <v>-3.8600000000000003E-5</v>
      </c>
      <c r="V132" s="141">
        <v>-3.8600000000000003E-5</v>
      </c>
      <c r="W132" s="142">
        <v>-5.3049999999999995E-5</v>
      </c>
      <c r="X132" s="141">
        <v>-4.5350000000000005E-5</v>
      </c>
      <c r="Y132" s="141">
        <v>-4.295E-5</v>
      </c>
      <c r="Z132" s="142">
        <v>-6.4750000000000002E-5</v>
      </c>
      <c r="AA132" s="144">
        <v>-5.8765000000000011E-4</v>
      </c>
      <c r="AB132" s="141">
        <v>-5.9720000000000004E-5</v>
      </c>
      <c r="AC132" s="141">
        <v>-1.255E-5</v>
      </c>
      <c r="AD132" s="142">
        <v>-4.2549999999999997E-5</v>
      </c>
      <c r="AE132" s="141">
        <v>0</v>
      </c>
      <c r="AF132" s="141">
        <v>-9.0500000000000004E-5</v>
      </c>
      <c r="AG132" s="142">
        <v>-1.886E-4</v>
      </c>
      <c r="AH132" s="141">
        <v>-3.8650000000000004E-5</v>
      </c>
      <c r="AI132" s="141">
        <v>-4.2249999999999997E-5</v>
      </c>
      <c r="AJ132" s="142">
        <v>-3.0899999999999999E-5</v>
      </c>
      <c r="AK132" s="141">
        <v>-4.4150000000000003E-5</v>
      </c>
      <c r="AL132" s="141">
        <v>-1.66E-5</v>
      </c>
      <c r="AM132" s="142">
        <v>0</v>
      </c>
      <c r="AN132" s="144">
        <v>-5.6647000000000002E-4</v>
      </c>
      <c r="AO132" s="141">
        <v>-0.10970658</v>
      </c>
      <c r="AP132" s="141">
        <v>0</v>
      </c>
      <c r="AQ132" s="142">
        <v>0</v>
      </c>
      <c r="AR132" s="141">
        <v>-6.067E-5</v>
      </c>
      <c r="AS132" s="141">
        <v>-4.7619000000000003E-4</v>
      </c>
      <c r="AT132" s="142">
        <v>-6.3390000000000001E-5</v>
      </c>
      <c r="AU132" s="141">
        <v>0</v>
      </c>
      <c r="AV132" s="141">
        <v>-4.371E-5</v>
      </c>
      <c r="AW132" s="142">
        <v>0</v>
      </c>
      <c r="AX132" s="141">
        <v>-3.2156999999999997E-4</v>
      </c>
      <c r="AY132" s="141">
        <v>-1.647E-5</v>
      </c>
      <c r="AZ132" s="142">
        <v>0</v>
      </c>
      <c r="BA132" s="144">
        <v>-0.11068857999999999</v>
      </c>
      <c r="BB132" s="141">
        <v>-8.4499999999999987E-6</v>
      </c>
      <c r="BC132" s="141">
        <v>-1.054E-4</v>
      </c>
      <c r="BD132" s="142">
        <v>-1.0208000000000001E-4</v>
      </c>
      <c r="BE132" s="141">
        <v>-2.4149999999999997E-5</v>
      </c>
      <c r="BF132" s="141">
        <v>-1.3999999999999999E-4</v>
      </c>
      <c r="BG132" s="252">
        <v>0</v>
      </c>
      <c r="BH132" s="141">
        <v>0</v>
      </c>
      <c r="BI132" s="141">
        <v>0</v>
      </c>
      <c r="BJ132" s="142">
        <v>0</v>
      </c>
      <c r="BK132" s="141">
        <v>0</v>
      </c>
      <c r="BL132" s="141">
        <v>0</v>
      </c>
      <c r="BM132" s="142">
        <v>0</v>
      </c>
    </row>
    <row r="133" spans="1:65" customFormat="1">
      <c r="A133" s="243" t="s">
        <v>701</v>
      </c>
      <c r="B133" s="136">
        <v>-1.3941904300000003</v>
      </c>
      <c r="C133" s="136">
        <v>-1.7562102100000003</v>
      </c>
      <c r="D133" s="137">
        <v>-1.8122640700000006</v>
      </c>
      <c r="E133" s="136">
        <v>-1.9862982900000004</v>
      </c>
      <c r="F133" s="136">
        <v>-1.9112838399999998</v>
      </c>
      <c r="G133" s="137">
        <v>-1.33117573</v>
      </c>
      <c r="H133" s="136">
        <v>-3.02724349</v>
      </c>
      <c r="I133" s="136">
        <v>-2.5296209599999999</v>
      </c>
      <c r="J133" s="137">
        <v>-3.0047650799999999</v>
      </c>
      <c r="K133" s="136">
        <v>-4.2212615199999997</v>
      </c>
      <c r="L133" s="136">
        <v>-3.0520107600000004</v>
      </c>
      <c r="M133" s="138">
        <v>-1.33531376</v>
      </c>
      <c r="N133" s="139">
        <v>-27.361638140000004</v>
      </c>
      <c r="O133" s="136">
        <v>-1.30341153</v>
      </c>
      <c r="P133" s="136">
        <v>-1.28118943</v>
      </c>
      <c r="Q133" s="137">
        <v>-1.2389804199999999</v>
      </c>
      <c r="R133" s="136">
        <v>-1.8896395000000004</v>
      </c>
      <c r="S133" s="136">
        <v>-1.4599245799999998</v>
      </c>
      <c r="T133" s="137">
        <v>-1.29326992</v>
      </c>
      <c r="U133" s="136">
        <v>-2.1725751600000001</v>
      </c>
      <c r="V133" s="136">
        <v>-1.4294879599999994</v>
      </c>
      <c r="W133" s="137">
        <v>-1.3451906899999999</v>
      </c>
      <c r="X133" s="136">
        <v>-1.1574127899999997</v>
      </c>
      <c r="Y133" s="136">
        <v>-1.03094705</v>
      </c>
      <c r="Z133" s="137">
        <v>-3.0658278000000005</v>
      </c>
      <c r="AA133" s="139">
        <v>-18.667856829999998</v>
      </c>
      <c r="AB133" s="136">
        <v>-1.4924769500000004</v>
      </c>
      <c r="AC133" s="136">
        <v>-1.4092878</v>
      </c>
      <c r="AD133" s="137">
        <v>-1.75754184</v>
      </c>
      <c r="AE133" s="136">
        <v>-1.73067824</v>
      </c>
      <c r="AF133" s="136">
        <v>-1.65696738</v>
      </c>
      <c r="AG133" s="137">
        <v>-1.84705648</v>
      </c>
      <c r="AH133" s="136">
        <v>-1.8790460799999995</v>
      </c>
      <c r="AI133" s="136">
        <v>-1.7947567199999999</v>
      </c>
      <c r="AJ133" s="137">
        <v>-1.5359571399999996</v>
      </c>
      <c r="AK133" s="136">
        <v>-1.0101327199999999</v>
      </c>
      <c r="AL133" s="136">
        <v>-1.5049454700000005</v>
      </c>
      <c r="AM133" s="137">
        <v>-1.3633658400000004</v>
      </c>
      <c r="AN133" s="139">
        <v>-18.982212659999998</v>
      </c>
      <c r="AO133" s="136">
        <v>-0.24813175999999998</v>
      </c>
      <c r="AP133" s="136">
        <v>-1.0098400199999999</v>
      </c>
      <c r="AQ133" s="137">
        <v>-1.21679194</v>
      </c>
      <c r="AR133" s="136">
        <v>-1.4081039700000002</v>
      </c>
      <c r="AS133" s="136">
        <v>-0.85228513999999989</v>
      </c>
      <c r="AT133" s="137">
        <v>-1.1643535199999999</v>
      </c>
      <c r="AU133" s="136">
        <v>-1.0923599900000003</v>
      </c>
      <c r="AV133" s="136">
        <v>-2.0111257599999997</v>
      </c>
      <c r="AW133" s="137">
        <v>-1.5196403099999998</v>
      </c>
      <c r="AX133" s="136">
        <v>-2.1229188699999995</v>
      </c>
      <c r="AY133" s="136">
        <v>-1.3055317999999998</v>
      </c>
      <c r="AZ133" s="137">
        <v>-1.4506130599999998</v>
      </c>
      <c r="BA133" s="139">
        <v>-15.40169614</v>
      </c>
      <c r="BB133" s="136">
        <v>-1.0820011</v>
      </c>
      <c r="BC133" s="136">
        <v>-0.98253820000000003</v>
      </c>
      <c r="BD133" s="137">
        <v>-1.6190681200000001</v>
      </c>
      <c r="BE133" s="136">
        <v>-1.5165623899999996</v>
      </c>
      <c r="BF133" s="136">
        <v>-0.80082430000000027</v>
      </c>
      <c r="BG133" s="185">
        <v>-0.22282883999999994</v>
      </c>
      <c r="BH133" s="136">
        <v>-1.9614566</v>
      </c>
      <c r="BI133" s="136">
        <v>-1.3636796100000002</v>
      </c>
      <c r="BJ133" s="137">
        <v>-1.1971743799999999</v>
      </c>
      <c r="BK133" s="136">
        <v>-1.6094273499999998</v>
      </c>
      <c r="BL133" s="136">
        <v>-1.6994962299999998</v>
      </c>
      <c r="BM133" s="137">
        <v>-2.2269860399999999</v>
      </c>
    </row>
    <row r="134" spans="1:65" customFormat="1" hidden="1">
      <c r="A134" s="246" t="s">
        <v>702</v>
      </c>
      <c r="D134" s="127"/>
      <c r="G134" s="127"/>
      <c r="J134" s="127"/>
      <c r="M134" s="128"/>
      <c r="N134" s="134"/>
      <c r="Q134" s="127"/>
      <c r="T134" s="127"/>
      <c r="W134" s="127"/>
      <c r="Z134" s="127"/>
      <c r="AA134" s="134"/>
      <c r="AD134" s="127"/>
      <c r="AG134" s="127"/>
      <c r="AJ134" s="127"/>
      <c r="AM134" s="127"/>
      <c r="AN134" s="134"/>
      <c r="AQ134" s="127"/>
      <c r="AT134" s="127"/>
      <c r="AW134" s="127"/>
      <c r="AZ134" s="127"/>
      <c r="BA134" s="134"/>
      <c r="BD134" s="127"/>
      <c r="BG134" s="127"/>
      <c r="BJ134" s="127"/>
      <c r="BM134" s="127"/>
    </row>
    <row r="135" spans="1:65" customFormat="1" hidden="1">
      <c r="A135" s="156" t="s">
        <v>703</v>
      </c>
      <c r="D135" s="127"/>
      <c r="G135" s="127"/>
      <c r="J135" s="127"/>
      <c r="M135" s="128"/>
      <c r="N135" s="134"/>
      <c r="Q135" s="127"/>
      <c r="T135" s="127"/>
      <c r="W135" s="127"/>
      <c r="Z135" s="127"/>
      <c r="AA135" s="134"/>
      <c r="AD135" s="127"/>
      <c r="AG135" s="127"/>
      <c r="AJ135" s="127"/>
      <c r="AM135" s="127"/>
      <c r="AN135" s="134"/>
      <c r="AQ135" s="127"/>
      <c r="AT135" s="127"/>
      <c r="AW135" s="127"/>
      <c r="AZ135" s="127"/>
      <c r="BA135" s="134"/>
      <c r="BD135" s="127"/>
      <c r="BG135" s="127"/>
      <c r="BJ135" s="127"/>
      <c r="BM135" s="127"/>
    </row>
    <row r="136" spans="1:65" customFormat="1" hidden="1">
      <c r="A136" s="156" t="s">
        <v>633</v>
      </c>
      <c r="D136" s="127"/>
      <c r="G136" s="127"/>
      <c r="J136" s="127"/>
      <c r="M136" s="128"/>
      <c r="N136" s="134"/>
      <c r="Q136" s="127"/>
      <c r="T136" s="127"/>
      <c r="W136" s="127"/>
      <c r="Z136" s="127"/>
      <c r="AA136" s="134"/>
      <c r="AD136" s="127"/>
      <c r="AG136" s="127"/>
      <c r="AJ136" s="127"/>
      <c r="AM136" s="127"/>
      <c r="AN136" s="134"/>
      <c r="AQ136" s="127"/>
      <c r="AT136" s="127"/>
      <c r="AW136" s="127"/>
      <c r="AZ136" s="127"/>
      <c r="BA136" s="134"/>
      <c r="BD136" s="127"/>
      <c r="BG136" s="127"/>
      <c r="BJ136" s="127"/>
      <c r="BM136" s="127"/>
    </row>
    <row r="137" spans="1:65" customFormat="1" hidden="1">
      <c r="A137" s="156" t="s">
        <v>640</v>
      </c>
      <c r="D137" s="127"/>
      <c r="G137" s="127"/>
      <c r="J137" s="127"/>
      <c r="M137" s="128"/>
      <c r="N137" s="134"/>
      <c r="Q137" s="127"/>
      <c r="T137" s="127"/>
      <c r="W137" s="127"/>
      <c r="Z137" s="127"/>
      <c r="AA137" s="134"/>
      <c r="AD137" s="127"/>
      <c r="AG137" s="127"/>
      <c r="AJ137" s="127"/>
      <c r="AM137" s="127"/>
      <c r="AN137" s="134"/>
      <c r="AQ137" s="127"/>
      <c r="AT137" s="127"/>
      <c r="AW137" s="127"/>
      <c r="AZ137" s="127"/>
      <c r="BA137" s="134"/>
      <c r="BD137" s="127"/>
      <c r="BG137" s="127"/>
      <c r="BJ137" s="127"/>
      <c r="BM137" s="127"/>
    </row>
    <row r="138" spans="1:65" customFormat="1" hidden="1">
      <c r="A138" s="156" t="s">
        <v>642</v>
      </c>
      <c r="D138" s="127"/>
      <c r="G138" s="127"/>
      <c r="J138" s="127"/>
      <c r="M138" s="128"/>
      <c r="N138" s="134"/>
      <c r="Q138" s="127"/>
      <c r="T138" s="127"/>
      <c r="W138" s="127"/>
      <c r="Z138" s="127"/>
      <c r="AA138" s="134"/>
      <c r="AD138" s="127"/>
      <c r="AG138" s="127"/>
      <c r="AJ138" s="127"/>
      <c r="AM138" s="127"/>
      <c r="AN138" s="134"/>
      <c r="AQ138" s="127"/>
      <c r="AT138" s="127"/>
      <c r="AW138" s="127"/>
      <c r="AZ138" s="127"/>
      <c r="BA138" s="134"/>
      <c r="BD138" s="127"/>
      <c r="BG138" s="127"/>
      <c r="BJ138" s="127"/>
      <c r="BM138" s="127"/>
    </row>
    <row r="139" spans="1:65" customFormat="1">
      <c r="A139" s="227" t="s">
        <v>704</v>
      </c>
      <c r="B139" s="153">
        <f>SUM(B140:B141)</f>
        <v>-12.345903910000004</v>
      </c>
      <c r="C139" s="136">
        <f t="shared" ref="C139:AT139" si="81">SUM(C140:C141)</f>
        <v>-8.3014072600000013</v>
      </c>
      <c r="D139" s="137">
        <f t="shared" si="81"/>
        <v>-9.4185418399999996</v>
      </c>
      <c r="E139" s="136">
        <f t="shared" si="81"/>
        <v>-11.545828740000001</v>
      </c>
      <c r="F139" s="136">
        <f t="shared" si="81"/>
        <v>-7.7254236999999994</v>
      </c>
      <c r="G139" s="137">
        <f t="shared" si="81"/>
        <v>-5.3479904300000118</v>
      </c>
      <c r="H139" s="136">
        <f t="shared" si="81"/>
        <v>-11.943827330000001</v>
      </c>
      <c r="I139" s="136">
        <f t="shared" si="81"/>
        <v>-15.682887819999998</v>
      </c>
      <c r="J139" s="137">
        <f t="shared" si="81"/>
        <v>-12.06255144</v>
      </c>
      <c r="K139" s="136">
        <f t="shared" si="81"/>
        <v>-15.756461480000002</v>
      </c>
      <c r="L139" s="136">
        <f t="shared" si="81"/>
        <v>-15.737620380000003</v>
      </c>
      <c r="M139" s="138">
        <f t="shared" si="81"/>
        <v>-13.745586919999997</v>
      </c>
      <c r="N139" s="139">
        <f t="shared" si="81"/>
        <v>-139.61403125000001</v>
      </c>
      <c r="O139" s="136">
        <f t="shared" si="81"/>
        <v>-15.304285862798492</v>
      </c>
      <c r="P139" s="136">
        <f t="shared" si="81"/>
        <v>-15.179238133631134</v>
      </c>
      <c r="Q139" s="137">
        <f t="shared" si="81"/>
        <v>1.9745224399489993</v>
      </c>
      <c r="R139" s="136">
        <f t="shared" si="81"/>
        <v>-8.6253890076896393</v>
      </c>
      <c r="S139" s="136">
        <f t="shared" si="81"/>
        <v>-10.197238965997123</v>
      </c>
      <c r="T139" s="137">
        <f t="shared" si="81"/>
        <v>-9.6670042211286802</v>
      </c>
      <c r="U139" s="136">
        <f t="shared" si="81"/>
        <v>-11.876181902174633</v>
      </c>
      <c r="V139" s="136">
        <f t="shared" si="81"/>
        <v>-11.967320796793528</v>
      </c>
      <c r="W139" s="137">
        <f t="shared" si="81"/>
        <v>-5.8341444270590701</v>
      </c>
      <c r="X139" s="136">
        <f t="shared" si="81"/>
        <v>-11.140602913507392</v>
      </c>
      <c r="Y139" s="136">
        <f t="shared" si="81"/>
        <v>-11.760216929760578</v>
      </c>
      <c r="Z139" s="137">
        <f t="shared" si="81"/>
        <v>-17.247168748017444</v>
      </c>
      <c r="AA139" s="139">
        <f t="shared" si="81"/>
        <v>-126.8242694686087</v>
      </c>
      <c r="AB139" s="136">
        <f t="shared" si="81"/>
        <v>-9.0012879999999988</v>
      </c>
      <c r="AC139" s="136">
        <f t="shared" si="81"/>
        <v>-13.405868749999993</v>
      </c>
      <c r="AD139" s="137">
        <f t="shared" si="81"/>
        <v>-12.484466019999999</v>
      </c>
      <c r="AE139" s="136">
        <f t="shared" si="81"/>
        <v>-14.771883769999997</v>
      </c>
      <c r="AF139" s="136">
        <f t="shared" si="81"/>
        <v>-10.275850539999997</v>
      </c>
      <c r="AG139" s="137">
        <f t="shared" si="81"/>
        <v>-10.300972650000002</v>
      </c>
      <c r="AH139" s="136">
        <f t="shared" si="81"/>
        <v>-11.233568360000001</v>
      </c>
      <c r="AI139" s="136">
        <f t="shared" si="81"/>
        <v>-13.989085880000003</v>
      </c>
      <c r="AJ139" s="137">
        <f t="shared" si="81"/>
        <v>-0.28044724999999993</v>
      </c>
      <c r="AK139" s="136">
        <f t="shared" si="81"/>
        <v>-7.8464639100000015</v>
      </c>
      <c r="AL139" s="136">
        <f t="shared" si="81"/>
        <v>-10.786465939999999</v>
      </c>
      <c r="AM139" s="137">
        <f t="shared" si="81"/>
        <v>-5.0531642900000016</v>
      </c>
      <c r="AN139" s="139">
        <f t="shared" si="81"/>
        <v>-119.42952535999999</v>
      </c>
      <c r="AO139" s="136">
        <f t="shared" si="81"/>
        <v>-10.117255139999999</v>
      </c>
      <c r="AP139" s="136">
        <f t="shared" si="81"/>
        <v>-5.5057196499999987</v>
      </c>
      <c r="AQ139" s="137">
        <f t="shared" si="81"/>
        <v>-6.5631998200000012</v>
      </c>
      <c r="AR139" s="136">
        <f t="shared" si="81"/>
        <v>-7.5228757699999997</v>
      </c>
      <c r="AS139" s="136">
        <f t="shared" si="81"/>
        <v>-7.1761339900000003</v>
      </c>
      <c r="AT139" s="137">
        <f t="shared" si="81"/>
        <v>-4.20268424</v>
      </c>
      <c r="AU139" s="136">
        <f>SUM(AU140:AU141)</f>
        <v>-8.0319723600000046</v>
      </c>
      <c r="AV139" s="136">
        <f>SUM(AV140:AV141)</f>
        <v>-11.744847119999994</v>
      </c>
      <c r="AW139" s="137">
        <f>SUM(AW140:AW141)</f>
        <v>-3.5215829099999985</v>
      </c>
      <c r="AX139" s="136">
        <f t="shared" ref="AX139:BC139" si="82">SUM(AX140:AX141)</f>
        <v>-3.9971934400000011</v>
      </c>
      <c r="AY139" s="136">
        <f t="shared" si="82"/>
        <v>-2.3155452100000025</v>
      </c>
      <c r="AZ139" s="137">
        <f t="shared" si="82"/>
        <v>-0.36889213999999737</v>
      </c>
      <c r="BA139" s="139">
        <f t="shared" si="82"/>
        <v>-71.067901789999979</v>
      </c>
      <c r="BB139" s="136">
        <f t="shared" si="82"/>
        <v>-8.9681373300000011</v>
      </c>
      <c r="BC139" s="136">
        <f t="shared" si="82"/>
        <v>-5.7446990100000015</v>
      </c>
      <c r="BD139" s="137">
        <f>SUM(BD140:BD141)</f>
        <v>-3.4934831099999997</v>
      </c>
      <c r="BE139" s="136">
        <f>SUM(BE140:BE141)</f>
        <v>-6.497729070000001</v>
      </c>
      <c r="BF139" s="136">
        <f>SUM(BF140:BF141)</f>
        <v>-6.8849242000000013</v>
      </c>
      <c r="BG139" s="137">
        <f>SUM(BG140:BG141)</f>
        <v>-3.4701784400000006</v>
      </c>
      <c r="BH139" s="184">
        <f t="shared" ref="BH139:BM139" si="83">SUM(BH140:BH141)</f>
        <v>-4.3752170600000007</v>
      </c>
      <c r="BI139" s="184">
        <f t="shared" si="83"/>
        <v>-4.8818740199999997</v>
      </c>
      <c r="BJ139" s="185">
        <f t="shared" si="83"/>
        <v>-18.262664990000012</v>
      </c>
      <c r="BK139" s="184">
        <f t="shared" si="83"/>
        <v>-14.420030090000003</v>
      </c>
      <c r="BL139" s="184">
        <f t="shared" si="83"/>
        <v>-16.67703719</v>
      </c>
      <c r="BM139" s="185">
        <f t="shared" si="83"/>
        <v>-17.919736167472905</v>
      </c>
    </row>
    <row r="140" spans="1:65" customFormat="1">
      <c r="A140" s="152" t="s">
        <v>705</v>
      </c>
      <c r="B140" s="141">
        <v>-8.1308277100000037</v>
      </c>
      <c r="C140" s="141">
        <v>-4.4402464000000013</v>
      </c>
      <c r="D140" s="142">
        <v>-5.27334836</v>
      </c>
      <c r="E140" s="141">
        <v>-7.2269500800000008</v>
      </c>
      <c r="F140" s="141">
        <v>-3.4611093199999994</v>
      </c>
      <c r="G140" s="142">
        <v>-0.93394525000001249</v>
      </c>
      <c r="H140" s="141">
        <v>-6.5463551200000021</v>
      </c>
      <c r="I140" s="141">
        <v>-10.492904639999999</v>
      </c>
      <c r="J140" s="142">
        <v>-6.4758697900000008</v>
      </c>
      <c r="K140" s="141">
        <v>-9.9252584700000011</v>
      </c>
      <c r="L140" s="141">
        <v>-9.8817507600000027</v>
      </c>
      <c r="M140" s="143">
        <v>-7.724930859999998</v>
      </c>
      <c r="N140" s="144">
        <v>-80.513496760000024</v>
      </c>
      <c r="O140" s="141">
        <v>-9.2972165727984919</v>
      </c>
      <c r="P140" s="141">
        <v>-9.2914831336311341</v>
      </c>
      <c r="Q140" s="142">
        <v>-4.7174636000509995</v>
      </c>
      <c r="R140" s="141">
        <v>-6.8307592376896391</v>
      </c>
      <c r="S140" s="141">
        <v>-8.3977686559971225</v>
      </c>
      <c r="T140" s="142">
        <v>-7.7970536711286806</v>
      </c>
      <c r="U140" s="141">
        <v>-9.7448062121746322</v>
      </c>
      <c r="V140" s="141">
        <v>-9.5049990167935281</v>
      </c>
      <c r="W140" s="142">
        <v>-3.4846795270590696</v>
      </c>
      <c r="X140" s="141">
        <v>-8.7150799235073926</v>
      </c>
      <c r="Y140" s="141">
        <v>-8.9948064497605777</v>
      </c>
      <c r="Z140" s="142">
        <v>-14.532435548017444</v>
      </c>
      <c r="AA140" s="144">
        <v>-101.3085515486087</v>
      </c>
      <c r="AB140" s="141">
        <v>-6.7795501599999985</v>
      </c>
      <c r="AC140" s="141">
        <v>-10.377177479999993</v>
      </c>
      <c r="AD140" s="142">
        <v>-9.71031668</v>
      </c>
      <c r="AE140" s="141">
        <v>-11.153509579999996</v>
      </c>
      <c r="AF140" s="141">
        <v>-7.3166852899999961</v>
      </c>
      <c r="AG140" s="142">
        <v>-7.2614765300000021</v>
      </c>
      <c r="AH140" s="141">
        <v>-9.0748252400000009</v>
      </c>
      <c r="AI140" s="141">
        <v>-11.456710780000003</v>
      </c>
      <c r="AJ140" s="142">
        <v>-4.3772029400000001</v>
      </c>
      <c r="AK140" s="141">
        <v>-5.7160551500000016</v>
      </c>
      <c r="AL140" s="141">
        <v>-8.3546386300000002</v>
      </c>
      <c r="AM140" s="142">
        <v>-2.7174253100000016</v>
      </c>
      <c r="AN140" s="144">
        <v>-94.29557376999999</v>
      </c>
      <c r="AO140" s="141">
        <v>-7.3570693999999994</v>
      </c>
      <c r="AP140" s="141">
        <v>-3.5191705599999992</v>
      </c>
      <c r="AQ140" s="142">
        <v>-4.1656051400000011</v>
      </c>
      <c r="AR140" s="141">
        <v>-5.1993983299999993</v>
      </c>
      <c r="AS140" s="141">
        <v>-4.9298424499999998</v>
      </c>
      <c r="AT140" s="142">
        <v>-1.84787458</v>
      </c>
      <c r="AU140" s="141">
        <v>-4.5021839300000037</v>
      </c>
      <c r="AV140" s="141">
        <v>-12.689407319999994</v>
      </c>
      <c r="AW140" s="142">
        <v>-2.6748419299999986</v>
      </c>
      <c r="AX140" s="141">
        <v>-2.7181664600000013</v>
      </c>
      <c r="AY140" s="141">
        <v>-1.1486290900000027</v>
      </c>
      <c r="AZ140" s="142">
        <v>0.82398813000000271</v>
      </c>
      <c r="BA140" s="144">
        <v>-49.928201059999985</v>
      </c>
      <c r="BB140" s="141">
        <v>-7.9590995300000014</v>
      </c>
      <c r="BC140" s="141">
        <v>-5.2114536500000019</v>
      </c>
      <c r="BD140" s="142">
        <v>-2.9038911199999995</v>
      </c>
      <c r="BE140" s="141">
        <v>-5.9357411800000008</v>
      </c>
      <c r="BF140" s="141">
        <v>-6.3380075000000016</v>
      </c>
      <c r="BG140" s="142">
        <v>-2.9463076500000005</v>
      </c>
      <c r="BH140" s="141">
        <v>-3.8163267600000004</v>
      </c>
      <c r="BI140" s="141">
        <v>-4.1566700900000004</v>
      </c>
      <c r="BJ140" s="142">
        <v>-17.948103540000012</v>
      </c>
      <c r="BK140" s="141">
        <v>-13.836571540000003</v>
      </c>
      <c r="BL140" s="141">
        <v>-16.10274111</v>
      </c>
      <c r="BM140" s="142">
        <v>-17.474354587472906</v>
      </c>
    </row>
    <row r="141" spans="1:65" customFormat="1">
      <c r="A141" s="152" t="s">
        <v>706</v>
      </c>
      <c r="B141" s="141">
        <v>-4.2150762000000004</v>
      </c>
      <c r="C141" s="141">
        <v>-3.8611608600000005</v>
      </c>
      <c r="D141" s="142">
        <v>-4.1451934799999997</v>
      </c>
      <c r="E141" s="141">
        <v>-4.3188786600000002</v>
      </c>
      <c r="F141" s="141">
        <v>-4.2643143800000001</v>
      </c>
      <c r="G141" s="142">
        <v>-4.4140451799999996</v>
      </c>
      <c r="H141" s="141">
        <v>-5.3974722100000001</v>
      </c>
      <c r="I141" s="141">
        <v>-5.1899831799999996</v>
      </c>
      <c r="J141" s="142">
        <v>-5.5866816499999992</v>
      </c>
      <c r="K141" s="141">
        <v>-5.8312030100000003</v>
      </c>
      <c r="L141" s="141">
        <v>-5.8558696199999991</v>
      </c>
      <c r="M141" s="143">
        <v>-6.0206560599999994</v>
      </c>
      <c r="N141" s="144">
        <v>-59.100534489999994</v>
      </c>
      <c r="O141" s="141">
        <v>-6.0070692900000004</v>
      </c>
      <c r="P141" s="141">
        <v>-5.8877550000000003</v>
      </c>
      <c r="Q141" s="142">
        <v>6.6919860399999989</v>
      </c>
      <c r="R141" s="141">
        <v>-1.79462977</v>
      </c>
      <c r="S141" s="141">
        <v>-1.79947031</v>
      </c>
      <c r="T141" s="142">
        <v>-1.8699505499999998</v>
      </c>
      <c r="U141" s="141">
        <v>-2.13137569</v>
      </c>
      <c r="V141" s="141">
        <v>-2.4623217800000003</v>
      </c>
      <c r="W141" s="142">
        <v>-2.3494649000000005</v>
      </c>
      <c r="X141" s="141">
        <v>-2.4255229899999997</v>
      </c>
      <c r="Y141" s="141">
        <v>-2.7654104799999999</v>
      </c>
      <c r="Z141" s="142">
        <v>-2.7147332000000004</v>
      </c>
      <c r="AA141" s="144">
        <v>-25.515717920000004</v>
      </c>
      <c r="AB141" s="141">
        <v>-2.2217378399999999</v>
      </c>
      <c r="AC141" s="141">
        <v>-3.0286912699999999</v>
      </c>
      <c r="AD141" s="142">
        <v>-2.7741493399999997</v>
      </c>
      <c r="AE141" s="141">
        <v>-3.6183741900000004</v>
      </c>
      <c r="AF141" s="141">
        <v>-2.9591652500000003</v>
      </c>
      <c r="AG141" s="142">
        <v>-3.0394961199999995</v>
      </c>
      <c r="AH141" s="141">
        <v>-2.15874312</v>
      </c>
      <c r="AI141" s="141">
        <v>-2.5323750999999999</v>
      </c>
      <c r="AJ141" s="142">
        <v>4.0967556900000002</v>
      </c>
      <c r="AK141" s="141">
        <v>-2.1304087599999999</v>
      </c>
      <c r="AL141" s="141">
        <v>-2.4318273100000001</v>
      </c>
      <c r="AM141" s="142">
        <v>-2.3357389799999999</v>
      </c>
      <c r="AN141" s="144">
        <v>-25.133951590000002</v>
      </c>
      <c r="AO141" s="141">
        <v>-2.7601857400000003</v>
      </c>
      <c r="AP141" s="141">
        <v>-1.9865490899999998</v>
      </c>
      <c r="AQ141" s="142">
        <v>-2.3975946799999996</v>
      </c>
      <c r="AR141" s="141">
        <v>-2.3234774400000004</v>
      </c>
      <c r="AS141" s="141">
        <v>-2.2462915400000001</v>
      </c>
      <c r="AT141" s="142">
        <v>-2.3548096600000004</v>
      </c>
      <c r="AU141" s="141">
        <v>-3.52978843</v>
      </c>
      <c r="AV141" s="141">
        <v>0.94456020000000007</v>
      </c>
      <c r="AW141" s="142">
        <v>-0.84674098000000009</v>
      </c>
      <c r="AX141" s="141">
        <v>-1.27902698</v>
      </c>
      <c r="AY141" s="141">
        <v>-1.16691612</v>
      </c>
      <c r="AZ141" s="142">
        <v>-1.1928802700000001</v>
      </c>
      <c r="BA141" s="144">
        <v>-21.139700730000001</v>
      </c>
      <c r="BB141" s="141">
        <v>-1.0090378</v>
      </c>
      <c r="BC141" s="141">
        <v>-0.53324536</v>
      </c>
      <c r="BD141" s="142">
        <v>-0.58959198999999995</v>
      </c>
      <c r="BE141" s="141">
        <v>-0.56198788999999993</v>
      </c>
      <c r="BF141" s="141">
        <v>-0.54691670000000003</v>
      </c>
      <c r="BG141" s="142">
        <v>-0.52387079000000003</v>
      </c>
      <c r="BH141" s="141">
        <v>-0.55889029999999995</v>
      </c>
      <c r="BI141" s="141">
        <v>-0.72520392999999972</v>
      </c>
      <c r="BJ141" s="142">
        <v>-0.31456144999999996</v>
      </c>
      <c r="BK141" s="141">
        <v>-0.58345855000000002</v>
      </c>
      <c r="BL141" s="141">
        <v>-0.5742960800000001</v>
      </c>
      <c r="BM141" s="142">
        <v>-0.44538157999999994</v>
      </c>
    </row>
    <row r="142" spans="1:65" s="200" customFormat="1">
      <c r="A142" s="247" t="s">
        <v>707</v>
      </c>
      <c r="B142" s="248">
        <f>B139/B79</f>
        <v>-8.3508180544685437E-2</v>
      </c>
      <c r="C142" s="196">
        <f t="shared" ref="C142:AT142" si="84">C139/C79</f>
        <v>-5.3962878257954046E-2</v>
      </c>
      <c r="D142" s="197">
        <f t="shared" si="84"/>
        <v>-6.1512899585003104E-2</v>
      </c>
      <c r="E142" s="196">
        <f t="shared" si="84"/>
        <v>-7.337045243609007E-2</v>
      </c>
      <c r="F142" s="196">
        <f t="shared" si="84"/>
        <v>-4.9143291206757048E-2</v>
      </c>
      <c r="G142" s="197">
        <f t="shared" si="84"/>
        <v>-3.3846587949157736E-2</v>
      </c>
      <c r="H142" s="196">
        <f t="shared" si="84"/>
        <v>-6.9109166108871772E-2</v>
      </c>
      <c r="I142" s="196">
        <f t="shared" si="84"/>
        <v>-8.8364014030726093E-2</v>
      </c>
      <c r="J142" s="197">
        <f t="shared" si="84"/>
        <v>-7.042575504813102E-2</v>
      </c>
      <c r="K142" s="196">
        <f t="shared" si="84"/>
        <v>-9.1446232066328306E-2</v>
      </c>
      <c r="L142" s="196">
        <f t="shared" si="84"/>
        <v>-9.1583384513962682E-2</v>
      </c>
      <c r="M142" s="198">
        <f t="shared" si="84"/>
        <v>-8.0238064130217029E-2</v>
      </c>
      <c r="N142" s="199">
        <f t="shared" si="84"/>
        <v>-7.1072025114419665E-2</v>
      </c>
      <c r="O142" s="196">
        <f t="shared" si="84"/>
        <v>-9.4162524750145277E-2</v>
      </c>
      <c r="P142" s="196">
        <f t="shared" si="84"/>
        <v>-9.441638083567562E-2</v>
      </c>
      <c r="Q142" s="197">
        <f t="shared" si="84"/>
        <v>1.2490668070631518E-2</v>
      </c>
      <c r="R142" s="196">
        <f t="shared" si="84"/>
        <v>-5.1588983307355125E-2</v>
      </c>
      <c r="S142" s="196">
        <f t="shared" si="84"/>
        <v>-6.5238787833467732E-2</v>
      </c>
      <c r="T142" s="197">
        <f t="shared" si="84"/>
        <v>-5.8911735314584546E-2</v>
      </c>
      <c r="U142" s="196">
        <f t="shared" si="84"/>
        <v>-6.9426520428042607E-2</v>
      </c>
      <c r="V142" s="196">
        <f t="shared" si="84"/>
        <v>-6.7975659339253286E-2</v>
      </c>
      <c r="W142" s="197">
        <f t="shared" si="84"/>
        <v>-3.3629193151908029E-2</v>
      </c>
      <c r="X142" s="196">
        <f t="shared" si="84"/>
        <v>-6.6696095231040725E-2</v>
      </c>
      <c r="Y142" s="196">
        <f t="shared" si="84"/>
        <v>-7.5849580457955451E-2</v>
      </c>
      <c r="Z142" s="197">
        <f t="shared" si="84"/>
        <v>-0.1069931718379704</v>
      </c>
      <c r="AA142" s="199">
        <f t="shared" si="84"/>
        <v>-6.4284714989931005E-2</v>
      </c>
      <c r="AB142" s="196">
        <f t="shared" si="84"/>
        <v>-5.6658535924837661E-2</v>
      </c>
      <c r="AC142" s="196">
        <f t="shared" si="84"/>
        <v>-8.4695481095981087E-2</v>
      </c>
      <c r="AD142" s="197">
        <f t="shared" si="84"/>
        <v>-7.7040462353712619E-2</v>
      </c>
      <c r="AE142" s="196">
        <f t="shared" si="84"/>
        <v>-9.3750796249753202E-2</v>
      </c>
      <c r="AF142" s="196">
        <f t="shared" si="84"/>
        <v>-6.3558934952980109E-2</v>
      </c>
      <c r="AG142" s="197">
        <f t="shared" si="84"/>
        <v>-6.2989183015709771E-2</v>
      </c>
      <c r="AH142" s="196">
        <f t="shared" si="84"/>
        <v>-6.7549889302283464E-2</v>
      </c>
      <c r="AI142" s="196">
        <f t="shared" si="84"/>
        <v>-8.8692200772163193E-2</v>
      </c>
      <c r="AJ142" s="197">
        <f t="shared" si="84"/>
        <v>-1.6785383226621583E-3</v>
      </c>
      <c r="AK142" s="196">
        <f t="shared" si="84"/>
        <v>-4.8145872532546562E-2</v>
      </c>
      <c r="AL142" s="196">
        <f t="shared" si="84"/>
        <v>-6.7147945755835894E-2</v>
      </c>
      <c r="AM142" s="197">
        <f t="shared" si="84"/>
        <v>-3.251072757710885E-2</v>
      </c>
      <c r="AN142" s="199">
        <f t="shared" si="84"/>
        <v>-6.181256148490813E-2</v>
      </c>
      <c r="AO142" s="196">
        <f t="shared" si="84"/>
        <v>-6.6239323795396376E-2</v>
      </c>
      <c r="AP142" s="196">
        <f t="shared" si="84"/>
        <v>-3.4793861114074474E-2</v>
      </c>
      <c r="AQ142" s="197">
        <f t="shared" si="84"/>
        <v>-4.2161656735710491E-2</v>
      </c>
      <c r="AR142" s="196">
        <f t="shared" si="84"/>
        <v>-4.6762893616617521E-2</v>
      </c>
      <c r="AS142" s="196">
        <f t="shared" si="84"/>
        <v>-4.4786834401037895E-2</v>
      </c>
      <c r="AT142" s="197">
        <f t="shared" si="84"/>
        <v>-2.382735885348743E-2</v>
      </c>
      <c r="AU142" s="196">
        <f>AU139/AU79</f>
        <v>-4.5001555824517342E-2</v>
      </c>
      <c r="AV142" s="196">
        <f>AV139/AV79</f>
        <v>-6.6384870657924408E-2</v>
      </c>
      <c r="AW142" s="197">
        <f>AW139/AW79</f>
        <v>-2.16993040196394E-2</v>
      </c>
      <c r="AX142" s="196">
        <f t="shared" ref="AX142:BC142" si="85">AX139/AX79</f>
        <v>-2.275796924949091E-2</v>
      </c>
      <c r="AY142" s="196">
        <f t="shared" si="85"/>
        <v>-1.3785885577224004E-2</v>
      </c>
      <c r="AZ142" s="197">
        <f t="shared" si="85"/>
        <v>-2.0772401740603752E-3</v>
      </c>
      <c r="BA142" s="199">
        <f t="shared" si="85"/>
        <v>-3.5480547706478252E-2</v>
      </c>
      <c r="BB142" s="196">
        <f t="shared" si="85"/>
        <v>-5.5392814103866192E-2</v>
      </c>
      <c r="BC142" s="196">
        <f t="shared" si="85"/>
        <v>-3.4347639270601575E-2</v>
      </c>
      <c r="BD142" s="197">
        <f>BD139/BD79</f>
        <v>-2.0147059845515267E-2</v>
      </c>
      <c r="BE142" s="196">
        <f>BE139/BE79</f>
        <v>-3.8379354662253819E-2</v>
      </c>
      <c r="BF142" s="196">
        <f>BF139/BF79</f>
        <v>-4.3179605479001154E-2</v>
      </c>
      <c r="BG142" s="197">
        <f>BG139/BG79</f>
        <v>-2.2392582225030246E-2</v>
      </c>
      <c r="BH142" s="196">
        <f t="shared" ref="BH142:BM142" si="86">BH139/BH79</f>
        <v>-2.5568341707761722E-2</v>
      </c>
      <c r="BI142" s="196">
        <f t="shared" si="86"/>
        <v>-2.8121557220648203E-2</v>
      </c>
      <c r="BJ142" s="197">
        <f t="shared" si="86"/>
        <v>-0.10152386698773466</v>
      </c>
      <c r="BK142" s="196">
        <f t="shared" si="86"/>
        <v>-8.4949189034354305E-2</v>
      </c>
      <c r="BL142" s="196">
        <f t="shared" si="86"/>
        <v>-9.9992307491300406E-2</v>
      </c>
      <c r="BM142" s="197">
        <f t="shared" si="86"/>
        <v>-0.1003558544302226</v>
      </c>
    </row>
    <row r="143" spans="1:65" customFormat="1">
      <c r="A143" s="152" t="s">
        <v>708</v>
      </c>
      <c r="B143" s="141">
        <v>-0.24424309</v>
      </c>
      <c r="D143" s="127"/>
      <c r="G143" s="127"/>
      <c r="J143" s="127"/>
      <c r="M143" s="128"/>
      <c r="N143" s="141">
        <v>-0.24424309</v>
      </c>
      <c r="Q143" s="127"/>
      <c r="T143" s="127"/>
      <c r="W143" s="127"/>
      <c r="Z143" s="127"/>
      <c r="AA143" s="141">
        <v>0</v>
      </c>
      <c r="AD143" s="127"/>
      <c r="AG143" s="127"/>
      <c r="AJ143" s="127"/>
      <c r="AM143" s="127"/>
      <c r="AN143" s="134">
        <v>0</v>
      </c>
      <c r="AQ143" s="127"/>
      <c r="AT143" s="127"/>
      <c r="AW143" s="127"/>
      <c r="AZ143" s="127"/>
      <c r="BA143" s="134">
        <v>0</v>
      </c>
      <c r="BD143" s="127"/>
      <c r="BG143" s="127"/>
      <c r="BJ143" s="127"/>
      <c r="BM143" s="127"/>
    </row>
    <row r="144" spans="1:65" customFormat="1">
      <c r="A144" s="249" t="s">
        <v>709</v>
      </c>
      <c r="D144" s="127"/>
      <c r="G144" s="127"/>
      <c r="J144" s="127"/>
      <c r="M144" s="128"/>
      <c r="N144" s="134"/>
      <c r="Q144" s="127"/>
      <c r="T144" s="127"/>
      <c r="W144" s="127"/>
      <c r="Z144" s="127"/>
      <c r="AA144" s="134"/>
      <c r="AD144" s="127"/>
      <c r="AG144" s="127"/>
      <c r="AJ144" s="127"/>
      <c r="AM144" s="127"/>
      <c r="AN144" s="134"/>
      <c r="AQ144" s="127"/>
      <c r="AT144" s="127"/>
      <c r="AW144" s="127"/>
      <c r="AZ144" s="127"/>
      <c r="BA144" s="134"/>
      <c r="BD144" s="127"/>
      <c r="BG144" s="127"/>
      <c r="BJ144" s="127"/>
      <c r="BM144" s="127"/>
    </row>
    <row r="145" spans="1:65" s="242" customFormat="1">
      <c r="A145" s="250" t="s">
        <v>710</v>
      </c>
      <c r="B145" s="238">
        <v>-2.7026296499999991</v>
      </c>
      <c r="C145" s="238">
        <v>-2.7026296499999982</v>
      </c>
      <c r="D145" s="239">
        <v>-5.4384449500000143</v>
      </c>
      <c r="E145" s="238">
        <v>-3.69741499</v>
      </c>
      <c r="F145" s="238">
        <v>-2.6864198699999999</v>
      </c>
      <c r="G145" s="239">
        <v>-2.5366114599999996</v>
      </c>
      <c r="H145" s="238">
        <v>-2.5369646299999995</v>
      </c>
      <c r="I145" s="238">
        <v>-6.2136825999999994</v>
      </c>
      <c r="J145" s="239">
        <v>-3.2824693100000002</v>
      </c>
      <c r="K145" s="238">
        <v>-3.2824693199999997</v>
      </c>
      <c r="L145" s="238">
        <v>-3.2824693199999997</v>
      </c>
      <c r="M145" s="240">
        <v>-7.0733843800000011</v>
      </c>
      <c r="N145" s="241">
        <v>-45.435590130000008</v>
      </c>
      <c r="O145" s="238">
        <v>-3.2440484899999995</v>
      </c>
      <c r="P145" s="238">
        <v>-3.2440484899999995</v>
      </c>
      <c r="Q145" s="239">
        <v>-2.2399760199999998</v>
      </c>
      <c r="R145" s="238">
        <v>-6.3097578100000007</v>
      </c>
      <c r="S145" s="238">
        <v>-0.25392112000000006</v>
      </c>
      <c r="T145" s="239">
        <v>-2.3775005299999994</v>
      </c>
      <c r="U145" s="238">
        <v>-2.3775005299999994</v>
      </c>
      <c r="V145" s="238">
        <v>-2.2812030700000001</v>
      </c>
      <c r="W145" s="239">
        <v>-13.31652038</v>
      </c>
      <c r="X145" s="238">
        <v>-4.7399378199999997</v>
      </c>
      <c r="Y145" s="238">
        <v>-3.7049463299999998</v>
      </c>
      <c r="Z145" s="239">
        <v>0.82415351000000003</v>
      </c>
      <c r="AA145" s="241">
        <v>-43.265207079999996</v>
      </c>
      <c r="AB145" s="238">
        <v>-3.2184094099999991</v>
      </c>
      <c r="AC145" s="238">
        <v>-2.17012055</v>
      </c>
      <c r="AD145" s="239">
        <v>-2.6879774099999998</v>
      </c>
      <c r="AE145" s="238">
        <v>-5.7703727400000089</v>
      </c>
      <c r="AF145" s="238">
        <v>-1.3685784199999917</v>
      </c>
      <c r="AG145" s="239">
        <v>-1.8957091799999974</v>
      </c>
      <c r="AH145" s="238">
        <v>-3.1473568499999995</v>
      </c>
      <c r="AI145" s="238">
        <v>-4.52298095</v>
      </c>
      <c r="AJ145" s="239">
        <v>-6.5546873799999998</v>
      </c>
      <c r="AK145" s="238">
        <v>-4.1726645900000001</v>
      </c>
      <c r="AL145" s="238">
        <v>4.27371854</v>
      </c>
      <c r="AM145" s="239">
        <v>-7.9384135799999997</v>
      </c>
      <c r="AN145" s="241">
        <v>-39.173552520000001</v>
      </c>
      <c r="AO145" s="238">
        <v>-2.2839161799999999</v>
      </c>
      <c r="AP145" s="238">
        <v>-2.5371416499999992</v>
      </c>
      <c r="AQ145" s="239">
        <v>3.9643920800000014</v>
      </c>
      <c r="AR145" s="238">
        <v>-2.5403254799999897</v>
      </c>
      <c r="AS145" s="238">
        <v>-5.5309080099999965</v>
      </c>
      <c r="AT145" s="239">
        <v>1.2217642600000029</v>
      </c>
      <c r="AU145" s="238">
        <v>-2.0021421299999984</v>
      </c>
      <c r="AV145" s="238">
        <v>-1.6353113599999989</v>
      </c>
      <c r="AW145" s="239">
        <v>-1.0217526600000004</v>
      </c>
      <c r="AX145" s="238">
        <v>-5.2988946199999996</v>
      </c>
      <c r="AY145" s="238">
        <v>-1.4896509899999997</v>
      </c>
      <c r="AZ145" s="239">
        <v>-2.6781618099999998</v>
      </c>
      <c r="BA145" s="241">
        <v>-21.832048549999978</v>
      </c>
      <c r="BB145" s="238">
        <v>-2.3168367599999997</v>
      </c>
      <c r="BC145" s="238">
        <v>-1.8682972100000004</v>
      </c>
      <c r="BD145" s="239">
        <v>-6.4098099700000057</v>
      </c>
      <c r="BE145" s="238">
        <v>-4.1235726100000001</v>
      </c>
      <c r="BF145" s="238">
        <v>-2.2261514199999999</v>
      </c>
      <c r="BG145" s="239">
        <v>-2.796088580000001</v>
      </c>
      <c r="BH145" s="251">
        <v>-2.7553126300000006</v>
      </c>
      <c r="BI145" s="251">
        <v>-0.96850295999999969</v>
      </c>
      <c r="BJ145" s="252">
        <v>1.9731754599999975</v>
      </c>
      <c r="BK145" s="251">
        <v>-2.0495168200000005</v>
      </c>
      <c r="BL145" s="251">
        <v>-3.3234476199999996</v>
      </c>
      <c r="BM145" s="252">
        <v>-2.0160986199999997</v>
      </c>
    </row>
    <row r="146" spans="1:65" customFormat="1">
      <c r="A146" s="253" t="s">
        <v>711</v>
      </c>
      <c r="D146" s="127"/>
      <c r="G146" s="127"/>
      <c r="J146" s="127"/>
      <c r="M146" s="128"/>
      <c r="N146" s="134"/>
      <c r="Q146" s="127"/>
      <c r="T146" s="127"/>
      <c r="W146" s="127"/>
      <c r="Z146" s="127"/>
      <c r="AA146" s="134"/>
      <c r="AD146" s="127"/>
      <c r="AG146" s="127"/>
      <c r="AJ146" s="127"/>
      <c r="AM146" s="127"/>
      <c r="AN146" s="134"/>
      <c r="AQ146" s="127"/>
      <c r="AT146" s="127"/>
      <c r="AW146" s="127"/>
      <c r="AZ146" s="127"/>
      <c r="BA146" s="134"/>
      <c r="BD146" s="127"/>
      <c r="BG146" s="127"/>
      <c r="BJ146" s="127"/>
      <c r="BM146" s="127"/>
    </row>
    <row r="147" spans="1:65" customFormat="1">
      <c r="A147" s="135" t="s">
        <v>712</v>
      </c>
      <c r="B147" s="136">
        <v>-2.8509340200000253</v>
      </c>
      <c r="C147" s="136">
        <v>-0.21817235999998985</v>
      </c>
      <c r="D147" s="137">
        <v>4.3296888999999581</v>
      </c>
      <c r="E147" s="136">
        <v>1.5111973699999757</v>
      </c>
      <c r="F147" s="136">
        <v>0.91327218000001853</v>
      </c>
      <c r="G147" s="137">
        <v>2.5213680800000144</v>
      </c>
      <c r="H147" s="136">
        <v>-3.0224066100000235</v>
      </c>
      <c r="I147" s="136">
        <v>-0.97231876000000894</v>
      </c>
      <c r="J147" s="137">
        <v>3.0282370400001004</v>
      </c>
      <c r="K147" s="136">
        <v>-2.229470299999976</v>
      </c>
      <c r="L147" s="136">
        <v>-7.777189829999986</v>
      </c>
      <c r="M147" s="138">
        <v>8.3017263000000199</v>
      </c>
      <c r="N147" s="139">
        <v>3.5349979900000781</v>
      </c>
      <c r="O147" s="136">
        <v>1.0203078699999855</v>
      </c>
      <c r="P147" s="136">
        <v>-5.9387234299999658</v>
      </c>
      <c r="Q147" s="137">
        <v>1.6273414300000024</v>
      </c>
      <c r="R147" s="136">
        <v>-2.0408925100000239</v>
      </c>
      <c r="S147" s="136">
        <v>-1.1366974200000235</v>
      </c>
      <c r="T147" s="137">
        <v>-1.3020514900000095</v>
      </c>
      <c r="U147" s="136">
        <v>-0.67901361000000637</v>
      </c>
      <c r="V147" s="136">
        <v>-3.0946655400000029</v>
      </c>
      <c r="W147" s="137">
        <v>1.3549390499999996</v>
      </c>
      <c r="X147" s="136">
        <v>-7.2930652300000016</v>
      </c>
      <c r="Y147" s="136">
        <v>-4.1459846300000072</v>
      </c>
      <c r="Z147" s="254">
        <v>12.822842679999972</v>
      </c>
      <c r="AA147" s="255">
        <v>-8.8856628300000775</v>
      </c>
      <c r="AB147" s="136">
        <v>-5.8668119700000014</v>
      </c>
      <c r="AC147" s="136">
        <v>-2.3741462599999985</v>
      </c>
      <c r="AD147" s="137">
        <v>3.9240091100000001</v>
      </c>
      <c r="AE147" s="136">
        <v>-5.0252237599999976</v>
      </c>
      <c r="AF147" s="136">
        <v>-2.1431412800000005</v>
      </c>
      <c r="AG147" s="137">
        <v>0.189987400000001</v>
      </c>
      <c r="AH147" s="136">
        <v>-0.35016053999999969</v>
      </c>
      <c r="AI147" s="136">
        <v>0.13474170999999482</v>
      </c>
      <c r="AJ147" s="137">
        <v>-1.1247567100000007</v>
      </c>
      <c r="AK147" s="136">
        <v>3.0122999499999956</v>
      </c>
      <c r="AL147" s="136">
        <v>2.6560921000000155</v>
      </c>
      <c r="AM147" s="137">
        <v>-3.4323529699999971</v>
      </c>
      <c r="AN147" s="255">
        <v>-10.439463219999986</v>
      </c>
      <c r="AO147" s="136">
        <v>-1.050512249999999</v>
      </c>
      <c r="AP147" s="136">
        <v>1.9120667199999928</v>
      </c>
      <c r="AQ147" s="137">
        <v>2.8248634000000021</v>
      </c>
      <c r="AR147" s="136">
        <v>-0.3405111599999997</v>
      </c>
      <c r="AS147" s="136">
        <v>0.39827689000000033</v>
      </c>
      <c r="AT147" s="137">
        <v>-5.2473155500000006</v>
      </c>
      <c r="AU147" s="136">
        <v>-1.6296767999999993</v>
      </c>
      <c r="AV147" s="136">
        <v>-6.5036791099999984</v>
      </c>
      <c r="AW147" s="137">
        <v>10.416298489999994</v>
      </c>
      <c r="AX147" s="136">
        <v>-1.8033500500001216</v>
      </c>
      <c r="AY147" s="136">
        <v>3.3199284299999996</v>
      </c>
      <c r="AZ147" s="137">
        <v>-114.67978780000001</v>
      </c>
      <c r="BA147" s="255">
        <v>-112.42339879000015</v>
      </c>
      <c r="BB147" s="136">
        <v>-3.993947959999999</v>
      </c>
      <c r="BC147" s="136">
        <v>-2.2313444100000002</v>
      </c>
      <c r="BD147" s="137">
        <v>-9.8786035899999991</v>
      </c>
      <c r="BE147" s="136">
        <v>39.087395689999958</v>
      </c>
      <c r="BF147" s="136">
        <v>-14.131164359999994</v>
      </c>
      <c r="BG147" s="137">
        <v>-8.0599836199999988</v>
      </c>
      <c r="BH147" s="184">
        <v>0.19860796000000044</v>
      </c>
      <c r="BI147" s="184">
        <v>-3.3990644300000001</v>
      </c>
      <c r="BJ147" s="185">
        <v>-1.8287606299999999</v>
      </c>
      <c r="BK147" s="184">
        <v>-0.42503008999999986</v>
      </c>
      <c r="BL147" s="184">
        <v>-2.8159317100000001</v>
      </c>
      <c r="BM147" s="185">
        <v>-80.521605039999997</v>
      </c>
    </row>
    <row r="148" spans="1:65" customFormat="1">
      <c r="A148" s="256" t="s">
        <v>713</v>
      </c>
      <c r="D148" s="127"/>
      <c r="G148" s="127"/>
      <c r="J148" s="127"/>
      <c r="M148" s="128"/>
      <c r="N148" s="134"/>
      <c r="Q148" s="127"/>
      <c r="T148" s="127"/>
      <c r="W148" s="127"/>
      <c r="Z148" s="127"/>
      <c r="AA148" s="134"/>
      <c r="AD148" s="127"/>
      <c r="AG148" s="127"/>
      <c r="AJ148" s="127"/>
      <c r="AM148" s="127"/>
      <c r="AN148" s="134"/>
      <c r="AQ148" s="127"/>
      <c r="AT148" s="127"/>
      <c r="AW148" s="127"/>
      <c r="AZ148" s="127"/>
      <c r="BA148" s="134"/>
      <c r="BD148" s="127"/>
      <c r="BG148" s="127"/>
      <c r="BJ148" s="127"/>
      <c r="BM148" s="127"/>
    </row>
    <row r="149" spans="1:65" customFormat="1">
      <c r="A149" s="206" t="s">
        <v>714</v>
      </c>
      <c r="B149" s="208">
        <f>B147+B139+B124+B116+B110+B102+B145+B143</f>
        <v>-59.587631029999379</v>
      </c>
      <c r="C149" s="208">
        <f t="shared" ref="C149:BM149" si="87">C147+C139+C124+C116+C110+C102+C145+C143</f>
        <v>-50.006642997599641</v>
      </c>
      <c r="D149" s="209">
        <f t="shared" si="87"/>
        <v>-55.346390530400058</v>
      </c>
      <c r="E149" s="208">
        <f t="shared" si="87"/>
        <v>-60.315304847200011</v>
      </c>
      <c r="F149" s="208">
        <f t="shared" si="87"/>
        <v>-55.914814508399935</v>
      </c>
      <c r="G149" s="209">
        <f t="shared" si="87"/>
        <v>-54.139646204799988</v>
      </c>
      <c r="H149" s="208">
        <f t="shared" si="87"/>
        <v>-66.954886965200018</v>
      </c>
      <c r="I149" s="208">
        <f t="shared" si="87"/>
        <v>-70.668613000800022</v>
      </c>
      <c r="J149" s="209">
        <f t="shared" si="87"/>
        <v>-60.925953089999901</v>
      </c>
      <c r="K149" s="208">
        <f t="shared" si="87"/>
        <v>-67.681149547599986</v>
      </c>
      <c r="L149" s="208">
        <f t="shared" si="87"/>
        <v>-70.708250258600003</v>
      </c>
      <c r="M149" s="210">
        <f t="shared" si="87"/>
        <v>-57.242168568799947</v>
      </c>
      <c r="N149" s="211">
        <f t="shared" si="87"/>
        <v>-729.4914515493989</v>
      </c>
      <c r="O149" s="208">
        <f t="shared" si="87"/>
        <v>-49.417050013598505</v>
      </c>
      <c r="P149" s="208">
        <f t="shared" si="87"/>
        <v>-55.737327158431093</v>
      </c>
      <c r="Q149" s="209">
        <f t="shared" si="87"/>
        <v>-37.170798302050969</v>
      </c>
      <c r="R149" s="208">
        <f t="shared" si="87"/>
        <v>-54.159858675689584</v>
      </c>
      <c r="S149" s="208">
        <f t="shared" si="87"/>
        <v>-46.287298834397156</v>
      </c>
      <c r="T149" s="209">
        <f t="shared" si="87"/>
        <v>-47.292525275528703</v>
      </c>
      <c r="U149" s="208">
        <f t="shared" si="87"/>
        <v>-48.648092149374634</v>
      </c>
      <c r="V149" s="208">
        <f t="shared" si="87"/>
        <v>-50.428558476793526</v>
      </c>
      <c r="W149" s="209">
        <f t="shared" si="87"/>
        <v>-55.171663242259065</v>
      </c>
      <c r="X149" s="208">
        <f t="shared" si="87"/>
        <v>-56.234184699907409</v>
      </c>
      <c r="Y149" s="208">
        <f t="shared" si="87"/>
        <v>-54.149729236960617</v>
      </c>
      <c r="Z149" s="209">
        <f t="shared" si="87"/>
        <v>-63.917260354817401</v>
      </c>
      <c r="AA149" s="211">
        <f t="shared" si="87"/>
        <v>-618.69434641980865</v>
      </c>
      <c r="AB149" s="208">
        <f t="shared" si="87"/>
        <v>-43.869281319174625</v>
      </c>
      <c r="AC149" s="208">
        <f t="shared" si="87"/>
        <v>-47.36551072768561</v>
      </c>
      <c r="AD149" s="209">
        <f t="shared" si="87"/>
        <v>-44.280252170549268</v>
      </c>
      <c r="AE149" s="208">
        <f t="shared" si="87"/>
        <v>-71.235901586341257</v>
      </c>
      <c r="AF149" s="208">
        <f t="shared" si="87"/>
        <v>-50.872489626455433</v>
      </c>
      <c r="AG149" s="209">
        <f t="shared" si="87"/>
        <v>-37.126483005004232</v>
      </c>
      <c r="AH149" s="208">
        <f t="shared" si="87"/>
        <v>-50.205245345329303</v>
      </c>
      <c r="AI149" s="208">
        <f t="shared" si="87"/>
        <v>-53.270962638019569</v>
      </c>
      <c r="AJ149" s="209">
        <f t="shared" si="87"/>
        <v>-38.138708523639984</v>
      </c>
      <c r="AK149" s="208">
        <f t="shared" si="87"/>
        <v>-44.853153396361392</v>
      </c>
      <c r="AL149" s="208">
        <f t="shared" si="87"/>
        <v>-24.608696992246603</v>
      </c>
      <c r="AM149" s="209">
        <f t="shared" si="87"/>
        <v>-65.257873547724998</v>
      </c>
      <c r="AN149" s="211">
        <f t="shared" si="87"/>
        <v>-571.1245588785323</v>
      </c>
      <c r="AO149" s="208">
        <f t="shared" si="87"/>
        <v>-39.085019799999984</v>
      </c>
      <c r="AP149" s="208">
        <f t="shared" si="87"/>
        <v>-47.618435070000054</v>
      </c>
      <c r="AQ149" s="209">
        <f t="shared" si="87"/>
        <v>-33.392535839999987</v>
      </c>
      <c r="AR149" s="208">
        <f t="shared" si="87"/>
        <v>-48.135434700000033</v>
      </c>
      <c r="AS149" s="208">
        <f t="shared" si="87"/>
        <v>-41.658297140000059</v>
      </c>
      <c r="AT149" s="209">
        <f t="shared" si="87"/>
        <v>-52.726569092795131</v>
      </c>
      <c r="AU149" s="208">
        <f t="shared" si="87"/>
        <v>-47.897912200000036</v>
      </c>
      <c r="AV149" s="208">
        <f t="shared" si="87"/>
        <v>-55.224937700000005</v>
      </c>
      <c r="AW149" s="209">
        <f t="shared" si="87"/>
        <v>-42.313878909192688</v>
      </c>
      <c r="AX149" s="208">
        <f t="shared" si="87"/>
        <v>-40.2039351600001</v>
      </c>
      <c r="AY149" s="208">
        <f t="shared" si="87"/>
        <v>-54.715112509999862</v>
      </c>
      <c r="AZ149" s="209">
        <f t="shared" si="87"/>
        <v>-163.52079110086873</v>
      </c>
      <c r="BA149" s="211">
        <f t="shared" si="87"/>
        <v>-666.5328592228567</v>
      </c>
      <c r="BB149" s="208">
        <f t="shared" si="87"/>
        <v>-50.049117159999966</v>
      </c>
      <c r="BC149" s="208">
        <f t="shared" si="87"/>
        <v>-85.566102839999971</v>
      </c>
      <c r="BD149" s="209">
        <f t="shared" si="87"/>
        <v>-55.211856999954314</v>
      </c>
      <c r="BE149" s="208">
        <f t="shared" si="87"/>
        <v>-9.7092664900000329</v>
      </c>
      <c r="BF149" s="208">
        <f t="shared" si="87"/>
        <v>-76.946350309999957</v>
      </c>
      <c r="BG149" s="209">
        <f t="shared" si="87"/>
        <v>-12.2363488700458</v>
      </c>
      <c r="BH149" s="212">
        <f t="shared" si="87"/>
        <v>-36.962281429999997</v>
      </c>
      <c r="BI149" s="212">
        <f t="shared" si="87"/>
        <v>-43.854507550000015</v>
      </c>
      <c r="BJ149" s="213">
        <f t="shared" si="87"/>
        <v>-46.579629160000003</v>
      </c>
      <c r="BK149" s="212">
        <f t="shared" si="87"/>
        <v>-51.872427600000002</v>
      </c>
      <c r="BL149" s="212">
        <f t="shared" si="87"/>
        <v>-61.346756190000008</v>
      </c>
      <c r="BM149" s="213">
        <f t="shared" si="87"/>
        <v>-145.99133779080623</v>
      </c>
    </row>
    <row r="150" spans="1:65" customFormat="1">
      <c r="A150" s="152" t="s">
        <v>715</v>
      </c>
      <c r="D150" s="127"/>
      <c r="G150" s="127"/>
      <c r="J150" s="127"/>
      <c r="M150" s="128"/>
      <c r="N150" s="134"/>
      <c r="Q150" s="127"/>
      <c r="T150" s="127"/>
      <c r="W150" s="127"/>
      <c r="Z150" s="127"/>
      <c r="AA150" s="134"/>
      <c r="AD150" s="127"/>
      <c r="AG150" s="127"/>
      <c r="AJ150" s="127"/>
      <c r="AM150" s="127"/>
      <c r="AN150" s="134"/>
      <c r="AQ150" s="127"/>
      <c r="AT150" s="127"/>
      <c r="AW150" s="127"/>
      <c r="AZ150" s="127"/>
      <c r="BA150" s="134"/>
      <c r="BD150" s="127"/>
      <c r="BG150" s="127"/>
      <c r="BJ150" s="127"/>
      <c r="BM150" s="127"/>
    </row>
    <row r="151" spans="1:65" customFormat="1">
      <c r="A151" s="214" t="s">
        <v>716</v>
      </c>
      <c r="B151" s="215">
        <f>B97+B149</f>
        <v>55.473218030000631</v>
      </c>
      <c r="C151" s="215">
        <f t="shared" ref="C151:AT151" si="88">C97+C149</f>
        <v>70.413776130534359</v>
      </c>
      <c r="D151" s="216">
        <f t="shared" si="88"/>
        <v>62.446500246655816</v>
      </c>
      <c r="E151" s="215">
        <f t="shared" si="88"/>
        <v>60.597632281551896</v>
      </c>
      <c r="F151" s="215">
        <f t="shared" si="88"/>
        <v>64.042511206760082</v>
      </c>
      <c r="G151" s="216">
        <f t="shared" si="88"/>
        <v>67.604454370362077</v>
      </c>
      <c r="H151" s="215">
        <f t="shared" si="88"/>
        <v>66.061708044003382</v>
      </c>
      <c r="I151" s="215">
        <f t="shared" si="88"/>
        <v>70.287801667912291</v>
      </c>
      <c r="J151" s="216">
        <f t="shared" si="88"/>
        <v>71.644490829803999</v>
      </c>
      <c r="K151" s="215">
        <f t="shared" si="88"/>
        <v>64.180794381397689</v>
      </c>
      <c r="L151" s="215">
        <f t="shared" si="88"/>
        <v>61.111344342167143</v>
      </c>
      <c r="M151" s="217">
        <f t="shared" si="88"/>
        <v>75.276055099101939</v>
      </c>
      <c r="N151" s="218">
        <f t="shared" si="88"/>
        <v>789.14028663025113</v>
      </c>
      <c r="O151" s="215">
        <f t="shared" si="88"/>
        <v>86.444401256289382</v>
      </c>
      <c r="P151" s="215">
        <f t="shared" si="88"/>
        <v>77.083321118054812</v>
      </c>
      <c r="Q151" s="216">
        <f t="shared" si="88"/>
        <v>89.742304316502413</v>
      </c>
      <c r="R151" s="215">
        <f t="shared" si="88"/>
        <v>84.477331985308808</v>
      </c>
      <c r="S151" s="215">
        <f t="shared" si="88"/>
        <v>81.068667061170515</v>
      </c>
      <c r="T151" s="216">
        <f t="shared" si="88"/>
        <v>90.384349785356051</v>
      </c>
      <c r="U151" s="215">
        <f t="shared" si="88"/>
        <v>92.809108279521865</v>
      </c>
      <c r="V151" s="215">
        <f t="shared" si="88"/>
        <v>97.582366800411435</v>
      </c>
      <c r="W151" s="216">
        <f t="shared" si="88"/>
        <v>91.989080151016282</v>
      </c>
      <c r="X151" s="215">
        <f t="shared" si="88"/>
        <v>79.934864931045666</v>
      </c>
      <c r="Y151" s="215">
        <f t="shared" si="88"/>
        <v>70.742006332727811</v>
      </c>
      <c r="Z151" s="216">
        <f t="shared" si="88"/>
        <v>69.271219870035438</v>
      </c>
      <c r="AA151" s="218">
        <f t="shared" si="88"/>
        <v>1011.4490218874414</v>
      </c>
      <c r="AB151" s="215">
        <f t="shared" si="88"/>
        <v>88.331429726587857</v>
      </c>
      <c r="AC151" s="215">
        <f t="shared" si="88"/>
        <v>79.249173779232024</v>
      </c>
      <c r="AD151" s="216">
        <f t="shared" si="88"/>
        <v>92.415772708657926</v>
      </c>
      <c r="AE151" s="215">
        <f t="shared" si="88"/>
        <v>55.447595374764376</v>
      </c>
      <c r="AF151" s="215">
        <f t="shared" si="88"/>
        <v>83.299430224712012</v>
      </c>
      <c r="AG151" s="216">
        <f t="shared" si="88"/>
        <v>98.764911856541076</v>
      </c>
      <c r="AH151" s="215">
        <f t="shared" si="88"/>
        <v>85.864092272631666</v>
      </c>
      <c r="AI151" s="215">
        <f t="shared" si="88"/>
        <v>75.960232367532143</v>
      </c>
      <c r="AJ151" s="216">
        <f t="shared" si="88"/>
        <v>103.86336304260865</v>
      </c>
      <c r="AK151" s="215">
        <f t="shared" si="88"/>
        <v>90.656071910721437</v>
      </c>
      <c r="AL151" s="215">
        <f t="shared" si="88"/>
        <v>109.44757351262034</v>
      </c>
      <c r="AM151" s="216">
        <f t="shared" si="88"/>
        <v>63.631345803212312</v>
      </c>
      <c r="AN151" s="218">
        <f t="shared" si="88"/>
        <v>1026.8909925798218</v>
      </c>
      <c r="AO151" s="215">
        <f t="shared" si="88"/>
        <v>89.771668203912625</v>
      </c>
      <c r="AP151" s="215">
        <f t="shared" si="88"/>
        <v>81.793894261670715</v>
      </c>
      <c r="AQ151" s="216">
        <f t="shared" si="88"/>
        <v>94.83967354841252</v>
      </c>
      <c r="AR151" s="215">
        <f t="shared" si="88"/>
        <v>83.222738427669825</v>
      </c>
      <c r="AS151" s="215">
        <f t="shared" si="88"/>
        <v>88.922863027435767</v>
      </c>
      <c r="AT151" s="216">
        <f t="shared" si="88"/>
        <v>96.082364603251506</v>
      </c>
      <c r="AU151" s="215">
        <f>AU97+AU149</f>
        <v>102.957759078154</v>
      </c>
      <c r="AV151" s="215">
        <f>AV97+AV149</f>
        <v>96.319232847705905</v>
      </c>
      <c r="AW151" s="216">
        <f>AW97+AW149</f>
        <v>91.374189992349812</v>
      </c>
      <c r="AX151" s="215">
        <f t="shared" ref="AX151:BC151" si="89">AX97+AX149</f>
        <v>100.37176785098424</v>
      </c>
      <c r="AY151" s="215">
        <f t="shared" si="89"/>
        <v>87.071462678790795</v>
      </c>
      <c r="AZ151" s="216">
        <f t="shared" si="89"/>
        <v>-27.671615585299691</v>
      </c>
      <c r="BA151" s="218">
        <f t="shared" si="89"/>
        <v>985.01599893503806</v>
      </c>
      <c r="BB151" s="215">
        <f t="shared" si="89"/>
        <v>87.543928442262924</v>
      </c>
      <c r="BC151" s="215">
        <f t="shared" si="89"/>
        <v>54.678445795394495</v>
      </c>
      <c r="BD151" s="216">
        <f>BD97+BD149</f>
        <v>90.46998597838089</v>
      </c>
      <c r="BE151" s="215">
        <f>BE97+BE149</f>
        <v>132.66516398604571</v>
      </c>
      <c r="BF151" s="215">
        <f>BF97+BF149</f>
        <v>54.310039482294826</v>
      </c>
      <c r="BG151" s="216">
        <f>BG97+BG149</f>
        <v>111.96762482575699</v>
      </c>
      <c r="BH151" s="219">
        <f t="shared" ref="BH151:BM151" si="90">BH97+BH149</f>
        <v>107.00316325615299</v>
      </c>
      <c r="BI151" s="219">
        <f t="shared" si="90"/>
        <v>101.2528608143713</v>
      </c>
      <c r="BJ151" s="220">
        <f t="shared" si="90"/>
        <v>99.73671815818642</v>
      </c>
      <c r="BK151" s="219">
        <f t="shared" si="90"/>
        <v>89.532198694071127</v>
      </c>
      <c r="BL151" s="219">
        <f t="shared" si="90"/>
        <v>70.707333682301169</v>
      </c>
      <c r="BM151" s="220">
        <f t="shared" si="90"/>
        <v>4.1667931658389534</v>
      </c>
    </row>
    <row r="152" spans="1:65" customFormat="1">
      <c r="A152" s="257" t="s">
        <v>717</v>
      </c>
      <c r="B152" s="222">
        <f>B151/B79</f>
        <v>0.3752230327089911</v>
      </c>
      <c r="C152" s="223">
        <f t="shared" ref="C152:AT152" si="91">C151/C79</f>
        <v>0.45772119232406572</v>
      </c>
      <c r="D152" s="224">
        <f t="shared" si="91"/>
        <v>0.40784076392736085</v>
      </c>
      <c r="E152" s="223">
        <f t="shared" si="91"/>
        <v>0.38508068993350397</v>
      </c>
      <c r="F152" s="223">
        <f t="shared" si="91"/>
        <v>0.4073899244964147</v>
      </c>
      <c r="G152" s="224">
        <f t="shared" si="91"/>
        <v>0.42785792917009313</v>
      </c>
      <c r="H152" s="223">
        <f t="shared" si="91"/>
        <v>0.38224510690819069</v>
      </c>
      <c r="I152" s="223">
        <f t="shared" si="91"/>
        <v>0.39603116237633684</v>
      </c>
      <c r="J152" s="224">
        <f t="shared" si="91"/>
        <v>0.41828773844614137</v>
      </c>
      <c r="K152" s="223">
        <f t="shared" si="91"/>
        <v>0.37248793611765885</v>
      </c>
      <c r="L152" s="223">
        <f t="shared" si="91"/>
        <v>0.35563087759865447</v>
      </c>
      <c r="M152" s="225">
        <f t="shared" si="91"/>
        <v>0.43941411681178999</v>
      </c>
      <c r="N152" s="226">
        <f t="shared" si="91"/>
        <v>0.40172035552612512</v>
      </c>
      <c r="O152" s="223">
        <f t="shared" si="91"/>
        <v>0.53186559280057877</v>
      </c>
      <c r="P152" s="223">
        <f t="shared" si="91"/>
        <v>0.47946597442436562</v>
      </c>
      <c r="Q152" s="224">
        <f t="shared" si="91"/>
        <v>0.5677025048851746</v>
      </c>
      <c r="R152" s="223">
        <f t="shared" si="91"/>
        <v>0.50526412962414735</v>
      </c>
      <c r="S152" s="223">
        <f t="shared" si="91"/>
        <v>0.51865231245255783</v>
      </c>
      <c r="T152" s="224">
        <f t="shared" si="91"/>
        <v>0.55081168574415207</v>
      </c>
      <c r="U152" s="223">
        <f t="shared" si="91"/>
        <v>0.54254923888432505</v>
      </c>
      <c r="V152" s="223">
        <f t="shared" si="91"/>
        <v>0.55427825791384366</v>
      </c>
      <c r="W152" s="224">
        <f t="shared" si="91"/>
        <v>0.53024373718226325</v>
      </c>
      <c r="X152" s="223">
        <f t="shared" si="91"/>
        <v>0.47855070368385783</v>
      </c>
      <c r="Y152" s="223">
        <f t="shared" si="91"/>
        <v>0.45626296973423869</v>
      </c>
      <c r="Z152" s="224">
        <f t="shared" si="91"/>
        <v>0.42972546040824733</v>
      </c>
      <c r="AA152" s="226">
        <f t="shared" si="91"/>
        <v>0.51268351374160659</v>
      </c>
      <c r="AB152" s="223">
        <f t="shared" si="91"/>
        <v>0.55600148383832981</v>
      </c>
      <c r="AC152" s="223">
        <f t="shared" si="91"/>
        <v>0.50067974145212113</v>
      </c>
      <c r="AD152" s="224">
        <f t="shared" si="91"/>
        <v>0.57028901731518533</v>
      </c>
      <c r="AE152" s="223">
        <f t="shared" si="91"/>
        <v>0.35190205240277855</v>
      </c>
      <c r="AF152" s="223">
        <f t="shared" si="91"/>
        <v>0.51522966849932184</v>
      </c>
      <c r="AG152" s="224">
        <f t="shared" si="91"/>
        <v>0.60393530978476173</v>
      </c>
      <c r="AH152" s="223">
        <f t="shared" si="91"/>
        <v>0.51631945809045854</v>
      </c>
      <c r="AI152" s="223">
        <f t="shared" si="91"/>
        <v>0.48159545503064199</v>
      </c>
      <c r="AJ152" s="224">
        <f t="shared" si="91"/>
        <v>0.62164501590795118</v>
      </c>
      <c r="AK152" s="223">
        <f t="shared" si="91"/>
        <v>0.55626531040973948</v>
      </c>
      <c r="AL152" s="223">
        <f t="shared" si="91"/>
        <v>0.68133342006671116</v>
      </c>
      <c r="AM152" s="224">
        <f t="shared" si="91"/>
        <v>0.40938731259280775</v>
      </c>
      <c r="AN152" s="226">
        <f t="shared" si="91"/>
        <v>0.53148300159281969</v>
      </c>
      <c r="AO152" s="223">
        <f t="shared" si="91"/>
        <v>0.58774979137393368</v>
      </c>
      <c r="AP152" s="223">
        <f t="shared" si="91"/>
        <v>0.51690343458004884</v>
      </c>
      <c r="AQ152" s="224">
        <f t="shared" si="91"/>
        <v>0.6092451655806832</v>
      </c>
      <c r="AR152" s="223">
        <f t="shared" si="91"/>
        <v>0.51732026189988656</v>
      </c>
      <c r="AS152" s="223">
        <f t="shared" si="91"/>
        <v>0.55497480209060879</v>
      </c>
      <c r="AT152" s="224">
        <f t="shared" si="91"/>
        <v>0.54474446571634227</v>
      </c>
      <c r="AU152" s="223">
        <f>AU151/AU79</f>
        <v>0.57685200285260341</v>
      </c>
      <c r="AV152" s="223">
        <f>AV151/AV79</f>
        <v>0.54442086381669852</v>
      </c>
      <c r="AW152" s="224">
        <f>AW151/AW79</f>
        <v>0.56302985869280342</v>
      </c>
      <c r="AX152" s="223">
        <f t="shared" ref="AX152:BC152" si="92">AX151/AX79</f>
        <v>0.57146536452580066</v>
      </c>
      <c r="AY152" s="223">
        <f t="shared" si="92"/>
        <v>0.518390751494478</v>
      </c>
      <c r="AZ152" s="224">
        <f t="shared" si="92"/>
        <v>-0.1558195074986963</v>
      </c>
      <c r="BA152" s="226">
        <f t="shared" si="92"/>
        <v>0.49176782009310199</v>
      </c>
      <c r="BB152" s="223">
        <f t="shared" si="92"/>
        <v>0.54072594739407653</v>
      </c>
      <c r="BC152" s="223">
        <f t="shared" si="92"/>
        <v>0.32692322587974038</v>
      </c>
      <c r="BD152" s="224">
        <f>BD151/BD79</f>
        <v>0.52174410590734677</v>
      </c>
      <c r="BE152" s="223">
        <f>BE151/BE79</f>
        <v>0.78359736534021263</v>
      </c>
      <c r="BF152" s="223">
        <f>BF151/BF79</f>
        <v>0.34061174971170577</v>
      </c>
      <c r="BG152" s="224">
        <f>BG151/BG79</f>
        <v>0.72251161973448852</v>
      </c>
      <c r="BH152" s="223">
        <f t="shared" ref="BH152:BM152" si="93">BH151/BH79</f>
        <v>0.62531604819275699</v>
      </c>
      <c r="BI152" s="223">
        <f t="shared" si="93"/>
        <v>0.58325718924341907</v>
      </c>
      <c r="BJ152" s="224">
        <f t="shared" si="93"/>
        <v>0.55444576756072295</v>
      </c>
      <c r="BK152" s="223">
        <f t="shared" si="93"/>
        <v>0.52743909853547444</v>
      </c>
      <c r="BL152" s="223">
        <f t="shared" si="93"/>
        <v>0.42394757359479396</v>
      </c>
      <c r="BM152" s="224">
        <f t="shared" si="93"/>
        <v>2.3335281528910526E-2</v>
      </c>
    </row>
    <row r="153" spans="1:65" customFormat="1">
      <c r="A153" s="258" t="s">
        <v>718</v>
      </c>
      <c r="D153" s="127"/>
      <c r="G153" s="127"/>
      <c r="J153" s="127"/>
      <c r="M153" s="128"/>
      <c r="N153" s="134"/>
      <c r="Q153" s="127"/>
      <c r="T153" s="127"/>
      <c r="W153" s="127"/>
      <c r="Z153" s="127"/>
      <c r="AA153" s="134"/>
      <c r="AD153" s="127"/>
      <c r="AG153" s="127"/>
      <c r="AJ153" s="127"/>
      <c r="AM153" s="127"/>
      <c r="AN153" s="134"/>
      <c r="AQ153" s="127"/>
      <c r="AT153" s="127"/>
      <c r="AW153" s="127"/>
      <c r="AZ153" s="127"/>
      <c r="BA153" s="134"/>
      <c r="BD153" s="127"/>
      <c r="BG153" s="127"/>
      <c r="BJ153" s="127"/>
      <c r="BM153" s="127"/>
    </row>
    <row r="154" spans="1:65" customFormat="1">
      <c r="A154" s="180" t="s">
        <v>654</v>
      </c>
      <c r="D154" s="127"/>
      <c r="G154" s="127"/>
      <c r="J154" s="127"/>
      <c r="M154" s="128"/>
      <c r="N154" s="134"/>
      <c r="Q154" s="127"/>
      <c r="T154" s="127"/>
      <c r="W154" s="127"/>
      <c r="Z154" s="127"/>
      <c r="AA154" s="134"/>
      <c r="AD154" s="127"/>
      <c r="AG154" s="127"/>
      <c r="AJ154" s="127"/>
      <c r="AM154" s="127"/>
      <c r="AN154" s="134"/>
      <c r="AQ154" s="127"/>
      <c r="AT154" s="127"/>
      <c r="AW154" s="127"/>
      <c r="AZ154" s="127"/>
      <c r="BA154" s="134"/>
      <c r="BD154" s="127"/>
      <c r="BG154" s="127"/>
      <c r="BJ154" s="127"/>
      <c r="BM154" s="127"/>
    </row>
    <row r="155" spans="1:65" customFormat="1">
      <c r="A155" s="180" t="s">
        <v>719</v>
      </c>
      <c r="D155" s="127"/>
      <c r="G155" s="127"/>
      <c r="J155" s="127"/>
      <c r="M155" s="128"/>
      <c r="N155" s="134"/>
      <c r="Q155" s="127"/>
      <c r="T155" s="127"/>
      <c r="W155" s="127"/>
      <c r="Z155" s="127"/>
      <c r="AA155" s="134"/>
      <c r="AD155" s="127"/>
      <c r="AG155" s="127"/>
      <c r="AJ155" s="127"/>
      <c r="AM155" s="127"/>
      <c r="AN155" s="134"/>
      <c r="AQ155" s="127"/>
      <c r="AT155" s="127"/>
      <c r="AW155" s="127"/>
      <c r="AZ155" s="127"/>
      <c r="BA155" s="134"/>
      <c r="BD155" s="127"/>
      <c r="BG155" s="127"/>
      <c r="BJ155" s="127"/>
      <c r="BM155" s="127"/>
    </row>
    <row r="156" spans="1:65" customFormat="1">
      <c r="A156" s="214" t="s">
        <v>720</v>
      </c>
      <c r="B156" s="215">
        <f>B151+B154+B155</f>
        <v>55.473218030000631</v>
      </c>
      <c r="C156" s="215">
        <f t="shared" ref="C156:AT156" si="94">C151+C154+C155</f>
        <v>70.413776130534359</v>
      </c>
      <c r="D156" s="216">
        <f t="shared" si="94"/>
        <v>62.446500246655816</v>
      </c>
      <c r="E156" s="215">
        <f t="shared" si="94"/>
        <v>60.597632281551896</v>
      </c>
      <c r="F156" s="215">
        <f t="shared" si="94"/>
        <v>64.042511206760082</v>
      </c>
      <c r="G156" s="216">
        <f t="shared" si="94"/>
        <v>67.604454370362077</v>
      </c>
      <c r="H156" s="215">
        <f t="shared" si="94"/>
        <v>66.061708044003382</v>
      </c>
      <c r="I156" s="215">
        <f t="shared" si="94"/>
        <v>70.287801667912291</v>
      </c>
      <c r="J156" s="216">
        <f t="shared" si="94"/>
        <v>71.644490829803999</v>
      </c>
      <c r="K156" s="215">
        <f t="shared" si="94"/>
        <v>64.180794381397689</v>
      </c>
      <c r="L156" s="215">
        <f t="shared" si="94"/>
        <v>61.111344342167143</v>
      </c>
      <c r="M156" s="217">
        <f t="shared" si="94"/>
        <v>75.276055099101939</v>
      </c>
      <c r="N156" s="218">
        <f t="shared" si="94"/>
        <v>789.14028663025113</v>
      </c>
      <c r="O156" s="215">
        <f t="shared" si="94"/>
        <v>86.444401256289382</v>
      </c>
      <c r="P156" s="215">
        <f t="shared" si="94"/>
        <v>77.083321118054812</v>
      </c>
      <c r="Q156" s="216">
        <f t="shared" si="94"/>
        <v>89.742304316502413</v>
      </c>
      <c r="R156" s="215">
        <f t="shared" si="94"/>
        <v>84.477331985308808</v>
      </c>
      <c r="S156" s="215">
        <f t="shared" si="94"/>
        <v>81.068667061170515</v>
      </c>
      <c r="T156" s="259">
        <f t="shared" si="94"/>
        <v>90.384349785356051</v>
      </c>
      <c r="U156" s="215">
        <f t="shared" si="94"/>
        <v>92.809108279521865</v>
      </c>
      <c r="V156" s="215">
        <f t="shared" si="94"/>
        <v>97.582366800411435</v>
      </c>
      <c r="W156" s="216">
        <f t="shared" si="94"/>
        <v>91.989080151016282</v>
      </c>
      <c r="X156" s="215">
        <f t="shared" si="94"/>
        <v>79.934864931045666</v>
      </c>
      <c r="Y156" s="215">
        <f t="shared" si="94"/>
        <v>70.742006332727811</v>
      </c>
      <c r="Z156" s="216">
        <f t="shared" si="94"/>
        <v>69.271219870035438</v>
      </c>
      <c r="AA156" s="218">
        <f t="shared" si="94"/>
        <v>1011.4490218874414</v>
      </c>
      <c r="AB156" s="215">
        <f t="shared" si="94"/>
        <v>88.331429726587857</v>
      </c>
      <c r="AC156" s="215">
        <f t="shared" si="94"/>
        <v>79.249173779232024</v>
      </c>
      <c r="AD156" s="216">
        <f t="shared" si="94"/>
        <v>92.415772708657926</v>
      </c>
      <c r="AE156" s="215">
        <f t="shared" si="94"/>
        <v>55.447595374764376</v>
      </c>
      <c r="AF156" s="215">
        <f t="shared" si="94"/>
        <v>83.299430224712012</v>
      </c>
      <c r="AG156" s="216">
        <f t="shared" si="94"/>
        <v>98.764911856541076</v>
      </c>
      <c r="AH156" s="215">
        <f t="shared" si="94"/>
        <v>85.864092272631666</v>
      </c>
      <c r="AI156" s="215">
        <f t="shared" si="94"/>
        <v>75.960232367532143</v>
      </c>
      <c r="AJ156" s="216">
        <f t="shared" si="94"/>
        <v>103.86336304260865</v>
      </c>
      <c r="AK156" s="215">
        <f t="shared" si="94"/>
        <v>90.656071910721437</v>
      </c>
      <c r="AL156" s="215">
        <f t="shared" si="94"/>
        <v>109.44757351262034</v>
      </c>
      <c r="AM156" s="216">
        <f t="shared" si="94"/>
        <v>63.631345803212312</v>
      </c>
      <c r="AN156" s="218">
        <f t="shared" si="94"/>
        <v>1026.8909925798218</v>
      </c>
      <c r="AO156" s="215">
        <f t="shared" si="94"/>
        <v>89.771668203912625</v>
      </c>
      <c r="AP156" s="215">
        <f t="shared" si="94"/>
        <v>81.793894261670715</v>
      </c>
      <c r="AQ156" s="216">
        <f t="shared" si="94"/>
        <v>94.83967354841252</v>
      </c>
      <c r="AR156" s="215">
        <f t="shared" si="94"/>
        <v>83.222738427669825</v>
      </c>
      <c r="AS156" s="215">
        <f t="shared" si="94"/>
        <v>88.922863027435767</v>
      </c>
      <c r="AT156" s="216">
        <f t="shared" si="94"/>
        <v>96.082364603251506</v>
      </c>
      <c r="AU156" s="215">
        <f>AU151+AU154+AU155</f>
        <v>102.957759078154</v>
      </c>
      <c r="AV156" s="215">
        <f>AV151+AV154+AV155</f>
        <v>96.319232847705905</v>
      </c>
      <c r="AW156" s="216">
        <f>AW151+AW154+AW155</f>
        <v>91.374189992349812</v>
      </c>
      <c r="AX156" s="215">
        <f t="shared" ref="AX156:BC156" si="95">AX151+AX154+AX155</f>
        <v>100.37176785098424</v>
      </c>
      <c r="AY156" s="215">
        <f t="shared" si="95"/>
        <v>87.071462678790795</v>
      </c>
      <c r="AZ156" s="216">
        <f t="shared" si="95"/>
        <v>-27.671615585299691</v>
      </c>
      <c r="BA156" s="218">
        <f t="shared" si="95"/>
        <v>985.01599893503806</v>
      </c>
      <c r="BB156" s="215">
        <f t="shared" si="95"/>
        <v>87.543928442262924</v>
      </c>
      <c r="BC156" s="215">
        <f t="shared" si="95"/>
        <v>54.678445795394495</v>
      </c>
      <c r="BD156" s="216">
        <f>BD151+BD154+BD155</f>
        <v>90.46998597838089</v>
      </c>
      <c r="BE156" s="215">
        <f>BE151+BE154+BE155</f>
        <v>132.66516398604571</v>
      </c>
      <c r="BF156" s="215">
        <f>BF151+BF154+BF155</f>
        <v>54.310039482294826</v>
      </c>
      <c r="BG156" s="216">
        <f>BG151+BG154+BG155</f>
        <v>111.96762482575699</v>
      </c>
      <c r="BH156" s="219">
        <f t="shared" ref="BH156:BM156" si="96">BH151+BH154+BH155</f>
        <v>107.00316325615299</v>
      </c>
      <c r="BI156" s="219">
        <f t="shared" si="96"/>
        <v>101.2528608143713</v>
      </c>
      <c r="BJ156" s="220">
        <f t="shared" si="96"/>
        <v>99.73671815818642</v>
      </c>
      <c r="BK156" s="219">
        <f t="shared" si="96"/>
        <v>89.532198694071127</v>
      </c>
      <c r="BL156" s="219">
        <f t="shared" si="96"/>
        <v>70.707333682301169</v>
      </c>
      <c r="BM156" s="220">
        <f t="shared" si="96"/>
        <v>4.1667931658389534</v>
      </c>
    </row>
    <row r="157" spans="1:65" customFormat="1">
      <c r="A157" s="257" t="s">
        <v>717</v>
      </c>
      <c r="B157" s="222">
        <f>B156/B79</f>
        <v>0.3752230327089911</v>
      </c>
      <c r="C157" s="223">
        <f t="shared" ref="C157:AT157" si="97">C156/C79</f>
        <v>0.45772119232406572</v>
      </c>
      <c r="D157" s="224">
        <f t="shared" si="97"/>
        <v>0.40784076392736085</v>
      </c>
      <c r="E157" s="223">
        <f t="shared" si="97"/>
        <v>0.38508068993350397</v>
      </c>
      <c r="F157" s="223">
        <f t="shared" si="97"/>
        <v>0.4073899244964147</v>
      </c>
      <c r="G157" s="224">
        <f t="shared" si="97"/>
        <v>0.42785792917009313</v>
      </c>
      <c r="H157" s="223">
        <f t="shared" si="97"/>
        <v>0.38224510690819069</v>
      </c>
      <c r="I157" s="223">
        <f t="shared" si="97"/>
        <v>0.39603116237633684</v>
      </c>
      <c r="J157" s="224">
        <f t="shared" si="97"/>
        <v>0.41828773844614137</v>
      </c>
      <c r="K157" s="223">
        <f t="shared" si="97"/>
        <v>0.37248793611765885</v>
      </c>
      <c r="L157" s="223">
        <f t="shared" si="97"/>
        <v>0.35563087759865447</v>
      </c>
      <c r="M157" s="225">
        <f t="shared" si="97"/>
        <v>0.43941411681178999</v>
      </c>
      <c r="N157" s="226">
        <f t="shared" si="97"/>
        <v>0.40172035552612512</v>
      </c>
      <c r="O157" s="223">
        <f t="shared" si="97"/>
        <v>0.53186559280057877</v>
      </c>
      <c r="P157" s="223">
        <f t="shared" si="97"/>
        <v>0.47946597442436562</v>
      </c>
      <c r="Q157" s="224">
        <f t="shared" si="97"/>
        <v>0.5677025048851746</v>
      </c>
      <c r="R157" s="223">
        <f t="shared" si="97"/>
        <v>0.50526412962414735</v>
      </c>
      <c r="S157" s="223">
        <f t="shared" si="97"/>
        <v>0.51865231245255783</v>
      </c>
      <c r="T157" s="224">
        <f t="shared" si="97"/>
        <v>0.55081168574415207</v>
      </c>
      <c r="U157" s="223">
        <f t="shared" si="97"/>
        <v>0.54254923888432505</v>
      </c>
      <c r="V157" s="223">
        <f t="shared" si="97"/>
        <v>0.55427825791384366</v>
      </c>
      <c r="W157" s="224">
        <f t="shared" si="97"/>
        <v>0.53024373718226325</v>
      </c>
      <c r="X157" s="223">
        <f t="shared" si="97"/>
        <v>0.47855070368385783</v>
      </c>
      <c r="Y157" s="223">
        <f t="shared" si="97"/>
        <v>0.45626296973423869</v>
      </c>
      <c r="Z157" s="224">
        <f t="shared" si="97"/>
        <v>0.42972546040824733</v>
      </c>
      <c r="AA157" s="226">
        <f t="shared" si="97"/>
        <v>0.51268351374160659</v>
      </c>
      <c r="AB157" s="223">
        <f t="shared" si="97"/>
        <v>0.55600148383832981</v>
      </c>
      <c r="AC157" s="223">
        <f t="shared" si="97"/>
        <v>0.50067974145212113</v>
      </c>
      <c r="AD157" s="224">
        <f t="shared" si="97"/>
        <v>0.57028901731518533</v>
      </c>
      <c r="AE157" s="223">
        <f t="shared" si="97"/>
        <v>0.35190205240277855</v>
      </c>
      <c r="AF157" s="223">
        <f t="shared" si="97"/>
        <v>0.51522966849932184</v>
      </c>
      <c r="AG157" s="224">
        <f t="shared" si="97"/>
        <v>0.60393530978476173</v>
      </c>
      <c r="AH157" s="223">
        <f t="shared" si="97"/>
        <v>0.51631945809045854</v>
      </c>
      <c r="AI157" s="223">
        <f t="shared" si="97"/>
        <v>0.48159545503064199</v>
      </c>
      <c r="AJ157" s="224">
        <f t="shared" si="97"/>
        <v>0.62164501590795118</v>
      </c>
      <c r="AK157" s="223">
        <f t="shared" si="97"/>
        <v>0.55626531040973948</v>
      </c>
      <c r="AL157" s="223">
        <f t="shared" si="97"/>
        <v>0.68133342006671116</v>
      </c>
      <c r="AM157" s="224">
        <f t="shared" si="97"/>
        <v>0.40938731259280775</v>
      </c>
      <c r="AN157" s="226">
        <f t="shared" si="97"/>
        <v>0.53148300159281969</v>
      </c>
      <c r="AO157" s="223">
        <f t="shared" si="97"/>
        <v>0.58774979137393368</v>
      </c>
      <c r="AP157" s="223">
        <f t="shared" si="97"/>
        <v>0.51690343458004884</v>
      </c>
      <c r="AQ157" s="224">
        <f t="shared" si="97"/>
        <v>0.6092451655806832</v>
      </c>
      <c r="AR157" s="223">
        <f t="shared" si="97"/>
        <v>0.51732026189988656</v>
      </c>
      <c r="AS157" s="223">
        <f t="shared" si="97"/>
        <v>0.55497480209060879</v>
      </c>
      <c r="AT157" s="224">
        <f t="shared" si="97"/>
        <v>0.54474446571634227</v>
      </c>
      <c r="AU157" s="223">
        <f>AU156/AU79</f>
        <v>0.57685200285260341</v>
      </c>
      <c r="AV157" s="223">
        <f>AV156/AV79</f>
        <v>0.54442086381669852</v>
      </c>
      <c r="AW157" s="224">
        <f>AW156/AW79</f>
        <v>0.56302985869280342</v>
      </c>
      <c r="AX157" s="223">
        <f t="shared" ref="AX157:BC157" si="98">AX156/AX79</f>
        <v>0.57146536452580066</v>
      </c>
      <c r="AY157" s="223">
        <f t="shared" si="98"/>
        <v>0.518390751494478</v>
      </c>
      <c r="AZ157" s="224">
        <f t="shared" si="98"/>
        <v>-0.1558195074986963</v>
      </c>
      <c r="BA157" s="226">
        <f t="shared" si="98"/>
        <v>0.49176782009310199</v>
      </c>
      <c r="BB157" s="223">
        <f t="shared" si="98"/>
        <v>0.54072594739407653</v>
      </c>
      <c r="BC157" s="223">
        <f t="shared" si="98"/>
        <v>0.32692322587974038</v>
      </c>
      <c r="BD157" s="224">
        <f>BD156/BD79</f>
        <v>0.52174410590734677</v>
      </c>
      <c r="BE157" s="223">
        <f>BE156/BE79</f>
        <v>0.78359736534021263</v>
      </c>
      <c r="BF157" s="223">
        <f>BF156/BF79</f>
        <v>0.34061174971170577</v>
      </c>
      <c r="BG157" s="224">
        <f>BG156/BG79</f>
        <v>0.72251161973448852</v>
      </c>
      <c r="BH157" s="223">
        <f t="shared" ref="BH157:BM157" si="99">BH156/BH79</f>
        <v>0.62531604819275699</v>
      </c>
      <c r="BI157" s="223">
        <f t="shared" si="99"/>
        <v>0.58325718924341907</v>
      </c>
      <c r="BJ157" s="224">
        <f t="shared" si="99"/>
        <v>0.55444576756072295</v>
      </c>
      <c r="BK157" s="223">
        <f t="shared" si="99"/>
        <v>0.52743909853547444</v>
      </c>
      <c r="BL157" s="223">
        <f t="shared" si="99"/>
        <v>0.42394757359479396</v>
      </c>
      <c r="BM157" s="224">
        <f t="shared" si="99"/>
        <v>2.3335281528910526E-2</v>
      </c>
    </row>
    <row r="158" spans="1:65" customFormat="1">
      <c r="A158" s="180"/>
      <c r="D158" s="127"/>
      <c r="G158" s="127"/>
      <c r="J158" s="127"/>
      <c r="M158" s="128"/>
      <c r="N158" s="134"/>
      <c r="Q158" s="127"/>
      <c r="T158" s="127"/>
      <c r="W158" s="127"/>
      <c r="Z158" s="127"/>
      <c r="AA158" s="134"/>
      <c r="AD158" s="127"/>
      <c r="AG158" s="127"/>
      <c r="AJ158" s="127"/>
      <c r="AM158" s="127"/>
      <c r="AN158" s="134"/>
      <c r="AQ158" s="127"/>
      <c r="AT158" s="127"/>
      <c r="AW158" s="127"/>
      <c r="AZ158" s="127"/>
      <c r="BA158" s="134"/>
      <c r="BD158" s="127"/>
      <c r="BG158" s="127"/>
      <c r="BJ158" s="127"/>
      <c r="BM158" s="127"/>
    </row>
    <row r="159" spans="1:65" customFormat="1">
      <c r="A159" s="249" t="s">
        <v>721</v>
      </c>
      <c r="B159" s="141">
        <v>-18.268778680000011</v>
      </c>
      <c r="C159" s="141">
        <v>-18.230460090000008</v>
      </c>
      <c r="D159" s="142">
        <v>-19.595774850000002</v>
      </c>
      <c r="E159" s="141">
        <v>-19.019605510000002</v>
      </c>
      <c r="F159" s="141">
        <v>-18.005346100000004</v>
      </c>
      <c r="G159" s="142">
        <v>-17.923788430000002</v>
      </c>
      <c r="H159" s="141">
        <v>-17.508312660000001</v>
      </c>
      <c r="I159" s="141">
        <v>-17.602669720000002</v>
      </c>
      <c r="J159" s="142">
        <v>-17.540969069999999</v>
      </c>
      <c r="K159" s="141">
        <v>-17.514790059999999</v>
      </c>
      <c r="L159" s="141">
        <v>-17.435583780000002</v>
      </c>
      <c r="M159" s="143">
        <v>-17.612571129999999</v>
      </c>
      <c r="N159" s="144">
        <v>-216.25865008</v>
      </c>
      <c r="O159" s="141">
        <v>-24.295791981249998</v>
      </c>
      <c r="P159" s="141">
        <v>-24.820771076666666</v>
      </c>
      <c r="Q159" s="142">
        <v>-26.49619362333333</v>
      </c>
      <c r="R159" s="141">
        <v>-25.246065369583334</v>
      </c>
      <c r="S159" s="141">
        <v>-25.494167139583336</v>
      </c>
      <c r="T159" s="142">
        <v>-25.660827446250007</v>
      </c>
      <c r="U159" s="141">
        <v>-25.502203676249998</v>
      </c>
      <c r="V159" s="141">
        <v>-25.222315149166665</v>
      </c>
      <c r="W159" s="142">
        <v>-24.944126319999995</v>
      </c>
      <c r="X159" s="141">
        <v>-25.15371797083333</v>
      </c>
      <c r="Y159" s="141">
        <v>-24.074709004166671</v>
      </c>
      <c r="Z159" s="142">
        <v>-24.909396568750001</v>
      </c>
      <c r="AA159" s="144">
        <v>-301.82028532583331</v>
      </c>
      <c r="AB159" s="141">
        <v>-21.352188753333333</v>
      </c>
      <c r="AC159" s="141">
        <v>-21.990254303333327</v>
      </c>
      <c r="AD159" s="142">
        <v>-39.062370763333305</v>
      </c>
      <c r="AE159" s="141">
        <v>-27.701601603333327</v>
      </c>
      <c r="AF159" s="141">
        <v>-27.748918083333329</v>
      </c>
      <c r="AG159" s="142">
        <v>-27.696259693333332</v>
      </c>
      <c r="AH159" s="141">
        <v>-27.658728883333335</v>
      </c>
      <c r="AI159" s="141">
        <v>-27.796817983333334</v>
      </c>
      <c r="AJ159" s="142">
        <v>-27.618840513333335</v>
      </c>
      <c r="AK159" s="141">
        <v>-27.755189693333332</v>
      </c>
      <c r="AL159" s="141">
        <v>-30.411803453333334</v>
      </c>
      <c r="AM159" s="142">
        <v>-33.389323753333329</v>
      </c>
      <c r="AN159" s="144">
        <v>-340.18229747999993</v>
      </c>
      <c r="AO159" s="141">
        <v>-30.965395650000008</v>
      </c>
      <c r="AP159" s="141">
        <v>-31.451560470000004</v>
      </c>
      <c r="AQ159" s="142">
        <v>-31.198821360000004</v>
      </c>
      <c r="AR159" s="141">
        <v>-31.346957629999039</v>
      </c>
      <c r="AS159" s="141">
        <v>-31.326115259998087</v>
      </c>
      <c r="AT159" s="142">
        <v>-31.867790160000823</v>
      </c>
      <c r="AU159" s="141">
        <v>-31.174422259997225</v>
      </c>
      <c r="AV159" s="141">
        <v>-30.567367986745658</v>
      </c>
      <c r="AW159" s="142">
        <v>-31.132043919998672</v>
      </c>
      <c r="AX159" s="141">
        <v>-32.210957229998662</v>
      </c>
      <c r="AY159" s="141">
        <v>-31.875375513788985</v>
      </c>
      <c r="AZ159" s="142">
        <v>-35.5900210289863</v>
      </c>
      <c r="BA159" s="144">
        <v>-380.70682846951348</v>
      </c>
      <c r="BB159" s="141">
        <v>-31.238149722309419</v>
      </c>
      <c r="BC159" s="141">
        <v>-31.455354721702584</v>
      </c>
      <c r="BD159" s="142">
        <v>-31.923960259999113</v>
      </c>
      <c r="BE159" s="141">
        <v>-33.113964220000085</v>
      </c>
      <c r="BF159" s="141">
        <v>-32.510689249998883</v>
      </c>
      <c r="BG159" s="142">
        <v>-36.812596860001911</v>
      </c>
      <c r="BH159" s="251">
        <v>-32.650306079997932</v>
      </c>
      <c r="BI159" s="251">
        <v>-34.024632380002672</v>
      </c>
      <c r="BJ159" s="252">
        <v>-26.68098280999952</v>
      </c>
      <c r="BK159" s="251">
        <v>-25.884687459999704</v>
      </c>
      <c r="BL159" s="251">
        <v>-26.940553119999404</v>
      </c>
      <c r="BM159" s="252">
        <v>-24.242523979998616</v>
      </c>
    </row>
    <row r="160" spans="1:65" customFormat="1">
      <c r="A160" s="249" t="s">
        <v>722</v>
      </c>
      <c r="B160" s="141">
        <v>7.7861520899999963</v>
      </c>
      <c r="C160" s="141">
        <v>5.6336465599999848</v>
      </c>
      <c r="D160" s="142">
        <v>5.7041497399999841</v>
      </c>
      <c r="E160" s="141">
        <v>7.9530999499999995</v>
      </c>
      <c r="F160" s="141">
        <v>6.3785142299999995</v>
      </c>
      <c r="G160" s="142">
        <v>5.4277751399999996</v>
      </c>
      <c r="H160" s="141">
        <v>6.5928871899999999</v>
      </c>
      <c r="I160" s="141">
        <v>8.0002483699999996</v>
      </c>
      <c r="J160" s="142">
        <v>8.3040584499999994</v>
      </c>
      <c r="K160" s="141">
        <v>7.5103981200000005</v>
      </c>
      <c r="L160" s="141">
        <v>10.606798349999998</v>
      </c>
      <c r="M160" s="143">
        <v>8.5688866699999977</v>
      </c>
      <c r="N160" s="144">
        <v>88.46661485999995</v>
      </c>
      <c r="O160" s="141">
        <v>7.4407001199999998</v>
      </c>
      <c r="P160" s="141">
        <v>8.5558023400000014</v>
      </c>
      <c r="Q160" s="142">
        <v>8.0715126399999999</v>
      </c>
      <c r="R160" s="141">
        <v>7.1530995400000004</v>
      </c>
      <c r="S160" s="141">
        <v>7.0156654200000013</v>
      </c>
      <c r="T160" s="142">
        <v>6.4833420199999985</v>
      </c>
      <c r="U160" s="141">
        <v>7.6792393000000008</v>
      </c>
      <c r="V160" s="141">
        <v>7.4642835900000009</v>
      </c>
      <c r="W160" s="142">
        <v>3.8229590399999993</v>
      </c>
      <c r="X160" s="141">
        <v>4.414083569999999</v>
      </c>
      <c r="Y160" s="141">
        <v>5.4275295600000009</v>
      </c>
      <c r="Z160" s="142">
        <v>5.7218639399999978</v>
      </c>
      <c r="AA160" s="144">
        <v>79.250081079999987</v>
      </c>
      <c r="AB160" s="141">
        <v>3.0522195499999976</v>
      </c>
      <c r="AC160" s="141">
        <v>2.4415529999999901</v>
      </c>
      <c r="AD160" s="142">
        <v>2.8176474999999788</v>
      </c>
      <c r="AE160" s="141">
        <v>2.4540925533333295</v>
      </c>
      <c r="AF160" s="141">
        <v>2.6756876233333333</v>
      </c>
      <c r="AG160" s="142">
        <v>2.29080409333333</v>
      </c>
      <c r="AH160" s="141">
        <v>2.3879396266666664</v>
      </c>
      <c r="AI160" s="141">
        <v>2.9177228966666671</v>
      </c>
      <c r="AJ160" s="142">
        <v>3.3788824066666678</v>
      </c>
      <c r="AK160" s="141">
        <v>1.8809925266666665</v>
      </c>
      <c r="AL160" s="141">
        <v>2.6265038866666677</v>
      </c>
      <c r="AM160" s="142">
        <v>1.744280046666667</v>
      </c>
      <c r="AN160" s="144">
        <v>30.668325709999962</v>
      </c>
      <c r="AO160" s="141">
        <v>3.46682813000039</v>
      </c>
      <c r="AP160" s="141">
        <v>3.5301530200003688</v>
      </c>
      <c r="AQ160" s="142">
        <v>3.6740500200002359</v>
      </c>
      <c r="AR160" s="141">
        <v>4.9818793500000096</v>
      </c>
      <c r="AS160" s="141">
        <v>3.9872152599995339</v>
      </c>
      <c r="AT160" s="142">
        <v>3.5189446599999372</v>
      </c>
      <c r="AU160" s="141">
        <v>4.29936977999993</v>
      </c>
      <c r="AV160" s="141">
        <v>6.5798176799999775</v>
      </c>
      <c r="AW160" s="142">
        <v>7.6465606099999128</v>
      </c>
      <c r="AX160" s="141">
        <v>5.9631473899999081</v>
      </c>
      <c r="AY160" s="141">
        <v>1.6106773099996932</v>
      </c>
      <c r="AZ160" s="142">
        <v>1.9356314599998963</v>
      </c>
      <c r="BA160" s="144">
        <v>51.1942746699998</v>
      </c>
      <c r="BB160" s="141">
        <v>2.2543792299998304</v>
      </c>
      <c r="BC160" s="141">
        <v>1.6540114799999301</v>
      </c>
      <c r="BD160" s="142">
        <v>1.1085408799997887</v>
      </c>
      <c r="BE160" s="141">
        <v>2.7883408199997728</v>
      </c>
      <c r="BF160" s="141">
        <v>2.2286051799996165</v>
      </c>
      <c r="BG160" s="142">
        <v>2.6051925800000024</v>
      </c>
      <c r="BH160" s="251">
        <v>2.6330779600000369</v>
      </c>
      <c r="BI160" s="251">
        <v>1.9446677900000937</v>
      </c>
      <c r="BJ160" s="252">
        <v>1.7844589900001218</v>
      </c>
      <c r="BK160" s="251">
        <v>2.4385670700002682</v>
      </c>
      <c r="BL160" s="251">
        <v>2.0358010600002614</v>
      </c>
      <c r="BM160" s="252">
        <v>1.5915103500001004</v>
      </c>
    </row>
    <row r="161" spans="1:65" customFormat="1">
      <c r="A161" s="249" t="s">
        <v>723</v>
      </c>
      <c r="B161" s="141">
        <v>-14.303496509999938</v>
      </c>
      <c r="C161" s="141">
        <v>-11.834417229999957</v>
      </c>
      <c r="D161" s="142">
        <v>-16.147441849999975</v>
      </c>
      <c r="E161" s="141">
        <v>-12.957286070000004</v>
      </c>
      <c r="F161" s="141">
        <v>-14.515676140000004</v>
      </c>
      <c r="G161" s="142">
        <v>-13.88031236</v>
      </c>
      <c r="H161" s="141">
        <v>-14.284498609999996</v>
      </c>
      <c r="I161" s="141">
        <v>-16.254507119999996</v>
      </c>
      <c r="J161" s="142">
        <v>-15.843218019999998</v>
      </c>
      <c r="K161" s="141">
        <v>-13.896383819999997</v>
      </c>
      <c r="L161" s="141">
        <v>-16.551240880000002</v>
      </c>
      <c r="M161" s="143">
        <v>-18.053494779999998</v>
      </c>
      <c r="N161" s="144">
        <v>-178.52197338999989</v>
      </c>
      <c r="O161" s="141">
        <v>-14.06210647</v>
      </c>
      <c r="P161" s="141">
        <v>-12.447203830000001</v>
      </c>
      <c r="Q161" s="142">
        <v>-14.130806080000001</v>
      </c>
      <c r="R161" s="141">
        <v>-12.366116809999999</v>
      </c>
      <c r="S161" s="141">
        <v>-13.2544051</v>
      </c>
      <c r="T161" s="142">
        <v>-12.289192760000001</v>
      </c>
      <c r="U161" s="141">
        <v>-12.764560769999999</v>
      </c>
      <c r="V161" s="141">
        <v>-13.939951580000001</v>
      </c>
      <c r="W161" s="142">
        <v>-25.692304550000006</v>
      </c>
      <c r="X161" s="141">
        <v>-6.6457889100000003</v>
      </c>
      <c r="Y161" s="141">
        <v>-9.3601948899999989</v>
      </c>
      <c r="Z161" s="142">
        <v>-9.8558921599999962</v>
      </c>
      <c r="AA161" s="144">
        <v>-156.80852391000002</v>
      </c>
      <c r="AB161" s="141">
        <v>-10.759358209999991</v>
      </c>
      <c r="AC161" s="141">
        <v>-4.3834379199999987</v>
      </c>
      <c r="AD161" s="142">
        <v>-7.4119327199999976</v>
      </c>
      <c r="AE161" s="141">
        <v>-7.6586320699999941</v>
      </c>
      <c r="AF161" s="141">
        <v>-7.8611028900000042</v>
      </c>
      <c r="AG161" s="142">
        <v>-7.3499534299999896</v>
      </c>
      <c r="AH161" s="141">
        <v>-8.0690846999999994</v>
      </c>
      <c r="AI161" s="141">
        <v>-8.151353499999999</v>
      </c>
      <c r="AJ161" s="142">
        <v>-7.0209453400000008</v>
      </c>
      <c r="AK161" s="141">
        <v>-8.1352881099999994</v>
      </c>
      <c r="AL161" s="141">
        <v>-7.2491131300000005</v>
      </c>
      <c r="AM161" s="142">
        <v>-7.0281802300000003</v>
      </c>
      <c r="AN161" s="144">
        <v>-91.07838224999999</v>
      </c>
      <c r="AO161" s="141">
        <v>-10.408007750000012</v>
      </c>
      <c r="AP161" s="141">
        <v>-7.2081878100000143</v>
      </c>
      <c r="AQ161" s="142">
        <v>-6.7488710600000124</v>
      </c>
      <c r="AR161" s="141">
        <v>-7.5979449199999864</v>
      </c>
      <c r="AS161" s="141">
        <v>-9.359188929999986</v>
      </c>
      <c r="AT161" s="142">
        <v>-7.8171445399999921</v>
      </c>
      <c r="AU161" s="141">
        <v>-10.019351999999985</v>
      </c>
      <c r="AV161" s="141">
        <v>-11.873439679999981</v>
      </c>
      <c r="AW161" s="142">
        <v>-12.18971214000001</v>
      </c>
      <c r="AX161" s="141">
        <v>-12.54847555684875</v>
      </c>
      <c r="AY161" s="141">
        <v>-9.265178132931462</v>
      </c>
      <c r="AZ161" s="142">
        <v>-10.926341226369031</v>
      </c>
      <c r="BA161" s="144">
        <v>-115.96184374614923</v>
      </c>
      <c r="BB161" s="141">
        <v>-10.634852127699173</v>
      </c>
      <c r="BC161" s="141">
        <v>-8.7717638782983727</v>
      </c>
      <c r="BD161" s="142">
        <v>-14.37463811000001</v>
      </c>
      <c r="BE161" s="141">
        <v>-14.799330909999989</v>
      </c>
      <c r="BF161" s="141">
        <v>-8.3703616199999882</v>
      </c>
      <c r="BG161" s="142">
        <v>-9.8663450800000003</v>
      </c>
      <c r="BH161" s="251">
        <v>-7.91431871999999</v>
      </c>
      <c r="BI161" s="251">
        <v>-7.2104658500000003</v>
      </c>
      <c r="BJ161" s="252">
        <v>-7.8811508099999976</v>
      </c>
      <c r="BK161" s="251">
        <v>-7.0096052400000071</v>
      </c>
      <c r="BL161" s="251">
        <v>-6.8448969899999801</v>
      </c>
      <c r="BM161" s="252">
        <v>-5.6345268100000068</v>
      </c>
    </row>
    <row r="162" spans="1:65" customFormat="1">
      <c r="A162" s="152" t="s">
        <v>724</v>
      </c>
      <c r="B162" s="141">
        <v>0</v>
      </c>
      <c r="C162" s="141">
        <v>0</v>
      </c>
      <c r="D162" s="142">
        <v>0</v>
      </c>
      <c r="E162" s="141">
        <v>0</v>
      </c>
      <c r="F162" s="141">
        <v>0</v>
      </c>
      <c r="G162" s="142">
        <v>0</v>
      </c>
      <c r="H162" s="141">
        <v>0</v>
      </c>
      <c r="I162" s="141">
        <v>0</v>
      </c>
      <c r="J162" s="142">
        <v>0</v>
      </c>
      <c r="K162" s="141">
        <v>0</v>
      </c>
      <c r="L162" s="141">
        <v>0</v>
      </c>
      <c r="M162" s="143">
        <v>0</v>
      </c>
      <c r="N162" s="144">
        <v>0</v>
      </c>
      <c r="O162" s="141">
        <v>0</v>
      </c>
      <c r="P162" s="141">
        <v>0</v>
      </c>
      <c r="Q162" s="142">
        <v>0</v>
      </c>
      <c r="R162" s="141">
        <v>0</v>
      </c>
      <c r="S162" s="141">
        <v>0</v>
      </c>
      <c r="T162" s="142">
        <v>0</v>
      </c>
      <c r="U162" s="141">
        <v>0</v>
      </c>
      <c r="V162" s="141">
        <v>0</v>
      </c>
      <c r="W162" s="142">
        <v>0</v>
      </c>
      <c r="X162" s="141">
        <v>0</v>
      </c>
      <c r="Y162" s="141">
        <v>0</v>
      </c>
      <c r="Z162" s="142">
        <v>0</v>
      </c>
      <c r="AA162" s="144">
        <v>0</v>
      </c>
      <c r="AB162" s="141">
        <v>0</v>
      </c>
      <c r="AC162" s="141">
        <v>0</v>
      </c>
      <c r="AD162" s="142">
        <v>0</v>
      </c>
      <c r="AE162" s="141">
        <v>0</v>
      </c>
      <c r="AF162" s="141">
        <v>0</v>
      </c>
      <c r="AG162" s="142">
        <v>0</v>
      </c>
      <c r="AH162" s="141">
        <v>0</v>
      </c>
      <c r="AI162" s="141">
        <v>0</v>
      </c>
      <c r="AJ162" s="142">
        <v>0</v>
      </c>
      <c r="AK162" s="141">
        <v>0</v>
      </c>
      <c r="AL162" s="141">
        <v>0</v>
      </c>
      <c r="AM162" s="142">
        <v>0</v>
      </c>
      <c r="AN162" s="144">
        <v>0</v>
      </c>
      <c r="AO162" s="141">
        <v>0</v>
      </c>
      <c r="AP162" s="141">
        <v>0</v>
      </c>
      <c r="AQ162" s="142">
        <v>0</v>
      </c>
      <c r="AR162" s="141">
        <v>0</v>
      </c>
      <c r="AS162" s="141">
        <v>0</v>
      </c>
      <c r="AT162" s="142">
        <v>0</v>
      </c>
      <c r="AU162" s="141">
        <v>0</v>
      </c>
      <c r="AV162" s="141">
        <v>0</v>
      </c>
      <c r="AW162" s="142">
        <v>0</v>
      </c>
      <c r="AX162" s="141">
        <v>0</v>
      </c>
      <c r="AY162" s="141">
        <v>0</v>
      </c>
      <c r="AZ162" s="142">
        <v>0</v>
      </c>
      <c r="BA162" s="144">
        <v>0</v>
      </c>
      <c r="BB162" s="141">
        <v>0</v>
      </c>
      <c r="BC162" s="141">
        <v>0</v>
      </c>
      <c r="BD162" s="142">
        <v>0</v>
      </c>
      <c r="BE162" s="141">
        <v>0</v>
      </c>
      <c r="BF162" s="141">
        <v>0</v>
      </c>
      <c r="BG162" s="142">
        <v>0</v>
      </c>
      <c r="BH162" s="141">
        <v>0</v>
      </c>
      <c r="BI162" s="141">
        <v>0</v>
      </c>
      <c r="BJ162" s="142">
        <v>0</v>
      </c>
      <c r="BK162" s="141">
        <v>0</v>
      </c>
      <c r="BL162" s="141">
        <v>0</v>
      </c>
      <c r="BM162" s="142">
        <v>0</v>
      </c>
    </row>
    <row r="163" spans="1:65" customFormat="1">
      <c r="A163" s="152"/>
      <c r="D163" s="127"/>
      <c r="G163" s="127"/>
      <c r="J163" s="127"/>
      <c r="M163" s="128"/>
      <c r="N163" s="134"/>
      <c r="Q163" s="127"/>
      <c r="T163" s="127"/>
      <c r="W163" s="127"/>
      <c r="Z163" s="127"/>
      <c r="AA163" s="134"/>
      <c r="AD163" s="127"/>
      <c r="AG163" s="127"/>
      <c r="AJ163" s="127"/>
      <c r="AM163" s="127"/>
      <c r="AN163" s="134"/>
      <c r="AQ163" s="127"/>
      <c r="AT163" s="127"/>
      <c r="AW163" s="127"/>
      <c r="AZ163" s="127"/>
      <c r="BA163" s="134"/>
      <c r="BD163" s="127"/>
      <c r="BG163" s="127"/>
      <c r="BJ163" s="127"/>
      <c r="BM163" s="127"/>
    </row>
    <row r="164" spans="1:65" customFormat="1">
      <c r="A164" s="214" t="s">
        <v>725</v>
      </c>
      <c r="B164" s="215">
        <f t="shared" ref="B164:AT164" si="100">B156+B159+B160+B161</f>
        <v>30.687094930000676</v>
      </c>
      <c r="C164" s="215">
        <f t="shared" si="100"/>
        <v>45.982545370534382</v>
      </c>
      <c r="D164" s="216">
        <f t="shared" si="100"/>
        <v>32.407433286655831</v>
      </c>
      <c r="E164" s="215">
        <f t="shared" si="100"/>
        <v>36.57384065155189</v>
      </c>
      <c r="F164" s="215">
        <f t="shared" si="100"/>
        <v>37.900003196760075</v>
      </c>
      <c r="G164" s="216">
        <f t="shared" si="100"/>
        <v>41.228128720362079</v>
      </c>
      <c r="H164" s="215">
        <f t="shared" si="100"/>
        <v>40.861783964003379</v>
      </c>
      <c r="I164" s="215">
        <f t="shared" si="100"/>
        <v>44.430873197912291</v>
      </c>
      <c r="J164" s="216">
        <f t="shared" si="100"/>
        <v>46.564362189804001</v>
      </c>
      <c r="K164" s="215">
        <f t="shared" si="100"/>
        <v>40.280018621397694</v>
      </c>
      <c r="L164" s="215">
        <f t="shared" si="100"/>
        <v>37.731318032167138</v>
      </c>
      <c r="M164" s="217">
        <f t="shared" si="100"/>
        <v>48.178875859101936</v>
      </c>
      <c r="N164" s="218">
        <f t="shared" si="100"/>
        <v>482.82627802025127</v>
      </c>
      <c r="O164" s="215">
        <f t="shared" si="100"/>
        <v>55.527202925039376</v>
      </c>
      <c r="P164" s="215">
        <f t="shared" si="100"/>
        <v>48.371148551388146</v>
      </c>
      <c r="Q164" s="216">
        <f t="shared" si="100"/>
        <v>57.186817253169082</v>
      </c>
      <c r="R164" s="215">
        <f t="shared" si="100"/>
        <v>54.018249345725472</v>
      </c>
      <c r="S164" s="215">
        <f t="shared" si="100"/>
        <v>49.335760241587181</v>
      </c>
      <c r="T164" s="216">
        <f t="shared" si="100"/>
        <v>58.917671599106036</v>
      </c>
      <c r="U164" s="215">
        <f t="shared" si="100"/>
        <v>62.221583133271878</v>
      </c>
      <c r="V164" s="215">
        <f t="shared" si="100"/>
        <v>65.884383661244769</v>
      </c>
      <c r="W164" s="216">
        <f t="shared" si="100"/>
        <v>45.175608321016284</v>
      </c>
      <c r="X164" s="215">
        <f t="shared" si="100"/>
        <v>52.549441620212342</v>
      </c>
      <c r="Y164" s="215">
        <f t="shared" si="100"/>
        <v>42.734631998561142</v>
      </c>
      <c r="Z164" s="216">
        <f t="shared" si="100"/>
        <v>40.227795081285443</v>
      </c>
      <c r="AA164" s="218">
        <f t="shared" si="100"/>
        <v>632.07029373160799</v>
      </c>
      <c r="AB164" s="215">
        <f t="shared" si="100"/>
        <v>59.272102313254535</v>
      </c>
      <c r="AC164" s="215">
        <f t="shared" si="100"/>
        <v>55.317034555898687</v>
      </c>
      <c r="AD164" s="216">
        <f t="shared" si="100"/>
        <v>48.759116725324603</v>
      </c>
      <c r="AE164" s="215">
        <f t="shared" si="100"/>
        <v>22.541454254764382</v>
      </c>
      <c r="AF164" s="215">
        <f t="shared" si="100"/>
        <v>50.365096874712009</v>
      </c>
      <c r="AG164" s="216">
        <f t="shared" si="100"/>
        <v>66.009502826541095</v>
      </c>
      <c r="AH164" s="215">
        <f t="shared" si="100"/>
        <v>52.524218315964994</v>
      </c>
      <c r="AI164" s="215">
        <f t="shared" si="100"/>
        <v>42.929783780865478</v>
      </c>
      <c r="AJ164" s="216">
        <f t="shared" si="100"/>
        <v>72.60245959594198</v>
      </c>
      <c r="AK164" s="215">
        <f t="shared" si="100"/>
        <v>56.646586634054763</v>
      </c>
      <c r="AL164" s="215">
        <f t="shared" si="100"/>
        <v>74.413160815953674</v>
      </c>
      <c r="AM164" s="216">
        <f t="shared" si="100"/>
        <v>24.95812186654565</v>
      </c>
      <c r="AN164" s="218">
        <f t="shared" si="100"/>
        <v>626.29863855982182</v>
      </c>
      <c r="AO164" s="215">
        <f t="shared" si="100"/>
        <v>51.865092933912997</v>
      </c>
      <c r="AP164" s="215">
        <f t="shared" si="100"/>
        <v>46.664299001671068</v>
      </c>
      <c r="AQ164" s="216">
        <f t="shared" si="100"/>
        <v>60.566031148412733</v>
      </c>
      <c r="AR164" s="215">
        <f t="shared" si="100"/>
        <v>49.259715227670803</v>
      </c>
      <c r="AS164" s="215">
        <f t="shared" si="100"/>
        <v>52.224774097437219</v>
      </c>
      <c r="AT164" s="216">
        <f t="shared" si="100"/>
        <v>59.916374563250621</v>
      </c>
      <c r="AU164" s="215">
        <f>AU156+AU159+AU160+AU161</f>
        <v>66.063354598156721</v>
      </c>
      <c r="AV164" s="215">
        <f>AV156+AV159+AV160+AV161</f>
        <v>60.458242860960233</v>
      </c>
      <c r="AW164" s="216">
        <f>AW156+AW159+AW160+AW161</f>
        <v>55.698994542351045</v>
      </c>
      <c r="AX164" s="215">
        <f t="shared" ref="AX164:BC164" si="101">AX156+AX159+AX160+AX161</f>
        <v>61.57548245413674</v>
      </c>
      <c r="AY164" s="215">
        <f t="shared" si="101"/>
        <v>47.541586342070048</v>
      </c>
      <c r="AZ164" s="216">
        <f t="shared" si="101"/>
        <v>-72.252346380655126</v>
      </c>
      <c r="BA164" s="218">
        <f t="shared" si="101"/>
        <v>539.54160138937516</v>
      </c>
      <c r="BB164" s="215">
        <f t="shared" si="101"/>
        <v>47.92530582225416</v>
      </c>
      <c r="BC164" s="215">
        <f t="shared" si="101"/>
        <v>16.105338675393469</v>
      </c>
      <c r="BD164" s="216">
        <f>BD156+BD159+BD160+BD161</f>
        <v>45.279928488381557</v>
      </c>
      <c r="BE164" s="215">
        <f>BE156+BE159+BE160+BE161</f>
        <v>87.540209676045407</v>
      </c>
      <c r="BF164" s="215">
        <f>BF156+BF159+BF160+BF161</f>
        <v>15.65759379229557</v>
      </c>
      <c r="BG164" s="216">
        <f>BG156+BG159+BG160+BG161</f>
        <v>67.893875465755073</v>
      </c>
      <c r="BH164" s="219">
        <f t="shared" ref="BH164:BM164" si="102">BH156+BH159+BH160+BH161</f>
        <v>69.071616416155109</v>
      </c>
      <c r="BI164" s="219">
        <f t="shared" si="102"/>
        <v>61.962430374368729</v>
      </c>
      <c r="BJ164" s="220">
        <f t="shared" si="102"/>
        <v>66.959043528187024</v>
      </c>
      <c r="BK164" s="219">
        <f t="shared" si="102"/>
        <v>59.076473064071685</v>
      </c>
      <c r="BL164" s="219">
        <f t="shared" si="102"/>
        <v>38.95768463230204</v>
      </c>
      <c r="BM164" s="220">
        <f t="shared" si="102"/>
        <v>-24.118747274159571</v>
      </c>
    </row>
    <row r="165" spans="1:65" customFormat="1">
      <c r="A165" s="180"/>
      <c r="D165" s="127"/>
      <c r="G165" s="127"/>
      <c r="J165" s="127"/>
      <c r="M165" s="128"/>
      <c r="N165" s="134"/>
      <c r="Q165" s="127"/>
      <c r="T165" s="127"/>
      <c r="W165" s="127"/>
      <c r="Z165" s="127"/>
      <c r="AA165" s="134"/>
      <c r="AD165" s="127"/>
      <c r="AG165" s="127"/>
      <c r="AJ165" s="127"/>
      <c r="AM165" s="127"/>
      <c r="AN165" s="134"/>
      <c r="AQ165" s="127"/>
      <c r="AT165" s="127"/>
      <c r="AW165" s="127"/>
      <c r="AZ165" s="127"/>
      <c r="BA165" s="134"/>
      <c r="BD165" s="127"/>
      <c r="BG165" s="127"/>
      <c r="BJ165" s="127"/>
      <c r="BM165" s="127"/>
    </row>
    <row r="166" spans="1:65" customFormat="1">
      <c r="A166" s="260" t="s">
        <v>726</v>
      </c>
      <c r="B166" s="141">
        <v>-10.051364909999998</v>
      </c>
      <c r="C166" s="141">
        <v>-11.91604484</v>
      </c>
      <c r="D166" s="142">
        <v>88.860191499999999</v>
      </c>
      <c r="E166" s="141">
        <v>-11.188064259999996</v>
      </c>
      <c r="F166" s="141">
        <v>-10.381741210000001</v>
      </c>
      <c r="G166" s="142">
        <v>-9.8851453499999984</v>
      </c>
      <c r="H166" s="141">
        <v>-12.26646053</v>
      </c>
      <c r="I166" s="141">
        <v>-11.494497619999999</v>
      </c>
      <c r="J166" s="142">
        <v>-12.585903250000001</v>
      </c>
      <c r="K166" s="141">
        <v>-10.941634999999998</v>
      </c>
      <c r="L166" s="141">
        <v>-10.869085519999999</v>
      </c>
      <c r="M166" s="143">
        <v>-7.7443947099999999</v>
      </c>
      <c r="N166" s="144">
        <v>-30.464145699999996</v>
      </c>
      <c r="O166" s="141">
        <v>-13.674052691487875</v>
      </c>
      <c r="P166" s="141">
        <v>-13.053353012425548</v>
      </c>
      <c r="Q166" s="142">
        <v>-5.2977437716539191</v>
      </c>
      <c r="R166" s="141">
        <v>-16.166066663181759</v>
      </c>
      <c r="S166" s="141">
        <v>-4.1982629711048816</v>
      </c>
      <c r="T166" s="142">
        <v>-14.67423378565533</v>
      </c>
      <c r="U166" s="141">
        <v>-15.705753460393845</v>
      </c>
      <c r="V166" s="141">
        <v>-16.503291203509949</v>
      </c>
      <c r="W166" s="142">
        <v>-12.619540848235234</v>
      </c>
      <c r="X166" s="141">
        <v>-13.58724648391482</v>
      </c>
      <c r="Y166" s="141">
        <v>-11.554420306518189</v>
      </c>
      <c r="Z166" s="142">
        <v>-6.8494246833081389</v>
      </c>
      <c r="AA166" s="144">
        <v>-143.88338988138949</v>
      </c>
      <c r="AB166" s="141">
        <v>-16.587018620000002</v>
      </c>
      <c r="AC166" s="141">
        <v>-9.5580145499999993</v>
      </c>
      <c r="AD166" s="142">
        <v>-20.686349840000002</v>
      </c>
      <c r="AE166" s="141">
        <v>-8.0818366466666625</v>
      </c>
      <c r="AF166" s="141">
        <v>-12.443310646666665</v>
      </c>
      <c r="AG166" s="142">
        <v>-16.553976436666666</v>
      </c>
      <c r="AH166" s="141">
        <v>-13.062437306666665</v>
      </c>
      <c r="AI166" s="141">
        <v>-10.616152356666667</v>
      </c>
      <c r="AJ166" s="142">
        <v>-18.801669886666666</v>
      </c>
      <c r="AK166" s="141">
        <v>-14.233898929999999</v>
      </c>
      <c r="AL166" s="141">
        <v>-20.286992699999999</v>
      </c>
      <c r="AM166" s="142">
        <v>-9.77333344</v>
      </c>
      <c r="AN166" s="144">
        <v>-170.68499135999997</v>
      </c>
      <c r="AO166" s="141">
        <v>-14.94159284</v>
      </c>
      <c r="AP166" s="141">
        <v>-13.712602700000003</v>
      </c>
      <c r="AQ166" s="142">
        <v>-16.918068829999999</v>
      </c>
      <c r="AR166" s="141">
        <v>-13.362734990000005</v>
      </c>
      <c r="AS166" s="141">
        <v>-12.967132560000001</v>
      </c>
      <c r="AT166" s="142">
        <v>-15.355067059301216</v>
      </c>
      <c r="AU166" s="141">
        <v>-18.416435740000001</v>
      </c>
      <c r="AV166" s="141">
        <v>-16.785329369999989</v>
      </c>
      <c r="AW166" s="142">
        <v>-17.079857092701825</v>
      </c>
      <c r="AX166" s="141">
        <v>-17.854666300000002</v>
      </c>
      <c r="AY166" s="141">
        <v>-11.785359699999995</v>
      </c>
      <c r="AZ166" s="142">
        <v>47.516045012708908</v>
      </c>
      <c r="BA166" s="144">
        <v>-121.66280216929411</v>
      </c>
      <c r="BB166" s="141">
        <v>-13.631817880000002</v>
      </c>
      <c r="BC166" s="141">
        <v>-3.6823992300000006</v>
      </c>
      <c r="BD166" s="142">
        <v>-12.636268930011424</v>
      </c>
      <c r="BE166" s="141">
        <v>-11.91326288</v>
      </c>
      <c r="BF166" s="141">
        <v>-3.9735252700000014</v>
      </c>
      <c r="BG166" s="142">
        <v>-16.686105319988574</v>
      </c>
      <c r="BH166" s="251">
        <v>-17.005920259999986</v>
      </c>
      <c r="BI166" s="251">
        <v>-15.656671890000004</v>
      </c>
      <c r="BJ166" s="251">
        <v>-16.51395806</v>
      </c>
      <c r="BK166" s="251">
        <v>-2.7240962399999975</v>
      </c>
      <c r="BL166" s="251">
        <v>-9.6474257299999966</v>
      </c>
      <c r="BM166" s="251">
        <v>8.7559214952015623</v>
      </c>
    </row>
    <row r="167" spans="1:65" customFormat="1">
      <c r="A167" s="260" t="s">
        <v>727</v>
      </c>
      <c r="B167" s="141">
        <v>-3.6627986900000007</v>
      </c>
      <c r="C167" s="141">
        <v>-4.3274236100000003</v>
      </c>
      <c r="D167" s="142">
        <v>33.983784529999994</v>
      </c>
      <c r="E167" s="141">
        <v>-4.0535987599999999</v>
      </c>
      <c r="F167" s="141">
        <v>-3.7744995000000001</v>
      </c>
      <c r="G167" s="142">
        <v>-3.4924707000000006</v>
      </c>
      <c r="H167" s="141">
        <v>-4.4703043400000011</v>
      </c>
      <c r="I167" s="141">
        <v>-4.2210765500000011</v>
      </c>
      <c r="J167" s="142">
        <v>-4.5646804200000002</v>
      </c>
      <c r="K167" s="141">
        <v>-3.9834378299999997</v>
      </c>
      <c r="L167" s="141">
        <v>-3.9946954099999989</v>
      </c>
      <c r="M167" s="143">
        <v>-2.8312301999999998</v>
      </c>
      <c r="N167" s="144">
        <v>-9.3924314800000062</v>
      </c>
      <c r="O167" s="141">
        <v>-4.9676195997356372</v>
      </c>
      <c r="P167" s="141">
        <v>-4.5086602948731986</v>
      </c>
      <c r="Q167" s="142">
        <v>-1.9918123973954103</v>
      </c>
      <c r="R167" s="141">
        <v>-5.7609473107454328</v>
      </c>
      <c r="S167" s="141">
        <v>-1.6070296559977588</v>
      </c>
      <c r="T167" s="142">
        <v>-5.3775933084359187</v>
      </c>
      <c r="U167" s="141">
        <v>-5.7878467917417824</v>
      </c>
      <c r="V167" s="141">
        <v>-5.9707500516635825</v>
      </c>
      <c r="W167" s="142">
        <v>-4.594572744564684</v>
      </c>
      <c r="X167" s="141">
        <v>-4.9356834258093363</v>
      </c>
      <c r="Y167" s="141">
        <v>-4.1900518879465487</v>
      </c>
      <c r="Z167" s="142">
        <v>-2.4965045643909312</v>
      </c>
      <c r="AA167" s="144">
        <v>-52.189072033300221</v>
      </c>
      <c r="AB167" s="141">
        <v>-5.99194871</v>
      </c>
      <c r="AC167" s="141">
        <v>-3.5694956799999993</v>
      </c>
      <c r="AD167" s="142">
        <v>-4.5171395500000004</v>
      </c>
      <c r="AE167" s="141">
        <v>-2.94360555</v>
      </c>
      <c r="AF167" s="141">
        <v>-4.5537309100000005</v>
      </c>
      <c r="AG167" s="142">
        <v>-5.9716401799999987</v>
      </c>
      <c r="AH167" s="141">
        <v>-4.8720005299999993</v>
      </c>
      <c r="AI167" s="141">
        <v>-4.01820895</v>
      </c>
      <c r="AJ167" s="142">
        <v>-7.1171794199999994</v>
      </c>
      <c r="AK167" s="141">
        <v>-5.1770467699999996</v>
      </c>
      <c r="AL167" s="141">
        <v>-7.0874039899999977</v>
      </c>
      <c r="AM167" s="142">
        <v>-3.5398111800000009</v>
      </c>
      <c r="AN167" s="144">
        <v>-59.359211419999994</v>
      </c>
      <c r="AO167" s="141">
        <v>-4.3518939900000007</v>
      </c>
      <c r="AP167" s="141">
        <v>-6.0537309499999994</v>
      </c>
      <c r="AQ167" s="142">
        <v>-6.106975760000001</v>
      </c>
      <c r="AR167" s="141">
        <v>-4.8999447200000006</v>
      </c>
      <c r="AS167" s="141">
        <v>-4.75855695</v>
      </c>
      <c r="AT167" s="142">
        <v>-5.6763292053484369</v>
      </c>
      <c r="AU167" s="141">
        <v>-6.6748611099999993</v>
      </c>
      <c r="AV167" s="141">
        <v>-6.6302451100000006</v>
      </c>
      <c r="AW167" s="142">
        <v>-5.7612029913726559</v>
      </c>
      <c r="AX167" s="141">
        <v>-6.6055689399999986</v>
      </c>
      <c r="AY167" s="141">
        <v>-4.2754539000000005</v>
      </c>
      <c r="AZ167" s="142">
        <v>18.104462944978181</v>
      </c>
      <c r="BA167" s="144">
        <v>-43.690300681742912</v>
      </c>
      <c r="BB167" s="141">
        <v>-5.2217627900000005</v>
      </c>
      <c r="BC167" s="141">
        <v>-1.3418689500000005</v>
      </c>
      <c r="BD167" s="142">
        <v>-4.2848756628041125</v>
      </c>
      <c r="BE167" s="141">
        <v>-4.2980066400000005</v>
      </c>
      <c r="BF167" s="141">
        <v>-1.4465348799999997</v>
      </c>
      <c r="BG167" s="142">
        <v>-6.020074037195891</v>
      </c>
      <c r="BH167" s="251">
        <v>-6.160917679999999</v>
      </c>
      <c r="BI167" s="251">
        <v>-5.7429367499999984</v>
      </c>
      <c r="BJ167" s="251">
        <v>-6.0018303899999994</v>
      </c>
      <c r="BK167" s="251">
        <v>-6.160917679999999</v>
      </c>
      <c r="BL167" s="251">
        <v>-5.7429367499999984</v>
      </c>
      <c r="BM167" s="251">
        <v>-6.0018303899999994</v>
      </c>
    </row>
    <row r="168" spans="1:65" customFormat="1">
      <c r="A168" s="261" t="s">
        <v>728</v>
      </c>
      <c r="B168" s="208">
        <f>SUM(B166:B167)</f>
        <v>-13.714163599999999</v>
      </c>
      <c r="C168" s="208">
        <f t="shared" ref="C168:AT168" si="103">SUM(C166:C167)</f>
        <v>-16.243468450000002</v>
      </c>
      <c r="D168" s="209">
        <f t="shared" si="103"/>
        <v>122.84397602999999</v>
      </c>
      <c r="E168" s="208">
        <f t="shared" si="103"/>
        <v>-15.241663019999995</v>
      </c>
      <c r="F168" s="208">
        <f t="shared" si="103"/>
        <v>-14.156240710000002</v>
      </c>
      <c r="G168" s="209">
        <f t="shared" si="103"/>
        <v>-13.377616049999999</v>
      </c>
      <c r="H168" s="208">
        <f t="shared" si="103"/>
        <v>-16.736764870000002</v>
      </c>
      <c r="I168" s="208">
        <f t="shared" si="103"/>
        <v>-15.71557417</v>
      </c>
      <c r="J168" s="209">
        <f t="shared" si="103"/>
        <v>-17.150583670000003</v>
      </c>
      <c r="K168" s="208">
        <f t="shared" si="103"/>
        <v>-14.925072829999998</v>
      </c>
      <c r="L168" s="208">
        <f t="shared" si="103"/>
        <v>-14.863780929999997</v>
      </c>
      <c r="M168" s="210">
        <f t="shared" si="103"/>
        <v>-10.57562491</v>
      </c>
      <c r="N168" s="211">
        <f t="shared" si="103"/>
        <v>-39.856577180000002</v>
      </c>
      <c r="O168" s="208">
        <f t="shared" si="103"/>
        <v>-18.641672291223511</v>
      </c>
      <c r="P168" s="208">
        <f t="shared" si="103"/>
        <v>-17.562013307298749</v>
      </c>
      <c r="Q168" s="209">
        <f t="shared" si="103"/>
        <v>-7.2895561690493293</v>
      </c>
      <c r="R168" s="208">
        <f t="shared" si="103"/>
        <v>-21.927013973927192</v>
      </c>
      <c r="S168" s="208">
        <f t="shared" si="103"/>
        <v>-5.8052926271026406</v>
      </c>
      <c r="T168" s="209">
        <f t="shared" si="103"/>
        <v>-20.051827094091248</v>
      </c>
      <c r="U168" s="208">
        <f t="shared" si="103"/>
        <v>-21.493600252135629</v>
      </c>
      <c r="V168" s="208">
        <f t="shared" si="103"/>
        <v>-22.474041255173532</v>
      </c>
      <c r="W168" s="209">
        <f t="shared" si="103"/>
        <v>-17.214113592799919</v>
      </c>
      <c r="X168" s="208">
        <f t="shared" si="103"/>
        <v>-18.522929909724155</v>
      </c>
      <c r="Y168" s="208">
        <f t="shared" si="103"/>
        <v>-15.744472194464738</v>
      </c>
      <c r="Z168" s="209">
        <f t="shared" si="103"/>
        <v>-9.3459292476990701</v>
      </c>
      <c r="AA168" s="211">
        <f t="shared" si="103"/>
        <v>-196.07246191468971</v>
      </c>
      <c r="AB168" s="208">
        <f t="shared" si="103"/>
        <v>-22.578967330000001</v>
      </c>
      <c r="AC168" s="208">
        <f t="shared" si="103"/>
        <v>-13.127510229999999</v>
      </c>
      <c r="AD168" s="209">
        <f t="shared" si="103"/>
        <v>-25.203489390000001</v>
      </c>
      <c r="AE168" s="208">
        <f t="shared" si="103"/>
        <v>-11.025442196666663</v>
      </c>
      <c r="AF168" s="208">
        <f t="shared" si="103"/>
        <v>-16.997041556666666</v>
      </c>
      <c r="AG168" s="209">
        <f t="shared" si="103"/>
        <v>-22.525616616666664</v>
      </c>
      <c r="AH168" s="208">
        <f t="shared" si="103"/>
        <v>-17.934437836666664</v>
      </c>
      <c r="AI168" s="208">
        <f t="shared" si="103"/>
        <v>-14.634361306666667</v>
      </c>
      <c r="AJ168" s="209">
        <f t="shared" si="103"/>
        <v>-25.918849306666665</v>
      </c>
      <c r="AK168" s="208">
        <f t="shared" si="103"/>
        <v>-19.410945699999999</v>
      </c>
      <c r="AL168" s="208">
        <f t="shared" si="103"/>
        <v>-27.374396689999998</v>
      </c>
      <c r="AM168" s="209">
        <f t="shared" si="103"/>
        <v>-13.313144620000001</v>
      </c>
      <c r="AN168" s="211">
        <f t="shared" si="103"/>
        <v>-230.04420277999998</v>
      </c>
      <c r="AO168" s="208">
        <f t="shared" si="103"/>
        <v>-19.293486829999999</v>
      </c>
      <c r="AP168" s="208">
        <f t="shared" si="103"/>
        <v>-19.766333650000004</v>
      </c>
      <c r="AQ168" s="209">
        <f t="shared" si="103"/>
        <v>-23.02504459</v>
      </c>
      <c r="AR168" s="208">
        <f t="shared" si="103"/>
        <v>-18.262679710000008</v>
      </c>
      <c r="AS168" s="208">
        <f t="shared" si="103"/>
        <v>-17.725689510000002</v>
      </c>
      <c r="AT168" s="209">
        <f t="shared" si="103"/>
        <v>-21.031396264649654</v>
      </c>
      <c r="AU168" s="208">
        <f>SUM(AU166:AU167)</f>
        <v>-25.091296849999999</v>
      </c>
      <c r="AV168" s="208">
        <f>SUM(AV166:AV167)</f>
        <v>-23.415574479999989</v>
      </c>
      <c r="AW168" s="209">
        <f>SUM(AW166:AW167)</f>
        <v>-22.841060084074481</v>
      </c>
      <c r="AX168" s="208">
        <f t="shared" ref="AX168:BC168" si="104">SUM(AX166:AX167)</f>
        <v>-24.460235239999999</v>
      </c>
      <c r="AY168" s="208">
        <f t="shared" si="104"/>
        <v>-16.060813599999996</v>
      </c>
      <c r="AZ168" s="209">
        <f t="shared" si="104"/>
        <v>65.620507957687096</v>
      </c>
      <c r="BA168" s="211">
        <f t="shared" si="104"/>
        <v>-165.35310285103702</v>
      </c>
      <c r="BB168" s="208">
        <f t="shared" si="104"/>
        <v>-18.853580670000003</v>
      </c>
      <c r="BC168" s="208">
        <f t="shared" si="104"/>
        <v>-5.0242681800000009</v>
      </c>
      <c r="BD168" s="209">
        <f>SUM(BD166:BD167)</f>
        <v>-16.921144592815537</v>
      </c>
      <c r="BE168" s="208">
        <f>SUM(BE166:BE167)</f>
        <v>-16.211269520000002</v>
      </c>
      <c r="BF168" s="208">
        <f>SUM(BF166:BF167)</f>
        <v>-5.4200601500000012</v>
      </c>
      <c r="BG168" s="209">
        <f>SUM(BG166:BG167)</f>
        <v>-22.706179357184464</v>
      </c>
      <c r="BH168" s="212">
        <f t="shared" ref="BH168:BM168" si="105">SUM(BH166:BH167)</f>
        <v>-23.166837939999986</v>
      </c>
      <c r="BI168" s="212">
        <f t="shared" si="105"/>
        <v>-21.399608640000004</v>
      </c>
      <c r="BJ168" s="213">
        <f t="shared" si="105"/>
        <v>-22.515788449999999</v>
      </c>
      <c r="BK168" s="212">
        <f t="shared" si="105"/>
        <v>-8.8850139199999969</v>
      </c>
      <c r="BL168" s="212">
        <f t="shared" si="105"/>
        <v>-15.390362479999995</v>
      </c>
      <c r="BM168" s="213">
        <f t="shared" si="105"/>
        <v>2.7540911052015629</v>
      </c>
    </row>
    <row r="169" spans="1:65" customFormat="1">
      <c r="A169" s="178"/>
      <c r="D169" s="127"/>
      <c r="G169" s="127"/>
      <c r="J169" s="127"/>
      <c r="M169" s="128"/>
      <c r="N169" s="134"/>
      <c r="Q169" s="127"/>
      <c r="T169" s="127"/>
      <c r="W169" s="127"/>
      <c r="Z169" s="127"/>
      <c r="AA169" s="134"/>
      <c r="AD169" s="127"/>
      <c r="AG169" s="127"/>
      <c r="AJ169" s="127"/>
      <c r="AM169" s="127"/>
      <c r="AN169" s="134"/>
      <c r="AQ169" s="127"/>
      <c r="AT169" s="127"/>
      <c r="AW169" s="127"/>
      <c r="AZ169" s="127"/>
      <c r="BA169" s="134"/>
      <c r="BD169" s="127"/>
      <c r="BG169" s="127"/>
      <c r="BJ169" s="127"/>
      <c r="BM169" s="127"/>
    </row>
    <row r="170" spans="1:65" customFormat="1">
      <c r="A170" s="262" t="s">
        <v>251</v>
      </c>
      <c r="D170" s="127"/>
      <c r="G170" s="127"/>
      <c r="J170" s="127"/>
      <c r="M170" s="128"/>
      <c r="N170" s="134"/>
      <c r="Q170" s="127"/>
      <c r="S170" s="141">
        <v>-40.612481609999996</v>
      </c>
      <c r="T170" s="127"/>
      <c r="W170" s="127"/>
      <c r="Z170" s="127"/>
      <c r="AA170" s="134"/>
      <c r="AD170" s="127"/>
      <c r="AF170" s="141">
        <v>0</v>
      </c>
      <c r="AG170" s="127">
        <v>0</v>
      </c>
      <c r="AI170" s="141">
        <v>0</v>
      </c>
      <c r="AJ170" s="127">
        <v>0</v>
      </c>
      <c r="AK170">
        <v>0</v>
      </c>
      <c r="AL170" s="141">
        <v>0</v>
      </c>
      <c r="AM170" s="127">
        <v>0</v>
      </c>
      <c r="AN170" s="134"/>
      <c r="AQ170" s="127"/>
      <c r="AS170" s="141">
        <v>0</v>
      </c>
      <c r="AT170" s="127">
        <v>0</v>
      </c>
      <c r="AV170" s="141">
        <v>0</v>
      </c>
      <c r="AW170" s="127">
        <v>0</v>
      </c>
      <c r="AY170" s="141">
        <v>0</v>
      </c>
      <c r="AZ170" s="127">
        <v>0</v>
      </c>
      <c r="BA170" s="134"/>
      <c r="BD170" s="127"/>
      <c r="BG170" s="127"/>
      <c r="BJ170" s="127"/>
      <c r="BM170" s="127"/>
    </row>
    <row r="171" spans="1:65" customFormat="1">
      <c r="A171" s="214" t="s">
        <v>729</v>
      </c>
      <c r="B171" s="215">
        <f>B164+B168</f>
        <v>16.972931330000677</v>
      </c>
      <c r="C171" s="215">
        <f t="shared" ref="C171:P171" si="106">C164+C168</f>
        <v>29.73907692053438</v>
      </c>
      <c r="D171" s="216">
        <f t="shared" si="106"/>
        <v>155.25140931665584</v>
      </c>
      <c r="E171" s="215">
        <f t="shared" si="106"/>
        <v>21.332177631551893</v>
      </c>
      <c r="F171" s="215">
        <f t="shared" si="106"/>
        <v>23.743762486760073</v>
      </c>
      <c r="G171" s="216">
        <f t="shared" si="106"/>
        <v>27.850512670362079</v>
      </c>
      <c r="H171" s="215">
        <f t="shared" si="106"/>
        <v>24.125019094003378</v>
      </c>
      <c r="I171" s="215">
        <f t="shared" si="106"/>
        <v>28.715299027912291</v>
      </c>
      <c r="J171" s="216">
        <f t="shared" si="106"/>
        <v>29.413778519803998</v>
      </c>
      <c r="K171" s="215">
        <f t="shared" si="106"/>
        <v>25.354945791397697</v>
      </c>
      <c r="L171" s="215">
        <f t="shared" si="106"/>
        <v>22.867537102167141</v>
      </c>
      <c r="M171" s="217">
        <f t="shared" si="106"/>
        <v>37.603250949101934</v>
      </c>
      <c r="N171" s="218">
        <f t="shared" si="106"/>
        <v>442.96970084025128</v>
      </c>
      <c r="O171" s="215">
        <f t="shared" si="106"/>
        <v>36.885530633815861</v>
      </c>
      <c r="P171" s="215">
        <f t="shared" si="106"/>
        <v>30.809135244089397</v>
      </c>
      <c r="Q171" s="216">
        <f>Q164+Q168</f>
        <v>49.897261084119755</v>
      </c>
      <c r="R171" s="215">
        <f t="shared" ref="R171:W171" si="107">R164+R168+R170</f>
        <v>32.091235371798277</v>
      </c>
      <c r="S171" s="215">
        <f t="shared" si="107"/>
        <v>2.9179860044845469</v>
      </c>
      <c r="T171" s="216">
        <f t="shared" si="107"/>
        <v>38.865844505014792</v>
      </c>
      <c r="U171" s="215">
        <f t="shared" si="107"/>
        <v>40.727982881136249</v>
      </c>
      <c r="V171" s="215">
        <f t="shared" si="107"/>
        <v>43.410342406071237</v>
      </c>
      <c r="W171" s="216">
        <f t="shared" si="107"/>
        <v>27.961494728216366</v>
      </c>
      <c r="X171" s="215">
        <f>X164+X168+X170</f>
        <v>34.026511710488187</v>
      </c>
      <c r="Y171" s="215">
        <f>Y164+Y168+Y170</f>
        <v>26.990159804096404</v>
      </c>
      <c r="Z171" s="216">
        <f>Z164+Z168+Z170</f>
        <v>30.881865833586374</v>
      </c>
      <c r="AA171" s="218">
        <f>AA164+AA168</f>
        <v>435.99783181691828</v>
      </c>
      <c r="AB171" s="215">
        <f t="shared" ref="AB171:AM171" si="108">AB164+AB168+AB170</f>
        <v>36.693134983254538</v>
      </c>
      <c r="AC171" s="215">
        <f t="shared" si="108"/>
        <v>42.189524325898688</v>
      </c>
      <c r="AD171" s="216">
        <f t="shared" si="108"/>
        <v>23.555627335324601</v>
      </c>
      <c r="AE171" s="215">
        <f t="shared" si="108"/>
        <v>11.516012058097719</v>
      </c>
      <c r="AF171" s="215">
        <f t="shared" si="108"/>
        <v>33.368055318045343</v>
      </c>
      <c r="AG171" s="216">
        <f t="shared" si="108"/>
        <v>43.483886209874427</v>
      </c>
      <c r="AH171" s="215">
        <f t="shared" si="108"/>
        <v>34.589780479298327</v>
      </c>
      <c r="AI171" s="215">
        <f t="shared" si="108"/>
        <v>28.295422474198809</v>
      </c>
      <c r="AJ171" s="216">
        <f t="shared" si="108"/>
        <v>46.683610289275315</v>
      </c>
      <c r="AK171" s="215">
        <f t="shared" si="108"/>
        <v>37.235640934054764</v>
      </c>
      <c r="AL171" s="215">
        <f t="shared" si="108"/>
        <v>47.038764125953676</v>
      </c>
      <c r="AM171" s="216">
        <f t="shared" si="108"/>
        <v>11.644977246545649</v>
      </c>
      <c r="AN171" s="218">
        <f>AN164+AN168</f>
        <v>396.25443577982185</v>
      </c>
      <c r="AO171" s="215">
        <f t="shared" ref="AO171:AZ171" si="109">AO164+AO168+AO170</f>
        <v>32.571606103912998</v>
      </c>
      <c r="AP171" s="215">
        <f t="shared" si="109"/>
        <v>26.897965351671065</v>
      </c>
      <c r="AQ171" s="216">
        <f t="shared" si="109"/>
        <v>37.540986558412733</v>
      </c>
      <c r="AR171" s="215">
        <f t="shared" si="109"/>
        <v>30.997035517670795</v>
      </c>
      <c r="AS171" s="215">
        <f t="shared" si="109"/>
        <v>34.499084587437217</v>
      </c>
      <c r="AT171" s="216">
        <f t="shared" si="109"/>
        <v>38.88497829860097</v>
      </c>
      <c r="AU171" s="215">
        <f t="shared" si="109"/>
        <v>40.972057748156722</v>
      </c>
      <c r="AV171" s="215">
        <f t="shared" si="109"/>
        <v>37.042668380960244</v>
      </c>
      <c r="AW171" s="216">
        <f t="shared" si="109"/>
        <v>32.85793445827656</v>
      </c>
      <c r="AX171" s="215">
        <f t="shared" si="109"/>
        <v>37.115247214136744</v>
      </c>
      <c r="AY171" s="215">
        <f t="shared" si="109"/>
        <v>31.480772742070052</v>
      </c>
      <c r="AZ171" s="216">
        <f t="shared" si="109"/>
        <v>-6.6318384229680305</v>
      </c>
      <c r="BA171" s="218">
        <f>BA164+BA168</f>
        <v>374.18849853833814</v>
      </c>
      <c r="BB171" s="215">
        <f t="shared" ref="BB171:BM171" si="110">BB164+BB168+BB170</f>
        <v>29.071725152254157</v>
      </c>
      <c r="BC171" s="215">
        <f t="shared" si="110"/>
        <v>11.081070495393469</v>
      </c>
      <c r="BD171" s="216">
        <f t="shared" si="110"/>
        <v>28.35878389556602</v>
      </c>
      <c r="BE171" s="215">
        <f t="shared" si="110"/>
        <v>71.328940156045405</v>
      </c>
      <c r="BF171" s="215">
        <f t="shared" si="110"/>
        <v>10.237533642295569</v>
      </c>
      <c r="BG171" s="216">
        <f t="shared" si="110"/>
        <v>45.187696108570606</v>
      </c>
      <c r="BH171" s="219">
        <f t="shared" si="110"/>
        <v>45.904778476155123</v>
      </c>
      <c r="BI171" s="219">
        <f t="shared" si="110"/>
        <v>40.562821734368725</v>
      </c>
      <c r="BJ171" s="220">
        <f t="shared" si="110"/>
        <v>44.443255078187022</v>
      </c>
      <c r="BK171" s="219">
        <f t="shared" si="110"/>
        <v>50.191459144071686</v>
      </c>
      <c r="BL171" s="219">
        <f t="shared" si="110"/>
        <v>23.567322152302047</v>
      </c>
      <c r="BM171" s="220">
        <f t="shared" si="110"/>
        <v>-21.364656168958007</v>
      </c>
    </row>
    <row r="172" spans="1:65" customFormat="1">
      <c r="A172" s="257" t="s">
        <v>730</v>
      </c>
      <c r="B172" s="222">
        <f t="shared" ref="B172:AT172" si="111">B171/B79</f>
        <v>0.11480557634424712</v>
      </c>
      <c r="C172" s="223">
        <f t="shared" si="111"/>
        <v>0.19331736621324702</v>
      </c>
      <c r="D172" s="224">
        <f t="shared" si="111"/>
        <v>1.0139535942992282</v>
      </c>
      <c r="E172" s="223">
        <f t="shared" si="111"/>
        <v>0.13555991168062334</v>
      </c>
      <c r="F172" s="223">
        <f t="shared" si="111"/>
        <v>0.15103982377444544</v>
      </c>
      <c r="G172" s="224">
        <f t="shared" si="111"/>
        <v>0.17626150212212324</v>
      </c>
      <c r="H172" s="223">
        <f t="shared" si="111"/>
        <v>0.13959176618029545</v>
      </c>
      <c r="I172" s="223">
        <f t="shared" si="111"/>
        <v>0.16179412333505663</v>
      </c>
      <c r="J172" s="224">
        <f t="shared" si="111"/>
        <v>0.1717288064120947</v>
      </c>
      <c r="K172" s="223">
        <f t="shared" si="111"/>
        <v>0.1471532335995866</v>
      </c>
      <c r="L172" s="223">
        <f t="shared" si="111"/>
        <v>0.1330751659238511</v>
      </c>
      <c r="M172" s="225">
        <f t="shared" si="111"/>
        <v>0.21950405455358218</v>
      </c>
      <c r="N172" s="226">
        <f t="shared" si="111"/>
        <v>0.2254984933904722</v>
      </c>
      <c r="O172" s="223">
        <f t="shared" si="111"/>
        <v>0.22694523105267084</v>
      </c>
      <c r="P172" s="223">
        <f t="shared" si="111"/>
        <v>0.19163590562419913</v>
      </c>
      <c r="Q172" s="224">
        <f t="shared" si="111"/>
        <v>0.31564600797926479</v>
      </c>
      <c r="R172" s="223">
        <f t="shared" si="111"/>
        <v>0.19193965680065664</v>
      </c>
      <c r="S172" s="223">
        <f t="shared" si="111"/>
        <v>1.8668373908111206E-2</v>
      </c>
      <c r="T172" s="224">
        <f t="shared" si="111"/>
        <v>0.23685252347907848</v>
      </c>
      <c r="U172" s="223">
        <f t="shared" si="111"/>
        <v>0.23809016725926171</v>
      </c>
      <c r="V172" s="223">
        <f t="shared" si="111"/>
        <v>0.24657537783946398</v>
      </c>
      <c r="W172" s="224">
        <f t="shared" si="111"/>
        <v>0.16117573344087621</v>
      </c>
      <c r="X172" s="223">
        <f t="shared" si="111"/>
        <v>0.20370849612378447</v>
      </c>
      <c r="Y172" s="223">
        <f t="shared" si="111"/>
        <v>0.17407776658041318</v>
      </c>
      <c r="Z172" s="224">
        <f t="shared" si="111"/>
        <v>0.19157630020810601</v>
      </c>
      <c r="AA172" s="226">
        <f t="shared" si="111"/>
        <v>0.22099868165624167</v>
      </c>
      <c r="AB172" s="223">
        <f t="shared" si="111"/>
        <v>0.23096464713090448</v>
      </c>
      <c r="AC172" s="223">
        <f t="shared" si="111"/>
        <v>0.26654461017251035</v>
      </c>
      <c r="AD172" s="224">
        <f t="shared" si="111"/>
        <v>0.14535955466881545</v>
      </c>
      <c r="AE172" s="223">
        <f t="shared" si="111"/>
        <v>7.3087178106629555E-2</v>
      </c>
      <c r="AF172" s="223">
        <f t="shared" si="111"/>
        <v>0.20639051231929328</v>
      </c>
      <c r="AG172" s="224">
        <f t="shared" si="111"/>
        <v>0.26589862528254338</v>
      </c>
      <c r="AH172" s="223">
        <f t="shared" si="111"/>
        <v>0.20799587161339775</v>
      </c>
      <c r="AI172" s="223">
        <f t="shared" si="111"/>
        <v>0.17939580273809991</v>
      </c>
      <c r="AJ172" s="224">
        <f t="shared" si="111"/>
        <v>0.27941165017939767</v>
      </c>
      <c r="AK172" s="223">
        <f t="shared" si="111"/>
        <v>0.22847775031423975</v>
      </c>
      <c r="AL172" s="223">
        <f t="shared" si="111"/>
        <v>0.29282588009090743</v>
      </c>
      <c r="AM172" s="224">
        <f t="shared" si="111"/>
        <v>7.4920715254258349E-2</v>
      </c>
      <c r="AN172" s="226">
        <f t="shared" si="111"/>
        <v>0.20508749073126034</v>
      </c>
      <c r="AO172" s="223">
        <f t="shared" si="111"/>
        <v>0.21325163133656053</v>
      </c>
      <c r="AP172" s="223">
        <f t="shared" si="111"/>
        <v>0.16998396761760845</v>
      </c>
      <c r="AQ172" s="224">
        <f t="shared" si="111"/>
        <v>0.24116135912432404</v>
      </c>
      <c r="AR172" s="223">
        <f t="shared" si="111"/>
        <v>0.1926804480972247</v>
      </c>
      <c r="AS172" s="223">
        <f t="shared" si="111"/>
        <v>0.21531158567524869</v>
      </c>
      <c r="AT172" s="224">
        <f t="shared" si="111"/>
        <v>0.22046061017680366</v>
      </c>
      <c r="AU172" s="223">
        <f>AU171/AU79</f>
        <v>0.22955835271313382</v>
      </c>
      <c r="AV172" s="223">
        <f>AV171/AV79</f>
        <v>0.20937460693778986</v>
      </c>
      <c r="AW172" s="224">
        <f>AW171/AW79</f>
        <v>0.2024641553214287</v>
      </c>
      <c r="AX172" s="223">
        <f t="shared" ref="AX172:BC172" si="112">AX171/AX79</f>
        <v>0.21131518088015699</v>
      </c>
      <c r="AY172" s="223">
        <f t="shared" si="112"/>
        <v>0.1874246847051497</v>
      </c>
      <c r="AZ172" s="224">
        <f t="shared" si="112"/>
        <v>-3.7344035576541409E-2</v>
      </c>
      <c r="BA172" s="226">
        <f t="shared" si="112"/>
        <v>0.18681306946187495</v>
      </c>
      <c r="BB172" s="223">
        <f t="shared" si="112"/>
        <v>0.17956512124881849</v>
      </c>
      <c r="BC172" s="223">
        <f t="shared" si="112"/>
        <v>6.6253882308775838E-2</v>
      </c>
      <c r="BD172" s="224">
        <f>BD171/BD79</f>
        <v>0.16354626551779816</v>
      </c>
      <c r="BE172" s="223">
        <f>BE171/BE79</f>
        <v>0.4213100704014956</v>
      </c>
      <c r="BF172" s="223">
        <f>BF171/BF79</f>
        <v>6.4205886791364283E-2</v>
      </c>
      <c r="BG172" s="224">
        <f>BG171/BG79</f>
        <v>0.29158996235099843</v>
      </c>
      <c r="BH172" s="223">
        <f t="shared" ref="BH172:BM172" si="113">BH171/BH79</f>
        <v>0.26826304752465002</v>
      </c>
      <c r="BI172" s="223">
        <f t="shared" si="113"/>
        <v>0.23365816236978659</v>
      </c>
      <c r="BJ172" s="224">
        <f t="shared" si="113"/>
        <v>0.2470642219813188</v>
      </c>
      <c r="BK172" s="223">
        <f t="shared" si="113"/>
        <v>0.29568064172741376</v>
      </c>
      <c r="BL172" s="223">
        <f t="shared" si="113"/>
        <v>0.1413051309145352</v>
      </c>
      <c r="BM172" s="224">
        <f t="shared" si="113"/>
        <v>-0.11964843145043189</v>
      </c>
    </row>
    <row r="173" spans="1:65" customFormat="1">
      <c r="A173" s="249" t="s">
        <v>731</v>
      </c>
      <c r="D173" s="127"/>
      <c r="G173" s="127"/>
      <c r="J173" s="127"/>
      <c r="M173" s="128"/>
      <c r="N173" s="134"/>
      <c r="Q173" s="127"/>
      <c r="T173" s="127"/>
      <c r="W173" s="127"/>
      <c r="Z173" s="127"/>
      <c r="AA173" s="134"/>
      <c r="AD173" s="127"/>
      <c r="AG173" s="127"/>
      <c r="AJ173" s="127"/>
      <c r="AM173" s="127"/>
      <c r="AN173" s="134"/>
      <c r="AQ173" s="127"/>
      <c r="AT173" s="127"/>
      <c r="AW173" s="127"/>
      <c r="AZ173" s="127"/>
      <c r="BA173" s="134"/>
      <c r="BD173" s="127"/>
      <c r="BG173" s="127"/>
      <c r="BJ173" s="127"/>
      <c r="BM173" s="127"/>
    </row>
    <row r="174" spans="1:65" customFormat="1">
      <c r="A174" s="152" t="s">
        <v>732</v>
      </c>
      <c r="D174" s="127"/>
      <c r="G174" s="127"/>
      <c r="J174" s="127"/>
      <c r="M174" s="128"/>
      <c r="N174" s="134"/>
      <c r="Q174" s="127"/>
      <c r="T174" s="127"/>
      <c r="W174" s="127"/>
      <c r="Z174" s="127"/>
      <c r="AA174" s="134"/>
      <c r="AD174" s="127"/>
      <c r="AG174" s="127"/>
      <c r="AJ174" s="127"/>
      <c r="AM174" s="127"/>
      <c r="AN174" s="134"/>
      <c r="AQ174" s="127"/>
      <c r="AT174" s="127"/>
      <c r="AW174" s="127"/>
      <c r="AZ174" s="127"/>
      <c r="BA174" s="134"/>
      <c r="BD174" s="127"/>
      <c r="BG174" s="127"/>
      <c r="BJ174" s="127"/>
      <c r="BM174" s="127"/>
    </row>
    <row r="175" spans="1:65" s="242" customFormat="1">
      <c r="A175" s="263" t="s">
        <v>278</v>
      </c>
      <c r="B175" s="238">
        <v>-1.27675296</v>
      </c>
      <c r="C175" s="238">
        <v>-1.2103866400000001</v>
      </c>
      <c r="D175" s="239">
        <v>-1.2103866400000001</v>
      </c>
      <c r="E175" s="238">
        <v>-1.1802797199999999</v>
      </c>
      <c r="F175" s="238">
        <v>-1.12729883</v>
      </c>
      <c r="G175" s="239">
        <v>-0.94799956000000007</v>
      </c>
      <c r="H175" s="238">
        <v>-0.81121168999999993</v>
      </c>
      <c r="I175" s="238">
        <v>-4.5362634499999999</v>
      </c>
      <c r="J175" s="239">
        <v>-2.6671488299999999</v>
      </c>
      <c r="K175" s="238">
        <v>-2.6671488299999999</v>
      </c>
      <c r="L175" s="238">
        <v>-2.3949302400000003</v>
      </c>
      <c r="M175" s="240">
        <v>-2.3635436200000002</v>
      </c>
      <c r="N175" s="241">
        <v>-22.393351010000003</v>
      </c>
      <c r="O175" s="238">
        <v>-2.3635436200000002</v>
      </c>
      <c r="P175" s="238">
        <v>-2.3635436200000002</v>
      </c>
      <c r="Q175" s="239">
        <v>-2.3609622199999998</v>
      </c>
      <c r="R175" s="238">
        <v>-1.2335932299999999</v>
      </c>
      <c r="S175" s="238">
        <v>-0.6705972</v>
      </c>
      <c r="T175" s="239">
        <v>-0.54727153000000006</v>
      </c>
      <c r="U175" s="238">
        <v>-0.37584628999999997</v>
      </c>
      <c r="V175" s="238">
        <v>-0.37584628999999997</v>
      </c>
      <c r="W175" s="239">
        <v>-0.36827132000000001</v>
      </c>
      <c r="X175" s="238">
        <v>-0.36827132000000001</v>
      </c>
      <c r="Y175" s="238">
        <v>-0.73039813999999992</v>
      </c>
      <c r="Z175" s="239">
        <v>-0.30268211</v>
      </c>
      <c r="AA175" s="241">
        <v>-12.06082689</v>
      </c>
      <c r="AB175" s="238">
        <v>-0.20832879999999998</v>
      </c>
      <c r="AC175" s="238">
        <v>-0.20469948999999998</v>
      </c>
      <c r="AD175" s="239">
        <v>9.5686920000000009E-2</v>
      </c>
      <c r="AE175" s="238">
        <v>-0.10578045</v>
      </c>
      <c r="AF175" s="238">
        <v>-0.10578045</v>
      </c>
      <c r="AG175" s="239">
        <v>-0.10578045</v>
      </c>
      <c r="AH175" s="238">
        <v>-0.10578045</v>
      </c>
      <c r="AI175" s="238">
        <v>-0.10578045</v>
      </c>
      <c r="AJ175" s="239">
        <v>-0.10126821</v>
      </c>
      <c r="AK175" s="238">
        <v>-0.10126821</v>
      </c>
      <c r="AL175" s="238">
        <v>-6.2296619999999997E-2</v>
      </c>
      <c r="AM175" s="239">
        <v>-0.14057785</v>
      </c>
      <c r="AN175" s="241">
        <v>-1.2516545099999998</v>
      </c>
      <c r="AO175" s="238">
        <v>-2.377607E-2</v>
      </c>
      <c r="AP175" s="238">
        <v>-2.377607E-2</v>
      </c>
      <c r="AQ175" s="239">
        <v>-2.3776069999999996E-2</v>
      </c>
      <c r="AR175" s="238">
        <v>-2.377607E-2</v>
      </c>
      <c r="AS175" s="238">
        <v>-2.377607E-2</v>
      </c>
      <c r="AT175" s="239">
        <v>-2.3776070000000003E-2</v>
      </c>
      <c r="AU175" s="238">
        <v>-2.377607E-2</v>
      </c>
      <c r="AV175" s="238">
        <v>-2.377607E-2</v>
      </c>
      <c r="AW175" s="239">
        <v>-2.377607E-2</v>
      </c>
      <c r="AX175" s="238">
        <v>-2.3746070000000001E-2</v>
      </c>
      <c r="AY175" s="238">
        <v>-0.11938702999999999</v>
      </c>
      <c r="AZ175" s="239">
        <v>-2.3117169999999999E-2</v>
      </c>
      <c r="BA175" s="241">
        <v>-0.38023490000000004</v>
      </c>
      <c r="BB175" s="238">
        <v>0</v>
      </c>
      <c r="BC175" s="238">
        <v>0</v>
      </c>
      <c r="BD175" s="239">
        <v>0</v>
      </c>
      <c r="BE175" s="238">
        <v>0</v>
      </c>
      <c r="BF175" s="238">
        <v>0</v>
      </c>
      <c r="BG175" s="239">
        <v>0</v>
      </c>
      <c r="BH175" s="238">
        <v>0</v>
      </c>
      <c r="BI175" s="238">
        <v>0</v>
      </c>
      <c r="BJ175" s="239">
        <v>0</v>
      </c>
      <c r="BK175" s="238">
        <v>0</v>
      </c>
      <c r="BL175" s="238">
        <v>0</v>
      </c>
      <c r="BM175" s="239">
        <v>0</v>
      </c>
    </row>
    <row r="176" spans="1:65" customFormat="1">
      <c r="A176" s="264" t="s">
        <v>733</v>
      </c>
      <c r="D176" s="127"/>
      <c r="G176" s="127"/>
      <c r="J176" s="127"/>
      <c r="M176" s="128"/>
      <c r="N176" s="134"/>
      <c r="Q176" s="127"/>
      <c r="T176" s="127"/>
      <c r="W176" s="127"/>
      <c r="Z176" s="127"/>
      <c r="AA176" s="134"/>
      <c r="AD176" s="127"/>
      <c r="AG176" s="127"/>
      <c r="AJ176" s="127"/>
      <c r="AM176" s="127"/>
      <c r="AN176" s="134"/>
      <c r="AQ176" s="127"/>
      <c r="AT176" s="127"/>
      <c r="AW176" s="127"/>
      <c r="AZ176" s="127"/>
      <c r="BA176" s="134"/>
      <c r="BD176" s="127"/>
      <c r="BG176" s="127"/>
      <c r="BJ176" s="127"/>
      <c r="BM176" s="127"/>
    </row>
    <row r="177" spans="1:65" customFormat="1">
      <c r="A177" s="152" t="s">
        <v>734</v>
      </c>
      <c r="D177" s="127"/>
      <c r="G177" s="127"/>
      <c r="J177" s="127"/>
      <c r="M177" s="128"/>
      <c r="N177" s="134"/>
      <c r="Q177" s="127"/>
      <c r="T177" s="127"/>
      <c r="W177" s="127"/>
      <c r="Z177" s="127"/>
      <c r="AA177" s="134"/>
      <c r="AD177" s="127"/>
      <c r="AG177" s="127"/>
      <c r="AJ177" s="127"/>
      <c r="AM177" s="127"/>
      <c r="AN177" s="134"/>
      <c r="AQ177" s="127"/>
      <c r="AT177" s="127"/>
      <c r="AW177" s="127"/>
      <c r="AZ177" s="127"/>
      <c r="BA177" s="134"/>
      <c r="BD177" s="127"/>
      <c r="BG177" s="127"/>
      <c r="BJ177" s="127"/>
      <c r="BM177" s="127"/>
    </row>
    <row r="178" spans="1:65" customFormat="1">
      <c r="A178" s="152" t="s">
        <v>735</v>
      </c>
      <c r="D178" s="127"/>
      <c r="G178" s="127"/>
      <c r="J178" s="127"/>
      <c r="M178" s="128"/>
      <c r="N178" s="134"/>
      <c r="Q178" s="127"/>
      <c r="T178" s="127"/>
      <c r="W178" s="127"/>
      <c r="Z178" s="127"/>
      <c r="AA178" s="134"/>
      <c r="AD178" s="127"/>
      <c r="AG178" s="127"/>
      <c r="AJ178" s="127"/>
      <c r="AM178" s="127"/>
      <c r="AN178" s="134"/>
      <c r="AQ178" s="127"/>
      <c r="AT178" s="127"/>
      <c r="AW178" s="127"/>
      <c r="AZ178" s="127"/>
      <c r="BA178" s="134"/>
      <c r="BD178" s="127"/>
      <c r="BG178" s="127"/>
      <c r="BJ178" s="127"/>
      <c r="BM178" s="127"/>
    </row>
    <row r="179" spans="1:65" customFormat="1">
      <c r="A179" s="152" t="s">
        <v>736</v>
      </c>
      <c r="D179" s="127"/>
      <c r="G179" s="127"/>
      <c r="J179" s="127"/>
      <c r="M179" s="128"/>
      <c r="N179" s="134"/>
      <c r="Q179" s="127"/>
      <c r="T179" s="127"/>
      <c r="W179" s="127"/>
      <c r="Z179" s="127"/>
      <c r="AA179" s="134"/>
      <c r="AD179" s="127"/>
      <c r="AG179" s="127"/>
      <c r="AJ179" s="127"/>
      <c r="AM179" s="127"/>
      <c r="AN179" s="134"/>
      <c r="AQ179" s="127"/>
      <c r="AT179" s="127"/>
      <c r="AW179" s="127"/>
      <c r="AZ179" s="127"/>
      <c r="BA179" s="134"/>
      <c r="BD179" s="127"/>
      <c r="BG179" s="127"/>
      <c r="BJ179" s="127"/>
      <c r="BM179" s="127"/>
    </row>
    <row r="180" spans="1:65" customFormat="1">
      <c r="A180" s="214" t="s">
        <v>737</v>
      </c>
      <c r="B180" s="215">
        <f>B171+B175</f>
        <v>15.696178370000677</v>
      </c>
      <c r="C180" s="215">
        <f t="shared" ref="C180:AT180" si="114">C171+C175</f>
        <v>28.528690280534381</v>
      </c>
      <c r="D180" s="216">
        <f t="shared" si="114"/>
        <v>154.04102267665584</v>
      </c>
      <c r="E180" s="215">
        <f t="shared" si="114"/>
        <v>20.151897911551892</v>
      </c>
      <c r="F180" s="215">
        <f t="shared" si="114"/>
        <v>22.616463656760072</v>
      </c>
      <c r="G180" s="216">
        <f t="shared" si="114"/>
        <v>26.902513110362079</v>
      </c>
      <c r="H180" s="215">
        <f t="shared" si="114"/>
        <v>23.313807404003377</v>
      </c>
      <c r="I180" s="215">
        <f t="shared" si="114"/>
        <v>24.179035577912291</v>
      </c>
      <c r="J180" s="216">
        <f t="shared" si="114"/>
        <v>26.746629689803999</v>
      </c>
      <c r="K180" s="215">
        <f t="shared" si="114"/>
        <v>22.687796961397698</v>
      </c>
      <c r="L180" s="215">
        <f t="shared" si="114"/>
        <v>20.47260686216714</v>
      </c>
      <c r="M180" s="217">
        <f t="shared" si="114"/>
        <v>35.239707329101932</v>
      </c>
      <c r="N180" s="218">
        <f t="shared" si="114"/>
        <v>420.57634983025127</v>
      </c>
      <c r="O180" s="215">
        <f t="shared" si="114"/>
        <v>34.52198701381586</v>
      </c>
      <c r="P180" s="215">
        <f t="shared" si="114"/>
        <v>28.445591624089396</v>
      </c>
      <c r="Q180" s="216">
        <f t="shared" si="114"/>
        <v>47.536298864119757</v>
      </c>
      <c r="R180" s="215">
        <f t="shared" si="114"/>
        <v>30.857642141798276</v>
      </c>
      <c r="S180" s="215">
        <f t="shared" si="114"/>
        <v>2.2473888044845469</v>
      </c>
      <c r="T180" s="259">
        <f t="shared" si="114"/>
        <v>38.318572975014789</v>
      </c>
      <c r="U180" s="215">
        <f t="shared" si="114"/>
        <v>40.352136591136251</v>
      </c>
      <c r="V180" s="215">
        <f t="shared" si="114"/>
        <v>43.034496116071239</v>
      </c>
      <c r="W180" s="216">
        <f t="shared" si="114"/>
        <v>27.593223408216364</v>
      </c>
      <c r="X180" s="215">
        <f t="shared" si="114"/>
        <v>33.658240390488189</v>
      </c>
      <c r="Y180" s="215">
        <f t="shared" si="114"/>
        <v>26.259761664096406</v>
      </c>
      <c r="Z180" s="216">
        <f t="shared" si="114"/>
        <v>30.579183723586375</v>
      </c>
      <c r="AA180" s="218">
        <f t="shared" si="114"/>
        <v>423.93700492691829</v>
      </c>
      <c r="AB180" s="215">
        <f t="shared" si="114"/>
        <v>36.484806183254541</v>
      </c>
      <c r="AC180" s="215">
        <f t="shared" si="114"/>
        <v>41.984824835898685</v>
      </c>
      <c r="AD180" s="216">
        <f t="shared" si="114"/>
        <v>23.6513142553246</v>
      </c>
      <c r="AE180" s="215">
        <f t="shared" si="114"/>
        <v>11.410231608097719</v>
      </c>
      <c r="AF180" s="215">
        <f t="shared" si="114"/>
        <v>33.262274868045345</v>
      </c>
      <c r="AG180" s="216">
        <f t="shared" si="114"/>
        <v>43.37810575987443</v>
      </c>
      <c r="AH180" s="215">
        <f t="shared" si="114"/>
        <v>34.484000029298329</v>
      </c>
      <c r="AI180" s="215">
        <f t="shared" si="114"/>
        <v>28.189642024198807</v>
      </c>
      <c r="AJ180" s="216">
        <f t="shared" si="114"/>
        <v>46.582342079275314</v>
      </c>
      <c r="AK180" s="215">
        <f t="shared" si="114"/>
        <v>37.134372724054764</v>
      </c>
      <c r="AL180" s="215">
        <f t="shared" si="114"/>
        <v>46.976467505953678</v>
      </c>
      <c r="AM180" s="216">
        <f t="shared" si="114"/>
        <v>11.504399396545649</v>
      </c>
      <c r="AN180" s="218">
        <f t="shared" si="114"/>
        <v>395.00278126982187</v>
      </c>
      <c r="AO180" s="215">
        <f t="shared" si="114"/>
        <v>32.547830033913002</v>
      </c>
      <c r="AP180" s="215">
        <f t="shared" si="114"/>
        <v>26.874189281671065</v>
      </c>
      <c r="AQ180" s="216">
        <f t="shared" si="114"/>
        <v>37.517210488412736</v>
      </c>
      <c r="AR180" s="215">
        <f t="shared" si="114"/>
        <v>30.973259447670795</v>
      </c>
      <c r="AS180" s="215">
        <f t="shared" si="114"/>
        <v>34.47530851743722</v>
      </c>
      <c r="AT180" s="216">
        <f t="shared" si="114"/>
        <v>38.861202228600973</v>
      </c>
      <c r="AU180" s="215">
        <f>AU171+AU175</f>
        <v>40.948281678156725</v>
      </c>
      <c r="AV180" s="215">
        <f>AV171+AV175</f>
        <v>37.018892310960247</v>
      </c>
      <c r="AW180" s="216">
        <f>AW171+AW175</f>
        <v>32.834158388276563</v>
      </c>
      <c r="AX180" s="215">
        <f t="shared" ref="AX180:BC180" si="115">AX171+AX175</f>
        <v>37.091501144136743</v>
      </c>
      <c r="AY180" s="215">
        <f t="shared" si="115"/>
        <v>31.361385712070053</v>
      </c>
      <c r="AZ180" s="216">
        <f t="shared" si="115"/>
        <v>-6.6549555929680304</v>
      </c>
      <c r="BA180" s="218">
        <f t="shared" si="115"/>
        <v>373.80826363833813</v>
      </c>
      <c r="BB180" s="215">
        <f t="shared" si="115"/>
        <v>29.071725152254157</v>
      </c>
      <c r="BC180" s="215">
        <f t="shared" si="115"/>
        <v>11.081070495393469</v>
      </c>
      <c r="BD180" s="216">
        <f>BD171+BD175</f>
        <v>28.35878389556602</v>
      </c>
      <c r="BE180" s="215">
        <f>BE171+BE175</f>
        <v>71.328940156045405</v>
      </c>
      <c r="BF180" s="215">
        <f>BF171+BF175</f>
        <v>10.237533642295569</v>
      </c>
      <c r="BG180" s="216">
        <f>BG171+BG175</f>
        <v>45.187696108570606</v>
      </c>
      <c r="BH180" s="219">
        <f t="shared" ref="BH180:BM180" si="116">BH171+BH175</f>
        <v>45.904778476155123</v>
      </c>
      <c r="BI180" s="219">
        <f t="shared" si="116"/>
        <v>40.562821734368725</v>
      </c>
      <c r="BJ180" s="220">
        <f t="shared" si="116"/>
        <v>44.443255078187022</v>
      </c>
      <c r="BK180" s="219">
        <f t="shared" si="116"/>
        <v>50.191459144071686</v>
      </c>
      <c r="BL180" s="219">
        <f t="shared" si="116"/>
        <v>23.567322152302047</v>
      </c>
      <c r="BM180" s="220">
        <f t="shared" si="116"/>
        <v>-21.364656168958007</v>
      </c>
    </row>
    <row r="181" spans="1:65" customFormat="1" ht="15.75" thickBot="1">
      <c r="A181" s="265" t="s">
        <v>738</v>
      </c>
      <c r="B181" s="222">
        <f t="shared" ref="B181:AT181" si="117">B180/B79</f>
        <v>0.10616956901162229</v>
      </c>
      <c r="C181" s="223">
        <f t="shared" si="117"/>
        <v>0.18544930904490445</v>
      </c>
      <c r="D181" s="224">
        <f t="shared" si="117"/>
        <v>1.0060485073855463</v>
      </c>
      <c r="E181" s="223">
        <f t="shared" si="117"/>
        <v>0.1280595703012706</v>
      </c>
      <c r="F181" s="223">
        <f t="shared" si="117"/>
        <v>0.14386880289183332</v>
      </c>
      <c r="G181" s="224">
        <f t="shared" si="117"/>
        <v>0.17026176242488847</v>
      </c>
      <c r="H181" s="223">
        <f t="shared" si="117"/>
        <v>0.13489794719876563</v>
      </c>
      <c r="I181" s="223">
        <f t="shared" si="117"/>
        <v>0.13623489905547684</v>
      </c>
      <c r="J181" s="224">
        <f t="shared" si="117"/>
        <v>0.15615697891665986</v>
      </c>
      <c r="K181" s="223">
        <f t="shared" si="117"/>
        <v>0.13167382464896629</v>
      </c>
      <c r="L181" s="223">
        <f t="shared" si="117"/>
        <v>0.11913812768312841</v>
      </c>
      <c r="M181" s="225">
        <f t="shared" si="117"/>
        <v>0.20570717809716926</v>
      </c>
      <c r="N181" s="226">
        <f t="shared" si="117"/>
        <v>0.21409891706473141</v>
      </c>
      <c r="O181" s="223">
        <f t="shared" si="117"/>
        <v>0.21240308014073001</v>
      </c>
      <c r="P181" s="223">
        <f t="shared" si="117"/>
        <v>0.17693442768551235</v>
      </c>
      <c r="Q181" s="224">
        <f t="shared" si="117"/>
        <v>0.30071075334722169</v>
      </c>
      <c r="R181" s="223">
        <f t="shared" si="117"/>
        <v>0.18456145965571619</v>
      </c>
      <c r="S181" s="223">
        <f t="shared" si="117"/>
        <v>1.437809998215937E-2</v>
      </c>
      <c r="T181" s="224">
        <f t="shared" si="117"/>
        <v>0.23351739350674425</v>
      </c>
      <c r="U181" s="223">
        <f t="shared" si="117"/>
        <v>0.23589302171657592</v>
      </c>
      <c r="V181" s="223">
        <f t="shared" si="117"/>
        <v>0.24444053080003245</v>
      </c>
      <c r="W181" s="224">
        <f t="shared" si="117"/>
        <v>0.1590529427716656</v>
      </c>
      <c r="X181" s="223">
        <f t="shared" si="117"/>
        <v>0.20150374479925781</v>
      </c>
      <c r="Y181" s="223">
        <f t="shared" si="117"/>
        <v>0.16936693574989731</v>
      </c>
      <c r="Z181" s="224">
        <f t="shared" si="117"/>
        <v>0.18969860541189595</v>
      </c>
      <c r="AA181" s="226">
        <f t="shared" si="117"/>
        <v>0.21488528693758766</v>
      </c>
      <c r="AB181" s="223">
        <f t="shared" si="117"/>
        <v>0.22965332315160528</v>
      </c>
      <c r="AC181" s="223">
        <f t="shared" si="117"/>
        <v>0.26525136151336232</v>
      </c>
      <c r="AD181" s="224">
        <f t="shared" si="117"/>
        <v>0.14595002962755163</v>
      </c>
      <c r="AE181" s="223">
        <f t="shared" si="117"/>
        <v>7.2415835062670769E-2</v>
      </c>
      <c r="AF181" s="223">
        <f t="shared" si="117"/>
        <v>0.20573623141916969</v>
      </c>
      <c r="AG181" s="224">
        <f t="shared" si="117"/>
        <v>0.26525179081836936</v>
      </c>
      <c r="AH181" s="223">
        <f t="shared" si="117"/>
        <v>0.20735979076545552</v>
      </c>
      <c r="AI181" s="223">
        <f t="shared" si="117"/>
        <v>0.17872514412683332</v>
      </c>
      <c r="AJ181" s="224">
        <f t="shared" si="117"/>
        <v>0.2788055377238382</v>
      </c>
      <c r="AK181" s="223">
        <f t="shared" si="117"/>
        <v>0.22785636896511441</v>
      </c>
      <c r="AL181" s="223">
        <f t="shared" si="117"/>
        <v>0.29243807095269658</v>
      </c>
      <c r="AM181" s="224">
        <f t="shared" si="117"/>
        <v>7.4016274408396671E-2</v>
      </c>
      <c r="AN181" s="226">
        <f t="shared" si="117"/>
        <v>0.20443967796365514</v>
      </c>
      <c r="AO181" s="223">
        <f t="shared" si="117"/>
        <v>0.21309596551835999</v>
      </c>
      <c r="AP181" s="223">
        <f t="shared" si="117"/>
        <v>0.16983371273177922</v>
      </c>
      <c r="AQ181" s="224">
        <f t="shared" si="117"/>
        <v>0.24100862287838357</v>
      </c>
      <c r="AR181" s="223">
        <f t="shared" si="117"/>
        <v>0.19253265384061008</v>
      </c>
      <c r="AS181" s="223">
        <f t="shared" si="117"/>
        <v>0.21516319729352656</v>
      </c>
      <c r="AT181" s="224">
        <f t="shared" si="117"/>
        <v>0.22032581038703511</v>
      </c>
      <c r="AU181" s="223">
        <f>AU180/AU79</f>
        <v>0.22942514008571979</v>
      </c>
      <c r="AV181" s="223">
        <f>AV180/AV79</f>
        <v>0.20924021852765759</v>
      </c>
      <c r="AW181" s="224">
        <f>AW180/AW79</f>
        <v>0.20231765183577821</v>
      </c>
      <c r="AX181" s="223">
        <f t="shared" ref="AX181:BC181" si="118">AX180/AX79</f>
        <v>0.2111799829371582</v>
      </c>
      <c r="AY181" s="223">
        <f t="shared" si="118"/>
        <v>0.18671389921589354</v>
      </c>
      <c r="AZ181" s="224">
        <f t="shared" si="118"/>
        <v>-3.7474208895589584E-2</v>
      </c>
      <c r="BA181" s="226">
        <f t="shared" si="118"/>
        <v>0.18662323773518374</v>
      </c>
      <c r="BB181" s="223">
        <f t="shared" si="118"/>
        <v>0.17956512124881849</v>
      </c>
      <c r="BC181" s="223">
        <f t="shared" si="118"/>
        <v>6.6253882308775838E-2</v>
      </c>
      <c r="BD181" s="224">
        <f>BD180/BD79</f>
        <v>0.16354626551779816</v>
      </c>
      <c r="BE181" s="223">
        <f>BE180/BE79</f>
        <v>0.4213100704014956</v>
      </c>
      <c r="BF181" s="223">
        <f>BF180/BF79</f>
        <v>6.4205886791364283E-2</v>
      </c>
      <c r="BG181" s="224">
        <f>BG180/BG79</f>
        <v>0.29158996235099843</v>
      </c>
      <c r="BH181" s="223">
        <f t="shared" ref="BH181:BM181" si="119">BH180/BH79</f>
        <v>0.26826304752465002</v>
      </c>
      <c r="BI181" s="223">
        <f t="shared" si="119"/>
        <v>0.23365816236978659</v>
      </c>
      <c r="BJ181" s="224">
        <f t="shared" si="119"/>
        <v>0.2470642219813188</v>
      </c>
      <c r="BK181" s="223">
        <f t="shared" si="119"/>
        <v>0.29568064172741376</v>
      </c>
      <c r="BL181" s="223">
        <f t="shared" si="119"/>
        <v>0.1413051309145352</v>
      </c>
      <c r="BM181" s="224">
        <f t="shared" si="119"/>
        <v>-0.11964843145043189</v>
      </c>
    </row>
    <row r="182" spans="1:65" customFormat="1">
      <c r="A182" s="180"/>
      <c r="D182" s="127"/>
      <c r="G182" s="127"/>
      <c r="J182" s="127"/>
      <c r="M182" s="128"/>
      <c r="N182" s="134"/>
      <c r="Q182" s="127"/>
      <c r="T182" s="127"/>
      <c r="W182" s="127"/>
      <c r="Z182" s="127"/>
      <c r="AA182" s="134"/>
      <c r="AD182" s="127"/>
      <c r="AG182" s="127"/>
      <c r="AJ182" s="127"/>
      <c r="AM182" s="127"/>
      <c r="AN182" s="134"/>
      <c r="AQ182" s="127"/>
      <c r="AT182" s="127"/>
      <c r="AW182" s="127"/>
      <c r="AZ182" s="127"/>
      <c r="BA182" s="134"/>
      <c r="BD182" s="127"/>
      <c r="BF182" s="456"/>
      <c r="BG182" s="457">
        <v>-2.8347382199999989</v>
      </c>
      <c r="BJ182" s="127"/>
      <c r="BM182" s="127">
        <v>-1.7931997524999994</v>
      </c>
    </row>
    <row r="183" spans="1:65">
      <c r="BF183" s="458">
        <v>0.36945792621843554</v>
      </c>
      <c r="BG183" s="457">
        <v>-2.3883746899999982</v>
      </c>
      <c r="BL183" s="454">
        <v>0.78626640966511152</v>
      </c>
      <c r="BM183" s="460">
        <v>-1.8711274599999983</v>
      </c>
    </row>
    <row r="184" spans="1:65">
      <c r="A184" s="269" t="s">
        <v>739</v>
      </c>
      <c r="BF184" s="458">
        <v>0.63054207378156446</v>
      </c>
      <c r="BG184" s="457">
        <f>BG182-BG183</f>
        <v>-0.44636353000000062</v>
      </c>
      <c r="BL184" s="454">
        <v>0.21373359033488842</v>
      </c>
      <c r="BM184" s="457">
        <f>BM182-BM183</f>
        <v>7.7927707499998888E-2</v>
      </c>
    </row>
    <row r="185" spans="1:65">
      <c r="A185" s="90" t="s">
        <v>740</v>
      </c>
      <c r="B185" s="192">
        <v>-0.81551705999999724</v>
      </c>
      <c r="C185" s="192">
        <v>-1.4417983600000033</v>
      </c>
      <c r="D185" s="193">
        <v>-1.3933569399999979</v>
      </c>
      <c r="E185" s="192">
        <v>-1.2095475500000026</v>
      </c>
      <c r="F185" s="192">
        <v>-1.1141523799999982</v>
      </c>
      <c r="G185" s="193">
        <v>-1.1307966399999945</v>
      </c>
      <c r="H185" s="192">
        <v>-1.6607157800000092</v>
      </c>
      <c r="I185" s="192">
        <v>-0.93660878000000203</v>
      </c>
      <c r="J185" s="193">
        <v>-2.6718970000000035</v>
      </c>
      <c r="K185" s="192">
        <v>-0.72313649999999996</v>
      </c>
      <c r="L185" s="192">
        <v>-0.80536043000000035</v>
      </c>
      <c r="M185" s="270">
        <v>-0.96758174000000108</v>
      </c>
      <c r="N185" s="271">
        <v>-14.870469160000008</v>
      </c>
      <c r="O185" s="192">
        <v>-1.0392814200000005</v>
      </c>
      <c r="P185" s="192">
        <v>-0.99724838000000215</v>
      </c>
      <c r="Q185" s="193">
        <v>-0.99283558999999977</v>
      </c>
      <c r="R185" s="192">
        <v>-1.0952716400000009</v>
      </c>
      <c r="S185" s="192">
        <v>-0.92206670999999918</v>
      </c>
      <c r="T185" s="193">
        <v>-1.3858617799999982</v>
      </c>
      <c r="U185" s="192">
        <v>-0.98295347000000322</v>
      </c>
      <c r="V185" s="192">
        <v>-0.87546568000000202</v>
      </c>
      <c r="W185" s="193">
        <v>-1.0023086899999993</v>
      </c>
      <c r="X185" s="192">
        <v>-1.3096725899999968</v>
      </c>
      <c r="Y185" s="192">
        <v>-0.92491762000000055</v>
      </c>
      <c r="Z185" s="193">
        <v>-0.62341346000000331</v>
      </c>
      <c r="AA185" s="271">
        <f>SUM(O185:Z185)</f>
        <v>-12.151297030000006</v>
      </c>
      <c r="AB185" s="192">
        <v>-1.4863198099999995</v>
      </c>
      <c r="AC185" s="192">
        <v>-1.2009693700000001</v>
      </c>
      <c r="AD185" s="193">
        <v>-1.2452022499999973</v>
      </c>
      <c r="AE185" s="192">
        <v>-1.2310896399999995</v>
      </c>
      <c r="AF185" s="192">
        <v>-0.95471814000000033</v>
      </c>
      <c r="AG185" s="193">
        <v>-1.1981972599999988</v>
      </c>
      <c r="AH185" s="192">
        <v>-0.91971402999999829</v>
      </c>
      <c r="AI185" s="192">
        <v>-0.88057055000000084</v>
      </c>
      <c r="AJ185" s="193">
        <v>-0.80732747000000271</v>
      </c>
      <c r="AK185" s="192">
        <v>-1.5118130599999959</v>
      </c>
      <c r="AL185" s="192">
        <v>-1.5532829999999926</v>
      </c>
      <c r="AM185" s="193">
        <v>-1.351475629999999</v>
      </c>
      <c r="AN185" s="271">
        <f>SUM(AB185:AM185)</f>
        <v>-14.340680209999988</v>
      </c>
      <c r="AO185" s="192">
        <v>-0.50477218000000146</v>
      </c>
      <c r="AP185" s="192">
        <v>-0.8233435299999925</v>
      </c>
      <c r="AQ185" s="193">
        <v>-0.88827291999999947</v>
      </c>
      <c r="AR185" s="272">
        <v>-0.73564112999999964</v>
      </c>
      <c r="AS185" s="272">
        <v>-0.89094932999999654</v>
      </c>
      <c r="AT185" s="273">
        <v>-0.73425548999999835</v>
      </c>
      <c r="AU185" s="272">
        <v>-0.83165806999999936</v>
      </c>
      <c r="AV185" s="272">
        <v>-0.89398410000000017</v>
      </c>
      <c r="AW185" s="273">
        <v>-0.60686335000000124</v>
      </c>
      <c r="AX185" s="272">
        <v>-1.1070777800000018</v>
      </c>
      <c r="AY185" s="272">
        <v>-0.71472629000000021</v>
      </c>
      <c r="AZ185" s="273">
        <v>-0.97919482999999952</v>
      </c>
      <c r="BA185" s="271">
        <f>SUM(AO185:AZ185)</f>
        <v>-9.7107389999999896</v>
      </c>
      <c r="BB185" s="192">
        <v>-0.61107710000000004</v>
      </c>
      <c r="BC185" s="192">
        <v>-0.60211115000000104</v>
      </c>
      <c r="BD185" s="193">
        <v>-0.51738890999999976</v>
      </c>
      <c r="BE185" s="251">
        <v>-0.69723413000000045</v>
      </c>
      <c r="BF185" s="251">
        <v>-0.64787998999999952</v>
      </c>
      <c r="BG185" s="252">
        <v>-0.69903832999999993</v>
      </c>
      <c r="BH185" s="251">
        <v>-0.50613987999999965</v>
      </c>
      <c r="BI185" s="251">
        <v>-0.39777014999999993</v>
      </c>
      <c r="BJ185" s="252">
        <v>-0.41815357999999964</v>
      </c>
      <c r="BK185" s="453">
        <v>-0.46370162000000043</v>
      </c>
      <c r="BL185" s="453">
        <v>-0.46501248000000006</v>
      </c>
      <c r="BM185" s="449">
        <v>-0.8121443900000006</v>
      </c>
    </row>
    <row r="186" spans="1:65">
      <c r="A186" s="90" t="s">
        <v>741</v>
      </c>
      <c r="B186" s="192">
        <v>-5.9761209899999983</v>
      </c>
      <c r="C186" s="192">
        <v>-3.2902879000000005</v>
      </c>
      <c r="D186" s="193">
        <v>-6.6054420699999987</v>
      </c>
      <c r="E186" s="192">
        <v>-4.5385367099999989</v>
      </c>
      <c r="F186" s="192">
        <v>-6.4977882500000002</v>
      </c>
      <c r="G186" s="193">
        <v>-4.5590987600000004</v>
      </c>
      <c r="H186" s="192">
        <v>-5.3488558000000008</v>
      </c>
      <c r="I186" s="192">
        <v>-4.524955379999998</v>
      </c>
      <c r="J186" s="193">
        <v>-3.9911714199999992</v>
      </c>
      <c r="K186" s="192">
        <v>-4.0494303200000008</v>
      </c>
      <c r="L186" s="192">
        <v>-3.02182664</v>
      </c>
      <c r="M186" s="270">
        <v>-4.2621134400000003</v>
      </c>
      <c r="N186" s="271">
        <v>-56.665627679999993</v>
      </c>
      <c r="O186" s="192">
        <v>-2.9296002100000003</v>
      </c>
      <c r="P186" s="192">
        <v>-3.2579334299999991</v>
      </c>
      <c r="Q186" s="193">
        <v>-3.3868167699999971</v>
      </c>
      <c r="R186" s="192">
        <v>-3.6860726299999995</v>
      </c>
      <c r="S186" s="192">
        <v>-4.6571843700000013</v>
      </c>
      <c r="T186" s="193">
        <v>-3.2988055199999997</v>
      </c>
      <c r="U186" s="192">
        <v>-3.3922233900000007</v>
      </c>
      <c r="V186" s="192">
        <v>-2.7439791000000002</v>
      </c>
      <c r="W186" s="193">
        <v>-2.0467873000000001</v>
      </c>
      <c r="X186" s="192">
        <v>-1.7772209099999998</v>
      </c>
      <c r="Y186" s="192">
        <v>-1.5555472700000001</v>
      </c>
      <c r="Z186" s="193">
        <v>-1.9311942700000002</v>
      </c>
      <c r="AA186" s="271">
        <f t="shared" ref="AA186:AA195" si="120">SUM(O186:Z186)</f>
        <v>-34.663365169999999</v>
      </c>
      <c r="AB186" s="192">
        <v>-1.2472253799999999</v>
      </c>
      <c r="AC186" s="192">
        <v>-2.0196734999999997</v>
      </c>
      <c r="AD186" s="193">
        <v>-1.5350854799999998</v>
      </c>
      <c r="AE186" s="192">
        <v>-2.4127823299999998</v>
      </c>
      <c r="AF186" s="192">
        <v>-5.1608290199999995</v>
      </c>
      <c r="AG186" s="193">
        <v>2.6326097000000011</v>
      </c>
      <c r="AH186" s="192">
        <v>-1.7241620600000001</v>
      </c>
      <c r="AI186" s="192">
        <v>-3.5471860900000003</v>
      </c>
      <c r="AJ186" s="193">
        <v>-1.1064185899999999</v>
      </c>
      <c r="AK186" s="192">
        <v>-2.0171894300000002</v>
      </c>
      <c r="AL186" s="192">
        <v>11.116919489999999</v>
      </c>
      <c r="AM186" s="193">
        <v>-14.823591510000002</v>
      </c>
      <c r="AN186" s="271">
        <f t="shared" ref="AN186:AN195" si="121">SUM(AB186:AM186)</f>
        <v>-21.844614199999999</v>
      </c>
      <c r="AO186" s="192">
        <v>-2.9738960299999992</v>
      </c>
      <c r="AP186" s="192">
        <v>-3.4731718100000011</v>
      </c>
      <c r="AQ186" s="193">
        <v>1.2205001699999996</v>
      </c>
      <c r="AR186" s="192">
        <v>-0.73896607000000147</v>
      </c>
      <c r="AS186" s="192">
        <v>0.65084141000000018</v>
      </c>
      <c r="AT186" s="193">
        <v>-1.0010620400000012</v>
      </c>
      <c r="AU186" s="192">
        <v>-1.4537448199999998</v>
      </c>
      <c r="AV186" s="192">
        <v>-0.93975685000000708</v>
      </c>
      <c r="AW186" s="193">
        <v>-1.8479693699999993</v>
      </c>
      <c r="AX186" s="192">
        <v>-2.0633446899999983</v>
      </c>
      <c r="AY186" s="192">
        <v>-1.4632192499999981</v>
      </c>
      <c r="AZ186" s="193">
        <v>-1.5089246100000007</v>
      </c>
      <c r="BA186" s="271">
        <f t="shared" ref="BA186:BA191" si="122">SUM(AO186:AZ186)</f>
        <v>-15.592713960000008</v>
      </c>
      <c r="BB186" s="192">
        <v>-1.2649582199999985</v>
      </c>
      <c r="BC186" s="192">
        <v>-0.37455225000000081</v>
      </c>
      <c r="BD186" s="193">
        <v>-1.2779271700000001</v>
      </c>
      <c r="BE186" s="192">
        <v>-2.6512602199999988</v>
      </c>
      <c r="BF186" s="192">
        <v>-1.9969028000000011</v>
      </c>
      <c r="BG186" s="455">
        <v>-1.047316504133339</v>
      </c>
      <c r="BH186" s="251">
        <v>-2.3654463299999993</v>
      </c>
      <c r="BI186" s="251">
        <v>-1.5970138199999999</v>
      </c>
      <c r="BJ186" s="252">
        <v>-0.63948432999999905</v>
      </c>
      <c r="BK186" s="251">
        <v>-1.6531315200000027</v>
      </c>
      <c r="BL186" s="251">
        <v>-1.5427526700000023</v>
      </c>
      <c r="BM186" s="455">
        <v>-1.4099327312105412</v>
      </c>
    </row>
    <row r="187" spans="1:65">
      <c r="A187" s="90" t="s">
        <v>742</v>
      </c>
      <c r="B187" s="192">
        <v>-9.3625151799999724</v>
      </c>
      <c r="C187" s="192">
        <v>-10.539767389999867</v>
      </c>
      <c r="D187" s="193">
        <v>-11.240271100000117</v>
      </c>
      <c r="E187" s="192">
        <v>-11.86908805999998</v>
      </c>
      <c r="F187" s="192">
        <v>-13.31058412000001</v>
      </c>
      <c r="G187" s="193">
        <v>-12.712623589999984</v>
      </c>
      <c r="H187" s="192">
        <v>-10.757130229999982</v>
      </c>
      <c r="I187" s="192">
        <v>-12.321914789999994</v>
      </c>
      <c r="J187" s="193">
        <v>-11.92048849999999</v>
      </c>
      <c r="K187" s="192">
        <v>-11.568377629999988</v>
      </c>
      <c r="L187" s="192">
        <v>-11.755552359999996</v>
      </c>
      <c r="M187" s="270">
        <v>-12.422390509999991</v>
      </c>
      <c r="N187" s="271">
        <v>-139.78070345999987</v>
      </c>
      <c r="O187" s="192">
        <v>-5.3474298799999955</v>
      </c>
      <c r="P187" s="192">
        <v>-5.7955491400000003</v>
      </c>
      <c r="Q187" s="193">
        <v>-7.4912101900000367</v>
      </c>
      <c r="R187" s="192">
        <v>-7.0323695000000139</v>
      </c>
      <c r="S187" s="192">
        <v>-6.0629561000000116</v>
      </c>
      <c r="T187" s="193">
        <v>-8.1713648099999983</v>
      </c>
      <c r="U187" s="192">
        <v>-5.7523064300000133</v>
      </c>
      <c r="V187" s="192">
        <v>-6.8620752400000002</v>
      </c>
      <c r="W187" s="193">
        <v>-5.8643661800000162</v>
      </c>
      <c r="X187" s="192">
        <v>-5.7469411299999935</v>
      </c>
      <c r="Y187" s="192">
        <v>-5.9803036900000013</v>
      </c>
      <c r="Z187" s="193">
        <v>-2.7349862000000003</v>
      </c>
      <c r="AA187" s="271">
        <f t="shared" si="120"/>
        <v>-72.841858490000078</v>
      </c>
      <c r="AB187" s="192">
        <v>-2.0014353500000022</v>
      </c>
      <c r="AC187" s="192">
        <v>-4.6502157099999994</v>
      </c>
      <c r="AD187" s="193">
        <v>-7.831531039999998</v>
      </c>
      <c r="AE187" s="192">
        <v>-5.3212518700000029</v>
      </c>
      <c r="AF187" s="192">
        <v>-4.5820246100000039</v>
      </c>
      <c r="AG187" s="193">
        <v>-5.3797112600000006</v>
      </c>
      <c r="AH187" s="192">
        <v>-5.0091516699999987</v>
      </c>
      <c r="AI187" s="192">
        <v>-7.2209014000000069</v>
      </c>
      <c r="AJ187" s="193">
        <v>-5.7300729000000041</v>
      </c>
      <c r="AK187" s="192">
        <v>-4.2805018999999973</v>
      </c>
      <c r="AL187" s="192">
        <v>-6.8124618700000044</v>
      </c>
      <c r="AM187" s="193">
        <v>-6.3163024200000111</v>
      </c>
      <c r="AN187" s="271">
        <f t="shared" si="121"/>
        <v>-65.135562000000036</v>
      </c>
      <c r="AO187" s="192">
        <v>-5.3186061700000007</v>
      </c>
      <c r="AP187" s="192">
        <v>-5.8144525500000057</v>
      </c>
      <c r="AQ187" s="193">
        <v>-5.6210655400000009</v>
      </c>
      <c r="AR187" s="192">
        <v>-5.6295634300000117</v>
      </c>
      <c r="AS187" s="192">
        <v>-6.1223105799999971</v>
      </c>
      <c r="AT187" s="193">
        <v>-5.215345150000001</v>
      </c>
      <c r="AU187" s="192">
        <v>-5.0462633399999941</v>
      </c>
      <c r="AV187" s="192">
        <v>-5.8743285399999996</v>
      </c>
      <c r="AW187" s="193">
        <v>-5.5564712199999891</v>
      </c>
      <c r="AX187" s="192">
        <v>-5.7583507700000043</v>
      </c>
      <c r="AY187" s="192">
        <v>-5.7400542999999988</v>
      </c>
      <c r="AZ187" s="193">
        <v>-5.0853376399999952</v>
      </c>
      <c r="BA187" s="271">
        <f t="shared" si="122"/>
        <v>-66.782149230000002</v>
      </c>
      <c r="BB187" s="192">
        <v>-5.7127972299999907</v>
      </c>
      <c r="BC187" s="192">
        <v>-5.6370918000000074</v>
      </c>
      <c r="BD187" s="193">
        <v>-5.3414963500000106</v>
      </c>
      <c r="BE187" s="251">
        <v>-5.8005114000000013</v>
      </c>
      <c r="BF187" s="251">
        <v>-5.2061046600000003</v>
      </c>
      <c r="BG187" s="252">
        <v>-6.7719350600000032</v>
      </c>
      <c r="BH187" s="251">
        <v>-4.8233063799999982</v>
      </c>
      <c r="BI187" s="251">
        <v>-5.1980956500000026</v>
      </c>
      <c r="BJ187" s="252">
        <v>-5.0644178099999984</v>
      </c>
      <c r="BK187" s="444">
        <v>-5.1638853199999968</v>
      </c>
      <c r="BL187" s="444">
        <v>-8.0021818399999987</v>
      </c>
      <c r="BM187" s="444">
        <v>-1.9842890508333384</v>
      </c>
    </row>
    <row r="188" spans="1:65">
      <c r="A188" s="90" t="s">
        <v>743</v>
      </c>
      <c r="B188" s="192">
        <v>-4.5045309999999998E-2</v>
      </c>
      <c r="C188" s="192">
        <v>-0.12257767999999999</v>
      </c>
      <c r="D188" s="193">
        <v>-0.11186849999999997</v>
      </c>
      <c r="E188" s="192">
        <v>-0.12242854999999998</v>
      </c>
      <c r="F188" s="192">
        <v>-0.21468314999999999</v>
      </c>
      <c r="G188" s="193">
        <v>-0.21898182000000005</v>
      </c>
      <c r="H188" s="192">
        <v>-0.32704604000000015</v>
      </c>
      <c r="I188" s="192">
        <v>-0.28241379000000016</v>
      </c>
      <c r="J188" s="193">
        <v>-0.27065960999999994</v>
      </c>
      <c r="K188" s="192">
        <v>-0.37530709999999989</v>
      </c>
      <c r="L188" s="192">
        <v>-0.20987438</v>
      </c>
      <c r="M188" s="270">
        <v>-0.17524176999999991</v>
      </c>
      <c r="N188" s="271">
        <v>-2.4761277000000002</v>
      </c>
      <c r="O188" s="192">
        <v>-0.12622366000000004</v>
      </c>
      <c r="P188" s="192">
        <v>-0.13423756000000001</v>
      </c>
      <c r="Q188" s="193">
        <v>-0.18337538000000003</v>
      </c>
      <c r="R188" s="192">
        <v>-0.26566612000000001</v>
      </c>
      <c r="S188" s="192">
        <v>-0.13899678999999998</v>
      </c>
      <c r="T188" s="193">
        <v>-0.16690721</v>
      </c>
      <c r="U188" s="192">
        <v>-0.14853022999999996</v>
      </c>
      <c r="V188" s="192">
        <v>-0.26421375999999985</v>
      </c>
      <c r="W188" s="193">
        <v>-0.14448527000000003</v>
      </c>
      <c r="X188" s="192">
        <v>-0.13124851000000001</v>
      </c>
      <c r="Y188" s="192">
        <v>-1.7955789999999999E-2</v>
      </c>
      <c r="Z188" s="193">
        <v>-0.24788244999999995</v>
      </c>
      <c r="AA188" s="271">
        <f t="shared" si="120"/>
        <v>-1.96972273</v>
      </c>
      <c r="AB188" s="192">
        <v>-7.7836730000000007E-2</v>
      </c>
      <c r="AC188" s="192">
        <v>-9.6163910000000047E-2</v>
      </c>
      <c r="AD188" s="193">
        <v>-0.10345446999999998</v>
      </c>
      <c r="AE188" s="192">
        <v>-2.5952560000000003E-2</v>
      </c>
      <c r="AF188" s="192">
        <v>-0.20853328999999998</v>
      </c>
      <c r="AG188" s="193">
        <v>-0.19675788999999999</v>
      </c>
      <c r="AH188" s="192">
        <v>-0.15988817000000002</v>
      </c>
      <c r="AI188" s="192">
        <v>-0.30839221999999999</v>
      </c>
      <c r="AJ188" s="193">
        <v>-9.2906039999999995E-2</v>
      </c>
      <c r="AK188" s="192">
        <v>-8.876980000000001E-2</v>
      </c>
      <c r="AL188" s="192">
        <v>-0.10829608</v>
      </c>
      <c r="AM188" s="193">
        <v>-3.0548070000000007E-2</v>
      </c>
      <c r="AN188" s="271">
        <f t="shared" si="121"/>
        <v>-1.4974992300000001</v>
      </c>
      <c r="AO188" s="192">
        <v>-0.13090994000000003</v>
      </c>
      <c r="AP188" s="192">
        <v>-5.9626850000000016E-2</v>
      </c>
      <c r="AQ188" s="193">
        <v>-1.5160450000000001E-2</v>
      </c>
      <c r="AR188" s="192">
        <v>3.0559049999999987E-2</v>
      </c>
      <c r="AS188" s="192">
        <v>-1.9615E-2</v>
      </c>
      <c r="AT188" s="193">
        <v>-2.5173509999999996E-2</v>
      </c>
      <c r="AU188" s="192">
        <v>-1.5407829999999997E-2</v>
      </c>
      <c r="AV188" s="192">
        <v>-4.1594349999999995E-2</v>
      </c>
      <c r="AW188" s="193">
        <v>-1.9167770000000001E-2</v>
      </c>
      <c r="AX188" s="192">
        <v>4.8140810000000006E-2</v>
      </c>
      <c r="AY188" s="192">
        <v>1.93439E-3</v>
      </c>
      <c r="AZ188" s="193">
        <v>4.7946999999999998E-3</v>
      </c>
      <c r="BA188" s="271">
        <f t="shared" si="122"/>
        <v>-0.24122675000000005</v>
      </c>
      <c r="BB188" s="192">
        <v>-6.7700299999999998E-3</v>
      </c>
      <c r="BC188" s="192">
        <v>-2.7809799999999997E-3</v>
      </c>
      <c r="BD188" s="193">
        <v>-3.8783289999999998E-2</v>
      </c>
      <c r="BE188" s="251">
        <v>-1.79134E-3</v>
      </c>
      <c r="BF188" s="251">
        <v>-3.7432999999999998E-4</v>
      </c>
      <c r="BG188" s="252">
        <v>-4.7206E-4</v>
      </c>
      <c r="BH188" s="251">
        <v>0</v>
      </c>
      <c r="BI188" s="251">
        <v>-6.3678999999999993E-4</v>
      </c>
      <c r="BJ188" s="252">
        <v>-4.7662000000000003E-4</v>
      </c>
      <c r="BK188" s="453">
        <v>-4.5205999999999995E-4</v>
      </c>
      <c r="BL188" s="453">
        <v>-1.7735399999999999E-3</v>
      </c>
      <c r="BM188" s="449">
        <v>-1.2036200000000001E-3</v>
      </c>
    </row>
    <row r="189" spans="1:65">
      <c r="A189" s="90" t="s">
        <v>676</v>
      </c>
      <c r="B189" s="192">
        <v>-0.53785727999999966</v>
      </c>
      <c r="C189" s="192">
        <v>-0.69028470999999869</v>
      </c>
      <c r="D189" s="193">
        <v>-0.7417319800000034</v>
      </c>
      <c r="E189" s="192">
        <v>-0.79208677000000305</v>
      </c>
      <c r="F189" s="192">
        <v>-0.7709796000000001</v>
      </c>
      <c r="G189" s="193">
        <v>-0.78178208999999521</v>
      </c>
      <c r="H189" s="192">
        <v>-0.77531898000000288</v>
      </c>
      <c r="I189" s="192">
        <v>-0.81406682000000163</v>
      </c>
      <c r="J189" s="193">
        <v>-0.83218862000000271</v>
      </c>
      <c r="K189" s="192">
        <v>-0.63250067999999759</v>
      </c>
      <c r="L189" s="192">
        <v>-0.71955567999999981</v>
      </c>
      <c r="M189" s="270">
        <v>-0.5842994899999987</v>
      </c>
      <c r="N189" s="271">
        <v>-8.6726527000000022</v>
      </c>
      <c r="O189" s="192">
        <v>-0.5577826099999994</v>
      </c>
      <c r="P189" s="192">
        <v>-0.57070433000000265</v>
      </c>
      <c r="Q189" s="193">
        <v>-0.53829298999999897</v>
      </c>
      <c r="R189" s="192">
        <v>-0.54063582999999993</v>
      </c>
      <c r="S189" s="192">
        <v>-0.51866773999999927</v>
      </c>
      <c r="T189" s="193">
        <v>-0.52268330999999812</v>
      </c>
      <c r="U189" s="192">
        <v>-0.52759026000000098</v>
      </c>
      <c r="V189" s="192">
        <v>-0.47988155999999904</v>
      </c>
      <c r="W189" s="193">
        <v>-0.49737318000000036</v>
      </c>
      <c r="X189" s="192">
        <v>-0.59864982999999827</v>
      </c>
      <c r="Y189" s="192">
        <v>-0.47367731999999962</v>
      </c>
      <c r="Z189" s="193">
        <v>-0.44827298999999993</v>
      </c>
      <c r="AA189" s="271">
        <f t="shared" si="120"/>
        <v>-6.2742119499999962</v>
      </c>
      <c r="AB189" s="192">
        <v>-0.14689016620357945</v>
      </c>
      <c r="AC189" s="192">
        <v>-0.22855531072317892</v>
      </c>
      <c r="AD189" s="193">
        <v>-0.30223668321495578</v>
      </c>
      <c r="AE189" s="192">
        <v>-0.28966513757267742</v>
      </c>
      <c r="AF189" s="192">
        <v>-0.25798519513702894</v>
      </c>
      <c r="AG189" s="193">
        <v>-7.3208021355985781E-2</v>
      </c>
      <c r="AH189" s="192">
        <v>-0.21594528124356346</v>
      </c>
      <c r="AI189" s="192">
        <v>-0.22625260398943298</v>
      </c>
      <c r="AJ189" s="193">
        <v>-0.32133000397074207</v>
      </c>
      <c r="AK189" s="192">
        <v>-0.17720977579367544</v>
      </c>
      <c r="AL189" s="192">
        <v>-0.18760465874464619</v>
      </c>
      <c r="AM189" s="193">
        <v>-0.14094104398144092</v>
      </c>
      <c r="AN189" s="271">
        <f t="shared" si="121"/>
        <v>-2.5678238819309072</v>
      </c>
      <c r="AO189" s="192">
        <v>-0.14785800999999993</v>
      </c>
      <c r="AP189" s="192">
        <v>-0.21326648000000001</v>
      </c>
      <c r="AQ189" s="193">
        <v>-0.1978820400000004</v>
      </c>
      <c r="AR189" s="192">
        <v>-0.17394558000000027</v>
      </c>
      <c r="AS189" s="192">
        <v>-0.16034007000000006</v>
      </c>
      <c r="AT189" s="193">
        <v>-0.12891895000000003</v>
      </c>
      <c r="AU189" s="192">
        <v>-0.15238977999999984</v>
      </c>
      <c r="AV189" s="192">
        <v>-0.14126284999999988</v>
      </c>
      <c r="AW189" s="193">
        <v>-0.14629907000000014</v>
      </c>
      <c r="AX189" s="192">
        <v>-0.14608255999999997</v>
      </c>
      <c r="AY189" s="192">
        <v>-0.1563166799999999</v>
      </c>
      <c r="AZ189" s="193">
        <v>-0.14436525000000053</v>
      </c>
      <c r="BA189" s="271">
        <f t="shared" si="122"/>
        <v>-1.9089273200000012</v>
      </c>
      <c r="BB189" s="192">
        <v>-0.17937564999999983</v>
      </c>
      <c r="BC189" s="192">
        <v>-0.15984107999999986</v>
      </c>
      <c r="BD189" s="193">
        <v>-0.23035095999999977</v>
      </c>
      <c r="BE189" s="251">
        <v>-0.21447528999999993</v>
      </c>
      <c r="BF189" s="251">
        <v>-1.8167720000000019E-2</v>
      </c>
      <c r="BG189" s="445" t="e">
        <v>#VALUE!</v>
      </c>
      <c r="BH189" s="251">
        <v>-0.12850811000000012</v>
      </c>
      <c r="BI189" s="251">
        <v>-0.12521223999999997</v>
      </c>
      <c r="BJ189" s="252">
        <v>-5.5369130000000037E-2</v>
      </c>
      <c r="BK189" s="453">
        <v>-0.15606310999999989</v>
      </c>
      <c r="BL189" s="453">
        <v>-0.14579575000000017</v>
      </c>
      <c r="BM189" s="449">
        <v>-0.22443418999999976</v>
      </c>
    </row>
    <row r="190" spans="1:65">
      <c r="A190" s="90" t="s">
        <v>744</v>
      </c>
      <c r="B190" s="192">
        <v>-0.42237100999999977</v>
      </c>
      <c r="C190" s="192">
        <v>-0.71379919000000025</v>
      </c>
      <c r="D190" s="193">
        <v>-0.47579337999999971</v>
      </c>
      <c r="E190" s="192">
        <v>-0.38359121999999973</v>
      </c>
      <c r="F190" s="192">
        <v>-0.36341319999999955</v>
      </c>
      <c r="G190" s="193">
        <v>-0.7800836000000001</v>
      </c>
      <c r="H190" s="192">
        <v>-0.2480941300000003</v>
      </c>
      <c r="I190" s="192">
        <v>-0.43498195000000078</v>
      </c>
      <c r="J190" s="193">
        <v>-0.48740456000000026</v>
      </c>
      <c r="K190" s="192">
        <v>-0.42750702999999995</v>
      </c>
      <c r="L190" s="192">
        <v>-0.36285978999999946</v>
      </c>
      <c r="M190" s="270">
        <v>-0.6635321000000004</v>
      </c>
      <c r="N190" s="271">
        <v>-5.7634311600000006</v>
      </c>
      <c r="O190" s="192">
        <v>-0.40960263999999996</v>
      </c>
      <c r="P190" s="192">
        <v>-0.31295372999999999</v>
      </c>
      <c r="Q190" s="193">
        <v>-0.47189459</v>
      </c>
      <c r="R190" s="192">
        <v>-0.34979757</v>
      </c>
      <c r="S190" s="192">
        <v>-0.35032012000000001</v>
      </c>
      <c r="T190" s="193">
        <v>-0.37602825999999911</v>
      </c>
      <c r="U190" s="192">
        <v>-0.83225495999999899</v>
      </c>
      <c r="V190" s="192">
        <v>-0.54092678000000005</v>
      </c>
      <c r="W190" s="193">
        <v>-0.39713934000000006</v>
      </c>
      <c r="X190" s="192">
        <v>-0.56923529999999989</v>
      </c>
      <c r="Y190" s="192">
        <v>-0.27073602999999996</v>
      </c>
      <c r="Z190" s="193">
        <v>-1.3853378999999997</v>
      </c>
      <c r="AA190" s="271">
        <f t="shared" si="120"/>
        <v>-6.2662272199999975</v>
      </c>
      <c r="AB190" s="192">
        <v>-0.17819820000000014</v>
      </c>
      <c r="AC190" s="192">
        <v>-0.21059754999999997</v>
      </c>
      <c r="AD190" s="193">
        <v>-0.44164171999999979</v>
      </c>
      <c r="AE190" s="192">
        <v>-0.62765633000000032</v>
      </c>
      <c r="AF190" s="192">
        <v>-0.96946591999999976</v>
      </c>
      <c r="AG190" s="193">
        <v>-0.46336709000000031</v>
      </c>
      <c r="AH190" s="192">
        <v>-0.52363995999999979</v>
      </c>
      <c r="AI190" s="192">
        <v>-0.91978084999999943</v>
      </c>
      <c r="AJ190" s="193">
        <v>-0.46443503000000047</v>
      </c>
      <c r="AK190" s="192">
        <v>-0.69682437000000286</v>
      </c>
      <c r="AL190" s="192">
        <v>-0.34970345999999919</v>
      </c>
      <c r="AM190" s="193">
        <v>-0.25114441999999965</v>
      </c>
      <c r="AN190" s="271">
        <f t="shared" si="121"/>
        <v>-6.0964549000000003</v>
      </c>
      <c r="AO190" s="192">
        <v>-0.30302706999999995</v>
      </c>
      <c r="AP190" s="192">
        <v>-0.55881457999999895</v>
      </c>
      <c r="AQ190" s="193">
        <v>-0.17107077000000007</v>
      </c>
      <c r="AR190" s="192">
        <v>-0.64299512000000048</v>
      </c>
      <c r="AS190" s="192">
        <v>-0.36273089000000036</v>
      </c>
      <c r="AT190" s="193">
        <v>-0.13647834</v>
      </c>
      <c r="AU190" s="192">
        <v>-9.6892519999999885E-2</v>
      </c>
      <c r="AV190" s="192">
        <v>-0.13492482000000003</v>
      </c>
      <c r="AW190" s="193">
        <v>1.0326000000000005E-2</v>
      </c>
      <c r="AX190" s="192">
        <v>-1.8776660000000004E-2</v>
      </c>
      <c r="AY190" s="192">
        <v>-3.345998E-2</v>
      </c>
      <c r="AZ190" s="193">
        <v>-2.4966449999999998E-2</v>
      </c>
      <c r="BA190" s="271">
        <f t="shared" si="122"/>
        <v>-2.4738111999999997</v>
      </c>
      <c r="BB190" s="192">
        <v>-3.8841529999999992E-2</v>
      </c>
      <c r="BC190" s="192">
        <v>-7.6716509999999974E-2</v>
      </c>
      <c r="BD190" s="193">
        <v>-8.7336399999999995E-2</v>
      </c>
      <c r="BE190" s="251">
        <v>-3.3474079999999996E-2</v>
      </c>
      <c r="BF190" s="251">
        <v>-7.0899999999999999E-3</v>
      </c>
      <c r="BG190" s="252">
        <v>-7.2767999999999999E-3</v>
      </c>
      <c r="BH190" s="251">
        <v>-1.677E-2</v>
      </c>
      <c r="BI190" s="251">
        <v>-6.7188660000000011E-2</v>
      </c>
      <c r="BJ190" s="252">
        <v>-8.7171600000000016E-3</v>
      </c>
      <c r="BK190" s="453">
        <v>-3.378678999999999E-2</v>
      </c>
      <c r="BL190" s="453">
        <v>-6.8056020000000009E-2</v>
      </c>
      <c r="BM190" s="449">
        <v>-5.6270109999999998E-2</v>
      </c>
    </row>
    <row r="191" spans="1:65">
      <c r="A191" s="90" t="s">
        <v>662</v>
      </c>
      <c r="B191" s="192">
        <v>-0.28809424000000056</v>
      </c>
      <c r="C191" s="192">
        <v>-0.38263243999999963</v>
      </c>
      <c r="D191" s="192">
        <v>-0.46279416000000062</v>
      </c>
      <c r="E191" s="192">
        <v>-0.61747936999999919</v>
      </c>
      <c r="F191" s="192">
        <v>-0.42912078000000198</v>
      </c>
      <c r="G191" s="193">
        <v>-0.27700511999999755</v>
      </c>
      <c r="H191" s="192">
        <v>-0.84402705999999894</v>
      </c>
      <c r="I191" s="192">
        <v>-0.42242929999999879</v>
      </c>
      <c r="J191" s="193">
        <v>-0.50204896999999915</v>
      </c>
      <c r="K191" s="192">
        <v>-0.66352385999999985</v>
      </c>
      <c r="L191" s="192">
        <v>-0.4437768699999996</v>
      </c>
      <c r="M191" s="270">
        <v>-1.7066175099999985</v>
      </c>
      <c r="N191" s="271">
        <v>-6.2321677799999913</v>
      </c>
      <c r="O191" s="192">
        <v>-0.34111080999999954</v>
      </c>
      <c r="P191" s="192">
        <v>-0.22192285000000006</v>
      </c>
      <c r="Q191" s="193">
        <v>-0.30382060999999994</v>
      </c>
      <c r="R191" s="192">
        <v>-0.56724029999999925</v>
      </c>
      <c r="S191" s="192">
        <v>-0.31274159000000107</v>
      </c>
      <c r="T191" s="193">
        <v>-0.21689387999999993</v>
      </c>
      <c r="U191" s="192">
        <v>-0.54238716999999947</v>
      </c>
      <c r="V191" s="192">
        <v>-0.30140288000000043</v>
      </c>
      <c r="W191" s="193">
        <v>-0.32035305999999986</v>
      </c>
      <c r="X191" s="192">
        <v>-0.37431890000000012</v>
      </c>
      <c r="Y191" s="192">
        <v>-0.26429800999999958</v>
      </c>
      <c r="Z191" s="193">
        <v>-0.32481678999999986</v>
      </c>
      <c r="AA191" s="271">
        <f>SUM(O191:Z191)</f>
        <v>-4.0913068499999987</v>
      </c>
      <c r="AB191" s="192">
        <v>-0.23110655999999991</v>
      </c>
      <c r="AC191" s="192">
        <v>-0.19927769999999997</v>
      </c>
      <c r="AD191" s="193">
        <v>-0.49387135000000032</v>
      </c>
      <c r="AE191" s="192">
        <v>-0.56025869999999967</v>
      </c>
      <c r="AF191" s="192">
        <v>-0.49721932999999913</v>
      </c>
      <c r="AG191" s="193">
        <v>-0.65176261000000024</v>
      </c>
      <c r="AH191" s="192">
        <v>-0.57344326999999984</v>
      </c>
      <c r="AI191" s="192">
        <v>-0.39320163999999963</v>
      </c>
      <c r="AJ191" s="193">
        <v>-0.35128778999999977</v>
      </c>
      <c r="AK191" s="192">
        <v>-0.20258748000000026</v>
      </c>
      <c r="AL191" s="192">
        <v>-0.21273562000000015</v>
      </c>
      <c r="AM191" s="193">
        <v>-0.12124806999999985</v>
      </c>
      <c r="AN191" s="271">
        <f>SUM(AB191:AM191)</f>
        <v>-4.4880001199999988</v>
      </c>
      <c r="AO191" s="192">
        <v>-0.16589753999999993</v>
      </c>
      <c r="AP191" s="192">
        <v>-1.3236531900000033</v>
      </c>
      <c r="AQ191" s="193">
        <v>-0.29068861999999995</v>
      </c>
      <c r="AR191" s="192">
        <v>0.56160624000000026</v>
      </c>
      <c r="AS191" s="192">
        <v>-0.83676369999999922</v>
      </c>
      <c r="AT191" s="193">
        <v>-0.32824147000000004</v>
      </c>
      <c r="AU191" s="192">
        <v>-0.32182292999999929</v>
      </c>
      <c r="AV191" s="192">
        <v>-0.34889526999999609</v>
      </c>
      <c r="AW191" s="193">
        <v>-0.5594272599999992</v>
      </c>
      <c r="AX191" s="192">
        <v>-0.47752247999999842</v>
      </c>
      <c r="AY191" s="192">
        <v>-0.32545007000000031</v>
      </c>
      <c r="AZ191" s="193">
        <v>-0.36233129000000025</v>
      </c>
      <c r="BA191" s="271">
        <f t="shared" si="122"/>
        <v>-4.7790875799999952</v>
      </c>
      <c r="BB191" s="192">
        <v>-0.39171643000000061</v>
      </c>
      <c r="BC191" s="192">
        <v>6.3652749999999841E-2</v>
      </c>
      <c r="BD191" s="193">
        <v>-0.5779999999999994</v>
      </c>
      <c r="BE191" s="251">
        <v>-0.14322298999999999</v>
      </c>
      <c r="BF191" s="251">
        <v>-6.2415189999999912E-2</v>
      </c>
      <c r="BG191" s="252">
        <v>0.20126123000000001</v>
      </c>
      <c r="BH191" s="444" t="e">
        <v>#VALUE!</v>
      </c>
      <c r="BI191" s="444" t="e">
        <v>#VALUE!</v>
      </c>
      <c r="BJ191" s="444" t="e">
        <v>#VALUE!</v>
      </c>
      <c r="BK191" s="444" t="e">
        <v>#VALUE!</v>
      </c>
      <c r="BL191" s="444" t="e">
        <v>#VALUE!</v>
      </c>
      <c r="BM191" s="444" t="e">
        <v>#VALUE!</v>
      </c>
    </row>
    <row r="192" spans="1:65">
      <c r="A192" s="90" t="s">
        <v>197</v>
      </c>
      <c r="B192" s="192">
        <v>0</v>
      </c>
      <c r="C192" s="192">
        <v>-3.9871169999999997E-2</v>
      </c>
      <c r="D192" s="193">
        <v>-6.5096899999999994E-3</v>
      </c>
      <c r="E192" s="192">
        <v>-3.9769880000000001E-2</v>
      </c>
      <c r="F192" s="192">
        <v>-5.600894E-2</v>
      </c>
      <c r="G192" s="193">
        <v>-1.6135280000000002E-2</v>
      </c>
      <c r="H192" s="192">
        <v>-2.1789999999999917E-4</v>
      </c>
      <c r="I192" s="192">
        <v>0.98138860000000361</v>
      </c>
      <c r="J192" s="193">
        <v>1.1428999999999992E-3</v>
      </c>
      <c r="K192" s="192">
        <v>-1.6636739999999997E-2</v>
      </c>
      <c r="L192" s="192">
        <v>0</v>
      </c>
      <c r="M192" s="270">
        <v>0</v>
      </c>
      <c r="N192" s="274">
        <v>0.80738190000000365</v>
      </c>
      <c r="O192" s="192">
        <v>-5.4571459999999995E-2</v>
      </c>
      <c r="P192" s="192">
        <v>0</v>
      </c>
      <c r="Q192" s="193">
        <v>-6.7162100000000002E-3</v>
      </c>
      <c r="R192" s="192">
        <v>0</v>
      </c>
      <c r="S192" s="192">
        <v>0</v>
      </c>
      <c r="T192" s="193">
        <v>-1.6733609999999999E-2</v>
      </c>
      <c r="U192" s="192">
        <v>-4.8243699999999997E-3</v>
      </c>
      <c r="V192" s="192">
        <v>0</v>
      </c>
      <c r="W192" s="193">
        <v>-3.2649810000000001E-2</v>
      </c>
      <c r="X192" s="192">
        <v>-7.7866640000000001E-2</v>
      </c>
      <c r="Y192" s="192">
        <v>-2.8059E-4</v>
      </c>
      <c r="Z192" s="193">
        <v>-4.0000000000000001E-3</v>
      </c>
      <c r="AA192" s="274">
        <v>-0.19764269000000001</v>
      </c>
      <c r="AB192" s="192">
        <v>-8.7713199999999991E-3</v>
      </c>
      <c r="AC192" s="192">
        <v>-9.974209999999999E-3</v>
      </c>
      <c r="AD192" s="193">
        <v>1.5E-3</v>
      </c>
      <c r="AE192" s="192">
        <v>-0.51090791000000002</v>
      </c>
      <c r="AF192" s="192">
        <v>-0.17159262999999997</v>
      </c>
      <c r="AG192" s="193">
        <v>-8.1714320000000007E-2</v>
      </c>
      <c r="AH192" s="192">
        <v>-8.3430649999999995E-2</v>
      </c>
      <c r="AI192" s="192">
        <v>-5.0453E-3</v>
      </c>
      <c r="AJ192" s="193">
        <v>-3.1555680000000003E-2</v>
      </c>
      <c r="AK192" s="192">
        <v>-2.162006E-2</v>
      </c>
      <c r="AL192" s="192">
        <v>-4.2610029999999986E-2</v>
      </c>
      <c r="AM192" s="193">
        <v>-2.006399E-2</v>
      </c>
      <c r="AN192" s="274">
        <v>-0.9857861</v>
      </c>
      <c r="AO192" s="192">
        <v>0</v>
      </c>
      <c r="AP192" s="192">
        <v>0</v>
      </c>
      <c r="AQ192" s="193">
        <v>-3.2208460000000001E-2</v>
      </c>
      <c r="AR192" s="192">
        <v>-3.7620350000000004E-2</v>
      </c>
      <c r="AS192" s="192">
        <v>-0.24199919999999997</v>
      </c>
      <c r="AT192" s="193">
        <v>-5.7989299999999999E-3</v>
      </c>
      <c r="AU192" s="192">
        <v>-2.9269999999999999E-3</v>
      </c>
      <c r="AV192" s="192">
        <v>-1.8359922899999999</v>
      </c>
      <c r="AW192" s="193">
        <v>1.4021549999999999E-2</v>
      </c>
      <c r="AX192" s="192">
        <v>-3.3263229999999998E-2</v>
      </c>
      <c r="AY192" s="192">
        <v>0</v>
      </c>
      <c r="AZ192" s="193">
        <v>-9.7716000000000001E-3</v>
      </c>
      <c r="BA192" s="274">
        <v>-2.1855595100000005</v>
      </c>
      <c r="BB192" s="192">
        <v>-2.1780609999999999E-2</v>
      </c>
      <c r="BC192" s="192">
        <v>0</v>
      </c>
      <c r="BD192" s="193">
        <v>-1.004415E-2</v>
      </c>
      <c r="BE192" s="251">
        <v>0</v>
      </c>
      <c r="BF192" s="251">
        <v>-1.9937049999999998E-2</v>
      </c>
      <c r="BG192" s="252">
        <v>-0.12569802999999999</v>
      </c>
      <c r="BH192" s="251">
        <v>-1.0076219999999999E-2</v>
      </c>
      <c r="BI192" s="251">
        <v>-2.4053270000000002E-2</v>
      </c>
      <c r="BJ192" s="252" t="e">
        <v>#VALUE!</v>
      </c>
      <c r="BK192" s="444" t="e">
        <v>#VALUE!</v>
      </c>
      <c r="BL192" s="444" t="e">
        <v>#VALUE!</v>
      </c>
      <c r="BM192" s="444" t="e">
        <v>#VALUE!</v>
      </c>
    </row>
    <row r="193" spans="1:65">
      <c r="A193" s="90" t="s">
        <v>745</v>
      </c>
      <c r="B193" s="192">
        <v>-0.66837670999999999</v>
      </c>
      <c r="C193" s="192">
        <v>-0.65424141999999996</v>
      </c>
      <c r="D193" s="193">
        <v>-0.60791328</v>
      </c>
      <c r="E193" s="192">
        <v>-1.2418830900000002</v>
      </c>
      <c r="F193" s="192">
        <v>-0.39776128000000005</v>
      </c>
      <c r="G193" s="193">
        <v>-0.28124072</v>
      </c>
      <c r="H193" s="192">
        <v>-1.3276227599999999</v>
      </c>
      <c r="I193" s="192">
        <v>-0.9594499299999999</v>
      </c>
      <c r="J193" s="193">
        <v>-1.0228640499999999</v>
      </c>
      <c r="K193" s="192">
        <v>-2.13760138</v>
      </c>
      <c r="L193" s="192">
        <v>-0.94840873999999997</v>
      </c>
      <c r="M193" s="270">
        <v>0.73684934000000002</v>
      </c>
      <c r="N193" s="271">
        <v>-9.5105140199999987</v>
      </c>
      <c r="O193" s="192">
        <v>-0.62889031000000006</v>
      </c>
      <c r="P193" s="192">
        <v>-0.44123496000000001</v>
      </c>
      <c r="Q193" s="193">
        <v>-0.54523759999999999</v>
      </c>
      <c r="R193" s="192">
        <v>-0.86080124999999996</v>
      </c>
      <c r="S193" s="192">
        <v>-0.75433719999999993</v>
      </c>
      <c r="T193" s="193">
        <v>-0.48443517999999997</v>
      </c>
      <c r="U193" s="192">
        <v>-0.74576175</v>
      </c>
      <c r="V193" s="192">
        <v>-0.65242377000000007</v>
      </c>
      <c r="W193" s="193">
        <v>-0.86230491999999992</v>
      </c>
      <c r="X193" s="192">
        <v>-0.53252900000000003</v>
      </c>
      <c r="Y193" s="192">
        <v>-1.1465033999999998</v>
      </c>
      <c r="Z193" s="193">
        <v>-0.88774830000000005</v>
      </c>
      <c r="AA193" s="271">
        <f t="shared" si="120"/>
        <v>-8.5422076400000009</v>
      </c>
      <c r="AB193" s="192">
        <v>-0.36729856</v>
      </c>
      <c r="AC193" s="192">
        <v>-0.5107388100000001</v>
      </c>
      <c r="AD193" s="193">
        <v>-0.54820363999999999</v>
      </c>
      <c r="AE193" s="192">
        <v>-0.41075450000000002</v>
      </c>
      <c r="AF193" s="192">
        <v>-0.40748342000000004</v>
      </c>
      <c r="AG193" s="193">
        <v>-0.26771315000000001</v>
      </c>
      <c r="AH193" s="192">
        <v>-0.92819218000000003</v>
      </c>
      <c r="AI193" s="192">
        <v>-1.01953648</v>
      </c>
      <c r="AJ193" s="193">
        <v>-0.72915958999999997</v>
      </c>
      <c r="AK193" s="192">
        <v>-2.2701902299999999</v>
      </c>
      <c r="AL193" s="192">
        <v>-0.28011797000000005</v>
      </c>
      <c r="AM193" s="193">
        <v>-0.28295588999999999</v>
      </c>
      <c r="AN193" s="271">
        <f t="shared" si="121"/>
        <v>-8.0223444199999996</v>
      </c>
      <c r="AO193" s="192">
        <v>-0.20886866999999998</v>
      </c>
      <c r="AP193" s="192">
        <v>-0.5792718</v>
      </c>
      <c r="AQ193" s="193">
        <v>6.3979929999999977E-2</v>
      </c>
      <c r="AR193" s="192">
        <v>-0.27445721000000001</v>
      </c>
      <c r="AS193" s="192">
        <v>-0.47118690000000002</v>
      </c>
      <c r="AT193" s="193">
        <v>-0.44912680000000005</v>
      </c>
      <c r="AU193" s="192">
        <v>-0.30367952000000004</v>
      </c>
      <c r="AV193" s="192">
        <v>-0.5253486100000001</v>
      </c>
      <c r="AW193" s="193">
        <v>-0.34750153</v>
      </c>
      <c r="AX193" s="192">
        <v>-1.05764813</v>
      </c>
      <c r="AY193" s="192">
        <v>-1.2259805299999997</v>
      </c>
      <c r="AZ193" s="193">
        <v>-0.56138771999999992</v>
      </c>
      <c r="BA193" s="271">
        <f>SUM(AO193:AZ193)</f>
        <v>-5.9404774900000001</v>
      </c>
      <c r="BB193" s="192">
        <v>-0.36017691999999996</v>
      </c>
      <c r="BC193" s="192">
        <v>-0.61775352000000006</v>
      </c>
      <c r="BD193" s="193">
        <v>-2.2997154599999998</v>
      </c>
      <c r="BE193" s="192">
        <v>-0.20730558000000002</v>
      </c>
      <c r="BF193" s="192">
        <v>1.4577318599999998</v>
      </c>
      <c r="BG193" s="455">
        <v>-1.7874217158666599</v>
      </c>
      <c r="BH193" s="251">
        <v>-0.31220274999999997</v>
      </c>
      <c r="BI193" s="251">
        <v>-0.42709115000000003</v>
      </c>
      <c r="BJ193" s="252">
        <v>-0.31005128000000004</v>
      </c>
      <c r="BK193" s="251">
        <v>-0.35260390000000003</v>
      </c>
      <c r="BL193" s="251">
        <v>-0.18982917999999999</v>
      </c>
      <c r="BM193" s="455">
        <v>-0.38326702128945822</v>
      </c>
    </row>
    <row r="194" spans="1:65">
      <c r="A194" s="90" t="s">
        <v>675</v>
      </c>
      <c r="B194" s="192">
        <v>-6.5108319950000109</v>
      </c>
      <c r="C194" s="192">
        <v>-5.1498057227999974</v>
      </c>
      <c r="D194" s="193">
        <v>-5.8723266511999945</v>
      </c>
      <c r="E194" s="192">
        <v>-7.3271137316000301</v>
      </c>
      <c r="F194" s="192">
        <v>-4.9511547452000046</v>
      </c>
      <c r="G194" s="193">
        <v>-5.2603428594000032</v>
      </c>
      <c r="H194" s="192">
        <v>-6.11650293060001</v>
      </c>
      <c r="I194" s="192">
        <v>-4.5386201423999974</v>
      </c>
      <c r="J194" s="193">
        <v>-4.3742706749999929</v>
      </c>
      <c r="K194" s="192">
        <v>-5.0998262327999972</v>
      </c>
      <c r="L194" s="192">
        <v>-3.8253625908000028</v>
      </c>
      <c r="M194" s="270">
        <v>-3.7875497513999909</v>
      </c>
      <c r="N194" s="271">
        <v>-62.81370802820004</v>
      </c>
      <c r="O194" s="192">
        <v>-4.2010547824000017</v>
      </c>
      <c r="P194" s="192">
        <v>-3.9892618994000033</v>
      </c>
      <c r="Q194" s="193">
        <v>-4.7391859159999967</v>
      </c>
      <c r="R194" s="192">
        <v>-3.9710233289999941</v>
      </c>
      <c r="S194" s="192">
        <v>-4.1717801652000119</v>
      </c>
      <c r="T194" s="193">
        <v>-3.4387048631999968</v>
      </c>
      <c r="U194" s="192">
        <v>-3.5169036966000058</v>
      </c>
      <c r="V194" s="192">
        <v>-4.0796747900000057</v>
      </c>
      <c r="W194" s="193">
        <v>-4.0156612356000023</v>
      </c>
      <c r="X194" s="192">
        <v>-3.8970716441999991</v>
      </c>
      <c r="Y194" s="192">
        <v>-4.0955125665999965</v>
      </c>
      <c r="Z194" s="193">
        <v>-3.8055117903999998</v>
      </c>
      <c r="AA194" s="271">
        <f t="shared" si="120"/>
        <v>-47.92134667860001</v>
      </c>
      <c r="AB194" s="192">
        <v>-4.8518429400000036</v>
      </c>
      <c r="AC194" s="192">
        <v>-4.5278476500000044</v>
      </c>
      <c r="AD194" s="193">
        <v>-4.3496420699999909</v>
      </c>
      <c r="AE194" s="192">
        <v>-4.3692852199999681</v>
      </c>
      <c r="AF194" s="192">
        <v>-4.316295239999989</v>
      </c>
      <c r="AG194" s="193">
        <v>-5.6843639399999963</v>
      </c>
      <c r="AH194" s="192">
        <v>-8.0120151200000027</v>
      </c>
      <c r="AI194" s="192">
        <v>-3.858378580000009</v>
      </c>
      <c r="AJ194" s="193">
        <v>-3.9403866599999957</v>
      </c>
      <c r="AK194" s="192">
        <v>-3.2072809899999957</v>
      </c>
      <c r="AL194" s="192">
        <v>-4.4104696700000021</v>
      </c>
      <c r="AM194" s="193">
        <v>-3.9973328899999983</v>
      </c>
      <c r="AN194" s="271">
        <f t="shared" si="121"/>
        <v>-55.525140969999953</v>
      </c>
      <c r="AO194" s="192">
        <v>-3.2391481199999927</v>
      </c>
      <c r="AP194" s="192">
        <v>-4.0285791100000043</v>
      </c>
      <c r="AQ194" s="193">
        <v>-2.6657051699999994</v>
      </c>
      <c r="AR194" s="192">
        <v>-5.5535575100000054</v>
      </c>
      <c r="AS194" s="192">
        <v>-2.8814680699999999</v>
      </c>
      <c r="AT194" s="193">
        <v>-3.8573816500000073</v>
      </c>
      <c r="AU194" s="192">
        <v>-4.2408301000000037</v>
      </c>
      <c r="AV194" s="192">
        <v>-3.8951098599999967</v>
      </c>
      <c r="AW194" s="193">
        <v>-4.1745183100000114</v>
      </c>
      <c r="AX194" s="192">
        <v>-4.3456496899999983</v>
      </c>
      <c r="AY194" s="192">
        <v>-3.7899098999999534</v>
      </c>
      <c r="AZ194" s="193">
        <v>-3.7063322400000018</v>
      </c>
      <c r="BA194" s="271">
        <f>SUM(AO194:AZ194)</f>
        <v>-46.378189729999981</v>
      </c>
      <c r="BB194" s="192">
        <v>-4.2452053700000025</v>
      </c>
      <c r="BC194" s="192">
        <v>-3.6564282599999953</v>
      </c>
      <c r="BD194" s="193">
        <v>-4.2537897699999938</v>
      </c>
      <c r="BE194" s="251">
        <v>-4.5356249199999992</v>
      </c>
      <c r="BF194" s="251">
        <v>-4.4713799899999875</v>
      </c>
      <c r="BG194" s="445" t="e">
        <v>#VALUE!</v>
      </c>
      <c r="BH194" s="251">
        <v>-4.4510427100000047</v>
      </c>
      <c r="BI194" s="251">
        <v>-4.5067688899999956</v>
      </c>
      <c r="BJ194" s="252">
        <v>-5.2998270899999946</v>
      </c>
      <c r="BK194" s="453" t="e">
        <v>#VALUE!</v>
      </c>
      <c r="BL194" s="453" t="e">
        <v>#VALUE!</v>
      </c>
      <c r="BM194" s="453" t="e">
        <v>#VALUE!</v>
      </c>
    </row>
    <row r="195" spans="1:65">
      <c r="A195" s="90" t="s">
        <v>746</v>
      </c>
      <c r="B195" s="192">
        <v>-1.5104698699999999</v>
      </c>
      <c r="C195" s="192">
        <v>-1.7506792799999999</v>
      </c>
      <c r="D195" s="193">
        <v>-2.1516520599999116</v>
      </c>
      <c r="E195" s="192">
        <v>-1.6559148900000007</v>
      </c>
      <c r="F195" s="192">
        <v>-1.9706714100000005</v>
      </c>
      <c r="G195" s="193">
        <v>-1.8349194800000024</v>
      </c>
      <c r="H195" s="192">
        <v>-1.7656071299999998</v>
      </c>
      <c r="I195" s="192">
        <v>-2.0322922299999995</v>
      </c>
      <c r="J195" s="193">
        <v>-2.8707542599999996</v>
      </c>
      <c r="K195" s="192">
        <v>-3.0261422600000003</v>
      </c>
      <c r="L195" s="192">
        <v>-3.5355632999999997</v>
      </c>
      <c r="M195" s="270">
        <v>-1.4497394699999999</v>
      </c>
      <c r="N195" s="271">
        <v>-25.554405639999917</v>
      </c>
      <c r="O195" s="192">
        <v>-1.3030600299999993</v>
      </c>
      <c r="P195" s="192">
        <v>-1.4152768399999991</v>
      </c>
      <c r="Q195" s="193">
        <v>-1.4446638400000025</v>
      </c>
      <c r="R195" s="192">
        <v>-1.8264482399999999</v>
      </c>
      <c r="S195" s="192">
        <v>-1.6203432000000002</v>
      </c>
      <c r="T195" s="193">
        <v>-1.3555056200000009</v>
      </c>
      <c r="U195" s="192">
        <v>-1.5826948999999988</v>
      </c>
      <c r="V195" s="192">
        <v>-1.6606075399999995</v>
      </c>
      <c r="W195" s="193">
        <v>-1.5632152800000001</v>
      </c>
      <c r="X195" s="192">
        <v>-1.1985694999999998</v>
      </c>
      <c r="Y195" s="192">
        <v>-1.5950185200000009</v>
      </c>
      <c r="Z195" s="193">
        <v>-3.6979557199999999</v>
      </c>
      <c r="AA195" s="271">
        <f t="shared" si="120"/>
        <v>-20.263359229999999</v>
      </c>
      <c r="AB195" s="192">
        <v>-1.3881642599999997</v>
      </c>
      <c r="AC195" s="192">
        <v>-1.41155119</v>
      </c>
      <c r="AD195" s="193">
        <v>-1.9201462400000002</v>
      </c>
      <c r="AE195" s="192">
        <v>-1.5692114699999997</v>
      </c>
      <c r="AF195" s="192">
        <v>-1.7151416099999997</v>
      </c>
      <c r="AG195" s="193">
        <v>-1.8755127299999999</v>
      </c>
      <c r="AH195" s="192">
        <v>-1.87532136</v>
      </c>
      <c r="AI195" s="192">
        <v>-1.80051308</v>
      </c>
      <c r="AJ195" s="193">
        <v>-1.7390178799999996</v>
      </c>
      <c r="AK195" s="192">
        <v>-1.3650104299999999</v>
      </c>
      <c r="AL195" s="192">
        <v>-1.5759417399999998</v>
      </c>
      <c r="AM195" s="193">
        <v>-1.55137959</v>
      </c>
      <c r="AN195" s="271">
        <f t="shared" si="121"/>
        <v>-19.786911580000002</v>
      </c>
      <c r="AO195" s="192">
        <v>-0.90449099999999993</v>
      </c>
      <c r="AP195" s="192">
        <v>-1.3232191999999998</v>
      </c>
      <c r="AQ195" s="193">
        <v>-1.4939401000000001</v>
      </c>
      <c r="AR195" s="192">
        <v>-1.9754344000000001</v>
      </c>
      <c r="AS195" s="192">
        <v>-1.44355046</v>
      </c>
      <c r="AT195" s="193">
        <v>-1.41879058</v>
      </c>
      <c r="AU195" s="192">
        <v>-1.6313422899999999</v>
      </c>
      <c r="AV195" s="192">
        <v>-2.4394301099999995</v>
      </c>
      <c r="AW195" s="193">
        <v>-2.1127539699999995</v>
      </c>
      <c r="AX195" s="192">
        <v>-1.9969669800000003</v>
      </c>
      <c r="AY195" s="192">
        <v>-1.9228853599999995</v>
      </c>
      <c r="AZ195" s="193">
        <v>-1.9637463099999994</v>
      </c>
      <c r="BA195" s="271">
        <f>SUM(AO195:AZ195)</f>
        <v>-20.626550760000001</v>
      </c>
      <c r="BB195" s="192">
        <v>-1.4871710300000001</v>
      </c>
      <c r="BC195" s="192">
        <v>-1.3547914400000005</v>
      </c>
      <c r="BD195" s="193">
        <v>-1.2973811499999999</v>
      </c>
      <c r="BE195" s="192">
        <v>-2.1549371900000001</v>
      </c>
      <c r="BF195" s="192">
        <v>-1.6220584100000004</v>
      </c>
      <c r="BG195" s="193">
        <v>-0.22282883999999994</v>
      </c>
      <c r="BH195" s="251">
        <v>-1.5647456400000002</v>
      </c>
      <c r="BI195" s="251">
        <v>-2.01501032</v>
      </c>
      <c r="BJ195" s="252">
        <v>-1.9163374200000001</v>
      </c>
      <c r="BK195" s="251">
        <v>-2.3800267000000002</v>
      </c>
      <c r="BL195" s="251">
        <v>-2.24441296</v>
      </c>
      <c r="BM195" s="455">
        <v>-2.2269860399999999</v>
      </c>
    </row>
    <row r="196" spans="1:65">
      <c r="A196" s="275" t="s">
        <v>747</v>
      </c>
      <c r="B196" s="276">
        <f>SUM(B185:B195)</f>
        <v>-26.137199644999981</v>
      </c>
      <c r="C196" s="276">
        <f t="shared" ref="C196:AT196" si="123">SUM(C185:C195)</f>
        <v>-24.775745262799866</v>
      </c>
      <c r="D196" s="277">
        <f t="shared" si="123"/>
        <v>-29.669659811200024</v>
      </c>
      <c r="E196" s="276">
        <f t="shared" si="123"/>
        <v>-29.797439821600015</v>
      </c>
      <c r="F196" s="276">
        <f t="shared" si="123"/>
        <v>-30.076317855200017</v>
      </c>
      <c r="G196" s="277">
        <f t="shared" si="123"/>
        <v>-27.853009959399984</v>
      </c>
      <c r="H196" s="276">
        <f t="shared" si="123"/>
        <v>-29.171138740600004</v>
      </c>
      <c r="I196" s="276">
        <f t="shared" si="123"/>
        <v>-26.286344512399989</v>
      </c>
      <c r="J196" s="277">
        <f t="shared" si="123"/>
        <v>-28.942604764999984</v>
      </c>
      <c r="K196" s="276">
        <f t="shared" si="123"/>
        <v>-28.719989732799984</v>
      </c>
      <c r="L196" s="276">
        <f t="shared" si="123"/>
        <v>-25.628140780800003</v>
      </c>
      <c r="M196" s="278">
        <f t="shared" si="123"/>
        <v>-25.282216441399981</v>
      </c>
      <c r="N196" s="279">
        <f t="shared" si="123"/>
        <v>-331.53242542819987</v>
      </c>
      <c r="O196" s="276">
        <f t="shared" si="123"/>
        <v>-16.938607812399997</v>
      </c>
      <c r="P196" s="276">
        <f t="shared" si="123"/>
        <v>-17.136323119400011</v>
      </c>
      <c r="Q196" s="277">
        <f t="shared" si="123"/>
        <v>-20.104049686000032</v>
      </c>
      <c r="R196" s="276">
        <f t="shared" si="123"/>
        <v>-20.195326409000007</v>
      </c>
      <c r="S196" s="276">
        <f t="shared" si="123"/>
        <v>-19.509393985200028</v>
      </c>
      <c r="T196" s="277">
        <f t="shared" si="123"/>
        <v>-19.43392404319999</v>
      </c>
      <c r="U196" s="276">
        <f t="shared" si="123"/>
        <v>-18.028430626600024</v>
      </c>
      <c r="V196" s="276">
        <f t="shared" si="123"/>
        <v>-18.460651100000007</v>
      </c>
      <c r="W196" s="277">
        <f t="shared" si="123"/>
        <v>-16.746644265600022</v>
      </c>
      <c r="X196" s="280">
        <f t="shared" si="123"/>
        <v>-16.213323954199989</v>
      </c>
      <c r="Y196" s="280">
        <f t="shared" si="123"/>
        <v>-16.324750806599997</v>
      </c>
      <c r="Z196" s="281">
        <f t="shared" si="123"/>
        <v>-16.0911198704</v>
      </c>
      <c r="AA196" s="279">
        <f t="shared" si="123"/>
        <v>-215.18254567860009</v>
      </c>
      <c r="AB196" s="276">
        <f t="shared" si="123"/>
        <v>-11.985089276203585</v>
      </c>
      <c r="AC196" s="276">
        <f t="shared" si="123"/>
        <v>-15.065564910723182</v>
      </c>
      <c r="AD196" s="277">
        <f t="shared" si="123"/>
        <v>-18.769514943214944</v>
      </c>
      <c r="AE196" s="276">
        <f t="shared" si="123"/>
        <v>-17.328815667572648</v>
      </c>
      <c r="AF196" s="276">
        <f t="shared" si="123"/>
        <v>-19.24128840513702</v>
      </c>
      <c r="AG196" s="277">
        <f t="shared" si="123"/>
        <v>-13.23969857135598</v>
      </c>
      <c r="AH196" s="276">
        <f t="shared" si="123"/>
        <v>-20.024903751243563</v>
      </c>
      <c r="AI196" s="276">
        <f t="shared" si="123"/>
        <v>-20.17975879398945</v>
      </c>
      <c r="AJ196" s="277">
        <f t="shared" si="123"/>
        <v>-15.313897633970743</v>
      </c>
      <c r="AK196" s="276">
        <f t="shared" si="123"/>
        <v>-15.838997525793669</v>
      </c>
      <c r="AL196" s="276">
        <f t="shared" si="123"/>
        <v>-4.416304608744646</v>
      </c>
      <c r="AM196" s="277">
        <f t="shared" si="123"/>
        <v>-28.886983523981449</v>
      </c>
      <c r="AN196" s="279">
        <f t="shared" si="123"/>
        <v>-200.29081761193086</v>
      </c>
      <c r="AO196" s="276">
        <f t="shared" si="123"/>
        <v>-13.897474729999994</v>
      </c>
      <c r="AP196" s="276">
        <f t="shared" si="123"/>
        <v>-18.197399100000009</v>
      </c>
      <c r="AQ196" s="277">
        <f t="shared" si="123"/>
        <v>-10.091513969999999</v>
      </c>
      <c r="AR196" s="276">
        <f t="shared" si="123"/>
        <v>-15.17001551000002</v>
      </c>
      <c r="AS196" s="276">
        <f t="shared" si="123"/>
        <v>-12.780072789999991</v>
      </c>
      <c r="AT196" s="277">
        <f t="shared" si="123"/>
        <v>-13.300572910000009</v>
      </c>
      <c r="AU196" s="276">
        <f>SUM(AU185:AU195)</f>
        <v>-14.096958199999994</v>
      </c>
      <c r="AV196" s="276">
        <f>SUM(AV185:AV195)</f>
        <v>-17.070627649999999</v>
      </c>
      <c r="AW196" s="277">
        <f>SUM(AW185:AW195)</f>
        <v>-15.346624300000002</v>
      </c>
      <c r="AX196" s="276">
        <f t="shared" ref="AX196:BC196" si="124">SUM(AX185:AX195)</f>
        <v>-16.956542160000001</v>
      </c>
      <c r="AY196" s="276">
        <f t="shared" si="124"/>
        <v>-15.370067969999951</v>
      </c>
      <c r="AZ196" s="277">
        <f t="shared" si="124"/>
        <v>-14.341563239999997</v>
      </c>
      <c r="BA196" s="279">
        <f t="shared" si="124"/>
        <v>-176.61943252999998</v>
      </c>
      <c r="BB196" s="276">
        <f t="shared" si="124"/>
        <v>-14.319870119999994</v>
      </c>
      <c r="BC196" s="276">
        <f t="shared" si="124"/>
        <v>-12.418414240000004</v>
      </c>
      <c r="BD196" s="277">
        <f>SUM(BD185:BD195)</f>
        <v>-15.932213610000003</v>
      </c>
      <c r="BE196" s="276">
        <f>SUM(BE185:BE195)</f>
        <v>-16.439837140000002</v>
      </c>
      <c r="BF196" s="276">
        <f>SUM(BF185:BF195)</f>
        <v>-12.59457827999999</v>
      </c>
      <c r="BG196" s="277" t="e">
        <f>SUM(BG185:BG195)</f>
        <v>#VALUE!</v>
      </c>
      <c r="BH196" s="276" t="e">
        <f t="shared" ref="BH196:BM196" si="125">SUM(BH185:BH195)</f>
        <v>#VALUE!</v>
      </c>
      <c r="BI196" s="276" t="e">
        <f t="shared" si="125"/>
        <v>#VALUE!</v>
      </c>
      <c r="BJ196" s="277" t="e">
        <f t="shared" si="125"/>
        <v>#VALUE!</v>
      </c>
      <c r="BK196" s="276" t="e">
        <f t="shared" si="125"/>
        <v>#VALUE!</v>
      </c>
      <c r="BL196" s="276" t="e">
        <f t="shared" si="125"/>
        <v>#VALUE!</v>
      </c>
      <c r="BM196" s="277" t="e">
        <f t="shared" si="125"/>
        <v>#VALUE!</v>
      </c>
    </row>
    <row r="197" spans="1:65">
      <c r="A197" s="90" t="s">
        <v>748</v>
      </c>
      <c r="B197" s="282">
        <f>B196-(B124+B102+B110+B143)</f>
        <v>-6.1106675275368616E-13</v>
      </c>
      <c r="C197" s="192">
        <f t="shared" ref="C197:BE197" si="126">C196-(C124+C102+C110+C143)</f>
        <v>1.6299999785474029E-5</v>
      </c>
      <c r="D197" s="193">
        <f t="shared" si="126"/>
        <v>1.6299999973767854E-5</v>
      </c>
      <c r="E197" s="192">
        <f t="shared" si="126"/>
        <v>-4.766200000041465E-4</v>
      </c>
      <c r="F197" s="192">
        <f t="shared" si="126"/>
        <v>1.8042299999692091E-3</v>
      </c>
      <c r="G197" s="193">
        <f t="shared" si="126"/>
        <v>-1.6449999999892384E-3</v>
      </c>
      <c r="H197" s="192">
        <f t="shared" si="126"/>
        <v>1.6300000002189563E-5</v>
      </c>
      <c r="I197" s="192">
        <f t="shared" si="126"/>
        <v>1.7445999999665673E-4</v>
      </c>
      <c r="J197" s="193">
        <f t="shared" si="126"/>
        <v>0</v>
      </c>
      <c r="K197" s="192">
        <f t="shared" si="126"/>
        <v>-1.24999999986386E-4</v>
      </c>
      <c r="L197" s="192">
        <f t="shared" si="126"/>
        <v>0</v>
      </c>
      <c r="M197" s="270">
        <f t="shared" si="126"/>
        <v>-7.3989999989976241E-5</v>
      </c>
      <c r="N197" s="274">
        <f t="shared" si="126"/>
        <v>0.8070888799990712</v>
      </c>
      <c r="O197" s="192">
        <f t="shared" si="126"/>
        <v>1.7831500000262679E-3</v>
      </c>
      <c r="P197" s="192">
        <f t="shared" si="126"/>
        <v>0</v>
      </c>
      <c r="Q197" s="193">
        <f t="shared" si="126"/>
        <v>5.1246999996834575E-4</v>
      </c>
      <c r="R197" s="192">
        <f t="shared" si="126"/>
        <v>1.5119999968504771E-5</v>
      </c>
      <c r="S197" s="192">
        <f t="shared" si="126"/>
        <v>0</v>
      </c>
      <c r="T197" s="193">
        <f t="shared" si="126"/>
        <v>1.8310000012178307E-5</v>
      </c>
      <c r="U197" s="192">
        <f t="shared" si="126"/>
        <v>7.1999999981642304E-5</v>
      </c>
      <c r="V197" s="192">
        <f t="shared" si="126"/>
        <v>9.012999996471649E-5</v>
      </c>
      <c r="W197" s="193">
        <f t="shared" si="126"/>
        <v>1.0718599999712808E-3</v>
      </c>
      <c r="X197" s="192">
        <f t="shared" si="126"/>
        <v>4.667930000010756E-3</v>
      </c>
      <c r="Y197" s="192">
        <f t="shared" si="126"/>
        <v>3.3800500000147338E-3</v>
      </c>
      <c r="Z197" s="193">
        <f t="shared" si="126"/>
        <v>3.2698230000008266E-2</v>
      </c>
      <c r="AA197" s="274">
        <f t="shared" si="126"/>
        <v>4.4309249999912481E-2</v>
      </c>
      <c r="AB197" s="192">
        <f t="shared" si="126"/>
        <v>0</v>
      </c>
      <c r="AC197" s="192">
        <f t="shared" si="126"/>
        <v>0</v>
      </c>
      <c r="AD197" s="193">
        <f t="shared" si="126"/>
        <v>0</v>
      </c>
      <c r="AE197" s="192">
        <f t="shared" si="126"/>
        <v>0</v>
      </c>
      <c r="AF197" s="192">
        <f t="shared" si="126"/>
        <v>0</v>
      </c>
      <c r="AG197" s="193">
        <f t="shared" si="126"/>
        <v>-1.8409999999136062E-5</v>
      </c>
      <c r="AH197" s="192">
        <f t="shared" si="126"/>
        <v>0</v>
      </c>
      <c r="AI197" s="192">
        <f t="shared" si="126"/>
        <v>5.9389999982784047E-5</v>
      </c>
      <c r="AJ197" s="193">
        <f t="shared" si="126"/>
        <v>0</v>
      </c>
      <c r="AK197" s="192">
        <f t="shared" si="126"/>
        <v>0</v>
      </c>
      <c r="AL197" s="192">
        <f t="shared" si="126"/>
        <v>7.1054273576010019E-15</v>
      </c>
      <c r="AM197" s="193">
        <f t="shared" si="126"/>
        <v>3.3599999999722741E-4</v>
      </c>
      <c r="AN197" s="274">
        <f t="shared" si="126"/>
        <v>3.7698000008390409E-4</v>
      </c>
      <c r="AO197" s="192">
        <f t="shared" si="126"/>
        <v>0</v>
      </c>
      <c r="AP197" s="192">
        <f t="shared" si="126"/>
        <v>0</v>
      </c>
      <c r="AQ197" s="193">
        <f t="shared" si="126"/>
        <v>0</v>
      </c>
      <c r="AR197" s="192">
        <f>AR196-(AR124+AR102+AR110+AR143)</f>
        <v>0</v>
      </c>
      <c r="AS197" s="192">
        <f t="shared" si="126"/>
        <v>0</v>
      </c>
      <c r="AT197" s="193">
        <f t="shared" si="126"/>
        <v>0</v>
      </c>
      <c r="AU197" s="192">
        <f t="shared" si="126"/>
        <v>0</v>
      </c>
      <c r="AV197" s="192">
        <f t="shared" si="126"/>
        <v>0</v>
      </c>
      <c r="AW197" s="193">
        <f t="shared" si="126"/>
        <v>0</v>
      </c>
      <c r="AX197" s="192">
        <f t="shared" si="126"/>
        <v>0</v>
      </c>
      <c r="AY197" s="192">
        <f t="shared" si="126"/>
        <v>0</v>
      </c>
      <c r="AZ197" s="193">
        <f t="shared" si="126"/>
        <v>0</v>
      </c>
      <c r="BA197" s="274">
        <f t="shared" si="126"/>
        <v>0</v>
      </c>
      <c r="BB197" s="192">
        <f t="shared" si="126"/>
        <v>0</v>
      </c>
      <c r="BC197" s="192">
        <f t="shared" si="126"/>
        <v>0</v>
      </c>
      <c r="BD197" s="193">
        <f t="shared" si="126"/>
        <v>0</v>
      </c>
      <c r="BE197" s="192">
        <f t="shared" si="126"/>
        <v>0</v>
      </c>
      <c r="BF197" s="192">
        <f>BF196-(BF124+BF102+BF110+BF143)</f>
        <v>0</v>
      </c>
      <c r="BG197" s="193" t="e">
        <f>BG196-(BG124+BG102+BG110+BG143)</f>
        <v>#VALUE!</v>
      </c>
      <c r="BH197" s="283" t="e">
        <f t="shared" ref="BH197:BL197" si="127">BH196-(BH124+BH102+BH110+BH143)</f>
        <v>#VALUE!</v>
      </c>
      <c r="BI197" s="283" t="e">
        <f t="shared" si="127"/>
        <v>#VALUE!</v>
      </c>
      <c r="BJ197" s="284" t="e">
        <f t="shared" si="127"/>
        <v>#VALUE!</v>
      </c>
      <c r="BK197" s="283" t="e">
        <f t="shared" si="127"/>
        <v>#VALUE!</v>
      </c>
      <c r="BL197" s="283" t="e">
        <f t="shared" si="127"/>
        <v>#VALUE!</v>
      </c>
      <c r="BM197" s="284" t="e">
        <f>BM196-(BM124+BM102+BM110+BM143)</f>
        <v>#VALUE!</v>
      </c>
    </row>
    <row r="199" spans="1:65">
      <c r="AR199" s="282"/>
      <c r="AU199" s="282"/>
      <c r="AX199" s="282"/>
    </row>
    <row r="202" spans="1:65">
      <c r="A202" s="285" t="s">
        <v>749</v>
      </c>
      <c r="B202" s="192"/>
      <c r="C202" s="192"/>
      <c r="D202" s="193"/>
      <c r="E202" s="192"/>
      <c r="F202" s="192"/>
      <c r="G202" s="193"/>
      <c r="H202" s="192"/>
      <c r="I202" s="192"/>
      <c r="J202" s="193"/>
      <c r="K202" s="192"/>
      <c r="L202" s="192"/>
      <c r="M202" s="270"/>
      <c r="N202" s="271"/>
      <c r="O202" s="192"/>
      <c r="P202" s="192"/>
      <c r="Q202" s="193"/>
      <c r="R202" s="192"/>
      <c r="S202" s="192"/>
      <c r="T202" s="193"/>
      <c r="U202" s="192"/>
      <c r="V202" s="192"/>
      <c r="W202" s="193"/>
      <c r="X202" s="192"/>
      <c r="Y202" s="192"/>
      <c r="Z202" s="193"/>
      <c r="AA202" s="271"/>
      <c r="AB202" s="192"/>
      <c r="AC202" s="192"/>
      <c r="AD202" s="193"/>
      <c r="AE202" s="192"/>
      <c r="AF202" s="192"/>
      <c r="AG202" s="193"/>
      <c r="AH202" s="192"/>
      <c r="AI202" s="192"/>
      <c r="AJ202" s="193"/>
      <c r="AK202" s="192"/>
      <c r="AL202" s="192"/>
      <c r="AM202" s="193"/>
      <c r="AN202" s="271"/>
      <c r="AO202" s="192"/>
      <c r="AP202" s="192"/>
      <c r="AQ202" s="193"/>
      <c r="AR202" s="192"/>
      <c r="AS202" s="192"/>
      <c r="AT202" s="193"/>
      <c r="AU202" s="192"/>
      <c r="AV202" s="192"/>
      <c r="AW202" s="193"/>
      <c r="AX202" s="192"/>
      <c r="AY202" s="192"/>
      <c r="AZ202" s="193"/>
      <c r="BA202" s="271"/>
      <c r="BB202" s="192"/>
      <c r="BC202" s="192"/>
      <c r="BD202" s="193"/>
      <c r="BE202" s="192"/>
      <c r="BF202" s="192"/>
      <c r="BG202" s="193"/>
      <c r="BH202" s="192"/>
      <c r="BI202" s="192"/>
      <c r="BJ202" s="193"/>
      <c r="BK202" s="192"/>
      <c r="BL202" s="192"/>
      <c r="BM202" s="193"/>
    </row>
    <row r="203" spans="1:65">
      <c r="A203" s="90" t="s">
        <v>750</v>
      </c>
      <c r="B203" s="192">
        <v>2.1234967699999743</v>
      </c>
      <c r="C203" s="192">
        <v>-0.87184831999999024</v>
      </c>
      <c r="D203" s="193">
        <v>3.024351550000016</v>
      </c>
      <c r="E203" s="192">
        <v>3.8984159999976176E-2</v>
      </c>
      <c r="F203" s="192">
        <v>0.10488124000001853</v>
      </c>
      <c r="G203" s="193">
        <v>-1.68582151999999</v>
      </c>
      <c r="H203" s="192">
        <v>-3.7031241900000236</v>
      </c>
      <c r="I203" s="192">
        <v>-1.590792410000009</v>
      </c>
      <c r="J203" s="193">
        <v>2.3890844500000998</v>
      </c>
      <c r="K203" s="192">
        <v>-1.8440427699999757</v>
      </c>
      <c r="L203" s="192">
        <v>-3.6395761699999856</v>
      </c>
      <c r="M203" s="270">
        <v>-2.1373063099999801</v>
      </c>
      <c r="N203" s="271">
        <v>-7.7917135199998695</v>
      </c>
      <c r="O203" s="192">
        <v>0.79026503999998521</v>
      </c>
      <c r="P203" s="192">
        <v>1.2234462400000352</v>
      </c>
      <c r="Q203" s="193">
        <v>-2.2485463599999971</v>
      </c>
      <c r="R203" s="192">
        <v>-0.44501859000002408</v>
      </c>
      <c r="S203" s="192">
        <v>-2.7466080000023187E-2</v>
      </c>
      <c r="T203" s="193">
        <v>-1.3267304800000099</v>
      </c>
      <c r="U203" s="192">
        <v>-1.03602620000001</v>
      </c>
      <c r="V203" s="192">
        <v>0.81558035999999778</v>
      </c>
      <c r="W203" s="193">
        <v>2.8253114299999997</v>
      </c>
      <c r="X203" s="192">
        <v>-0.94358336999999992</v>
      </c>
      <c r="Y203" s="192">
        <v>0.64772198999999275</v>
      </c>
      <c r="Z203" s="193">
        <v>6.823099329999974</v>
      </c>
      <c r="AA203" s="286">
        <v>7.0980533099999201</v>
      </c>
      <c r="AB203" s="192">
        <v>2.3475446200000003</v>
      </c>
      <c r="AC203" s="192">
        <v>-1.2147139699999672</v>
      </c>
      <c r="AD203" s="193">
        <v>4.6953577800000126</v>
      </c>
      <c r="AE203" s="192">
        <v>-0.65539335000000021</v>
      </c>
      <c r="AF203" s="192">
        <v>-2.2409734000000001</v>
      </c>
      <c r="AG203" s="193">
        <v>-0.39450668999999994</v>
      </c>
      <c r="AH203" s="192">
        <v>-0.54364792999999434</v>
      </c>
      <c r="AI203" s="192">
        <v>-1.5988873399999979</v>
      </c>
      <c r="AJ203" s="193">
        <v>-0.56153796999999728</v>
      </c>
      <c r="AK203" s="192">
        <v>-3.2393210000003107E-2</v>
      </c>
      <c r="AL203" s="192">
        <v>-0.38742009999998461</v>
      </c>
      <c r="AM203" s="193">
        <v>-5.806750949999997</v>
      </c>
      <c r="AN203" s="271">
        <f>SUM(AB203:AM203)</f>
        <v>-6.3933225099999298</v>
      </c>
      <c r="AO203" s="192">
        <v>-0.22450423999999999</v>
      </c>
      <c r="AP203" s="192">
        <v>-0.51678130000000033</v>
      </c>
      <c r="AQ203" s="193">
        <v>-1.90291681</v>
      </c>
      <c r="AR203" s="192">
        <v>-0.66286327</v>
      </c>
      <c r="AS203" s="192">
        <v>-0.40410112000000004</v>
      </c>
      <c r="AT203" s="193">
        <v>-3.1754972400000003</v>
      </c>
      <c r="AU203" s="192">
        <v>-1.7723195899999986</v>
      </c>
      <c r="AV203" s="192">
        <v>-7.8604768199999997</v>
      </c>
      <c r="AW203" s="193">
        <v>9.4513575999999961</v>
      </c>
      <c r="AX203" s="192">
        <v>-0.46591281000012097</v>
      </c>
      <c r="AY203" s="192">
        <v>-1.2104809599999997</v>
      </c>
      <c r="AZ203" s="193">
        <v>-3.1818433700000002</v>
      </c>
      <c r="BA203" s="271">
        <f>SUM(AO203:AZ203)</f>
        <v>-11.926339930000122</v>
      </c>
      <c r="BB203" s="192">
        <v>-0.61928006999999996</v>
      </c>
      <c r="BC203" s="192">
        <v>-1.0196106900000002</v>
      </c>
      <c r="BD203" s="193">
        <v>-8.0684146499999994</v>
      </c>
      <c r="BE203" s="192">
        <v>-0.88732846999999981</v>
      </c>
      <c r="BF203" s="192">
        <v>-0.9901427999999991</v>
      </c>
      <c r="BG203" s="193">
        <v>4.2146321800000024</v>
      </c>
      <c r="BH203" s="192">
        <v>-2.3160985299999997</v>
      </c>
      <c r="BI203" s="192">
        <v>-2.3262633699999999</v>
      </c>
      <c r="BJ203" s="193">
        <v>-1.8832303100000003</v>
      </c>
      <c r="BK203" s="192">
        <v>-1.92536671</v>
      </c>
      <c r="BL203" s="192">
        <v>-1.0862281600000001</v>
      </c>
      <c r="BM203" s="193">
        <v>-0.4443106599999922</v>
      </c>
    </row>
    <row r="204" spans="1:65">
      <c r="A204" s="90" t="s">
        <v>751</v>
      </c>
      <c r="B204" s="192">
        <v>-3.7256343199999993</v>
      </c>
      <c r="C204" s="192">
        <v>1.4344966700000004</v>
      </c>
      <c r="D204" s="193">
        <v>2.9081842999999998</v>
      </c>
      <c r="E204" s="192">
        <v>1.4234180399999996</v>
      </c>
      <c r="F204" s="192">
        <v>0.74442646999999995</v>
      </c>
      <c r="G204" s="193">
        <v>-3.0122736300000001</v>
      </c>
      <c r="H204" s="192">
        <v>0.74192369999999985</v>
      </c>
      <c r="I204" s="192">
        <v>-1.2610299999999963E-2</v>
      </c>
      <c r="J204" s="193">
        <v>1.84161777</v>
      </c>
      <c r="K204" s="192">
        <v>0.37430430999999997</v>
      </c>
      <c r="L204" s="192">
        <v>-4.0124936900000003</v>
      </c>
      <c r="M204" s="270">
        <v>7.0378216900000012</v>
      </c>
      <c r="N204" s="271">
        <v>5.7431810100000007</v>
      </c>
      <c r="O204" s="192">
        <v>-0.20715725999999979</v>
      </c>
      <c r="P204" s="192">
        <v>-7.5717294400000004</v>
      </c>
      <c r="Q204" s="193">
        <v>3.8540453699999997</v>
      </c>
      <c r="R204" s="192">
        <v>-1.7877641399999997</v>
      </c>
      <c r="S204" s="192">
        <v>-1.2505678800000002</v>
      </c>
      <c r="T204" s="193">
        <v>-0.92130160999999999</v>
      </c>
      <c r="U204" s="192">
        <v>-0.57279937000000003</v>
      </c>
      <c r="V204" s="192">
        <v>-3.1200466600000012</v>
      </c>
      <c r="W204" s="193">
        <v>-0.7969782299999999</v>
      </c>
      <c r="X204" s="192">
        <v>-5.2676815600000024</v>
      </c>
      <c r="Y204" s="192">
        <v>-3.9045013900000001</v>
      </c>
      <c r="Z204" s="193">
        <v>6.9125341699999998</v>
      </c>
      <c r="AA204" s="271">
        <v>-14.633948000000006</v>
      </c>
      <c r="AB204" s="192">
        <v>-3.4032055899999998</v>
      </c>
      <c r="AC204" s="192">
        <v>-3.8458224299999997</v>
      </c>
      <c r="AD204" s="193">
        <v>1.3569071900000003</v>
      </c>
      <c r="AE204" s="192">
        <v>-4.5865529899999995</v>
      </c>
      <c r="AF204" s="192">
        <v>5.6709539999999899E-2</v>
      </c>
      <c r="AG204" s="193">
        <v>-0.61947081999999998</v>
      </c>
      <c r="AH204" s="192">
        <v>0.38715070000000007</v>
      </c>
      <c r="AI204" s="192">
        <v>1.9313506599999999</v>
      </c>
      <c r="AJ204" s="193">
        <v>1.5526989699999998</v>
      </c>
      <c r="AK204" s="192">
        <v>2.6940592799999989</v>
      </c>
      <c r="AL204" s="192">
        <v>2.2266172900000001</v>
      </c>
      <c r="AM204" s="193">
        <v>1.3372912399999999</v>
      </c>
      <c r="AN204" s="271">
        <f>SUM(AB204:AM204)</f>
        <v>-0.91226695999999929</v>
      </c>
      <c r="AO204" s="192">
        <v>-0.66079367</v>
      </c>
      <c r="AP204" s="192">
        <v>0.56514735000000105</v>
      </c>
      <c r="AQ204" s="193">
        <v>1.3434797000000005</v>
      </c>
      <c r="AR204" s="192">
        <v>-5.087883000000009E-2</v>
      </c>
      <c r="AS204" s="192">
        <v>0.26890921999999973</v>
      </c>
      <c r="AT204" s="193">
        <v>-2.2608570700000001</v>
      </c>
      <c r="AU204" s="192">
        <v>0.67873209999999984</v>
      </c>
      <c r="AV204" s="192">
        <v>0.66262878000000003</v>
      </c>
      <c r="AW204" s="193">
        <v>0.41122251999999909</v>
      </c>
      <c r="AX204" s="192">
        <v>-0.97660866000000024</v>
      </c>
      <c r="AY204" s="192">
        <v>0.56375266999999973</v>
      </c>
      <c r="AZ204" s="193">
        <v>-0.33225351999999991</v>
      </c>
      <c r="BA204" s="271">
        <f>SUM(AO204:AZ204)</f>
        <v>0.21248058999999958</v>
      </c>
      <c r="BB204" s="192">
        <v>-3.21177965</v>
      </c>
      <c r="BC204" s="192">
        <v>-1.5612907199999999</v>
      </c>
      <c r="BD204" s="193">
        <v>-2.4793705100000007</v>
      </c>
      <c r="BE204" s="192">
        <v>-2.9588433099999993</v>
      </c>
      <c r="BF204" s="192">
        <v>-6.0605863099999997</v>
      </c>
      <c r="BG204" s="193">
        <v>-5.2566658600000009</v>
      </c>
      <c r="BH204" s="192">
        <v>2.4550963200000004</v>
      </c>
      <c r="BI204" s="192">
        <v>0.84782921</v>
      </c>
      <c r="BJ204" s="193">
        <v>-3.423400000000016E-2</v>
      </c>
      <c r="BK204" s="192">
        <v>0.84697768999999989</v>
      </c>
      <c r="BL204" s="192">
        <v>-2.0550850199999999</v>
      </c>
      <c r="BM204" s="193">
        <v>-10.778732789999999</v>
      </c>
    </row>
    <row r="205" spans="1:65">
      <c r="A205" s="90" t="s">
        <v>752</v>
      </c>
      <c r="B205" s="192">
        <v>-1.3648392700000003</v>
      </c>
      <c r="C205" s="192">
        <v>-0.89786350999999998</v>
      </c>
      <c r="D205" s="193">
        <v>-0.11374607000005595</v>
      </c>
      <c r="E205" s="192">
        <v>-6.8247630000000017E-2</v>
      </c>
      <c r="F205" s="192">
        <v>-5.3078329999999951E-2</v>
      </c>
      <c r="G205" s="193">
        <v>0.10365763</v>
      </c>
      <c r="H205" s="192">
        <v>-0.29931035</v>
      </c>
      <c r="I205" s="192">
        <v>0.39279962000000002</v>
      </c>
      <c r="J205" s="193">
        <v>1.3709572699999999</v>
      </c>
      <c r="K205" s="192">
        <v>0.24385591999999992</v>
      </c>
      <c r="L205" s="192">
        <v>0.32095241000000013</v>
      </c>
      <c r="M205" s="270">
        <v>3.3271041499999998</v>
      </c>
      <c r="N205" s="271">
        <v>2.9622418399999431</v>
      </c>
      <c r="O205" s="192">
        <v>0.20009585999999999</v>
      </c>
      <c r="P205" s="192">
        <v>0.17145553999999985</v>
      </c>
      <c r="Q205" s="193">
        <v>-6.8453480000000094E-2</v>
      </c>
      <c r="R205" s="192">
        <v>-4.6214009999999979E-2</v>
      </c>
      <c r="S205" s="192">
        <v>0.19312234999999989</v>
      </c>
      <c r="T205" s="193">
        <v>0.69558020999999992</v>
      </c>
      <c r="U205" s="192">
        <v>0.69170772999999997</v>
      </c>
      <c r="V205" s="192">
        <v>-1.02830347</v>
      </c>
      <c r="W205" s="193">
        <v>-0.91149837999999994</v>
      </c>
      <c r="X205" s="192">
        <v>-1.3199045300000005</v>
      </c>
      <c r="Y205" s="192">
        <v>-1.1276985100000001</v>
      </c>
      <c r="Z205" s="193">
        <v>-0.43614391999999991</v>
      </c>
      <c r="AA205" s="271">
        <v>-2.9862546100000005</v>
      </c>
      <c r="AB205" s="192">
        <v>-1.941435690000002</v>
      </c>
      <c r="AC205" s="192">
        <v>-0.77604970999999867</v>
      </c>
      <c r="AD205" s="193">
        <v>-2.2435246899999997</v>
      </c>
      <c r="AE205" s="192">
        <v>-2.1381650000000144E-2</v>
      </c>
      <c r="AF205" s="192">
        <v>-0.19698165000000065</v>
      </c>
      <c r="AG205" s="193">
        <v>1.1400544099999983</v>
      </c>
      <c r="AH205" s="192">
        <v>-0.19366331000000006</v>
      </c>
      <c r="AI205" s="192">
        <v>-0.1977216099999923</v>
      </c>
      <c r="AJ205" s="193">
        <v>0.4610454999999985</v>
      </c>
      <c r="AK205" s="192">
        <v>0.42178966999999995</v>
      </c>
      <c r="AL205" s="192">
        <v>0.81689490999999992</v>
      </c>
      <c r="AM205" s="193">
        <v>3.0488163900000007</v>
      </c>
      <c r="AN205" s="271">
        <f>SUM(AB205:AM205)</f>
        <v>0.31784257000000427</v>
      </c>
      <c r="AO205" s="192">
        <v>-0.16521433999999927</v>
      </c>
      <c r="AP205" s="192">
        <v>4.8637006699999921</v>
      </c>
      <c r="AQ205" s="193">
        <v>0.38430051000000198</v>
      </c>
      <c r="AR205" s="192">
        <v>0.3732309400000004</v>
      </c>
      <c r="AS205" s="192">
        <v>0.53346879000000058</v>
      </c>
      <c r="AT205" s="193">
        <v>0.18903876</v>
      </c>
      <c r="AU205" s="192">
        <v>-0.53608931000000049</v>
      </c>
      <c r="AV205" s="192">
        <v>0.69416893000000068</v>
      </c>
      <c r="AW205" s="193">
        <v>0.55371836999999968</v>
      </c>
      <c r="AX205" s="192">
        <v>-0.36082858000000023</v>
      </c>
      <c r="AY205" s="192">
        <v>1.0616566699999996</v>
      </c>
      <c r="AZ205" s="193">
        <v>0.74684335000000002</v>
      </c>
      <c r="BA205" s="271">
        <f>SUM(AO205:AZ205)</f>
        <v>8.3379947599999937</v>
      </c>
      <c r="BB205" s="192">
        <v>-0.16288823999999952</v>
      </c>
      <c r="BC205" s="192">
        <v>0.35235766000000013</v>
      </c>
      <c r="BD205" s="193">
        <v>0.66918157000000023</v>
      </c>
      <c r="BE205" s="192">
        <v>42.933567469999964</v>
      </c>
      <c r="BF205" s="192">
        <v>-7.0804352499999954</v>
      </c>
      <c r="BG205" s="193">
        <v>-4.0216676499999995</v>
      </c>
      <c r="BH205" s="192">
        <v>0.12173501999999996</v>
      </c>
      <c r="BI205" s="192">
        <v>-2.0392802699999999</v>
      </c>
      <c r="BJ205" s="193">
        <v>9.775601000000074E-2</v>
      </c>
      <c r="BK205" s="192">
        <v>0.64052854000000015</v>
      </c>
      <c r="BL205" s="192">
        <v>0.37335210000000019</v>
      </c>
      <c r="BM205" s="193">
        <v>-32.505778719999995</v>
      </c>
    </row>
    <row r="206" spans="1:65">
      <c r="A206" s="90" t="s">
        <v>753</v>
      </c>
      <c r="B206" s="192">
        <v>0.1170428</v>
      </c>
      <c r="C206" s="192">
        <v>0.1170428</v>
      </c>
      <c r="D206" s="193">
        <v>-1.4892008799999998</v>
      </c>
      <c r="E206" s="192">
        <v>0.1170428</v>
      </c>
      <c r="F206" s="192">
        <v>0.1170428</v>
      </c>
      <c r="G206" s="193">
        <v>7.1148056000000004</v>
      </c>
      <c r="H206" s="192">
        <v>0.23810422999999997</v>
      </c>
      <c r="I206" s="192">
        <v>0.23810422999999997</v>
      </c>
      <c r="J206" s="193">
        <v>-2.5704215099999996</v>
      </c>
      <c r="K206" s="192">
        <v>-1.0035877600000001</v>
      </c>
      <c r="L206" s="192">
        <v>-0.44607233000000002</v>
      </c>
      <c r="M206" s="270">
        <v>0.76362393999999989</v>
      </c>
      <c r="N206" s="271">
        <v>3.3135267200000009</v>
      </c>
      <c r="O206" s="192">
        <v>0.23810422999999997</v>
      </c>
      <c r="P206" s="192">
        <v>0.23810422999999997</v>
      </c>
      <c r="Q206" s="193">
        <v>9.0295900000000012E-2</v>
      </c>
      <c r="R206" s="192">
        <v>0.23810422999999997</v>
      </c>
      <c r="S206" s="192">
        <v>-1.0695809999999998E-2</v>
      </c>
      <c r="T206" s="193">
        <v>0.23810423</v>
      </c>
      <c r="U206" s="192">
        <v>0.23810422999999997</v>
      </c>
      <c r="V206" s="192">
        <v>0.23810422999999997</v>
      </c>
      <c r="W206" s="193">
        <v>0.23810422999999997</v>
      </c>
      <c r="X206" s="192">
        <v>0.23810422999999997</v>
      </c>
      <c r="Y206" s="192">
        <v>0.23810422999999997</v>
      </c>
      <c r="Z206" s="193">
        <v>-0.45579289999999995</v>
      </c>
      <c r="AA206" s="271">
        <v>1.7667452600000002</v>
      </c>
      <c r="AB206" s="192">
        <v>0.23810423</v>
      </c>
      <c r="AC206" s="192">
        <v>0.35916566</v>
      </c>
      <c r="AD206" s="193">
        <v>0.1170428</v>
      </c>
      <c r="AE206" s="192">
        <v>0.23810422999999997</v>
      </c>
      <c r="AF206" s="192">
        <v>0.23810422999999997</v>
      </c>
      <c r="AG206" s="193">
        <v>6.3910499999999995E-2</v>
      </c>
      <c r="AH206" s="192">
        <v>0</v>
      </c>
      <c r="AI206" s="192">
        <v>0</v>
      </c>
      <c r="AJ206" s="193">
        <v>-2.5769632100000002</v>
      </c>
      <c r="AK206" s="192">
        <v>-7.1155789999999997E-2</v>
      </c>
      <c r="AL206" s="192">
        <v>0</v>
      </c>
      <c r="AM206" s="193">
        <v>-2.0117096500000002</v>
      </c>
      <c r="AN206" s="271">
        <f>SUM(AB206:AM206)</f>
        <v>-3.4053970000000007</v>
      </c>
      <c r="AO206" s="192">
        <v>0</v>
      </c>
      <c r="AP206" s="192">
        <v>-3</v>
      </c>
      <c r="AQ206" s="193">
        <v>3.0463935000000002</v>
      </c>
      <c r="AR206" s="192">
        <v>-0.25318335999999997</v>
      </c>
      <c r="AS206" s="192">
        <v>0</v>
      </c>
      <c r="AT206" s="193">
        <v>0</v>
      </c>
      <c r="AU206" s="192">
        <v>0</v>
      </c>
      <c r="AV206" s="192">
        <v>0</v>
      </c>
      <c r="AW206" s="193">
        <v>0</v>
      </c>
      <c r="AX206" s="192">
        <v>0</v>
      </c>
      <c r="AY206" s="192">
        <v>2.9050000499999999</v>
      </c>
      <c r="AZ206" s="193">
        <v>-111.91253426</v>
      </c>
      <c r="BA206" s="271">
        <f>SUM(AO206:AZ206)</f>
        <v>-109.21432407</v>
      </c>
      <c r="BB206" s="192"/>
      <c r="BC206" s="192"/>
      <c r="BD206" s="193"/>
      <c r="BE206" s="192"/>
      <c r="BF206" s="192"/>
      <c r="BG206" s="193">
        <v>-2.9962822900000003</v>
      </c>
      <c r="BH206" s="192">
        <v>-6.2124850000000009E-2</v>
      </c>
      <c r="BI206" s="192">
        <v>0.11864999999999952</v>
      </c>
      <c r="BJ206" s="192">
        <v>-9.0523299999999956E-3</v>
      </c>
      <c r="BK206" s="192">
        <v>1.2830390000000018E-2</v>
      </c>
      <c r="BL206" s="192">
        <v>-4.797063E-2</v>
      </c>
      <c r="BM206" s="192">
        <v>-36.792782870000003</v>
      </c>
    </row>
    <row r="207" spans="1:65">
      <c r="A207" s="287" t="s">
        <v>747</v>
      </c>
      <c r="B207" s="276">
        <f>SUM(B202:B206)</f>
        <v>-2.8499340200000249</v>
      </c>
      <c r="C207" s="276">
        <f t="shared" ref="C207:AT207" si="128">SUM(C202:C206)</f>
        <v>-0.21817235999998985</v>
      </c>
      <c r="D207" s="277">
        <f t="shared" si="128"/>
        <v>4.3295888999999601</v>
      </c>
      <c r="E207" s="276">
        <f t="shared" si="128"/>
        <v>1.5111973699999757</v>
      </c>
      <c r="F207" s="276">
        <f t="shared" si="128"/>
        <v>0.91327218000001853</v>
      </c>
      <c r="G207" s="277">
        <f t="shared" si="128"/>
        <v>2.5203680800000106</v>
      </c>
      <c r="H207" s="276">
        <f t="shared" si="128"/>
        <v>-3.0224066100000235</v>
      </c>
      <c r="I207" s="276">
        <f t="shared" si="128"/>
        <v>-0.97249886000000907</v>
      </c>
      <c r="J207" s="277">
        <f t="shared" si="128"/>
        <v>3.0312379800001001</v>
      </c>
      <c r="K207" s="276">
        <f t="shared" si="128"/>
        <v>-2.229470299999976</v>
      </c>
      <c r="L207" s="276">
        <f t="shared" si="128"/>
        <v>-7.7771897799999854</v>
      </c>
      <c r="M207" s="278">
        <f t="shared" si="128"/>
        <v>8.9912434700000219</v>
      </c>
      <c r="N207" s="279">
        <f t="shared" si="128"/>
        <v>4.2272360500000747</v>
      </c>
      <c r="O207" s="276">
        <f t="shared" si="128"/>
        <v>1.0213078699999854</v>
      </c>
      <c r="P207" s="276">
        <f t="shared" si="128"/>
        <v>-5.9387234299999649</v>
      </c>
      <c r="Q207" s="277">
        <f t="shared" si="128"/>
        <v>1.6273414300000026</v>
      </c>
      <c r="R207" s="276">
        <f t="shared" si="128"/>
        <v>-2.0408925100000239</v>
      </c>
      <c r="S207" s="276">
        <f t="shared" si="128"/>
        <v>-1.0956074200000236</v>
      </c>
      <c r="T207" s="277">
        <f t="shared" si="128"/>
        <v>-1.31434765000001</v>
      </c>
      <c r="U207" s="276">
        <f t="shared" si="128"/>
        <v>-0.67901361000001015</v>
      </c>
      <c r="V207" s="276">
        <f t="shared" si="128"/>
        <v>-3.0946655400000034</v>
      </c>
      <c r="W207" s="277">
        <f t="shared" si="128"/>
        <v>1.3549390499999998</v>
      </c>
      <c r="X207" s="276">
        <f t="shared" si="128"/>
        <v>-7.2930652300000025</v>
      </c>
      <c r="Y207" s="276">
        <f t="shared" si="128"/>
        <v>-4.1463736800000071</v>
      </c>
      <c r="Z207" s="277">
        <f t="shared" si="128"/>
        <v>12.843696679999974</v>
      </c>
      <c r="AA207" s="279">
        <f t="shared" si="128"/>
        <v>-8.7554040400000854</v>
      </c>
      <c r="AB207" s="276">
        <f t="shared" si="128"/>
        <v>-2.7589924300000015</v>
      </c>
      <c r="AC207" s="276">
        <f t="shared" si="128"/>
        <v>-5.4774204499999648</v>
      </c>
      <c r="AD207" s="277">
        <f t="shared" si="128"/>
        <v>3.9257830800000133</v>
      </c>
      <c r="AE207" s="276">
        <f t="shared" si="128"/>
        <v>-5.0252237600000003</v>
      </c>
      <c r="AF207" s="276">
        <f t="shared" si="128"/>
        <v>-2.1431412800000009</v>
      </c>
      <c r="AG207" s="277">
        <f t="shared" si="128"/>
        <v>0.18998739999999836</v>
      </c>
      <c r="AH207" s="276">
        <f t="shared" si="128"/>
        <v>-0.3501605399999943</v>
      </c>
      <c r="AI207" s="276">
        <f t="shared" si="128"/>
        <v>0.1347417100000097</v>
      </c>
      <c r="AJ207" s="277">
        <f t="shared" si="128"/>
        <v>-1.1247567099999991</v>
      </c>
      <c r="AK207" s="276">
        <f t="shared" si="128"/>
        <v>3.0122999499999956</v>
      </c>
      <c r="AL207" s="276">
        <f t="shared" si="128"/>
        <v>2.6560921000000155</v>
      </c>
      <c r="AM207" s="277">
        <f t="shared" si="128"/>
        <v>-3.4323529699999966</v>
      </c>
      <c r="AN207" s="279">
        <f t="shared" si="128"/>
        <v>-10.393143899999925</v>
      </c>
      <c r="AO207" s="276">
        <f t="shared" si="128"/>
        <v>-1.0505122499999993</v>
      </c>
      <c r="AP207" s="276">
        <f t="shared" si="128"/>
        <v>1.9120667199999932</v>
      </c>
      <c r="AQ207" s="277">
        <f t="shared" si="128"/>
        <v>2.8712569000000028</v>
      </c>
      <c r="AR207" s="276">
        <f t="shared" si="128"/>
        <v>-0.59369451999999967</v>
      </c>
      <c r="AS207" s="276">
        <f t="shared" si="128"/>
        <v>0.39827689000000027</v>
      </c>
      <c r="AT207" s="277">
        <f t="shared" si="128"/>
        <v>-5.2473155500000006</v>
      </c>
      <c r="AU207" s="276">
        <f>SUM(AU202:AU206)</f>
        <v>-1.629676799999999</v>
      </c>
      <c r="AV207" s="276">
        <f>SUM(AV202:AV206)</f>
        <v>-6.5036791099999984</v>
      </c>
      <c r="AW207" s="277">
        <f>SUM(AW202:AW206)</f>
        <v>10.416298489999996</v>
      </c>
      <c r="AX207" s="276">
        <f t="shared" ref="AX207:BC207" si="129">SUM(AX202:AX206)</f>
        <v>-1.8033500500001214</v>
      </c>
      <c r="AY207" s="276">
        <f t="shared" si="129"/>
        <v>3.3199284299999996</v>
      </c>
      <c r="AZ207" s="277">
        <f t="shared" si="129"/>
        <v>-114.6797878</v>
      </c>
      <c r="BA207" s="279">
        <f t="shared" si="129"/>
        <v>-112.59018865000013</v>
      </c>
      <c r="BB207" s="276">
        <f t="shared" si="129"/>
        <v>-3.9939479599999994</v>
      </c>
      <c r="BC207" s="276">
        <f t="shared" si="129"/>
        <v>-2.22854375</v>
      </c>
      <c r="BD207" s="277">
        <f>SUM(BD202:BD206)</f>
        <v>-9.8786035899999991</v>
      </c>
      <c r="BE207" s="276">
        <f>SUM(BE202:BE206)</f>
        <v>39.087395689999965</v>
      </c>
      <c r="BF207" s="276">
        <f>SUM(BF202:BF206)</f>
        <v>-14.131164359999994</v>
      </c>
      <c r="BG207" s="277">
        <f>SUM(BG202:BG206)</f>
        <v>-8.0599836199999988</v>
      </c>
      <c r="BH207" s="276">
        <f t="shared" ref="BH207:BM207" si="130">SUM(BH202:BH206)</f>
        <v>0.19860796000000075</v>
      </c>
      <c r="BI207" s="276">
        <f t="shared" si="130"/>
        <v>-3.3990644300000001</v>
      </c>
      <c r="BJ207" s="277">
        <f t="shared" si="130"/>
        <v>-1.8287606299999997</v>
      </c>
      <c r="BK207" s="276">
        <f t="shared" si="130"/>
        <v>-0.42503008999999997</v>
      </c>
      <c r="BL207" s="276">
        <f t="shared" si="130"/>
        <v>-2.8159317100000001</v>
      </c>
      <c r="BM207" s="277">
        <f t="shared" si="130"/>
        <v>-80.521605039999997</v>
      </c>
    </row>
    <row r="208" spans="1:65">
      <c r="A208" s="90" t="s">
        <v>748</v>
      </c>
      <c r="B208" s="282">
        <f>B207-B147</f>
        <v>1.000000000000334E-3</v>
      </c>
      <c r="C208" s="192">
        <f t="shared" ref="C208:AT208" si="131">C207-C147</f>
        <v>0</v>
      </c>
      <c r="D208" s="193">
        <f t="shared" si="131"/>
        <v>-9.9999999997990585E-5</v>
      </c>
      <c r="E208" s="192">
        <f t="shared" si="131"/>
        <v>0</v>
      </c>
      <c r="F208" s="192">
        <f t="shared" si="131"/>
        <v>0</v>
      </c>
      <c r="G208" s="193">
        <f t="shared" si="131"/>
        <v>-1.0000000000038867E-3</v>
      </c>
      <c r="H208" s="192">
        <f t="shared" si="131"/>
        <v>0</v>
      </c>
      <c r="I208" s="192">
        <f t="shared" si="131"/>
        <v>-1.8010000000012738E-4</v>
      </c>
      <c r="J208" s="193">
        <f t="shared" si="131"/>
        <v>3.0009399999997299E-3</v>
      </c>
      <c r="K208" s="192">
        <f t="shared" si="131"/>
        <v>0</v>
      </c>
      <c r="L208" s="192">
        <f t="shared" si="131"/>
        <v>5.0000000584304871E-8</v>
      </c>
      <c r="M208" s="270">
        <f t="shared" si="131"/>
        <v>0.68951717000000201</v>
      </c>
      <c r="N208" s="274">
        <f t="shared" si="131"/>
        <v>0.69223805999999666</v>
      </c>
      <c r="O208" s="192">
        <f t="shared" si="131"/>
        <v>9.9999999999988987E-4</v>
      </c>
      <c r="P208" s="192">
        <f t="shared" si="131"/>
        <v>0</v>
      </c>
      <c r="Q208" s="193">
        <f t="shared" si="131"/>
        <v>0</v>
      </c>
      <c r="R208" s="192">
        <f t="shared" si="131"/>
        <v>0</v>
      </c>
      <c r="S208" s="192">
        <f t="shared" si="131"/>
        <v>4.1089999999999849E-2</v>
      </c>
      <c r="T208" s="193">
        <f t="shared" si="131"/>
        <v>-1.2296160000000445E-2</v>
      </c>
      <c r="U208" s="192">
        <f t="shared" si="131"/>
        <v>-3.7747582837255322E-15</v>
      </c>
      <c r="V208" s="192">
        <f t="shared" si="131"/>
        <v>0</v>
      </c>
      <c r="W208" s="193">
        <f t="shared" si="131"/>
        <v>0</v>
      </c>
      <c r="X208" s="192">
        <f t="shared" si="131"/>
        <v>0</v>
      </c>
      <c r="Y208" s="192">
        <f t="shared" si="131"/>
        <v>-3.8904999999989087E-4</v>
      </c>
      <c r="Z208" s="193">
        <f t="shared" si="131"/>
        <v>2.0854000000001705E-2</v>
      </c>
      <c r="AA208" s="274">
        <f t="shared" si="131"/>
        <v>0.13025878999999208</v>
      </c>
      <c r="AB208" s="192">
        <f t="shared" si="131"/>
        <v>3.1078195399999999</v>
      </c>
      <c r="AC208" s="192">
        <f t="shared" si="131"/>
        <v>-3.1032741899999663</v>
      </c>
      <c r="AD208" s="193">
        <f t="shared" si="131"/>
        <v>1.7739700000132252E-3</v>
      </c>
      <c r="AE208" s="192">
        <f t="shared" si="131"/>
        <v>0</v>
      </c>
      <c r="AF208" s="192">
        <f t="shared" si="131"/>
        <v>0</v>
      </c>
      <c r="AG208" s="193">
        <f t="shared" si="131"/>
        <v>-2.6367796834847468E-15</v>
      </c>
      <c r="AH208" s="192">
        <f t="shared" si="131"/>
        <v>5.3845816694320092E-15</v>
      </c>
      <c r="AI208" s="192">
        <f t="shared" si="131"/>
        <v>1.4876988529977098E-14</v>
      </c>
      <c r="AJ208" s="193">
        <f t="shared" si="131"/>
        <v>0</v>
      </c>
      <c r="AK208" s="192">
        <f t="shared" si="131"/>
        <v>0</v>
      </c>
      <c r="AL208" s="192">
        <f t="shared" si="131"/>
        <v>0</v>
      </c>
      <c r="AM208" s="193">
        <f t="shared" si="131"/>
        <v>0</v>
      </c>
      <c r="AN208" s="274">
        <f t="shared" si="131"/>
        <v>4.6319320000060671E-2</v>
      </c>
      <c r="AO208" s="192">
        <f t="shared" si="131"/>
        <v>0</v>
      </c>
      <c r="AP208" s="192">
        <f t="shared" si="131"/>
        <v>0</v>
      </c>
      <c r="AQ208" s="193">
        <f t="shared" si="131"/>
        <v>4.6393500000000643E-2</v>
      </c>
      <c r="AR208" s="192">
        <f t="shared" si="131"/>
        <v>-0.25318335999999997</v>
      </c>
      <c r="AS208" s="192">
        <f t="shared" si="131"/>
        <v>0</v>
      </c>
      <c r="AT208" s="193">
        <f t="shared" si="131"/>
        <v>0</v>
      </c>
      <c r="AU208" s="192">
        <f>AU207-AU147</f>
        <v>0</v>
      </c>
      <c r="AV208" s="192">
        <f>AV207-AV147</f>
        <v>0</v>
      </c>
      <c r="AW208" s="193">
        <f>AW207-AW147</f>
        <v>0</v>
      </c>
      <c r="AX208" s="192">
        <f t="shared" ref="AX208:BC208" si="132">AX207-AX147</f>
        <v>0</v>
      </c>
      <c r="AY208" s="192">
        <f>AY207-AY147</f>
        <v>0</v>
      </c>
      <c r="AZ208" s="193">
        <f t="shared" si="132"/>
        <v>0</v>
      </c>
      <c r="BA208" s="274">
        <f t="shared" si="132"/>
        <v>-0.16678985999998019</v>
      </c>
      <c r="BB208" s="192">
        <f t="shared" si="132"/>
        <v>0</v>
      </c>
      <c r="BC208" s="192">
        <f t="shared" si="132"/>
        <v>2.8006600000001214E-3</v>
      </c>
      <c r="BD208" s="193">
        <f>BD207-BD147</f>
        <v>0</v>
      </c>
      <c r="BE208" s="192">
        <f>BE207-BE147</f>
        <v>0</v>
      </c>
      <c r="BF208" s="192">
        <f>BF207-BF147</f>
        <v>0</v>
      </c>
      <c r="BG208" s="193">
        <f>BG207-BG147</f>
        <v>0</v>
      </c>
      <c r="BH208" s="192">
        <f t="shared" ref="BH208:BM208" si="133">BH207-BH147</f>
        <v>3.0531133177191805E-16</v>
      </c>
      <c r="BI208" s="192">
        <f t="shared" si="133"/>
        <v>0</v>
      </c>
      <c r="BJ208" s="193">
        <f t="shared" si="133"/>
        <v>0</v>
      </c>
      <c r="BK208" s="192">
        <f t="shared" si="133"/>
        <v>0</v>
      </c>
      <c r="BL208" s="192">
        <f t="shared" si="133"/>
        <v>0</v>
      </c>
      <c r="BM208" s="193">
        <f t="shared" si="133"/>
        <v>0</v>
      </c>
    </row>
    <row r="211" spans="1:65">
      <c r="A211" s="285" t="s">
        <v>754</v>
      </c>
    </row>
    <row r="212" spans="1:65">
      <c r="A212" s="90" t="s">
        <v>755</v>
      </c>
      <c r="B212" s="282">
        <v>133.58300189000008</v>
      </c>
      <c r="C212" s="192">
        <v>140.74922426053402</v>
      </c>
      <c r="D212" s="193">
        <v>137.78721911665588</v>
      </c>
      <c r="E212" s="192">
        <v>142.69070416155185</v>
      </c>
      <c r="F212" s="192">
        <v>143.27615399676</v>
      </c>
      <c r="G212" s="193">
        <v>143.17292974036206</v>
      </c>
      <c r="H212" s="192">
        <v>157.87141442175101</v>
      </c>
      <c r="I212" s="192">
        <v>159.90989111525178</v>
      </c>
      <c r="J212" s="193">
        <v>154.88361132480381</v>
      </c>
      <c r="K212" s="192">
        <v>157.46705498189763</v>
      </c>
      <c r="L212" s="192">
        <v>156.5997422521672</v>
      </c>
      <c r="M212" s="270">
        <v>154.44111211410194</v>
      </c>
      <c r="N212" s="274">
        <v>125.98399832030454</v>
      </c>
      <c r="O212" s="282">
        <v>149.56882142122518</v>
      </c>
      <c r="P212" s="282">
        <v>143.92844402032136</v>
      </c>
      <c r="Q212" s="193">
        <v>145.36107666161342</v>
      </c>
      <c r="R212" s="192">
        <v>151.36870582685248</v>
      </c>
      <c r="S212" s="192">
        <v>140.47105488695695</v>
      </c>
      <c r="T212" s="193">
        <v>156.91769724367268</v>
      </c>
      <c r="U212" s="192">
        <v>156.60490182559639</v>
      </c>
      <c r="V212" s="192">
        <v>161.4833829460417</v>
      </c>
      <c r="W212" s="193">
        <v>160.14409647721811</v>
      </c>
      <c r="X212" s="192">
        <v>153.92047327680214</v>
      </c>
      <c r="Y212" s="192">
        <v>142.22527967947372</v>
      </c>
      <c r="Z212" s="288">
        <v>145.26929562625139</v>
      </c>
      <c r="AA212" s="274">
        <f>SUM(O212:Z212)</f>
        <v>1807.2632298920257</v>
      </c>
      <c r="AB212" s="192">
        <v>146.22697398547425</v>
      </c>
      <c r="AC212" s="192">
        <v>145.58045130807008</v>
      </c>
      <c r="AD212" s="193">
        <v>148.64044313621545</v>
      </c>
      <c r="AE212" s="192">
        <v>144.89732179411777</v>
      </c>
      <c r="AF212" s="192">
        <v>148.49418829838757</v>
      </c>
      <c r="AG212" s="193">
        <v>150.78183781126231</v>
      </c>
      <c r="AH212" s="192">
        <v>153.43745186282004</v>
      </c>
      <c r="AI212" s="192">
        <v>145.38586523419139</v>
      </c>
      <c r="AJ212" s="193">
        <v>155.37559888504137</v>
      </c>
      <c r="AK212" s="192">
        <v>150.51213503791564</v>
      </c>
      <c r="AL212" s="192">
        <v>149.10536348377946</v>
      </c>
      <c r="AM212" s="193">
        <v>143.06386612611234</v>
      </c>
      <c r="AN212" s="274">
        <f>SUM(AB212:AM212)</f>
        <v>1781.5014969633878</v>
      </c>
      <c r="AO212" s="192">
        <v>141.91592757863793</v>
      </c>
      <c r="AP212" s="192">
        <v>145.36579091566833</v>
      </c>
      <c r="AQ212" s="193">
        <v>142.92455896021153</v>
      </c>
      <c r="AR212" s="192">
        <v>149.2690086521616</v>
      </c>
      <c r="AS212" s="192">
        <v>147.90098359170744</v>
      </c>
      <c r="AT212" s="193">
        <v>164.80397024686354</v>
      </c>
      <c r="AU212" s="192">
        <v>165.95744052185296</v>
      </c>
      <c r="AV212" s="192">
        <v>164.45059316269987</v>
      </c>
      <c r="AW212" s="193">
        <v>149.94825105368895</v>
      </c>
      <c r="AX212" s="192">
        <v>163.28308191656262</v>
      </c>
      <c r="AY212" s="192">
        <v>155.67878324758578</v>
      </c>
      <c r="AZ212" s="193">
        <v>163.16518042020405</v>
      </c>
      <c r="BA212" s="274">
        <f>SUM(AO212:AZ212)</f>
        <v>1854.6635702678443</v>
      </c>
      <c r="BB212" s="192">
        <v>150.28191595575009</v>
      </c>
      <c r="BC212" s="192">
        <v>154.46003901219632</v>
      </c>
      <c r="BD212" s="193">
        <v>155.78848549251151</v>
      </c>
      <c r="BE212" s="192">
        <v>157.18545295390265</v>
      </c>
      <c r="BF212" s="192">
        <v>151.76507514118603</v>
      </c>
      <c r="BG212" s="193">
        <v>144.21067431908276</v>
      </c>
      <c r="BH212" s="192">
        <v>160.69212180366165</v>
      </c>
      <c r="BI212" s="192">
        <v>163.21175944111832</v>
      </c>
      <c r="BJ212" s="193">
        <v>168.32835610534568</v>
      </c>
      <c r="BK212" s="192">
        <v>160.13071716951936</v>
      </c>
      <c r="BL212" s="192">
        <v>155.57201479386947</v>
      </c>
      <c r="BM212" s="193">
        <v>167.66187809944668</v>
      </c>
    </row>
    <row r="213" spans="1:65">
      <c r="A213" s="90" t="s">
        <v>756</v>
      </c>
      <c r="B213" s="282">
        <v>14.257650720000001</v>
      </c>
      <c r="C213" s="192">
        <v>13.086292450000002</v>
      </c>
      <c r="D213" s="193">
        <v>15.327686919999998</v>
      </c>
      <c r="E213" s="192">
        <v>14.672762420000002</v>
      </c>
      <c r="F213" s="192">
        <v>13.92584673</v>
      </c>
      <c r="G213" s="193">
        <v>14.833851859999996</v>
      </c>
      <c r="H213" s="192">
        <v>14.95410211225226</v>
      </c>
      <c r="I213" s="192">
        <v>17.57059109266055</v>
      </c>
      <c r="J213" s="193">
        <v>16.396787895000063</v>
      </c>
      <c r="K213" s="192">
        <v>14.839959849500076</v>
      </c>
      <c r="L213" s="192">
        <v>15.239510724999935</v>
      </c>
      <c r="M213" s="270">
        <v>16.86490765499995</v>
      </c>
      <c r="N213" s="274">
        <v>1.0662242900000001</v>
      </c>
      <c r="O213" s="282">
        <v>12.961717169600337</v>
      </c>
      <c r="P213" s="282">
        <v>16.840672521005271</v>
      </c>
      <c r="Q213" s="282">
        <v>12.718733700352654</v>
      </c>
      <c r="R213" s="192">
        <v>15.825692175370623</v>
      </c>
      <c r="S213" s="192">
        <v>15.795328240103</v>
      </c>
      <c r="T213" s="193">
        <v>7.1753169881764798</v>
      </c>
      <c r="U213" s="192">
        <v>14.456268097750247</v>
      </c>
      <c r="V213" s="192">
        <v>14.569647111654897</v>
      </c>
      <c r="W213" s="193">
        <v>13.340423593332575</v>
      </c>
      <c r="X213" s="192">
        <v>13.114836286319095</v>
      </c>
      <c r="Y213" s="192">
        <v>12.8212856223664</v>
      </c>
      <c r="Z213" s="288">
        <v>15.970375539993618</v>
      </c>
      <c r="AA213" s="274">
        <f>SUM(O213:Z213)</f>
        <v>165.5902970460252</v>
      </c>
      <c r="AB213" s="192">
        <v>12.642079954447349</v>
      </c>
      <c r="AC213" s="192">
        <v>12.702712994494908</v>
      </c>
      <c r="AD213" s="282">
        <v>13.41032393577575</v>
      </c>
      <c r="AE213" s="192">
        <v>12.668106248938981</v>
      </c>
      <c r="AF213" s="192">
        <v>13.180216293598775</v>
      </c>
      <c r="AG213" s="282">
        <v>12.753781398977898</v>
      </c>
      <c r="AH213" s="192">
        <v>12.86310692877038</v>
      </c>
      <c r="AI213" s="192">
        <v>12.340421440164585</v>
      </c>
      <c r="AJ213" s="282">
        <v>11.702716085704136</v>
      </c>
      <c r="AK213" s="192">
        <v>12.460616636546138</v>
      </c>
      <c r="AL213" s="192">
        <v>11.531989229836885</v>
      </c>
      <c r="AM213" s="282">
        <v>12.366841132541895</v>
      </c>
      <c r="AN213" s="274">
        <f>SUM(AB213:AM213)</f>
        <v>150.6229122797977</v>
      </c>
      <c r="AO213" s="192">
        <v>10.822004479986552</v>
      </c>
      <c r="AP213" s="192">
        <v>12.872447304481927</v>
      </c>
      <c r="AQ213" s="282">
        <v>12.742943888200958</v>
      </c>
      <c r="AR213" s="192">
        <v>11.603776836201943</v>
      </c>
      <c r="AS213" s="192">
        <v>12.327706275263663</v>
      </c>
      <c r="AT213" s="282">
        <v>11.576683180510758</v>
      </c>
      <c r="AU213" s="192">
        <v>12.524663326301114</v>
      </c>
      <c r="AV213" s="192">
        <v>12.469946165006423</v>
      </c>
      <c r="AW213" s="282">
        <v>12.341880777853865</v>
      </c>
      <c r="AX213" s="192">
        <v>12.356621164422542</v>
      </c>
      <c r="AY213" s="192">
        <v>12.286141341204589</v>
      </c>
      <c r="AZ213" s="282">
        <v>14.422440215365381</v>
      </c>
      <c r="BA213" s="274">
        <f>SUM(AO213:AZ213)</f>
        <v>148.34725495479972</v>
      </c>
      <c r="BB213" s="192">
        <v>11.618819296788676</v>
      </c>
      <c r="BC213" s="192">
        <v>12.789833764162626</v>
      </c>
      <c r="BD213" s="193">
        <v>17.609156305823589</v>
      </c>
      <c r="BE213" s="192">
        <v>12.11176976214306</v>
      </c>
      <c r="BF213" s="192">
        <v>7.6806152511086916</v>
      </c>
      <c r="BG213" s="193">
        <v>10.75791876767488</v>
      </c>
      <c r="BH213" s="192">
        <v>10.42214131361334</v>
      </c>
      <c r="BI213" s="192">
        <v>10.387233734252987</v>
      </c>
      <c r="BJ213" s="193">
        <v>11.561579032840765</v>
      </c>
      <c r="BK213" s="192">
        <v>9.6181674745518038</v>
      </c>
      <c r="BL213" s="192">
        <v>11.211186918431691</v>
      </c>
      <c r="BM213" s="193">
        <v>10.89608918474481</v>
      </c>
    </row>
    <row r="214" spans="1:65">
      <c r="A214" s="285" t="s">
        <v>747</v>
      </c>
      <c r="B214" s="289">
        <f>SUM(B212:B213)</f>
        <v>147.84065261000006</v>
      </c>
      <c r="C214" s="276">
        <f t="shared" ref="C214:BM214" si="134">SUM(C212:C213)</f>
        <v>153.83551671053402</v>
      </c>
      <c r="D214" s="277">
        <f t="shared" si="134"/>
        <v>153.11490603665587</v>
      </c>
      <c r="E214" s="276">
        <f t="shared" si="134"/>
        <v>157.36346658155185</v>
      </c>
      <c r="F214" s="276">
        <f t="shared" si="134"/>
        <v>157.20200072675999</v>
      </c>
      <c r="G214" s="277">
        <f t="shared" si="134"/>
        <v>158.00678160036205</v>
      </c>
      <c r="H214" s="276">
        <f t="shared" si="134"/>
        <v>172.82551653400327</v>
      </c>
      <c r="I214" s="276">
        <f t="shared" si="134"/>
        <v>177.48048220791233</v>
      </c>
      <c r="J214" s="277">
        <f t="shared" si="134"/>
        <v>171.28039921980388</v>
      </c>
      <c r="K214" s="276">
        <f t="shared" si="134"/>
        <v>172.30701483139771</v>
      </c>
      <c r="L214" s="276">
        <f t="shared" si="134"/>
        <v>171.83925297716715</v>
      </c>
      <c r="M214" s="278">
        <f t="shared" si="134"/>
        <v>171.30601976910188</v>
      </c>
      <c r="N214" s="279">
        <f t="shared" si="134"/>
        <v>127.05022261030453</v>
      </c>
      <c r="O214" s="289">
        <f t="shared" si="134"/>
        <v>162.53053859082553</v>
      </c>
      <c r="P214" s="289">
        <f t="shared" si="134"/>
        <v>160.76911654132664</v>
      </c>
      <c r="Q214" s="277">
        <f t="shared" si="134"/>
        <v>158.07981036196608</v>
      </c>
      <c r="R214" s="276">
        <f t="shared" si="134"/>
        <v>167.1943980022231</v>
      </c>
      <c r="S214" s="276">
        <f t="shared" si="134"/>
        <v>156.26638312705995</v>
      </c>
      <c r="T214" s="277">
        <f t="shared" si="134"/>
        <v>164.09301423184917</v>
      </c>
      <c r="U214" s="276">
        <f t="shared" si="134"/>
        <v>171.06116992334663</v>
      </c>
      <c r="V214" s="276">
        <f t="shared" si="134"/>
        <v>176.05303005769659</v>
      </c>
      <c r="W214" s="277">
        <f t="shared" si="134"/>
        <v>173.4845200705507</v>
      </c>
      <c r="X214" s="276">
        <f t="shared" si="134"/>
        <v>167.03530956312125</v>
      </c>
      <c r="Y214" s="276">
        <f t="shared" si="134"/>
        <v>155.0465653018401</v>
      </c>
      <c r="Z214" s="277">
        <f t="shared" si="134"/>
        <v>161.23967116624502</v>
      </c>
      <c r="AA214" s="279">
        <f t="shared" si="134"/>
        <v>1972.8535269380509</v>
      </c>
      <c r="AB214" s="276">
        <f t="shared" si="134"/>
        <v>158.8690539399216</v>
      </c>
      <c r="AC214" s="276">
        <f t="shared" si="134"/>
        <v>158.28316430256498</v>
      </c>
      <c r="AD214" s="277">
        <f t="shared" si="134"/>
        <v>162.0507670719912</v>
      </c>
      <c r="AE214" s="276">
        <f t="shared" si="134"/>
        <v>157.56542804305676</v>
      </c>
      <c r="AF214" s="276">
        <f t="shared" si="134"/>
        <v>161.67440459198633</v>
      </c>
      <c r="AG214" s="277">
        <f t="shared" si="134"/>
        <v>163.53561921024021</v>
      </c>
      <c r="AH214" s="276">
        <f t="shared" si="134"/>
        <v>166.30055879159042</v>
      </c>
      <c r="AI214" s="276">
        <f t="shared" si="134"/>
        <v>157.72628667435598</v>
      </c>
      <c r="AJ214" s="277">
        <f t="shared" si="134"/>
        <v>167.07831497074551</v>
      </c>
      <c r="AK214" s="276">
        <f t="shared" si="134"/>
        <v>162.97275167446179</v>
      </c>
      <c r="AL214" s="276">
        <f t="shared" si="134"/>
        <v>160.63735271361634</v>
      </c>
      <c r="AM214" s="277">
        <f t="shared" si="134"/>
        <v>155.43070725865425</v>
      </c>
      <c r="AN214" s="279">
        <f t="shared" si="134"/>
        <v>1932.1244092431855</v>
      </c>
      <c r="AO214" s="276">
        <f t="shared" si="134"/>
        <v>152.73793205862449</v>
      </c>
      <c r="AP214" s="276">
        <f t="shared" si="134"/>
        <v>158.23823822015027</v>
      </c>
      <c r="AQ214" s="277">
        <f t="shared" si="134"/>
        <v>155.66750284841248</v>
      </c>
      <c r="AR214" s="276">
        <f t="shared" si="134"/>
        <v>160.87278548836355</v>
      </c>
      <c r="AS214" s="276">
        <f t="shared" si="134"/>
        <v>160.22868986697111</v>
      </c>
      <c r="AT214" s="277">
        <f t="shared" si="134"/>
        <v>176.38065342737431</v>
      </c>
      <c r="AU214" s="276">
        <f t="shared" si="134"/>
        <v>178.48210384815408</v>
      </c>
      <c r="AV214" s="276">
        <f t="shared" si="134"/>
        <v>176.92053932770631</v>
      </c>
      <c r="AW214" s="277">
        <f t="shared" si="134"/>
        <v>162.29013183154282</v>
      </c>
      <c r="AX214" s="276">
        <f t="shared" si="134"/>
        <v>175.63970308098516</v>
      </c>
      <c r="AY214" s="276">
        <f t="shared" si="134"/>
        <v>167.96492458879038</v>
      </c>
      <c r="AZ214" s="277">
        <f t="shared" si="134"/>
        <v>177.58762063556944</v>
      </c>
      <c r="BA214" s="279">
        <f t="shared" si="134"/>
        <v>2003.0108252226441</v>
      </c>
      <c r="BB214" s="276">
        <f t="shared" si="134"/>
        <v>161.90073525253877</v>
      </c>
      <c r="BC214" s="276">
        <f t="shared" si="134"/>
        <v>167.24987277635896</v>
      </c>
      <c r="BD214" s="277">
        <f t="shared" si="134"/>
        <v>173.39764179833509</v>
      </c>
      <c r="BE214" s="276">
        <f t="shared" si="134"/>
        <v>169.29722271604572</v>
      </c>
      <c r="BF214" s="276">
        <f t="shared" si="134"/>
        <v>159.44569039229472</v>
      </c>
      <c r="BG214" s="277">
        <f t="shared" si="134"/>
        <v>154.96859308675764</v>
      </c>
      <c r="BH214" s="276">
        <f t="shared" si="134"/>
        <v>171.11426311727499</v>
      </c>
      <c r="BI214" s="276">
        <f t="shared" si="134"/>
        <v>173.59899317537131</v>
      </c>
      <c r="BJ214" s="277">
        <f t="shared" si="134"/>
        <v>179.88993513818644</v>
      </c>
      <c r="BK214" s="276">
        <f t="shared" si="134"/>
        <v>169.74888464407115</v>
      </c>
      <c r="BL214" s="276">
        <f t="shared" si="134"/>
        <v>166.78320171230115</v>
      </c>
      <c r="BM214" s="277">
        <f t="shared" si="134"/>
        <v>178.55796728419148</v>
      </c>
    </row>
    <row r="215" spans="1:65">
      <c r="A215" s="90" t="s">
        <v>748</v>
      </c>
      <c r="B215" s="282">
        <f>B214-B79</f>
        <v>0</v>
      </c>
      <c r="C215" s="192">
        <f t="shared" ref="C215:BM215" si="135">C214-C79</f>
        <v>0</v>
      </c>
      <c r="D215" s="193">
        <f t="shared" si="135"/>
        <v>0</v>
      </c>
      <c r="E215" s="192">
        <f t="shared" si="135"/>
        <v>0</v>
      </c>
      <c r="F215" s="192">
        <f t="shared" si="135"/>
        <v>0</v>
      </c>
      <c r="G215" s="193">
        <f t="shared" si="135"/>
        <v>0</v>
      </c>
      <c r="H215" s="192">
        <f t="shared" si="135"/>
        <v>0</v>
      </c>
      <c r="I215" s="192">
        <f t="shared" si="135"/>
        <v>0</v>
      </c>
      <c r="J215" s="193">
        <f t="shared" si="135"/>
        <v>0</v>
      </c>
      <c r="K215" s="192">
        <f t="shared" si="135"/>
        <v>4.0000000000190994E-3</v>
      </c>
      <c r="L215" s="192">
        <f t="shared" si="135"/>
        <v>0</v>
      </c>
      <c r="M215" s="270">
        <f t="shared" si="135"/>
        <v>-4.0320000000235723E-3</v>
      </c>
      <c r="N215" s="274">
        <f t="shared" si="135"/>
        <v>-1837.3518191949456</v>
      </c>
      <c r="O215" s="192">
        <f t="shared" si="135"/>
        <v>-9.0739149527507834E-10</v>
      </c>
      <c r="P215" s="192">
        <f t="shared" si="135"/>
        <v>3.7057077406643657E-9</v>
      </c>
      <c r="Q215" s="193">
        <f t="shared" si="135"/>
        <v>-3.9472922708227998E-9</v>
      </c>
      <c r="R215" s="192">
        <f t="shared" si="135"/>
        <v>-1.3503438367479248E-9</v>
      </c>
      <c r="S215" s="192">
        <f t="shared" si="135"/>
        <v>-4.0000002362660325E-2</v>
      </c>
      <c r="T215" s="193">
        <f t="shared" si="135"/>
        <v>4.5894523736933479E-9</v>
      </c>
      <c r="U215" s="192">
        <f t="shared" si="135"/>
        <v>-1.3546198260883102E-6</v>
      </c>
      <c r="V215" s="192">
        <f t="shared" si="135"/>
        <v>7.61673391025397E-10</v>
      </c>
      <c r="W215" s="193">
        <f t="shared" si="135"/>
        <v>2.1587030119007977E-7</v>
      </c>
      <c r="X215" s="192">
        <f t="shared" si="135"/>
        <v>9.1324636741774157E-10</v>
      </c>
      <c r="Y215" s="192">
        <f t="shared" si="135"/>
        <v>-2.2282620193436742E-9</v>
      </c>
      <c r="Z215" s="193">
        <f t="shared" si="135"/>
        <v>4.0891358722177529E-2</v>
      </c>
      <c r="AA215" s="274">
        <f t="shared" si="135"/>
        <v>8.9021914595832641E-4</v>
      </c>
      <c r="AB215" s="192">
        <f t="shared" si="135"/>
        <v>3.694822225952521E-13</v>
      </c>
      <c r="AC215" s="192">
        <f t="shared" si="135"/>
        <v>-3.694822225952521E-13</v>
      </c>
      <c r="AD215" s="193">
        <f t="shared" si="135"/>
        <v>0</v>
      </c>
      <c r="AE215" s="192">
        <f t="shared" si="135"/>
        <v>6.08495915344065E-6</v>
      </c>
      <c r="AF215" s="192">
        <f t="shared" si="135"/>
        <v>3.8153940948859599E-5</v>
      </c>
      <c r="AG215" s="193">
        <f t="shared" si="135"/>
        <v>3.8070365832254538E-5</v>
      </c>
      <c r="AH215" s="192">
        <f t="shared" si="135"/>
        <v>2.3652562541087718E-4</v>
      </c>
      <c r="AI215" s="192">
        <f t="shared" si="135"/>
        <v>6.3193490490220938E-5</v>
      </c>
      <c r="AJ215" s="193">
        <f t="shared" si="135"/>
        <v>6.2294803512941144E-5</v>
      </c>
      <c r="AK215" s="192">
        <f t="shared" si="135"/>
        <v>2.9460407006354217E-5</v>
      </c>
      <c r="AL215" s="192">
        <f t="shared" si="135"/>
        <v>3.4347662648315236E-5</v>
      </c>
      <c r="AM215" s="193">
        <f t="shared" si="135"/>
        <v>3.3552108590129137E-5</v>
      </c>
      <c r="AN215" s="274">
        <f t="shared" si="135"/>
        <v>5.4168336350812751E-4</v>
      </c>
      <c r="AO215" s="192">
        <f t="shared" si="135"/>
        <v>3.3174711859373929E-5</v>
      </c>
      <c r="AP215" s="192">
        <f t="shared" si="135"/>
        <v>-1.0531520445056231E-5</v>
      </c>
      <c r="AQ215" s="193">
        <f t="shared" si="135"/>
        <v>0</v>
      </c>
      <c r="AR215" s="192">
        <f t="shared" si="135"/>
        <v>2.5310693672508933E-5</v>
      </c>
      <c r="AS215" s="192">
        <f t="shared" si="135"/>
        <v>4.039953520873496E-5</v>
      </c>
      <c r="AT215" s="193">
        <f t="shared" si="135"/>
        <v>3.7101327535538076E-5</v>
      </c>
      <c r="AU215" s="192">
        <f t="shared" si="135"/>
        <v>0</v>
      </c>
      <c r="AV215" s="192">
        <f t="shared" si="135"/>
        <v>2.8421709430404007E-13</v>
      </c>
      <c r="AW215" s="193">
        <f t="shared" si="135"/>
        <v>3.1263880373444408E-13</v>
      </c>
      <c r="AX215" s="192">
        <f t="shared" si="135"/>
        <v>4.1839000081722588E-4</v>
      </c>
      <c r="AY215" s="192">
        <f t="shared" si="135"/>
        <v>1.5499998369250534E-6</v>
      </c>
      <c r="AZ215" s="193">
        <f t="shared" si="135"/>
        <v>3.694822225952521E-13</v>
      </c>
      <c r="BA215" s="274">
        <f t="shared" si="135"/>
        <v>5.4539474922421505E-4</v>
      </c>
      <c r="BB215" s="192">
        <f t="shared" si="135"/>
        <v>2.0275820133974776E-8</v>
      </c>
      <c r="BC215" s="192">
        <f t="shared" si="135"/>
        <v>-1.7675690355076767E-3</v>
      </c>
      <c r="BD215" s="193">
        <f t="shared" si="135"/>
        <v>-1.511070000105974E-3</v>
      </c>
      <c r="BE215" s="192">
        <f t="shared" si="135"/>
        <v>-5.4955600000141658E-3</v>
      </c>
      <c r="BF215" s="192">
        <f t="shared" si="135"/>
        <v>-2.8298900000436333E-3</v>
      </c>
      <c r="BG215" s="193">
        <f t="shared" si="135"/>
        <v>-1.4056890451570325E-3</v>
      </c>
      <c r="BH215" s="192">
        <f t="shared" si="135"/>
        <v>-4.2673688779757413E-3</v>
      </c>
      <c r="BI215" s="192">
        <f t="shared" si="135"/>
        <v>9.999894245993346E-10</v>
      </c>
      <c r="BJ215" s="193">
        <f t="shared" si="135"/>
        <v>4.500000000007276E-3</v>
      </c>
      <c r="BK215" s="192">
        <f t="shared" si="135"/>
        <v>0</v>
      </c>
      <c r="BL215" s="192">
        <f t="shared" si="135"/>
        <v>0</v>
      </c>
      <c r="BM215" s="193">
        <f t="shared" si="135"/>
        <v>-3.9738124536938813E-3</v>
      </c>
    </row>
    <row r="216" spans="1:65">
      <c r="Z216" s="266">
        <v>-4.0999987167566587E-2</v>
      </c>
    </row>
    <row r="218" spans="1:65">
      <c r="A218" s="90" t="s">
        <v>757</v>
      </c>
      <c r="B218" s="90">
        <v>-8.2039913000000144</v>
      </c>
      <c r="C218" s="90">
        <v>-7.5148277324000192</v>
      </c>
      <c r="D218" s="266">
        <v>-8.7178329996000183</v>
      </c>
      <c r="E218" s="90">
        <v>-9.4885420027999974</v>
      </c>
      <c r="F218" s="90">
        <v>-8.3941455615999843</v>
      </c>
      <c r="G218" s="266">
        <v>-8.0425082452000307</v>
      </c>
      <c r="H218" s="90">
        <v>-8.0677157548000018</v>
      </c>
      <c r="I218" s="90">
        <v>-7.1534312292000237</v>
      </c>
      <c r="J218" s="266">
        <v>-8.2198479600000098</v>
      </c>
      <c r="K218" s="90">
        <v>-7.6359797524000044</v>
      </c>
      <c r="L218" s="90">
        <v>-6.7039326263999932</v>
      </c>
      <c r="M218" s="267">
        <v>-7.2396308912000409</v>
      </c>
      <c r="N218" s="268">
        <v>-95.382386055600136</v>
      </c>
      <c r="O218" s="90">
        <v>-8.707870259200039</v>
      </c>
      <c r="P218" s="90">
        <v>-6.9044072251999999</v>
      </c>
      <c r="Q218" s="266">
        <v>-8.3258965579999717</v>
      </c>
      <c r="R218" s="90">
        <v>-7.4956698220000275</v>
      </c>
      <c r="S218" s="90">
        <v>-7.5545941715999847</v>
      </c>
      <c r="T218" s="266">
        <v>-6.5616786155999947</v>
      </c>
      <c r="U218" s="90">
        <v>-7.0125892528000247</v>
      </c>
      <c r="V218" s="90">
        <v>-6.7833119200000258</v>
      </c>
      <c r="W218" s="266">
        <v>-6.9653147848000101</v>
      </c>
      <c r="X218" s="90">
        <v>-7.0692391835999819</v>
      </c>
      <c r="Y218" s="90">
        <v>-7.5775573627999773</v>
      </c>
      <c r="Z218" s="266">
        <v>-5.8862577832000049</v>
      </c>
      <c r="AA218" s="268">
        <v>-86.844386938800042</v>
      </c>
      <c r="AB218" s="90">
        <v>-6.9431975000000037</v>
      </c>
      <c r="AC218" s="90">
        <v>-6.8731756599999985</v>
      </c>
      <c r="AD218" s="266">
        <v>-5.7713283800000008</v>
      </c>
      <c r="AE218" s="90">
        <v>-6.4618106599999692</v>
      </c>
      <c r="AF218" s="90">
        <v>-6.7303854400000187</v>
      </c>
      <c r="AG218" s="266">
        <v>-6.982611160000018</v>
      </c>
      <c r="AH218" s="90">
        <v>-6.7435120700000093</v>
      </c>
      <c r="AI218" s="90">
        <v>-6.5195569599999921</v>
      </c>
      <c r="AJ218" s="266">
        <v>-6.0051896299999967</v>
      </c>
      <c r="AK218" s="90">
        <v>-6.2678247399999911</v>
      </c>
      <c r="AL218" s="90">
        <v>-6.4260175400000143</v>
      </c>
      <c r="AM218" s="266">
        <v>-5.4574237599999922</v>
      </c>
      <c r="AN218" s="268">
        <v>-77.182033500000003</v>
      </c>
      <c r="AO218" s="90">
        <v>-6.885051460000013</v>
      </c>
      <c r="AP218" s="90">
        <v>-6.7441688599999861</v>
      </c>
      <c r="AQ218" s="266">
        <v>-6.9752602300000044</v>
      </c>
      <c r="AR218" s="90">
        <v>-6.8634876400000362</v>
      </c>
      <c r="AS218" s="90">
        <v>-4.4817769800000153</v>
      </c>
      <c r="AT218" s="266">
        <v>-6.0008057900000038</v>
      </c>
      <c r="AU218" s="90">
        <v>-5.5770726900000023</v>
      </c>
      <c r="AV218" s="90">
        <v>-5.1400915800000107</v>
      </c>
      <c r="AW218" s="266">
        <v>-5.3116340700000011</v>
      </c>
      <c r="AX218" s="90">
        <v>-5.9408262799999934</v>
      </c>
      <c r="AY218" s="90">
        <v>-5.1649599400000028</v>
      </c>
      <c r="AZ218" s="266">
        <v>-6.5058105399999873</v>
      </c>
      <c r="BA218" s="268">
        <v>-71.59094606000005</v>
      </c>
      <c r="BB218" s="90">
        <v>-5.5357177100000046</v>
      </c>
      <c r="BC218" s="90">
        <v>-5.7249281499999993</v>
      </c>
      <c r="BD218" s="266">
        <v>-6.8972471300000011</v>
      </c>
      <c r="BE218" s="90">
        <v>-6.1181021199999899</v>
      </c>
      <c r="BF218" s="90">
        <v>-7.4941003600000027</v>
      </c>
      <c r="BG218" s="266">
        <v>-6.280018049999998</v>
      </c>
      <c r="BH218" s="192">
        <v>-6.0397651300000046</v>
      </c>
      <c r="BI218" s="192">
        <v>-6.7602766099999991</v>
      </c>
      <c r="BJ218" s="193">
        <v>-6.6326834399999957</v>
      </c>
      <c r="BK218" s="192">
        <v>-5.8527015100000028</v>
      </c>
      <c r="BL218" s="192">
        <v>-7.9726298900000021</v>
      </c>
      <c r="BM218" s="193">
        <v>-3.5757934799999989</v>
      </c>
    </row>
    <row r="220" spans="1:65">
      <c r="A220" s="90" t="s">
        <v>758</v>
      </c>
      <c r="B220" s="90">
        <v>4.7675798499999829</v>
      </c>
      <c r="C220" s="90">
        <v>5.068219700000002</v>
      </c>
      <c r="D220" s="266">
        <v>5.7219675600000137</v>
      </c>
      <c r="E220" s="90">
        <v>6.5315963000000012</v>
      </c>
      <c r="F220" s="90">
        <v>6.3384267100000002</v>
      </c>
      <c r="G220" s="266">
        <v>8.6735463099999848</v>
      </c>
      <c r="H220" s="90">
        <v>7.9180762500000341</v>
      </c>
      <c r="I220" s="90">
        <v>9.1755398400000203</v>
      </c>
      <c r="J220" s="266">
        <v>9.4590113100000295</v>
      </c>
      <c r="K220" s="90">
        <v>7.8719614500000183</v>
      </c>
      <c r="L220" s="90">
        <v>9.3625893550000132</v>
      </c>
      <c r="M220" s="267">
        <v>8.4063657399999752</v>
      </c>
      <c r="N220" s="268">
        <v>89.294880374999991</v>
      </c>
      <c r="O220" s="90">
        <v>7.1611024799999967</v>
      </c>
      <c r="P220" s="90">
        <v>8.4756927000000193</v>
      </c>
      <c r="Q220" s="266">
        <v>8.0439846299999829</v>
      </c>
      <c r="R220" s="90">
        <v>7.8841765699999851</v>
      </c>
      <c r="S220" s="90">
        <v>7.8146483900000092</v>
      </c>
      <c r="T220" s="266">
        <v>8.2671464499999772</v>
      </c>
      <c r="U220" s="90">
        <v>7.6109596199999956</v>
      </c>
      <c r="V220" s="90">
        <v>7.3147481300000248</v>
      </c>
      <c r="W220" s="266">
        <v>7.6367076600000239</v>
      </c>
      <c r="X220" s="90">
        <v>7.7868665999999767</v>
      </c>
      <c r="Y220" s="90">
        <v>7.4166182099999922</v>
      </c>
      <c r="Z220" s="266">
        <v>9.543429490000003</v>
      </c>
      <c r="AA220" s="268">
        <v>94.956080929999999</v>
      </c>
      <c r="AB220" s="90">
        <v>8.8385335400000109</v>
      </c>
      <c r="AC220" s="90">
        <v>8.3938363999999872</v>
      </c>
      <c r="AD220" s="266">
        <v>8.7823132600000111</v>
      </c>
      <c r="AE220" s="90">
        <v>8.3958624600000071</v>
      </c>
      <c r="AF220" s="90">
        <v>8.6844513199999991</v>
      </c>
      <c r="AG220" s="266">
        <v>8.5622306600000062</v>
      </c>
      <c r="AH220" s="90">
        <v>8.8061244800000029</v>
      </c>
      <c r="AI220" s="90">
        <v>8.1715437299999998</v>
      </c>
      <c r="AJ220" s="266">
        <v>7.6525259899999991</v>
      </c>
      <c r="AK220" s="90">
        <v>7.8199700300000092</v>
      </c>
      <c r="AL220" s="90">
        <v>7.8931045600000243</v>
      </c>
      <c r="AM220" s="266">
        <v>7.9821810300000315</v>
      </c>
      <c r="AN220" s="268">
        <v>100.39680770999999</v>
      </c>
      <c r="AO220" s="90">
        <v>6.7406088399999913</v>
      </c>
      <c r="AP220" s="90">
        <v>7.1733592999999907</v>
      </c>
      <c r="AQ220" s="266">
        <v>7.5240726234052673</v>
      </c>
      <c r="AR220" s="90">
        <v>7.0424683499999965</v>
      </c>
      <c r="AS220" s="90">
        <v>7.9346885100000186</v>
      </c>
      <c r="AT220" s="266">
        <v>7.2827488400000355</v>
      </c>
      <c r="AU220" s="90">
        <v>8.3115860699999971</v>
      </c>
      <c r="AV220" s="90">
        <v>7.3657285399999886</v>
      </c>
      <c r="AW220" s="266">
        <v>7.3199621500000163</v>
      </c>
      <c r="AX220" s="90">
        <v>7.1853431300000148</v>
      </c>
      <c r="AY220" s="90">
        <v>7.6714418299999974</v>
      </c>
      <c r="AZ220" s="266">
        <v>7.6793638100000017</v>
      </c>
      <c r="BA220" s="268">
        <v>89.231371993405276</v>
      </c>
      <c r="BB220" s="90">
        <v>5.5180420360998639</v>
      </c>
      <c r="BC220" s="90">
        <v>8.6542445559000161</v>
      </c>
      <c r="BD220" s="266">
        <v>7.8699653799999991</v>
      </c>
      <c r="BE220" s="90">
        <v>7.683093079999999</v>
      </c>
      <c r="BF220" s="90">
        <v>7.9507498899999991</v>
      </c>
      <c r="BG220" s="266">
        <v>7.3059075199999999</v>
      </c>
      <c r="BH220" s="192">
        <v>7.1444183199999953</v>
      </c>
      <c r="BI220" s="192">
        <v>7.3856463299999842</v>
      </c>
      <c r="BJ220" s="193">
        <v>7.2497558899999959</v>
      </c>
      <c r="BK220" s="192">
        <v>6.8711609400000011</v>
      </c>
      <c r="BL220" s="192">
        <v>7.5042975800000118</v>
      </c>
      <c r="BM220" s="193">
        <v>7.3709927599999947</v>
      </c>
    </row>
    <row r="222" spans="1:65">
      <c r="A222" s="90" t="s">
        <v>759</v>
      </c>
      <c r="O222" s="90">
        <v>-5.7214229812499999</v>
      </c>
      <c r="P222" s="90">
        <v>-5.8010163266666668</v>
      </c>
      <c r="Q222" s="266">
        <v>-5.9185586833333339</v>
      </c>
      <c r="R222" s="90">
        <v>-5.985736789583334</v>
      </c>
      <c r="S222" s="90">
        <v>-6.139745689583334</v>
      </c>
      <c r="T222" s="266">
        <v>-6.2405789262499995</v>
      </c>
      <c r="U222" s="90">
        <v>-6.2779252562499988</v>
      </c>
      <c r="V222" s="90">
        <v>-6.2680228291666653</v>
      </c>
      <c r="W222" s="266">
        <v>-6.3304753199999979</v>
      </c>
      <c r="X222" s="90">
        <v>-6.3206716708333319</v>
      </c>
      <c r="Y222" s="90">
        <v>-6.2944601041666672</v>
      </c>
      <c r="Z222" s="266">
        <v>-6.1514230987499978</v>
      </c>
      <c r="AA222" s="268">
        <v>-73.450037675833343</v>
      </c>
      <c r="AB222" s="90">
        <v>-1.0146840000000001E-2</v>
      </c>
      <c r="AC222" s="90">
        <v>-0.56588249000000002</v>
      </c>
      <c r="AD222" s="266">
        <v>-17.529074030000004</v>
      </c>
      <c r="AE222" s="90">
        <v>-5.9461190999999998</v>
      </c>
      <c r="AF222" s="90">
        <v>-5.93575593</v>
      </c>
      <c r="AG222" s="266">
        <v>-5.9219850799999998</v>
      </c>
      <c r="AH222" s="90">
        <v>-5.9209706600000001</v>
      </c>
      <c r="AI222" s="90">
        <v>-6.2107943399999996</v>
      </c>
      <c r="AJ222" s="266">
        <v>-6.3394228000000004</v>
      </c>
      <c r="AK222" s="90">
        <v>-6.5337805600000003</v>
      </c>
      <c r="AL222" s="90">
        <v>-6.738782539999999</v>
      </c>
      <c r="AM222" s="266">
        <v>-6.9274275500000009</v>
      </c>
      <c r="AN222" s="268">
        <v>-74.580141920000017</v>
      </c>
      <c r="AO222" s="90">
        <v>-7.0377337599999974</v>
      </c>
      <c r="AP222" s="90">
        <v>-7.398291809999999</v>
      </c>
      <c r="AQ222" s="266">
        <v>-7.5458648999999989</v>
      </c>
      <c r="AR222" s="90">
        <v>-7.7968190899999961</v>
      </c>
      <c r="AS222" s="90">
        <v>-8.0539531600000025</v>
      </c>
      <c r="AT222" s="266">
        <v>-8.2149452799999985</v>
      </c>
      <c r="AU222" s="90">
        <v>-8.3373613899999981</v>
      </c>
      <c r="AV222" s="90">
        <v>-8.4032433899999983</v>
      </c>
      <c r="AW222" s="266">
        <v>-9.0547518500000042</v>
      </c>
      <c r="AX222" s="90">
        <v>-10.195686639999996</v>
      </c>
      <c r="AY222" s="90">
        <v>-9.544992070000001</v>
      </c>
      <c r="AZ222" s="266">
        <v>-9.5046769300000022</v>
      </c>
      <c r="BA222" s="268">
        <v>-101.08832027</v>
      </c>
      <c r="BB222" s="90">
        <v>-9.8293571399999973</v>
      </c>
      <c r="BC222" s="90">
        <v>-9.9754535800000017</v>
      </c>
      <c r="BD222" s="266">
        <v>-10.329373439999998</v>
      </c>
      <c r="BE222" s="451">
        <v>-10.742365210000003</v>
      </c>
      <c r="BF222" s="451">
        <v>-11.117681139999993</v>
      </c>
      <c r="BG222" s="452">
        <v>-11.548597620000002</v>
      </c>
      <c r="BH222" s="251">
        <v>-11.958846130000003</v>
      </c>
      <c r="BI222" s="251">
        <v>-12.09815253</v>
      </c>
      <c r="BJ222" s="252">
        <v>-12.245915219999999</v>
      </c>
      <c r="BK222" s="251">
        <v>-12.55490955</v>
      </c>
      <c r="BL222" s="251">
        <v>-12.85376754</v>
      </c>
      <c r="BM222" s="252">
        <v>-13.025629519999999</v>
      </c>
    </row>
    <row r="223" spans="1:65">
      <c r="A223" s="90" t="s">
        <v>760</v>
      </c>
      <c r="O223" s="90">
        <v>0</v>
      </c>
      <c r="P223" s="90">
        <v>0</v>
      </c>
      <c r="Q223" s="266">
        <v>0</v>
      </c>
      <c r="R223" s="90">
        <v>0</v>
      </c>
      <c r="S223" s="90">
        <v>0</v>
      </c>
      <c r="T223" s="266">
        <v>0</v>
      </c>
      <c r="U223" s="90">
        <v>0</v>
      </c>
      <c r="V223" s="90">
        <v>0</v>
      </c>
      <c r="W223" s="266">
        <v>0</v>
      </c>
      <c r="X223" s="90">
        <v>0</v>
      </c>
      <c r="Y223" s="90">
        <v>0</v>
      </c>
      <c r="Z223" s="266">
        <v>0</v>
      </c>
      <c r="AA223" s="268">
        <v>0</v>
      </c>
      <c r="AB223" s="90">
        <v>-1.3913333333333333</v>
      </c>
      <c r="AC223" s="90">
        <v>-1.3913333333333333</v>
      </c>
      <c r="AD223" s="266">
        <v>-1.3913333333333333</v>
      </c>
      <c r="AE223" s="90">
        <v>-1.3913333333333333</v>
      </c>
      <c r="AF223" s="90">
        <v>-1.3913333333333333</v>
      </c>
      <c r="AG223" s="266">
        <v>-1.3913333333333333</v>
      </c>
      <c r="AH223" s="90">
        <v>-1.3913333333333333</v>
      </c>
      <c r="AI223" s="90">
        <v>-1.3913333333333333</v>
      </c>
      <c r="AJ223" s="266">
        <v>-1.3913333333333333</v>
      </c>
      <c r="AK223" s="90">
        <v>-1.3913333333333333</v>
      </c>
      <c r="AL223" s="90">
        <v>-1.3913333333333333</v>
      </c>
      <c r="AM223" s="266">
        <v>-1.3913333333333333</v>
      </c>
      <c r="AN223" s="268">
        <v>-16.696000000000002</v>
      </c>
      <c r="AO223" s="90">
        <v>-1.95100429</v>
      </c>
      <c r="AP223" s="90">
        <v>-1.94260345</v>
      </c>
      <c r="AQ223" s="266">
        <v>-1.93414978</v>
      </c>
      <c r="AR223" s="90">
        <v>-1.9263411400000001</v>
      </c>
      <c r="AS223" s="90">
        <v>-2.0685590100000004</v>
      </c>
      <c r="AT223" s="266">
        <v>-2.2173060200000032</v>
      </c>
      <c r="AU223" s="90">
        <v>-1.9861335800000017</v>
      </c>
      <c r="AV223" s="90">
        <v>-1.969933226745056</v>
      </c>
      <c r="AW223" s="266">
        <v>-1.9434905900000021</v>
      </c>
      <c r="AX223" s="90">
        <v>-1.8650637468487936</v>
      </c>
      <c r="AY223" s="90">
        <v>-2.9581260967226113</v>
      </c>
      <c r="AZ223" s="266">
        <v>-3.7978590453573799</v>
      </c>
      <c r="BA223" s="268">
        <v>-26.56056997567385</v>
      </c>
      <c r="BB223" s="90">
        <v>-2.4859879800100209</v>
      </c>
      <c r="BC223" s="90">
        <v>-2.4778932300009653</v>
      </c>
      <c r="BD223" s="266">
        <v>-2.57450337</v>
      </c>
      <c r="BE223" s="90">
        <v>-2.5699638600000005</v>
      </c>
      <c r="BF223" s="90">
        <v>-1.9744045900000013</v>
      </c>
      <c r="BG223" s="266">
        <v>-1.2776768299999999</v>
      </c>
      <c r="BH223" s="251">
        <v>-1.27111087</v>
      </c>
      <c r="BI223" s="251">
        <v>-1.4032520200000003</v>
      </c>
      <c r="BJ223" s="252">
        <v>-1.3977323499999996</v>
      </c>
      <c r="BK223" s="251">
        <v>-1.39175844</v>
      </c>
      <c r="BL223" s="251">
        <v>-1.2573214500000001</v>
      </c>
      <c r="BM223" s="252">
        <v>-1.26800157</v>
      </c>
    </row>
    <row r="224" spans="1:65">
      <c r="A224" s="90" t="s">
        <v>760</v>
      </c>
      <c r="B224" s="90">
        <v>0</v>
      </c>
      <c r="C224" s="90">
        <v>0</v>
      </c>
      <c r="D224" s="266">
        <v>0</v>
      </c>
      <c r="E224" s="90">
        <v>0</v>
      </c>
      <c r="F224" s="90">
        <v>0</v>
      </c>
      <c r="G224" s="266">
        <v>0</v>
      </c>
      <c r="H224" s="90">
        <v>0</v>
      </c>
      <c r="I224" s="90">
        <v>0</v>
      </c>
      <c r="J224" s="266">
        <v>0</v>
      </c>
      <c r="K224" s="90">
        <v>0</v>
      </c>
      <c r="L224" s="90">
        <v>0</v>
      </c>
      <c r="M224" s="267">
        <v>0</v>
      </c>
      <c r="N224" s="268">
        <v>0</v>
      </c>
      <c r="O224" s="90">
        <v>0</v>
      </c>
      <c r="P224" s="90">
        <v>0</v>
      </c>
      <c r="Q224" s="266">
        <v>0</v>
      </c>
      <c r="R224" s="90">
        <v>0</v>
      </c>
      <c r="S224" s="90">
        <v>0</v>
      </c>
      <c r="T224" s="266">
        <v>0</v>
      </c>
      <c r="U224" s="90">
        <v>0</v>
      </c>
      <c r="V224" s="90">
        <v>0</v>
      </c>
      <c r="W224" s="266">
        <v>0</v>
      </c>
      <c r="X224" s="90">
        <v>0</v>
      </c>
      <c r="Y224" s="90">
        <v>0</v>
      </c>
      <c r="Z224" s="266">
        <v>0</v>
      </c>
      <c r="AA224" s="268">
        <v>0</v>
      </c>
      <c r="AB224" s="90">
        <f t="shared" ref="AB224:BM224" si="136">AB223</f>
        <v>-1.3913333333333333</v>
      </c>
      <c r="AC224" s="90">
        <f t="shared" si="136"/>
        <v>-1.3913333333333333</v>
      </c>
      <c r="AD224" s="266">
        <f t="shared" si="136"/>
        <v>-1.3913333333333333</v>
      </c>
      <c r="AE224" s="90">
        <f t="shared" si="136"/>
        <v>-1.3913333333333333</v>
      </c>
      <c r="AF224" s="90">
        <f t="shared" si="136"/>
        <v>-1.3913333333333333</v>
      </c>
      <c r="AG224" s="266">
        <f t="shared" si="136"/>
        <v>-1.3913333333333333</v>
      </c>
      <c r="AH224" s="90">
        <f t="shared" si="136"/>
        <v>-1.3913333333333333</v>
      </c>
      <c r="AI224" s="90">
        <f t="shared" si="136"/>
        <v>-1.3913333333333333</v>
      </c>
      <c r="AJ224" s="266">
        <f t="shared" si="136"/>
        <v>-1.3913333333333333</v>
      </c>
      <c r="AK224" s="90">
        <f t="shared" si="136"/>
        <v>-1.3913333333333333</v>
      </c>
      <c r="AL224" s="90">
        <f t="shared" si="136"/>
        <v>-1.3913333333333333</v>
      </c>
      <c r="AM224" s="266">
        <f t="shared" si="136"/>
        <v>-1.3913333333333333</v>
      </c>
      <c r="AN224" s="268">
        <f t="shared" si="136"/>
        <v>-16.696000000000002</v>
      </c>
      <c r="AO224" s="90">
        <f t="shared" si="136"/>
        <v>-1.95100429</v>
      </c>
      <c r="AP224" s="90">
        <f t="shared" si="136"/>
        <v>-1.94260345</v>
      </c>
      <c r="AQ224" s="266">
        <f t="shared" si="136"/>
        <v>-1.93414978</v>
      </c>
      <c r="AR224" s="90">
        <f t="shared" si="136"/>
        <v>-1.9263411400000001</v>
      </c>
      <c r="AS224" s="90">
        <f t="shared" si="136"/>
        <v>-2.0685590100000004</v>
      </c>
      <c r="AT224" s="266">
        <f t="shared" si="136"/>
        <v>-2.2173060200000032</v>
      </c>
      <c r="AU224" s="90">
        <f t="shared" si="136"/>
        <v>-1.9861335800000017</v>
      </c>
      <c r="AV224" s="90">
        <f t="shared" si="136"/>
        <v>-1.969933226745056</v>
      </c>
      <c r="AW224" s="266">
        <f t="shared" si="136"/>
        <v>-1.9434905900000021</v>
      </c>
      <c r="AX224" s="90">
        <f t="shared" si="136"/>
        <v>-1.8650637468487936</v>
      </c>
      <c r="AY224" s="90">
        <f t="shared" si="136"/>
        <v>-2.9581260967226113</v>
      </c>
      <c r="AZ224" s="266">
        <f t="shared" si="136"/>
        <v>-3.7978590453573799</v>
      </c>
      <c r="BA224" s="268">
        <f t="shared" si="136"/>
        <v>-26.56056997567385</v>
      </c>
      <c r="BB224" s="90">
        <f t="shared" si="136"/>
        <v>-2.4859879800100209</v>
      </c>
      <c r="BC224" s="90">
        <f t="shared" si="136"/>
        <v>-2.4778932300009653</v>
      </c>
      <c r="BD224" s="266">
        <f t="shared" si="136"/>
        <v>-2.57450337</v>
      </c>
      <c r="BE224" s="90">
        <f t="shared" si="136"/>
        <v>-2.5699638600000005</v>
      </c>
      <c r="BF224" s="90">
        <f t="shared" si="136"/>
        <v>-1.9744045900000013</v>
      </c>
      <c r="BG224" s="266">
        <f t="shared" si="136"/>
        <v>-1.2776768299999999</v>
      </c>
      <c r="BH224" s="251">
        <f t="shared" si="136"/>
        <v>-1.27111087</v>
      </c>
      <c r="BI224" s="251">
        <f t="shared" si="136"/>
        <v>-1.4032520200000003</v>
      </c>
      <c r="BJ224" s="252">
        <f t="shared" si="136"/>
        <v>-1.3977323499999996</v>
      </c>
      <c r="BK224" s="251">
        <f t="shared" si="136"/>
        <v>-1.39175844</v>
      </c>
      <c r="BL224" s="251">
        <f t="shared" si="136"/>
        <v>-1.2573214500000001</v>
      </c>
      <c r="BM224" s="252">
        <f t="shared" si="136"/>
        <v>-1.26800157</v>
      </c>
    </row>
    <row r="225" spans="26:26">
      <c r="Z225" s="266">
        <v>0.106842796824054</v>
      </c>
    </row>
  </sheetData>
  <pageMargins left="0.511811024" right="0.511811024" top="0.78740157499999996" bottom="0.78740157499999996" header="0.31496062000000002" footer="0.31496062000000002"/>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62"/>
  <sheetViews>
    <sheetView zoomScale="90" zoomScaleNormal="90" workbookViewId="0">
      <pane xSplit="1" ySplit="1" topLeftCell="AA22" activePane="bottomRight" state="frozen"/>
      <selection activeCell="BK126" sqref="BK126"/>
      <selection pane="topRight" activeCell="BK126" sqref="BK126"/>
      <selection pane="bottomLeft" activeCell="BK126" sqref="BK126"/>
      <selection pane="bottomRight" activeCell="AE37" sqref="AE37"/>
    </sheetView>
  </sheetViews>
  <sheetFormatPr defaultRowHeight="15"/>
  <cols>
    <col min="1" max="1" width="46" bestFit="1" customWidth="1"/>
    <col min="2" max="3" width="14.5703125" style="293" customWidth="1"/>
    <col min="4" max="4" width="14.5703125" style="292" customWidth="1"/>
    <col min="5" max="5" width="14.5703125" style="293" customWidth="1"/>
    <col min="6" max="6" width="14.5703125" style="292" customWidth="1"/>
    <col min="7" max="7" width="14.5703125" style="293" customWidth="1"/>
    <col min="8" max="8" width="14.5703125" style="292" customWidth="1"/>
    <col min="9" max="10" width="14.5703125" style="293" customWidth="1"/>
    <col min="11" max="11" width="14.5703125" style="292" customWidth="1"/>
    <col min="12" max="12" width="14.5703125" style="293" customWidth="1"/>
    <col min="13" max="13" width="14.5703125" style="292" customWidth="1"/>
    <col min="14" max="14" width="14.5703125" style="293" customWidth="1"/>
    <col min="15" max="15" width="14.5703125" style="292" customWidth="1"/>
    <col min="16" max="17" width="14.5703125" style="293" customWidth="1"/>
    <col min="18" max="18" width="14.5703125" style="292" customWidth="1"/>
    <col min="19" max="19" width="14.5703125" style="293" customWidth="1"/>
    <col min="20" max="20" width="14.5703125" style="292" customWidth="1"/>
    <col min="21" max="21" width="14.5703125" style="293" customWidth="1"/>
    <col min="22" max="22" width="14.5703125" style="292" customWidth="1"/>
    <col min="23" max="24" width="14.5703125" style="293" customWidth="1"/>
    <col min="25" max="25" width="14.5703125" style="292" customWidth="1"/>
    <col min="26" max="26" width="14.5703125" style="293" customWidth="1"/>
    <col min="27" max="27" width="14.5703125" style="292" customWidth="1"/>
    <col min="28" max="28" width="14.5703125" style="293" customWidth="1"/>
    <col min="29" max="29" width="14.5703125" style="292" customWidth="1"/>
    <col min="30" max="31" width="14.5703125" style="293" customWidth="1"/>
    <col min="32" max="32" width="14.5703125" style="292" customWidth="1"/>
    <col min="33" max="33" width="14.5703125" style="291" customWidth="1"/>
    <col min="34" max="34" width="14.5703125" style="290" customWidth="1"/>
    <col min="35" max="35" width="14.5703125" style="291" customWidth="1"/>
    <col min="36" max="36" width="14.5703125" style="290" customWidth="1"/>
  </cols>
  <sheetData>
    <row r="1" spans="1:36" s="115" customFormat="1">
      <c r="B1" s="307" t="s">
        <v>25</v>
      </c>
      <c r="C1" s="307" t="s">
        <v>26</v>
      </c>
      <c r="D1" s="306" t="s">
        <v>832</v>
      </c>
      <c r="E1" s="307" t="s">
        <v>27</v>
      </c>
      <c r="F1" s="306" t="s">
        <v>831</v>
      </c>
      <c r="G1" s="307" t="s">
        <v>28</v>
      </c>
      <c r="H1" s="380" t="s">
        <v>95</v>
      </c>
      <c r="I1" s="307" t="s">
        <v>29</v>
      </c>
      <c r="J1" s="307" t="s">
        <v>30</v>
      </c>
      <c r="K1" s="306" t="s">
        <v>830</v>
      </c>
      <c r="L1" s="307" t="s">
        <v>31</v>
      </c>
      <c r="M1" s="306" t="s">
        <v>829</v>
      </c>
      <c r="N1" s="307" t="s">
        <v>32</v>
      </c>
      <c r="O1" s="380" t="s">
        <v>96</v>
      </c>
      <c r="P1" s="307" t="s">
        <v>33</v>
      </c>
      <c r="Q1" s="307" t="s">
        <v>34</v>
      </c>
      <c r="R1" s="306" t="s">
        <v>828</v>
      </c>
      <c r="S1" s="307" t="s">
        <v>35</v>
      </c>
      <c r="T1" s="306" t="s">
        <v>827</v>
      </c>
      <c r="U1" s="307" t="s">
        <v>36</v>
      </c>
      <c r="V1" s="380" t="s">
        <v>97</v>
      </c>
      <c r="W1" s="307" t="s">
        <v>37</v>
      </c>
      <c r="X1" s="307" t="s">
        <v>38</v>
      </c>
      <c r="Y1" s="306" t="s">
        <v>826</v>
      </c>
      <c r="Z1" s="307" t="s">
        <v>39</v>
      </c>
      <c r="AA1" s="306" t="s">
        <v>825</v>
      </c>
      <c r="AB1" s="307" t="s">
        <v>40</v>
      </c>
      <c r="AC1" s="380" t="s">
        <v>824</v>
      </c>
      <c r="AD1" s="307" t="s">
        <v>41</v>
      </c>
      <c r="AE1" s="307" t="s">
        <v>42</v>
      </c>
      <c r="AF1" s="306" t="s">
        <v>823</v>
      </c>
      <c r="AG1" s="300" t="s">
        <v>43</v>
      </c>
      <c r="AH1" s="299" t="s">
        <v>822</v>
      </c>
      <c r="AI1" s="300" t="s">
        <v>597</v>
      </c>
      <c r="AJ1" s="299">
        <v>2020</v>
      </c>
    </row>
    <row r="2" spans="1:36" s="141" customFormat="1">
      <c r="A2" s="379" t="s">
        <v>635</v>
      </c>
      <c r="B2" s="291">
        <v>447.33316108718998</v>
      </c>
      <c r="C2" s="291">
        <v>463.47476632867392</v>
      </c>
      <c r="D2" s="290">
        <f>B2+C2</f>
        <v>910.8079274158639</v>
      </c>
      <c r="E2" s="291">
        <v>512.59980856180653</v>
      </c>
      <c r="F2" s="290">
        <f>D2+E2</f>
        <v>1423.4077359776704</v>
      </c>
      <c r="G2" s="291">
        <v>507.17226140816683</v>
      </c>
      <c r="H2" s="290">
        <f>F2+G2</f>
        <v>1930.5799973858373</v>
      </c>
      <c r="I2" s="291">
        <v>478.438871869401</v>
      </c>
      <c r="J2" s="291">
        <v>486.47355684609056</v>
      </c>
      <c r="K2" s="290">
        <f>I2+J2</f>
        <v>964.91242871549161</v>
      </c>
      <c r="L2" s="291">
        <v>525.1406324216332</v>
      </c>
      <c r="M2" s="290">
        <f>K2+L2</f>
        <v>1490.0530611371248</v>
      </c>
      <c r="N2" s="291">
        <v>484.66138269276598</v>
      </c>
      <c r="O2" s="290">
        <f>M2+N2</f>
        <v>1974.7144438298908</v>
      </c>
      <c r="P2" s="291">
        <v>480.18324343757786</v>
      </c>
      <c r="Q2" s="291">
        <v>485.49809474784701</v>
      </c>
      <c r="R2" s="290">
        <f>P2+Q2</f>
        <v>965.68133818542492</v>
      </c>
      <c r="S2" s="291">
        <v>496.54038744657151</v>
      </c>
      <c r="T2" s="290">
        <f>R2+S2</f>
        <v>1462.2217256319964</v>
      </c>
      <c r="U2" s="291">
        <v>482.99016404209419</v>
      </c>
      <c r="V2" s="290">
        <f>T2+U2</f>
        <v>1945.2118896740906</v>
      </c>
      <c r="W2" s="291">
        <v>469.12192512925606</v>
      </c>
      <c r="X2" s="291">
        <v>501.28805670355234</v>
      </c>
      <c r="Y2" s="290">
        <f>W2+X2</f>
        <v>970.4099818328084</v>
      </c>
      <c r="Z2" s="291">
        <v>521.94678327957217</v>
      </c>
      <c r="AA2" s="290">
        <f>Y2+Z2</f>
        <v>1492.3567651123806</v>
      </c>
      <c r="AB2" s="291">
        <v>525.30381323264669</v>
      </c>
      <c r="AC2" s="290">
        <f>AA2+AB2</f>
        <v>2017.6605783450273</v>
      </c>
      <c r="AD2" s="291">
        <v>504.77642685500706</v>
      </c>
      <c r="AE2" s="291">
        <f>SUMIF('Controle Dash'!$1:$1,'Controle Dash Trimestre'!AE$1,'Controle Dash'!35:35)</f>
        <v>501.39113245824632</v>
      </c>
      <c r="AF2" s="290">
        <f>AD2+AE2</f>
        <v>1006.1675593132534</v>
      </c>
      <c r="AG2" s="291">
        <f>SUMIF('Controle Dash'!$1:$1,'Controle Dash Trimestre'!AG$1,'Controle Dash'!35:35)</f>
        <v>541.9023899037154</v>
      </c>
      <c r="AH2" s="290">
        <f>AG2+AF2</f>
        <v>1548.0699492169688</v>
      </c>
      <c r="AI2" s="291">
        <f>SUMIF('Controle Dash'!$1:$1,'Controle Dash Trimestre'!AI$1,'Controle Dash'!35:35)</f>
        <v>528.99838411497012</v>
      </c>
      <c r="AJ2" s="290">
        <f>AI2+AH2</f>
        <v>2077.0683333319389</v>
      </c>
    </row>
    <row r="3" spans="1:36">
      <c r="A3" s="379" t="s">
        <v>821</v>
      </c>
      <c r="B3" s="309">
        <v>46.56991346999996</v>
      </c>
      <c r="C3" s="309">
        <v>47.060582290000013</v>
      </c>
      <c r="D3" s="290">
        <f>B3+C3</f>
        <v>93.630495759999974</v>
      </c>
      <c r="E3" s="309">
        <v>53.321650379912967</v>
      </c>
      <c r="F3" s="290">
        <f>D3+E3</f>
        <v>146.95214613991294</v>
      </c>
      <c r="G3" s="309">
        <v>52.31770804949997</v>
      </c>
      <c r="H3" s="290">
        <f>F3+G3</f>
        <v>199.26985418941291</v>
      </c>
      <c r="I3" s="309">
        <v>46.826898707926205</v>
      </c>
      <c r="J3" s="309">
        <v>42.560492440560211</v>
      </c>
      <c r="K3" s="290">
        <f>I3+J3</f>
        <v>89.387391148486415</v>
      </c>
      <c r="L3" s="309">
        <v>42.662006675343491</v>
      </c>
      <c r="M3" s="290">
        <f>K3+L3</f>
        <v>132.04939782382991</v>
      </c>
      <c r="N3" s="309">
        <v>42.998170172328173</v>
      </c>
      <c r="O3" s="290">
        <f>M3+N3</f>
        <v>175.04756799615808</v>
      </c>
      <c r="P3" s="309">
        <v>41.256034766900029</v>
      </c>
      <c r="Q3" s="309">
        <v>41.63365158817038</v>
      </c>
      <c r="R3" s="290">
        <f>P3+Q3</f>
        <v>82.88968635507041</v>
      </c>
      <c r="S3" s="309">
        <v>39.350402966200988</v>
      </c>
      <c r="T3" s="290">
        <f>R3+S3</f>
        <v>122.2400893212714</v>
      </c>
      <c r="U3" s="309">
        <v>38.17006263446001</v>
      </c>
      <c r="V3" s="290">
        <f>T3+U3</f>
        <v>160.41015195573141</v>
      </c>
      <c r="W3" s="309">
        <v>39.806543404739728</v>
      </c>
      <c r="X3" s="309">
        <v>37.750754327600248</v>
      </c>
      <c r="Y3" s="290">
        <f>W3+X3</f>
        <v>77.557297732339975</v>
      </c>
      <c r="Z3" s="309">
        <v>40.031888377830455</v>
      </c>
      <c r="AA3" s="290">
        <f>Y3+Z3</f>
        <v>117.58918611017043</v>
      </c>
      <c r="AB3" s="309">
        <v>41.964826292697353</v>
      </c>
      <c r="AC3" s="290">
        <f>AA3+AB3</f>
        <v>159.55401240286778</v>
      </c>
      <c r="AD3" s="309">
        <v>42.277814550985624</v>
      </c>
      <c r="AE3" s="309">
        <f>AE4-AE2</f>
        <v>30.275572217419096</v>
      </c>
      <c r="AF3" s="290">
        <f>AD3+AE3</f>
        <v>72.553386768404721</v>
      </c>
      <c r="AG3" s="291">
        <f>AG4-AG2</f>
        <v>30.244848215995376</v>
      </c>
      <c r="AH3" s="290">
        <f>AG3+AF3</f>
        <v>102.7982349844001</v>
      </c>
      <c r="AI3" s="291">
        <f>AI4-AI2</f>
        <v>29.772359544523624</v>
      </c>
      <c r="AJ3" s="290">
        <f>AI3+AH3</f>
        <v>132.57059452892372</v>
      </c>
    </row>
    <row r="4" spans="1:36">
      <c r="A4" s="378" t="s">
        <v>574</v>
      </c>
      <c r="B4" s="300">
        <v>493.90307455718994</v>
      </c>
      <c r="C4" s="300">
        <v>510.53534861867394</v>
      </c>
      <c r="D4" s="299">
        <f>B4+C4</f>
        <v>1004.4384231758638</v>
      </c>
      <c r="E4" s="300">
        <v>565.92145894171949</v>
      </c>
      <c r="F4" s="299">
        <f>D4+E4</f>
        <v>1570.3598821175833</v>
      </c>
      <c r="G4" s="300">
        <v>559.4899694576668</v>
      </c>
      <c r="H4" s="299">
        <f>F4+G4</f>
        <v>2129.8498515752499</v>
      </c>
      <c r="I4" s="300">
        <v>525.2657705773272</v>
      </c>
      <c r="J4" s="300">
        <v>529.03404928665077</v>
      </c>
      <c r="K4" s="299">
        <f>I4+J4</f>
        <v>1054.299819863978</v>
      </c>
      <c r="L4" s="300">
        <v>567.80263909697669</v>
      </c>
      <c r="M4" s="299">
        <f>K4+L4</f>
        <v>1622.1024589609547</v>
      </c>
      <c r="N4" s="300">
        <v>527.65955286509416</v>
      </c>
      <c r="O4" s="346">
        <f>M4+N4</f>
        <v>2149.7620118260488</v>
      </c>
      <c r="P4" s="300">
        <v>521.43927820447789</v>
      </c>
      <c r="Q4" s="300">
        <v>527.13174633601739</v>
      </c>
      <c r="R4" s="299">
        <f>P4+Q4</f>
        <v>1048.5710245404953</v>
      </c>
      <c r="S4" s="300">
        <v>535.8907904127725</v>
      </c>
      <c r="T4" s="299">
        <f>R4+S4</f>
        <v>1584.4618149532678</v>
      </c>
      <c r="U4" s="300">
        <v>521.1602266765542</v>
      </c>
      <c r="V4" s="346">
        <f>T4+U4</f>
        <v>2105.622041629822</v>
      </c>
      <c r="W4" s="300">
        <v>508.92846853399578</v>
      </c>
      <c r="X4" s="300">
        <v>539.03881103115259</v>
      </c>
      <c r="Y4" s="299">
        <f>W4+X4</f>
        <v>1047.9672795651484</v>
      </c>
      <c r="Z4" s="300">
        <v>561.97867165740263</v>
      </c>
      <c r="AA4" s="299">
        <f>Y4+Z4</f>
        <v>1609.945951222551</v>
      </c>
      <c r="AB4" s="300">
        <v>567.26863952534404</v>
      </c>
      <c r="AC4" s="299">
        <f>AA4+AB4</f>
        <v>2177.2145907478953</v>
      </c>
      <c r="AD4" s="300">
        <v>547.05424140599268</v>
      </c>
      <c r="AE4" s="300">
        <f>SUMIF('Controle Dash'!$1:$1,'Controle Dash Trimestre'!AE$1,'Controle Dash'!70:70)</f>
        <v>531.66670467566541</v>
      </c>
      <c r="AF4" s="299">
        <f>AD4+AE4</f>
        <v>1078.720946081658</v>
      </c>
      <c r="AG4" s="300">
        <f>SUMIF('Controle Dash'!$1:$1,'Controle Dash Trimestre'!AG$1,'Controle Dash'!70:70)</f>
        <v>572.14723811971078</v>
      </c>
      <c r="AH4" s="299">
        <f>AG4+AF4</f>
        <v>1650.8681842013689</v>
      </c>
      <c r="AI4" s="300">
        <f>SUMIF('Controle Dash'!$1:$1,'Controle Dash Trimestre'!AI$1,'Controle Dash'!70:70)</f>
        <v>558.77074365949375</v>
      </c>
      <c r="AJ4" s="299">
        <f>AI4+AH4</f>
        <v>2209.6389278608626</v>
      </c>
    </row>
    <row r="6" spans="1:36">
      <c r="A6" t="s">
        <v>594</v>
      </c>
      <c r="B6" s="291">
        <v>-0.18177004999999999</v>
      </c>
      <c r="C6" s="291">
        <v>-0.15821289999999999</v>
      </c>
      <c r="D6" s="290">
        <f>B6+C6</f>
        <v>-0.33998295000000001</v>
      </c>
      <c r="E6" s="291">
        <v>-0.26685855999999997</v>
      </c>
      <c r="F6" s="290">
        <f>D6+E6</f>
        <v>-0.60684150999999997</v>
      </c>
      <c r="G6" s="291">
        <v>-0.17667844999999999</v>
      </c>
      <c r="H6" s="290">
        <f>F6+G6</f>
        <v>-0.78351996000000002</v>
      </c>
      <c r="I6" s="291">
        <v>-0.40093565999999997</v>
      </c>
      <c r="J6" s="291">
        <v>-0.38542725</v>
      </c>
      <c r="K6" s="290">
        <f>I6+J6</f>
        <v>-0.78636291000000003</v>
      </c>
      <c r="L6" s="291">
        <v>-2.13259094</v>
      </c>
      <c r="M6" s="290">
        <f>K6+L6</f>
        <v>-2.9189538500000003</v>
      </c>
      <c r="N6" s="291">
        <v>-3.3601220999999999</v>
      </c>
      <c r="O6" s="290">
        <f>M6+N6</f>
        <v>-6.2790759500000002</v>
      </c>
      <c r="P6" s="291">
        <v>-0.59396333000000001</v>
      </c>
      <c r="Q6" s="291">
        <v>-0.77411662000000003</v>
      </c>
      <c r="R6" s="290">
        <f>P6+Q6</f>
        <v>-1.36807995</v>
      </c>
      <c r="S6" s="291">
        <v>-1.5075425299999998</v>
      </c>
      <c r="T6" s="290">
        <f>R6+S6</f>
        <v>-2.8756224799999996</v>
      </c>
      <c r="U6" s="291">
        <v>-1.6246581399999998</v>
      </c>
      <c r="V6" s="290">
        <f>T6+U6</f>
        <v>-4.5002806199999998</v>
      </c>
      <c r="W6" s="291">
        <v>-0.8119421</v>
      </c>
      <c r="X6" s="291">
        <v>-0.78617205999999995</v>
      </c>
      <c r="Y6" s="290">
        <f>W6+X6</f>
        <v>-1.59811416</v>
      </c>
      <c r="Z6" s="291">
        <v>-5.5223339999999996E-2</v>
      </c>
      <c r="AA6" s="290">
        <f>Y6+Z6</f>
        <v>-1.6533374999999999</v>
      </c>
      <c r="AB6" s="291">
        <v>-2.7339060000000005E-2</v>
      </c>
      <c r="AC6" s="290">
        <f>AA6+AB6</f>
        <v>-1.68067656</v>
      </c>
      <c r="AD6" s="291">
        <v>-7.9361200000000014E-3</v>
      </c>
      <c r="AE6" s="291">
        <f>SUMIF('Controle Dash'!$1:$1,'Controle Dash Trimestre'!AE$1,'Controle Dash'!72:72)</f>
        <v>-8.9017560000000023E-2</v>
      </c>
      <c r="AF6" s="290">
        <f>AD6+AE6</f>
        <v>-9.6953680000000028E-2</v>
      </c>
      <c r="AG6" s="291">
        <f>SUMIF('Controle Dash'!$1:$1,'Controle Dash Trimestre'!AG$1,'Controle Dash'!72:72)</f>
        <v>-0.26052382999999996</v>
      </c>
      <c r="AH6" s="290">
        <f>AG6+AF6</f>
        <v>-0.35747751</v>
      </c>
      <c r="AI6" s="291">
        <f>SUMIF('Controle Dash'!$1:$1,'Controle Dash Trimestre'!AI$1,'Controle Dash'!72:72)</f>
        <v>-0.26532235999999998</v>
      </c>
      <c r="AJ6" s="290">
        <f>AI6+AH6</f>
        <v>-0.62279986999999992</v>
      </c>
    </row>
    <row r="7" spans="1:36">
      <c r="A7" t="s">
        <v>595</v>
      </c>
      <c r="B7" s="309">
        <v>-38.930229150000002</v>
      </c>
      <c r="C7" s="309">
        <v>-37.804886809999999</v>
      </c>
      <c r="D7" s="290">
        <f>B7+C7</f>
        <v>-76.735115960000002</v>
      </c>
      <c r="E7" s="309">
        <v>-44.068202419999999</v>
      </c>
      <c r="F7" s="290">
        <f>D7+E7</f>
        <v>-120.80331838000001</v>
      </c>
      <c r="G7" s="309">
        <v>-43.860971430000006</v>
      </c>
      <c r="H7" s="290">
        <f>F7+G7</f>
        <v>-164.66428981000001</v>
      </c>
      <c r="I7" s="309">
        <v>-43.485369422059996</v>
      </c>
      <c r="J7" s="309">
        <v>-41.054826676394995</v>
      </c>
      <c r="K7" s="290">
        <f>I7+J7</f>
        <v>-84.540196098454999</v>
      </c>
      <c r="L7" s="309">
        <v>-45.071326967394995</v>
      </c>
      <c r="M7" s="290">
        <f>K7+L7</f>
        <v>-129.61152306585001</v>
      </c>
      <c r="N7" s="309">
        <v>-40.978776091295003</v>
      </c>
      <c r="O7" s="336">
        <f>M7+N7</f>
        <v>-170.59029915714501</v>
      </c>
      <c r="P7" s="309">
        <v>-41.642329560000007</v>
      </c>
      <c r="Q7" s="309">
        <v>-43.582260180000006</v>
      </c>
      <c r="R7" s="290">
        <f>P7+Q7</f>
        <v>-85.224589740000013</v>
      </c>
      <c r="S7" s="309">
        <v>-43.278449460000004</v>
      </c>
      <c r="T7" s="290">
        <f>R7+S7</f>
        <v>-128.50303920000002</v>
      </c>
      <c r="U7" s="309">
        <v>-40.494854250000003</v>
      </c>
      <c r="V7" s="336">
        <f>T7+U7</f>
        <v>-168.99789345000002</v>
      </c>
      <c r="W7" s="309">
        <v>-41.472875950000024</v>
      </c>
      <c r="X7" s="309">
        <v>-40.770613000000012</v>
      </c>
      <c r="Y7" s="290">
        <f>W7+X7</f>
        <v>-82.243488950000028</v>
      </c>
      <c r="Z7" s="309">
        <v>-44.230673309999993</v>
      </c>
      <c r="AA7" s="290">
        <f>Y7+Z7</f>
        <v>-126.47416226000001</v>
      </c>
      <c r="AB7" s="309">
        <v>-46.049472099999988</v>
      </c>
      <c r="AC7" s="290">
        <f>AA7+AB7</f>
        <v>-172.52363436000002</v>
      </c>
      <c r="AD7" s="309">
        <v>-44.49477684</v>
      </c>
      <c r="AE7" s="309">
        <f>SUMIF('Controle Dash'!$1:$1,'Controle Dash Trimestre'!AE$1,'Controle Dash'!73:73)</f>
        <v>-47.856449781522073</v>
      </c>
      <c r="AF7" s="290">
        <f>AD7+AE7</f>
        <v>-92.351226621522073</v>
      </c>
      <c r="AG7" s="291">
        <f>SUMIF('Controle Dash'!$1:$1,'Controle Dash Trimestre'!AG$1,'Controle Dash'!73:73)</f>
        <v>-47.283755491000036</v>
      </c>
      <c r="AH7" s="290">
        <f>AG7+AF7</f>
        <v>-139.6349821125221</v>
      </c>
      <c r="AI7" s="291">
        <f>SUMIF('Controle Dash'!$1:$1,'Controle Dash Trimestre'!AI$1,'Controle Dash'!73:73)</f>
        <v>-43.411393846476216</v>
      </c>
      <c r="AJ7" s="290">
        <f>AI7+AH7</f>
        <v>-183.04637595899831</v>
      </c>
    </row>
    <row r="8" spans="1:36">
      <c r="A8" s="377" t="s">
        <v>820</v>
      </c>
      <c r="B8" s="373">
        <v>-7.8821597101623633E-2</v>
      </c>
      <c r="C8" s="373">
        <v>-7.4049499045044584E-2</v>
      </c>
      <c r="D8" s="376">
        <f>SUM('Controle Dash Trimestre'!AE127)</f>
        <v>-22.11805923</v>
      </c>
      <c r="E8" s="375">
        <v>-7.7869820491359543E-2</v>
      </c>
      <c r="F8" s="292">
        <f>D8+E8</f>
        <v>-22.195929050491358</v>
      </c>
      <c r="G8" s="375">
        <v>-7.8394562591561703E-2</v>
      </c>
      <c r="H8" s="372">
        <f>H7/H4</f>
        <v>-7.7312628253213861E-2</v>
      </c>
      <c r="I8" s="373">
        <v>-8.2787365668744409E-2</v>
      </c>
      <c r="J8" s="373">
        <v>-7.7603373037620743E-2</v>
      </c>
      <c r="K8" s="372">
        <f>K7/K4</f>
        <v>-8.0186105039230751E-2</v>
      </c>
      <c r="L8" s="373">
        <v>-7.9378509122598723E-2</v>
      </c>
      <c r="N8" s="373">
        <v>-7.766139335256568E-2</v>
      </c>
      <c r="O8" s="372">
        <f>O7/O4</f>
        <v>-7.9353108957508439E-2</v>
      </c>
      <c r="P8" s="373">
        <v>-7.9860362079724898E-2</v>
      </c>
      <c r="Q8" s="373">
        <v>-8.2678116965884119E-2</v>
      </c>
      <c r="R8" s="372">
        <f>R7/R4</f>
        <v>-8.1276888017525681E-2</v>
      </c>
      <c r="S8" s="373">
        <v>-8.0759830611503075E-2</v>
      </c>
      <c r="T8" s="372">
        <f>T7/T4</f>
        <v>-8.1102010781995457E-2</v>
      </c>
      <c r="U8" s="373">
        <v>-7.7701352054887679E-2</v>
      </c>
      <c r="V8" s="372">
        <f>V7/V4</f>
        <v>-8.026031743056318E-2</v>
      </c>
      <c r="W8" s="374">
        <v>-8.1490579745844352E-2</v>
      </c>
      <c r="X8" s="373">
        <v>-7.5635765302331376E-2</v>
      </c>
      <c r="Y8" s="372">
        <f>Y7/Y4</f>
        <v>-7.8479061850219953E-2</v>
      </c>
      <c r="Z8" s="373">
        <v>-7.870525260247635E-2</v>
      </c>
      <c r="AA8" s="372">
        <f>AA7/AA4</f>
        <v>-7.8558017530935637E-2</v>
      </c>
      <c r="AB8" s="374">
        <v>-8.1177538984935585E-2</v>
      </c>
      <c r="AC8" s="372">
        <f>AC7/AC4</f>
        <v>-7.9240528284690762E-2</v>
      </c>
      <c r="AD8" s="374">
        <v>-8.1335219567338107E-2</v>
      </c>
      <c r="AE8" s="373">
        <f>AE7/AE4</f>
        <v>-9.0012124815519748E-2</v>
      </c>
      <c r="AF8" s="372">
        <f>AF7/AF4</f>
        <v>-8.5611785844131733E-2</v>
      </c>
      <c r="AG8" s="371">
        <f>AG7/AG4</f>
        <v>-8.264263521815135E-2</v>
      </c>
      <c r="AH8" s="370">
        <f>AG8+AF8</f>
        <v>-0.16825442106228308</v>
      </c>
      <c r="AI8" s="371">
        <f>AI7/AI4</f>
        <v>-7.76908854643443E-2</v>
      </c>
      <c r="AJ8" s="370">
        <f>AI8+AH8</f>
        <v>-0.24594530652662738</v>
      </c>
    </row>
    <row r="9" spans="1:36">
      <c r="A9" s="115" t="s">
        <v>655</v>
      </c>
      <c r="B9" s="300">
        <v>454.79107535718992</v>
      </c>
      <c r="C9" s="300">
        <v>472.57224890867394</v>
      </c>
      <c r="D9" s="299">
        <f>B9+C9</f>
        <v>927.36332426586387</v>
      </c>
      <c r="E9" s="300">
        <v>521.58639796171951</v>
      </c>
      <c r="F9" s="299">
        <f>D9+E9</f>
        <v>1448.9497222275834</v>
      </c>
      <c r="G9" s="300">
        <v>515.45231957766669</v>
      </c>
      <c r="H9" s="299">
        <f>F9+G9</f>
        <v>1964.4020418052501</v>
      </c>
      <c r="I9" s="300">
        <v>481.37946549526725</v>
      </c>
      <c r="J9" s="300">
        <v>487.59379536025574</v>
      </c>
      <c r="K9" s="299">
        <f>I9+J9</f>
        <v>968.97326085552299</v>
      </c>
      <c r="L9" s="300">
        <v>520.59872118958174</v>
      </c>
      <c r="M9" s="299">
        <f>K9+L9</f>
        <v>1489.5719820451047</v>
      </c>
      <c r="N9" s="300">
        <v>483.32065467379914</v>
      </c>
      <c r="O9" s="369">
        <f>M9+N9</f>
        <v>1972.8926367189038</v>
      </c>
      <c r="P9" s="300">
        <v>479.20298531447793</v>
      </c>
      <c r="Q9" s="300">
        <v>482.77536953601742</v>
      </c>
      <c r="R9" s="299">
        <f>P9+Q9</f>
        <v>961.97835485049541</v>
      </c>
      <c r="S9" s="300">
        <v>491.10479842277249</v>
      </c>
      <c r="T9" s="299">
        <f>R9+S9</f>
        <v>1453.083153273268</v>
      </c>
      <c r="U9" s="300">
        <v>479.04071428655425</v>
      </c>
      <c r="V9" s="369">
        <f>T9+U9</f>
        <v>1932.1238675598222</v>
      </c>
      <c r="W9" s="300">
        <v>466.64365048399577</v>
      </c>
      <c r="X9" s="300">
        <v>497.48202597115255</v>
      </c>
      <c r="Y9" s="299">
        <f>W9+X9</f>
        <v>964.12567645514832</v>
      </c>
      <c r="Z9" s="300">
        <v>517.69277500740259</v>
      </c>
      <c r="AA9" s="299">
        <f>Y9+Z9</f>
        <v>1481.8184514625509</v>
      </c>
      <c r="AB9" s="300">
        <v>521.19182836534401</v>
      </c>
      <c r="AC9" s="299">
        <f>AA9+AB9</f>
        <v>2003.0102798278949</v>
      </c>
      <c r="AD9" s="300">
        <v>502.55152844599274</v>
      </c>
      <c r="AE9" s="300">
        <f>AE4+AE6+AE7</f>
        <v>483.72123733414332</v>
      </c>
      <c r="AF9" s="299">
        <f>AD9+AE9</f>
        <v>986.27276578013607</v>
      </c>
      <c r="AG9" s="300">
        <f>AG4+AG6+AG7</f>
        <v>524.60295879871069</v>
      </c>
      <c r="AH9" s="299">
        <f>AG9+AF9</f>
        <v>1510.8757245788468</v>
      </c>
      <c r="AI9" s="300">
        <f>AI4+AI6+AI7</f>
        <v>515.09402745301747</v>
      </c>
      <c r="AJ9" s="299">
        <f>AI9+AH9</f>
        <v>2025.9697520318641</v>
      </c>
    </row>
    <row r="11" spans="1:36">
      <c r="A11" s="115" t="s">
        <v>668</v>
      </c>
      <c r="B11" s="311">
        <v>-114.34006223200005</v>
      </c>
      <c r="C11" s="311">
        <v>-123.64676548959991</v>
      </c>
      <c r="D11" s="322">
        <f>SUM(D12:D16)</f>
        <v>-237.98682772159998</v>
      </c>
      <c r="E11" s="311">
        <v>-130.65730657399996</v>
      </c>
      <c r="F11" s="322">
        <f>SUM(F12:F16)</f>
        <v>-368.64413429559994</v>
      </c>
      <c r="G11" s="311">
        <v>-133.99824029000004</v>
      </c>
      <c r="H11" s="322">
        <f>SUM(H12:H16)</f>
        <v>-502.64237458559995</v>
      </c>
      <c r="I11" s="311">
        <v>-101.11047858034004</v>
      </c>
      <c r="J11" s="311">
        <v>-97.479569862804951</v>
      </c>
      <c r="K11" s="322">
        <f>SUM(K12:K16)</f>
        <v>-198.59004844314498</v>
      </c>
      <c r="L11" s="311">
        <v>-101.30195050020495</v>
      </c>
      <c r="M11" s="322">
        <f>SUM(M12:M16)</f>
        <v>-299.89199894334996</v>
      </c>
      <c r="N11" s="311">
        <v>-95.044306768304864</v>
      </c>
      <c r="O11" s="322">
        <f>SUM(O12:O16)</f>
        <v>-394.93630571165488</v>
      </c>
      <c r="P11" s="311">
        <v>-89.774510842590587</v>
      </c>
      <c r="Q11" s="311">
        <v>-92.356138772198989</v>
      </c>
      <c r="R11" s="322">
        <f>SUM(R12:R16)</f>
        <v>-182.13064961478958</v>
      </c>
      <c r="S11" s="311">
        <v>-90.143363043011206</v>
      </c>
      <c r="T11" s="322">
        <f>SUM(T12:T16)</f>
        <v>-272.27401265780077</v>
      </c>
      <c r="U11" s="311">
        <v>-86.777319973667048</v>
      </c>
      <c r="V11" s="322">
        <f>SUM(V12:V16)</f>
        <v>-359.0513326314678</v>
      </c>
      <c r="W11" s="311">
        <v>-86.323961369999921</v>
      </c>
      <c r="X11" s="311">
        <v>-93.225655180000217</v>
      </c>
      <c r="Y11" s="322">
        <f>SUM(Y12:Y16)</f>
        <v>-179.54961655000014</v>
      </c>
      <c r="Z11" s="311">
        <v>-89.594486520000174</v>
      </c>
      <c r="AA11" s="322">
        <f>SUM(AA12:AA16)</f>
        <v>-269.14410307000031</v>
      </c>
      <c r="AB11" s="311">
        <v>-110.33644826999992</v>
      </c>
      <c r="AC11" s="322">
        <f>SUM(AC12:AC16)</f>
        <v>-379.4805513400002</v>
      </c>
      <c r="AD11" s="311">
        <v>-86.684444120000052</v>
      </c>
      <c r="AE11" s="311">
        <f>SUM(AE12:AE16)</f>
        <v>-92.663211689999997</v>
      </c>
      <c r="AF11" s="322">
        <f>SUM(AF12:AF16)</f>
        <v>-179.34765581000005</v>
      </c>
      <c r="AG11" s="300">
        <f>SUM(AG12:AG16)</f>
        <v>-95.71479930000001</v>
      </c>
      <c r="AH11" s="299">
        <f t="shared" ref="AH11:AH16" si="0">AG11+AF11</f>
        <v>-275.06245511000009</v>
      </c>
      <c r="AI11" s="300">
        <f>SUM(AI12:AI16)</f>
        <v>-97.849335160000024</v>
      </c>
      <c r="AJ11" s="299">
        <f t="shared" ref="AJ11:AJ16" si="1">AI11+AH11</f>
        <v>-372.9117902700001</v>
      </c>
    </row>
    <row r="12" spans="1:36">
      <c r="A12" s="348" t="s">
        <v>131</v>
      </c>
      <c r="B12" s="309">
        <v>-37.011573372000058</v>
      </c>
      <c r="C12" s="309">
        <v>-42.294772989600013</v>
      </c>
      <c r="D12" s="290">
        <f>B12+C12</f>
        <v>-79.306346361600077</v>
      </c>
      <c r="E12" s="309">
        <v>-43.170930354000035</v>
      </c>
      <c r="F12" s="290">
        <f>D12+E12</f>
        <v>-122.47727671560011</v>
      </c>
      <c r="G12" s="309">
        <v>-44.45409240000005</v>
      </c>
      <c r="H12" s="290">
        <f>F12+G12</f>
        <v>-166.93136911560015</v>
      </c>
      <c r="I12" s="309">
        <v>-41.667248252400015</v>
      </c>
      <c r="J12" s="309">
        <v>-38.108316899200005</v>
      </c>
      <c r="K12" s="290">
        <f>I12+J12</f>
        <v>-79.77556515160002</v>
      </c>
      <c r="L12" s="309">
        <v>-38.567524337600062</v>
      </c>
      <c r="M12" s="290">
        <f>K12+L12</f>
        <v>-118.34308948920008</v>
      </c>
      <c r="N12" s="309">
        <v>-36.46335583959997</v>
      </c>
      <c r="O12" s="290">
        <f>M12+N12</f>
        <v>-154.80644532880007</v>
      </c>
      <c r="P12" s="309">
        <v>-30.300677380000071</v>
      </c>
      <c r="Q12" s="309">
        <v>-33.389610060000038</v>
      </c>
      <c r="R12" s="290">
        <f>P12+Q12</f>
        <v>-63.690287440000105</v>
      </c>
      <c r="S12" s="309">
        <v>-31.551742109999992</v>
      </c>
      <c r="T12" s="290">
        <f>R12+S12</f>
        <v>-95.242029550000098</v>
      </c>
      <c r="U12" s="309">
        <v>-28.729607070000004</v>
      </c>
      <c r="V12" s="290">
        <f>T12+U12</f>
        <v>-123.9716366200001</v>
      </c>
      <c r="W12" s="309">
        <v>-33.504432210000012</v>
      </c>
      <c r="X12" s="309">
        <v>-31.375972760000153</v>
      </c>
      <c r="Y12" s="290">
        <f>W12+X12</f>
        <v>-64.880404970000171</v>
      </c>
      <c r="Z12" s="309">
        <v>-27.192873960000036</v>
      </c>
      <c r="AA12" s="290">
        <f>Y12+Z12</f>
        <v>-92.073278930000214</v>
      </c>
      <c r="AB12" s="309">
        <v>-28.652046789999975</v>
      </c>
      <c r="AC12" s="290">
        <f>AA12+AB12</f>
        <v>-120.72532572000019</v>
      </c>
      <c r="AD12" s="309">
        <v>-28.065799350000056</v>
      </c>
      <c r="AE12" s="309">
        <f>SUMIF('Controle Dash'!$1:$1,'Controle Dash Trimestre'!AE$1,'Controle Dash'!82:82)</f>
        <v>-29.648172690000003</v>
      </c>
      <c r="AF12" s="290">
        <f>AD12+AE12</f>
        <v>-57.713972040000058</v>
      </c>
      <c r="AG12" s="291">
        <f>SUMIF('Controle Dash'!$1:$1,'Controle Dash Trimestre'!AG$1,'Controle Dash'!82:82)</f>
        <v>-30.254668749999993</v>
      </c>
      <c r="AH12" s="290">
        <f t="shared" si="0"/>
        <v>-87.968640790000052</v>
      </c>
      <c r="AI12" s="291">
        <f>SUMIF('Controle Dash'!$1:$1,'Controle Dash Trimestre'!AI$1,'Controle Dash'!82:82)</f>
        <v>-26.560376350000006</v>
      </c>
      <c r="AJ12" s="290">
        <f t="shared" si="1"/>
        <v>-114.52901714000006</v>
      </c>
    </row>
    <row r="13" spans="1:36">
      <c r="A13" s="348" t="s">
        <v>168</v>
      </c>
      <c r="B13" s="309">
        <v>-21.901606599999983</v>
      </c>
      <c r="C13" s="309">
        <v>-24.091636699999917</v>
      </c>
      <c r="D13" s="290">
        <f>B13+C13</f>
        <v>-45.993243299999904</v>
      </c>
      <c r="E13" s="309">
        <v>-24.579843539999867</v>
      </c>
      <c r="F13" s="290">
        <f>D13+E13</f>
        <v>-70.573086839999775</v>
      </c>
      <c r="G13" s="309">
        <v>-25.504511689999966</v>
      </c>
      <c r="H13" s="290">
        <f>F13+G13</f>
        <v>-96.077598529999733</v>
      </c>
      <c r="I13" s="309">
        <v>-22.682831490000027</v>
      </c>
      <c r="J13" s="309">
        <v>-24.762246579999935</v>
      </c>
      <c r="K13" s="290">
        <f>I13+J13</f>
        <v>-47.445078069999965</v>
      </c>
      <c r="L13" s="309">
        <v>-22.704314229999884</v>
      </c>
      <c r="M13" s="290">
        <f>K13+L13</f>
        <v>-70.149392299999846</v>
      </c>
      <c r="N13" s="309">
        <v>-22.207954239999893</v>
      </c>
      <c r="O13" s="336">
        <f>M13+N13</f>
        <v>-92.357346539999739</v>
      </c>
      <c r="P13" s="309">
        <v>-24.816197070000001</v>
      </c>
      <c r="Q13" s="309">
        <v>-26.073599659999999</v>
      </c>
      <c r="R13" s="290">
        <f>P13+Q13</f>
        <v>-50.88979673</v>
      </c>
      <c r="S13" s="309">
        <v>-26.030088240000008</v>
      </c>
      <c r="T13" s="290">
        <f>R13+S13</f>
        <v>-76.919884970000012</v>
      </c>
      <c r="U13" s="309">
        <v>-26.230087130000001</v>
      </c>
      <c r="V13" s="336">
        <f>T13+U13</f>
        <v>-103.14997210000001</v>
      </c>
      <c r="W13" s="309">
        <v>-23.341078109999906</v>
      </c>
      <c r="X13" s="309">
        <v>-28.371062990000066</v>
      </c>
      <c r="Y13" s="290">
        <f>W13+X13</f>
        <v>-51.712141099999968</v>
      </c>
      <c r="Z13" s="309">
        <v>-29.487516820000138</v>
      </c>
      <c r="AA13" s="290">
        <f>Y13+Z13</f>
        <v>-81.199657920000107</v>
      </c>
      <c r="AB13" s="309">
        <v>-27.74348561999993</v>
      </c>
      <c r="AC13" s="290">
        <f>AA13+AB13</f>
        <v>-108.94314354000004</v>
      </c>
      <c r="AD13" s="309">
        <v>-23.797770590000006</v>
      </c>
      <c r="AE13" s="309">
        <f>SUMIF('Controle Dash'!$1:$1,'Controle Dash Trimestre'!AE$1,'Controle Dash'!85:85)</f>
        <v>-24.32833157</v>
      </c>
      <c r="AF13" s="290">
        <f>AD13+AE13</f>
        <v>-48.126102160000002</v>
      </c>
      <c r="AG13" s="291">
        <f>SUMIF('Controle Dash'!$1:$1,'Controle Dash Trimestre'!AG$1,'Controle Dash'!85:85)</f>
        <v>-25.069277270000001</v>
      </c>
      <c r="AH13" s="290">
        <f t="shared" si="0"/>
        <v>-73.195379430000003</v>
      </c>
      <c r="AI13" s="291">
        <f>SUMIF('Controle Dash'!$1:$1,'Controle Dash Trimestre'!AI$1,'Controle Dash'!85:85)</f>
        <v>-29.385727529999997</v>
      </c>
      <c r="AJ13" s="290">
        <f t="shared" si="1"/>
        <v>-102.58110696</v>
      </c>
    </row>
    <row r="14" spans="1:36">
      <c r="A14" s="348" t="s">
        <v>137</v>
      </c>
      <c r="B14" s="309">
        <v>-3.6598955300000147</v>
      </c>
      <c r="C14" s="309">
        <v>-3.3707518400000023</v>
      </c>
      <c r="D14" s="290">
        <f>B14+C14</f>
        <v>-7.0306473700000165</v>
      </c>
      <c r="E14" s="309">
        <v>-3.5531025500000242</v>
      </c>
      <c r="F14" s="290">
        <f>D14+E14</f>
        <v>-10.583749920000042</v>
      </c>
      <c r="G14" s="309">
        <v>-2.6614973500000003</v>
      </c>
      <c r="H14" s="290">
        <f>F14+G14</f>
        <v>-13.245247270000043</v>
      </c>
      <c r="I14" s="309">
        <v>-2.9366030599999959</v>
      </c>
      <c r="J14" s="309">
        <v>-2.7620198199999941</v>
      </c>
      <c r="K14" s="290">
        <f>I14+J14</f>
        <v>-5.6986228799999896</v>
      </c>
      <c r="L14" s="309">
        <v>-3.3535320500000041</v>
      </c>
      <c r="M14" s="290">
        <f>K14+L14</f>
        <v>-9.0521549299999933</v>
      </c>
      <c r="N14" s="309">
        <v>-2.9904472399999915</v>
      </c>
      <c r="O14" s="290">
        <f>M14+N14</f>
        <v>-12.042602169999984</v>
      </c>
      <c r="P14" s="309">
        <v>-1.7997934425905149</v>
      </c>
      <c r="Q14" s="309">
        <v>-1.8495327121989642</v>
      </c>
      <c r="R14" s="290">
        <f>P14+Q14</f>
        <v>-3.6493261547894793</v>
      </c>
      <c r="S14" s="309">
        <v>-2.3657815630111916</v>
      </c>
      <c r="T14" s="290">
        <f>R14+S14</f>
        <v>-6.0151077178006709</v>
      </c>
      <c r="U14" s="309">
        <v>-1.8537031536670421</v>
      </c>
      <c r="V14" s="290">
        <f>T14+U14</f>
        <v>-7.868810871467713</v>
      </c>
      <c r="W14" s="309">
        <v>-2.1404382599999994</v>
      </c>
      <c r="X14" s="309">
        <v>-1.8667110700000009</v>
      </c>
      <c r="Y14" s="290">
        <f>W14+X14</f>
        <v>-4.0071493300000007</v>
      </c>
      <c r="Z14" s="309">
        <v>-1.9066902599999962</v>
      </c>
      <c r="AA14" s="290">
        <f>Y14+Z14</f>
        <v>-5.9138395899999967</v>
      </c>
      <c r="AB14" s="309">
        <v>-1.5923962599999975</v>
      </c>
      <c r="AC14" s="290">
        <f>AA14+AB14</f>
        <v>-7.5062358499999942</v>
      </c>
      <c r="AD14" s="309">
        <v>-1.7301861699999987</v>
      </c>
      <c r="AE14" s="309">
        <f>SUMIF('Controle Dash'!$1:$1,'Controle Dash Trimestre'!AE$1,'Controle Dash'!84:84)</f>
        <v>-1.5976735399999999</v>
      </c>
      <c r="AF14" s="290">
        <f>AD14+AE14</f>
        <v>-3.3278597099999985</v>
      </c>
      <c r="AG14" s="291">
        <f>SUMIF('Controle Dash'!$1:$1,'Controle Dash Trimestre'!AG$1,'Controle Dash'!84:84)</f>
        <v>-1.50902136</v>
      </c>
      <c r="AH14" s="290">
        <f t="shared" si="0"/>
        <v>-4.8368810699999987</v>
      </c>
      <c r="AI14" s="291">
        <f>SUMIF('Controle Dash'!$1:$1,'Controle Dash Trimestre'!AI$1,'Controle Dash'!84:84)</f>
        <v>-1.9081255800000005</v>
      </c>
      <c r="AJ14" s="290">
        <f t="shared" si="1"/>
        <v>-6.7450066499999988</v>
      </c>
    </row>
    <row r="15" spans="1:36">
      <c r="A15" s="348" t="s">
        <v>785</v>
      </c>
      <c r="B15" s="309">
        <v>-42.301487530000003</v>
      </c>
      <c r="C15" s="309">
        <v>-43.229409910000001</v>
      </c>
      <c r="D15" s="290">
        <f>B15+C15</f>
        <v>-85.530897440000004</v>
      </c>
      <c r="E15" s="309">
        <v>-49.320335440000022</v>
      </c>
      <c r="F15" s="290">
        <f>D15+E15</f>
        <v>-134.85123288000003</v>
      </c>
      <c r="G15" s="309">
        <v>-52.030948140000007</v>
      </c>
      <c r="H15" s="290">
        <f>F15+G15</f>
        <v>-186.88218102000002</v>
      </c>
      <c r="I15" s="309">
        <v>-24.789486817940002</v>
      </c>
      <c r="J15" s="309">
        <v>-24.545489803605001</v>
      </c>
      <c r="K15" s="290">
        <f>I15+J15</f>
        <v>-49.334976621545003</v>
      </c>
      <c r="L15" s="309">
        <v>-26.776937252605006</v>
      </c>
      <c r="M15" s="290">
        <f>K15+L15</f>
        <v>-76.111913874150005</v>
      </c>
      <c r="N15" s="309">
        <v>-26.581416588705004</v>
      </c>
      <c r="O15" s="290">
        <f>M15+N15</f>
        <v>-102.69333046285502</v>
      </c>
      <c r="P15" s="309">
        <v>-24.158068700000001</v>
      </c>
      <c r="Q15" s="309">
        <v>-22.15401730999999</v>
      </c>
      <c r="R15" s="290">
        <f>P15+Q15</f>
        <v>-46.312086009999987</v>
      </c>
      <c r="S15" s="309">
        <v>-20.108830940000011</v>
      </c>
      <c r="T15" s="290">
        <f>R15+S15</f>
        <v>-66.420916949999992</v>
      </c>
      <c r="U15" s="309">
        <v>-20.614766840000001</v>
      </c>
      <c r="V15" s="290">
        <f>T15+U15</f>
        <v>-87.035683789999993</v>
      </c>
      <c r="W15" s="309">
        <v>-18.325902679999995</v>
      </c>
      <c r="X15" s="309">
        <v>-22.34738608</v>
      </c>
      <c r="Y15" s="290">
        <f>W15+X15</f>
        <v>-40.673288759999991</v>
      </c>
      <c r="Z15" s="309">
        <v>-21.62818579999999</v>
      </c>
      <c r="AA15" s="290">
        <f>Y15+Z15</f>
        <v>-62.301474559999981</v>
      </c>
      <c r="AB15" s="309">
        <v>-22.246106030000007</v>
      </c>
      <c r="AC15" s="290">
        <f>AA15+AB15</f>
        <v>-84.547580589999995</v>
      </c>
      <c r="AD15" s="309">
        <v>-23.026278280000007</v>
      </c>
      <c r="AE15" s="309">
        <f>SUMIF('Controle Dash'!$1:$1,'Controle Dash Trimestre'!AE$1,'Controle Dash'!90:90)</f>
        <v>-24.937966769999992</v>
      </c>
      <c r="AF15" s="290">
        <f>AD15+AE15</f>
        <v>-47.964245050000002</v>
      </c>
      <c r="AG15" s="291">
        <f>SUMIF('Controle Dash'!$1:$1,'Controle Dash Trimestre'!AG$1,'Controle Dash'!90:90)</f>
        <v>-27.066542960000007</v>
      </c>
      <c r="AH15" s="290">
        <f t="shared" si="0"/>
        <v>-75.030788010000009</v>
      </c>
      <c r="AI15" s="291">
        <f>SUMIF('Controle Dash'!$1:$1,'Controle Dash Trimestre'!AI$1,'Controle Dash'!90:90)</f>
        <v>-28.906058950000006</v>
      </c>
      <c r="AJ15" s="290">
        <f t="shared" si="1"/>
        <v>-103.93684696000001</v>
      </c>
    </row>
    <row r="16" spans="1:36">
      <c r="A16" s="348" t="s">
        <v>819</v>
      </c>
      <c r="B16" s="309">
        <v>-9.4654992</v>
      </c>
      <c r="C16" s="309">
        <v>-10.660194049999992</v>
      </c>
      <c r="D16" s="290">
        <f>B16+C16</f>
        <v>-20.125693249999991</v>
      </c>
      <c r="E16" s="309">
        <v>-10.033094689999999</v>
      </c>
      <c r="F16" s="290">
        <f>D16+E16</f>
        <v>-30.158787939999989</v>
      </c>
      <c r="G16" s="309">
        <v>-9.347190709999996</v>
      </c>
      <c r="H16" s="290">
        <f>F16+G16</f>
        <v>-39.505978649999989</v>
      </c>
      <c r="I16" s="309">
        <v>-9.0343089599999971</v>
      </c>
      <c r="J16" s="309">
        <v>-7.30149676</v>
      </c>
      <c r="K16" s="290">
        <f>I16+J16</f>
        <v>-16.335805719999996</v>
      </c>
      <c r="L16" s="309">
        <v>-9.8996426299999989</v>
      </c>
      <c r="M16" s="290">
        <f>K16+L16</f>
        <v>-26.235448349999995</v>
      </c>
      <c r="N16" s="309">
        <v>-6.8011328599999974</v>
      </c>
      <c r="O16" s="290">
        <f>M16+N16</f>
        <v>-33.036581209999994</v>
      </c>
      <c r="P16" s="309">
        <v>-8.6997742499999973</v>
      </c>
      <c r="Q16" s="309">
        <v>-8.8893790300000006</v>
      </c>
      <c r="R16" s="290">
        <f>P16+Q16</f>
        <v>-17.589153279999998</v>
      </c>
      <c r="S16" s="309">
        <v>-10.086920190000001</v>
      </c>
      <c r="T16" s="290">
        <f>R16+S16</f>
        <v>-27.676073469999999</v>
      </c>
      <c r="U16" s="309">
        <v>-9.3491557800000002</v>
      </c>
      <c r="V16" s="290">
        <f>T16+U16</f>
        <v>-37.025229249999995</v>
      </c>
      <c r="W16" s="309">
        <v>-9.0121101100000018</v>
      </c>
      <c r="X16" s="309">
        <v>-9.2645222800000013</v>
      </c>
      <c r="Y16" s="290">
        <f>W16+X16</f>
        <v>-18.276632390000003</v>
      </c>
      <c r="Z16" s="309">
        <v>-9.3792196799999985</v>
      </c>
      <c r="AA16" s="290">
        <f>Y16+Z16</f>
        <v>-27.655852070000002</v>
      </c>
      <c r="AB16" s="309">
        <v>-30.102413570000003</v>
      </c>
      <c r="AC16" s="290">
        <f>AA16+AB16</f>
        <v>-57.758265640000005</v>
      </c>
      <c r="AD16" s="309">
        <v>-10.064409729999998</v>
      </c>
      <c r="AE16" s="309">
        <f>SUMIF('Controle Dash'!$1:$1,'Controle Dash Trimestre'!AE$1,'Controle Dash'!86:86)+SUMIF('Controle Dash'!$1:$1,'Controle Dash Trimestre'!AE$1,'Controle Dash'!87:87)+SUMIF('Controle Dash'!$1:$1,'Controle Dash Trimestre'!AE$1,'Controle Dash'!88:88)+SUMIF('Controle Dash'!$1:$1,'Controle Dash Trimestre'!AE$1,'Controle Dash'!89:89)+SUMIF('Controle Dash'!$1:$1,'Controle Dash Trimestre'!AE$1,'Controle Dash'!92:92)</f>
        <v>-12.15106712</v>
      </c>
      <c r="AF16" s="290">
        <f>AD16+AE16</f>
        <v>-22.215476849999998</v>
      </c>
      <c r="AG16" s="291">
        <f>SUMIF('Controle Dash'!$1:$1,'Controle Dash Trimestre'!AG$1,'Controle Dash'!86:86)+SUMIF('Controle Dash'!$1:$1,'Controle Dash Trimestre'!AG$1,'Controle Dash'!87:87)+SUMIF('Controle Dash'!$1:$1,'Controle Dash Trimestre'!AG$1,'Controle Dash'!88:88)+SUMIF('Controle Dash'!$1:$1,'Controle Dash Trimestre'!AG$1,'Controle Dash'!89:89)+SUMIF('Controle Dash'!$1:$1,'Controle Dash Trimestre'!AG$1,'Controle Dash'!92:92)</f>
        <v>-11.81528896</v>
      </c>
      <c r="AH16" s="290">
        <f t="shared" si="0"/>
        <v>-34.030765809999998</v>
      </c>
      <c r="AI16" s="291">
        <f>SUMIF('Controle Dash'!$1:$1,'Controle Dash Trimestre'!AI$1,'Controle Dash'!86:86)+SUMIF('Controle Dash'!$1:$1,'Controle Dash Trimestre'!AI$1,'Controle Dash'!87:87)+SUMIF('Controle Dash'!$1:$1,'Controle Dash Trimestre'!AI$1,'Controle Dash'!88:88)+SUMIF('Controle Dash'!$1:$1,'Controle Dash Trimestre'!AI$1,'Controle Dash'!89:89)+SUMIF('Controle Dash'!$1:$1,'Controle Dash Trimestre'!AI$1,'Controle Dash'!92:92)</f>
        <v>-11.089046750000012</v>
      </c>
      <c r="AJ16" s="290">
        <f t="shared" si="1"/>
        <v>-45.119812560000014</v>
      </c>
    </row>
    <row r="18" spans="1:36">
      <c r="A18" s="115" t="s">
        <v>670</v>
      </c>
      <c r="B18" s="311">
        <v>340.45101312518989</v>
      </c>
      <c r="C18" s="311">
        <v>348.925483419074</v>
      </c>
      <c r="D18" s="322">
        <f>D9+D11</f>
        <v>689.37649654426389</v>
      </c>
      <c r="E18" s="311">
        <v>390.92909138771955</v>
      </c>
      <c r="F18" s="322">
        <f>F9+F11</f>
        <v>1080.3055879319834</v>
      </c>
      <c r="G18" s="311">
        <v>381.45407928766667</v>
      </c>
      <c r="H18" s="322">
        <f>H9+H11</f>
        <v>1461.7596672196501</v>
      </c>
      <c r="I18" s="311">
        <v>380.26898691492721</v>
      </c>
      <c r="J18" s="311">
        <v>390.11422549745078</v>
      </c>
      <c r="K18" s="322">
        <f>K9+K11</f>
        <v>770.38321241237804</v>
      </c>
      <c r="L18" s="311">
        <v>419.29677068937679</v>
      </c>
      <c r="M18" s="322">
        <f>M9+M11</f>
        <v>1189.6799831017547</v>
      </c>
      <c r="N18" s="311">
        <v>388.27634790549428</v>
      </c>
      <c r="O18" s="322">
        <f>O9+O11</f>
        <v>1577.956331007249</v>
      </c>
      <c r="P18" s="311">
        <v>389.42847447188734</v>
      </c>
      <c r="Q18" s="311">
        <v>390.4192307638184</v>
      </c>
      <c r="R18" s="322">
        <f>R9+R11</f>
        <v>779.8477052357058</v>
      </c>
      <c r="S18" s="311">
        <v>400.96143537976127</v>
      </c>
      <c r="T18" s="322">
        <f>T9+T11</f>
        <v>1180.8091406154672</v>
      </c>
      <c r="U18" s="311">
        <v>392.26339431288721</v>
      </c>
      <c r="V18" s="322">
        <f>V9+V11</f>
        <v>1573.0725349283543</v>
      </c>
      <c r="W18" s="311">
        <v>380.31968911399588</v>
      </c>
      <c r="X18" s="311">
        <v>404.25637079115234</v>
      </c>
      <c r="Y18" s="322">
        <f>Y9+Y11</f>
        <v>784.57605990514821</v>
      </c>
      <c r="Z18" s="311">
        <v>428.09828848740244</v>
      </c>
      <c r="AA18" s="322">
        <f>AA9+AA11</f>
        <v>1212.6743483925507</v>
      </c>
      <c r="AB18" s="311">
        <v>410.85538009534412</v>
      </c>
      <c r="AC18" s="322">
        <f>AC9+AC11</f>
        <v>1623.5297284878948</v>
      </c>
      <c r="AD18" s="311">
        <v>415.86708432599266</v>
      </c>
      <c r="AE18" s="329">
        <f>AE9+AE11</f>
        <v>391.0580256441433</v>
      </c>
      <c r="AF18" s="322">
        <f>AF9+AF11</f>
        <v>806.92510997013596</v>
      </c>
      <c r="AG18" s="300">
        <f>AG9+AG11</f>
        <v>428.88815949871071</v>
      </c>
      <c r="AH18" s="299">
        <f>AG18+AF18</f>
        <v>1235.8132694688466</v>
      </c>
      <c r="AI18" s="300">
        <f>AI9+AI11</f>
        <v>417.24469229301747</v>
      </c>
      <c r="AJ18" s="299">
        <f>AI18+AH18</f>
        <v>1653.0579617618641</v>
      </c>
    </row>
    <row r="19" spans="1:36">
      <c r="A19" s="345" t="s">
        <v>671</v>
      </c>
      <c r="B19" s="321">
        <v>0.74858771768509724</v>
      </c>
      <c r="C19" s="321">
        <v>0.73835373157196316</v>
      </c>
      <c r="D19" s="320">
        <f>D18/D$9</f>
        <v>0.74337261190483306</v>
      </c>
      <c r="E19" s="321">
        <v>0.7495001651028691</v>
      </c>
      <c r="F19" s="320">
        <f>F18/F$9</f>
        <v>0.74557838091934991</v>
      </c>
      <c r="G19" s="321">
        <v>0.74003756467758097</v>
      </c>
      <c r="H19" s="320">
        <f>H18/H$9</f>
        <v>0.74412448985051927</v>
      </c>
      <c r="I19" s="321">
        <v>0.78995680990190864</v>
      </c>
      <c r="J19" s="321">
        <v>0.80008037265777188</v>
      </c>
      <c r="K19" s="320">
        <f>K18/K$9</f>
        <v>0.79505105407366305</v>
      </c>
      <c r="L19" s="321">
        <v>0.80541260211180055</v>
      </c>
      <c r="M19" s="320">
        <f>M18/M$9</f>
        <v>0.79867236860107027</v>
      </c>
      <c r="N19" s="321">
        <v>0.80335144825860627</v>
      </c>
      <c r="O19" s="320">
        <f>O18/O$9</f>
        <v>0.79981865289513721</v>
      </c>
      <c r="P19" s="321">
        <v>0.81265869872727137</v>
      </c>
      <c r="Q19" s="321">
        <v>0.808697492457082</v>
      </c>
      <c r="R19" s="320">
        <f>R18/R$9</f>
        <v>0.8106707404626633</v>
      </c>
      <c r="S19" s="321">
        <v>0.81644780638976688</v>
      </c>
      <c r="T19" s="320">
        <f>T18/T$9</f>
        <v>0.81262324042194944</v>
      </c>
      <c r="U19" s="321">
        <v>0.81885189006761905</v>
      </c>
      <c r="V19" s="320">
        <f>V18/V$9</f>
        <v>0.81416753932814245</v>
      </c>
      <c r="W19" s="321">
        <v>0.81501095904666021</v>
      </c>
      <c r="X19" s="321">
        <v>0.81260497804315435</v>
      </c>
      <c r="Y19" s="320">
        <f>Y18/Y$9</f>
        <v>0.8137694898758846</v>
      </c>
      <c r="Z19" s="321">
        <v>0.82693502624463122</v>
      </c>
      <c r="AA19" s="320">
        <f>AA18/AA$9</f>
        <v>0.81836904324928894</v>
      </c>
      <c r="AB19" s="321">
        <v>0.78829973482881155</v>
      </c>
      <c r="AC19" s="320">
        <f>AC18/AC$9</f>
        <v>0.81054488079182185</v>
      </c>
      <c r="AD19" s="321">
        <v>0.82751133124985465</v>
      </c>
      <c r="AE19" s="321">
        <f>AE18/AE$9</f>
        <v>0.80843675129775117</v>
      </c>
      <c r="AF19" s="320">
        <f>AF18/AF$9</f>
        <v>0.81815613080612937</v>
      </c>
      <c r="AG19" s="319">
        <f>AG18/AG$9</f>
        <v>0.81754811387420023</v>
      </c>
      <c r="AH19" s="318">
        <f>AG19+AF19</f>
        <v>1.6357042446803296</v>
      </c>
      <c r="AI19" s="319">
        <f>AI18/AI$9</f>
        <v>0.81003597412333617</v>
      </c>
      <c r="AJ19" s="318">
        <f>AI19+AH19</f>
        <v>2.4457402188036657</v>
      </c>
    </row>
    <row r="20" spans="1:36">
      <c r="I20" s="309"/>
      <c r="J20" s="309"/>
      <c r="P20" s="309"/>
      <c r="Q20" s="309"/>
      <c r="W20" s="309"/>
      <c r="X20" s="309"/>
      <c r="AE20" s="309"/>
    </row>
    <row r="21" spans="1:36">
      <c r="A21" s="115" t="s">
        <v>818</v>
      </c>
      <c r="B21" s="311">
        <v>-115.34529660900003</v>
      </c>
      <c r="C21" s="311">
        <v>-121.17422822419995</v>
      </c>
      <c r="D21" s="322">
        <f t="shared" ref="D21:D26" si="2">B21+C21</f>
        <v>-236.51952483319997</v>
      </c>
      <c r="E21" s="311">
        <v>-134.159994778</v>
      </c>
      <c r="F21" s="322">
        <f t="shared" ref="F21:F26" si="3">D21+E21</f>
        <v>-370.67951961119996</v>
      </c>
      <c r="G21" s="311">
        <v>-129.04538545999998</v>
      </c>
      <c r="H21" s="322">
        <f t="shared" ref="H21:H26" si="4">F21+G21</f>
        <v>-499.72490507119994</v>
      </c>
      <c r="I21" s="311">
        <v>-121.60363169979995</v>
      </c>
      <c r="J21" s="311">
        <v>-116.11819181339999</v>
      </c>
      <c r="K21" s="322">
        <f t="shared" ref="K21:K26" si="5">I21+J21</f>
        <v>-237.72182351319992</v>
      </c>
      <c r="L21" s="311">
        <v>-126.82715230020003</v>
      </c>
      <c r="M21" s="322">
        <f t="shared" ref="M21:M26" si="6">K21+L21</f>
        <v>-364.54897581339992</v>
      </c>
      <c r="N21" s="311">
        <v>-143.63965791919995</v>
      </c>
      <c r="O21" s="333">
        <f t="shared" ref="O21:O26" si="7">M21+N21</f>
        <v>-508.1886337325999</v>
      </c>
      <c r="P21" s="311">
        <v>-115.10335502726775</v>
      </c>
      <c r="Q21" s="311">
        <v>-132.75826600373526</v>
      </c>
      <c r="R21" s="322">
        <f t="shared" ref="R21:R27" si="8">P21+Q21</f>
        <v>-247.86162103100301</v>
      </c>
      <c r="S21" s="311">
        <v>-124.16904859778511</v>
      </c>
      <c r="T21" s="322">
        <f t="shared" ref="T21:T27" si="9">R21+S21</f>
        <v>-372.03066962878813</v>
      </c>
      <c r="U21" s="311">
        <v>-135.78751614781322</v>
      </c>
      <c r="V21" s="333">
        <f t="shared" ref="V21:V26" si="10">T21+U21</f>
        <v>-507.81818577660135</v>
      </c>
      <c r="W21" s="311">
        <v>-131.11506139000005</v>
      </c>
      <c r="X21" s="311">
        <v>-147.72486963279314</v>
      </c>
      <c r="Y21" s="322">
        <f t="shared" ref="Y21:Y27" si="11">W21+X21</f>
        <v>-278.83993102279317</v>
      </c>
      <c r="Z21" s="311">
        <v>-145.05686459593429</v>
      </c>
      <c r="AA21" s="322">
        <f t="shared" ref="AA21:AA27" si="12">Y21+Z21</f>
        <v>-423.89679561872742</v>
      </c>
      <c r="AB21" s="311">
        <v>-162.52407359364258</v>
      </c>
      <c r="AC21" s="322">
        <f t="shared" ref="AC21:AC27" si="13">AA21+AB21</f>
        <v>-586.42086921237001</v>
      </c>
      <c r="AD21" s="311">
        <v>-178.32964416396538</v>
      </c>
      <c r="AE21" s="349">
        <f>SUM(AE22:AE27)</f>
        <v>-122.67962333004665</v>
      </c>
      <c r="AF21" s="322">
        <f t="shared" ref="AF21:AF27" si="14">AD21+AE21</f>
        <v>-301.00926749401202</v>
      </c>
      <c r="AG21" s="331">
        <f>SUM(AG22:AG27)</f>
        <v>-109.41166454000012</v>
      </c>
      <c r="AH21" s="299">
        <f t="shared" ref="AH21:AH52" si="15">AG21+AF21</f>
        <v>-410.42093203401214</v>
      </c>
      <c r="AI21" s="331">
        <f>SUM(AI22:AI27)</f>
        <v>-111.86600136999775</v>
      </c>
      <c r="AJ21" s="299">
        <f t="shared" ref="AJ21:AJ52" si="16">AI21+AH21</f>
        <v>-522.28693340400991</v>
      </c>
    </row>
    <row r="22" spans="1:36">
      <c r="A22" s="348" t="s">
        <v>131</v>
      </c>
      <c r="B22" s="309">
        <v>-29.871611309000023</v>
      </c>
      <c r="C22" s="309">
        <v>-27.73176954419996</v>
      </c>
      <c r="D22" s="290">
        <f t="shared" si="2"/>
        <v>-57.60338085319998</v>
      </c>
      <c r="E22" s="309">
        <v>-36.101945957999988</v>
      </c>
      <c r="F22" s="290">
        <f t="shared" si="3"/>
        <v>-93.705326811199967</v>
      </c>
      <c r="G22" s="309">
        <v>-37.628216849999987</v>
      </c>
      <c r="H22" s="290">
        <f t="shared" si="4"/>
        <v>-131.33354366119994</v>
      </c>
      <c r="I22" s="309">
        <v>-29.948520649799988</v>
      </c>
      <c r="J22" s="309">
        <v>-24.757968163400012</v>
      </c>
      <c r="K22" s="290">
        <f t="shared" si="5"/>
        <v>-54.706488813199996</v>
      </c>
      <c r="L22" s="309">
        <v>-33.785766250200041</v>
      </c>
      <c r="M22" s="290">
        <f t="shared" si="6"/>
        <v>-88.492255063400037</v>
      </c>
      <c r="N22" s="309">
        <v>-23.965524479199996</v>
      </c>
      <c r="O22" s="290">
        <f t="shared" si="7"/>
        <v>-112.45777954260004</v>
      </c>
      <c r="P22" s="309">
        <v>-22.650432160000015</v>
      </c>
      <c r="Q22" s="309">
        <v>-35.739695520000005</v>
      </c>
      <c r="R22" s="290">
        <f t="shared" si="8"/>
        <v>-58.39012768000002</v>
      </c>
      <c r="S22" s="309">
        <v>-28.663041469999985</v>
      </c>
      <c r="T22" s="290">
        <f t="shared" si="9"/>
        <v>-87.053169150000002</v>
      </c>
      <c r="U22" s="309">
        <v>-26.019117410000007</v>
      </c>
      <c r="V22" s="290">
        <f t="shared" si="10"/>
        <v>-113.07228656000001</v>
      </c>
      <c r="W22" s="309">
        <v>-26.394673439999981</v>
      </c>
      <c r="X22" s="309">
        <v>-41.524158042795115</v>
      </c>
      <c r="Y22" s="290">
        <f t="shared" si="11"/>
        <v>-67.918831482795099</v>
      </c>
      <c r="Z22" s="309">
        <v>-38.935816899192723</v>
      </c>
      <c r="AA22" s="290">
        <f t="shared" si="12"/>
        <v>-106.85464838198783</v>
      </c>
      <c r="AB22" s="309">
        <v>-50.11716503086862</v>
      </c>
      <c r="AC22" s="290">
        <f t="shared" si="13"/>
        <v>-156.97181341285645</v>
      </c>
      <c r="AD22" s="309">
        <v>-83.745416369954256</v>
      </c>
      <c r="AE22" s="309">
        <f>SUMIF('Controle Dash'!$1:$1,'Controle Dash Trimestre'!AE$1,'Controle Dash'!117:117)+SUMIF('Controle Dash'!$1:$1,'Controle Dash Trimestre'!AE$1,'Controle Dash'!145:145)+SUMIF('Controle Dash'!$1:$1,'Controle Dash Trimestre'!AE$1,'Controle Dash'!175:175)</f>
        <v>-19.679689790045757</v>
      </c>
      <c r="AF22" s="290">
        <f t="shared" si="14"/>
        <v>-103.42510616000001</v>
      </c>
      <c r="AG22" s="291">
        <f>SUMIF('Controle Dash'!$1:$1,'Controle Dash Trimestre'!AG$1,'Controle Dash'!117:117)+SUMIF('Controle Dash'!$1:$1,'Controle Dash Trimestre'!AG$1,'Controle Dash'!145:145)+SUMIF('Controle Dash'!$1:$1,'Controle Dash Trimestre'!AG$1,'Controle Dash'!175:175)</f>
        <v>-23.10868104</v>
      </c>
      <c r="AH22" s="290">
        <f t="shared" si="15"/>
        <v>-126.53378720000001</v>
      </c>
      <c r="AI22" s="291">
        <f>SUMIF('Controle Dash'!$1:$1,'Controle Dash Trimestre'!AI$1,'Controle Dash'!117:117)+SUMIF('Controle Dash'!$1:$1,'Controle Dash Trimestre'!AI$1,'Controle Dash'!145:145)+SUMIF('Controle Dash'!$1:$1,'Controle Dash Trimestre'!AI$1,'Controle Dash'!175:175)</f>
        <v>-37.71833500999999</v>
      </c>
      <c r="AJ22" s="290">
        <f t="shared" si="16"/>
        <v>-164.25212220999998</v>
      </c>
    </row>
    <row r="23" spans="1:36">
      <c r="A23" s="348" t="s">
        <v>168</v>
      </c>
      <c r="B23" s="309">
        <v>-14.962429839999995</v>
      </c>
      <c r="C23" s="309">
        <v>-19.82914929999998</v>
      </c>
      <c r="D23" s="290">
        <f t="shared" si="2"/>
        <v>-34.791579139999975</v>
      </c>
      <c r="E23" s="309">
        <v>-23.28740028999999</v>
      </c>
      <c r="F23" s="290">
        <f t="shared" si="3"/>
        <v>-58.078979429999961</v>
      </c>
      <c r="G23" s="309">
        <v>-22.482771449999991</v>
      </c>
      <c r="H23" s="290">
        <f t="shared" si="4"/>
        <v>-80.561750879999948</v>
      </c>
      <c r="I23" s="309">
        <v>-18.891830509999963</v>
      </c>
      <c r="J23" s="309">
        <v>-20.570346909999948</v>
      </c>
      <c r="K23" s="290">
        <f t="shared" si="5"/>
        <v>-39.462177419999911</v>
      </c>
      <c r="L23" s="309">
        <v>-22.765699389999963</v>
      </c>
      <c r="M23" s="290">
        <f t="shared" si="6"/>
        <v>-62.22787680999987</v>
      </c>
      <c r="N23" s="309">
        <v>-25.955513289999963</v>
      </c>
      <c r="O23" s="368">
        <f t="shared" si="7"/>
        <v>-88.183390099999826</v>
      </c>
      <c r="P23" s="309">
        <v>-11.717471140000017</v>
      </c>
      <c r="Q23" s="309">
        <v>-13.807654270000013</v>
      </c>
      <c r="R23" s="290">
        <f t="shared" si="8"/>
        <v>-25.52512541000003</v>
      </c>
      <c r="S23" s="309">
        <v>-12.476302800000047</v>
      </c>
      <c r="T23" s="290">
        <f t="shared" si="9"/>
        <v>-38.001428210000078</v>
      </c>
      <c r="U23" s="309">
        <v>-16.938361520000033</v>
      </c>
      <c r="V23" s="368">
        <f t="shared" si="10"/>
        <v>-54.939789730000115</v>
      </c>
      <c r="W23" s="309">
        <v>-10.47000827000004</v>
      </c>
      <c r="X23" s="309">
        <v>-16.038035220000076</v>
      </c>
      <c r="Y23" s="290">
        <f t="shared" si="11"/>
        <v>-26.508043490000116</v>
      </c>
      <c r="Z23" s="309">
        <v>-18.634692770000022</v>
      </c>
      <c r="AA23" s="290">
        <f t="shared" si="12"/>
        <v>-45.142736260000135</v>
      </c>
      <c r="AB23" s="309">
        <v>-16.898297219999989</v>
      </c>
      <c r="AC23" s="290">
        <f t="shared" si="13"/>
        <v>-62.041033480000124</v>
      </c>
      <c r="AD23" s="309">
        <v>-18.778379930000007</v>
      </c>
      <c r="AE23" s="309">
        <f>SUMIF('Controle Dash'!$1:$1,'Controle Dash Trimestre'!AE$1,'Controle Dash'!119:119)</f>
        <v>-12.422238820000004</v>
      </c>
      <c r="AF23" s="290">
        <f t="shared" si="14"/>
        <v>-31.200618750000011</v>
      </c>
      <c r="AG23" s="291">
        <f>SUMIF('Controle Dash'!$1:$1,'Controle Dash Trimestre'!AG$1,'Controle Dash'!119:119)</f>
        <v>-14.924466730000002</v>
      </c>
      <c r="AH23" s="290">
        <f t="shared" si="15"/>
        <v>-46.12508548000001</v>
      </c>
      <c r="AI23" s="291">
        <f>SUMIF('Controle Dash'!$1:$1,'Controle Dash Trimestre'!AI$1,'Controle Dash'!119:119)</f>
        <v>-23.214647040000003</v>
      </c>
      <c r="AJ23" s="290">
        <f t="shared" si="16"/>
        <v>-69.339732520000013</v>
      </c>
    </row>
    <row r="24" spans="1:36">
      <c r="A24" s="348" t="s">
        <v>782</v>
      </c>
      <c r="B24" s="309">
        <v>-4.094960519999999</v>
      </c>
      <c r="C24" s="309">
        <v>-5.0052699500000033</v>
      </c>
      <c r="D24" s="290">
        <f t="shared" si="2"/>
        <v>-9.1002304700000032</v>
      </c>
      <c r="E24" s="309">
        <v>-5.1806450300000035</v>
      </c>
      <c r="F24" s="290">
        <f t="shared" si="3"/>
        <v>-14.280875500000008</v>
      </c>
      <c r="G24" s="309">
        <v>-4.067210890000001</v>
      </c>
      <c r="H24" s="290">
        <f t="shared" si="4"/>
        <v>-18.34808639000001</v>
      </c>
      <c r="I24" s="309">
        <v>-4.0767814899999983</v>
      </c>
      <c r="J24" s="309">
        <v>-3.8435459399999976</v>
      </c>
      <c r="K24" s="290">
        <f t="shared" si="5"/>
        <v>-7.9203274299999959</v>
      </c>
      <c r="L24" s="309">
        <v>-3.8916871900000034</v>
      </c>
      <c r="M24" s="290">
        <f t="shared" si="6"/>
        <v>-11.812014619999999</v>
      </c>
      <c r="N24" s="309">
        <v>-3.8533822699999973</v>
      </c>
      <c r="O24" s="290">
        <f t="shared" si="7"/>
        <v>-15.665396889999997</v>
      </c>
      <c r="P24" s="309">
        <v>-0.74657326726776518</v>
      </c>
      <c r="Q24" s="309">
        <v>-0.66365359373533728</v>
      </c>
      <c r="R24" s="290">
        <f t="shared" si="8"/>
        <v>-1.4102268610031023</v>
      </c>
      <c r="S24" s="309">
        <v>-0.72226163778506536</v>
      </c>
      <c r="T24" s="290">
        <f t="shared" si="9"/>
        <v>-2.1324884987881676</v>
      </c>
      <c r="U24" s="309">
        <v>-0.64708100781319977</v>
      </c>
      <c r="V24" s="290">
        <f t="shared" si="10"/>
        <v>-2.7795695066013675</v>
      </c>
      <c r="W24" s="309">
        <v>-0.66819727000000007</v>
      </c>
      <c r="X24" s="309">
        <v>-0.45761916999999952</v>
      </c>
      <c r="Y24" s="290">
        <f t="shared" si="11"/>
        <v>-1.1258164399999995</v>
      </c>
      <c r="Z24" s="309">
        <v>-0.46055677000000106</v>
      </c>
      <c r="AA24" s="290">
        <f t="shared" si="12"/>
        <v>-1.5863732100000005</v>
      </c>
      <c r="AB24" s="309">
        <v>-0.53687170999999934</v>
      </c>
      <c r="AC24" s="290">
        <f t="shared" si="13"/>
        <v>-2.1232449199999999</v>
      </c>
      <c r="AD24" s="309">
        <v>-1.0619258200000008</v>
      </c>
      <c r="AE24" s="309">
        <f>SUMIF('Controle Dash'!$1:$1,'Controle Dash Trimestre'!AE$1,'Controle Dash'!118:118)</f>
        <v>-3.5422483500000004</v>
      </c>
      <c r="AF24" s="290">
        <f t="shared" si="14"/>
        <v>-4.6041741700000012</v>
      </c>
      <c r="AG24" s="291">
        <f>SUMIF('Controle Dash'!$1:$1,'Controle Dash Trimestre'!AG$1,'Controle Dash'!118:118)</f>
        <v>-0.32555837000000015</v>
      </c>
      <c r="AH24" s="290">
        <f t="shared" si="15"/>
        <v>-4.9297325400000016</v>
      </c>
      <c r="AI24" s="291">
        <f>SUMIF('Controle Dash'!$1:$1,'Controle Dash Trimestre'!AI$1,'Controle Dash'!118:118)</f>
        <v>-0.57859554000000002</v>
      </c>
      <c r="AJ24" s="290">
        <f t="shared" si="16"/>
        <v>-5.5083280800000018</v>
      </c>
    </row>
    <row r="25" spans="1:36">
      <c r="A25" s="348" t="s">
        <v>662</v>
      </c>
      <c r="B25" s="309">
        <v>-10.321281319999992</v>
      </c>
      <c r="C25" s="309">
        <v>-13.659299390000005</v>
      </c>
      <c r="D25" s="290">
        <f t="shared" si="2"/>
        <v>-23.980580709999998</v>
      </c>
      <c r="E25" s="309">
        <v>-16.938052050000021</v>
      </c>
      <c r="F25" s="290">
        <f t="shared" si="3"/>
        <v>-40.918632760000023</v>
      </c>
      <c r="G25" s="309">
        <v>-12.304241300000003</v>
      </c>
      <c r="H25" s="290">
        <f t="shared" si="4"/>
        <v>-53.222874060000024</v>
      </c>
      <c r="I25" s="309">
        <v>-10.514740360000003</v>
      </c>
      <c r="J25" s="309">
        <v>-8.911332250000001</v>
      </c>
      <c r="K25" s="290">
        <f t="shared" si="5"/>
        <v>-19.426072610000006</v>
      </c>
      <c r="L25" s="309">
        <v>-9.591777730000004</v>
      </c>
      <c r="M25" s="290">
        <f t="shared" si="6"/>
        <v>-29.01785034000001</v>
      </c>
      <c r="N25" s="309">
        <v>-34.493969209999996</v>
      </c>
      <c r="O25" s="290">
        <f t="shared" si="7"/>
        <v>-63.511819550000006</v>
      </c>
      <c r="P25" s="309">
        <v>-15.689167999999999</v>
      </c>
      <c r="Q25" s="309">
        <v>-17.204343349999913</v>
      </c>
      <c r="R25" s="290">
        <f t="shared" si="8"/>
        <v>-32.893511349999912</v>
      </c>
      <c r="S25" s="309">
        <v>-17.704243110000004</v>
      </c>
      <c r="T25" s="290">
        <f t="shared" si="9"/>
        <v>-50.597754459999919</v>
      </c>
      <c r="U25" s="309">
        <v>-20.826629960000002</v>
      </c>
      <c r="V25" s="290">
        <f t="shared" si="10"/>
        <v>-71.424384419999924</v>
      </c>
      <c r="W25" s="309">
        <v>-21.948295399999999</v>
      </c>
      <c r="X25" s="309">
        <v>-19.229911679999997</v>
      </c>
      <c r="Y25" s="290">
        <f t="shared" si="11"/>
        <v>-41.178207079999993</v>
      </c>
      <c r="Z25" s="309">
        <v>-19.947320619999992</v>
      </c>
      <c r="AA25" s="290">
        <f t="shared" si="12"/>
        <v>-61.125527699999985</v>
      </c>
      <c r="AB25" s="309">
        <v>-24.540741500000003</v>
      </c>
      <c r="AC25" s="290">
        <f t="shared" si="13"/>
        <v>-85.666269199999988</v>
      </c>
      <c r="AD25" s="309">
        <v>-10.260641499999986</v>
      </c>
      <c r="AE25" s="309">
        <f>SUMIF('Controle Dash'!$1:$1,'Controle Dash Trimestre'!AE$1,'Controle Dash'!120:120)+SUMIF('Controle Dash'!$1:$1,'Controle Dash Trimestre'!AE$1,'Controle Dash'!121:121)+SUMIF('Controle Dash'!$1:$1,'Controle Dash Trimestre'!AE$1,'Controle Dash'!122:122)+SUMIF('Controle Dash'!$1:$1,'Controle Dash Trimestre'!AE$1,'Controle Dash'!123:123)</f>
        <v>-18.006840010000001</v>
      </c>
      <c r="AF25" s="290">
        <f t="shared" si="14"/>
        <v>-28.267481509999989</v>
      </c>
      <c r="AG25" s="291">
        <f>SUMIF('Controle Dash'!$1:$1,'Controle Dash Trimestre'!AG$1,'Controle Dash'!120:120)+SUMIF('Controle Dash'!$1:$1,'Controle Dash Trimestre'!AG$1,'Controle Dash'!121:121)+SUMIF('Controle Dash'!$1:$1,'Controle Dash Trimestre'!AG$1,'Controle Dash'!122:122)+SUMIF('Controle Dash'!$1:$1,'Controle Dash Trimestre'!AG$1,'Controle Dash'!123:123)</f>
        <v>-13.99995101</v>
      </c>
      <c r="AH25" s="290">
        <f t="shared" si="15"/>
        <v>-42.267432519999986</v>
      </c>
      <c r="AI25" s="291">
        <f>SUMIF('Controle Dash'!$1:$1,'Controle Dash Trimestre'!AI$1,'Controle Dash'!120:120)+SUMIF('Controle Dash'!$1:$1,'Controle Dash Trimestre'!AI$1,'Controle Dash'!121:121)+SUMIF('Controle Dash'!$1:$1,'Controle Dash Trimestre'!AI$1,'Controle Dash'!122:122)+SUMIF('Controle Dash'!$1:$1,'Controle Dash Trimestre'!AI$1,'Controle Dash'!123:123)</f>
        <v>-11.720965830000001</v>
      </c>
      <c r="AJ25" s="290">
        <f t="shared" si="16"/>
        <v>-53.988398349999983</v>
      </c>
    </row>
    <row r="26" spans="1:36">
      <c r="A26" s="348" t="s">
        <v>780</v>
      </c>
      <c r="B26" s="309">
        <v>0</v>
      </c>
      <c r="C26" s="309">
        <v>0</v>
      </c>
      <c r="D26" s="290">
        <f t="shared" si="2"/>
        <v>0</v>
      </c>
      <c r="E26" s="309">
        <v>0</v>
      </c>
      <c r="F26" s="290">
        <f t="shared" si="3"/>
        <v>0</v>
      </c>
      <c r="G26" s="309">
        <v>0</v>
      </c>
      <c r="H26" s="290">
        <f t="shared" si="4"/>
        <v>0</v>
      </c>
      <c r="I26" s="309">
        <v>0</v>
      </c>
      <c r="J26" s="309">
        <v>0</v>
      </c>
      <c r="K26" s="290">
        <f t="shared" si="5"/>
        <v>0</v>
      </c>
      <c r="L26" s="309">
        <v>0</v>
      </c>
      <c r="M26" s="290">
        <f t="shared" si="6"/>
        <v>0</v>
      </c>
      <c r="N26" s="309">
        <v>0</v>
      </c>
      <c r="O26" s="290">
        <f t="shared" si="7"/>
        <v>0</v>
      </c>
      <c r="P26" s="309">
        <v>-4.1739999999999995</v>
      </c>
      <c r="Q26" s="309">
        <v>-4.1739999999999995</v>
      </c>
      <c r="R26" s="290">
        <f t="shared" si="8"/>
        <v>-8.347999999999999</v>
      </c>
      <c r="S26" s="309">
        <v>-4.1739999999999995</v>
      </c>
      <c r="T26" s="290">
        <f t="shared" si="9"/>
        <v>-12.521999999999998</v>
      </c>
      <c r="U26" s="309">
        <v>-4.1739999999999995</v>
      </c>
      <c r="V26" s="290">
        <f t="shared" si="10"/>
        <v>-16.695999999999998</v>
      </c>
      <c r="W26" s="309">
        <v>-5.8277575200000005</v>
      </c>
      <c r="X26" s="309">
        <v>-6.2122061700000035</v>
      </c>
      <c r="Y26" s="290">
        <f t="shared" si="11"/>
        <v>-12.039963690000004</v>
      </c>
      <c r="Z26" s="309">
        <v>-5.8995573967450596</v>
      </c>
      <c r="AA26" s="290">
        <f t="shared" si="12"/>
        <v>-17.939521086745064</v>
      </c>
      <c r="AB26" s="309">
        <v>-8.6210488889287848</v>
      </c>
      <c r="AC26" s="290">
        <f t="shared" si="13"/>
        <v>-26.56056997567385</v>
      </c>
      <c r="AD26" s="309">
        <v>-7.5383845800109857</v>
      </c>
      <c r="AE26" s="309">
        <f>SUMIF('Controle Dash'!$1:$1,'Controle Dash Trimestre'!AE$1,'Controle Dash'!224:224)</f>
        <v>-5.822045280000002</v>
      </c>
      <c r="AF26" s="290">
        <f t="shared" si="14"/>
        <v>-13.360429860010989</v>
      </c>
      <c r="AG26" s="291">
        <f>SUMIF('Controle Dash'!$1:$1,'Controle Dash Trimestre'!AG$1,'Controle Dash'!224:224)</f>
        <v>-4.0720952399999994</v>
      </c>
      <c r="AH26" s="290">
        <f t="shared" si="15"/>
        <v>-17.432525100010988</v>
      </c>
      <c r="AI26" s="291">
        <f>SUMIF('Controle Dash'!$1:$1,'Controle Dash Trimestre'!AI$1,'Controle Dash'!224:224)</f>
        <v>-3.9170814600000003</v>
      </c>
      <c r="AJ26" s="290">
        <f t="shared" si="16"/>
        <v>-21.34960656001099</v>
      </c>
    </row>
    <row r="27" spans="1:36">
      <c r="A27" s="348" t="s">
        <v>779</v>
      </c>
      <c r="B27" s="309">
        <v>-56.095013620000017</v>
      </c>
      <c r="C27" s="309">
        <v>-54.948740040000004</v>
      </c>
      <c r="D27" s="290">
        <f>SUMIF('Controle Dash'!$1:$1,'Controle Dash Trimestre'!D$1,'Controle Dash'!159:159)-D31-D26</f>
        <v>0</v>
      </c>
      <c r="E27" s="309">
        <v>-52.651951449999999</v>
      </c>
      <c r="F27" s="290">
        <f>SUMIF('Controle Dash'!$1:$1,'Controle Dash Trimestre'!F$1,'Controle Dash'!159:159)-F31-F26</f>
        <v>0</v>
      </c>
      <c r="G27" s="309">
        <v>-52.562944969999997</v>
      </c>
      <c r="H27" s="290">
        <f>SUMIF('Controle Dash'!$1:$1,'Controle Dash Trimestre'!H$1,'Controle Dash'!159:159)-H31-H26</f>
        <v>-216.25865008</v>
      </c>
      <c r="I27" s="309">
        <v>-58.17175868999999</v>
      </c>
      <c r="J27" s="309">
        <v>-58.034998550000019</v>
      </c>
      <c r="K27" s="290">
        <f>SUMIF('Controle Dash'!$1:$1,'Controle Dash Trimestre'!K$1,'Controle Dash'!159:159)-K31-K26</f>
        <v>35.807059396666666</v>
      </c>
      <c r="L27" s="309">
        <v>-56.792221740000002</v>
      </c>
      <c r="M27" s="290">
        <f>SUMIF('Controle Dash'!$1:$1,'Controle Dash Trimestre'!M$1,'Controle Dash'!159:159)-M31-M26</f>
        <v>54.683482802083333</v>
      </c>
      <c r="N27" s="309">
        <v>-55.371268670000006</v>
      </c>
      <c r="O27" s="336">
        <f>SUMIF('Controle Dash'!$1:$1,'Controle Dash Trimestre'!O$1,'Controle Dash'!159:159)-O31-O26</f>
        <v>-228.37024764999998</v>
      </c>
      <c r="P27" s="309">
        <v>-60.125710459999958</v>
      </c>
      <c r="Q27" s="309">
        <v>-61.168919269999982</v>
      </c>
      <c r="R27" s="290">
        <f t="shared" si="8"/>
        <v>-121.29462972999994</v>
      </c>
      <c r="S27" s="309">
        <v>-60.429199580000009</v>
      </c>
      <c r="T27" s="290">
        <f t="shared" si="9"/>
        <v>-181.72382930999996</v>
      </c>
      <c r="U27" s="309">
        <v>-67.182326249999988</v>
      </c>
      <c r="V27" s="336">
        <f>SUMIF('Controle Dash'!$1:$1,'Controle Dash Trimestre'!V$1,'Controle Dash'!159:159)-V31-V26</f>
        <v>-248.90615555999992</v>
      </c>
      <c r="W27" s="309">
        <v>-65.806129490000018</v>
      </c>
      <c r="X27" s="309">
        <v>-64.26293934999795</v>
      </c>
      <c r="Y27" s="290">
        <f t="shared" si="11"/>
        <v>-130.06906883999795</v>
      </c>
      <c r="Z27" s="309">
        <v>-61.178920139996485</v>
      </c>
      <c r="AA27" s="290">
        <f t="shared" si="12"/>
        <v>-191.24798897999443</v>
      </c>
      <c r="AB27" s="309">
        <v>-61.809949243845168</v>
      </c>
      <c r="AC27" s="290">
        <f t="shared" si="13"/>
        <v>-253.05793822383959</v>
      </c>
      <c r="AD27" s="309">
        <v>-56.944895964000153</v>
      </c>
      <c r="AE27" s="309">
        <f>SUMIF('Controle Dash'!$1:$1,'Controle Dash Trimestre'!AE$1,'Controle Dash'!159:159)-AE31-AE26</f>
        <v>-63.206561080000888</v>
      </c>
      <c r="AF27" s="290">
        <f t="shared" si="14"/>
        <v>-120.15145704400103</v>
      </c>
      <c r="AG27" s="291">
        <f>SUMIF('Controle Dash'!$1:$1,'Controle Dash Trimestre'!AG$1,'Controle Dash'!159:159)-AG31-AG26</f>
        <v>-52.980912150000123</v>
      </c>
      <c r="AH27" s="290">
        <f t="shared" si="15"/>
        <v>-173.13236919400117</v>
      </c>
      <c r="AI27" s="291">
        <f>SUMIF('Controle Dash'!$1:$1,'Controle Dash Trimestre'!AI$1,'Controle Dash'!159:159)-AI31-AI26</f>
        <v>-34.716376489997735</v>
      </c>
      <c r="AJ27" s="290">
        <f t="shared" si="16"/>
        <v>-207.84874568399891</v>
      </c>
    </row>
    <row r="28" spans="1:36">
      <c r="AE28" s="448"/>
      <c r="AH28" s="290">
        <f t="shared" si="15"/>
        <v>0</v>
      </c>
      <c r="AJ28" s="290">
        <f t="shared" si="16"/>
        <v>0</v>
      </c>
    </row>
    <row r="29" spans="1:36">
      <c r="A29" s="115" t="s">
        <v>673</v>
      </c>
      <c r="B29" s="311">
        <v>-80.582604718999875</v>
      </c>
      <c r="C29" s="311">
        <v>-87.726767636200009</v>
      </c>
      <c r="D29" s="322">
        <f>SUM(D30:D37)</f>
        <v>-168.30937235519991</v>
      </c>
      <c r="E29" s="311">
        <v>-84.400088017999977</v>
      </c>
      <c r="F29" s="322">
        <f>SUM(F30:F37)</f>
        <v>-252.70946037319985</v>
      </c>
      <c r="G29" s="311">
        <v>-79.630346954999965</v>
      </c>
      <c r="H29" s="322">
        <f>SUM(H30:H37)</f>
        <v>-332.33980732819987</v>
      </c>
      <c r="I29" s="367">
        <v>-71.619978609050037</v>
      </c>
      <c r="J29" s="311">
        <v>-77.504705842816691</v>
      </c>
      <c r="K29" s="322">
        <f>SUM(K30:K37)</f>
        <v>-149.12468445186676</v>
      </c>
      <c r="L29" s="311">
        <v>-72.112149397616719</v>
      </c>
      <c r="M29" s="322">
        <f>SUM(M30:M37)</f>
        <v>-221.23683384948347</v>
      </c>
      <c r="N29" s="311">
        <v>-67.395749504949976</v>
      </c>
      <c r="O29" s="333">
        <f>SUM(O30:O37)</f>
        <v>-288.63258335443339</v>
      </c>
      <c r="P29" s="311">
        <v>-63.925272490141715</v>
      </c>
      <c r="Q29" s="311">
        <v>-67.613662754065658</v>
      </c>
      <c r="R29" s="322">
        <f>SUM(R30:R37)</f>
        <v>-131.53893524420738</v>
      </c>
      <c r="S29" s="311">
        <v>-73.989747979203756</v>
      </c>
      <c r="T29" s="322">
        <f>SUM(T30:T37)</f>
        <v>-205.52868322341112</v>
      </c>
      <c r="U29" s="311">
        <v>-69.342276308519757</v>
      </c>
      <c r="V29" s="333">
        <f>SUM(V30:V37)</f>
        <v>-274.87095953193091</v>
      </c>
      <c r="W29" s="311">
        <v>-64.168278270000002</v>
      </c>
      <c r="X29" s="311">
        <v>-65.316378740000019</v>
      </c>
      <c r="Y29" s="322">
        <f>SUM(Y30:Y37)</f>
        <v>-129.48465701000001</v>
      </c>
      <c r="Z29" s="311">
        <v>-72.309566779999983</v>
      </c>
      <c r="AA29" s="322">
        <f>SUM(AA30:AA37)</f>
        <v>-201.79422379000002</v>
      </c>
      <c r="AB29" s="311">
        <v>-75.913529009999934</v>
      </c>
      <c r="AC29" s="322">
        <f>SUM(AC30:AC37)</f>
        <v>-277.70775279999998</v>
      </c>
      <c r="AD29" s="311">
        <v>-72.804682130000003</v>
      </c>
      <c r="AE29" s="311">
        <f>SUM('Controle Dash'!BE102:BG102,'Controle Dash'!BE110:BG110,'Controle Dash'!BE124:BG124)+SUM('Controle Dash'!BE222:BG222)</f>
        <v>-78.693008670000012</v>
      </c>
      <c r="AF29" s="322" t="e">
        <f>SUM(AF30:AF37)</f>
        <v>#VALUE!</v>
      </c>
      <c r="AG29" s="300">
        <f>SUM('Controle Dash'!BG102:BI102,'Controle Dash'!BG110:BI110,'Controle Dash'!BG124:BI124)+SUM('Controle Dash'!BG222:BI222)</f>
        <v>-80.56065701</v>
      </c>
      <c r="AH29" s="299" t="e">
        <f t="shared" si="15"/>
        <v>#VALUE!</v>
      </c>
      <c r="AI29" s="300">
        <f>SUM('Controle Dash'!BI102:BK102,'Controle Dash'!BI110:BK110,'Controle Dash'!BI124:BK124)+SUM('Controle Dash'!BI222:BK222)</f>
        <v>-80.878871989999993</v>
      </c>
      <c r="AJ29" s="299" t="e">
        <f t="shared" si="16"/>
        <v>#VALUE!</v>
      </c>
    </row>
    <row r="30" spans="1:36">
      <c r="A30" s="348" t="s">
        <v>207</v>
      </c>
      <c r="B30" s="309">
        <v>-31.142553669999955</v>
      </c>
      <c r="C30" s="309">
        <v>-37.892295769999976</v>
      </c>
      <c r="D30" s="290">
        <f>B30+C30</f>
        <v>-69.034849439999931</v>
      </c>
      <c r="E30" s="309">
        <v>-34.999533519999964</v>
      </c>
      <c r="F30" s="290">
        <f>D30+E30</f>
        <v>-104.0343829599999</v>
      </c>
      <c r="G30" s="309">
        <v>-35.746320499999975</v>
      </c>
      <c r="H30" s="290">
        <f>F30+G30</f>
        <v>-139.78070345999987</v>
      </c>
      <c r="I30" s="309">
        <v>-18.634189210000031</v>
      </c>
      <c r="J30" s="309">
        <v>-21.266690410000024</v>
      </c>
      <c r="K30" s="290">
        <f>I30+J30</f>
        <v>-39.900879620000055</v>
      </c>
      <c r="L30" s="309">
        <v>-18.47874785000003</v>
      </c>
      <c r="M30" s="290">
        <f>K30+L30</f>
        <v>-58.379627470000088</v>
      </c>
      <c r="N30" s="309">
        <v>-14.462231019999995</v>
      </c>
      <c r="O30" s="290">
        <f>M30+N30</f>
        <v>-72.841858490000078</v>
      </c>
      <c r="P30" s="309">
        <v>-14.483182100000001</v>
      </c>
      <c r="Q30" s="309">
        <v>-15.282987740000006</v>
      </c>
      <c r="R30" s="290">
        <f>P30+Q30</f>
        <v>-29.766169840000007</v>
      </c>
      <c r="S30" s="309">
        <v>-17.960125970000011</v>
      </c>
      <c r="T30" s="290">
        <f>R30+S30</f>
        <v>-47.726295810000018</v>
      </c>
      <c r="U30" s="309">
        <v>-17.409266190000011</v>
      </c>
      <c r="V30" s="290">
        <f>T30+U30</f>
        <v>-65.135562000000021</v>
      </c>
      <c r="W30" s="366">
        <v>-16.754124260000008</v>
      </c>
      <c r="X30" s="309">
        <v>-16.96721916000001</v>
      </c>
      <c r="Y30" s="290">
        <f>W30+X30</f>
        <v>-33.721343420000018</v>
      </c>
      <c r="Z30" s="309">
        <v>-16.477063099999981</v>
      </c>
      <c r="AA30" s="290">
        <f>Y30+Z30</f>
        <v>-50.198406519999999</v>
      </c>
      <c r="AB30" s="309">
        <v>-16.583742709999999</v>
      </c>
      <c r="AC30" s="290">
        <f>AA30+AB30</f>
        <v>-66.782149230000002</v>
      </c>
      <c r="AD30" s="316">
        <v>-16.691385380000007</v>
      </c>
      <c r="AE30" s="316">
        <f>SUMIF('Controle Dash'!$1:$1,'Controle Dash Trimestre'!AE$1,'Controle Dash'!187:187)</f>
        <v>-17.778551120000007</v>
      </c>
      <c r="AF30" s="290">
        <f>AD30+AE30</f>
        <v>-34.469936500000017</v>
      </c>
      <c r="AG30" s="291">
        <f>SUMIF('Controle Dash'!$1:$1,'Controle Dash Trimestre'!AG$1,'Controle Dash'!187:187)</f>
        <v>-15.085819839999999</v>
      </c>
      <c r="AH30" s="290">
        <f t="shared" si="15"/>
        <v>-49.555756340000016</v>
      </c>
      <c r="AI30" s="291">
        <f>SUMIF('Controle Dash'!$1:$1,'Controle Dash Trimestre'!AI$1,'Controle Dash'!187:187)</f>
        <v>-15.150356210833333</v>
      </c>
      <c r="AJ30" s="290">
        <f t="shared" si="16"/>
        <v>-64.706112550833353</v>
      </c>
    </row>
    <row r="31" spans="1:36">
      <c r="A31" s="348" t="s">
        <v>205</v>
      </c>
      <c r="B31" s="309">
        <v>0</v>
      </c>
      <c r="C31" s="309">
        <v>0</v>
      </c>
      <c r="D31" s="290">
        <f>D87</f>
        <v>0</v>
      </c>
      <c r="E31" s="309">
        <v>0</v>
      </c>
      <c r="F31" s="290">
        <f>F87</f>
        <v>0</v>
      </c>
      <c r="G31" s="309">
        <v>0</v>
      </c>
      <c r="H31" s="290">
        <f>H87</f>
        <v>0</v>
      </c>
      <c r="I31" s="309">
        <v>-17.440997991250001</v>
      </c>
      <c r="J31" s="309">
        <v>-18.366061405416666</v>
      </c>
      <c r="K31" s="290">
        <f>K87</f>
        <v>-35.807059396666666</v>
      </c>
      <c r="L31" s="309">
        <v>-18.876423405416663</v>
      </c>
      <c r="M31" s="290">
        <f>M87</f>
        <v>-54.683482802083333</v>
      </c>
      <c r="N31" s="309">
        <v>-18.766554873749996</v>
      </c>
      <c r="O31" s="290">
        <f>O87</f>
        <v>-73.450037675833329</v>
      </c>
      <c r="P31" s="309">
        <v>-18.105103360000005</v>
      </c>
      <c r="Q31" s="309">
        <v>-17.803860109999999</v>
      </c>
      <c r="R31" s="290">
        <f>R87</f>
        <v>-35.908963470000003</v>
      </c>
      <c r="S31" s="309">
        <v>-18.471187799999999</v>
      </c>
      <c r="T31" s="290">
        <f>T87</f>
        <v>-54.380151269999999</v>
      </c>
      <c r="U31" s="309">
        <v>-20.19999065</v>
      </c>
      <c r="V31" s="290">
        <f>V87</f>
        <v>-74.580141920000003</v>
      </c>
      <c r="W31" s="324">
        <v>-21.981890469999996</v>
      </c>
      <c r="X31" s="309">
        <v>-24.065717529999997</v>
      </c>
      <c r="Y31" s="290">
        <f>Y87</f>
        <v>-46.047607999999997</v>
      </c>
      <c r="Z31" s="309">
        <v>-25.795356630000001</v>
      </c>
      <c r="AA31" s="290">
        <f>AA87</f>
        <v>-71.842964629999997</v>
      </c>
      <c r="AB31" s="309">
        <v>-29.24535564</v>
      </c>
      <c r="AC31" s="290">
        <f>AC87</f>
        <v>-101.08832027</v>
      </c>
      <c r="AD31" s="316">
        <v>-30.134184159999997</v>
      </c>
      <c r="AE31" s="316">
        <f>AE87</f>
        <v>-33.40864397</v>
      </c>
      <c r="AF31" s="290">
        <f>AF87</f>
        <v>-63.542828129999997</v>
      </c>
      <c r="AG31" s="291">
        <f>AG87</f>
        <v>-36.302913880000006</v>
      </c>
      <c r="AH31" s="290">
        <f t="shared" si="15"/>
        <v>-99.845742010000009</v>
      </c>
      <c r="AI31" s="291">
        <f>AI87</f>
        <v>-38.434306609999993</v>
      </c>
      <c r="AJ31" s="290">
        <f t="shared" si="16"/>
        <v>-138.28004862</v>
      </c>
    </row>
    <row r="32" spans="1:36">
      <c r="A32" s="348" t="s">
        <v>131</v>
      </c>
      <c r="B32" s="309">
        <v>-17.532964369000002</v>
      </c>
      <c r="C32" s="309">
        <v>-17.538611336200038</v>
      </c>
      <c r="D32" s="290">
        <f>B32+C32</f>
        <v>-35.07157570520004</v>
      </c>
      <c r="E32" s="309">
        <v>-15.029393748</v>
      </c>
      <c r="F32" s="290">
        <f>D32+E32</f>
        <v>-50.100969453200037</v>
      </c>
      <c r="G32" s="309">
        <v>-12.712738574999991</v>
      </c>
      <c r="H32" s="290">
        <f>F32+G32</f>
        <v>-62.813708028200026</v>
      </c>
      <c r="I32" s="309">
        <v>-12.929502597800003</v>
      </c>
      <c r="J32" s="309">
        <v>-11.581508357400002</v>
      </c>
      <c r="K32" s="290">
        <f>I32+J32</f>
        <v>-24.511010955200007</v>
      </c>
      <c r="L32" s="309">
        <v>-11.612239722200012</v>
      </c>
      <c r="M32" s="290">
        <f>K32+L32</f>
        <v>-36.123250677400023</v>
      </c>
      <c r="N32" s="309">
        <v>-11.798096001199994</v>
      </c>
      <c r="O32" s="290">
        <f>M32+N32</f>
        <v>-47.921346678600017</v>
      </c>
      <c r="P32" s="309">
        <v>-13.729332659999999</v>
      </c>
      <c r="Q32" s="309">
        <v>-14.369944399999955</v>
      </c>
      <c r="R32" s="290">
        <f>P32+Q32</f>
        <v>-28.099277059999956</v>
      </c>
      <c r="S32" s="309">
        <v>-15.810780360000008</v>
      </c>
      <c r="T32" s="290">
        <f>R32+S32</f>
        <v>-43.910057419999966</v>
      </c>
      <c r="U32" s="309">
        <v>-11.615083549999996</v>
      </c>
      <c r="V32" s="290">
        <f>T32+U32</f>
        <v>-55.52514096999996</v>
      </c>
      <c r="W32" s="365">
        <v>-9.9334323999999956</v>
      </c>
      <c r="X32" s="309">
        <v>-12.292407230000013</v>
      </c>
      <c r="Y32" s="290">
        <f>W32+X32</f>
        <v>-22.22583963000001</v>
      </c>
      <c r="Z32" s="309">
        <v>-12.310458270000012</v>
      </c>
      <c r="AA32" s="290">
        <f>Y32+Z32</f>
        <v>-34.536297900000022</v>
      </c>
      <c r="AB32" s="309">
        <v>-11.841891829999954</v>
      </c>
      <c r="AC32" s="290">
        <f>AA32+AB32</f>
        <v>-46.378189729999974</v>
      </c>
      <c r="AD32" s="316">
        <v>-12.155423399999991</v>
      </c>
      <c r="AE32" s="316" t="e">
        <f>SUMIF('Controle Dash'!$1:$1,'Controle Dash Trimestre'!AE$1,'Controle Dash'!194:194)</f>
        <v>#VALUE!</v>
      </c>
      <c r="AF32" s="290" t="e">
        <f>AD32+AE32</f>
        <v>#VALUE!</v>
      </c>
      <c r="AG32" s="291">
        <f>SUMIF('Controle Dash'!$1:$1,'Controle Dash Trimestre'!AG$1,'Controle Dash'!194:194)</f>
        <v>-14.257638689999993</v>
      </c>
      <c r="AH32" s="290" t="e">
        <f t="shared" si="15"/>
        <v>#VALUE!</v>
      </c>
      <c r="AI32" s="291" t="e">
        <f>SUMIF('Controle Dash'!$1:$1,'Controle Dash Trimestre'!AI$1,'Controle Dash'!194:194)</f>
        <v>#VALUE!</v>
      </c>
      <c r="AJ32" s="290" t="e">
        <f t="shared" si="16"/>
        <v>#VALUE!</v>
      </c>
    </row>
    <row r="33" spans="1:36">
      <c r="A33" s="348" t="s">
        <v>199</v>
      </c>
      <c r="B33" s="309">
        <v>-15.871850959999998</v>
      </c>
      <c r="C33" s="309">
        <v>-15.595423719999999</v>
      </c>
      <c r="D33" s="290">
        <f>B33+C33</f>
        <v>-31.467274679999996</v>
      </c>
      <c r="E33" s="309">
        <v>-13.864982599999998</v>
      </c>
      <c r="F33" s="290">
        <f>D33+E33</f>
        <v>-45.332257279999993</v>
      </c>
      <c r="G33" s="309">
        <v>-11.333370400000002</v>
      </c>
      <c r="H33" s="290">
        <f>F33+G33</f>
        <v>-56.665627679999993</v>
      </c>
      <c r="I33" s="309">
        <v>-9.5743504099999974</v>
      </c>
      <c r="J33" s="309">
        <v>-11.642062520000001</v>
      </c>
      <c r="K33" s="290">
        <f>I33+J33</f>
        <v>-21.216412929999997</v>
      </c>
      <c r="L33" s="309">
        <v>-8.1829897900000006</v>
      </c>
      <c r="M33" s="290">
        <f>K33+L33</f>
        <v>-29.399402719999998</v>
      </c>
      <c r="N33" s="309">
        <v>-5.2639624500000002</v>
      </c>
      <c r="O33" s="290">
        <f>M33+N33</f>
        <v>-34.663365169999999</v>
      </c>
      <c r="P33" s="309">
        <v>-4.8019843599999987</v>
      </c>
      <c r="Q33" s="309">
        <v>-4.9410016499999987</v>
      </c>
      <c r="R33" s="290">
        <f>P33+Q33</f>
        <v>-9.7429860099999974</v>
      </c>
      <c r="S33" s="309">
        <v>-6.3777667400000002</v>
      </c>
      <c r="T33" s="290">
        <f>R33+S33</f>
        <v>-16.120752749999998</v>
      </c>
      <c r="U33" s="309">
        <v>-5.7238614500000029</v>
      </c>
      <c r="V33" s="290">
        <f>T33+U33</f>
        <v>-21.844614200000002</v>
      </c>
      <c r="W33" s="364">
        <v>-5.2265676700000014</v>
      </c>
      <c r="X33" s="309">
        <v>-1.0891867000000026</v>
      </c>
      <c r="Y33" s="290">
        <f>W33+X33</f>
        <v>-6.3157543700000041</v>
      </c>
      <c r="Z33" s="309">
        <v>-4.2414710400000066</v>
      </c>
      <c r="AA33" s="290">
        <f>Y33+Z33</f>
        <v>-10.557225410000012</v>
      </c>
      <c r="AB33" s="309">
        <v>-5.0354885499999966</v>
      </c>
      <c r="AC33" s="290">
        <f>AA33+AB33</f>
        <v>-15.592713960000008</v>
      </c>
      <c r="AD33" s="316">
        <v>-2.9174376399999993</v>
      </c>
      <c r="AE33" s="316">
        <f>SUMIF('Controle Dash'!$1:$1,'Controle Dash Trimestre'!AE$1,'Controle Dash'!186:186)</f>
        <v>-5.6954795241333391</v>
      </c>
      <c r="AF33" s="290">
        <f>AD33+AE33</f>
        <v>-8.6129171641333393</v>
      </c>
      <c r="AG33" s="291">
        <f>SUMIF('Controle Dash'!$1:$1,'Controle Dash Trimestre'!AG$1,'Controle Dash'!186:186)</f>
        <v>-4.6019444799999984</v>
      </c>
      <c r="AH33" s="290">
        <f t="shared" si="15"/>
        <v>-13.214861644133338</v>
      </c>
      <c r="AI33" s="291">
        <f>SUMIF('Controle Dash'!$1:$1,'Controle Dash Trimestre'!AI$1,'Controle Dash'!186:186)</f>
        <v>-4.605816921210546</v>
      </c>
      <c r="AJ33" s="290">
        <f t="shared" si="16"/>
        <v>-17.820678565343883</v>
      </c>
    </row>
    <row r="34" spans="1:36">
      <c r="A34" s="348" t="s">
        <v>746</v>
      </c>
      <c r="B34" s="309">
        <v>-5.4128012099999108</v>
      </c>
      <c r="C34" s="309">
        <v>-5.461505780000004</v>
      </c>
      <c r="D34" s="290">
        <f>B34+C34</f>
        <v>-10.874306989999916</v>
      </c>
      <c r="E34" s="309">
        <v>-6.6686536199999988</v>
      </c>
      <c r="F34" s="290">
        <f>D34+E34</f>
        <v>-17.542960609999916</v>
      </c>
      <c r="G34" s="309">
        <v>-8.0114450300000009</v>
      </c>
      <c r="H34" s="290">
        <f>F34+G34</f>
        <v>-25.554405639999917</v>
      </c>
      <c r="I34" s="309">
        <v>-4.1630007100000004</v>
      </c>
      <c r="J34" s="309">
        <v>-4.8022970600000008</v>
      </c>
      <c r="K34" s="290">
        <f>I34+J34</f>
        <v>-8.9652977700000012</v>
      </c>
      <c r="L34" s="309">
        <v>-4.8065177199999987</v>
      </c>
      <c r="M34" s="290">
        <f>K34+L34</f>
        <v>-13.77181549</v>
      </c>
      <c r="N34" s="309">
        <v>-6.4915437400000009</v>
      </c>
      <c r="O34" s="290">
        <f>M34+N34</f>
        <v>-20.263359229999999</v>
      </c>
      <c r="P34" s="309">
        <v>-4.7198616900000001</v>
      </c>
      <c r="Q34" s="309">
        <v>-5.1598658099999994</v>
      </c>
      <c r="R34" s="290">
        <f>P34+Q34</f>
        <v>-9.8797274999999996</v>
      </c>
      <c r="S34" s="309">
        <v>-5.4148523199999996</v>
      </c>
      <c r="T34" s="290">
        <f>R34+S34</f>
        <v>-15.294579819999999</v>
      </c>
      <c r="U34" s="309">
        <v>-4.4923317599999999</v>
      </c>
      <c r="V34" s="290">
        <f>T34+U34</f>
        <v>-19.786911579999998</v>
      </c>
      <c r="W34" s="363">
        <v>-3.7216502999999999</v>
      </c>
      <c r="X34" s="309">
        <v>-4.8377754399999997</v>
      </c>
      <c r="Y34" s="290">
        <f>W34+X34</f>
        <v>-8.55942574</v>
      </c>
      <c r="Z34" s="309">
        <v>-6.1835263699999992</v>
      </c>
      <c r="AA34" s="290">
        <f>Y34+Z34</f>
        <v>-14.742952109999999</v>
      </c>
      <c r="AB34" s="309">
        <v>-5.8835986499999997</v>
      </c>
      <c r="AC34" s="290">
        <f>AA34+AB34</f>
        <v>-20.626550760000001</v>
      </c>
      <c r="AD34" s="316">
        <v>-4.13934362</v>
      </c>
      <c r="AE34" s="316">
        <f>SUMIF('Controle Dash'!$1:$1,'Controle Dash Trimestre'!AE$1,'Controle Dash'!195:195)</f>
        <v>-3.9998244400000003</v>
      </c>
      <c r="AF34" s="290">
        <f>AD34+AE34</f>
        <v>-8.1391680599999994</v>
      </c>
      <c r="AG34" s="291">
        <f>SUMIF('Controle Dash'!$1:$1,'Controle Dash Trimestre'!AG$1,'Controle Dash'!195:195)</f>
        <v>-5.4960933799999996</v>
      </c>
      <c r="AH34" s="290">
        <f t="shared" si="15"/>
        <v>-13.635261439999999</v>
      </c>
      <c r="AI34" s="291">
        <f>SUMIF('Controle Dash'!$1:$1,'Controle Dash Trimestre'!AI$1,'Controle Dash'!195:195)</f>
        <v>-6.8514257000000001</v>
      </c>
      <c r="AJ34" s="290">
        <f t="shared" si="16"/>
        <v>-20.486687140000001</v>
      </c>
    </row>
    <row r="35" spans="1:36">
      <c r="A35" s="348" t="s">
        <v>133</v>
      </c>
      <c r="B35" s="309">
        <v>-3.650672359999998</v>
      </c>
      <c r="C35" s="309">
        <v>-3.4544965699999954</v>
      </c>
      <c r="D35" s="290">
        <f>B35+C35</f>
        <v>-7.1051689299999934</v>
      </c>
      <c r="E35" s="309">
        <v>-5.2692215600000143</v>
      </c>
      <c r="F35" s="290">
        <f>D35+E35</f>
        <v>-12.374390490000007</v>
      </c>
      <c r="G35" s="309">
        <v>-2.4960786700000011</v>
      </c>
      <c r="H35" s="290">
        <f>F35+G35</f>
        <v>-14.870469160000008</v>
      </c>
      <c r="I35" s="309">
        <v>-3.0293653900000024</v>
      </c>
      <c r="J35" s="309">
        <v>-3.4032001299999983</v>
      </c>
      <c r="K35" s="290">
        <f>I35+J35</f>
        <v>-6.4325655200000007</v>
      </c>
      <c r="L35" s="309">
        <v>-2.8607278400000045</v>
      </c>
      <c r="M35" s="290">
        <f>K35+L35</f>
        <v>-9.2932933600000052</v>
      </c>
      <c r="N35" s="309">
        <v>-2.8580036700000004</v>
      </c>
      <c r="O35" s="290">
        <f>M35+N35</f>
        <v>-12.151297030000006</v>
      </c>
      <c r="P35" s="309">
        <v>-3.9324914299999971</v>
      </c>
      <c r="Q35" s="309">
        <v>-3.3840050399999986</v>
      </c>
      <c r="R35" s="290">
        <f>P35+Q35</f>
        <v>-7.3164964699999953</v>
      </c>
      <c r="S35" s="309">
        <v>-2.607612050000002</v>
      </c>
      <c r="T35" s="290">
        <f>R35+S35</f>
        <v>-9.9241085199999972</v>
      </c>
      <c r="U35" s="309">
        <v>-4.4165716899999872</v>
      </c>
      <c r="V35" s="290">
        <f>T35+U35</f>
        <v>-14.340680209999984</v>
      </c>
      <c r="W35" s="362">
        <v>-2.2163886299999933</v>
      </c>
      <c r="X35" s="309">
        <v>-2.3608459499999945</v>
      </c>
      <c r="Y35" s="290">
        <f>W35+X35</f>
        <v>-4.5772345799999883</v>
      </c>
      <c r="Z35" s="309">
        <v>-2.3325055200000007</v>
      </c>
      <c r="AA35" s="290">
        <f>Y35+Z35</f>
        <v>-6.9097400999999889</v>
      </c>
      <c r="AB35" s="309">
        <v>-2.8009989000000015</v>
      </c>
      <c r="AC35" s="290">
        <f>AA35+AB35</f>
        <v>-9.7107389999999896</v>
      </c>
      <c r="AD35" s="316">
        <v>-1.7305771600000008</v>
      </c>
      <c r="AE35" s="316">
        <f>SUMIF('Controle Dash'!$1:$1,'Controle Dash Trimestre'!AE$1,'Controle Dash'!185:185)</f>
        <v>-2.0441524499999999</v>
      </c>
      <c r="AF35" s="290">
        <f>AD35+AE35</f>
        <v>-3.7747296100000005</v>
      </c>
      <c r="AG35" s="291">
        <f>SUMIF('Controle Dash'!$1:$1,'Controle Dash Trimestre'!AG$1,'Controle Dash'!185:185)</f>
        <v>-1.3220636099999992</v>
      </c>
      <c r="AH35" s="290">
        <f t="shared" si="15"/>
        <v>-5.0967932199999995</v>
      </c>
      <c r="AI35" s="291">
        <f>SUMIF('Controle Dash'!$1:$1,'Controle Dash Trimestre'!AI$1,'Controle Dash'!185:185)</f>
        <v>-1.7408584900000013</v>
      </c>
      <c r="AJ35" s="290">
        <f t="shared" si="16"/>
        <v>-6.8376517100000012</v>
      </c>
    </row>
    <row r="36" spans="1:36" s="359" customFormat="1">
      <c r="A36" s="361" t="s">
        <v>197</v>
      </c>
      <c r="B36" s="317">
        <v>-4.6380859999999996E-2</v>
      </c>
      <c r="C36" s="317">
        <v>-0.1119141</v>
      </c>
      <c r="D36" s="360">
        <f>B36+C36</f>
        <v>-0.15829495999999998</v>
      </c>
      <c r="E36" s="317">
        <v>0.98231360000000356</v>
      </c>
      <c r="F36" s="360">
        <f>D36+E36</f>
        <v>0.82401864000000358</v>
      </c>
      <c r="G36" s="317">
        <v>-1.6636739999999997E-2</v>
      </c>
      <c r="H36" s="360">
        <f>F36+G36</f>
        <v>0.80738190000000354</v>
      </c>
      <c r="I36" s="317">
        <v>-6.1287669999999995E-2</v>
      </c>
      <c r="J36" s="317">
        <v>-1.6733609999999999E-2</v>
      </c>
      <c r="K36" s="360">
        <f>I36+J36</f>
        <v>-7.8021279999999998E-2</v>
      </c>
      <c r="L36" s="317">
        <v>-3.7474180000000003E-2</v>
      </c>
      <c r="M36" s="360">
        <f>K36+L36</f>
        <v>-0.11549545999999999</v>
      </c>
      <c r="N36" s="317">
        <v>-8.2147230000000002E-2</v>
      </c>
      <c r="O36" s="360">
        <f>M36+N36</f>
        <v>-0.19764269000000001</v>
      </c>
      <c r="P36" s="317">
        <v>-1.7245529999999995E-2</v>
      </c>
      <c r="Q36" s="317">
        <v>-0.76421485999999994</v>
      </c>
      <c r="R36" s="360">
        <f>P36+Q36</f>
        <v>-0.78146038999999989</v>
      </c>
      <c r="S36" s="317">
        <v>-0.12003163</v>
      </c>
      <c r="T36" s="360">
        <f>R36+S36</f>
        <v>-0.90149201999999984</v>
      </c>
      <c r="U36" s="317">
        <v>-8.4294079999999993E-2</v>
      </c>
      <c r="V36" s="360">
        <f>T36+U36</f>
        <v>-0.98578609999999989</v>
      </c>
      <c r="W36" s="317">
        <v>-3.2208460000000001E-2</v>
      </c>
      <c r="X36" s="317">
        <v>-0.28541847999999997</v>
      </c>
      <c r="Y36" s="360">
        <f>W36+X36</f>
        <v>-0.31762693999999997</v>
      </c>
      <c r="Z36" s="317">
        <v>-1.8248977399999997</v>
      </c>
      <c r="AA36" s="360">
        <f>Y36+Z36</f>
        <v>-2.1425246799999997</v>
      </c>
      <c r="AB36" s="317">
        <v>-4.3034829999999996E-2</v>
      </c>
      <c r="AC36" s="360">
        <f>AA36+AB36</f>
        <v>-2.1855595099999996</v>
      </c>
      <c r="AD36" s="317">
        <v>-3.1824760000000001E-2</v>
      </c>
      <c r="AE36" s="317">
        <f>SUMIF('Controle Dash'!$1:$1,'Controle Dash Trimestre'!AE$1,'Controle Dash'!192:192)</f>
        <v>-0.14563507999999997</v>
      </c>
      <c r="AF36" s="360">
        <f>AD36+AE36</f>
        <v>-0.17745983999999998</v>
      </c>
      <c r="AG36" s="360" t="e">
        <f>SUMIF('Controle Dash'!$1:$1,'Controle Dash Trimestre'!AG$1,'Controle Dash'!192:192)</f>
        <v>#VALUE!</v>
      </c>
      <c r="AH36" s="360" t="e">
        <f t="shared" si="15"/>
        <v>#VALUE!</v>
      </c>
      <c r="AI36" s="360" t="e">
        <f>SUMIF('Controle Dash'!$1:$1,'Controle Dash Trimestre'!AI$1,'Controle Dash'!192:192)</f>
        <v>#VALUE!</v>
      </c>
      <c r="AJ36" s="360" t="e">
        <f t="shared" si="16"/>
        <v>#VALUE!</v>
      </c>
    </row>
    <row r="37" spans="1:36">
      <c r="A37" s="348" t="s">
        <v>198</v>
      </c>
      <c r="B37" s="309">
        <v>-6.9253812900000025</v>
      </c>
      <c r="C37" s="309">
        <v>-7.6725203599999965</v>
      </c>
      <c r="D37" s="290">
        <f>SUM(D38:D42)</f>
        <v>-14.597901649999997</v>
      </c>
      <c r="E37" s="309">
        <v>-9.5506165700000061</v>
      </c>
      <c r="F37" s="290">
        <f>SUM(F38:F42)</f>
        <v>-24.148518220000007</v>
      </c>
      <c r="G37" s="309">
        <v>-9.3137570399999934</v>
      </c>
      <c r="H37" s="290">
        <f>SUM(H38:H42)</f>
        <v>-33.462275259999998</v>
      </c>
      <c r="I37" s="309">
        <v>-5.7872846300000003</v>
      </c>
      <c r="J37" s="309">
        <v>-6.4261523499999962</v>
      </c>
      <c r="K37" s="290">
        <f>SUM(K38:K42)</f>
        <v>-12.213436979999997</v>
      </c>
      <c r="L37" s="309">
        <v>-7.2570288899999991</v>
      </c>
      <c r="M37" s="290">
        <f>SUM(M38:M42)</f>
        <v>-19.470465869999998</v>
      </c>
      <c r="N37" s="309">
        <v>-7.6732105199999969</v>
      </c>
      <c r="O37" s="290">
        <f>SUM(O38:O42)</f>
        <v>-27.143676389999996</v>
      </c>
      <c r="P37" s="309">
        <v>-4.1360713601417141</v>
      </c>
      <c r="Q37" s="309">
        <v>-5.907783144065692</v>
      </c>
      <c r="R37" s="290">
        <f>SUM(R38:R42)</f>
        <v>-10.043854504207406</v>
      </c>
      <c r="S37" s="309">
        <v>-7.2273911092037375</v>
      </c>
      <c r="T37" s="290">
        <f>SUM(T38:T42)</f>
        <v>-17.271245613411143</v>
      </c>
      <c r="U37" s="309">
        <v>-5.4008769385197644</v>
      </c>
      <c r="V37" s="290">
        <f>SUM(V38:V42)</f>
        <v>-22.672122551930908</v>
      </c>
      <c r="W37" s="309">
        <v>-4.3020160800000022</v>
      </c>
      <c r="X37" s="309">
        <v>-3.4178082500000002</v>
      </c>
      <c r="Y37" s="290">
        <f>SUM(Y38:Y42)</f>
        <v>-7.7198243300000025</v>
      </c>
      <c r="Z37" s="309">
        <v>-3.1442881099999944</v>
      </c>
      <c r="AA37" s="290">
        <f>SUM(AA38:AA42)</f>
        <v>-10.864112439999998</v>
      </c>
      <c r="AB37" s="309">
        <v>-4.4794178999999987</v>
      </c>
      <c r="AC37" s="290">
        <f>SUM(AC38:AC42)</f>
        <v>-15.343530339999996</v>
      </c>
      <c r="AD37" s="316">
        <v>-5.0045060099999992</v>
      </c>
      <c r="AE37" s="316" t="e">
        <f>SUM(AE38:AE42)</f>
        <v>#VALUE!</v>
      </c>
      <c r="AF37" s="290" t="e">
        <f>SUM(AF38:AF42)</f>
        <v>#VALUE!</v>
      </c>
      <c r="AG37" s="291" t="e">
        <f>SUM(AG38:AG42)</f>
        <v>#VALUE!</v>
      </c>
      <c r="AH37" s="290" t="e">
        <f t="shared" si="15"/>
        <v>#VALUE!</v>
      </c>
      <c r="AI37" s="291" t="e">
        <f>SUM(AI38:AI42)</f>
        <v>#VALUE!</v>
      </c>
      <c r="AJ37" s="290" t="e">
        <f t="shared" si="16"/>
        <v>#VALUE!</v>
      </c>
    </row>
    <row r="38" spans="1:36">
      <c r="A38" s="354" t="s">
        <v>137</v>
      </c>
      <c r="B38" s="352">
        <v>-1.9698739700000019</v>
      </c>
      <c r="C38" s="352">
        <v>-2.3448484599999984</v>
      </c>
      <c r="D38" s="350">
        <f>B38+C38</f>
        <v>-4.3147224299999998</v>
      </c>
      <c r="E38" s="352">
        <v>-2.4215744200000073</v>
      </c>
      <c r="F38" s="350">
        <f>D38+E38</f>
        <v>-6.7362968500000076</v>
      </c>
      <c r="G38" s="352">
        <v>-1.9363558499999962</v>
      </c>
      <c r="H38" s="350">
        <f>F38+G38</f>
        <v>-8.672652700000004</v>
      </c>
      <c r="I38" s="352">
        <v>-1.666779930000001</v>
      </c>
      <c r="J38" s="352">
        <v>-1.5819868799999972</v>
      </c>
      <c r="K38" s="350">
        <f>I38+J38</f>
        <v>-3.2487668099999985</v>
      </c>
      <c r="L38" s="352">
        <v>-1.5048450000000004</v>
      </c>
      <c r="M38" s="350">
        <f>K38+L38</f>
        <v>-4.7536118099999989</v>
      </c>
      <c r="N38" s="352">
        <v>-1.5206001399999978</v>
      </c>
      <c r="O38" s="350">
        <f>M38+N38</f>
        <v>-6.2742119499999962</v>
      </c>
      <c r="P38" s="352">
        <v>-0.67768216014171412</v>
      </c>
      <c r="Q38" s="352">
        <v>-0.62085835406569223</v>
      </c>
      <c r="R38" s="350">
        <f>P38+Q38</f>
        <v>-1.2985405142074065</v>
      </c>
      <c r="S38" s="352">
        <v>-0.76352788920373849</v>
      </c>
      <c r="T38" s="350">
        <f>R38+S38</f>
        <v>-2.0620684034111449</v>
      </c>
      <c r="U38" s="352">
        <v>-0.50575547851976255</v>
      </c>
      <c r="V38" s="350">
        <f>T38+U38</f>
        <v>-2.5678238819309076</v>
      </c>
      <c r="W38" s="358">
        <v>-0.55900653000000033</v>
      </c>
      <c r="X38" s="352">
        <v>-0.46320460000000035</v>
      </c>
      <c r="Y38" s="350">
        <f>W38+X38</f>
        <v>-1.0222111300000007</v>
      </c>
      <c r="Z38" s="352">
        <v>-0.43995169999999989</v>
      </c>
      <c r="AA38" s="350">
        <f>Y38+Z38</f>
        <v>-1.4621628300000007</v>
      </c>
      <c r="AB38" s="352">
        <v>-0.4467644900000004</v>
      </c>
      <c r="AC38" s="350">
        <f>AA38+AB38</f>
        <v>-1.908927320000001</v>
      </c>
      <c r="AD38" s="459">
        <v>-0.56956768999999952</v>
      </c>
      <c r="AE38" s="459" t="e">
        <f>SUMIF('Controle Dash'!$1:$1,'Controle Dash Trimestre'!AE$1,'Controle Dash'!189:189)</f>
        <v>#VALUE!</v>
      </c>
      <c r="AF38" s="350" t="e">
        <f>AD38+AE38</f>
        <v>#VALUE!</v>
      </c>
      <c r="AG38" s="351">
        <f>SUMIF('Controle Dash'!$1:$1,'Controle Dash Trimestre'!AG$1,'Controle Dash'!189:189)</f>
        <v>-0.30908948000000014</v>
      </c>
      <c r="AH38" s="350" t="e">
        <f t="shared" si="15"/>
        <v>#VALUE!</v>
      </c>
      <c r="AI38" s="351">
        <f>SUMIF('Controle Dash'!$1:$1,'Controle Dash Trimestre'!AI$1,'Controle Dash'!189:189)</f>
        <v>-0.52629304999999982</v>
      </c>
      <c r="AJ38" s="350" t="e">
        <f t="shared" si="16"/>
        <v>#VALUE!</v>
      </c>
    </row>
    <row r="39" spans="1:36">
      <c r="A39" s="354" t="s">
        <v>744</v>
      </c>
      <c r="B39" s="352">
        <v>-1.6119635799999998</v>
      </c>
      <c r="C39" s="352">
        <v>-1.5270880199999994</v>
      </c>
      <c r="D39" s="350">
        <f>B39+C39</f>
        <v>-3.1390515999999993</v>
      </c>
      <c r="E39" s="352">
        <v>-1.1704806400000014</v>
      </c>
      <c r="F39" s="350">
        <f>D39+E39</f>
        <v>-4.3095322400000011</v>
      </c>
      <c r="G39" s="352">
        <v>-1.4538989199999999</v>
      </c>
      <c r="H39" s="350">
        <f>F39+G39</f>
        <v>-5.7634311600000014</v>
      </c>
      <c r="I39" s="352">
        <v>-1.19445096</v>
      </c>
      <c r="J39" s="352">
        <v>-1.076145949999999</v>
      </c>
      <c r="K39" s="350">
        <f>I39+J39</f>
        <v>-2.2705969099999992</v>
      </c>
      <c r="L39" s="352">
        <v>-1.7703210799999991</v>
      </c>
      <c r="M39" s="350">
        <f>K39+L39</f>
        <v>-4.0409179899999987</v>
      </c>
      <c r="N39" s="352">
        <v>-2.2253092299999997</v>
      </c>
      <c r="O39" s="350">
        <f>M39+N39</f>
        <v>-6.2662272199999984</v>
      </c>
      <c r="P39" s="352">
        <v>-0.8304374699999999</v>
      </c>
      <c r="Q39" s="352">
        <v>-2.0604893400000002</v>
      </c>
      <c r="R39" s="350">
        <f>P39+Q39</f>
        <v>-2.8909268099999998</v>
      </c>
      <c r="S39" s="352">
        <v>-1.9078558399999996</v>
      </c>
      <c r="T39" s="350">
        <f>R39+S39</f>
        <v>-4.7987826499999997</v>
      </c>
      <c r="U39" s="352">
        <v>-1.2976722500000017</v>
      </c>
      <c r="V39" s="350">
        <f>T39+U39</f>
        <v>-6.0964549000000012</v>
      </c>
      <c r="W39" s="357">
        <v>-1.0329124199999991</v>
      </c>
      <c r="X39" s="352">
        <v>-1.142204350000001</v>
      </c>
      <c r="Y39" s="350">
        <f>W39+X39</f>
        <v>-2.1751167699999998</v>
      </c>
      <c r="Z39" s="352">
        <v>-0.22149133999999993</v>
      </c>
      <c r="AA39" s="350">
        <f>Y39+Z39</f>
        <v>-2.3966081099999998</v>
      </c>
      <c r="AB39" s="352">
        <v>-7.7203090000000002E-2</v>
      </c>
      <c r="AC39" s="350">
        <f>AA39+AB39</f>
        <v>-2.4738111999999997</v>
      </c>
      <c r="AD39" s="459">
        <v>-0.20289443999999995</v>
      </c>
      <c r="AE39" s="459">
        <f>SUMIF('Controle Dash'!$1:$1,'Controle Dash Trimestre'!AE$1,'Controle Dash'!190:190)</f>
        <v>-4.7840879999999995E-2</v>
      </c>
      <c r="AF39" s="350">
        <f>AD39+AE39</f>
        <v>-0.25073531999999993</v>
      </c>
      <c r="AG39" s="351">
        <f>SUMIF('Controle Dash'!$1:$1,'Controle Dash Trimestre'!AG$1,'Controle Dash'!190:190)</f>
        <v>-9.267582000000002E-2</v>
      </c>
      <c r="AH39" s="350">
        <f t="shared" si="15"/>
        <v>-0.34341113999999995</v>
      </c>
      <c r="AI39" s="351">
        <f>SUMIF('Controle Dash'!$1:$1,'Controle Dash Trimestre'!AI$1,'Controle Dash'!190:190)</f>
        <v>-0.15811291999999999</v>
      </c>
      <c r="AJ39" s="350">
        <f t="shared" si="16"/>
        <v>-0.50152405999999994</v>
      </c>
    </row>
    <row r="40" spans="1:36">
      <c r="A40" s="354" t="s">
        <v>743</v>
      </c>
      <c r="B40" s="352">
        <v>-0.27949148999999995</v>
      </c>
      <c r="C40" s="352">
        <v>-0.55609352000000001</v>
      </c>
      <c r="D40" s="350">
        <f>B40+C40</f>
        <v>-0.83558500999999996</v>
      </c>
      <c r="E40" s="352">
        <v>-0.8801194400000002</v>
      </c>
      <c r="F40" s="350">
        <f>D40+E40</f>
        <v>-1.71570445</v>
      </c>
      <c r="G40" s="352">
        <v>-0.76042324999999988</v>
      </c>
      <c r="H40" s="350">
        <f>F40+G40</f>
        <v>-2.4761277000000002</v>
      </c>
      <c r="I40" s="352">
        <v>-0.44383660000000008</v>
      </c>
      <c r="J40" s="352">
        <v>-0.57157011999999996</v>
      </c>
      <c r="K40" s="350">
        <f>I40+J40</f>
        <v>-1.0154067200000001</v>
      </c>
      <c r="L40" s="352">
        <v>-0.55722925999999984</v>
      </c>
      <c r="M40" s="350">
        <f>K40+L40</f>
        <v>-1.5726359799999998</v>
      </c>
      <c r="N40" s="352">
        <v>-0.39708674999999993</v>
      </c>
      <c r="O40" s="350">
        <f>M40+N40</f>
        <v>-1.9697227299999998</v>
      </c>
      <c r="P40" s="352">
        <v>-0.27745511</v>
      </c>
      <c r="Q40" s="352">
        <v>-0.43124373999999999</v>
      </c>
      <c r="R40" s="350">
        <f>P40+Q40</f>
        <v>-0.70869884999999999</v>
      </c>
      <c r="S40" s="352">
        <v>-0.56118643000000001</v>
      </c>
      <c r="T40" s="350">
        <f>R40+S40</f>
        <v>-1.26988528</v>
      </c>
      <c r="U40" s="352">
        <v>-0.22761395000000004</v>
      </c>
      <c r="V40" s="350">
        <f>T40+U40</f>
        <v>-1.4974992300000001</v>
      </c>
      <c r="W40" s="356">
        <v>-0.20569724000000003</v>
      </c>
      <c r="X40" s="352">
        <v>-1.422946000000001E-2</v>
      </c>
      <c r="Y40" s="350">
        <f>W40+X40</f>
        <v>-0.21992670000000003</v>
      </c>
      <c r="Z40" s="352">
        <v>-7.6169949999999986E-2</v>
      </c>
      <c r="AA40" s="350">
        <f>Y40+Z40</f>
        <v>-0.29609665000000002</v>
      </c>
      <c r="AB40" s="352">
        <v>5.4869900000000006E-2</v>
      </c>
      <c r="AC40" s="350">
        <f>AA40+AB40</f>
        <v>-0.24122675000000002</v>
      </c>
      <c r="AD40" s="459">
        <v>-4.8334299999999997E-2</v>
      </c>
      <c r="AE40" s="459">
        <f>SUMIF('Controle Dash'!$1:$1,'Controle Dash Trimestre'!AE$1,'Controle Dash'!188:188)</f>
        <v>-2.6377299999999996E-3</v>
      </c>
      <c r="AF40" s="350">
        <f>AD40+AE40</f>
        <v>-5.0972029999999995E-2</v>
      </c>
      <c r="AG40" s="351">
        <f>SUMIF('Controle Dash'!$1:$1,'Controle Dash Trimestre'!AG$1,'Controle Dash'!188:188)</f>
        <v>-1.11341E-3</v>
      </c>
      <c r="AH40" s="350">
        <f t="shared" si="15"/>
        <v>-5.2085439999999997E-2</v>
      </c>
      <c r="AI40" s="351">
        <f>SUMIF('Controle Dash'!$1:$1,'Controle Dash Trimestre'!AI$1,'Controle Dash'!188:188)</f>
        <v>-3.4292200000000002E-3</v>
      </c>
      <c r="AJ40" s="350">
        <f t="shared" si="16"/>
        <v>-5.5514659999999993E-2</v>
      </c>
    </row>
    <row r="41" spans="1:36">
      <c r="A41" s="354" t="s">
        <v>662</v>
      </c>
      <c r="B41" s="352">
        <v>-1.133520840000001</v>
      </c>
      <c r="C41" s="352">
        <v>-1.3236052699999985</v>
      </c>
      <c r="D41" s="350">
        <f>B41+C41</f>
        <v>-2.4571261099999995</v>
      </c>
      <c r="E41" s="352">
        <v>-1.7685053299999969</v>
      </c>
      <c r="F41" s="350">
        <f>D41+E41</f>
        <v>-4.2256314399999964</v>
      </c>
      <c r="G41" s="352">
        <v>-2.8139182399999978</v>
      </c>
      <c r="H41" s="350">
        <f>F41+G41</f>
        <v>-7.0395496799999941</v>
      </c>
      <c r="I41" s="352">
        <v>-0.86685426999999959</v>
      </c>
      <c r="J41" s="352">
        <v>-1.0968757700000002</v>
      </c>
      <c r="K41" s="350">
        <f>I41+J41</f>
        <v>-1.9637300399999997</v>
      </c>
      <c r="L41" s="352">
        <v>-1.1641431099999999</v>
      </c>
      <c r="M41" s="350">
        <f>K41+L41</f>
        <v>-3.1278731499999997</v>
      </c>
      <c r="N41" s="352">
        <v>-0.9634336999999995</v>
      </c>
      <c r="O41" s="350">
        <f>M41+N41</f>
        <v>-4.0913068499999987</v>
      </c>
      <c r="P41" s="352">
        <v>-0.92425561000000012</v>
      </c>
      <c r="Q41" s="352">
        <v>-1.7092406399999991</v>
      </c>
      <c r="R41" s="350">
        <f>P41+Q41</f>
        <v>-2.6334962499999994</v>
      </c>
      <c r="S41" s="352">
        <v>-1.3179326999999992</v>
      </c>
      <c r="T41" s="350">
        <f>R41+S41</f>
        <v>-3.9514289499999986</v>
      </c>
      <c r="U41" s="352">
        <v>-0.53657117000000021</v>
      </c>
      <c r="V41" s="350">
        <f>T41+U41</f>
        <v>-4.4880001199999988</v>
      </c>
      <c r="W41" s="355">
        <v>-1.7802393500000031</v>
      </c>
      <c r="X41" s="352">
        <v>-0.603398929999999</v>
      </c>
      <c r="Y41" s="350">
        <f>W41+X41</f>
        <v>-2.3836382800000022</v>
      </c>
      <c r="Z41" s="352">
        <v>-1.2301454599999946</v>
      </c>
      <c r="AA41" s="350">
        <f>Y41+Z41</f>
        <v>-3.613783739999997</v>
      </c>
      <c r="AB41" s="352">
        <v>-1.1653038399999989</v>
      </c>
      <c r="AC41" s="350">
        <f>AA41+AB41</f>
        <v>-4.7790875799999961</v>
      </c>
      <c r="AD41" s="459">
        <v>-0.90606368000000015</v>
      </c>
      <c r="AE41" s="459">
        <f>SUMIF('Controle Dash'!$1:$1,'Controle Dash Trimestre'!AE$1,'Controle Dash'!191:191)</f>
        <v>-4.3769499999998795E-3</v>
      </c>
      <c r="AF41" s="350">
        <f>AD41+AE41</f>
        <v>-0.91044063000000008</v>
      </c>
      <c r="AG41" s="351" t="e">
        <f>SUMIF('Controle Dash'!$1:$1,'Controle Dash Trimestre'!AG$1,'Controle Dash'!191:191)</f>
        <v>#VALUE!</v>
      </c>
      <c r="AH41" s="350" t="e">
        <f t="shared" si="15"/>
        <v>#VALUE!</v>
      </c>
      <c r="AI41" s="351" t="e">
        <f>SUMIF('Controle Dash'!$1:$1,'Controle Dash Trimestre'!AI$1,'Controle Dash'!191:191)</f>
        <v>#VALUE!</v>
      </c>
      <c r="AJ41" s="350" t="e">
        <f t="shared" si="16"/>
        <v>#VALUE!</v>
      </c>
    </row>
    <row r="42" spans="1:36">
      <c r="A42" s="354" t="s">
        <v>201</v>
      </c>
      <c r="B42" s="352">
        <v>-1.9305314099999999</v>
      </c>
      <c r="C42" s="352">
        <v>-1.9208850900000003</v>
      </c>
      <c r="D42" s="350">
        <f>B42+C42</f>
        <v>-3.8514165</v>
      </c>
      <c r="E42" s="352">
        <v>-3.3099367399999995</v>
      </c>
      <c r="F42" s="350">
        <f>D42+E42</f>
        <v>-7.1613532399999995</v>
      </c>
      <c r="G42" s="352">
        <v>-2.3491607800000001</v>
      </c>
      <c r="H42" s="350">
        <f>F42+G42</f>
        <v>-9.5105140199999987</v>
      </c>
      <c r="I42" s="352">
        <v>-1.6153628700000002</v>
      </c>
      <c r="J42" s="352">
        <v>-2.0995736300000001</v>
      </c>
      <c r="K42" s="350">
        <f>I42+J42</f>
        <v>-3.7149365000000003</v>
      </c>
      <c r="L42" s="352">
        <v>-2.2604904399999999</v>
      </c>
      <c r="M42" s="350">
        <f>K42+L42</f>
        <v>-5.9754269400000002</v>
      </c>
      <c r="N42" s="352">
        <v>-2.5667806999999998</v>
      </c>
      <c r="O42" s="350">
        <f>M42+N42</f>
        <v>-8.5422076400000009</v>
      </c>
      <c r="P42" s="352">
        <v>-1.42624101</v>
      </c>
      <c r="Q42" s="352">
        <v>-1.0859510700000001</v>
      </c>
      <c r="R42" s="350">
        <f>P42+Q42</f>
        <v>-2.5121920800000002</v>
      </c>
      <c r="S42" s="352">
        <v>-2.6768882500000002</v>
      </c>
      <c r="T42" s="350">
        <f>R42+S42</f>
        <v>-5.1890803300000004</v>
      </c>
      <c r="U42" s="352">
        <v>-2.8332640900000001</v>
      </c>
      <c r="V42" s="350">
        <f>T42+U42</f>
        <v>-8.0223444199999996</v>
      </c>
      <c r="W42" s="353">
        <v>-0.72416053999999996</v>
      </c>
      <c r="X42" s="352">
        <v>-1.1947709099999999</v>
      </c>
      <c r="Y42" s="350">
        <f>W42+X42</f>
        <v>-1.9189314499999999</v>
      </c>
      <c r="Z42" s="352">
        <v>-1.1765296600000001</v>
      </c>
      <c r="AA42" s="350">
        <f>Y42+Z42</f>
        <v>-3.09546111</v>
      </c>
      <c r="AB42" s="352">
        <v>-2.8450163799999997</v>
      </c>
      <c r="AC42" s="350">
        <f>AA42+AB42</f>
        <v>-5.9404774899999992</v>
      </c>
      <c r="AD42" s="459">
        <v>-3.2776458999999996</v>
      </c>
      <c r="AE42" s="459">
        <f>SUMIF('Controle Dash'!$1:$1,'Controle Dash Trimestre'!AE$1,'Controle Dash'!193:193)</f>
        <v>-0.53699543586666021</v>
      </c>
      <c r="AF42" s="350">
        <f>AD42+AE42</f>
        <v>-3.8146413358666598</v>
      </c>
      <c r="AG42" s="351">
        <f>SUMIF('Controle Dash'!$1:$1,'Controle Dash Trimestre'!AG$1,'Controle Dash'!193:193)</f>
        <v>-1.04934518</v>
      </c>
      <c r="AH42" s="350">
        <f t="shared" si="15"/>
        <v>-4.8639865158666602</v>
      </c>
      <c r="AI42" s="351">
        <f>SUMIF('Controle Dash'!$1:$1,'Controle Dash Trimestre'!AI$1,'Controle Dash'!193:193)</f>
        <v>-0.92570010128945823</v>
      </c>
      <c r="AJ42" s="350">
        <f t="shared" si="16"/>
        <v>-5.7896866171561188</v>
      </c>
    </row>
    <row r="43" spans="1:36">
      <c r="AE43" s="309" t="e">
        <f>SUM(AE30:AE37)-AE29</f>
        <v>#VALUE!</v>
      </c>
      <c r="AH43" s="290">
        <f t="shared" si="15"/>
        <v>0</v>
      </c>
      <c r="AJ43" s="290">
        <f t="shared" si="16"/>
        <v>0</v>
      </c>
    </row>
    <row r="44" spans="1:36">
      <c r="A44" s="115" t="s">
        <v>817</v>
      </c>
      <c r="B44" s="311">
        <v>1.260582519999943</v>
      </c>
      <c r="C44" s="311">
        <v>4.9458376300000086</v>
      </c>
      <c r="D44" s="299">
        <f>B44+C44</f>
        <v>6.2064201499999516</v>
      </c>
      <c r="E44" s="311">
        <v>-0.96648832999993184</v>
      </c>
      <c r="F44" s="299">
        <f>D44+E44</f>
        <v>5.2399318200000202</v>
      </c>
      <c r="G44" s="311">
        <v>-1.7049338299999413</v>
      </c>
      <c r="H44" s="299">
        <f>F44+G44</f>
        <v>3.534997990000079</v>
      </c>
      <c r="I44" s="311">
        <v>-3.2910741299999779</v>
      </c>
      <c r="J44" s="311">
        <v>-4.4796414200000569</v>
      </c>
      <c r="K44" s="299">
        <f>I44+J44</f>
        <v>-7.7707155500000349</v>
      </c>
      <c r="L44" s="311">
        <v>-2.4187401000000097</v>
      </c>
      <c r="M44" s="299">
        <f>K44+L44</f>
        <v>-10.189455650000045</v>
      </c>
      <c r="N44" s="311">
        <v>1.3837928199999645</v>
      </c>
      <c r="O44" s="343">
        <f>M44+N44</f>
        <v>-8.805662830000081</v>
      </c>
      <c r="P44" s="311">
        <v>-4.3169491200000003</v>
      </c>
      <c r="Q44" s="311">
        <v>-6.9783776399999971</v>
      </c>
      <c r="R44" s="299">
        <f>P44+Q44</f>
        <v>-11.295326759999998</v>
      </c>
      <c r="S44" s="311">
        <v>-1.3401755400000055</v>
      </c>
      <c r="T44" s="299">
        <f>R44+S44</f>
        <v>-12.635502300000004</v>
      </c>
      <c r="U44" s="311">
        <v>2.2360390800000141</v>
      </c>
      <c r="V44" s="343">
        <f>T44+U44</f>
        <v>-10.399463219999991</v>
      </c>
      <c r="W44" s="311">
        <v>3.6864178699999961</v>
      </c>
      <c r="X44" s="311">
        <v>-5.1895498199999999</v>
      </c>
      <c r="Y44" s="299">
        <f>W44+X44</f>
        <v>-1.5031319500000038</v>
      </c>
      <c r="Z44" s="311">
        <v>2.2829425799999967</v>
      </c>
      <c r="AA44" s="299">
        <f>Y44+Z44</f>
        <v>0.77981062999999295</v>
      </c>
      <c r="AB44" s="311">
        <v>-113.16320942000013</v>
      </c>
      <c r="AC44" s="299">
        <f>AA44+AB44</f>
        <v>-112.38339879000014</v>
      </c>
      <c r="AD44" s="311">
        <v>-16.103895959999999</v>
      </c>
      <c r="AE44" s="349">
        <f>SUMIF('Controle Dash'!$1:$1,'Controle Dash Trimestre'!AE$1,'Controle Dash'!147:147)</f>
        <v>16.896247709999969</v>
      </c>
      <c r="AF44" s="299">
        <f>AD44+AE44</f>
        <v>0.79235174999996971</v>
      </c>
      <c r="AG44" s="331">
        <f>SUMIF('Controle Dash'!$1:$1,'Controle Dash Trimestre'!AG$1,'Controle Dash'!147:147)</f>
        <v>-5.0292170999999994</v>
      </c>
      <c r="AH44" s="299">
        <f t="shared" si="15"/>
        <v>-4.2368653500000297</v>
      </c>
      <c r="AI44" s="331">
        <f>SUMIF('Controle Dash'!$1:$1,'Controle Dash Trimestre'!AI$1,'Controle Dash'!147:147)</f>
        <v>-83.762566839999991</v>
      </c>
      <c r="AJ44" s="299">
        <f t="shared" si="16"/>
        <v>-87.999432190000022</v>
      </c>
    </row>
    <row r="45" spans="1:36">
      <c r="A45" s="348" t="s">
        <v>750</v>
      </c>
      <c r="B45" s="309">
        <v>4.2759999999999998</v>
      </c>
      <c r="C45" s="309">
        <v>-1.5419561199999952</v>
      </c>
      <c r="D45" s="290">
        <f>B45+C45</f>
        <v>2.7340438800000046</v>
      </c>
      <c r="E45" s="309">
        <v>-2.9048321499999332</v>
      </c>
      <c r="F45" s="290">
        <f>D45+E45</f>
        <v>-0.17078826999992858</v>
      </c>
      <c r="G45" s="309">
        <v>-7.6209252499999414</v>
      </c>
      <c r="H45" s="290">
        <f>F45+G45</f>
        <v>-7.7917135199998704</v>
      </c>
      <c r="I45" s="309">
        <v>-0.23483507999997677</v>
      </c>
      <c r="J45" s="309">
        <v>-1.7992151500000573</v>
      </c>
      <c r="K45" s="290">
        <f>I45+J45</f>
        <v>-2.0340502300000338</v>
      </c>
      <c r="L45" s="309">
        <v>2.6048655899999877</v>
      </c>
      <c r="M45" s="290">
        <f>K45+L45</f>
        <v>0.57081535999995392</v>
      </c>
      <c r="N45" s="309">
        <v>6.5272379499999671</v>
      </c>
      <c r="O45" s="336">
        <f>M45+N45</f>
        <v>7.098053309999921</v>
      </c>
      <c r="P45" s="309">
        <v>5.8281884300000453</v>
      </c>
      <c r="Q45" s="309">
        <v>-3.2908734400000004</v>
      </c>
      <c r="R45" s="290">
        <f>P45+Q45</f>
        <v>2.5373149900000449</v>
      </c>
      <c r="S45" s="309">
        <v>-2.7040732399999894</v>
      </c>
      <c r="T45" s="290">
        <f>R45+S45</f>
        <v>-0.16675824999994449</v>
      </c>
      <c r="U45" s="309">
        <v>-6.2265642599999849</v>
      </c>
      <c r="V45" s="336">
        <f>T45+U45</f>
        <v>-6.3933225099999298</v>
      </c>
      <c r="W45" s="309">
        <v>-2.6442023500000005</v>
      </c>
      <c r="X45" s="309">
        <v>-4.2424616300000002</v>
      </c>
      <c r="Y45" s="290">
        <f>W45+X45</f>
        <v>-6.8866639800000007</v>
      </c>
      <c r="Z45" s="309">
        <v>-0.18143881000000128</v>
      </c>
      <c r="AA45" s="290">
        <f>Y45+Z45</f>
        <v>-7.068102790000002</v>
      </c>
      <c r="AB45" s="309">
        <v>-4.8582371400001207</v>
      </c>
      <c r="AC45" s="290">
        <f>AA45+AB45</f>
        <v>-11.926339930000122</v>
      </c>
      <c r="AD45" s="309">
        <v>-9.70730541</v>
      </c>
      <c r="AE45" s="309">
        <f>SUMIF('Controle Dash'!$1:$1,'Controle Dash Trimestre'!AE$1,'Controle Dash'!203:203)</f>
        <v>2.3371609100000033</v>
      </c>
      <c r="AF45" s="290">
        <f>AD45+AE45</f>
        <v>-7.3701444999999968</v>
      </c>
      <c r="AG45" s="291">
        <f>SUMIF('Controle Dash'!$1:$1,'Controle Dash Trimestre'!AG$1,'Controle Dash'!203:203)</f>
        <v>-6.5255922099999992</v>
      </c>
      <c r="AH45" s="290">
        <f t="shared" si="15"/>
        <v>-13.895736709999996</v>
      </c>
      <c r="AI45" s="291">
        <f>SUMIF('Controle Dash'!$1:$1,'Controle Dash Trimestre'!AI$1,'Controle Dash'!203:203)</f>
        <v>-3.4559055299999923</v>
      </c>
      <c r="AJ45" s="290">
        <f t="shared" si="16"/>
        <v>-17.35164223999999</v>
      </c>
    </row>
    <row r="46" spans="1:36">
      <c r="A46" s="348" t="s">
        <v>751</v>
      </c>
      <c r="B46" s="309">
        <v>0.61704665000000114</v>
      </c>
      <c r="C46" s="309">
        <v>-0.84442912000000048</v>
      </c>
      <c r="D46" s="290">
        <f>B46+C46</f>
        <v>-0.22738246999999934</v>
      </c>
      <c r="E46" s="309">
        <v>2.5709311699999997</v>
      </c>
      <c r="F46" s="290">
        <f>D46+E46</f>
        <v>2.3435487000000004</v>
      </c>
      <c r="G46" s="309">
        <v>3.3996323100000008</v>
      </c>
      <c r="H46" s="290">
        <f>F46+G46</f>
        <v>5.7431810100000007</v>
      </c>
      <c r="I46" s="309">
        <v>-3.9248413300000005</v>
      </c>
      <c r="J46" s="309">
        <v>-3.9596336299999999</v>
      </c>
      <c r="K46" s="290">
        <f>I46+J46</f>
        <v>-7.8844749600000004</v>
      </c>
      <c r="L46" s="309">
        <v>-4.4898242600000007</v>
      </c>
      <c r="M46" s="290">
        <f>K46+L46</f>
        <v>-12.374299220000001</v>
      </c>
      <c r="N46" s="309">
        <v>-2.2596487800000036</v>
      </c>
      <c r="O46" s="336">
        <f>M46+N46</f>
        <v>-14.633948000000004</v>
      </c>
      <c r="P46" s="309">
        <v>-5.8921208299999988</v>
      </c>
      <c r="Q46" s="309">
        <v>-5.1493142699999996</v>
      </c>
      <c r="R46" s="290">
        <f>P46+Q46</f>
        <v>-11.041435099999998</v>
      </c>
      <c r="S46" s="309">
        <v>3.8712003299999997</v>
      </c>
      <c r="T46" s="290">
        <f>R46+S46</f>
        <v>-7.1702347699999978</v>
      </c>
      <c r="U46" s="309">
        <v>6.2579678099999994</v>
      </c>
      <c r="V46" s="336">
        <f>T46+U46</f>
        <v>-0.91226695999999841</v>
      </c>
      <c r="W46" s="309">
        <v>1.2478333800000017</v>
      </c>
      <c r="X46" s="309">
        <v>-2.0428266800000006</v>
      </c>
      <c r="Y46" s="290">
        <f>W46+X46</f>
        <v>-0.7949932999999989</v>
      </c>
      <c r="Z46" s="309">
        <v>1.7525833999999989</v>
      </c>
      <c r="AA46" s="290">
        <f>Y46+Z46</f>
        <v>0.9575901</v>
      </c>
      <c r="AB46" s="309">
        <v>-0.74510951000000047</v>
      </c>
      <c r="AC46" s="290">
        <f>AA46+AB46</f>
        <v>0.21248058999999953</v>
      </c>
      <c r="AD46" s="309">
        <v>-7.2524408800000009</v>
      </c>
      <c r="AE46" s="309">
        <f>SUMIF('Controle Dash'!$1:$1,'Controle Dash Trimestre'!AE$1,'Controle Dash'!204:204)</f>
        <v>-14.276095479999999</v>
      </c>
      <c r="AF46" s="290">
        <f>AD46+AE46</f>
        <v>-21.52853636</v>
      </c>
      <c r="AG46" s="291">
        <f>SUMIF('Controle Dash'!$1:$1,'Controle Dash Trimestre'!AG$1,'Controle Dash'!204:204)</f>
        <v>3.2686915300000003</v>
      </c>
      <c r="AH46" s="290">
        <f t="shared" si="15"/>
        <v>-18.259844829999999</v>
      </c>
      <c r="AI46" s="291">
        <f>SUMIF('Controle Dash'!$1:$1,'Controle Dash Trimestre'!AI$1,'Controle Dash'!204:204)</f>
        <v>-11.98684012</v>
      </c>
      <c r="AJ46" s="290">
        <f t="shared" si="16"/>
        <v>-30.246684949999999</v>
      </c>
    </row>
    <row r="47" spans="1:36">
      <c r="A47" s="348" t="s">
        <v>752</v>
      </c>
      <c r="B47" s="309">
        <v>-2.376448850000056</v>
      </c>
      <c r="C47" s="309">
        <v>-1.7668329999999968E-2</v>
      </c>
      <c r="D47" s="290">
        <f>B47+C47</f>
        <v>-2.3941171800000558</v>
      </c>
      <c r="E47" s="309">
        <v>1.46444654</v>
      </c>
      <c r="F47" s="290">
        <f>D47+E47</f>
        <v>-0.92967064000005584</v>
      </c>
      <c r="G47" s="309">
        <v>3.8919124799999998</v>
      </c>
      <c r="H47" s="290">
        <f>F47+G47</f>
        <v>2.9622418399999439</v>
      </c>
      <c r="I47" s="309">
        <v>0.3030979199999998</v>
      </c>
      <c r="J47" s="309">
        <v>0.84248854999999989</v>
      </c>
      <c r="K47" s="290">
        <f>I47+J47</f>
        <v>1.1455864699999996</v>
      </c>
      <c r="L47" s="309">
        <v>-1.24809412</v>
      </c>
      <c r="M47" s="290">
        <f>K47+L47</f>
        <v>-0.10250765000000039</v>
      </c>
      <c r="N47" s="309">
        <v>-2.8837469600000007</v>
      </c>
      <c r="O47" s="336">
        <f>M47+N47</f>
        <v>-2.9862546100000014</v>
      </c>
      <c r="P47" s="309">
        <v>-4.9610100900000003</v>
      </c>
      <c r="Q47" s="309">
        <v>0.92169110999999748</v>
      </c>
      <c r="R47" s="290">
        <f>P47+Q47</f>
        <v>-4.0393189800000027</v>
      </c>
      <c r="S47" s="309">
        <v>6.9660580000006134E-2</v>
      </c>
      <c r="T47" s="290">
        <f>R47+S47</f>
        <v>-3.9696583999999966</v>
      </c>
      <c r="U47" s="309">
        <v>4.2875009700000009</v>
      </c>
      <c r="V47" s="336">
        <f>T47+U47</f>
        <v>0.31784257000000427</v>
      </c>
      <c r="W47" s="309">
        <v>5.0827868399999945</v>
      </c>
      <c r="X47" s="309">
        <v>1.0957384900000011</v>
      </c>
      <c r="Y47" s="290">
        <f>W47+X47</f>
        <v>6.1785253299999958</v>
      </c>
      <c r="Z47" s="309">
        <v>0.71179798999999988</v>
      </c>
      <c r="AA47" s="290">
        <f>Y47+Z47</f>
        <v>6.8903233199999958</v>
      </c>
      <c r="AB47" s="309">
        <v>1.4476714399999995</v>
      </c>
      <c r="AC47" s="290">
        <f>AA47+AB47</f>
        <v>8.3379947599999955</v>
      </c>
      <c r="AD47" s="309">
        <v>0.85865099000000078</v>
      </c>
      <c r="AE47" s="309">
        <f>SUMIF('Controle Dash'!$1:$1,'Controle Dash Trimestre'!AE$1,'Controle Dash'!205:205)</f>
        <v>31.831464569999973</v>
      </c>
      <c r="AF47" s="290">
        <f>AD47+AE47</f>
        <v>32.690115559999974</v>
      </c>
      <c r="AG47" s="291">
        <f>SUMIF('Controle Dash'!$1:$1,'Controle Dash Trimestre'!AG$1,'Controle Dash'!205:205)</f>
        <v>-1.8197892399999991</v>
      </c>
      <c r="AH47" s="290">
        <f t="shared" si="15"/>
        <v>30.870326319999975</v>
      </c>
      <c r="AI47" s="291">
        <f>SUMIF('Controle Dash'!$1:$1,'Controle Dash Trimestre'!AI$1,'Controle Dash'!205:205)</f>
        <v>-31.491898079999995</v>
      </c>
      <c r="AJ47" s="290">
        <f t="shared" si="16"/>
        <v>-0.62157176000001968</v>
      </c>
    </row>
    <row r="48" spans="1:36">
      <c r="A48" s="348" t="s">
        <v>753</v>
      </c>
      <c r="B48" s="309">
        <v>-1.2551152799999998</v>
      </c>
      <c r="C48" s="309">
        <v>7.3488912000000006</v>
      </c>
      <c r="D48" s="290">
        <f>B48+C48</f>
        <v>6.0937759200000006</v>
      </c>
      <c r="E48" s="309">
        <v>-2.0942130499999996</v>
      </c>
      <c r="F48" s="290">
        <f>D48+E48</f>
        <v>3.999562870000001</v>
      </c>
      <c r="G48" s="309">
        <v>-0.68603615000000018</v>
      </c>
      <c r="H48" s="290">
        <f>F48+G48</f>
        <v>3.3135267200000009</v>
      </c>
      <c r="I48" s="309">
        <v>0.56650435999999993</v>
      </c>
      <c r="J48" s="309">
        <v>0.46551264999999997</v>
      </c>
      <c r="K48" s="290">
        <f>I48+J48</f>
        <v>1.0320170099999999</v>
      </c>
      <c r="L48" s="309">
        <v>0.71431268999999986</v>
      </c>
      <c r="M48" s="290">
        <f>K48+L48</f>
        <v>1.7463296999999998</v>
      </c>
      <c r="N48" s="309">
        <v>2.0415559999999999E-2</v>
      </c>
      <c r="O48" s="290">
        <f>M48+N48</f>
        <v>1.7667452599999998</v>
      </c>
      <c r="P48" s="309">
        <v>0.71431268999999997</v>
      </c>
      <c r="Q48" s="309">
        <v>0.54011895999999993</v>
      </c>
      <c r="R48" s="290">
        <f>P48+Q48</f>
        <v>1.2544316499999999</v>
      </c>
      <c r="S48" s="309">
        <v>-2.5769632100000002</v>
      </c>
      <c r="T48" s="290">
        <f>R48+S48</f>
        <v>-1.3225315600000003</v>
      </c>
      <c r="U48" s="309">
        <v>-2.0828654400000004</v>
      </c>
      <c r="V48" s="290">
        <f>T48+U48</f>
        <v>-3.4053970000000007</v>
      </c>
      <c r="W48" s="309">
        <v>4.6393500000000198E-2</v>
      </c>
      <c r="X48" s="309">
        <v>-0.25318335999999997</v>
      </c>
      <c r="Y48" s="290">
        <f>W48+X48</f>
        <v>-0.20678985999999977</v>
      </c>
      <c r="Z48" s="309">
        <v>0</v>
      </c>
      <c r="AA48" s="290">
        <f>Y48+Z48</f>
        <v>-0.20678985999999977</v>
      </c>
      <c r="AB48" s="309">
        <v>-109.00753421</v>
      </c>
      <c r="AC48" s="290">
        <f>AA48+AB48</f>
        <v>-109.21432407</v>
      </c>
      <c r="AD48" s="309">
        <v>0</v>
      </c>
      <c r="AE48" s="316">
        <f>SUMIF('Controle Dash'!$1:$1,'Controle Dash Trimestre'!AE$1,'Controle Dash'!206:206)</f>
        <v>-2.9962822900000003</v>
      </c>
      <c r="AF48" s="290">
        <f>AD48+AE48</f>
        <v>-2.9962822900000003</v>
      </c>
      <c r="AG48" s="291">
        <f>SUMIF('Controle Dash'!$1:$1,'Controle Dash Trimestre'!AG$1,'Controle Dash'!206:206)</f>
        <v>4.7472819999999513E-2</v>
      </c>
      <c r="AH48" s="290">
        <f t="shared" si="15"/>
        <v>-2.9488094700000009</v>
      </c>
      <c r="AI48" s="291">
        <f>SUMIF('Controle Dash'!$1:$1,'Controle Dash Trimestre'!AI$1,'Controle Dash'!206:206)</f>
        <v>-36.82792311</v>
      </c>
      <c r="AJ48" s="290">
        <f t="shared" si="16"/>
        <v>-39.776732580000001</v>
      </c>
    </row>
    <row r="49" spans="1:36">
      <c r="AE49" s="335"/>
      <c r="AH49" s="290">
        <f t="shared" si="15"/>
        <v>0</v>
      </c>
      <c r="AJ49" s="290">
        <f t="shared" si="16"/>
        <v>0</v>
      </c>
    </row>
    <row r="50" spans="1:36" s="115" customFormat="1">
      <c r="A50" s="115" t="s">
        <v>816</v>
      </c>
      <c r="B50" s="311">
        <v>-30.065853010000005</v>
      </c>
      <c r="C50" s="311">
        <v>-24.619242870000015</v>
      </c>
      <c r="D50" s="299">
        <f>B50+C50</f>
        <v>-54.68509588000002</v>
      </c>
      <c r="E50" s="311">
        <v>-39.689266590000003</v>
      </c>
      <c r="F50" s="299">
        <f>D50+E50</f>
        <v>-94.374362470000023</v>
      </c>
      <c r="G50" s="311">
        <v>-45.239668780000002</v>
      </c>
      <c r="H50" s="299">
        <f>F50+G50</f>
        <v>-139.61403125000004</v>
      </c>
      <c r="I50" s="347">
        <v>-28.509</v>
      </c>
      <c r="J50" s="311">
        <v>-28.489632194815442</v>
      </c>
      <c r="K50" s="299">
        <f>I50+J50</f>
        <v>-56.998632194815443</v>
      </c>
      <c r="L50" s="311">
        <v>-29.677647126027228</v>
      </c>
      <c r="M50" s="299">
        <f>K50+L50</f>
        <v>-86.676279320842667</v>
      </c>
      <c r="N50" s="311">
        <v>-40.147988591285412</v>
      </c>
      <c r="O50" s="343">
        <f>M50+N50</f>
        <v>-126.82426791212808</v>
      </c>
      <c r="P50" s="311">
        <v>-34.891622769999991</v>
      </c>
      <c r="Q50" s="311">
        <v>-35.348706960000001</v>
      </c>
      <c r="R50" s="299">
        <f>P50+Q50</f>
        <v>-70.240329729999985</v>
      </c>
      <c r="S50" s="311">
        <v>-25.503101490000006</v>
      </c>
      <c r="T50" s="299">
        <f>R50+S50</f>
        <v>-95.743431219999991</v>
      </c>
      <c r="U50" s="311">
        <v>-23.686094140000002</v>
      </c>
      <c r="V50" s="343">
        <f>T50+U50</f>
        <v>-119.42952535999999</v>
      </c>
      <c r="W50" s="311">
        <v>-22.186174609999998</v>
      </c>
      <c r="X50" s="311">
        <v>-18.901693999999999</v>
      </c>
      <c r="Y50" s="299">
        <f>W50+X50</f>
        <v>-41.087868610000001</v>
      </c>
      <c r="Z50" s="311">
        <v>-23.29840239</v>
      </c>
      <c r="AA50" s="299">
        <f>Y50+Z50</f>
        <v>-64.386270999999994</v>
      </c>
      <c r="AB50" s="311">
        <v>-6.6816307900000007</v>
      </c>
      <c r="AC50" s="299">
        <f>AA50+AB50</f>
        <v>-71.067901789999993</v>
      </c>
      <c r="AD50" s="311">
        <v>-18.206319450000002</v>
      </c>
      <c r="AE50" s="332">
        <f>SUMIF('Controle Dash'!$1:$1,'Controle Dash Trimestre'!AE$1,'Controle Dash'!139:139)</f>
        <v>-16.852831710000004</v>
      </c>
      <c r="AF50" s="299">
        <f>AD50+AE50</f>
        <v>-35.059151160000006</v>
      </c>
      <c r="AG50" s="331">
        <f>SUMIF('Controle Dash'!$1:$1,'Controle Dash Trimestre'!AG$1,'Controle Dash'!139:139)</f>
        <v>-27.519756070000014</v>
      </c>
      <c r="AH50" s="299">
        <f t="shared" si="15"/>
        <v>-62.57890723000002</v>
      </c>
      <c r="AI50" s="331">
        <f>SUMIF('Controle Dash'!$1:$1,'Controle Dash Trimestre'!AI$1,'Controle Dash'!139:139)</f>
        <v>-49.01680344747291</v>
      </c>
      <c r="AJ50" s="299">
        <f t="shared" si="16"/>
        <v>-111.59571067747294</v>
      </c>
    </row>
    <row r="51" spans="1:36">
      <c r="S51" s="294"/>
      <c r="U51" s="294"/>
      <c r="W51" s="294"/>
      <c r="X51" s="294"/>
      <c r="Z51" s="294"/>
      <c r="AB51" s="294"/>
      <c r="AD51" s="294"/>
      <c r="AE51" s="335"/>
      <c r="AG51" s="334"/>
      <c r="AH51" s="290">
        <f t="shared" si="15"/>
        <v>0</v>
      </c>
      <c r="AI51" s="334"/>
      <c r="AJ51" s="290">
        <f t="shared" si="16"/>
        <v>0</v>
      </c>
    </row>
    <row r="52" spans="1:36" s="115" customFormat="1">
      <c r="A52" s="115" t="s">
        <v>815</v>
      </c>
      <c r="B52" s="311">
        <v>115.71784130718993</v>
      </c>
      <c r="C52" s="311">
        <v>120.351082318674</v>
      </c>
      <c r="D52" s="299">
        <f>D18+D21+D29+D44+D50</f>
        <v>236.06892362586393</v>
      </c>
      <c r="E52" s="311">
        <v>131.71325367171966</v>
      </c>
      <c r="F52" s="299">
        <f>F18+F21+F29+F44+F50</f>
        <v>367.78217729758353</v>
      </c>
      <c r="G52" s="311">
        <v>125.8337442626668</v>
      </c>
      <c r="H52" s="346">
        <f>H18+H21+H29+H44+H50</f>
        <v>493.61592156025029</v>
      </c>
      <c r="I52" s="311">
        <v>155.24530247607726</v>
      </c>
      <c r="J52" s="311">
        <v>163.52205422641856</v>
      </c>
      <c r="K52" s="299">
        <f>K18+K21+K29+K44+K50</f>
        <v>318.76735670249582</v>
      </c>
      <c r="L52" s="311">
        <v>188.26108176553277</v>
      </c>
      <c r="M52" s="299">
        <f>M18+M21+M29+M44+M50</f>
        <v>507.02843846802864</v>
      </c>
      <c r="N52" s="311">
        <v>138.47674471005891</v>
      </c>
      <c r="O52" s="299">
        <f>O18+O21+O29+O44+O50</f>
        <v>645.50518317808746</v>
      </c>
      <c r="P52" s="311">
        <v>171.19127506447788</v>
      </c>
      <c r="Q52" s="311">
        <v>147.72021740601753</v>
      </c>
      <c r="R52" s="299">
        <f>R18+R21+R29+R44+R50</f>
        <v>318.91149247049543</v>
      </c>
      <c r="S52" s="311">
        <v>175.95936177277241</v>
      </c>
      <c r="T52" s="299">
        <f>T18+T21+T29+T44+T50</f>
        <v>494.87085424326796</v>
      </c>
      <c r="U52" s="311">
        <v>165.68354679655425</v>
      </c>
      <c r="V52" s="299">
        <f>V18+V21+V29+V44+V50</f>
        <v>660.55440103982221</v>
      </c>
      <c r="W52" s="311">
        <v>166.53659271399582</v>
      </c>
      <c r="X52" s="311">
        <v>167.12387859835923</v>
      </c>
      <c r="Y52" s="299">
        <f>Y18+Y21+Y29+Y44+Y50</f>
        <v>333.66047131235507</v>
      </c>
      <c r="Z52" s="311">
        <v>189.71639730146819</v>
      </c>
      <c r="AA52" s="299">
        <f>AA18+AA21+AA29+AA44+AA50</f>
        <v>523.37686861382326</v>
      </c>
      <c r="AB52" s="311">
        <v>52.572937281701471</v>
      </c>
      <c r="AC52" s="299">
        <f>AC18+AC21+AC29+AC44+AC50</f>
        <v>575.94980589552472</v>
      </c>
      <c r="AD52" s="311">
        <v>130.42254262202729</v>
      </c>
      <c r="AE52" s="332">
        <f>AE18+AE21+AE29+AE44+AE50</f>
        <v>189.72880964409663</v>
      </c>
      <c r="AF52" s="299" t="e">
        <f>AF18+AF21+AF29+AF44+AF50</f>
        <v>#VALUE!</v>
      </c>
      <c r="AG52" s="331">
        <f>AG18+AG21+AG29+AG44+AG50</f>
        <v>206.36686477871058</v>
      </c>
      <c r="AH52" s="299" t="e">
        <f t="shared" si="15"/>
        <v>#VALUE!</v>
      </c>
      <c r="AI52" s="331">
        <f>AI18+AI21+AI29+AI44+AI50</f>
        <v>91.72044864554681</v>
      </c>
      <c r="AJ52" s="299" t="e">
        <f t="shared" si="16"/>
        <v>#VALUE!</v>
      </c>
    </row>
    <row r="53" spans="1:36">
      <c r="A53" s="345" t="s">
        <v>814</v>
      </c>
      <c r="B53" s="321">
        <v>0.25444175925463336</v>
      </c>
      <c r="C53" s="321">
        <v>0.2546723439571506</v>
      </c>
      <c r="D53" s="320">
        <f>D52/D$9</f>
        <v>0.25455926221014302</v>
      </c>
      <c r="E53" s="321">
        <v>0.25252432614507409</v>
      </c>
      <c r="F53" s="320">
        <f>F52/F$9</f>
        <v>0.25382673508654485</v>
      </c>
      <c r="G53" s="321">
        <v>0.24412295664081607</v>
      </c>
      <c r="H53" s="320">
        <f>H52/H$9</f>
        <v>0.25128049709550604</v>
      </c>
      <c r="I53" s="321">
        <v>0.32250088257577236</v>
      </c>
      <c r="J53" s="321">
        <v>0.33536533028604532</v>
      </c>
      <c r="K53" s="320">
        <f>K52/K$9</f>
        <v>0.32897435830277783</v>
      </c>
      <c r="L53" s="321">
        <v>0.36162417252073009</v>
      </c>
      <c r="M53" s="320">
        <f>M52/M$9</f>
        <v>0.34038532181029951</v>
      </c>
      <c r="N53" s="321">
        <v>0.28651112542152596</v>
      </c>
      <c r="O53" s="320">
        <f>O52/O$9</f>
        <v>0.32718718249748252</v>
      </c>
      <c r="P53" s="321">
        <v>0.35724167067142382</v>
      </c>
      <c r="Q53" s="321">
        <v>0.30598126318661928</v>
      </c>
      <c r="R53" s="320">
        <f>R52/R$9</f>
        <v>0.33151628709988867</v>
      </c>
      <c r="S53" s="321">
        <v>0.35829289866008607</v>
      </c>
      <c r="T53" s="320">
        <f>T52/T$9</f>
        <v>0.34056609432743329</v>
      </c>
      <c r="U53" s="321">
        <v>0.34586527168846254</v>
      </c>
      <c r="V53" s="320">
        <f>V52/V$9</f>
        <v>0.34187994472324906</v>
      </c>
      <c r="W53" s="321">
        <v>0.35688172879083763</v>
      </c>
      <c r="X53" s="321">
        <v>0.3359395312265015</v>
      </c>
      <c r="Y53" s="320">
        <f>Y52/Y$9</f>
        <v>0.34607570305475333</v>
      </c>
      <c r="Z53" s="321">
        <v>0.36646522118983677</v>
      </c>
      <c r="AA53" s="320">
        <f>AA52/AA$9</f>
        <v>0.35319904951733572</v>
      </c>
      <c r="AB53" s="321">
        <v>0.1008706092852419</v>
      </c>
      <c r="AC53" s="320">
        <f>AC52/AC$9</f>
        <v>0.28754211183829381</v>
      </c>
      <c r="AD53" s="321">
        <v>0.25952073616276605</v>
      </c>
      <c r="AE53" s="344">
        <f>AE52/AE$9</f>
        <v>0.39222757861473923</v>
      </c>
      <c r="AF53" s="320" t="e">
        <f>AF52/AF$9</f>
        <v>#VALUE!</v>
      </c>
      <c r="AG53" s="330">
        <f>AG52/AG$9</f>
        <v>0.39337724143087272</v>
      </c>
      <c r="AH53" s="318" t="e">
        <f t="shared" ref="AH53:AH84" si="17">AG53+AF53</f>
        <v>#VALUE!</v>
      </c>
      <c r="AI53" s="330">
        <f>AI52/AI$9</f>
        <v>0.17806544777674163</v>
      </c>
      <c r="AJ53" s="318" t="e">
        <f t="shared" ref="AJ53:AJ84" si="18">AI53+AH53</f>
        <v>#VALUE!</v>
      </c>
    </row>
    <row r="54" spans="1:36">
      <c r="AE54" s="335"/>
      <c r="AG54" s="334"/>
      <c r="AH54" s="290">
        <f t="shared" si="17"/>
        <v>0</v>
      </c>
      <c r="AI54" s="334"/>
      <c r="AJ54" s="290">
        <f t="shared" si="18"/>
        <v>0</v>
      </c>
    </row>
    <row r="55" spans="1:36">
      <c r="A55" t="s">
        <v>722</v>
      </c>
      <c r="B55" s="309">
        <v>31.947094229999969</v>
      </c>
      <c r="C55" s="309">
        <v>33.448269319999994</v>
      </c>
      <c r="D55" s="290">
        <f>B55+C55</f>
        <v>65.395363549999956</v>
      </c>
      <c r="E55" s="309">
        <v>38.511556220000003</v>
      </c>
      <c r="F55" s="290">
        <f>D55+E55</f>
        <v>103.90691976999996</v>
      </c>
      <c r="G55" s="309">
        <v>41.431766049999993</v>
      </c>
      <c r="H55" s="290">
        <f>F55+G55</f>
        <v>145.33868581999997</v>
      </c>
      <c r="I55" s="309">
        <v>39.394230350000001</v>
      </c>
      <c r="J55" s="309">
        <v>34.207913099999999</v>
      </c>
      <c r="K55" s="290">
        <f>I55+J55</f>
        <v>73.60214345</v>
      </c>
      <c r="L55" s="309">
        <v>36.298580340000001</v>
      </c>
      <c r="M55" s="290">
        <f>K55+L55</f>
        <v>109.90072379</v>
      </c>
      <c r="N55" s="324">
        <v>21.576394589999996</v>
      </c>
      <c r="O55" s="336">
        <f>M55+N55</f>
        <v>131.47711838000001</v>
      </c>
      <c r="P55" s="309">
        <v>14.394366009999967</v>
      </c>
      <c r="Q55" s="309">
        <v>13.748165179999994</v>
      </c>
      <c r="R55" s="290">
        <f>P55+Q55</f>
        <v>28.142531189999961</v>
      </c>
      <c r="S55" s="309">
        <v>15.02571374</v>
      </c>
      <c r="T55" s="290">
        <f>R55+S55</f>
        <v>43.168244929999958</v>
      </c>
      <c r="U55" s="316">
        <v>12.443097310000002</v>
      </c>
      <c r="V55" s="336">
        <f>T55+U55</f>
        <v>55.611342239999956</v>
      </c>
      <c r="W55" s="309">
        <v>16.852568780000993</v>
      </c>
      <c r="X55" s="309">
        <v>18.979935469999482</v>
      </c>
      <c r="Y55" s="290">
        <f>W55+X55</f>
        <v>35.832504250000476</v>
      </c>
      <c r="Z55" s="309">
        <v>26.515370309999824</v>
      </c>
      <c r="AA55" s="290">
        <f>Y55+Z55</f>
        <v>62.347874560000299</v>
      </c>
      <c r="AB55" s="309">
        <v>16.865529779999498</v>
      </c>
      <c r="AC55" s="290">
        <f>AA55+AB55</f>
        <v>79.213404339999798</v>
      </c>
      <c r="AD55" s="309">
        <v>12.669284479999549</v>
      </c>
      <c r="AE55" s="316">
        <f>SUMIF('Controle Dash'!$1:$1,'Controle Dash Trimestre'!AE$1,'Controle Dash'!160:160)+SUMIF('Controle Dash'!$1:$1,'Controle Dash Trimestre'!AE$1,'Controle Dash'!96:96)</f>
        <v>14.398906899999393</v>
      </c>
      <c r="AF55" s="290">
        <f>AD55+AE55</f>
        <v>27.068191379998943</v>
      </c>
      <c r="AG55" s="334">
        <f>SUMIF('Controle Dash'!$1:$1,'Controle Dash Trimestre'!AG$1,'Controle Dash'!160:160)+SUMIF('Controle Dash'!$1:$1,'Controle Dash Trimestre'!AG$1,'Controle Dash'!96:96)</f>
        <v>12.863205610000254</v>
      </c>
      <c r="AH55" s="290">
        <f t="shared" si="17"/>
        <v>39.9313969899992</v>
      </c>
      <c r="AI55" s="334">
        <f>SUMIF('Controle Dash'!$1:$1,'Controle Dash Trimestre'!AI$1,'Controle Dash'!160:160)+SUMIF('Controle Dash'!$1:$1,'Controle Dash Trimestre'!AI$1,'Controle Dash'!96:96)</f>
        <v>12.43803331000063</v>
      </c>
      <c r="AJ55" s="290">
        <f t="shared" si="18"/>
        <v>52.369430299999834</v>
      </c>
    </row>
    <row r="56" spans="1:36">
      <c r="A56" t="s">
        <v>723</v>
      </c>
      <c r="B56" s="309">
        <v>-42.285355589999867</v>
      </c>
      <c r="C56" s="309">
        <v>-41.353274570000004</v>
      </c>
      <c r="D56" s="290">
        <f>B56+C56</f>
        <v>-83.638630159999877</v>
      </c>
      <c r="E56" s="309">
        <v>-46.382223749999994</v>
      </c>
      <c r="F56" s="290">
        <f>D56+E56</f>
        <v>-130.02085390999986</v>
      </c>
      <c r="G56" s="309">
        <v>-48.50111948</v>
      </c>
      <c r="H56" s="290">
        <f>F56+G56</f>
        <v>-178.52197338999986</v>
      </c>
      <c r="I56" s="309">
        <v>-40.640116380000002</v>
      </c>
      <c r="J56" s="309">
        <v>-37.90971467</v>
      </c>
      <c r="K56" s="290">
        <f>I56+J56</f>
        <v>-78.549831049999995</v>
      </c>
      <c r="L56" s="309">
        <v>-52.396816900000005</v>
      </c>
      <c r="M56" s="290">
        <f>K56+L56</f>
        <v>-130.94664795</v>
      </c>
      <c r="N56" s="309">
        <v>-25.861875959999995</v>
      </c>
      <c r="O56" s="290">
        <f>M56+N56</f>
        <v>-156.80852390999999</v>
      </c>
      <c r="P56" s="309">
        <v>-22.554728849999989</v>
      </c>
      <c r="Q56" s="309">
        <v>-22.869688389999986</v>
      </c>
      <c r="R56" s="290">
        <f>P56+Q56</f>
        <v>-45.424417239999975</v>
      </c>
      <c r="S56" s="309">
        <v>-23.241383539999998</v>
      </c>
      <c r="T56" s="290">
        <f>R56+S56</f>
        <v>-68.665800779999969</v>
      </c>
      <c r="U56" s="309">
        <v>-22.412581469999999</v>
      </c>
      <c r="V56" s="290">
        <f>T56+U56</f>
        <v>-91.078382249999976</v>
      </c>
      <c r="W56" s="309">
        <v>-24.365066620000039</v>
      </c>
      <c r="X56" s="309">
        <v>-24.774278389999964</v>
      </c>
      <c r="Y56" s="290">
        <f>W56+X56</f>
        <v>-49.13934501</v>
      </c>
      <c r="Z56" s="309">
        <v>-34.082503819999978</v>
      </c>
      <c r="AA56" s="290">
        <f>Y56+Z56</f>
        <v>-83.221848829999971</v>
      </c>
      <c r="AB56" s="309">
        <v>-32.739994916149243</v>
      </c>
      <c r="AC56" s="290">
        <f>AA56+AB56</f>
        <v>-115.96184374614921</v>
      </c>
      <c r="AD56" s="309">
        <v>-33.781254115997555</v>
      </c>
      <c r="AE56" s="316">
        <f>SUMIF('Controle Dash'!$1:$1,'Controle Dash Trimestre'!AE$1,'Controle Dash'!161:161)</f>
        <v>-33.03603760999998</v>
      </c>
      <c r="AF56" s="290">
        <f>AD56+AE56</f>
        <v>-66.817291725997535</v>
      </c>
      <c r="AG56" s="334">
        <f>SUMIF('Controle Dash'!$1:$1,'Controle Dash Trimestre'!AG$1,'Controle Dash'!161:161)</f>
        <v>-23.00593537999999</v>
      </c>
      <c r="AH56" s="290">
        <f t="shared" si="17"/>
        <v>-89.823227105997518</v>
      </c>
      <c r="AI56" s="334">
        <f>SUMIF('Controle Dash'!$1:$1,'Controle Dash Trimestre'!AI$1,'Controle Dash'!161:161)</f>
        <v>-19.489029039999995</v>
      </c>
      <c r="AJ56" s="290">
        <f t="shared" si="18"/>
        <v>-109.31225614599751</v>
      </c>
    </row>
    <row r="57" spans="1:36">
      <c r="AE57" s="335"/>
      <c r="AG57" s="334"/>
      <c r="AH57" s="290">
        <f t="shared" si="17"/>
        <v>0</v>
      </c>
      <c r="AI57" s="334"/>
      <c r="AJ57" s="290">
        <f t="shared" si="18"/>
        <v>0</v>
      </c>
    </row>
    <row r="58" spans="1:36">
      <c r="A58" s="115" t="s">
        <v>813</v>
      </c>
      <c r="B58" s="311">
        <v>105.37957994719002</v>
      </c>
      <c r="C58" s="311">
        <v>112.44607706867399</v>
      </c>
      <c r="D58" s="299">
        <f>D52+SUM(D55:D56)</f>
        <v>217.82565701586401</v>
      </c>
      <c r="E58" s="311">
        <v>123.84258614171966</v>
      </c>
      <c r="F58" s="299">
        <f>F52+SUM(F55:F56)</f>
        <v>341.66824315758362</v>
      </c>
      <c r="G58" s="311">
        <v>118.76439083266679</v>
      </c>
      <c r="H58" s="299">
        <f>H52+SUM(H55:H56)</f>
        <v>460.43263399025039</v>
      </c>
      <c r="I58" s="311">
        <v>153.99941644607725</v>
      </c>
      <c r="J58" s="311">
        <v>159.82025265641857</v>
      </c>
      <c r="K58" s="299">
        <f>K52+SUM(K55:K56)</f>
        <v>313.81966910249582</v>
      </c>
      <c r="L58" s="311">
        <v>172.16284520553276</v>
      </c>
      <c r="M58" s="299">
        <f>M52+SUM(M55:M56)</f>
        <v>485.98251430802861</v>
      </c>
      <c r="N58" s="311">
        <v>134.19126334005892</v>
      </c>
      <c r="O58" s="299">
        <f>O52+SUM(O55:O56)</f>
        <v>620.17377764808748</v>
      </c>
      <c r="P58" s="311">
        <v>163.03091222447785</v>
      </c>
      <c r="Q58" s="311">
        <v>138.59869419601753</v>
      </c>
      <c r="R58" s="299">
        <f>R52+SUM(R55:R56)</f>
        <v>301.62960642049541</v>
      </c>
      <c r="S58" s="311">
        <v>167.74369197277241</v>
      </c>
      <c r="T58" s="299">
        <f>T52+SUM(T55:T56)</f>
        <v>469.37329839326793</v>
      </c>
      <c r="U58" s="311">
        <v>155.71406263655425</v>
      </c>
      <c r="V58" s="299">
        <f>V52+SUM(V55:V56)</f>
        <v>625.0873610298222</v>
      </c>
      <c r="W58" s="311">
        <v>159.02409487399677</v>
      </c>
      <c r="X58" s="311">
        <v>161.32953567835875</v>
      </c>
      <c r="Y58" s="299">
        <f>Y52+SUM(Y55:Y56)</f>
        <v>320.35363055235553</v>
      </c>
      <c r="Z58" s="311">
        <v>182.14926379146803</v>
      </c>
      <c r="AA58" s="299">
        <f>AA52+SUM(AA55:AA56)</f>
        <v>502.50289434382358</v>
      </c>
      <c r="AB58" s="311">
        <v>36.698472145551726</v>
      </c>
      <c r="AC58" s="299">
        <f>AC52+SUM(AC55:AC56)</f>
        <v>539.20136648937535</v>
      </c>
      <c r="AD58" s="311">
        <v>109.31057298602929</v>
      </c>
      <c r="AE58" s="332">
        <f>AE52+SUM(AE55:AE56)</f>
        <v>171.09167893409605</v>
      </c>
      <c r="AF58" s="299" t="e">
        <f>AF52+SUM(AF55:AF56)</f>
        <v>#VALUE!</v>
      </c>
      <c r="AG58" s="300">
        <f>AG52+SUM(AG55:AG56)</f>
        <v>196.22413500871085</v>
      </c>
      <c r="AH58" s="299" t="e">
        <f t="shared" si="17"/>
        <v>#VALUE!</v>
      </c>
      <c r="AI58" s="300">
        <f>AI52+SUM(AI55:AI56)</f>
        <v>84.669452915547453</v>
      </c>
      <c r="AJ58" s="299" t="e">
        <f t="shared" si="18"/>
        <v>#VALUE!</v>
      </c>
    </row>
    <row r="59" spans="1:36">
      <c r="A59" s="115" t="s">
        <v>812</v>
      </c>
      <c r="B59" s="311">
        <v>0</v>
      </c>
      <c r="C59" s="311">
        <v>0</v>
      </c>
      <c r="D59" s="299">
        <f>B59+C59</f>
        <v>0</v>
      </c>
      <c r="E59" s="311">
        <v>0</v>
      </c>
      <c r="F59" s="299">
        <f>D59+E59</f>
        <v>0</v>
      </c>
      <c r="G59" s="311">
        <v>0</v>
      </c>
      <c r="H59" s="299">
        <f>F59+G59</f>
        <v>0</v>
      </c>
      <c r="I59" s="311">
        <v>0</v>
      </c>
      <c r="J59" s="311">
        <v>-40.612481609999996</v>
      </c>
      <c r="K59" s="299">
        <f>I59+J59</f>
        <v>-40.612481609999996</v>
      </c>
      <c r="L59" s="311">
        <v>0</v>
      </c>
      <c r="M59" s="299">
        <f>K59+L59</f>
        <v>-40.612481609999996</v>
      </c>
      <c r="N59" s="311">
        <v>0</v>
      </c>
      <c r="O59" s="343">
        <f>M59+N59</f>
        <v>-40.612481609999996</v>
      </c>
      <c r="P59" s="311">
        <v>0</v>
      </c>
      <c r="Q59" s="311">
        <v>0</v>
      </c>
      <c r="R59" s="299">
        <f>P59+Q59</f>
        <v>0</v>
      </c>
      <c r="S59" s="311">
        <v>0</v>
      </c>
      <c r="T59" s="299">
        <f>R59+S59</f>
        <v>0</v>
      </c>
      <c r="U59" s="311">
        <v>0</v>
      </c>
      <c r="V59" s="343">
        <f>T59+U59</f>
        <v>0</v>
      </c>
      <c r="W59" s="311">
        <v>0</v>
      </c>
      <c r="X59" s="311">
        <v>0</v>
      </c>
      <c r="Y59" s="299">
        <f>W59+X59</f>
        <v>0</v>
      </c>
      <c r="Z59" s="311">
        <v>0</v>
      </c>
      <c r="AA59" s="299">
        <f>Y59+Z59</f>
        <v>0</v>
      </c>
      <c r="AB59" s="311">
        <v>2.9050000499999999</v>
      </c>
      <c r="AC59" s="299">
        <f>AA59+AB59</f>
        <v>2.9050000499999999</v>
      </c>
      <c r="AD59" s="311">
        <v>0</v>
      </c>
      <c r="AE59" s="332">
        <f>SUMIF('Controle Dash'!$1:$1,'Controle Dash Trimestre'!AE$1,'Controle Dash'!170:170)</f>
        <v>0</v>
      </c>
      <c r="AF59" s="299">
        <f>AD59+AE59</f>
        <v>0</v>
      </c>
      <c r="AG59" s="300">
        <f>SUMIF('Controle Dash'!$1:$1,'Controle Dash Trimestre'!AG$1,'Controle Dash'!170:170)</f>
        <v>0</v>
      </c>
      <c r="AH59" s="299">
        <f t="shared" si="17"/>
        <v>0</v>
      </c>
      <c r="AI59" s="300">
        <f>SUMIF('Controle Dash'!$1:$1,'Controle Dash Trimestre'!AI$1,'Controle Dash'!170:170)</f>
        <v>0</v>
      </c>
      <c r="AJ59" s="299">
        <f t="shared" si="18"/>
        <v>0</v>
      </c>
    </row>
    <row r="60" spans="1:36">
      <c r="C60" s="340">
        <v>-0.38040917829330573</v>
      </c>
      <c r="D60" s="341"/>
      <c r="E60" s="340">
        <v>-0.40053203227875694</v>
      </c>
      <c r="F60" s="341"/>
      <c r="G60" s="340">
        <v>-0.33987021182865806</v>
      </c>
      <c r="H60" s="341"/>
      <c r="I60" s="340">
        <v>-0.28242471803651742</v>
      </c>
      <c r="J60" s="340">
        <v>-0.37548516347381089</v>
      </c>
      <c r="K60" s="341">
        <f>(-12.226+K61+K62)/K58</f>
        <v>-0.32981799948583757</v>
      </c>
      <c r="L60" s="340">
        <v>-0.35537142190621096</v>
      </c>
      <c r="M60" s="341"/>
      <c r="N60" s="340">
        <v>-0.32500872460948405</v>
      </c>
      <c r="O60" s="342">
        <f>(+O61+O62)/O58</f>
        <v>-0.31615729168405671</v>
      </c>
      <c r="P60" s="340">
        <v>-0.37360992537496723</v>
      </c>
      <c r="Q60" s="340">
        <v>-0.36470834493224563</v>
      </c>
      <c r="R60" s="338">
        <f>(R61+R62)/R58</f>
        <v>-0.36951965240646395</v>
      </c>
      <c r="S60" s="340">
        <v>-0.3486727146764691</v>
      </c>
      <c r="T60" s="341"/>
      <c r="U60" s="340">
        <v>-0.38595413922423555</v>
      </c>
      <c r="V60" s="338">
        <f>(+V61+V62)/V58</f>
        <v>-0.36801928357822739</v>
      </c>
      <c r="W60" s="340">
        <v>-0.39041168647551888</v>
      </c>
      <c r="X60" s="340">
        <v>-0.35343661806806076</v>
      </c>
      <c r="Y60" s="338">
        <f>(Y61+Y62)/Y58</f>
        <v>-0.37179110581418662</v>
      </c>
      <c r="Z60" s="340">
        <v>-0.39170035568058353</v>
      </c>
      <c r="AA60" s="296">
        <f>(+AA61+AA62)/AA58</f>
        <v>-0.37900789052652156</v>
      </c>
      <c r="AB60" s="340">
        <v>0.68393744072338525</v>
      </c>
      <c r="AC60" s="296">
        <f>(+AC61+AC62)/AC58</f>
        <v>-0.30666298924206309</v>
      </c>
      <c r="AD60" s="340">
        <v>-0.37323922405959725</v>
      </c>
      <c r="AE60" s="339">
        <f>(AE61+AE62)/AE58</f>
        <v>-0.25914474218388567</v>
      </c>
      <c r="AF60" s="338" t="e">
        <f>(AF61+AF62)/AF58</f>
        <v>#VALUE!</v>
      </c>
      <c r="AG60" s="297">
        <f>(AG61+AG62)/AG58</f>
        <v>-0.341865362418451</v>
      </c>
      <c r="AH60" s="337" t="e">
        <f t="shared" si="17"/>
        <v>#VALUE!</v>
      </c>
      <c r="AI60" s="297">
        <f>(AI61+AI62)/AI58</f>
        <v>-0.25418004432206009</v>
      </c>
      <c r="AJ60" s="337" t="e">
        <f t="shared" si="18"/>
        <v>#VALUE!</v>
      </c>
    </row>
    <row r="61" spans="1:36">
      <c r="A61" t="s">
        <v>811</v>
      </c>
      <c r="B61" s="309">
        <v>66.892781749999997</v>
      </c>
      <c r="C61" s="309">
        <v>-31.454950819999997</v>
      </c>
      <c r="D61" s="290">
        <f>B61+C61</f>
        <v>35.437830930000004</v>
      </c>
      <c r="E61" s="309">
        <v>-36.346861400000002</v>
      </c>
      <c r="F61" s="290">
        <f>D61+E61</f>
        <v>-0.90903046999999759</v>
      </c>
      <c r="G61" s="309">
        <v>-29.555115229999998</v>
      </c>
      <c r="H61" s="290">
        <f>F61+G61</f>
        <v>-30.464145699999996</v>
      </c>
      <c r="I61" s="309">
        <v>-32.025149475567339</v>
      </c>
      <c r="J61" s="309">
        <v>-35.038563419941973</v>
      </c>
      <c r="K61" s="290">
        <f>I61+J61</f>
        <v>-67.063712895509312</v>
      </c>
      <c r="L61" s="309">
        <v>-44.828585512139028</v>
      </c>
      <c r="M61" s="290">
        <f>K61+L61</f>
        <v>-111.89229840764834</v>
      </c>
      <c r="N61" s="309">
        <v>-31.991091473741147</v>
      </c>
      <c r="O61" s="336">
        <f>M61+N61</f>
        <v>-143.88338988138949</v>
      </c>
      <c r="P61" s="309">
        <v>-46.831383010000003</v>
      </c>
      <c r="Q61" s="309">
        <v>-37.079123729999992</v>
      </c>
      <c r="R61" s="290">
        <f>P61+Q61</f>
        <v>-83.910506739999988</v>
      </c>
      <c r="S61" s="309">
        <v>-42.48025955</v>
      </c>
      <c r="T61" s="290">
        <f>R61+S61</f>
        <v>-126.39076628999999</v>
      </c>
      <c r="U61" s="309">
        <v>-44.294225069999996</v>
      </c>
      <c r="V61" s="336">
        <f>T61+U61</f>
        <v>-170.68499135999997</v>
      </c>
      <c r="W61" s="309">
        <v>-45.572264369999999</v>
      </c>
      <c r="X61" s="309">
        <v>-41.684934609301223</v>
      </c>
      <c r="Y61" s="290">
        <f>W61+X61</f>
        <v>-87.257198979301222</v>
      </c>
      <c r="Z61" s="309">
        <v>-52.281622202701811</v>
      </c>
      <c r="AA61" s="290">
        <f>Y61+Z61</f>
        <v>-139.53882118200303</v>
      </c>
      <c r="AB61" s="309">
        <v>17.876019012708909</v>
      </c>
      <c r="AC61" s="290">
        <f>AA61+AB61</f>
        <v>-121.66280216929412</v>
      </c>
      <c r="AD61" s="309">
        <v>-29.950486040011427</v>
      </c>
      <c r="AE61" s="316">
        <f>SUMIF('Controle Dash'!$1:$1,'Controle Dash Trimestre'!AE$1,'Controle Dash'!166:166)</f>
        <v>-32.572893469988571</v>
      </c>
      <c r="AF61" s="290">
        <f>AD61+AE61</f>
        <v>-62.523379509999998</v>
      </c>
      <c r="AG61" s="334">
        <f>SUMIF('Controle Dash'!$1:$1,'Controle Dash Trimestre'!AG$1,'Controle Dash'!166:166)</f>
        <v>-49.176550209999988</v>
      </c>
      <c r="AH61" s="290">
        <f t="shared" si="17"/>
        <v>-111.69992971999999</v>
      </c>
      <c r="AI61" s="334">
        <f>SUMIF('Controle Dash'!$1:$1,'Controle Dash Trimestre'!AI$1,'Controle Dash'!166:166)</f>
        <v>-3.6156004747984323</v>
      </c>
      <c r="AJ61" s="290">
        <f t="shared" si="18"/>
        <v>-115.31553019479841</v>
      </c>
    </row>
    <row r="62" spans="1:36">
      <c r="A62" t="s">
        <v>810</v>
      </c>
      <c r="B62" s="309">
        <v>25.993562229999995</v>
      </c>
      <c r="C62" s="309">
        <v>-11.320568960000001</v>
      </c>
      <c r="D62" s="290">
        <f>B62+C62</f>
        <v>14.672993269999994</v>
      </c>
      <c r="E62" s="309">
        <v>-13.256061310000002</v>
      </c>
      <c r="F62" s="290">
        <f>D62+E62</f>
        <v>1.4169319599999923</v>
      </c>
      <c r="G62" s="309">
        <v>-10.809363439999998</v>
      </c>
      <c r="H62" s="290">
        <f>F62+G62</f>
        <v>-9.3924314800000062</v>
      </c>
      <c r="I62" s="309">
        <v>-11.468092292004247</v>
      </c>
      <c r="J62" s="309">
        <v>-12.74557027517911</v>
      </c>
      <c r="K62" s="290">
        <f>I62+J62</f>
        <v>-24.213662567183356</v>
      </c>
      <c r="L62" s="309">
        <v>-16.353169587970047</v>
      </c>
      <c r="M62" s="290">
        <f>K62+L62</f>
        <v>-40.566832155153406</v>
      </c>
      <c r="N62" s="309">
        <v>-11.622239878146818</v>
      </c>
      <c r="O62" s="336">
        <f>M62+N62</f>
        <v>-52.189072033300221</v>
      </c>
      <c r="P62" s="309">
        <v>-14.078583939999998</v>
      </c>
      <c r="Q62" s="309">
        <v>-13.468976639999999</v>
      </c>
      <c r="R62" s="290">
        <f>P62+Q62</f>
        <v>-27.547560579999995</v>
      </c>
      <c r="S62" s="309">
        <v>-16.007388899999999</v>
      </c>
      <c r="T62" s="290">
        <f>R62+S62</f>
        <v>-43.554949479999991</v>
      </c>
      <c r="U62" s="309">
        <v>-15.804261939999998</v>
      </c>
      <c r="V62" s="336">
        <f>T62+U62</f>
        <v>-59.359211419999987</v>
      </c>
      <c r="W62" s="309">
        <v>-16.5126007</v>
      </c>
      <c r="X62" s="309">
        <v>-15.334830875348437</v>
      </c>
      <c r="Y62" s="290">
        <f>W62+X62</f>
        <v>-31.847431575348438</v>
      </c>
      <c r="Z62" s="309">
        <v>-19.066309211372655</v>
      </c>
      <c r="AA62" s="290">
        <f>Y62+Z62</f>
        <v>-50.913740786721092</v>
      </c>
      <c r="AB62" s="309">
        <v>7.2234401049781809</v>
      </c>
      <c r="AC62" s="290">
        <f>AA62+AB62</f>
        <v>-43.690300681742912</v>
      </c>
      <c r="AD62" s="309">
        <v>-10.848507402804113</v>
      </c>
      <c r="AE62" s="316">
        <f>SUMIF('Controle Dash'!$1:$1,'Controle Dash Trimestre'!AE$1,'Controle Dash'!167:167)</f>
        <v>-11.764615557195892</v>
      </c>
      <c r="AF62" s="290">
        <f>AD62+AE62</f>
        <v>-22.613122960000005</v>
      </c>
      <c r="AG62" s="334">
        <f>SUMIF('Controle Dash'!$1:$1,'Controle Dash Trimestre'!AG$1,'Controle Dash'!167:167)</f>
        <v>-17.905684819999998</v>
      </c>
      <c r="AH62" s="290">
        <f t="shared" si="17"/>
        <v>-40.518807780000003</v>
      </c>
      <c r="AI62" s="334">
        <f>SUMIF('Controle Dash'!$1:$1,'Controle Dash Trimestre'!AI$1,'Controle Dash'!167:167)</f>
        <v>-17.905684819999998</v>
      </c>
      <c r="AJ62" s="290">
        <f t="shared" si="18"/>
        <v>-58.424492600000001</v>
      </c>
    </row>
    <row r="63" spans="1:36">
      <c r="AE63" s="335"/>
      <c r="AG63" s="334"/>
      <c r="AH63" s="290">
        <f t="shared" si="17"/>
        <v>0</v>
      </c>
      <c r="AI63" s="334"/>
      <c r="AJ63" s="290">
        <f t="shared" si="18"/>
        <v>0</v>
      </c>
    </row>
    <row r="64" spans="1:36">
      <c r="A64" s="115" t="s">
        <v>809</v>
      </c>
      <c r="B64" s="311">
        <v>198.26592392719004</v>
      </c>
      <c r="C64" s="311">
        <v>69.67055728867399</v>
      </c>
      <c r="D64" s="322">
        <f>D58+D61+D62</f>
        <v>267.93648121586403</v>
      </c>
      <c r="E64" s="311">
        <v>74.239663431719663</v>
      </c>
      <c r="F64" s="322">
        <f>F58+F61+F62</f>
        <v>342.17614464758361</v>
      </c>
      <c r="G64" s="311">
        <v>78.399912162666794</v>
      </c>
      <c r="H64" s="322">
        <f>H58+H61+H62</f>
        <v>420.57605681025035</v>
      </c>
      <c r="I64" s="311">
        <v>110.50617467850567</v>
      </c>
      <c r="J64" s="311">
        <v>71.423637351297515</v>
      </c>
      <c r="K64" s="322">
        <f>K58+K61+K62+K59</f>
        <v>181.92981202980317</v>
      </c>
      <c r="L64" s="311">
        <v>110.98109010542369</v>
      </c>
      <c r="M64" s="322">
        <f>+M59+M58+M61+M62</f>
        <v>292.91090213522688</v>
      </c>
      <c r="N64" s="329">
        <v>90.57793198817096</v>
      </c>
      <c r="O64" s="333">
        <f>+O59+O58+O61+O62</f>
        <v>383.48883412339774</v>
      </c>
      <c r="P64" s="311">
        <v>102.12094527447785</v>
      </c>
      <c r="Q64" s="311">
        <v>88.050593826017547</v>
      </c>
      <c r="R64" s="322">
        <f>R58+R61+R62+R59</f>
        <v>190.17153910049541</v>
      </c>
      <c r="S64" s="311">
        <v>109.25604352277242</v>
      </c>
      <c r="T64" s="322">
        <f>+T59+T58+T61+T62</f>
        <v>299.42758262326794</v>
      </c>
      <c r="U64" s="329">
        <v>95.615575626554246</v>
      </c>
      <c r="V64" s="333">
        <f>+V59+V58+V61+V62</f>
        <v>395.04315824982223</v>
      </c>
      <c r="W64" s="311">
        <v>96.939229803996767</v>
      </c>
      <c r="X64" s="311">
        <v>104.30977019370908</v>
      </c>
      <c r="Y64" s="322">
        <f>Y58+Y61+Y62+Y59</f>
        <v>201.24899999770588</v>
      </c>
      <c r="Z64" s="311">
        <v>110.80133237739356</v>
      </c>
      <c r="AA64" s="322">
        <f>+AA59+AA58+AA61+AA62</f>
        <v>312.05033237509952</v>
      </c>
      <c r="AB64" s="311">
        <v>61.797931263238816</v>
      </c>
      <c r="AC64" s="322">
        <f>+AC58+AC61+AC62</f>
        <v>373.84826363833827</v>
      </c>
      <c r="AD64" s="311">
        <v>68.511579543213742</v>
      </c>
      <c r="AE64" s="332">
        <f>AE58+AE61+AE62+AE59</f>
        <v>126.75416990691159</v>
      </c>
      <c r="AF64" s="322" t="e">
        <f>AF58+AF61+AF62+AF59</f>
        <v>#VALUE!</v>
      </c>
      <c r="AG64" s="331">
        <f>AG58+AG61+AG62+AG59</f>
        <v>129.14189997871085</v>
      </c>
      <c r="AH64" s="299" t="e">
        <f t="shared" si="17"/>
        <v>#VALUE!</v>
      </c>
      <c r="AI64" s="331">
        <f>AI58+AI61+AI62+AI59</f>
        <v>63.148167620749028</v>
      </c>
      <c r="AJ64" s="299" t="e">
        <f t="shared" si="18"/>
        <v>#VALUE!</v>
      </c>
    </row>
    <row r="65" spans="1:36">
      <c r="A65" s="115" t="s">
        <v>738</v>
      </c>
      <c r="B65" s="321">
        <v>0.43594946046703598</v>
      </c>
      <c r="C65" s="321">
        <v>0.14742837195702121</v>
      </c>
      <c r="D65" s="320">
        <f>D64/D$9</f>
        <v>0.2889228786656759</v>
      </c>
      <c r="E65" s="321">
        <v>0.14233435481031906</v>
      </c>
      <c r="F65" s="320">
        <f>F64/F$9</f>
        <v>0.23615460177702338</v>
      </c>
      <c r="G65" s="321">
        <v>0.15209925183167936</v>
      </c>
      <c r="H65" s="320">
        <f>H64/H$9</f>
        <v>0.21409876789974649</v>
      </c>
      <c r="I65" s="321">
        <v>0.22956146366736147</v>
      </c>
      <c r="J65" s="321">
        <v>0.1464818421213227</v>
      </c>
      <c r="K65" s="320">
        <f>K64/K$9</f>
        <v>0.18775524504068797</v>
      </c>
      <c r="L65" s="321">
        <v>0.2131797209409754</v>
      </c>
      <c r="M65" s="320">
        <f>M64/M$9</f>
        <v>0.19664098523998516</v>
      </c>
      <c r="N65" s="321">
        <v>0.1874075339265264</v>
      </c>
      <c r="O65" s="320">
        <f>O64/O$9</f>
        <v>0.19437896770762642</v>
      </c>
      <c r="P65" s="321">
        <v>0.21310582029755254</v>
      </c>
      <c r="Q65" s="321">
        <v>0.18238418813834814</v>
      </c>
      <c r="R65" s="320">
        <f>R64/R$9</f>
        <v>0.1976879605883135</v>
      </c>
      <c r="S65" s="321">
        <v>0.2224699165507201</v>
      </c>
      <c r="T65" s="320">
        <f>T64/T$9</f>
        <v>0.20606362543586476</v>
      </c>
      <c r="U65" s="321">
        <v>0.19959801489724438</v>
      </c>
      <c r="V65" s="320">
        <f>V64/V$9</f>
        <v>0.20446057568179746</v>
      </c>
      <c r="W65" s="321">
        <v>0.20773716668694164</v>
      </c>
      <c r="X65" s="321">
        <v>0.20967545508821597</v>
      </c>
      <c r="Y65" s="320">
        <f>Y64/Y$9</f>
        <v>0.20873730978480801</v>
      </c>
      <c r="Z65" s="321">
        <v>0.21402912639800545</v>
      </c>
      <c r="AA65" s="320">
        <f>AA64/AA$9</f>
        <v>0.21058607555271475</v>
      </c>
      <c r="AB65" s="321">
        <v>0.11857041476851365</v>
      </c>
      <c r="AC65" s="320">
        <f>AC64/AC$9</f>
        <v>0.18664320767762635</v>
      </c>
      <c r="AD65" s="321">
        <v>0.136327472239648</v>
      </c>
      <c r="AE65" s="321">
        <f>AE64/AE$9</f>
        <v>0.26203970411857846</v>
      </c>
      <c r="AF65" s="320" t="e">
        <f>AF64/AF$9</f>
        <v>#VALUE!</v>
      </c>
      <c r="AG65" s="330">
        <f>AG64/AG$9</f>
        <v>0.24617074267829739</v>
      </c>
      <c r="AH65" s="318" t="e">
        <f t="shared" si="17"/>
        <v>#VALUE!</v>
      </c>
      <c r="AI65" s="330">
        <f>AI64/AI$9</f>
        <v>0.12259541803075726</v>
      </c>
      <c r="AJ65" s="318" t="e">
        <f t="shared" si="18"/>
        <v>#VALUE!</v>
      </c>
    </row>
    <row r="66" spans="1:36">
      <c r="A66" s="115"/>
      <c r="B66" s="319">
        <v>60.565923927190056</v>
      </c>
      <c r="C66" s="321"/>
      <c r="D66" s="320"/>
      <c r="E66" s="321"/>
      <c r="F66" s="320"/>
      <c r="G66" s="321"/>
      <c r="H66" s="320"/>
      <c r="I66" s="321"/>
      <c r="J66" s="321"/>
      <c r="K66" s="320"/>
      <c r="L66" s="321"/>
      <c r="M66" s="320"/>
      <c r="N66" s="321"/>
      <c r="O66" s="320"/>
      <c r="P66" s="321"/>
      <c r="Q66" s="321"/>
      <c r="R66" s="320"/>
      <c r="S66" s="321"/>
      <c r="T66" s="320"/>
      <c r="U66" s="321"/>
      <c r="V66" s="320"/>
      <c r="W66" s="321"/>
      <c r="X66" s="321"/>
      <c r="Y66" s="320"/>
      <c r="Z66" s="321"/>
      <c r="AA66" s="320"/>
      <c r="AB66" s="321"/>
      <c r="AC66" s="320"/>
      <c r="AD66" s="321"/>
      <c r="AE66" s="321"/>
      <c r="AF66" s="320"/>
      <c r="AG66" s="319"/>
      <c r="AH66" s="318">
        <f t="shared" si="17"/>
        <v>0</v>
      </c>
      <c r="AI66" s="319"/>
      <c r="AJ66" s="318">
        <f t="shared" si="18"/>
        <v>0</v>
      </c>
    </row>
    <row r="67" spans="1:36">
      <c r="A67" s="305" t="s">
        <v>808</v>
      </c>
      <c r="B67" s="304"/>
      <c r="C67" s="304"/>
      <c r="D67" s="304"/>
      <c r="E67" s="304"/>
      <c r="F67" s="304"/>
      <c r="G67" s="304"/>
      <c r="H67" s="304"/>
      <c r="I67" s="304"/>
      <c r="J67" s="304"/>
      <c r="K67" s="304"/>
      <c r="L67" s="304"/>
      <c r="M67" s="304"/>
      <c r="N67" s="304"/>
      <c r="O67" s="304"/>
      <c r="P67" s="304"/>
      <c r="Q67" s="304"/>
      <c r="R67" s="304"/>
      <c r="S67" s="304"/>
      <c r="T67" s="304"/>
      <c r="U67" s="304"/>
      <c r="V67" s="304"/>
      <c r="W67" s="304"/>
      <c r="X67" s="304"/>
      <c r="Y67" s="304"/>
      <c r="Z67" s="304"/>
      <c r="AA67" s="304"/>
      <c r="AB67" s="304"/>
      <c r="AC67" s="304"/>
      <c r="AD67" s="304"/>
      <c r="AE67" s="304"/>
      <c r="AF67" s="304"/>
      <c r="AG67" s="303"/>
      <c r="AH67" s="303">
        <f t="shared" si="17"/>
        <v>0</v>
      </c>
      <c r="AI67" s="303"/>
      <c r="AJ67" s="303">
        <f t="shared" si="18"/>
        <v>0</v>
      </c>
    </row>
    <row r="68" spans="1:36">
      <c r="AH68" s="290">
        <f t="shared" si="17"/>
        <v>0</v>
      </c>
      <c r="AJ68" s="290">
        <f t="shared" si="18"/>
        <v>0</v>
      </c>
    </row>
    <row r="69" spans="1:36">
      <c r="A69" s="115" t="s">
        <v>807</v>
      </c>
      <c r="AH69" s="290">
        <f t="shared" si="17"/>
        <v>0</v>
      </c>
      <c r="AJ69" s="290">
        <f t="shared" si="18"/>
        <v>0</v>
      </c>
    </row>
    <row r="70" spans="1:36">
      <c r="A70" t="s">
        <v>737</v>
      </c>
      <c r="B70" s="309">
        <v>198.26592392719004</v>
      </c>
      <c r="C70" s="309">
        <v>69.67055728867399</v>
      </c>
      <c r="D70" s="290">
        <f>D64</f>
        <v>267.93648121586403</v>
      </c>
      <c r="E70" s="309">
        <v>74.239663431719663</v>
      </c>
      <c r="F70" s="290">
        <f>F64</f>
        <v>342.17614464758361</v>
      </c>
      <c r="G70" s="309">
        <v>78.399912162666794</v>
      </c>
      <c r="H70" s="290">
        <f>H64</f>
        <v>420.57605681025035</v>
      </c>
      <c r="I70" s="309">
        <v>110.50617467850567</v>
      </c>
      <c r="J70" s="309">
        <v>71.423637351297515</v>
      </c>
      <c r="K70" s="290">
        <f>K64</f>
        <v>181.92981202980317</v>
      </c>
      <c r="L70" s="309">
        <v>110.98109010542369</v>
      </c>
      <c r="M70" s="290">
        <f>M64</f>
        <v>292.91090213522688</v>
      </c>
      <c r="N70" s="309">
        <v>90.57793198817096</v>
      </c>
      <c r="O70" s="290">
        <f>O64</f>
        <v>383.48883412339774</v>
      </c>
      <c r="P70" s="309">
        <v>102.12094527447785</v>
      </c>
      <c r="Q70" s="309">
        <v>88.050593826017547</v>
      </c>
      <c r="R70" s="290">
        <f>R64</f>
        <v>190.17153910049541</v>
      </c>
      <c r="S70" s="309">
        <v>109.25604352277242</v>
      </c>
      <c r="T70" s="290">
        <f>T64</f>
        <v>299.42758262326794</v>
      </c>
      <c r="U70" s="309">
        <v>95.615575626554246</v>
      </c>
      <c r="V70" s="290">
        <f>V64</f>
        <v>395.04315824982223</v>
      </c>
      <c r="W70" s="309">
        <v>96.939229803996767</v>
      </c>
      <c r="X70" s="309">
        <v>104.30977019370908</v>
      </c>
      <c r="Y70" s="290">
        <f>Y64</f>
        <v>201.24899999770588</v>
      </c>
      <c r="Z70" s="309">
        <v>110.80133237739356</v>
      </c>
      <c r="AA70" s="290">
        <f>AA64</f>
        <v>312.05033237509952</v>
      </c>
      <c r="AB70" s="309">
        <v>61.797931263238816</v>
      </c>
      <c r="AC70" s="290">
        <f>AC64</f>
        <v>373.84826363833827</v>
      </c>
      <c r="AD70" s="309">
        <v>68.511579543213742</v>
      </c>
      <c r="AE70" s="309">
        <f>AE64</f>
        <v>126.75416990691159</v>
      </c>
      <c r="AF70" s="290" t="e">
        <f>AF64</f>
        <v>#VALUE!</v>
      </c>
      <c r="AG70" s="291">
        <f>AG64</f>
        <v>129.14189997871085</v>
      </c>
      <c r="AH70" s="290" t="e">
        <f t="shared" si="17"/>
        <v>#VALUE!</v>
      </c>
      <c r="AI70" s="291">
        <f>AI64</f>
        <v>63.148167620749028</v>
      </c>
      <c r="AJ70" s="290" t="e">
        <f t="shared" si="18"/>
        <v>#VALUE!</v>
      </c>
    </row>
    <row r="71" spans="1:36">
      <c r="A71" t="s">
        <v>806</v>
      </c>
      <c r="B71" s="309">
        <v>-31.947094229999969</v>
      </c>
      <c r="C71" s="309">
        <v>-33.448269319999994</v>
      </c>
      <c r="D71" s="290">
        <f>-D55</f>
        <v>-65.395363549999956</v>
      </c>
      <c r="E71" s="309">
        <v>-38.511556220000003</v>
      </c>
      <c r="F71" s="290">
        <f>-F55</f>
        <v>-103.90691976999996</v>
      </c>
      <c r="G71" s="309">
        <v>-41.431766049999993</v>
      </c>
      <c r="H71" s="290">
        <f>-H55</f>
        <v>-145.33868581999997</v>
      </c>
      <c r="I71" s="309">
        <v>-39.394230350000001</v>
      </c>
      <c r="J71" s="309">
        <v>-34.207913099999999</v>
      </c>
      <c r="K71" s="290">
        <f>-K55</f>
        <v>-73.60214345</v>
      </c>
      <c r="L71" s="309">
        <v>-36.298580340000001</v>
      </c>
      <c r="M71" s="290">
        <f>-M55</f>
        <v>-109.90072379</v>
      </c>
      <c r="N71" s="309">
        <v>-21.576394589999996</v>
      </c>
      <c r="O71" s="290">
        <f>-O55</f>
        <v>-131.47711838000001</v>
      </c>
      <c r="P71" s="309">
        <v>-14.394366009999967</v>
      </c>
      <c r="Q71" s="309">
        <v>-13.748165179999994</v>
      </c>
      <c r="R71" s="290">
        <f>-R55</f>
        <v>-28.142531189999961</v>
      </c>
      <c r="S71" s="309">
        <v>-15.02571374</v>
      </c>
      <c r="T71" s="290">
        <f>-T55</f>
        <v>-43.168244929999958</v>
      </c>
      <c r="U71" s="309">
        <v>-12.443097310000002</v>
      </c>
      <c r="V71" s="290">
        <f>-V55</f>
        <v>-55.611342239999956</v>
      </c>
      <c r="W71" s="309">
        <v>-16.852568780000993</v>
      </c>
      <c r="X71" s="309">
        <v>-18.979935469999482</v>
      </c>
      <c r="Y71" s="290">
        <f>-Y55</f>
        <v>-35.832504250000476</v>
      </c>
      <c r="Z71" s="309">
        <v>-26.515370309999824</v>
      </c>
      <c r="AA71" s="290">
        <f>-AA55</f>
        <v>-62.347874560000299</v>
      </c>
      <c r="AB71" s="309">
        <v>-16.865529779999498</v>
      </c>
      <c r="AC71" s="290">
        <f>-AC55</f>
        <v>-79.213404339999798</v>
      </c>
      <c r="AD71" s="309">
        <v>-12.669284479999549</v>
      </c>
      <c r="AE71" s="309">
        <f t="shared" ref="AE71:AG72" si="19">-AE55</f>
        <v>-14.398906899999393</v>
      </c>
      <c r="AF71" s="290">
        <f t="shared" si="19"/>
        <v>-27.068191379998943</v>
      </c>
      <c r="AG71" s="291">
        <f t="shared" si="19"/>
        <v>-12.863205610000254</v>
      </c>
      <c r="AH71" s="290">
        <f t="shared" si="17"/>
        <v>-39.9313969899992</v>
      </c>
      <c r="AI71" s="291">
        <f>-AI55</f>
        <v>-12.43803331000063</v>
      </c>
      <c r="AJ71" s="290">
        <f t="shared" si="18"/>
        <v>-52.369430299999834</v>
      </c>
    </row>
    <row r="72" spans="1:36">
      <c r="A72" t="s">
        <v>805</v>
      </c>
      <c r="B72" s="309">
        <v>42.285355589999867</v>
      </c>
      <c r="C72" s="309">
        <v>41.353274570000004</v>
      </c>
      <c r="D72" s="290">
        <f>-D56</f>
        <v>83.638630159999877</v>
      </c>
      <c r="E72" s="309">
        <v>46.382223749999994</v>
      </c>
      <c r="F72" s="290">
        <f>-F56</f>
        <v>130.02085390999986</v>
      </c>
      <c r="G72" s="309">
        <v>48.50111948</v>
      </c>
      <c r="H72" s="290">
        <f>-H56</f>
        <v>178.52197338999986</v>
      </c>
      <c r="I72" s="309">
        <v>40.640116380000002</v>
      </c>
      <c r="J72" s="309">
        <v>37.90971467</v>
      </c>
      <c r="K72" s="290">
        <f>-K56</f>
        <v>78.549831049999995</v>
      </c>
      <c r="L72" s="309">
        <v>52.396816900000005</v>
      </c>
      <c r="M72" s="290">
        <f>-M56</f>
        <v>130.94664795</v>
      </c>
      <c r="N72" s="309">
        <v>25.861875959999995</v>
      </c>
      <c r="O72" s="290">
        <f>-O56</f>
        <v>156.80852390999999</v>
      </c>
      <c r="P72" s="309">
        <v>22.554728849999989</v>
      </c>
      <c r="Q72" s="309">
        <v>22.869688389999986</v>
      </c>
      <c r="R72" s="290">
        <f>-R56</f>
        <v>45.424417239999975</v>
      </c>
      <c r="S72" s="309">
        <v>23.241383539999998</v>
      </c>
      <c r="T72" s="290">
        <f>-T56</f>
        <v>68.665800779999969</v>
      </c>
      <c r="U72" s="309">
        <v>22.412581469999999</v>
      </c>
      <c r="V72" s="290">
        <f>-V56</f>
        <v>91.078382249999976</v>
      </c>
      <c r="W72" s="309">
        <v>24.365066620000039</v>
      </c>
      <c r="X72" s="309">
        <v>24.774278389999964</v>
      </c>
      <c r="Y72" s="290">
        <f>-Y56</f>
        <v>49.13934501</v>
      </c>
      <c r="Z72" s="309">
        <v>34.082503819999978</v>
      </c>
      <c r="AA72" s="290">
        <f>-AA56</f>
        <v>83.221848829999971</v>
      </c>
      <c r="AB72" s="309">
        <v>32.739994916149243</v>
      </c>
      <c r="AC72" s="290">
        <f>-AC56</f>
        <v>115.96184374614921</v>
      </c>
      <c r="AD72" s="309">
        <v>33.781254115997555</v>
      </c>
      <c r="AE72" s="309">
        <f t="shared" si="19"/>
        <v>33.03603760999998</v>
      </c>
      <c r="AF72" s="290">
        <f t="shared" si="19"/>
        <v>66.817291725997535</v>
      </c>
      <c r="AG72" s="291">
        <f t="shared" si="19"/>
        <v>23.00593537999999</v>
      </c>
      <c r="AH72" s="290">
        <f t="shared" si="17"/>
        <v>89.823227105997518</v>
      </c>
      <c r="AI72" s="291">
        <f>-AI56</f>
        <v>19.489029039999995</v>
      </c>
      <c r="AJ72" s="290">
        <f t="shared" si="18"/>
        <v>109.31225614599751</v>
      </c>
    </row>
    <row r="73" spans="1:36">
      <c r="A73" t="s">
        <v>804</v>
      </c>
      <c r="B73" s="309">
        <v>-66.892781749999997</v>
      </c>
      <c r="C73" s="309">
        <v>31.454950819999997</v>
      </c>
      <c r="D73" s="290">
        <f>-D61</f>
        <v>-35.437830930000004</v>
      </c>
      <c r="E73" s="309">
        <v>36.346861400000002</v>
      </c>
      <c r="F73" s="290">
        <f>-F61</f>
        <v>0.90903046999999759</v>
      </c>
      <c r="G73" s="309">
        <v>29.555115229999998</v>
      </c>
      <c r="H73" s="290">
        <f>-H61</f>
        <v>30.464145699999996</v>
      </c>
      <c r="I73" s="309">
        <v>32.025149475567339</v>
      </c>
      <c r="J73" s="309">
        <v>35.038563419941973</v>
      </c>
      <c r="K73" s="290">
        <f>-K61</f>
        <v>67.063712895509312</v>
      </c>
      <c r="L73" s="309">
        <v>44.828585512139028</v>
      </c>
      <c r="M73" s="290">
        <f>-M61</f>
        <v>111.89229840764834</v>
      </c>
      <c r="N73" s="309">
        <v>31.991091473741147</v>
      </c>
      <c r="O73" s="290">
        <f>-O61</f>
        <v>143.88338988138949</v>
      </c>
      <c r="P73" s="309">
        <v>46.831383010000003</v>
      </c>
      <c r="Q73" s="309">
        <v>37.079123729999992</v>
      </c>
      <c r="R73" s="290">
        <f>-R61</f>
        <v>83.910506739999988</v>
      </c>
      <c r="S73" s="309">
        <v>42.48025955</v>
      </c>
      <c r="T73" s="290">
        <f>-T61</f>
        <v>126.39076628999999</v>
      </c>
      <c r="U73" s="309">
        <v>44.294225069999996</v>
      </c>
      <c r="V73" s="290">
        <f>-V61</f>
        <v>170.68499135999997</v>
      </c>
      <c r="W73" s="309">
        <v>45.572264369999999</v>
      </c>
      <c r="X73" s="309">
        <v>41.684934609301223</v>
      </c>
      <c r="Y73" s="290">
        <f>-Y61</f>
        <v>87.257198979301222</v>
      </c>
      <c r="Z73" s="309">
        <v>52.281622202701811</v>
      </c>
      <c r="AA73" s="290">
        <f>-AA61</f>
        <v>139.53882118200303</v>
      </c>
      <c r="AB73" s="309">
        <v>-17.876019012708909</v>
      </c>
      <c r="AC73" s="290">
        <f>-AC61</f>
        <v>121.66280216929412</v>
      </c>
      <c r="AD73" s="309">
        <v>29.950486040011427</v>
      </c>
      <c r="AE73" s="309">
        <f t="shared" ref="AE73:AG74" si="20">-AE61</f>
        <v>32.572893469988571</v>
      </c>
      <c r="AF73" s="290">
        <f t="shared" si="20"/>
        <v>62.523379509999998</v>
      </c>
      <c r="AG73" s="291">
        <f t="shared" si="20"/>
        <v>49.176550209999988</v>
      </c>
      <c r="AH73" s="290">
        <f t="shared" si="17"/>
        <v>111.69992971999999</v>
      </c>
      <c r="AI73" s="291">
        <f>-AI61</f>
        <v>3.6156004747984323</v>
      </c>
      <c r="AJ73" s="290">
        <f t="shared" si="18"/>
        <v>115.31553019479841</v>
      </c>
    </row>
    <row r="74" spans="1:36">
      <c r="A74" t="s">
        <v>803</v>
      </c>
      <c r="B74" s="309">
        <v>-25.993562229999995</v>
      </c>
      <c r="C74" s="309">
        <v>11.320568960000001</v>
      </c>
      <c r="D74" s="290">
        <f>-D62</f>
        <v>-14.672993269999994</v>
      </c>
      <c r="E74" s="309">
        <v>13.256061310000002</v>
      </c>
      <c r="F74" s="290">
        <f>-F62</f>
        <v>-1.4169319599999923</v>
      </c>
      <c r="G74" s="309">
        <v>10.809363439999998</v>
      </c>
      <c r="H74" s="290">
        <f>-H62</f>
        <v>9.3924314800000062</v>
      </c>
      <c r="I74" s="309">
        <v>11.468092292004247</v>
      </c>
      <c r="J74" s="309">
        <v>12.74557027517911</v>
      </c>
      <c r="K74" s="290">
        <f>-K62</f>
        <v>24.213662567183356</v>
      </c>
      <c r="L74" s="309">
        <v>16.353169587970047</v>
      </c>
      <c r="M74" s="290">
        <f>-M62</f>
        <v>40.566832155153406</v>
      </c>
      <c r="N74" s="309">
        <v>11.622239878146818</v>
      </c>
      <c r="O74" s="290">
        <f>-O62</f>
        <v>52.189072033300221</v>
      </c>
      <c r="P74" s="309">
        <v>14.078583939999998</v>
      </c>
      <c r="Q74" s="309">
        <v>13.468976639999999</v>
      </c>
      <c r="R74" s="290">
        <f>-R62</f>
        <v>27.547560579999995</v>
      </c>
      <c r="S74" s="309">
        <v>16.007388899999999</v>
      </c>
      <c r="T74" s="290">
        <f>-T62</f>
        <v>43.554949479999991</v>
      </c>
      <c r="U74" s="309">
        <v>15.804261939999998</v>
      </c>
      <c r="V74" s="290">
        <f>-V62</f>
        <v>59.359211419999987</v>
      </c>
      <c r="W74" s="309">
        <v>16.5126007</v>
      </c>
      <c r="X74" s="309">
        <v>15.334830875348437</v>
      </c>
      <c r="Y74" s="290">
        <f>-Y62</f>
        <v>31.847431575348438</v>
      </c>
      <c r="Z74" s="309">
        <v>19.066309211372655</v>
      </c>
      <c r="AA74" s="290">
        <f>-AA62</f>
        <v>50.913740786721092</v>
      </c>
      <c r="AB74" s="309">
        <v>-7.2234401049781809</v>
      </c>
      <c r="AC74" s="290">
        <f>-AC62</f>
        <v>43.690300681742912</v>
      </c>
      <c r="AD74" s="309">
        <v>10.848507402804113</v>
      </c>
      <c r="AE74" s="309">
        <f t="shared" si="20"/>
        <v>11.764615557195892</v>
      </c>
      <c r="AF74" s="290">
        <f t="shared" si="20"/>
        <v>22.613122960000005</v>
      </c>
      <c r="AG74" s="291">
        <f t="shared" si="20"/>
        <v>17.905684819999998</v>
      </c>
      <c r="AH74" s="290">
        <f t="shared" si="17"/>
        <v>40.518807780000003</v>
      </c>
      <c r="AI74" s="291">
        <f>-AI62</f>
        <v>17.905684819999998</v>
      </c>
      <c r="AJ74" s="290">
        <f t="shared" si="18"/>
        <v>58.424492600000001</v>
      </c>
    </row>
    <row r="75" spans="1:36">
      <c r="A75" t="s">
        <v>802</v>
      </c>
      <c r="B75" s="309">
        <v>56.095013620000017</v>
      </c>
      <c r="C75" s="309">
        <v>54.948740040000004</v>
      </c>
      <c r="D75" s="290">
        <f>-D27-D31-D26</f>
        <v>0</v>
      </c>
      <c r="E75" s="309">
        <v>52.651951449999999</v>
      </c>
      <c r="F75" s="290">
        <f>-F27-F31-F26</f>
        <v>0</v>
      </c>
      <c r="G75" s="309">
        <v>52.562944969999997</v>
      </c>
      <c r="H75" s="290">
        <f>-H27-H31-H26</f>
        <v>216.25865008</v>
      </c>
      <c r="I75" s="309">
        <v>75.612756681249991</v>
      </c>
      <c r="J75" s="309">
        <v>76.401059955416684</v>
      </c>
      <c r="K75" s="290">
        <f>-K27-K31-K26</f>
        <v>0</v>
      </c>
      <c r="L75" s="309">
        <v>75.668645145416662</v>
      </c>
      <c r="M75" s="290">
        <f>-M27-M31-M26</f>
        <v>0</v>
      </c>
      <c r="N75" s="309">
        <v>74.137823543750002</v>
      </c>
      <c r="O75" s="290">
        <f>-O27-O31-O26</f>
        <v>301.82028532583331</v>
      </c>
      <c r="P75" s="309">
        <v>82.404813819999958</v>
      </c>
      <c r="Q75" s="309">
        <v>83.14677937999997</v>
      </c>
      <c r="R75" s="290">
        <f>-R27-R31-R26</f>
        <v>165.55159319999996</v>
      </c>
      <c r="S75" s="309">
        <v>83.074387380000019</v>
      </c>
      <c r="T75" s="290">
        <f>-T27-T31-T26</f>
        <v>248.62598057999995</v>
      </c>
      <c r="U75" s="309">
        <v>91.556316899999985</v>
      </c>
      <c r="V75" s="290">
        <f>-V27-V31-V26</f>
        <v>340.18229747999987</v>
      </c>
      <c r="W75" s="309">
        <v>93.61577748000002</v>
      </c>
      <c r="X75" s="309">
        <v>94.540863049997952</v>
      </c>
      <c r="Y75" s="290">
        <f>-Y27-Y31-Y26</f>
        <v>188.15664052999796</v>
      </c>
      <c r="Z75" s="309">
        <v>92.873834166741545</v>
      </c>
      <c r="AA75" s="290">
        <f>-AA27-AA31-AA26</f>
        <v>281.03047469673947</v>
      </c>
      <c r="AB75" s="309">
        <v>99.67635377277395</v>
      </c>
      <c r="AC75" s="290">
        <f>-AC27-AC31-AC26</f>
        <v>380.70682846951343</v>
      </c>
      <c r="AD75" s="309">
        <v>94.617464704011127</v>
      </c>
      <c r="AE75" s="309">
        <f>-AE27-AE31-AE26</f>
        <v>102.43725033000089</v>
      </c>
      <c r="AF75" s="290">
        <f>-AF27-AF31-AF26</f>
        <v>197.05471503401202</v>
      </c>
      <c r="AG75" s="291">
        <f>-AG27-AG31-AG26</f>
        <v>93.355921270000124</v>
      </c>
      <c r="AH75" s="290">
        <f t="shared" si="17"/>
        <v>290.41063630401214</v>
      </c>
      <c r="AI75" s="291">
        <f>-AI27-AI31-AI26</f>
        <v>77.067764559997741</v>
      </c>
      <c r="AJ75" s="290">
        <f t="shared" si="18"/>
        <v>367.47840086400987</v>
      </c>
    </row>
    <row r="76" spans="1:36" ht="6.95" customHeight="1">
      <c r="B76" s="309"/>
      <c r="C76" s="309"/>
      <c r="D76" s="290"/>
      <c r="E76" s="309"/>
      <c r="F76" s="290"/>
      <c r="G76" s="309"/>
      <c r="H76" s="290"/>
      <c r="I76" s="309"/>
      <c r="J76" s="309"/>
      <c r="K76" s="290"/>
      <c r="L76" s="309"/>
      <c r="M76" s="290"/>
      <c r="N76" s="309"/>
      <c r="O76" s="290"/>
      <c r="P76" s="309"/>
      <c r="Q76" s="309"/>
      <c r="R76" s="290"/>
      <c r="S76" s="309"/>
      <c r="T76" s="290"/>
      <c r="U76" s="309"/>
      <c r="V76" s="290"/>
      <c r="W76" s="309"/>
      <c r="X76" s="309"/>
      <c r="Y76" s="290"/>
      <c r="Z76" s="309"/>
      <c r="AA76" s="290"/>
      <c r="AB76" s="309"/>
      <c r="AC76" s="290"/>
      <c r="AD76" s="309"/>
      <c r="AE76" s="309"/>
      <c r="AF76" s="290"/>
      <c r="AH76" s="290">
        <f t="shared" si="17"/>
        <v>0</v>
      </c>
      <c r="AJ76" s="290">
        <f t="shared" si="18"/>
        <v>0</v>
      </c>
    </row>
    <row r="77" spans="1:36">
      <c r="A77" s="115" t="s">
        <v>801</v>
      </c>
      <c r="B77" s="311">
        <v>171.81285492718996</v>
      </c>
      <c r="C77" s="311">
        <v>175.29982235867402</v>
      </c>
      <c r="D77" s="322">
        <f>SUM(D70:D75)</f>
        <v>236.06892362586393</v>
      </c>
      <c r="E77" s="311">
        <v>184.36520512171967</v>
      </c>
      <c r="F77" s="322">
        <f>SUM(F70:F75)</f>
        <v>367.78217729758353</v>
      </c>
      <c r="G77" s="311">
        <v>178.3966892326668</v>
      </c>
      <c r="H77" s="322">
        <f>SUM(H70:H75)</f>
        <v>709.87457164025022</v>
      </c>
      <c r="I77" s="311">
        <v>230.85805915732726</v>
      </c>
      <c r="J77" s="311">
        <v>199.3106325718353</v>
      </c>
      <c r="K77" s="322">
        <f>SUM(K70:K75)</f>
        <v>278.15487509249584</v>
      </c>
      <c r="L77" s="311">
        <v>263.9297269109494</v>
      </c>
      <c r="M77" s="322">
        <f>SUM(M70:M75)</f>
        <v>466.41595685802861</v>
      </c>
      <c r="N77" s="311">
        <v>212.61456825380895</v>
      </c>
      <c r="O77" s="322">
        <f>SUM(O70:O75)</f>
        <v>906.71298689392074</v>
      </c>
      <c r="P77" s="311">
        <v>253.59608888447781</v>
      </c>
      <c r="Q77" s="311">
        <v>230.86699678601749</v>
      </c>
      <c r="R77" s="322">
        <f>SUM(R70:R75)</f>
        <v>484.46308567049533</v>
      </c>
      <c r="S77" s="311">
        <v>259.03374915277243</v>
      </c>
      <c r="T77" s="322">
        <f>SUM(T70:T75)</f>
        <v>743.49683482326793</v>
      </c>
      <c r="U77" s="311">
        <v>257.23986369655427</v>
      </c>
      <c r="V77" s="322">
        <f>SUM(V70:V75)</f>
        <v>1000.7366985198221</v>
      </c>
      <c r="W77" s="311">
        <v>260.15237019399581</v>
      </c>
      <c r="X77" s="311">
        <v>261.66474164835722</v>
      </c>
      <c r="Y77" s="322">
        <f>SUM(Y70:Y75)</f>
        <v>521.81711184235303</v>
      </c>
      <c r="Z77" s="311">
        <v>282.59023146820971</v>
      </c>
      <c r="AA77" s="322">
        <f>SUM(AA70:AA75)</f>
        <v>804.40734331056274</v>
      </c>
      <c r="AB77" s="311">
        <v>152.24929105447541</v>
      </c>
      <c r="AC77" s="322">
        <f>SUM(AC70:AC75)</f>
        <v>956.65663436503814</v>
      </c>
      <c r="AD77" s="311">
        <v>225.04000732603842</v>
      </c>
      <c r="AE77" s="329">
        <f>SUM(AE70:AE75)</f>
        <v>292.16605997409755</v>
      </c>
      <c r="AF77" s="322" t="e">
        <f>SUM(AF70:AF75)</f>
        <v>#VALUE!</v>
      </c>
      <c r="AG77" s="300">
        <f>SUM(AG70:AG75)</f>
        <v>299.7227860487107</v>
      </c>
      <c r="AH77" s="299" t="e">
        <f t="shared" si="17"/>
        <v>#VALUE!</v>
      </c>
      <c r="AI77" s="300">
        <f>SUM(AI70:AI75)</f>
        <v>168.78821320554454</v>
      </c>
      <c r="AJ77" s="299" t="e">
        <f t="shared" si="18"/>
        <v>#VALUE!</v>
      </c>
    </row>
    <row r="78" spans="1:36">
      <c r="A78" s="115" t="s">
        <v>800</v>
      </c>
      <c r="B78" s="321">
        <v>0.37778413921656062</v>
      </c>
      <c r="C78" s="321">
        <v>0.3709481941935851</v>
      </c>
      <c r="D78" s="320">
        <f>D77/D$9</f>
        <v>0.25455926221014302</v>
      </c>
      <c r="E78" s="321">
        <v>0.35347011701645387</v>
      </c>
      <c r="F78" s="320">
        <f>F77/F$9</f>
        <v>0.25382673508654485</v>
      </c>
      <c r="G78" s="321">
        <v>0.34609736430875943</v>
      </c>
      <c r="H78" s="320">
        <f>H77/H$9</f>
        <v>0.36136929026396669</v>
      </c>
      <c r="I78" s="321">
        <v>0.47957604282062377</v>
      </c>
      <c r="J78" s="321">
        <v>0.40876367679079229</v>
      </c>
      <c r="K78" s="320">
        <f>K77/K$9</f>
        <v>0.28706145600644145</v>
      </c>
      <c r="L78" s="321">
        <v>0.50697344455219373</v>
      </c>
      <c r="M78" s="320">
        <f>M77/M$9</f>
        <v>0.31312079072383181</v>
      </c>
      <c r="N78" s="321">
        <v>0.43990374960760975</v>
      </c>
      <c r="O78" s="320">
        <f>O77/O$9</f>
        <v>0.45958556994863403</v>
      </c>
      <c r="P78" s="321">
        <v>0.5292039003430975</v>
      </c>
      <c r="Q78" s="321">
        <v>0.47820790237890065</v>
      </c>
      <c r="R78" s="320">
        <f>R77/R$9</f>
        <v>0.50361121248490825</v>
      </c>
      <c r="S78" s="321">
        <v>0.52745106540331665</v>
      </c>
      <c r="T78" s="320">
        <f>T77/T$9</f>
        <v>0.51166847069174248</v>
      </c>
      <c r="U78" s="321">
        <v>0.53698956273407195</v>
      </c>
      <c r="V78" s="320">
        <f>V77/V$9</f>
        <v>0.51794645018474073</v>
      </c>
      <c r="W78" s="321">
        <v>0.55749686066481285</v>
      </c>
      <c r="X78" s="321">
        <v>0.52597828260740087</v>
      </c>
      <c r="Y78" s="320">
        <f>Y77/Y$9</f>
        <v>0.54123349744293248</v>
      </c>
      <c r="Z78" s="321">
        <v>0.54586473891618226</v>
      </c>
      <c r="AA78" s="320">
        <f>AA77/AA$9</f>
        <v>0.54285148259330607</v>
      </c>
      <c r="AB78" s="321">
        <v>0.29211757124432886</v>
      </c>
      <c r="AC78" s="320">
        <f>AC77/AC$9</f>
        <v>0.47760944813884687</v>
      </c>
      <c r="AD78" s="321">
        <v>0.4477948918430612</v>
      </c>
      <c r="AE78" s="321">
        <f>AE77/AE$9</f>
        <v>0.60399675975416411</v>
      </c>
      <c r="AF78" s="320" t="e">
        <f>AF77/AF$9</f>
        <v>#VALUE!</v>
      </c>
      <c r="AG78" s="319">
        <f>AG77/AG$9</f>
        <v>0.57133262598260304</v>
      </c>
      <c r="AH78" s="318" t="e">
        <f t="shared" si="17"/>
        <v>#VALUE!</v>
      </c>
      <c r="AI78" s="319">
        <f>AI77/AI$9</f>
        <v>0.32768427551014456</v>
      </c>
      <c r="AJ78" s="318" t="e">
        <f t="shared" si="18"/>
        <v>#VALUE!</v>
      </c>
    </row>
    <row r="79" spans="1:36">
      <c r="A79" t="s">
        <v>799</v>
      </c>
      <c r="B79" s="309">
        <v>3.6975262400000002</v>
      </c>
      <c r="C79" s="309">
        <v>3.2555781099999996</v>
      </c>
      <c r="D79" s="290">
        <f>B79+C79</f>
        <v>6.9531043500000003</v>
      </c>
      <c r="E79" s="309">
        <v>8.0146239700000006</v>
      </c>
      <c r="F79" s="290">
        <f>D79+E79</f>
        <v>14.967728320000001</v>
      </c>
      <c r="G79" s="309">
        <v>7.4256226900000009</v>
      </c>
      <c r="H79" s="290">
        <f>F79+G79</f>
        <v>22.393351010000003</v>
      </c>
      <c r="I79" s="309">
        <v>7.0880494600000006</v>
      </c>
      <c r="J79" s="309">
        <v>2.4514619600000001</v>
      </c>
      <c r="K79" s="290">
        <f>I79+J79</f>
        <v>9.5395114200000002</v>
      </c>
      <c r="L79" s="309">
        <v>1.1199638999999999</v>
      </c>
      <c r="M79" s="290">
        <f>K79+L79</f>
        <v>10.65947532</v>
      </c>
      <c r="N79" s="309">
        <v>1.4013515700000001</v>
      </c>
      <c r="O79" s="290">
        <f>M79+N79</f>
        <v>12.060826890000001</v>
      </c>
      <c r="P79" s="309">
        <v>0.31734136999999996</v>
      </c>
      <c r="Q79" s="309">
        <v>0.31734134999999997</v>
      </c>
      <c r="R79" s="290">
        <f>P79+Q79</f>
        <v>0.63468271999999992</v>
      </c>
      <c r="S79" s="309">
        <v>0.31282911000000002</v>
      </c>
      <c r="T79" s="290">
        <f>R79+S79</f>
        <v>0.94751182999999994</v>
      </c>
      <c r="U79" s="309">
        <v>0.30414268</v>
      </c>
      <c r="V79" s="290">
        <f>T79+U79</f>
        <v>1.2516545099999998</v>
      </c>
      <c r="W79" s="309">
        <v>7.1328210000000003E-2</v>
      </c>
      <c r="X79" s="309">
        <v>7.1328210000000003E-2</v>
      </c>
      <c r="Y79" s="290">
        <f>W79+X79</f>
        <v>0.14265642000000001</v>
      </c>
      <c r="Z79" s="309">
        <v>7.1328210000000003E-2</v>
      </c>
      <c r="AA79" s="290">
        <f>Y79+Z79</f>
        <v>0.21398463000000001</v>
      </c>
      <c r="AB79" s="309">
        <v>0.16625026999999998</v>
      </c>
      <c r="AC79" s="290">
        <f>AA79+AB79</f>
        <v>0.38023489999999999</v>
      </c>
      <c r="AD79" s="309">
        <v>0</v>
      </c>
      <c r="AE79" s="309">
        <f>-SUMIF('Controle Dash'!$1:$1,'Controle Dash Trimestre'!AE$1,'Controle Dash'!175:175)</f>
        <v>0</v>
      </c>
      <c r="AF79" s="290">
        <f>AD79+AE79</f>
        <v>0</v>
      </c>
      <c r="AG79" s="291">
        <f>-SUMIF('Controle Dash'!$1:$1,'Controle Dash Trimestre'!AG$1,'Controle Dash'!175:175)</f>
        <v>0</v>
      </c>
      <c r="AH79" s="290">
        <f t="shared" si="17"/>
        <v>0</v>
      </c>
      <c r="AI79" s="291">
        <f>-SUMIF('Controle Dash'!$1:$1,'Controle Dash Trimestre'!AI$1,'Controle Dash'!175:175)</f>
        <v>0</v>
      </c>
      <c r="AJ79" s="290">
        <f t="shared" si="18"/>
        <v>0</v>
      </c>
    </row>
    <row r="80" spans="1:36">
      <c r="A80" t="s">
        <v>798</v>
      </c>
      <c r="B80" s="309">
        <v>0</v>
      </c>
      <c r="C80" s="309">
        <v>0</v>
      </c>
      <c r="D80" s="290">
        <f>-D59</f>
        <v>0</v>
      </c>
      <c r="E80" s="309">
        <v>0</v>
      </c>
      <c r="F80" s="290">
        <f>-F59</f>
        <v>0</v>
      </c>
      <c r="G80" s="309">
        <v>0</v>
      </c>
      <c r="H80" s="290">
        <f>-H59</f>
        <v>0</v>
      </c>
      <c r="I80" s="309">
        <v>0</v>
      </c>
      <c r="J80" s="309">
        <v>40.612481609999996</v>
      </c>
      <c r="K80" s="290">
        <f>-K59</f>
        <v>40.612481609999996</v>
      </c>
      <c r="L80" s="309">
        <v>0</v>
      </c>
      <c r="M80" s="290">
        <f>-M59</f>
        <v>40.612481609999996</v>
      </c>
      <c r="N80" s="309">
        <v>0</v>
      </c>
      <c r="O80" s="290">
        <f>-O59</f>
        <v>40.612481609999996</v>
      </c>
      <c r="P80" s="309">
        <v>0</v>
      </c>
      <c r="Q80" s="309">
        <v>0</v>
      </c>
      <c r="R80" s="290">
        <f>-R59</f>
        <v>0</v>
      </c>
      <c r="S80" s="309">
        <v>0</v>
      </c>
      <c r="T80" s="290">
        <f>-T59</f>
        <v>0</v>
      </c>
      <c r="U80" s="309">
        <v>0</v>
      </c>
      <c r="V80" s="290">
        <f>-V59</f>
        <v>0</v>
      </c>
      <c r="W80" s="309">
        <v>0</v>
      </c>
      <c r="X80" s="309">
        <v>0</v>
      </c>
      <c r="Y80" s="290">
        <f>-Y59</f>
        <v>0</v>
      </c>
      <c r="Z80" s="309">
        <v>0</v>
      </c>
      <c r="AA80" s="290">
        <f>-AA59</f>
        <v>0</v>
      </c>
      <c r="AB80" s="309">
        <v>-2.9050000499999999</v>
      </c>
      <c r="AC80" s="290">
        <f>-AC59</f>
        <v>-2.9050000499999999</v>
      </c>
      <c r="AD80" s="309">
        <v>0</v>
      </c>
      <c r="AE80" s="309">
        <f>-AE59</f>
        <v>0</v>
      </c>
      <c r="AF80" s="290">
        <f>-AF59</f>
        <v>0</v>
      </c>
      <c r="AG80" s="291">
        <f>-AG59</f>
        <v>0</v>
      </c>
      <c r="AH80" s="290">
        <f t="shared" si="17"/>
        <v>0</v>
      </c>
      <c r="AI80" s="291">
        <f>-AI59</f>
        <v>0</v>
      </c>
      <c r="AJ80" s="290">
        <f t="shared" si="18"/>
        <v>0</v>
      </c>
    </row>
    <row r="81" spans="1:36">
      <c r="A81" t="s">
        <v>797</v>
      </c>
      <c r="B81" s="309"/>
      <c r="C81" s="309"/>
      <c r="D81" s="290"/>
      <c r="E81" s="309"/>
      <c r="F81" s="290"/>
      <c r="G81" s="309"/>
      <c r="H81" s="290"/>
      <c r="I81" s="309"/>
      <c r="J81" s="309"/>
      <c r="K81" s="290"/>
      <c r="L81" s="309"/>
      <c r="M81" s="290"/>
      <c r="N81" s="309"/>
      <c r="O81" s="290"/>
      <c r="P81" s="309"/>
      <c r="Q81" s="309"/>
      <c r="R81" s="290"/>
      <c r="S81" s="309"/>
      <c r="T81" s="290"/>
      <c r="U81" s="309"/>
      <c r="V81" s="290"/>
      <c r="W81" s="309"/>
      <c r="X81" s="309"/>
      <c r="Y81" s="290"/>
      <c r="Z81" s="309"/>
      <c r="AA81" s="290"/>
      <c r="AB81" s="309"/>
      <c r="AC81" s="290"/>
      <c r="AD81" s="309">
        <v>42.35</v>
      </c>
      <c r="AE81" s="309">
        <v>-7.0832928271081226</v>
      </c>
      <c r="AF81" s="290">
        <f t="shared" ref="AF81:AF87" si="21">AD81+AE81</f>
        <v>35.266707172891877</v>
      </c>
      <c r="AG81" s="291">
        <v>0</v>
      </c>
      <c r="AH81" s="290">
        <f t="shared" si="17"/>
        <v>35.266707172891877</v>
      </c>
      <c r="AI81" s="291" t="s">
        <v>1176</v>
      </c>
      <c r="AJ81" s="290" t="e">
        <f t="shared" si="18"/>
        <v>#VALUE!</v>
      </c>
    </row>
    <row r="82" spans="1:36">
      <c r="A82" t="s">
        <v>796</v>
      </c>
      <c r="B82" s="309"/>
      <c r="C82" s="309"/>
      <c r="D82" s="290"/>
      <c r="E82" s="309"/>
      <c r="F82" s="290"/>
      <c r="G82" s="309"/>
      <c r="H82" s="290"/>
      <c r="I82" s="309"/>
      <c r="J82" s="309"/>
      <c r="K82" s="290"/>
      <c r="L82" s="309"/>
      <c r="M82" s="290"/>
      <c r="N82" s="309"/>
      <c r="O82" s="290"/>
      <c r="P82" s="309"/>
      <c r="Q82" s="309"/>
      <c r="R82" s="290"/>
      <c r="S82" s="309"/>
      <c r="T82" s="290"/>
      <c r="U82" s="309"/>
      <c r="V82" s="290"/>
      <c r="W82" s="309"/>
      <c r="X82" s="309"/>
      <c r="Y82" s="290"/>
      <c r="Z82" s="309"/>
      <c r="AA82" s="290"/>
      <c r="AB82" s="309"/>
      <c r="AC82" s="290"/>
      <c r="AD82" s="309">
        <v>10.95</v>
      </c>
      <c r="AE82" s="309">
        <v>-40.80161665</v>
      </c>
      <c r="AF82" s="290">
        <f t="shared" si="21"/>
        <v>-29.85161665</v>
      </c>
      <c r="AG82" s="291">
        <v>5.7710199999999991E-3</v>
      </c>
      <c r="AH82" s="290">
        <f t="shared" si="17"/>
        <v>-29.845845629999999</v>
      </c>
      <c r="AI82" s="291" t="s">
        <v>1176</v>
      </c>
      <c r="AJ82" s="290" t="e">
        <f t="shared" si="18"/>
        <v>#VALUE!</v>
      </c>
    </row>
    <row r="83" spans="1:36">
      <c r="A83" t="s">
        <v>669</v>
      </c>
      <c r="B83" s="309">
        <v>12.823145840000004</v>
      </c>
      <c r="C83" s="309">
        <v>13.688879999999997</v>
      </c>
      <c r="D83" s="290">
        <f>B83+C83</f>
        <v>26.51202584</v>
      </c>
      <c r="E83" s="309">
        <v>15.614362209999999</v>
      </c>
      <c r="F83" s="290">
        <f>D83+E83</f>
        <v>42.126388050000003</v>
      </c>
      <c r="G83" s="309">
        <v>14.745682909999999</v>
      </c>
      <c r="H83" s="290">
        <f>F83+G83</f>
        <v>56.872070960000002</v>
      </c>
      <c r="I83" s="309">
        <v>15.326215250000001</v>
      </c>
      <c r="J83" s="309">
        <v>13.55580612</v>
      </c>
      <c r="K83" s="290">
        <f>I83+J83</f>
        <v>28.88202137</v>
      </c>
      <c r="L83" s="309">
        <v>17.33209841</v>
      </c>
      <c r="M83" s="290">
        <f>K83+L83</f>
        <v>46.214119780000004</v>
      </c>
      <c r="N83" s="309">
        <v>6.0129175199999993</v>
      </c>
      <c r="O83" s="290">
        <f>M83+N83</f>
        <v>52.227037300000006</v>
      </c>
      <c r="P83" s="309">
        <v>6.08294596</v>
      </c>
      <c r="Q83" s="309">
        <v>6.32758091</v>
      </c>
      <c r="R83" s="290">
        <f>P83+Q83</f>
        <v>12.41052687</v>
      </c>
      <c r="S83" s="309">
        <v>6.3411688100000001</v>
      </c>
      <c r="T83" s="290">
        <f>R83+S83</f>
        <v>18.751695680000001</v>
      </c>
      <c r="U83" s="309">
        <v>6.1913208500000003</v>
      </c>
      <c r="V83" s="290">
        <f>T83+U83</f>
        <v>24.943016530000001</v>
      </c>
      <c r="W83" s="309">
        <v>6.1815376100000003</v>
      </c>
      <c r="X83" s="309">
        <v>6.4918961999999993</v>
      </c>
      <c r="Y83" s="290">
        <f>W83+X83</f>
        <v>12.673433809999999</v>
      </c>
      <c r="Z83" s="309">
        <v>7.989622240000001</v>
      </c>
      <c r="AA83" s="290">
        <f>Y83+Z83</f>
        <v>20.663056050000002</v>
      </c>
      <c r="AB83" s="309">
        <v>7.3560736200000001</v>
      </c>
      <c r="AC83" s="290">
        <f>AA83+AB83</f>
        <v>28.019129670000002</v>
      </c>
      <c r="AD83" s="309">
        <v>7.6523528899999995</v>
      </c>
      <c r="AE83" s="309">
        <v>6.7767683200000004</v>
      </c>
      <c r="AF83" s="290">
        <f t="shared" si="21"/>
        <v>14.42912121</v>
      </c>
      <c r="AG83" s="291">
        <v>6.5010008700000004</v>
      </c>
      <c r="AH83" s="290">
        <f t="shared" si="17"/>
        <v>20.93012208</v>
      </c>
      <c r="AI83" s="291">
        <v>-0.18631936846115527</v>
      </c>
      <c r="AJ83" s="290">
        <f t="shared" si="18"/>
        <v>20.743802711538844</v>
      </c>
    </row>
    <row r="84" spans="1:36">
      <c r="A84" t="s">
        <v>795</v>
      </c>
      <c r="B84" s="309"/>
      <c r="C84" s="309"/>
      <c r="D84" s="290"/>
      <c r="E84" s="309"/>
      <c r="F84" s="290"/>
      <c r="G84" s="309"/>
      <c r="H84" s="290"/>
      <c r="I84" s="309"/>
      <c r="J84" s="309"/>
      <c r="K84" s="290"/>
      <c r="L84" s="309"/>
      <c r="M84" s="290"/>
      <c r="N84" s="309"/>
      <c r="O84" s="290"/>
      <c r="P84" s="309"/>
      <c r="Q84" s="309"/>
      <c r="R84" s="290"/>
      <c r="S84" s="309"/>
      <c r="T84" s="290"/>
      <c r="U84" s="309"/>
      <c r="V84" s="290"/>
      <c r="W84" s="309"/>
      <c r="X84" s="309"/>
      <c r="Y84" s="290"/>
      <c r="Z84" s="309"/>
      <c r="AA84" s="290"/>
      <c r="AB84" s="309"/>
      <c r="AC84" s="290"/>
      <c r="AD84" s="309"/>
      <c r="AE84" s="309">
        <v>9.4376410600000007</v>
      </c>
      <c r="AF84" s="290">
        <f t="shared" si="21"/>
        <v>9.4376410600000007</v>
      </c>
      <c r="AG84" s="291">
        <v>3.5503440900000003</v>
      </c>
      <c r="AH84" s="290">
        <f t="shared" si="17"/>
        <v>12.98798515</v>
      </c>
      <c r="AI84" s="291" t="s">
        <v>1176</v>
      </c>
      <c r="AJ84" s="290" t="e">
        <f t="shared" si="18"/>
        <v>#VALUE!</v>
      </c>
    </row>
    <row r="85" spans="1:36" s="325" customFormat="1">
      <c r="A85" s="325" t="s">
        <v>298</v>
      </c>
      <c r="B85" s="328"/>
      <c r="C85" s="328"/>
      <c r="D85" s="326"/>
      <c r="E85" s="328"/>
      <c r="F85" s="326"/>
      <c r="G85" s="328"/>
      <c r="H85" s="326"/>
      <c r="I85" s="328"/>
      <c r="J85" s="328"/>
      <c r="K85" s="326"/>
      <c r="L85" s="328"/>
      <c r="M85" s="326"/>
      <c r="N85" s="328"/>
      <c r="O85" s="326"/>
      <c r="P85" s="328"/>
      <c r="Q85" s="328"/>
      <c r="R85" s="326"/>
      <c r="S85" s="328"/>
      <c r="T85" s="326"/>
      <c r="U85" s="328"/>
      <c r="V85" s="326"/>
      <c r="W85" s="328"/>
      <c r="X85" s="328"/>
      <c r="Y85" s="326"/>
      <c r="Z85" s="328"/>
      <c r="AA85" s="326"/>
      <c r="AB85" s="328"/>
      <c r="AC85" s="326"/>
      <c r="AD85" s="328"/>
      <c r="AE85" s="328">
        <v>12.246184449999999</v>
      </c>
      <c r="AF85" s="326">
        <f t="shared" si="21"/>
        <v>12.246184449999999</v>
      </c>
      <c r="AG85" s="327">
        <v>1.6950587300000002</v>
      </c>
      <c r="AH85" s="326">
        <f t="shared" ref="AH85:AH116" si="22">AG85+AF85</f>
        <v>13.941243179999999</v>
      </c>
      <c r="AI85" s="327" t="s">
        <v>1176</v>
      </c>
      <c r="AJ85" s="326" t="e">
        <f t="shared" ref="AJ85:AJ116" si="23">AI85+AH85</f>
        <v>#VALUE!</v>
      </c>
    </row>
    <row r="86" spans="1:36">
      <c r="A86" t="s">
        <v>780</v>
      </c>
      <c r="B86" s="309">
        <v>0</v>
      </c>
      <c r="C86" s="309">
        <v>0</v>
      </c>
      <c r="D86" s="290">
        <f>B86+C86</f>
        <v>0</v>
      </c>
      <c r="E86" s="309">
        <v>0</v>
      </c>
      <c r="F86" s="290">
        <f>D86+E86</f>
        <v>0</v>
      </c>
      <c r="G86" s="309">
        <v>0</v>
      </c>
      <c r="H86" s="290">
        <f>F86+G86</f>
        <v>0</v>
      </c>
      <c r="I86" s="309">
        <v>0</v>
      </c>
      <c r="J86" s="309">
        <v>0</v>
      </c>
      <c r="K86" s="290">
        <f>I86+J86</f>
        <v>0</v>
      </c>
      <c r="L86" s="309">
        <v>0</v>
      </c>
      <c r="M86" s="290">
        <f>K86+L86</f>
        <v>0</v>
      </c>
      <c r="N86" s="309">
        <v>0</v>
      </c>
      <c r="O86" s="290">
        <f>M86+N86</f>
        <v>0</v>
      </c>
      <c r="P86" s="309">
        <v>-4.1739999999999995</v>
      </c>
      <c r="Q86" s="309">
        <v>-4.1739999999999995</v>
      </c>
      <c r="R86" s="290">
        <f>P86+Q86</f>
        <v>-8.347999999999999</v>
      </c>
      <c r="S86" s="309">
        <v>-4.1739999999999995</v>
      </c>
      <c r="T86" s="290">
        <f>R86+S86</f>
        <v>-12.521999999999998</v>
      </c>
      <c r="U86" s="309">
        <v>-4.1739999999999995</v>
      </c>
      <c r="V86" s="290">
        <f>T86+U86</f>
        <v>-16.695999999999998</v>
      </c>
      <c r="W86" s="309">
        <v>-5.8277575200000005</v>
      </c>
      <c r="X86" s="309">
        <v>-6.2122061700000035</v>
      </c>
      <c r="Y86" s="290">
        <f>W86+X86</f>
        <v>-12.039963690000004</v>
      </c>
      <c r="Z86" s="309">
        <v>-5.8995573967450596</v>
      </c>
      <c r="AA86" s="290">
        <f>Y86+Z86</f>
        <v>-17.939521086745064</v>
      </c>
      <c r="AB86" s="309">
        <v>-8.6210488889287848</v>
      </c>
      <c r="AC86" s="290">
        <f>AA86+AB86</f>
        <v>-26.56056997567385</v>
      </c>
      <c r="AD86" s="309">
        <v>-7.5383845800109857</v>
      </c>
      <c r="AE86" s="309">
        <f>SUMIF('Controle Dash'!$1:$1,'Controle Dash Trimestre'!AE$1,'Controle Dash'!224:224)</f>
        <v>-5.822045280000002</v>
      </c>
      <c r="AF86" s="290">
        <f t="shared" si="21"/>
        <v>-13.360429860010989</v>
      </c>
      <c r="AG86" s="291">
        <f>SUMIF('Controle Dash'!$1:$1,'Controle Dash Trimestre'!AG$1,'Controle Dash'!224:224)</f>
        <v>-4.0720952399999994</v>
      </c>
      <c r="AH86" s="290">
        <f t="shared" si="22"/>
        <v>-17.432525100010988</v>
      </c>
      <c r="AI86" s="291">
        <f>SUMIF('Controle Dash'!$1:$1,'Controle Dash Trimestre'!AI$1,'Controle Dash'!224:224)</f>
        <v>-3.9170814600000003</v>
      </c>
      <c r="AJ86" s="290">
        <f t="shared" si="23"/>
        <v>-21.34960656001099</v>
      </c>
    </row>
    <row r="87" spans="1:36">
      <c r="A87" t="s">
        <v>205</v>
      </c>
      <c r="B87" s="309">
        <v>0</v>
      </c>
      <c r="C87" s="309">
        <v>0</v>
      </c>
      <c r="D87" s="290">
        <f>B87+C87</f>
        <v>0</v>
      </c>
      <c r="E87" s="309">
        <v>0</v>
      </c>
      <c r="F87" s="290">
        <f>D87+E87</f>
        <v>0</v>
      </c>
      <c r="G87" s="309">
        <v>0</v>
      </c>
      <c r="H87" s="290">
        <f>F87+G87</f>
        <v>0</v>
      </c>
      <c r="I87" s="309">
        <v>-17.440997991250001</v>
      </c>
      <c r="J87" s="309">
        <v>-18.366061405416666</v>
      </c>
      <c r="K87" s="290">
        <f>I87+J87</f>
        <v>-35.807059396666666</v>
      </c>
      <c r="L87" s="309">
        <v>-18.876423405416663</v>
      </c>
      <c r="M87" s="290">
        <f>K87+L87</f>
        <v>-54.683482802083333</v>
      </c>
      <c r="N87" s="309">
        <v>-18.766554873749996</v>
      </c>
      <c r="O87" s="290">
        <f>M87+N87</f>
        <v>-73.450037675833329</v>
      </c>
      <c r="P87" s="309">
        <v>-18.105103360000005</v>
      </c>
      <c r="Q87" s="309">
        <v>-17.803860109999999</v>
      </c>
      <c r="R87" s="290">
        <f>P87+Q87</f>
        <v>-35.908963470000003</v>
      </c>
      <c r="S87" s="309">
        <v>-18.471187799999999</v>
      </c>
      <c r="T87" s="290">
        <f>R87+S87</f>
        <v>-54.380151269999999</v>
      </c>
      <c r="U87" s="309">
        <v>-20.19999065</v>
      </c>
      <c r="V87" s="290">
        <f>T87+U87</f>
        <v>-74.580141920000003</v>
      </c>
      <c r="W87" s="324">
        <v>-21.981890469999996</v>
      </c>
      <c r="X87" s="309">
        <v>-24.065717529999997</v>
      </c>
      <c r="Y87" s="290">
        <f>W87+X87</f>
        <v>-46.047607999999997</v>
      </c>
      <c r="Z87" s="309">
        <v>-25.795356630000001</v>
      </c>
      <c r="AA87" s="290">
        <f>Y87+Z87</f>
        <v>-71.842964629999997</v>
      </c>
      <c r="AB87" s="309">
        <v>-29.24535564</v>
      </c>
      <c r="AC87" s="290">
        <f>AA87+AB87</f>
        <v>-101.08832027</v>
      </c>
      <c r="AD87" s="309">
        <v>-30.134184159999997</v>
      </c>
      <c r="AE87" s="443">
        <f>SUMIF('Controle Dash'!$1:$1,'Controle Dash Trimestre'!AE$1,'Controle Dash'!222:222)</f>
        <v>-33.40864397</v>
      </c>
      <c r="AF87" s="290">
        <f t="shared" si="21"/>
        <v>-63.542828129999997</v>
      </c>
      <c r="AG87" s="291">
        <f>SUMIF('Controle Dash'!$1:$1,'Controle Dash Trimestre'!AG$1,'Controle Dash'!222:222)</f>
        <v>-36.302913880000006</v>
      </c>
      <c r="AH87" s="290">
        <f t="shared" si="22"/>
        <v>-99.845742010000009</v>
      </c>
      <c r="AI87" s="291">
        <f>SUMIF('Controle Dash'!$1:$1,'Controle Dash Trimestre'!AI$1,'Controle Dash'!222:222)</f>
        <v>-38.434306609999993</v>
      </c>
      <c r="AJ87" s="290">
        <f t="shared" si="23"/>
        <v>-138.28004862</v>
      </c>
    </row>
    <row r="88" spans="1:36" ht="6.95" customHeight="1">
      <c r="B88" s="323" t="s">
        <v>0</v>
      </c>
      <c r="C88" s="309"/>
      <c r="D88" s="290"/>
      <c r="E88" s="309"/>
      <c r="F88" s="290"/>
      <c r="G88" s="309"/>
      <c r="H88" s="290"/>
      <c r="I88" s="309"/>
      <c r="J88" s="309"/>
      <c r="K88" s="290"/>
      <c r="L88" s="309"/>
      <c r="M88" s="290"/>
      <c r="N88" s="309"/>
      <c r="O88" s="290"/>
      <c r="P88" s="309"/>
      <c r="Q88" s="309"/>
      <c r="R88" s="290"/>
      <c r="S88" s="309"/>
      <c r="T88" s="290"/>
      <c r="U88" s="309"/>
      <c r="V88" s="290"/>
      <c r="W88" s="309"/>
      <c r="X88" s="309"/>
      <c r="Y88" s="290"/>
      <c r="Z88" s="309"/>
      <c r="AA88" s="290"/>
      <c r="AB88" s="309"/>
      <c r="AC88" s="290"/>
      <c r="AD88" s="309"/>
      <c r="AE88" s="309"/>
      <c r="AF88" s="290"/>
      <c r="AH88" s="290">
        <f t="shared" si="22"/>
        <v>0</v>
      </c>
      <c r="AJ88" s="290">
        <f t="shared" si="23"/>
        <v>0</v>
      </c>
    </row>
    <row r="89" spans="1:36">
      <c r="A89" s="115" t="s">
        <v>794</v>
      </c>
      <c r="B89" s="311">
        <v>188.33352700718996</v>
      </c>
      <c r="C89" s="311">
        <v>192.24428046867399</v>
      </c>
      <c r="D89" s="322">
        <f>SUM(D77,D79,D83,D80,D87,D86)</f>
        <v>269.5340538158639</v>
      </c>
      <c r="E89" s="311">
        <v>207.99419130171967</v>
      </c>
      <c r="F89" s="322">
        <f>SUM(F77,F79,F83,F80,F87,F86)</f>
        <v>424.87629366758352</v>
      </c>
      <c r="G89" s="311">
        <v>200.56799483266681</v>
      </c>
      <c r="H89" s="322">
        <f>SUM(H77,H79,H83,H80,H87,H86)</f>
        <v>789.13999361025026</v>
      </c>
      <c r="I89" s="311">
        <v>235.83132587607724</v>
      </c>
      <c r="J89" s="311">
        <v>237.56432085641862</v>
      </c>
      <c r="K89" s="322">
        <f>SUM(K77,K79,K83,K80,K87,K86)</f>
        <v>321.38183009582917</v>
      </c>
      <c r="L89" s="311">
        <v>263.50536581553274</v>
      </c>
      <c r="M89" s="322">
        <f>SUM(M77,M79,M83,M80,M87,M86)</f>
        <v>509.21855076594528</v>
      </c>
      <c r="N89" s="311">
        <v>201.26228247005895</v>
      </c>
      <c r="O89" s="322">
        <f>SUM(O77,O79,O83,O80,O87,O86)</f>
        <v>938.16329501808752</v>
      </c>
      <c r="P89" s="311">
        <v>237.71727285447781</v>
      </c>
      <c r="Q89" s="311">
        <v>215.53405893601749</v>
      </c>
      <c r="R89" s="322">
        <f>SUM(R77,R79,R83,R80,R87,R86)</f>
        <v>453.25133179049533</v>
      </c>
      <c r="S89" s="311">
        <v>243.04255927277242</v>
      </c>
      <c r="T89" s="322">
        <f>SUM(T77,T79,T83,T80,T87,T86)</f>
        <v>696.29389106326801</v>
      </c>
      <c r="U89" s="311">
        <v>239.36133657655427</v>
      </c>
      <c r="V89" s="322">
        <f>SUM(V77,V79,V83,V80,V87,V86)</f>
        <v>935.6552276398221</v>
      </c>
      <c r="W89" s="311">
        <v>238.59558802399582</v>
      </c>
      <c r="X89" s="311">
        <v>237.95004235835719</v>
      </c>
      <c r="Y89" s="322">
        <f>SUM(Y77,Y79,Y83,Y80,Y87,Y86)</f>
        <v>476.54563038235307</v>
      </c>
      <c r="Z89" s="311">
        <v>258.95626789146462</v>
      </c>
      <c r="AA89" s="322">
        <f>SUM(AA77,AA79,AA83,AA80,AA87,AA86)</f>
        <v>735.50189827381769</v>
      </c>
      <c r="AB89" s="311">
        <v>119.00021036554661</v>
      </c>
      <c r="AC89" s="322">
        <f>SUM(AC77,AC79,AC83,AC80,AC87,AC86)</f>
        <v>854.50210863936422</v>
      </c>
      <c r="AD89" s="311">
        <v>248.31979147602746</v>
      </c>
      <c r="AE89" s="311">
        <f>SUM(AE77,AE79,AE83,AE80,AE87,AE86,AE81,AE82,AE84,AE85)</f>
        <v>233.51105507698938</v>
      </c>
      <c r="AF89" s="290">
        <f>AD89+AE89</f>
        <v>481.83084655301684</v>
      </c>
      <c r="AG89" s="300">
        <f>SUM(AG77,AG79,AG83,AG80,AG87,AG86,AG81,AG82,AG84,AG85)</f>
        <v>271.09995163871071</v>
      </c>
      <c r="AH89" s="299">
        <f t="shared" si="22"/>
        <v>752.93079819172749</v>
      </c>
      <c r="AI89" s="300">
        <f>SUM(AI77,AI79,AI83,AI80,AI87,AI86,AI81,AI82,AI84,AI85)</f>
        <v>126.2505057670834</v>
      </c>
      <c r="AJ89" s="299">
        <f t="shared" si="23"/>
        <v>879.18130395881087</v>
      </c>
    </row>
    <row r="90" spans="1:36">
      <c r="A90" s="115" t="s">
        <v>793</v>
      </c>
      <c r="B90" s="321">
        <v>0.41410998854644199</v>
      </c>
      <c r="C90" s="321">
        <v>0.40680399856874755</v>
      </c>
      <c r="D90" s="320">
        <f>D89/D$9</f>
        <v>0.29064558276470265</v>
      </c>
      <c r="E90" s="321">
        <v>0.39877226882167444</v>
      </c>
      <c r="F90" s="320">
        <f>F89/F$9</f>
        <v>0.29323052908584574</v>
      </c>
      <c r="G90" s="321">
        <v>0.38911066497285568</v>
      </c>
      <c r="H90" s="320">
        <f>H89/H$9</f>
        <v>0.4017202063611402</v>
      </c>
      <c r="I90" s="321">
        <v>0.48990732422173883</v>
      </c>
      <c r="J90" s="321">
        <v>0.48721768635488</v>
      </c>
      <c r="K90" s="320">
        <f>K89/K$9</f>
        <v>0.33167254771517191</v>
      </c>
      <c r="L90" s="321">
        <v>0.50615830406462792</v>
      </c>
      <c r="M90" s="320">
        <f>M89/M$9</f>
        <v>0.34185561819363353</v>
      </c>
      <c r="N90" s="321">
        <v>0.41641564564604444</v>
      </c>
      <c r="O90" s="320">
        <f>O89/O$9</f>
        <v>0.4755267861804871</v>
      </c>
      <c r="P90" s="321">
        <v>0.49606801322090133</v>
      </c>
      <c r="Q90" s="321">
        <v>0.44644791871458056</v>
      </c>
      <c r="R90" s="320">
        <f>R89/R$9</f>
        <v>0.47116583185589117</v>
      </c>
      <c r="S90" s="321">
        <v>0.4948894004972576</v>
      </c>
      <c r="T90" s="320">
        <f>T89/T$9</f>
        <v>0.47918378896264202</v>
      </c>
      <c r="U90" s="321">
        <v>0.49966804373411206</v>
      </c>
      <c r="V90" s="320">
        <f>V89/V$9</f>
        <v>0.4842625482503401</v>
      </c>
      <c r="W90" s="321">
        <v>0.51130147764043943</v>
      </c>
      <c r="X90" s="321">
        <v>0.4783088231054104</v>
      </c>
      <c r="Y90" s="320">
        <f>Y89/Y$9</f>
        <v>0.49427750138809029</v>
      </c>
      <c r="Z90" s="321">
        <v>0.50021225018595583</v>
      </c>
      <c r="AA90" s="320">
        <f>AA89/AA$9</f>
        <v>0.49635088397494259</v>
      </c>
      <c r="AB90" s="321">
        <v>0.22832324662260453</v>
      </c>
      <c r="AC90" s="320">
        <f>AC89/AC$9</f>
        <v>0.42660894816415312</v>
      </c>
      <c r="AD90" s="321">
        <v>0.49411807032781402</v>
      </c>
      <c r="AE90" s="321">
        <f>AE89/AE$9</f>
        <v>0.48273889392142899</v>
      </c>
      <c r="AF90" s="320">
        <f>AF89/AF$9</f>
        <v>0.48853710988551063</v>
      </c>
      <c r="AG90" s="319">
        <f>AG89/AG$9</f>
        <v>0.5167716786415063</v>
      </c>
      <c r="AH90" s="318">
        <f t="shared" si="22"/>
        <v>1.0053087885270169</v>
      </c>
      <c r="AI90" s="319">
        <f>AI89/AI$9</f>
        <v>0.24510186303528611</v>
      </c>
      <c r="AJ90" s="318">
        <f t="shared" si="23"/>
        <v>1.250410651562303</v>
      </c>
    </row>
    <row r="91" spans="1:36">
      <c r="AH91" s="290">
        <f t="shared" si="22"/>
        <v>0</v>
      </c>
      <c r="AJ91" s="290">
        <f t="shared" si="23"/>
        <v>0</v>
      </c>
    </row>
    <row r="92" spans="1:36">
      <c r="A92" t="s">
        <v>792</v>
      </c>
      <c r="B92" s="309">
        <v>-282.97822043000002</v>
      </c>
      <c r="C92" s="309">
        <v>-297.27242654999981</v>
      </c>
      <c r="D92" s="290">
        <f>D11+D21+D29+D44+D50+D75</f>
        <v>-691.29440063999994</v>
      </c>
      <c r="E92" s="309">
        <v>-337.22119283999984</v>
      </c>
      <c r="F92" s="290">
        <f>F11+F21+F29+F44+F50+F75</f>
        <v>-1081.1675449299996</v>
      </c>
      <c r="G92" s="309">
        <v>-337.05563034499994</v>
      </c>
      <c r="H92" s="290">
        <f>H11+H21+H29+H44+H50+H75</f>
        <v>-1254.5274701649998</v>
      </c>
      <c r="I92" s="309">
        <v>-250.52140633794005</v>
      </c>
      <c r="J92" s="309">
        <v>-288.28316278842044</v>
      </c>
      <c r="K92" s="290">
        <f>K11+K21+K29+K44+K50+K75+K59</f>
        <v>-690.81838576302721</v>
      </c>
      <c r="L92" s="309">
        <v>-256.66899427863234</v>
      </c>
      <c r="M92" s="290">
        <f>M11+M21+M29+M44+M50+M75+M59</f>
        <v>-1023.1560251870761</v>
      </c>
      <c r="N92" s="309">
        <v>-270.70608641999024</v>
      </c>
      <c r="O92" s="290">
        <f>O11+O21+O29+O44+O50+O75+O59</f>
        <v>-1066.179649824983</v>
      </c>
      <c r="P92" s="309">
        <v>-225.60689643000006</v>
      </c>
      <c r="Q92" s="309">
        <v>-251.90837274999998</v>
      </c>
      <c r="R92" s="290">
        <f>R11+R21+R29+R44+R50+R75+R59</f>
        <v>-477.5152691799999</v>
      </c>
      <c r="S92" s="309">
        <v>-232.07104927000006</v>
      </c>
      <c r="T92" s="290">
        <f>T11+T21+T29+T44+T50+T75+T59</f>
        <v>-709.58631845000002</v>
      </c>
      <c r="U92" s="309">
        <v>-221.80085059000001</v>
      </c>
      <c r="V92" s="290">
        <f>V11+V21+V29+V44+V50+V75+V59</f>
        <v>-931.38716904</v>
      </c>
      <c r="W92" s="309">
        <v>-206.49128028999996</v>
      </c>
      <c r="X92" s="309">
        <v>-235.8172843227955</v>
      </c>
      <c r="Y92" s="290">
        <f>Y11+Y21+Y29+Y44+Y50+Y75+Y59</f>
        <v>-442.30856461279529</v>
      </c>
      <c r="Z92" s="309">
        <v>-235.10254353919291</v>
      </c>
      <c r="AA92" s="290">
        <f>AA11+AA21+AA29+AA44+AA50+AA75+AA59</f>
        <v>-677.41110815198829</v>
      </c>
      <c r="AB92" s="309">
        <v>-368.9425373108686</v>
      </c>
      <c r="AC92" s="290">
        <f>AC11+AC21+AC29+AC44+AC50+AC75+AC59</f>
        <v>-1043.4486454128571</v>
      </c>
      <c r="AD92" s="309">
        <v>-277.5115211199543</v>
      </c>
      <c r="AE92" s="309">
        <f>AE11+AE21+AE29+AE44+AE50+AE75+AE59</f>
        <v>-191.55517736004583</v>
      </c>
      <c r="AF92" s="290" t="e">
        <f>AF11+AF21+AF29+AF44+AF50+AF75+AF59</f>
        <v>#VALUE!</v>
      </c>
      <c r="AG92" s="291">
        <f>AG11+AG21+AG29+AG44+AG50+AG75+AG59</f>
        <v>-224.88017275000004</v>
      </c>
      <c r="AH92" s="290" t="e">
        <f t="shared" si="22"/>
        <v>#VALUE!</v>
      </c>
      <c r="AI92" s="291">
        <f>AI11+AI21+AI29+AI44+AI50+AI75+AI59</f>
        <v>-346.30581424747294</v>
      </c>
      <c r="AJ92" s="290" t="e">
        <f t="shared" si="23"/>
        <v>#VALUE!</v>
      </c>
    </row>
    <row r="93" spans="1:36">
      <c r="A93" t="s">
        <v>791</v>
      </c>
      <c r="B93" s="309">
        <v>16.520672080000004</v>
      </c>
      <c r="C93" s="309">
        <v>16.944458109999996</v>
      </c>
      <c r="D93" s="290">
        <f>SUM(D79:D87)</f>
        <v>33.465130189999996</v>
      </c>
      <c r="E93" s="309">
        <v>23.628986179999998</v>
      </c>
      <c r="F93" s="290">
        <f>SUM(F79:F87)</f>
        <v>57.094116370000002</v>
      </c>
      <c r="G93" s="309">
        <v>22.1713056</v>
      </c>
      <c r="H93" s="290">
        <f>SUM(H79:H87)</f>
        <v>79.265421970000006</v>
      </c>
      <c r="I93" s="309">
        <v>4.9732667187500006</v>
      </c>
      <c r="J93" s="309">
        <v>38.253688284583333</v>
      </c>
      <c r="K93" s="290">
        <f>SUM(K79:K87)</f>
        <v>43.226955003333337</v>
      </c>
      <c r="L93" s="309">
        <v>-0.42436109541666411</v>
      </c>
      <c r="M93" s="290">
        <f>SUM(M79:M87)</f>
        <v>42.802593907916659</v>
      </c>
      <c r="N93" s="309">
        <v>-11.352285783749997</v>
      </c>
      <c r="O93" s="290">
        <f>SUM(O79:O87)</f>
        <v>31.450308124166668</v>
      </c>
      <c r="P93" s="309">
        <v>-15.878816030000003</v>
      </c>
      <c r="Q93" s="309">
        <v>-15.332937849999999</v>
      </c>
      <c r="R93" s="290">
        <f>SUM(R79:R87)</f>
        <v>-31.211753880000003</v>
      </c>
      <c r="S93" s="309">
        <v>-15.991189879999999</v>
      </c>
      <c r="T93" s="290">
        <f>SUM(T79:T87)</f>
        <v>-47.202943759999997</v>
      </c>
      <c r="U93" s="309">
        <v>-17.878527120000001</v>
      </c>
      <c r="V93" s="290">
        <f>SUM(V79:V87)</f>
        <v>-65.081470879999998</v>
      </c>
      <c r="W93" s="309">
        <v>-21.556782169999998</v>
      </c>
      <c r="X93" s="309">
        <v>-23.714699290000002</v>
      </c>
      <c r="Y93" s="290">
        <f>SUM(Y79:Y87)</f>
        <v>-45.271481460000004</v>
      </c>
      <c r="Z93" s="309">
        <v>-23.63396357674506</v>
      </c>
      <c r="AA93" s="290">
        <f>SUM(AA79:AA87)</f>
        <v>-68.905445036745064</v>
      </c>
      <c r="AB93" s="309">
        <v>-33.249080688928785</v>
      </c>
      <c r="AC93" s="290">
        <f>SUM(AC79:AC87)</f>
        <v>-102.15452572567385</v>
      </c>
      <c r="AD93" s="309">
        <v>23.27978414998902</v>
      </c>
      <c r="AE93" s="309">
        <f>SUM(AE79:AE87)</f>
        <v>-58.655004897108128</v>
      </c>
      <c r="AF93" s="290">
        <f>SUM(AF79:AF87)</f>
        <v>-35.375220747119108</v>
      </c>
      <c r="AG93" s="291">
        <f>SUM(AG79:AG87)</f>
        <v>-28.622834410000003</v>
      </c>
      <c r="AH93" s="290">
        <f t="shared" si="22"/>
        <v>-63.998055157119111</v>
      </c>
      <c r="AI93" s="291">
        <f>SUM(AI79:AI87)</f>
        <v>-42.537707438461148</v>
      </c>
      <c r="AJ93" s="290">
        <f t="shared" si="23"/>
        <v>-106.53576259558025</v>
      </c>
    </row>
    <row r="94" spans="1:36">
      <c r="AH94" s="290">
        <f t="shared" si="22"/>
        <v>0</v>
      </c>
      <c r="AJ94" s="290">
        <f t="shared" si="23"/>
        <v>0</v>
      </c>
    </row>
    <row r="95" spans="1:36">
      <c r="A95" s="115" t="s">
        <v>754</v>
      </c>
      <c r="AH95" s="290">
        <f t="shared" si="22"/>
        <v>0</v>
      </c>
      <c r="AJ95" s="290">
        <f t="shared" si="23"/>
        <v>0</v>
      </c>
    </row>
    <row r="96" spans="1:36">
      <c r="A96" t="s">
        <v>790</v>
      </c>
      <c r="B96" s="309">
        <v>412.11944526718997</v>
      </c>
      <c r="C96" s="309">
        <v>429.13978789867394</v>
      </c>
      <c r="D96" s="290">
        <f>B96+C96</f>
        <v>841.25923316586386</v>
      </c>
      <c r="E96" s="309">
        <v>472.66491686180666</v>
      </c>
      <c r="F96" s="290">
        <f>D96+E96</f>
        <v>1313.9241500276705</v>
      </c>
      <c r="G96" s="309">
        <v>468.50790934816678</v>
      </c>
      <c r="H96" s="290">
        <f>F96+G96</f>
        <v>1782.4320593758373</v>
      </c>
      <c r="I96" s="309">
        <v>438.85834210316</v>
      </c>
      <c r="J96" s="309">
        <v>448.75745795748207</v>
      </c>
      <c r="K96" s="290">
        <f>I96+J96</f>
        <v>887.61580006064207</v>
      </c>
      <c r="L96" s="309">
        <v>478.2323812488562</v>
      </c>
      <c r="M96" s="290">
        <f>K96+L96</f>
        <v>1365.8481813094982</v>
      </c>
      <c r="N96" s="309">
        <v>441.41504858252722</v>
      </c>
      <c r="O96" s="290">
        <f>M96+N96</f>
        <v>1807.2632298920253</v>
      </c>
      <c r="P96" s="309">
        <v>440.44786842975975</v>
      </c>
      <c r="Q96" s="309">
        <v>444.17334790376765</v>
      </c>
      <c r="R96" s="290">
        <f>P96+Q96</f>
        <v>884.6212163335274</v>
      </c>
      <c r="S96" s="309">
        <v>454.19891598205282</v>
      </c>
      <c r="T96" s="290">
        <f>R96+S96</f>
        <v>1338.8201323155802</v>
      </c>
      <c r="U96" s="309">
        <v>442.68136464780741</v>
      </c>
      <c r="V96" s="290">
        <f>T96+U96</f>
        <v>1781.5014969633876</v>
      </c>
      <c r="W96" s="309">
        <v>430.20627745451776</v>
      </c>
      <c r="X96" s="309">
        <v>461.97396249073256</v>
      </c>
      <c r="Y96" s="290">
        <f>W96+X96</f>
        <v>892.18023994525038</v>
      </c>
      <c r="Z96" s="309">
        <v>480.35628473824181</v>
      </c>
      <c r="AA96" s="290">
        <f>Y96+Z96</f>
        <v>1372.5365246834922</v>
      </c>
      <c r="AB96" s="309">
        <v>482.12704558435246</v>
      </c>
      <c r="AC96" s="290">
        <f>AA96+AB96</f>
        <v>1854.6635702678445</v>
      </c>
      <c r="AD96" s="309">
        <v>460.53044046045795</v>
      </c>
      <c r="AE96" s="309">
        <f>SUMIF('Controle Dash'!$1:$1,'Controle Dash Trimestre'!AE$1,'Controle Dash'!212:212)</f>
        <v>453.16120241417138</v>
      </c>
      <c r="AF96" s="290">
        <f>AD96+AE96</f>
        <v>913.69164287462934</v>
      </c>
      <c r="AG96" s="291">
        <f>SUMIF('Controle Dash'!$1:$1,'Controle Dash Trimestre'!AG$1,'Controle Dash'!212:212)</f>
        <v>492.23223735012567</v>
      </c>
      <c r="AH96" s="290">
        <f t="shared" si="22"/>
        <v>1405.9238802247551</v>
      </c>
      <c r="AI96" s="291">
        <f>SUMIF('Controle Dash'!$1:$1,'Controle Dash Trimestre'!AI$1,'Controle Dash'!212:212)</f>
        <v>483.36461006283548</v>
      </c>
      <c r="AJ96" s="290">
        <f t="shared" si="23"/>
        <v>1889.2884902875905</v>
      </c>
    </row>
    <row r="97" spans="1:36">
      <c r="A97" t="s">
        <v>789</v>
      </c>
      <c r="B97" s="309">
        <v>42.671630090000001</v>
      </c>
      <c r="C97" s="309">
        <v>43.432461009999997</v>
      </c>
      <c r="D97" s="290">
        <f>B97+C97</f>
        <v>86.104091100000005</v>
      </c>
      <c r="E97" s="309">
        <v>48.921481099912867</v>
      </c>
      <c r="F97" s="290">
        <f>D97+E97</f>
        <v>135.02557219991286</v>
      </c>
      <c r="G97" s="309">
        <v>46.944378229499961</v>
      </c>
      <c r="H97" s="290">
        <f>F97+G97</f>
        <v>181.96995042941282</v>
      </c>
      <c r="I97" s="309">
        <v>42.521123390958266</v>
      </c>
      <c r="J97" s="309">
        <v>38.796337403650099</v>
      </c>
      <c r="K97" s="290">
        <f>I97+J97</f>
        <v>81.317460794608365</v>
      </c>
      <c r="L97" s="309">
        <v>42.366338802737715</v>
      </c>
      <c r="M97" s="290">
        <f>K97+L97</f>
        <v>123.68379959734608</v>
      </c>
      <c r="N97" s="309">
        <v>41.906497448679112</v>
      </c>
      <c r="O97" s="290">
        <f>M97+N97</f>
        <v>165.5902970460252</v>
      </c>
      <c r="P97" s="309">
        <v>38.755116884718007</v>
      </c>
      <c r="Q97" s="309">
        <v>38.602103941515658</v>
      </c>
      <c r="R97" s="290">
        <f>P97+Q97</f>
        <v>77.357220826233657</v>
      </c>
      <c r="S97" s="309">
        <v>36.906244454639101</v>
      </c>
      <c r="T97" s="290">
        <f>R97+S97</f>
        <v>114.26346528087277</v>
      </c>
      <c r="U97" s="309">
        <v>36.359446998924916</v>
      </c>
      <c r="V97" s="290">
        <f>T97+U97</f>
        <v>150.62291227979767</v>
      </c>
      <c r="W97" s="309">
        <v>36.437395672669439</v>
      </c>
      <c r="X97" s="309">
        <v>35.508166291976366</v>
      </c>
      <c r="Y97" s="290">
        <f>W97+X97</f>
        <v>71.945561964645805</v>
      </c>
      <c r="Z97" s="309">
        <v>37.336490269161402</v>
      </c>
      <c r="AA97" s="290">
        <f>Y97+Z97</f>
        <v>109.28205223380721</v>
      </c>
      <c r="AB97" s="309">
        <v>39.065202720992517</v>
      </c>
      <c r="AC97" s="290">
        <f>AA97+AB97</f>
        <v>148.34725495479972</v>
      </c>
      <c r="AD97" s="309">
        <v>42.017809366774891</v>
      </c>
      <c r="AE97" s="309">
        <f>SUMIF('Controle Dash'!$1:$1,'Controle Dash Trimestre'!AE$1,'Controle Dash'!213:213)</f>
        <v>30.550303780926633</v>
      </c>
      <c r="AF97" s="290">
        <f>AD97+AE97</f>
        <v>72.568113147701524</v>
      </c>
      <c r="AG97" s="291">
        <f>SUMIF('Controle Dash'!$1:$1,'Controle Dash Trimestre'!AG$1,'Controle Dash'!213:213)</f>
        <v>32.370954080707094</v>
      </c>
      <c r="AH97" s="290">
        <f t="shared" si="22"/>
        <v>104.93906722840862</v>
      </c>
      <c r="AI97" s="291">
        <f>SUMIF('Controle Dash'!$1:$1,'Controle Dash Trimestre'!AI$1,'Controle Dash'!213:213)</f>
        <v>31.725443577728306</v>
      </c>
      <c r="AJ97" s="290">
        <f t="shared" si="23"/>
        <v>136.66451080613692</v>
      </c>
    </row>
    <row r="98" spans="1:36">
      <c r="AG98" s="291">
        <f>SUM(AG96:AG97)</f>
        <v>524.60319143083279</v>
      </c>
      <c r="AH98" s="290">
        <f t="shared" si="22"/>
        <v>524.60319143083279</v>
      </c>
      <c r="AI98" s="291">
        <f>SUM(AI96:AI97)</f>
        <v>515.09005364056384</v>
      </c>
      <c r="AJ98" s="290">
        <f t="shared" si="23"/>
        <v>1039.6932450713966</v>
      </c>
    </row>
    <row r="99" spans="1:36">
      <c r="A99" s="115" t="s">
        <v>788</v>
      </c>
      <c r="AH99" s="290">
        <f t="shared" si="22"/>
        <v>0</v>
      </c>
      <c r="AJ99" s="290">
        <f t="shared" si="23"/>
        <v>0</v>
      </c>
    </row>
    <row r="100" spans="1:36">
      <c r="A100" t="s">
        <v>137</v>
      </c>
      <c r="B100" s="309">
        <v>-1.9698739700000019</v>
      </c>
      <c r="C100" s="309">
        <v>-2.3448484599999984</v>
      </c>
      <c r="D100" s="290">
        <f>B100+C100</f>
        <v>-4.3147224299999998</v>
      </c>
      <c r="E100" s="309">
        <v>-2.4215744200000073</v>
      </c>
      <c r="F100" s="290">
        <f>D100+E100</f>
        <v>-6.7362968500000076</v>
      </c>
      <c r="G100" s="309">
        <v>-1.9363558499999962</v>
      </c>
      <c r="H100" s="290">
        <f>F100+G100</f>
        <v>-8.672652700000004</v>
      </c>
      <c r="I100" s="309">
        <v>-1.666779930000001</v>
      </c>
      <c r="J100" s="309">
        <v>-1.5819868799999972</v>
      </c>
      <c r="K100" s="290">
        <f>I100+J100</f>
        <v>-3.2487668099999985</v>
      </c>
      <c r="L100" s="309">
        <v>-1.5048450000000004</v>
      </c>
      <c r="M100" s="290">
        <f>K100+L100</f>
        <v>-4.7536118099999989</v>
      </c>
      <c r="N100" s="309">
        <v>-1.5206001399999978</v>
      </c>
      <c r="O100" s="290">
        <f>M100+N100</f>
        <v>-6.2742119499999962</v>
      </c>
      <c r="P100" s="309">
        <v>-0.67768216014171412</v>
      </c>
      <c r="Q100" s="309">
        <v>-0.62085835406569223</v>
      </c>
      <c r="R100" s="290">
        <f>P100+Q100</f>
        <v>-1.2985405142074065</v>
      </c>
      <c r="S100" s="309">
        <v>-0.76352788920373849</v>
      </c>
      <c r="T100" s="290">
        <f>R100+S100</f>
        <v>-2.0620684034111449</v>
      </c>
      <c r="U100" s="309">
        <v>-0.50575547851976255</v>
      </c>
      <c r="V100" s="290">
        <f>T100+U100</f>
        <v>-2.5678238819309076</v>
      </c>
      <c r="W100" s="309">
        <v>-0.55900653000000033</v>
      </c>
      <c r="X100" s="309">
        <v>-0.46320460000000035</v>
      </c>
      <c r="Y100" s="290">
        <f>W100+X100</f>
        <v>-1.0222111300000007</v>
      </c>
      <c r="Z100" s="309">
        <v>-0.43995169999999989</v>
      </c>
      <c r="AA100" s="290">
        <f>Y100+Z100</f>
        <v>-1.4621628300000007</v>
      </c>
      <c r="AB100" s="309">
        <v>-0.4467644900000004</v>
      </c>
      <c r="AC100" s="290">
        <f>AA100+AB100</f>
        <v>-1.908927320000001</v>
      </c>
      <c r="AD100" s="309">
        <v>-0.56956768999999952</v>
      </c>
      <c r="AE100" s="309" t="e">
        <f>SUMIF('Controle Dash'!$1:$1,'Controle Dash Trimestre'!AE$1,'Controle Dash'!189:189)</f>
        <v>#VALUE!</v>
      </c>
      <c r="AF100" s="290" t="e">
        <f>AD100+AE100</f>
        <v>#VALUE!</v>
      </c>
      <c r="AG100" s="291">
        <f>SUMIF('Controle Dash'!$1:$1,'Controle Dash Trimestre'!AG$1,'Controle Dash'!189:189)</f>
        <v>-0.30908948000000014</v>
      </c>
      <c r="AH100" s="290" t="e">
        <f t="shared" si="22"/>
        <v>#VALUE!</v>
      </c>
      <c r="AI100" s="291">
        <f>SUMIF('Controle Dash'!$1:$1,'Controle Dash Trimestre'!AI$1,'Controle Dash'!189:189)</f>
        <v>-0.52629304999999982</v>
      </c>
      <c r="AJ100" s="290" t="e">
        <f t="shared" si="23"/>
        <v>#VALUE!</v>
      </c>
    </row>
    <row r="101" spans="1:36">
      <c r="A101" t="s">
        <v>201</v>
      </c>
      <c r="B101" s="309">
        <v>-1.9305314099999999</v>
      </c>
      <c r="C101" s="309">
        <v>-1.9208850900000003</v>
      </c>
      <c r="D101" s="290">
        <f>B101+C101</f>
        <v>-3.8514165</v>
      </c>
      <c r="E101" s="309">
        <v>-3.3099367399999995</v>
      </c>
      <c r="F101" s="290">
        <f>D101+E101</f>
        <v>-7.1613532399999995</v>
      </c>
      <c r="G101" s="309">
        <v>-2.3491607800000001</v>
      </c>
      <c r="H101" s="290">
        <f>F101+G101</f>
        <v>-9.5105140199999987</v>
      </c>
      <c r="I101" s="309">
        <v>-1.6153628700000002</v>
      </c>
      <c r="J101" s="309">
        <v>-2.0995736300000001</v>
      </c>
      <c r="K101" s="290">
        <f>I101+J101</f>
        <v>-3.7149365000000003</v>
      </c>
      <c r="L101" s="309">
        <v>-2.2604904399999999</v>
      </c>
      <c r="M101" s="290">
        <f>K101+L101</f>
        <v>-5.9754269400000002</v>
      </c>
      <c r="N101" s="309">
        <v>-2.5667806999999998</v>
      </c>
      <c r="O101" s="290">
        <f>M101+N101</f>
        <v>-8.5422076400000009</v>
      </c>
      <c r="P101" s="309">
        <v>-1.42624101</v>
      </c>
      <c r="Q101" s="309">
        <v>-1.0859510700000001</v>
      </c>
      <c r="R101" s="290">
        <f>P101+Q101</f>
        <v>-2.5121920800000002</v>
      </c>
      <c r="S101" s="309">
        <v>-2.6768882500000002</v>
      </c>
      <c r="T101" s="290">
        <f>R101+S101</f>
        <v>-5.1890803300000004</v>
      </c>
      <c r="U101" s="309">
        <v>-2.8332640900000001</v>
      </c>
      <c r="V101" s="290">
        <f>T101+U101</f>
        <v>-8.0223444199999996</v>
      </c>
      <c r="W101" s="309">
        <v>-0.72416053999999996</v>
      </c>
      <c r="X101" s="309">
        <v>-1.1947709099999999</v>
      </c>
      <c r="Y101" s="290">
        <f>W101+X101</f>
        <v>-1.9189314499999999</v>
      </c>
      <c r="Z101" s="309">
        <v>-1.1765296600000001</v>
      </c>
      <c r="AA101" s="290">
        <f>Y101+Z101</f>
        <v>-3.09546111</v>
      </c>
      <c r="AB101" s="309">
        <v>-2.8450163799999997</v>
      </c>
      <c r="AC101" s="290">
        <f>AA101+AB101</f>
        <v>-5.9404774899999992</v>
      </c>
      <c r="AD101" s="309">
        <v>-3.2776458999999996</v>
      </c>
      <c r="AE101" s="309">
        <f>SUMIF('Controle Dash'!$1:$1,'Controle Dash Trimestre'!AE$1,'Controle Dash'!193:193)</f>
        <v>-0.53699543586666021</v>
      </c>
      <c r="AF101" s="290">
        <f>AD101+AE101</f>
        <v>-3.8146413358666598</v>
      </c>
      <c r="AG101" s="291">
        <f>SUMIF('Controle Dash'!$1:$1,'Controle Dash Trimestre'!AG$1,'Controle Dash'!193:193)</f>
        <v>-1.04934518</v>
      </c>
      <c r="AH101" s="290">
        <f t="shared" si="22"/>
        <v>-4.8639865158666602</v>
      </c>
      <c r="AI101" s="291">
        <f>SUMIF('Controle Dash'!$1:$1,'Controle Dash Trimestre'!AI$1,'Controle Dash'!193:193)</f>
        <v>-0.92570010128945823</v>
      </c>
      <c r="AJ101" s="290">
        <f t="shared" si="23"/>
        <v>-5.7896866171561188</v>
      </c>
    </row>
    <row r="102" spans="1:36">
      <c r="A102" t="s">
        <v>787</v>
      </c>
      <c r="B102" s="309">
        <v>-3.0713567700000008</v>
      </c>
      <c r="C102" s="309">
        <v>-3.518700909999998</v>
      </c>
      <c r="D102" s="290">
        <f>B102+C102</f>
        <v>-6.5900576799999993</v>
      </c>
      <c r="E102" s="309">
        <v>-2.8367918099999949</v>
      </c>
      <c r="F102" s="290">
        <f>D102+E102</f>
        <v>-9.4268494899999951</v>
      </c>
      <c r="G102" s="309">
        <v>-5.0448771499999969</v>
      </c>
      <c r="H102" s="290">
        <f>F102+G102</f>
        <v>-14.471726639999993</v>
      </c>
      <c r="I102" s="309">
        <v>-2.5664294999999995</v>
      </c>
      <c r="J102" s="309">
        <v>-2.7613254499999993</v>
      </c>
      <c r="K102" s="290">
        <f>I102+J102</f>
        <v>-5.3277549499999992</v>
      </c>
      <c r="L102" s="309">
        <v>-3.5291676299999986</v>
      </c>
      <c r="M102" s="290">
        <f>K102+L102</f>
        <v>-8.8569225799999973</v>
      </c>
      <c r="N102" s="309">
        <v>-3.6679769099999988</v>
      </c>
      <c r="O102" s="290">
        <f>M102+N102</f>
        <v>-12.524899489999996</v>
      </c>
      <c r="P102" s="309">
        <v>-2.0493937199999999</v>
      </c>
      <c r="Q102" s="309">
        <v>-4.9651885799999995</v>
      </c>
      <c r="R102" s="290">
        <f>P102+Q102</f>
        <v>-7.0145822999999989</v>
      </c>
      <c r="S102" s="309">
        <v>-3.907006599999999</v>
      </c>
      <c r="T102" s="290">
        <f>R102+S102</f>
        <v>-10.921588899999998</v>
      </c>
      <c r="U102" s="309">
        <v>-2.1461514500000018</v>
      </c>
      <c r="V102" s="290">
        <f>T102+U102</f>
        <v>-13.067740349999999</v>
      </c>
      <c r="W102" s="309">
        <v>-3.0510574700000022</v>
      </c>
      <c r="X102" s="309">
        <v>-2.0452512199999999</v>
      </c>
      <c r="Y102" s="290">
        <f>W102+X102</f>
        <v>-5.0963086900000025</v>
      </c>
      <c r="Z102" s="309">
        <v>-3.3527044899999945</v>
      </c>
      <c r="AA102" s="290">
        <f>Y102+Z102</f>
        <v>-8.4490131799999979</v>
      </c>
      <c r="AB102" s="309">
        <v>-1.2306718599999991</v>
      </c>
      <c r="AC102" s="290">
        <f>AA102+AB102</f>
        <v>-9.6796850399999972</v>
      </c>
      <c r="AD102" s="309">
        <v>-1.18911718</v>
      </c>
      <c r="AE102" s="309">
        <f>SUMIF('Controle Dash'!$1:$1,'Controle Dash Trimestre'!AE$1,'Controle Dash'!191:191)+SUMIF('Controle Dash'!$1:$1,'Controle Dash Trimestre'!AE$1,'Controle Dash'!188:188)+SUMIF('Controle Dash'!$1:$1,'Controle Dash Trimestre'!AE$1,'Controle Dash'!190:190)+SUMIF('Controle Dash'!$1:$1,'Controle Dash Trimestre'!AE$1,'Controle Dash'!192:192)</f>
        <v>-0.20049063999999983</v>
      </c>
      <c r="AF102" s="290">
        <f>AD102+AE102</f>
        <v>-1.3896078199999997</v>
      </c>
      <c r="AG102" s="291" t="e">
        <f>SUMIF('Controle Dash'!$1:$1,'Controle Dash Trimestre'!AG$1,'Controle Dash'!191:191)+SUMIF('Controle Dash'!$1:$1,'Controle Dash Trimestre'!AG$1,'Controle Dash'!188:188)+SUMIF('Controle Dash'!$1:$1,'Controle Dash Trimestre'!AG$1,'Controle Dash'!190:190)+SUMIF('Controle Dash'!$1:$1,'Controle Dash Trimestre'!AG$1,'Controle Dash'!192:192)</f>
        <v>#VALUE!</v>
      </c>
      <c r="AH102" s="290" t="e">
        <f t="shared" si="22"/>
        <v>#VALUE!</v>
      </c>
      <c r="AI102" s="291" t="e">
        <f>SUMIF('Controle Dash'!$1:$1,'Controle Dash Trimestre'!AI$1,'Controle Dash'!191:191)+SUMIF('Controle Dash'!$1:$1,'Controle Dash Trimestre'!AI$1,'Controle Dash'!188:188)+SUMIF('Controle Dash'!$1:$1,'Controle Dash Trimestre'!AI$1,'Controle Dash'!190:190)+SUMIF('Controle Dash'!$1:$1,'Controle Dash Trimestre'!AI$1,'Controle Dash'!192:192)</f>
        <v>#VALUE!</v>
      </c>
      <c r="AJ102" s="290" t="e">
        <f t="shared" si="23"/>
        <v>#VALUE!</v>
      </c>
    </row>
    <row r="103" spans="1:36">
      <c r="AH103" s="290">
        <f t="shared" si="22"/>
        <v>0</v>
      </c>
      <c r="AJ103" s="290">
        <f t="shared" si="23"/>
        <v>0</v>
      </c>
    </row>
    <row r="104" spans="1:36">
      <c r="A104" s="115" t="s">
        <v>786</v>
      </c>
      <c r="AH104" s="290">
        <f t="shared" si="22"/>
        <v>0</v>
      </c>
      <c r="AJ104" s="290">
        <f t="shared" si="23"/>
        <v>0</v>
      </c>
    </row>
    <row r="105" spans="1:36">
      <c r="A105" t="s">
        <v>131</v>
      </c>
      <c r="B105" s="309">
        <v>-37.011573372000058</v>
      </c>
      <c r="C105" s="309">
        <v>-42.294772989600013</v>
      </c>
      <c r="D105" s="290">
        <f t="shared" ref="D105:D113" si="24">B105+C105</f>
        <v>-79.306346361600077</v>
      </c>
      <c r="E105" s="309">
        <v>-43.170930354000035</v>
      </c>
      <c r="F105" s="290">
        <f t="shared" ref="F105:F113" si="25">D105+E105</f>
        <v>-122.47727671560011</v>
      </c>
      <c r="G105" s="309">
        <v>-44.45409240000005</v>
      </c>
      <c r="H105" s="290">
        <f t="shared" ref="H105:H113" si="26">F105+G105</f>
        <v>-166.93136911560015</v>
      </c>
      <c r="I105" s="309">
        <v>-41.667248252400015</v>
      </c>
      <c r="J105" s="309">
        <v>-38.108316899200005</v>
      </c>
      <c r="K105" s="290">
        <f t="shared" ref="K105:K113" si="27">I105+J105</f>
        <v>-79.77556515160002</v>
      </c>
      <c r="L105" s="309">
        <v>-38.567524337600062</v>
      </c>
      <c r="M105" s="290">
        <f t="shared" ref="M105:M113" si="28">K105+L105</f>
        <v>-118.34308948920008</v>
      </c>
      <c r="N105" s="309">
        <v>-36.46335583959997</v>
      </c>
      <c r="O105" s="290">
        <f t="shared" ref="O105:O113" si="29">M105+N105</f>
        <v>-154.80644532880007</v>
      </c>
      <c r="P105" s="309">
        <v>-30.300677380000071</v>
      </c>
      <c r="Q105" s="309">
        <v>-33.389610060000038</v>
      </c>
      <c r="R105" s="290">
        <f t="shared" ref="R105:R113" si="30">P105+Q105</f>
        <v>-63.690287440000105</v>
      </c>
      <c r="S105" s="309">
        <v>-31.551742109999992</v>
      </c>
      <c r="T105" s="290">
        <f t="shared" ref="T105:T113" si="31">R105+S105</f>
        <v>-95.242029550000098</v>
      </c>
      <c r="U105" s="309">
        <v>-28.729607070000004</v>
      </c>
      <c r="V105" s="290">
        <f t="shared" ref="V105:V113" si="32">T105+U105</f>
        <v>-123.9716366200001</v>
      </c>
      <c r="W105" s="309">
        <v>-33.504432210000012</v>
      </c>
      <c r="X105" s="309">
        <v>-31.375972760000153</v>
      </c>
      <c r="Y105" s="290">
        <f t="shared" ref="Y105:Y113" si="33">W105+X105</f>
        <v>-64.880404970000171</v>
      </c>
      <c r="Z105" s="309">
        <v>-27.192873960000036</v>
      </c>
      <c r="AA105" s="290">
        <f t="shared" ref="AA105:AA113" si="34">Y105+Z105</f>
        <v>-92.073278930000214</v>
      </c>
      <c r="AB105" s="309">
        <v>-28.652046789999975</v>
      </c>
      <c r="AC105" s="290">
        <f t="shared" ref="AC105:AC113" si="35">AA105+AB105</f>
        <v>-120.72532572000019</v>
      </c>
      <c r="AD105" s="309">
        <v>-28.065799350000056</v>
      </c>
      <c r="AE105" s="309">
        <f>SUMIF('Controle Dash'!$1:$1,'Controle Dash Trimestre'!AE$1,'Controle Dash'!82:82)</f>
        <v>-29.648172690000003</v>
      </c>
      <c r="AF105" s="290">
        <f t="shared" ref="AF105:AF113" si="36">AD105+AE105</f>
        <v>-57.713972040000058</v>
      </c>
      <c r="AG105" s="291">
        <f>SUMIF('Controle Dash'!$1:$1,'Controle Dash Trimestre'!AG$1,'Controle Dash'!82:82)</f>
        <v>-30.254668749999993</v>
      </c>
      <c r="AH105" s="290">
        <f t="shared" si="22"/>
        <v>-87.968640790000052</v>
      </c>
      <c r="AI105" s="291">
        <f>SUMIF('Controle Dash'!$1:$1,'Controle Dash Trimestre'!AI$1,'Controle Dash'!82:82)</f>
        <v>-26.560376350000006</v>
      </c>
      <c r="AJ105" s="290">
        <f t="shared" si="23"/>
        <v>-114.52901714000006</v>
      </c>
    </row>
    <row r="106" spans="1:36">
      <c r="A106" t="s">
        <v>168</v>
      </c>
      <c r="B106" s="309">
        <v>-21.901606599999983</v>
      </c>
      <c r="C106" s="309">
        <v>-24.091636699999917</v>
      </c>
      <c r="D106" s="290">
        <f t="shared" si="24"/>
        <v>-45.993243299999904</v>
      </c>
      <c r="E106" s="309">
        <v>-24.579843539999867</v>
      </c>
      <c r="F106" s="290">
        <f t="shared" si="25"/>
        <v>-70.573086839999775</v>
      </c>
      <c r="G106" s="309">
        <v>-25.504511689999966</v>
      </c>
      <c r="H106" s="290">
        <f t="shared" si="26"/>
        <v>-96.077598529999733</v>
      </c>
      <c r="I106" s="309">
        <v>-22.682831490000027</v>
      </c>
      <c r="J106" s="309">
        <v>-24.762246579999935</v>
      </c>
      <c r="K106" s="290">
        <f t="shared" si="27"/>
        <v>-47.445078069999965</v>
      </c>
      <c r="L106" s="309">
        <v>-22.704314229999884</v>
      </c>
      <c r="M106" s="290">
        <f t="shared" si="28"/>
        <v>-70.149392299999846</v>
      </c>
      <c r="N106" s="309">
        <v>-22.207954239999893</v>
      </c>
      <c r="O106" s="290">
        <f t="shared" si="29"/>
        <v>-92.357346539999739</v>
      </c>
      <c r="P106" s="309">
        <v>-24.816197070000001</v>
      </c>
      <c r="Q106" s="309">
        <v>-26.073599659999999</v>
      </c>
      <c r="R106" s="290">
        <f t="shared" si="30"/>
        <v>-50.88979673</v>
      </c>
      <c r="S106" s="309">
        <v>-26.030088240000008</v>
      </c>
      <c r="T106" s="290">
        <f t="shared" si="31"/>
        <v>-76.919884970000012</v>
      </c>
      <c r="U106" s="309">
        <v>-26.230087130000001</v>
      </c>
      <c r="V106" s="290">
        <f t="shared" si="32"/>
        <v>-103.14997210000001</v>
      </c>
      <c r="W106" s="309">
        <v>-23.341078109999906</v>
      </c>
      <c r="X106" s="309">
        <v>-28.371062990000066</v>
      </c>
      <c r="Y106" s="290">
        <f t="shared" si="33"/>
        <v>-51.712141099999968</v>
      </c>
      <c r="Z106" s="309">
        <v>-29.487516820000138</v>
      </c>
      <c r="AA106" s="290">
        <f t="shared" si="34"/>
        <v>-81.199657920000107</v>
      </c>
      <c r="AB106" s="309">
        <v>-27.74348561999993</v>
      </c>
      <c r="AC106" s="290">
        <f t="shared" si="35"/>
        <v>-108.94314354000004</v>
      </c>
      <c r="AD106" s="309">
        <v>-23.797770590000006</v>
      </c>
      <c r="AE106" s="309">
        <f>SUMIF('Controle Dash'!$1:$1,'Controle Dash Trimestre'!AE$1,'Controle Dash'!85:85)</f>
        <v>-24.32833157</v>
      </c>
      <c r="AF106" s="290">
        <f t="shared" si="36"/>
        <v>-48.126102160000002</v>
      </c>
      <c r="AG106" s="291">
        <f>SUMIF('Controle Dash'!$1:$1,'Controle Dash Trimestre'!AG$1,'Controle Dash'!85:85)</f>
        <v>-25.069277270000001</v>
      </c>
      <c r="AH106" s="290">
        <f t="shared" si="22"/>
        <v>-73.195379430000003</v>
      </c>
      <c r="AI106" s="291">
        <f>SUMIF('Controle Dash'!$1:$1,'Controle Dash Trimestre'!AI$1,'Controle Dash'!85:85)</f>
        <v>-29.385727529999997</v>
      </c>
      <c r="AJ106" s="290">
        <f t="shared" si="23"/>
        <v>-102.58110696</v>
      </c>
    </row>
    <row r="107" spans="1:36">
      <c r="A107" t="s">
        <v>135</v>
      </c>
      <c r="B107" s="309">
        <v>-0.63012104999999985</v>
      </c>
      <c r="C107" s="309">
        <v>-0.55745919999999871</v>
      </c>
      <c r="D107" s="290">
        <f t="shared" si="24"/>
        <v>-1.1875802499999986</v>
      </c>
      <c r="E107" s="309">
        <v>-0.37890166000000014</v>
      </c>
      <c r="F107" s="290">
        <f t="shared" si="25"/>
        <v>-1.5664819099999987</v>
      </c>
      <c r="G107" s="309">
        <v>-0.54509784999999833</v>
      </c>
      <c r="H107" s="290">
        <f t="shared" si="26"/>
        <v>-2.111579759999997</v>
      </c>
      <c r="I107" s="309">
        <v>-0.75881226999999951</v>
      </c>
      <c r="J107" s="309">
        <v>-0.73366571000000036</v>
      </c>
      <c r="K107" s="290">
        <f t="shared" si="27"/>
        <v>-1.4924779799999999</v>
      </c>
      <c r="L107" s="309">
        <v>-0.18658267000000037</v>
      </c>
      <c r="M107" s="290">
        <f t="shared" si="28"/>
        <v>-1.6790606500000003</v>
      </c>
      <c r="N107" s="309">
        <v>-0.2646479499999998</v>
      </c>
      <c r="O107" s="290">
        <f t="shared" si="29"/>
        <v>-1.9437086000000001</v>
      </c>
      <c r="P107" s="309">
        <v>-0.43560315999999993</v>
      </c>
      <c r="Q107" s="309">
        <v>-0.26843260000000002</v>
      </c>
      <c r="R107" s="290">
        <f t="shared" si="30"/>
        <v>-0.70403576000000001</v>
      </c>
      <c r="S107" s="309">
        <v>-0.58784363000000006</v>
      </c>
      <c r="T107" s="290">
        <f t="shared" si="31"/>
        <v>-1.2918793900000001</v>
      </c>
      <c r="U107" s="309">
        <v>-0.47921248999999999</v>
      </c>
      <c r="V107" s="290">
        <f t="shared" si="32"/>
        <v>-1.7710918800000002</v>
      </c>
      <c r="W107" s="309">
        <v>-1.2587293999999996</v>
      </c>
      <c r="X107" s="309">
        <v>-0.15674701000000024</v>
      </c>
      <c r="Y107" s="290">
        <f t="shared" si="33"/>
        <v>-1.4154764099999997</v>
      </c>
      <c r="Z107" s="309">
        <v>-0.56898296999999987</v>
      </c>
      <c r="AA107" s="290">
        <f t="shared" si="34"/>
        <v>-1.9844593799999997</v>
      </c>
      <c r="AB107" s="309">
        <v>-0.38268118999999995</v>
      </c>
      <c r="AC107" s="290">
        <f t="shared" si="35"/>
        <v>-2.3671405699999997</v>
      </c>
      <c r="AD107" s="309">
        <v>-0.49506978999999984</v>
      </c>
      <c r="AE107" s="309">
        <f>SUMIF('Controle Dash'!$1:$1,'Controle Dash Trimestre'!AE$1,'Controle Dash'!86:86)</f>
        <v>-0.48513487000000011</v>
      </c>
      <c r="AF107" s="290">
        <f t="shared" si="36"/>
        <v>-0.98020465999999995</v>
      </c>
      <c r="AG107" s="291">
        <f>SUMIF('Controle Dash'!$1:$1,'Controle Dash Trimestre'!AG$1,'Controle Dash'!86:86)</f>
        <v>-0.49230880999999999</v>
      </c>
      <c r="AH107" s="290">
        <f t="shared" si="22"/>
        <v>-1.47251347</v>
      </c>
      <c r="AI107" s="291">
        <f>SUMIF('Controle Dash'!$1:$1,'Controle Dash Trimestre'!AI$1,'Controle Dash'!86:86)</f>
        <v>-0.53679793000000009</v>
      </c>
      <c r="AJ107" s="290">
        <f t="shared" si="23"/>
        <v>-2.0093114000000001</v>
      </c>
    </row>
    <row r="108" spans="1:36">
      <c r="A108" t="s">
        <v>137</v>
      </c>
      <c r="B108" s="309">
        <v>-3.6598955300000147</v>
      </c>
      <c r="C108" s="309">
        <v>-3.3707518400000023</v>
      </c>
      <c r="D108" s="290">
        <f t="shared" si="24"/>
        <v>-7.0306473700000165</v>
      </c>
      <c r="E108" s="309">
        <v>-3.5531025500000242</v>
      </c>
      <c r="F108" s="290">
        <f t="shared" si="25"/>
        <v>-10.583749920000042</v>
      </c>
      <c r="G108" s="309">
        <v>-2.6614973500000003</v>
      </c>
      <c r="H108" s="290">
        <f t="shared" si="26"/>
        <v>-13.245247270000043</v>
      </c>
      <c r="I108" s="309">
        <v>-2.9366030599999959</v>
      </c>
      <c r="J108" s="309">
        <v>-2.7620198199999941</v>
      </c>
      <c r="K108" s="290">
        <f t="shared" si="27"/>
        <v>-5.6986228799999896</v>
      </c>
      <c r="L108" s="309">
        <v>-3.3535320500000041</v>
      </c>
      <c r="M108" s="290">
        <f t="shared" si="28"/>
        <v>-9.0521549299999933</v>
      </c>
      <c r="N108" s="309">
        <v>-2.9904472399999915</v>
      </c>
      <c r="O108" s="290">
        <f t="shared" si="29"/>
        <v>-12.042602169999984</v>
      </c>
      <c r="P108" s="309">
        <v>-1.7997934425905149</v>
      </c>
      <c r="Q108" s="309">
        <v>-1.8495327121989642</v>
      </c>
      <c r="R108" s="290">
        <f t="shared" si="30"/>
        <v>-3.6493261547894793</v>
      </c>
      <c r="S108" s="309">
        <v>-2.3657815630111916</v>
      </c>
      <c r="T108" s="290">
        <f t="shared" si="31"/>
        <v>-6.0151077178006709</v>
      </c>
      <c r="U108" s="309">
        <v>-1.8537031536670421</v>
      </c>
      <c r="V108" s="290">
        <f t="shared" si="32"/>
        <v>-7.868810871467713</v>
      </c>
      <c r="W108" s="309">
        <v>-2.1404382599999994</v>
      </c>
      <c r="X108" s="309">
        <v>-1.8667110700000009</v>
      </c>
      <c r="Y108" s="290">
        <f t="shared" si="33"/>
        <v>-4.0071493300000007</v>
      </c>
      <c r="Z108" s="309">
        <v>-1.9066902599999962</v>
      </c>
      <c r="AA108" s="290">
        <f t="shared" si="34"/>
        <v>-5.9138395899999967</v>
      </c>
      <c r="AB108" s="309">
        <v>-1.5923962599999975</v>
      </c>
      <c r="AC108" s="290">
        <f t="shared" si="35"/>
        <v>-7.5062358499999942</v>
      </c>
      <c r="AD108" s="309">
        <v>-1.7301861699999987</v>
      </c>
      <c r="AE108" s="309">
        <f>SUMIF('Controle Dash'!$1:$1,'Controle Dash Trimestre'!AE$1,'Controle Dash'!84:84)</f>
        <v>-1.5976735399999999</v>
      </c>
      <c r="AF108" s="290">
        <f t="shared" si="36"/>
        <v>-3.3278597099999985</v>
      </c>
      <c r="AG108" s="291">
        <f>SUMIF('Controle Dash'!$1:$1,'Controle Dash Trimestre'!AG$1,'Controle Dash'!84:84)</f>
        <v>-1.50902136</v>
      </c>
      <c r="AH108" s="290">
        <f t="shared" si="22"/>
        <v>-4.8368810699999987</v>
      </c>
      <c r="AI108" s="291">
        <f>SUMIF('Controle Dash'!$1:$1,'Controle Dash Trimestre'!AI$1,'Controle Dash'!84:84)</f>
        <v>-1.9081255800000005</v>
      </c>
      <c r="AJ108" s="290">
        <f t="shared" si="23"/>
        <v>-6.7450066499999988</v>
      </c>
    </row>
    <row r="109" spans="1:36">
      <c r="A109" t="s">
        <v>139</v>
      </c>
      <c r="B109" s="309">
        <v>-1.9912846799999999</v>
      </c>
      <c r="C109" s="309">
        <v>-1.9190158099999999</v>
      </c>
      <c r="D109" s="290">
        <f t="shared" si="24"/>
        <v>-3.91030049</v>
      </c>
      <c r="E109" s="309">
        <v>-2.6557808299999999</v>
      </c>
      <c r="F109" s="290">
        <f t="shared" si="25"/>
        <v>-6.5660813200000003</v>
      </c>
      <c r="G109" s="309">
        <v>-1.5142424999999999</v>
      </c>
      <c r="H109" s="290">
        <f t="shared" si="26"/>
        <v>-8.0803238200000003</v>
      </c>
      <c r="I109" s="309">
        <v>-1.4084070099999995</v>
      </c>
      <c r="J109" s="309">
        <v>-1.7047146899999996</v>
      </c>
      <c r="K109" s="290">
        <f t="shared" si="27"/>
        <v>-3.1131216999999989</v>
      </c>
      <c r="L109" s="309">
        <v>-2.4845673699999997</v>
      </c>
      <c r="M109" s="290">
        <f t="shared" si="28"/>
        <v>-5.5976890699999986</v>
      </c>
      <c r="N109" s="309">
        <v>-1.0385331199999996</v>
      </c>
      <c r="O109" s="290">
        <f t="shared" si="29"/>
        <v>-6.636222189999998</v>
      </c>
      <c r="P109" s="309">
        <v>-1.1535134699999998</v>
      </c>
      <c r="Q109" s="309">
        <v>-0.90689505999999964</v>
      </c>
      <c r="R109" s="290">
        <f t="shared" si="30"/>
        <v>-2.0604085299999992</v>
      </c>
      <c r="S109" s="309">
        <v>-2.1977169200000004</v>
      </c>
      <c r="T109" s="290">
        <f t="shared" si="31"/>
        <v>-4.2581254499999996</v>
      </c>
      <c r="U109" s="309">
        <v>-0.81751805999999994</v>
      </c>
      <c r="V109" s="290">
        <f t="shared" si="32"/>
        <v>-5.0756435099999999</v>
      </c>
      <c r="W109" s="309">
        <v>-1.0233270499999996</v>
      </c>
      <c r="X109" s="309">
        <v>-1.3329983500000018</v>
      </c>
      <c r="Y109" s="290">
        <f t="shared" si="33"/>
        <v>-2.3563254000000011</v>
      </c>
      <c r="Z109" s="309">
        <v>-2.2027480700000002</v>
      </c>
      <c r="AA109" s="290">
        <f t="shared" si="34"/>
        <v>-4.5590734700000013</v>
      </c>
      <c r="AB109" s="309">
        <v>-1.0794023199999985</v>
      </c>
      <c r="AC109" s="290">
        <f t="shared" si="35"/>
        <v>-5.6384757899999993</v>
      </c>
      <c r="AD109" s="309">
        <v>-1.05716773</v>
      </c>
      <c r="AE109" s="309">
        <f>SUMIF('Controle Dash'!$1:$1,'Controle Dash Trimestre'!AE$1,'Controle Dash'!89:89)</f>
        <v>-1.2596168999999999</v>
      </c>
      <c r="AF109" s="290">
        <f t="shared" si="36"/>
        <v>-2.3167846299999999</v>
      </c>
      <c r="AG109" s="291">
        <f>SUMIF('Controle Dash'!$1:$1,'Controle Dash Trimestre'!AG$1,'Controle Dash'!89:89)</f>
        <v>-1.1258010599999999</v>
      </c>
      <c r="AH109" s="290">
        <f t="shared" si="22"/>
        <v>-3.4425856899999996</v>
      </c>
      <c r="AI109" s="291">
        <f>SUMIF('Controle Dash'!$1:$1,'Controle Dash Trimestre'!AI$1,'Controle Dash'!89:89)</f>
        <v>-0.85022116000000003</v>
      </c>
      <c r="AJ109" s="290">
        <f t="shared" si="23"/>
        <v>-4.2928068499999998</v>
      </c>
    </row>
    <row r="110" spans="1:36">
      <c r="A110" t="s">
        <v>143</v>
      </c>
      <c r="B110" s="309">
        <v>-1.2638419900000011</v>
      </c>
      <c r="C110" s="309">
        <v>-1.4853460599999957</v>
      </c>
      <c r="D110" s="290">
        <f t="shared" si="24"/>
        <v>-2.7491880499999968</v>
      </c>
      <c r="E110" s="309">
        <v>-0.84406620999999848</v>
      </c>
      <c r="F110" s="290">
        <f t="shared" si="25"/>
        <v>-3.5932542599999953</v>
      </c>
      <c r="G110" s="309">
        <v>-0.76383421999999856</v>
      </c>
      <c r="H110" s="290">
        <f t="shared" si="26"/>
        <v>-4.3570884799999936</v>
      </c>
      <c r="I110" s="309">
        <v>-0.77314685000000039</v>
      </c>
      <c r="J110" s="309">
        <v>-0.90876100999999843</v>
      </c>
      <c r="K110" s="290">
        <f t="shared" si="27"/>
        <v>-1.6819078599999988</v>
      </c>
      <c r="L110" s="309">
        <v>-1.2183988799999987</v>
      </c>
      <c r="M110" s="290">
        <f t="shared" si="28"/>
        <v>-2.9003067399999978</v>
      </c>
      <c r="N110" s="309">
        <v>-0.97602615999999875</v>
      </c>
      <c r="O110" s="290">
        <f t="shared" si="29"/>
        <v>-3.8763328999999964</v>
      </c>
      <c r="P110" s="309">
        <v>-1.2569643699999999</v>
      </c>
      <c r="Q110" s="309">
        <v>-1.350458300000001</v>
      </c>
      <c r="R110" s="290">
        <f t="shared" si="30"/>
        <v>-2.6074226700000009</v>
      </c>
      <c r="S110" s="309">
        <v>-1.0852185700000003</v>
      </c>
      <c r="T110" s="290">
        <f t="shared" si="31"/>
        <v>-3.6926412400000013</v>
      </c>
      <c r="U110" s="309">
        <v>-1.2802698100000001</v>
      </c>
      <c r="V110" s="290">
        <f t="shared" si="32"/>
        <v>-4.9729110500000013</v>
      </c>
      <c r="W110" s="309">
        <v>-0.99833347000000139</v>
      </c>
      <c r="X110" s="309">
        <v>-1.0286756599999998</v>
      </c>
      <c r="Y110" s="290">
        <f t="shared" si="33"/>
        <v>-2.027009130000001</v>
      </c>
      <c r="Z110" s="309">
        <v>-0.70556424999999934</v>
      </c>
      <c r="AA110" s="290">
        <f t="shared" si="34"/>
        <v>-2.7325733800000003</v>
      </c>
      <c r="AB110" s="309">
        <v>-23.491927010000005</v>
      </c>
      <c r="AC110" s="290">
        <f t="shared" si="35"/>
        <v>-26.224500390000006</v>
      </c>
      <c r="AD110" s="309">
        <v>-3.5305464099999995</v>
      </c>
      <c r="AE110" s="309">
        <f>SUMIF('Controle Dash'!$1:$1,'Controle Dash Trimestre'!AE$1,'Controle Dash'!87:87)</f>
        <v>-5.7335634300000011</v>
      </c>
      <c r="AF110" s="290">
        <f t="shared" si="36"/>
        <v>-9.2641098399999997</v>
      </c>
      <c r="AG110" s="291">
        <f>SUMIF('Controle Dash'!$1:$1,'Controle Dash Trimestre'!AG$1,'Controle Dash'!87:87)</f>
        <v>-4.7475220900000004</v>
      </c>
      <c r="AH110" s="290">
        <f t="shared" si="22"/>
        <v>-14.01163193</v>
      </c>
      <c r="AI110" s="291">
        <f>SUMIF('Controle Dash'!$1:$1,'Controle Dash Trimestre'!AI$1,'Controle Dash'!87:87)</f>
        <v>-4.9903670900000119</v>
      </c>
      <c r="AJ110" s="290">
        <f t="shared" si="23"/>
        <v>-19.001999020000014</v>
      </c>
    </row>
    <row r="111" spans="1:36">
      <c r="A111" t="s">
        <v>197</v>
      </c>
      <c r="B111" s="309">
        <v>-2.9688600000000003</v>
      </c>
      <c r="C111" s="309">
        <v>-4.0140362099999987</v>
      </c>
      <c r="D111" s="290">
        <f t="shared" si="24"/>
        <v>-6.9828962099999989</v>
      </c>
      <c r="E111" s="309">
        <v>-3.5139035399999994</v>
      </c>
      <c r="F111" s="290">
        <f t="shared" si="25"/>
        <v>-10.496799749999997</v>
      </c>
      <c r="G111" s="309">
        <v>-3.94940421</v>
      </c>
      <c r="H111" s="290">
        <f t="shared" si="26"/>
        <v>-14.446203959999998</v>
      </c>
      <c r="I111" s="309">
        <v>-3.403432819999999</v>
      </c>
      <c r="J111" s="309">
        <v>-1.2647533800000015</v>
      </c>
      <c r="K111" s="290">
        <f t="shared" si="27"/>
        <v>-4.668186200000001</v>
      </c>
      <c r="L111" s="309">
        <v>-3.4147050699999992</v>
      </c>
      <c r="M111" s="290">
        <f t="shared" si="28"/>
        <v>-8.0828912700000011</v>
      </c>
      <c r="N111" s="309">
        <v>-2.0321581299999996</v>
      </c>
      <c r="O111" s="290">
        <f t="shared" si="29"/>
        <v>-10.1150494</v>
      </c>
      <c r="P111" s="309">
        <v>-3.3410140199999985</v>
      </c>
      <c r="Q111" s="309">
        <v>-3.8362002500000001</v>
      </c>
      <c r="R111" s="290">
        <f t="shared" si="30"/>
        <v>-7.1772142699999986</v>
      </c>
      <c r="S111" s="309">
        <v>-3.7670750899999983</v>
      </c>
      <c r="T111" s="290">
        <f t="shared" si="31"/>
        <v>-10.944289359999997</v>
      </c>
      <c r="U111" s="309">
        <v>-4.4036384700000006</v>
      </c>
      <c r="V111" s="290">
        <f t="shared" si="32"/>
        <v>-15.347927829999998</v>
      </c>
      <c r="W111" s="309">
        <v>-3.3557470500000002</v>
      </c>
      <c r="X111" s="309">
        <v>-4.38269281</v>
      </c>
      <c r="Y111" s="290">
        <f t="shared" si="33"/>
        <v>-7.7384398599999997</v>
      </c>
      <c r="Z111" s="309">
        <v>-3.6915020599999999</v>
      </c>
      <c r="AA111" s="290">
        <f t="shared" si="34"/>
        <v>-11.429941919999999</v>
      </c>
      <c r="AB111" s="309">
        <v>-3.0777148100000007</v>
      </c>
      <c r="AC111" s="290">
        <f t="shared" si="35"/>
        <v>-14.507656730000001</v>
      </c>
      <c r="AD111" s="309">
        <v>-2.4919669799999999</v>
      </c>
      <c r="AE111" s="309">
        <f>SUMIF('Controle Dash'!$1:$1,'Controle Dash Trimestre'!AE$1,'Controle Dash'!88:88)</f>
        <v>-2.3996989200000001</v>
      </c>
      <c r="AF111" s="290">
        <f t="shared" si="36"/>
        <v>-4.8916658999999996</v>
      </c>
      <c r="AG111" s="291">
        <f>SUMIF('Controle Dash'!$1:$1,'Controle Dash Trimestre'!AG$1,'Controle Dash'!88:88)</f>
        <v>-3.2677921099999998</v>
      </c>
      <c r="AH111" s="290">
        <f t="shared" si="22"/>
        <v>-8.1594580099999998</v>
      </c>
      <c r="AI111" s="291">
        <f>SUMIF('Controle Dash'!$1:$1,'Controle Dash Trimestre'!AI$1,'Controle Dash'!88:88)</f>
        <v>-2.4348362999999997</v>
      </c>
      <c r="AJ111" s="290">
        <f t="shared" si="23"/>
        <v>-10.594294309999999</v>
      </c>
    </row>
    <row r="112" spans="1:36">
      <c r="A112" t="s">
        <v>785</v>
      </c>
      <c r="B112" s="309">
        <v>-42.301487530000003</v>
      </c>
      <c r="C112" s="309">
        <v>-43.229409910000001</v>
      </c>
      <c r="D112" s="290">
        <f t="shared" si="24"/>
        <v>-85.530897440000004</v>
      </c>
      <c r="E112" s="309">
        <v>-49.320335440000022</v>
      </c>
      <c r="F112" s="290">
        <f t="shared" si="25"/>
        <v>-134.85123288000003</v>
      </c>
      <c r="G112" s="309">
        <v>-52.030948140000007</v>
      </c>
      <c r="H112" s="290">
        <f t="shared" si="26"/>
        <v>-186.88218102000002</v>
      </c>
      <c r="I112" s="309">
        <v>-24.789486817940002</v>
      </c>
      <c r="J112" s="309">
        <v>-24.545489803605001</v>
      </c>
      <c r="K112" s="290">
        <f t="shared" si="27"/>
        <v>-49.334976621545003</v>
      </c>
      <c r="L112" s="309">
        <v>-26.776937252605006</v>
      </c>
      <c r="M112" s="290">
        <f t="shared" si="28"/>
        <v>-76.111913874150005</v>
      </c>
      <c r="N112" s="309">
        <v>-26.581416588705004</v>
      </c>
      <c r="O112" s="290">
        <f t="shared" si="29"/>
        <v>-102.69333046285502</v>
      </c>
      <c r="P112" s="309">
        <v>-24.158068700000001</v>
      </c>
      <c r="Q112" s="309">
        <v>-22.15401730999999</v>
      </c>
      <c r="R112" s="290">
        <f t="shared" si="30"/>
        <v>-46.312086009999987</v>
      </c>
      <c r="S112" s="309">
        <v>-20.108830940000011</v>
      </c>
      <c r="T112" s="290">
        <f t="shared" si="31"/>
        <v>-66.420916949999992</v>
      </c>
      <c r="U112" s="309">
        <v>-20.614766840000001</v>
      </c>
      <c r="V112" s="290">
        <f t="shared" si="32"/>
        <v>-87.035683789999993</v>
      </c>
      <c r="W112" s="309">
        <v>-18.325902679999995</v>
      </c>
      <c r="X112" s="309">
        <v>-22.34738608</v>
      </c>
      <c r="Y112" s="290">
        <f t="shared" si="33"/>
        <v>-40.673288759999991</v>
      </c>
      <c r="Z112" s="309">
        <v>-21.62818579999999</v>
      </c>
      <c r="AA112" s="290">
        <f t="shared" si="34"/>
        <v>-62.301474559999981</v>
      </c>
      <c r="AB112" s="309">
        <v>-22.246106030000007</v>
      </c>
      <c r="AC112" s="290">
        <f t="shared" si="35"/>
        <v>-84.547580589999995</v>
      </c>
      <c r="AD112" s="309">
        <v>-23.026278280000007</v>
      </c>
      <c r="AE112" s="309">
        <f>SUMIF('Controle Dash'!$1:$1,'Controle Dash Trimestre'!AE$1,'Controle Dash'!90:90)</f>
        <v>-24.937966769999992</v>
      </c>
      <c r="AF112" s="290">
        <f t="shared" si="36"/>
        <v>-47.964245050000002</v>
      </c>
      <c r="AG112" s="291">
        <f>SUMIF('Controle Dash'!$1:$1,'Controle Dash Trimestre'!AG$1,'Controle Dash'!90:90)</f>
        <v>-27.066542960000007</v>
      </c>
      <c r="AH112" s="290">
        <f t="shared" si="22"/>
        <v>-75.030788010000009</v>
      </c>
      <c r="AI112" s="291">
        <f>SUMIF('Controle Dash'!$1:$1,'Controle Dash Trimestre'!AI$1,'Controle Dash'!90:90)</f>
        <v>-28.906058950000006</v>
      </c>
      <c r="AJ112" s="290">
        <f t="shared" si="23"/>
        <v>-103.93684696000001</v>
      </c>
    </row>
    <row r="113" spans="1:36">
      <c r="A113" t="s">
        <v>784</v>
      </c>
      <c r="B113" s="309">
        <v>-2.61139148</v>
      </c>
      <c r="C113" s="309">
        <v>-2.6843367700000003</v>
      </c>
      <c r="D113" s="290">
        <f t="shared" si="24"/>
        <v>-5.2957282499999998</v>
      </c>
      <c r="E113" s="309">
        <v>-2.6404424500000001</v>
      </c>
      <c r="F113" s="290">
        <f t="shared" si="25"/>
        <v>-7.9361706999999999</v>
      </c>
      <c r="G113" s="309">
        <v>-2.5746119300000001</v>
      </c>
      <c r="H113" s="290">
        <f t="shared" si="26"/>
        <v>-10.51078263</v>
      </c>
      <c r="I113" s="309">
        <v>-2.6905100099999997</v>
      </c>
      <c r="J113" s="309">
        <v>-2.68960197</v>
      </c>
      <c r="K113" s="290">
        <f t="shared" si="27"/>
        <v>-5.3801119799999997</v>
      </c>
      <c r="L113" s="309">
        <v>-2.5953886399999999</v>
      </c>
      <c r="M113" s="290">
        <f t="shared" si="28"/>
        <v>-7.97550062</v>
      </c>
      <c r="N113" s="309">
        <v>-2.4897675000000001</v>
      </c>
      <c r="O113" s="290">
        <f t="shared" si="29"/>
        <v>-10.465268120000001</v>
      </c>
      <c r="P113" s="309">
        <v>-2.5126792299999998</v>
      </c>
      <c r="Q113" s="309">
        <v>-2.5273928199999998</v>
      </c>
      <c r="R113" s="290">
        <f t="shared" si="30"/>
        <v>-5.0400720499999991</v>
      </c>
      <c r="S113" s="309">
        <v>-2.4490659800000003</v>
      </c>
      <c r="T113" s="290">
        <f t="shared" si="31"/>
        <v>-7.4891380299999994</v>
      </c>
      <c r="U113" s="309">
        <v>-2.3685169500000001</v>
      </c>
      <c r="V113" s="290">
        <f t="shared" si="32"/>
        <v>-9.8576549799999995</v>
      </c>
      <c r="W113" s="309">
        <v>-2.3759731400000001</v>
      </c>
      <c r="X113" s="309">
        <v>-2.3634084499999997</v>
      </c>
      <c r="Y113" s="290">
        <f t="shared" si="33"/>
        <v>-4.7393815899999998</v>
      </c>
      <c r="Z113" s="309">
        <v>-2.2104223300000001</v>
      </c>
      <c r="AA113" s="290">
        <f t="shared" si="34"/>
        <v>-6.9498039199999999</v>
      </c>
      <c r="AB113" s="309">
        <v>-2.07068824</v>
      </c>
      <c r="AC113" s="290">
        <f t="shared" si="35"/>
        <v>-9.0204921599999999</v>
      </c>
      <c r="AD113" s="309">
        <v>-2.4896588199999998</v>
      </c>
      <c r="AE113" s="309">
        <f>SUMIF('Controle Dash'!$1:$1,'Controle Dash Trimestre'!AE$1,'Controle Dash'!92:92)</f>
        <v>-2.273053</v>
      </c>
      <c r="AF113" s="290">
        <f t="shared" si="36"/>
        <v>-4.7627118199999998</v>
      </c>
      <c r="AG113" s="291">
        <f>SUMIF('Controle Dash'!$1:$1,'Controle Dash Trimestre'!AG$1,'Controle Dash'!92:92)</f>
        <v>-2.1818648899999999</v>
      </c>
      <c r="AH113" s="290">
        <f t="shared" si="22"/>
        <v>-6.9445767099999998</v>
      </c>
      <c r="AI113" s="291">
        <f>SUMIF('Controle Dash'!$1:$1,'Controle Dash Trimestre'!AI$1,'Controle Dash'!92:92)</f>
        <v>-2.2768242700000001</v>
      </c>
      <c r="AJ113" s="290">
        <f t="shared" si="23"/>
        <v>-9.2214009800000003</v>
      </c>
    </row>
    <row r="114" spans="1:36">
      <c r="AH114" s="290">
        <f t="shared" si="22"/>
        <v>0</v>
      </c>
      <c r="AJ114" s="290">
        <f t="shared" si="23"/>
        <v>0</v>
      </c>
    </row>
    <row r="115" spans="1:36">
      <c r="A115" s="115" t="s">
        <v>783</v>
      </c>
      <c r="AH115" s="290">
        <f t="shared" si="22"/>
        <v>0</v>
      </c>
      <c r="AJ115" s="290">
        <f t="shared" si="23"/>
        <v>0</v>
      </c>
    </row>
    <row r="116" spans="1:36">
      <c r="A116" t="s">
        <v>131</v>
      </c>
      <c r="B116" s="309">
        <v>-29.871611309000023</v>
      </c>
      <c r="C116" s="309">
        <v>-27.73176954419996</v>
      </c>
      <c r="D116" s="290">
        <f t="shared" ref="D116:D124" si="37">B116+C116</f>
        <v>-57.60338085319998</v>
      </c>
      <c r="E116" s="309">
        <v>-36.101945957999988</v>
      </c>
      <c r="F116" s="290">
        <f t="shared" ref="F116:F124" si="38">D116+E116</f>
        <v>-93.705326811199967</v>
      </c>
      <c r="G116" s="309">
        <v>-37.628216849999987</v>
      </c>
      <c r="H116" s="290">
        <f t="shared" ref="H116:H124" si="39">F116+G116</f>
        <v>-131.33354366119994</v>
      </c>
      <c r="I116" s="309">
        <v>-29.948520649799988</v>
      </c>
      <c r="J116" s="309">
        <v>-24.757968163400012</v>
      </c>
      <c r="K116" s="290">
        <f t="shared" ref="K116:K124" si="40">I116+J116</f>
        <v>-54.706488813199996</v>
      </c>
      <c r="L116" s="309">
        <v>-33.785766250200041</v>
      </c>
      <c r="M116" s="290">
        <f t="shared" ref="M116:M124" si="41">K116+L116</f>
        <v>-88.492255063400037</v>
      </c>
      <c r="N116" s="309">
        <v>-23.965524479199996</v>
      </c>
      <c r="O116" s="290">
        <f t="shared" ref="O116:O124" si="42">M116+N116</f>
        <v>-112.45777954260004</v>
      </c>
      <c r="P116" s="309">
        <v>-22.650432160000015</v>
      </c>
      <c r="Q116" s="309">
        <v>-35.739695520000005</v>
      </c>
      <c r="R116" s="290">
        <f t="shared" ref="R116:R124" si="43">P116+Q116</f>
        <v>-58.39012768000002</v>
      </c>
      <c r="S116" s="309">
        <v>-28.663041469999985</v>
      </c>
      <c r="T116" s="290">
        <f t="shared" ref="T116:T124" si="44">R116+S116</f>
        <v>-87.053169150000002</v>
      </c>
      <c r="U116" s="309">
        <v>-26.019117410000007</v>
      </c>
      <c r="V116" s="290">
        <f t="shared" ref="V116:V124" si="45">T116+U116</f>
        <v>-113.07228656000001</v>
      </c>
      <c r="W116" s="309">
        <v>-26.394673439999981</v>
      </c>
      <c r="X116" s="309">
        <v>-41.524158042795115</v>
      </c>
      <c r="Y116" s="290">
        <f t="shared" ref="Y116:Y124" si="46">W116+X116</f>
        <v>-67.918831482795099</v>
      </c>
      <c r="Z116" s="309">
        <v>-38.935816899192723</v>
      </c>
      <c r="AA116" s="290">
        <f t="shared" ref="AA116:AA124" si="47">Y116+Z116</f>
        <v>-106.85464838198783</v>
      </c>
      <c r="AB116" s="309">
        <v>-50.11716503086862</v>
      </c>
      <c r="AC116" s="290">
        <f t="shared" ref="AC116:AC124" si="48">AA116+AB116</f>
        <v>-156.97181341285645</v>
      </c>
      <c r="AD116" s="309">
        <v>-83.745416369954256</v>
      </c>
      <c r="AE116" s="309">
        <f>SUMIF('Controle Dash'!$1:$1,'Controle Dash Trimestre'!AE$1,'Controle Dash'!117:117)+SUMIF('Controle Dash'!$1:$1,'Controle Dash Trimestre'!AE$1,'Controle Dash'!145:145)++SUMIF('Controle Dash'!$1:$1,'Controle Dash Trimestre'!AE$1,'Controle Dash'!175:175)</f>
        <v>-19.679689790045757</v>
      </c>
      <c r="AF116" s="290">
        <f t="shared" ref="AF116:AF124" si="49">AD116+AE116</f>
        <v>-103.42510616000001</v>
      </c>
      <c r="AG116" s="291">
        <f>SUMIF('Controle Dash'!$1:$1,'Controle Dash Trimestre'!AG$1,'Controle Dash'!117:117)+SUMIF('Controle Dash'!$1:$1,'Controle Dash Trimestre'!AG$1,'Controle Dash'!145:145)++SUMIF('Controle Dash'!$1:$1,'Controle Dash Trimestre'!AG$1,'Controle Dash'!175:175)</f>
        <v>-23.10868104</v>
      </c>
      <c r="AH116" s="290">
        <f t="shared" si="22"/>
        <v>-126.53378720000001</v>
      </c>
      <c r="AI116" s="291">
        <f>SUMIF('Controle Dash'!$1:$1,'Controle Dash Trimestre'!AI$1,'Controle Dash'!117:117)+SUMIF('Controle Dash'!$1:$1,'Controle Dash Trimestre'!AI$1,'Controle Dash'!145:145)++SUMIF('Controle Dash'!$1:$1,'Controle Dash Trimestre'!AI$1,'Controle Dash'!175:175)</f>
        <v>-37.71833500999999</v>
      </c>
      <c r="AJ116" s="290">
        <f t="shared" si="23"/>
        <v>-164.25212220999998</v>
      </c>
    </row>
    <row r="117" spans="1:36">
      <c r="A117" t="s">
        <v>168</v>
      </c>
      <c r="B117" s="309">
        <v>-14.962429839999995</v>
      </c>
      <c r="C117" s="309">
        <v>-19.82914929999998</v>
      </c>
      <c r="D117" s="290">
        <f t="shared" si="37"/>
        <v>-34.791579139999975</v>
      </c>
      <c r="E117" s="309">
        <v>-23.28740028999999</v>
      </c>
      <c r="F117" s="290">
        <f t="shared" si="38"/>
        <v>-58.078979429999961</v>
      </c>
      <c r="G117" s="309">
        <v>-22.482771449999991</v>
      </c>
      <c r="H117" s="290">
        <f t="shared" si="39"/>
        <v>-80.561750879999948</v>
      </c>
      <c r="I117" s="309">
        <v>-18.891830509999963</v>
      </c>
      <c r="J117" s="309">
        <v>-20.570346909999948</v>
      </c>
      <c r="K117" s="290">
        <f t="shared" si="40"/>
        <v>-39.462177419999911</v>
      </c>
      <c r="L117" s="309">
        <v>-22.765699389999963</v>
      </c>
      <c r="M117" s="290">
        <f t="shared" si="41"/>
        <v>-62.22787680999987</v>
      </c>
      <c r="N117" s="309">
        <v>-25.955513289999963</v>
      </c>
      <c r="O117" s="290">
        <f t="shared" si="42"/>
        <v>-88.183390099999826</v>
      </c>
      <c r="P117" s="309">
        <v>-11.717471140000017</v>
      </c>
      <c r="Q117" s="309">
        <v>-13.807654270000013</v>
      </c>
      <c r="R117" s="290">
        <f t="shared" si="43"/>
        <v>-25.52512541000003</v>
      </c>
      <c r="S117" s="309">
        <v>-12.476302800000047</v>
      </c>
      <c r="T117" s="290">
        <f t="shared" si="44"/>
        <v>-38.001428210000078</v>
      </c>
      <c r="U117" s="309">
        <v>-16.938361520000033</v>
      </c>
      <c r="V117" s="290">
        <f t="shared" si="45"/>
        <v>-54.939789730000115</v>
      </c>
      <c r="W117" s="309">
        <v>-10.47000827000004</v>
      </c>
      <c r="X117" s="309">
        <v>-16.038035220000076</v>
      </c>
      <c r="Y117" s="290">
        <f t="shared" si="46"/>
        <v>-26.508043490000116</v>
      </c>
      <c r="Z117" s="309">
        <v>-18.634692770000022</v>
      </c>
      <c r="AA117" s="290">
        <f t="shared" si="47"/>
        <v>-45.142736260000135</v>
      </c>
      <c r="AB117" s="309">
        <v>-16.898297219999989</v>
      </c>
      <c r="AC117" s="290">
        <f t="shared" si="48"/>
        <v>-62.041033480000124</v>
      </c>
      <c r="AD117" s="309">
        <v>-18.778379930000007</v>
      </c>
      <c r="AE117" s="309">
        <f>SUMIF('Controle Dash'!$1:$1,'Controle Dash Trimestre'!AE$1,'Controle Dash'!119:119)</f>
        <v>-12.422238820000004</v>
      </c>
      <c r="AF117" s="290">
        <f t="shared" si="49"/>
        <v>-31.200618750000011</v>
      </c>
      <c r="AG117" s="291">
        <f>SUMIF('Controle Dash'!$1:$1,'Controle Dash Trimestre'!AG$1,'Controle Dash'!119:119)</f>
        <v>-14.924466730000002</v>
      </c>
      <c r="AH117" s="290">
        <f t="shared" ref="AH117:AH148" si="50">AG117+AF117</f>
        <v>-46.12508548000001</v>
      </c>
      <c r="AI117" s="291">
        <f>SUMIF('Controle Dash'!$1:$1,'Controle Dash Trimestre'!AI$1,'Controle Dash'!119:119)</f>
        <v>-23.214647040000003</v>
      </c>
      <c r="AJ117" s="290">
        <f t="shared" ref="AJ117:AJ148" si="51">AI117+AH117</f>
        <v>-69.339732520000013</v>
      </c>
    </row>
    <row r="118" spans="1:36">
      <c r="A118" t="s">
        <v>135</v>
      </c>
      <c r="B118" s="309">
        <v>-0.24782463999999998</v>
      </c>
      <c r="C118" s="309">
        <v>-0.10690818000000001</v>
      </c>
      <c r="D118" s="290">
        <f t="shared" si="37"/>
        <v>-0.35473282</v>
      </c>
      <c r="E118" s="309">
        <v>-0.35904460999999999</v>
      </c>
      <c r="F118" s="290">
        <f t="shared" si="38"/>
        <v>-0.71377742999999994</v>
      </c>
      <c r="G118" s="309">
        <v>-0.69847568000000004</v>
      </c>
      <c r="H118" s="290">
        <f t="shared" si="39"/>
        <v>-1.41225311</v>
      </c>
      <c r="I118" s="309">
        <v>-9.2963469999999992E-2</v>
      </c>
      <c r="J118" s="309">
        <v>-0.15563166000000003</v>
      </c>
      <c r="K118" s="290">
        <f t="shared" si="40"/>
        <v>-0.24859513000000003</v>
      </c>
      <c r="L118" s="309">
        <v>-0.26932335000000007</v>
      </c>
      <c r="M118" s="290">
        <f t="shared" si="41"/>
        <v>-0.51791848000000007</v>
      </c>
      <c r="N118" s="309">
        <v>-0.17282468000000001</v>
      </c>
      <c r="O118" s="290">
        <f t="shared" si="42"/>
        <v>-0.69074316000000002</v>
      </c>
      <c r="P118" s="309">
        <v>-3.9869720000000046E-2</v>
      </c>
      <c r="Q118" s="309">
        <v>-4.8036470000000046E-2</v>
      </c>
      <c r="R118" s="290">
        <f t="shared" si="43"/>
        <v>-8.7906190000000092E-2</v>
      </c>
      <c r="S118" s="309">
        <v>-5.3923979999999955E-2</v>
      </c>
      <c r="T118" s="290">
        <f t="shared" si="44"/>
        <v>-0.14183017000000003</v>
      </c>
      <c r="U118" s="309">
        <v>-9.1548689999999988E-2</v>
      </c>
      <c r="V118" s="290">
        <f t="shared" si="45"/>
        <v>-0.23337886000000002</v>
      </c>
      <c r="W118" s="309">
        <v>-1.717814000000004E-2</v>
      </c>
      <c r="X118" s="309">
        <v>-6.9460230000000012E-2</v>
      </c>
      <c r="Y118" s="290">
        <f t="shared" si="46"/>
        <v>-8.6638370000000048E-2</v>
      </c>
      <c r="Z118" s="309">
        <v>-0.2418104099999997</v>
      </c>
      <c r="AA118" s="290">
        <f t="shared" si="47"/>
        <v>-0.32844877999999977</v>
      </c>
      <c r="AB118" s="309">
        <v>-1.1667660000000017E-2</v>
      </c>
      <c r="AC118" s="290">
        <f t="shared" si="48"/>
        <v>-0.3401164399999998</v>
      </c>
      <c r="AD118" s="309">
        <v>-0.37606872999999996</v>
      </c>
      <c r="AE118" s="309">
        <f>SUMIF('Controle Dash'!$1:$1,'Controle Dash Trimestre'!AE$1,'Controle Dash'!120:120)</f>
        <v>9.2155609999999985E-2</v>
      </c>
      <c r="AF118" s="290">
        <f t="shared" si="49"/>
        <v>-0.28391311999999996</v>
      </c>
      <c r="AG118" s="291">
        <f>SUMIF('Controle Dash'!$1:$1,'Controle Dash Trimestre'!AG$1,'Controle Dash'!120:120)</f>
        <v>-2.2986940000000001E-2</v>
      </c>
      <c r="AH118" s="290">
        <f t="shared" si="50"/>
        <v>-0.30690005999999997</v>
      </c>
      <c r="AI118" s="291">
        <f>SUMIF('Controle Dash'!$1:$1,'Controle Dash Trimestre'!AI$1,'Controle Dash'!120:120)</f>
        <v>-8.8318310000000011E-2</v>
      </c>
      <c r="AJ118" s="290">
        <f t="shared" si="51"/>
        <v>-0.39521836999999999</v>
      </c>
    </row>
    <row r="119" spans="1:36">
      <c r="A119" t="s">
        <v>782</v>
      </c>
      <c r="B119" s="309">
        <v>-4.094960519999999</v>
      </c>
      <c r="C119" s="309">
        <v>-5.0052699500000033</v>
      </c>
      <c r="D119" s="290">
        <f t="shared" si="37"/>
        <v>-9.1002304700000032</v>
      </c>
      <c r="E119" s="309">
        <v>-5.1806450300000035</v>
      </c>
      <c r="F119" s="290">
        <f t="shared" si="38"/>
        <v>-14.280875500000008</v>
      </c>
      <c r="G119" s="309">
        <v>-4.067210890000001</v>
      </c>
      <c r="H119" s="290">
        <f t="shared" si="39"/>
        <v>-18.34808639000001</v>
      </c>
      <c r="I119" s="309">
        <v>-4.0767814899999983</v>
      </c>
      <c r="J119" s="309">
        <v>-3.8435459399999976</v>
      </c>
      <c r="K119" s="290">
        <f t="shared" si="40"/>
        <v>-7.9203274299999959</v>
      </c>
      <c r="L119" s="309">
        <v>-3.8916871900000034</v>
      </c>
      <c r="M119" s="290">
        <f t="shared" si="41"/>
        <v>-11.812014619999999</v>
      </c>
      <c r="N119" s="309">
        <v>-3.8533822699999973</v>
      </c>
      <c r="O119" s="290">
        <f t="shared" si="42"/>
        <v>-15.665396889999997</v>
      </c>
      <c r="P119" s="309">
        <v>-0.74657326726776518</v>
      </c>
      <c r="Q119" s="309">
        <v>-0.66365359373533728</v>
      </c>
      <c r="R119" s="290">
        <f t="shared" si="43"/>
        <v>-1.4102268610031023</v>
      </c>
      <c r="S119" s="309">
        <v>-0.72226163778506536</v>
      </c>
      <c r="T119" s="290">
        <f t="shared" si="44"/>
        <v>-2.1324884987881676</v>
      </c>
      <c r="U119" s="309">
        <v>-0.64708100781319977</v>
      </c>
      <c r="V119" s="290">
        <f t="shared" si="45"/>
        <v>-2.7795695066013675</v>
      </c>
      <c r="W119" s="309">
        <v>-0.66819727000000007</v>
      </c>
      <c r="X119" s="309">
        <v>-0.45761916999999952</v>
      </c>
      <c r="Y119" s="290">
        <f t="shared" si="46"/>
        <v>-1.1258164399999995</v>
      </c>
      <c r="Z119" s="309">
        <v>-0.46055677000000106</v>
      </c>
      <c r="AA119" s="290">
        <f t="shared" si="47"/>
        <v>-1.5863732100000005</v>
      </c>
      <c r="AB119" s="309">
        <v>-0.53687170999999934</v>
      </c>
      <c r="AC119" s="290">
        <f t="shared" si="48"/>
        <v>-2.1232449199999999</v>
      </c>
      <c r="AD119" s="309">
        <v>-1.0619258200000008</v>
      </c>
      <c r="AE119" s="309">
        <f>SUMIF('Controle Dash'!$1:$1,'Controle Dash Trimestre'!AE$1,'Controle Dash'!118:118)</f>
        <v>-3.5422483500000004</v>
      </c>
      <c r="AF119" s="290">
        <f t="shared" si="49"/>
        <v>-4.6041741700000012</v>
      </c>
      <c r="AG119" s="291">
        <f>SUMIF('Controle Dash'!$1:$1,'Controle Dash Trimestre'!AG$1,'Controle Dash'!118:118)</f>
        <v>-0.32555837000000015</v>
      </c>
      <c r="AH119" s="290">
        <f t="shared" si="50"/>
        <v>-4.9297325400000016</v>
      </c>
      <c r="AI119" s="291">
        <f>SUMIF('Controle Dash'!$1:$1,'Controle Dash Trimestre'!AI$1,'Controle Dash'!118:118)</f>
        <v>-0.57859554000000002</v>
      </c>
      <c r="AJ119" s="290">
        <f t="shared" si="51"/>
        <v>-5.5083280800000018</v>
      </c>
    </row>
    <row r="120" spans="1:36">
      <c r="A120" t="s">
        <v>139</v>
      </c>
      <c r="B120" s="309">
        <v>-0.70165869999999997</v>
      </c>
      <c r="C120" s="309">
        <v>-0.25104554000000001</v>
      </c>
      <c r="D120" s="290">
        <f t="shared" si="37"/>
        <v>-0.95270423999999998</v>
      </c>
      <c r="E120" s="309">
        <v>-0.18396769000000002</v>
      </c>
      <c r="F120" s="290">
        <f t="shared" si="38"/>
        <v>-1.1366719299999999</v>
      </c>
      <c r="G120" s="309">
        <v>-0.22606551999999996</v>
      </c>
      <c r="H120" s="290">
        <f t="shared" si="39"/>
        <v>-1.3627374499999998</v>
      </c>
      <c r="I120" s="309">
        <v>-0.18464622</v>
      </c>
      <c r="J120" s="309">
        <v>-0.28064825000000004</v>
      </c>
      <c r="K120" s="290">
        <f t="shared" si="40"/>
        <v>-0.46529447000000002</v>
      </c>
      <c r="L120" s="309">
        <v>-0.45872779999999991</v>
      </c>
      <c r="M120" s="290">
        <f t="shared" si="41"/>
        <v>-0.92402226999999992</v>
      </c>
      <c r="N120" s="309">
        <v>-0.69096271999999992</v>
      </c>
      <c r="O120" s="290">
        <f t="shared" si="42"/>
        <v>-1.61498499</v>
      </c>
      <c r="P120" s="309">
        <v>-0.57748571000000004</v>
      </c>
      <c r="Q120" s="309">
        <v>-0.87947881999999988</v>
      </c>
      <c r="R120" s="290">
        <f t="shared" si="43"/>
        <v>-1.45696453</v>
      </c>
      <c r="S120" s="309">
        <v>-0.49904272000000005</v>
      </c>
      <c r="T120" s="290">
        <f t="shared" si="44"/>
        <v>-1.9560072500000001</v>
      </c>
      <c r="U120" s="309">
        <v>-0.28552479999999997</v>
      </c>
      <c r="V120" s="290">
        <f t="shared" si="45"/>
        <v>-2.24153205</v>
      </c>
      <c r="W120" s="309">
        <v>-0.12890623000000001</v>
      </c>
      <c r="X120" s="309">
        <v>-7.0547300000011401E-3</v>
      </c>
      <c r="Y120" s="290">
        <f t="shared" si="46"/>
        <v>-0.13596096000000116</v>
      </c>
      <c r="Z120" s="309">
        <v>3.0433800000002672E-3</v>
      </c>
      <c r="AA120" s="290">
        <f t="shared" si="47"/>
        <v>-0.1329175800000009</v>
      </c>
      <c r="AB120" s="309">
        <v>-7.0731799999989315E-3</v>
      </c>
      <c r="AC120" s="290">
        <f t="shared" si="48"/>
        <v>-0.13999075999999983</v>
      </c>
      <c r="AD120" s="309">
        <v>-2.0070610000000058E-2</v>
      </c>
      <c r="AE120" s="309">
        <f>SUMIF('Controle Dash'!$1:$1,'Controle Dash Trimestre'!AE$1,'Controle Dash'!123:123)</f>
        <v>0.17790650999999996</v>
      </c>
      <c r="AF120" s="290">
        <f t="shared" si="49"/>
        <v>0.15783589999999992</v>
      </c>
      <c r="AG120" s="291">
        <f>SUMIF('Controle Dash'!$1:$1,'Controle Dash Trimestre'!AG$1,'Controle Dash'!123:123)</f>
        <v>0.12889839</v>
      </c>
      <c r="AH120" s="290">
        <f t="shared" si="50"/>
        <v>0.28673428999999995</v>
      </c>
      <c r="AI120" s="291">
        <f>SUMIF('Controle Dash'!$1:$1,'Controle Dash Trimestre'!AI$1,'Controle Dash'!123:123)</f>
        <v>-0.14872159000000007</v>
      </c>
      <c r="AJ120" s="290">
        <f t="shared" si="51"/>
        <v>0.13801269999999988</v>
      </c>
    </row>
    <row r="121" spans="1:36">
      <c r="A121" t="s">
        <v>781</v>
      </c>
      <c r="B121" s="309">
        <v>-6.1692956799999923</v>
      </c>
      <c r="C121" s="309">
        <v>-7.6610645400000053</v>
      </c>
      <c r="D121" s="290">
        <f t="shared" si="37"/>
        <v>-13.830360219999998</v>
      </c>
      <c r="E121" s="309">
        <v>-9.6251907100000196</v>
      </c>
      <c r="F121" s="290">
        <f t="shared" si="38"/>
        <v>-23.455550930000015</v>
      </c>
      <c r="G121" s="309">
        <v>-6.7088908400000031</v>
      </c>
      <c r="H121" s="290">
        <f t="shared" si="39"/>
        <v>-30.164441770000018</v>
      </c>
      <c r="I121" s="309">
        <v>-7.0321627000000024</v>
      </c>
      <c r="J121" s="309">
        <v>-5.9871018800000009</v>
      </c>
      <c r="K121" s="290">
        <f t="shared" si="40"/>
        <v>-13.019264580000003</v>
      </c>
      <c r="L121" s="309">
        <v>-5.1285958300000036</v>
      </c>
      <c r="M121" s="290">
        <f t="shared" si="41"/>
        <v>-18.147860410000007</v>
      </c>
      <c r="N121" s="309">
        <v>-30.522135889999994</v>
      </c>
      <c r="O121" s="290">
        <f t="shared" si="42"/>
        <v>-48.669996300000001</v>
      </c>
      <c r="P121" s="309">
        <v>-12.249221339999998</v>
      </c>
      <c r="Q121" s="309">
        <v>-12.162135409999912</v>
      </c>
      <c r="R121" s="290">
        <f t="shared" si="43"/>
        <v>-24.411356749999911</v>
      </c>
      <c r="S121" s="309">
        <v>-12.399689210000007</v>
      </c>
      <c r="T121" s="290">
        <f t="shared" si="44"/>
        <v>-36.811045959999916</v>
      </c>
      <c r="U121" s="309">
        <v>-10.626566480000001</v>
      </c>
      <c r="V121" s="290">
        <f t="shared" si="45"/>
        <v>-47.437612439999917</v>
      </c>
      <c r="W121" s="309">
        <v>-12.94338865000001</v>
      </c>
      <c r="X121" s="309">
        <v>-15.526806749999995</v>
      </c>
      <c r="Y121" s="290">
        <f t="shared" si="46"/>
        <v>-28.470195400000005</v>
      </c>
      <c r="Z121" s="309">
        <v>-16.117351689999992</v>
      </c>
      <c r="AA121" s="290">
        <f t="shared" si="47"/>
        <v>-44.587547090000001</v>
      </c>
      <c r="AB121" s="309">
        <v>-24.911090660000003</v>
      </c>
      <c r="AC121" s="290">
        <f t="shared" si="48"/>
        <v>-69.49863775</v>
      </c>
      <c r="AD121" s="309">
        <v>-7.8477654299999884</v>
      </c>
      <c r="AE121" s="309">
        <f>SUMIF('Controle Dash'!$1:$1,'Controle Dash Trimestre'!AE$1,'Controle Dash'!121:121)</f>
        <v>-13.408681510000001</v>
      </c>
      <c r="AF121" s="290">
        <f t="shared" si="49"/>
        <v>-21.256446939999989</v>
      </c>
      <c r="AG121" s="291">
        <f>SUMIF('Controle Dash'!$1:$1,'Controle Dash Trimestre'!AG$1,'Controle Dash'!121:121)</f>
        <v>-11.602936140000002</v>
      </c>
      <c r="AH121" s="290">
        <f t="shared" si="50"/>
        <v>-32.859383079999994</v>
      </c>
      <c r="AI121" s="291">
        <f>SUMIF('Controle Dash'!$1:$1,'Controle Dash Trimestre'!AI$1,'Controle Dash'!121:121)</f>
        <v>-8.2014525100000011</v>
      </c>
      <c r="AJ121" s="290">
        <f t="shared" si="51"/>
        <v>-41.060835589999996</v>
      </c>
    </row>
    <row r="122" spans="1:36">
      <c r="A122" t="s">
        <v>197</v>
      </c>
      <c r="B122" s="309">
        <v>-3.2025022999999999</v>
      </c>
      <c r="C122" s="309">
        <v>-5.6402811299999991</v>
      </c>
      <c r="D122" s="290">
        <f t="shared" si="37"/>
        <v>-8.842783429999999</v>
      </c>
      <c r="E122" s="309">
        <v>-6.7698490400000022</v>
      </c>
      <c r="F122" s="290">
        <f t="shared" si="38"/>
        <v>-15.612632470000001</v>
      </c>
      <c r="G122" s="309">
        <v>-4.6708092599999995</v>
      </c>
      <c r="H122" s="290">
        <f t="shared" si="39"/>
        <v>-20.28344173</v>
      </c>
      <c r="I122" s="309">
        <v>-3.2049679700000002</v>
      </c>
      <c r="J122" s="309">
        <v>-2.4879504599999995</v>
      </c>
      <c r="K122" s="290">
        <f t="shared" si="40"/>
        <v>-5.6929184299999998</v>
      </c>
      <c r="L122" s="309">
        <v>-3.7351307500000002</v>
      </c>
      <c r="M122" s="290">
        <f t="shared" si="41"/>
        <v>-9.4280491800000004</v>
      </c>
      <c r="N122" s="309">
        <v>-3.1080459199999995</v>
      </c>
      <c r="O122" s="290">
        <f t="shared" si="42"/>
        <v>-12.536095100000001</v>
      </c>
      <c r="P122" s="309">
        <v>-2.8225912300000005</v>
      </c>
      <c r="Q122" s="309">
        <v>-4.1146926500000003</v>
      </c>
      <c r="R122" s="290">
        <f t="shared" si="43"/>
        <v>-6.9372838800000007</v>
      </c>
      <c r="S122" s="309">
        <v>-4.7515871999999986</v>
      </c>
      <c r="T122" s="290">
        <f t="shared" si="44"/>
        <v>-11.688871079999998</v>
      </c>
      <c r="U122" s="309">
        <v>-9.8229899899999982</v>
      </c>
      <c r="V122" s="290">
        <f t="shared" si="45"/>
        <v>-21.511861069999995</v>
      </c>
      <c r="W122" s="309">
        <v>-8.8588223799999923</v>
      </c>
      <c r="X122" s="309">
        <v>-3.6265899700000013</v>
      </c>
      <c r="Y122" s="290">
        <f t="shared" si="46"/>
        <v>-12.485412349999994</v>
      </c>
      <c r="Z122" s="309">
        <v>-3.5912018999999997</v>
      </c>
      <c r="AA122" s="290">
        <f t="shared" si="47"/>
        <v>-16.076614249999992</v>
      </c>
      <c r="AB122" s="309">
        <v>0.38909000000000038</v>
      </c>
      <c r="AC122" s="290">
        <f t="shared" si="48"/>
        <v>-15.687524249999992</v>
      </c>
      <c r="AD122" s="309">
        <v>-2.016736729999999</v>
      </c>
      <c r="AE122" s="309">
        <f>SUMIF('Controle Dash'!$1:$1,'Controle Dash Trimestre'!AE$1,'Controle Dash'!122:122)</f>
        <v>-4.8682206199999998</v>
      </c>
      <c r="AF122" s="290">
        <f t="shared" si="49"/>
        <v>-6.8849573499999988</v>
      </c>
      <c r="AG122" s="291">
        <f>SUMIF('Controle Dash'!$1:$1,'Controle Dash Trimestre'!AG$1,'Controle Dash'!122:122)</f>
        <v>-2.5029263199999994</v>
      </c>
      <c r="AH122" s="290">
        <f t="shared" si="50"/>
        <v>-9.3878836699999972</v>
      </c>
      <c r="AI122" s="291">
        <f>SUMIF('Controle Dash'!$1:$1,'Controle Dash Trimestre'!AI$1,'Controle Dash'!122:122)</f>
        <v>-3.2824734200000001</v>
      </c>
      <c r="AJ122" s="290">
        <f t="shared" si="51"/>
        <v>-12.670357089999998</v>
      </c>
    </row>
    <row r="123" spans="1:36">
      <c r="A123" t="s">
        <v>780</v>
      </c>
      <c r="B123" s="309">
        <v>0</v>
      </c>
      <c r="C123" s="309">
        <v>0</v>
      </c>
      <c r="D123" s="290">
        <f t="shared" si="37"/>
        <v>0</v>
      </c>
      <c r="E123" s="309">
        <v>0</v>
      </c>
      <c r="F123" s="290">
        <f t="shared" si="38"/>
        <v>0</v>
      </c>
      <c r="G123" s="309">
        <v>0</v>
      </c>
      <c r="H123" s="290">
        <f t="shared" si="39"/>
        <v>0</v>
      </c>
      <c r="I123" s="309">
        <v>0</v>
      </c>
      <c r="J123" s="309">
        <v>0</v>
      </c>
      <c r="K123" s="290">
        <f t="shared" si="40"/>
        <v>0</v>
      </c>
      <c r="L123" s="309">
        <v>0</v>
      </c>
      <c r="M123" s="290">
        <f t="shared" si="41"/>
        <v>0</v>
      </c>
      <c r="N123" s="309">
        <v>0</v>
      </c>
      <c r="O123" s="290">
        <f t="shared" si="42"/>
        <v>0</v>
      </c>
      <c r="P123" s="309">
        <v>-4.1739999999999995</v>
      </c>
      <c r="Q123" s="309">
        <v>-4.1739999999999995</v>
      </c>
      <c r="R123" s="290">
        <f t="shared" si="43"/>
        <v>-8.347999999999999</v>
      </c>
      <c r="S123" s="309">
        <v>-4.1739999999999995</v>
      </c>
      <c r="T123" s="290">
        <f t="shared" si="44"/>
        <v>-12.521999999999998</v>
      </c>
      <c r="U123" s="309">
        <v>-4.1739999999999995</v>
      </c>
      <c r="V123" s="290">
        <f t="shared" si="45"/>
        <v>-16.695999999999998</v>
      </c>
      <c r="W123" s="309">
        <v>-5.8277575200000005</v>
      </c>
      <c r="X123" s="309">
        <v>-6.2122061700000035</v>
      </c>
      <c r="Y123" s="290">
        <f t="shared" si="46"/>
        <v>-12.039963690000004</v>
      </c>
      <c r="Z123" s="309">
        <v>-5.8995573967450596</v>
      </c>
      <c r="AA123" s="290">
        <f t="shared" si="47"/>
        <v>-17.939521086745064</v>
      </c>
      <c r="AB123" s="309">
        <v>-8.6210488889287848</v>
      </c>
      <c r="AC123" s="290">
        <f t="shared" si="48"/>
        <v>-26.56056997567385</v>
      </c>
      <c r="AD123" s="309">
        <v>-7.5383845800109857</v>
      </c>
      <c r="AE123" s="309">
        <f>SUMIF('Controle Dash'!$1:$1,'Controle Dash Trimestre'!AE$1,'Controle Dash'!224:224)</f>
        <v>-5.822045280000002</v>
      </c>
      <c r="AF123" s="290">
        <f t="shared" si="49"/>
        <v>-13.360429860010989</v>
      </c>
      <c r="AG123" s="291">
        <f>SUMIF('Controle Dash'!$1:$1,'Controle Dash Trimestre'!AG$1,'Controle Dash'!224:224)</f>
        <v>-4.0720952399999994</v>
      </c>
      <c r="AH123" s="290">
        <f t="shared" si="50"/>
        <v>-17.432525100010988</v>
      </c>
      <c r="AI123" s="291">
        <f>SUMIF('Controle Dash'!$1:$1,'Controle Dash Trimestre'!AI$1,'Controle Dash'!224:224)</f>
        <v>-3.9170814600000003</v>
      </c>
      <c r="AJ123" s="290">
        <f t="shared" si="51"/>
        <v>-21.34960656001099</v>
      </c>
    </row>
    <row r="124" spans="1:36">
      <c r="A124" t="s">
        <v>779</v>
      </c>
      <c r="B124" s="309">
        <v>-56.095013620000017</v>
      </c>
      <c r="C124" s="309">
        <v>-54.948740040000004</v>
      </c>
      <c r="D124" s="290">
        <f t="shared" si="37"/>
        <v>-111.04375366000002</v>
      </c>
      <c r="E124" s="309">
        <v>-52.651951449999999</v>
      </c>
      <c r="F124" s="290">
        <f t="shared" si="38"/>
        <v>-163.69570511000001</v>
      </c>
      <c r="G124" s="309">
        <v>-52.562944969999997</v>
      </c>
      <c r="H124" s="290">
        <f t="shared" si="39"/>
        <v>-216.25865008</v>
      </c>
      <c r="I124" s="309">
        <v>-58.17175868999999</v>
      </c>
      <c r="J124" s="309">
        <v>-58.034998550000019</v>
      </c>
      <c r="K124" s="290">
        <f t="shared" si="40"/>
        <v>-116.20675724</v>
      </c>
      <c r="L124" s="309">
        <v>-56.792221740000002</v>
      </c>
      <c r="M124" s="290">
        <f t="shared" si="41"/>
        <v>-172.99897898</v>
      </c>
      <c r="N124" s="309">
        <v>-55.371268670000006</v>
      </c>
      <c r="O124" s="290">
        <f t="shared" si="42"/>
        <v>-228.37024765000001</v>
      </c>
      <c r="P124" s="309">
        <v>-60.125710459999958</v>
      </c>
      <c r="Q124" s="309">
        <v>-61.168919269999982</v>
      </c>
      <c r="R124" s="290">
        <f t="shared" si="43"/>
        <v>-121.29462972999994</v>
      </c>
      <c r="S124" s="309">
        <v>-60.429199580000009</v>
      </c>
      <c r="T124" s="290">
        <f t="shared" si="44"/>
        <v>-181.72382930999996</v>
      </c>
      <c r="U124" s="309">
        <v>-67.182326249999988</v>
      </c>
      <c r="V124" s="290">
        <f t="shared" si="45"/>
        <v>-248.90615555999995</v>
      </c>
      <c r="W124" s="309">
        <v>-65.806129490000018</v>
      </c>
      <c r="X124" s="309">
        <v>-64.26293934999795</v>
      </c>
      <c r="Y124" s="290">
        <f t="shared" si="46"/>
        <v>-130.06906883999795</v>
      </c>
      <c r="Z124" s="309">
        <v>-61.178920139996485</v>
      </c>
      <c r="AA124" s="290">
        <f t="shared" si="47"/>
        <v>-191.24798897999443</v>
      </c>
      <c r="AB124" s="309">
        <v>-61.809949243845168</v>
      </c>
      <c r="AC124" s="290">
        <f t="shared" si="48"/>
        <v>-253.05793822383959</v>
      </c>
      <c r="AD124" s="309">
        <v>-56.944895964000153</v>
      </c>
      <c r="AE124" s="309">
        <f>SUMIF('Controle Dash'!$1:$1,'Controle Dash Trimestre'!AE$1,'Controle Dash'!159:159)-AE87-AE123</f>
        <v>-63.206561080000888</v>
      </c>
      <c r="AF124" s="290">
        <f t="shared" si="49"/>
        <v>-120.15145704400103</v>
      </c>
      <c r="AG124" s="291">
        <f>SUMIF('Controle Dash'!$1:$1,'Controle Dash Trimestre'!AG$1,'Controle Dash'!159:159)-AG87-AG123</f>
        <v>-52.980912150000123</v>
      </c>
      <c r="AH124" s="290">
        <f t="shared" si="50"/>
        <v>-173.13236919400117</v>
      </c>
      <c r="AI124" s="291">
        <f>SUMIF('Controle Dash'!$1:$1,'Controle Dash Trimestre'!AI$1,'Controle Dash'!159:159)-AI87-AI123</f>
        <v>-34.716376489997735</v>
      </c>
      <c r="AJ124" s="290">
        <f t="shared" si="51"/>
        <v>-207.84874568399891</v>
      </c>
    </row>
    <row r="125" spans="1:36">
      <c r="AH125" s="290">
        <f t="shared" si="50"/>
        <v>0</v>
      </c>
      <c r="AJ125" s="290">
        <f t="shared" si="51"/>
        <v>0</v>
      </c>
    </row>
    <row r="126" spans="1:36">
      <c r="A126" s="115" t="s">
        <v>778</v>
      </c>
      <c r="AH126" s="290">
        <f t="shared" si="50"/>
        <v>0</v>
      </c>
      <c r="AJ126" s="290">
        <f t="shared" si="51"/>
        <v>0</v>
      </c>
    </row>
    <row r="127" spans="1:36">
      <c r="A127" t="s">
        <v>777</v>
      </c>
      <c r="B127" s="309">
        <v>-21.586681170000006</v>
      </c>
      <c r="C127" s="309">
        <v>-15.629709950000013</v>
      </c>
      <c r="D127" s="290">
        <f>B127+C127</f>
        <v>-37.216391120000019</v>
      </c>
      <c r="E127" s="309">
        <v>-27.220202750000002</v>
      </c>
      <c r="F127" s="290">
        <f>D127+E127</f>
        <v>-64.436593870000024</v>
      </c>
      <c r="G127" s="309">
        <v>-31.511940090000003</v>
      </c>
      <c r="H127" s="290">
        <f>F127+G127</f>
        <v>-95.94853396000002</v>
      </c>
      <c r="I127" s="309">
        <v>-27.467740049999996</v>
      </c>
      <c r="J127" s="309">
        <v>-27.006691574815441</v>
      </c>
      <c r="K127" s="290">
        <f>I127+J127</f>
        <v>-54.474431624815438</v>
      </c>
      <c r="L127" s="309">
        <v>-26.726243566027229</v>
      </c>
      <c r="M127" s="290">
        <f>K127+L127</f>
        <v>-81.200675190842674</v>
      </c>
      <c r="N127" s="309">
        <v>-35.57826255128542</v>
      </c>
      <c r="O127" s="290">
        <f>M127+N127</f>
        <v>-116.77893774212809</v>
      </c>
      <c r="P127" s="309">
        <v>-32.17258661999999</v>
      </c>
      <c r="Q127" s="309">
        <v>-32.507249269999996</v>
      </c>
      <c r="R127" s="290">
        <f>P127+Q127</f>
        <v>-64.679835889999993</v>
      </c>
      <c r="S127" s="309">
        <v>-32.915028400000004</v>
      </c>
      <c r="T127" s="290">
        <f>R127+S127</f>
        <v>-97.594864290000004</v>
      </c>
      <c r="U127" s="309">
        <v>-24.006365730000006</v>
      </c>
      <c r="V127" s="290">
        <f>T127+U127</f>
        <v>-121.60123002</v>
      </c>
      <c r="W127" s="309">
        <v>-20.878271750000003</v>
      </c>
      <c r="X127" s="309">
        <v>-17.443837539999997</v>
      </c>
      <c r="Y127" s="290">
        <f>W127+X127</f>
        <v>-38.32210929</v>
      </c>
      <c r="Z127" s="309">
        <v>-22.86343887</v>
      </c>
      <c r="AA127" s="290">
        <f>Y127+Z127</f>
        <v>-61.185548159999996</v>
      </c>
      <c r="AB127" s="309">
        <v>-21.096120300000003</v>
      </c>
      <c r="AC127" s="290">
        <f>AA127+AB127</f>
        <v>-82.281668459999992</v>
      </c>
      <c r="AD127" s="309">
        <v>-23.809706860000002</v>
      </c>
      <c r="AE127" s="309">
        <f>SUMIF('Controle Dash'!$1:$1,'Controle Dash Trimestre'!AE$1,'Controle Dash'!140:140)-AE128</f>
        <v>-22.11805923</v>
      </c>
      <c r="AF127" s="290">
        <f>AD127+AE127</f>
        <v>-45.927766090000006</v>
      </c>
      <c r="AG127" s="291">
        <f>SUMIF('Controle Dash'!$1:$1,'Controle Dash Trimestre'!AG$1,'Controle Dash'!140:140)-AG128</f>
        <v>-34.507530070000016</v>
      </c>
      <c r="AH127" s="290">
        <f t="shared" si="50"/>
        <v>-80.435296160000021</v>
      </c>
      <c r="AI127" s="291">
        <f>SUMIF('Controle Dash'!$1:$1,'Controle Dash Trimestre'!AI$1,'Controle Dash'!140:140)-AI128</f>
        <v>-75.587047987472914</v>
      </c>
      <c r="AJ127" s="290">
        <f t="shared" si="51"/>
        <v>-156.02234414747295</v>
      </c>
    </row>
    <row r="128" spans="1:36">
      <c r="A128" t="s">
        <v>776</v>
      </c>
      <c r="B128" s="309">
        <v>3.7422587000000007</v>
      </c>
      <c r="C128" s="309">
        <v>4.0077052999999996</v>
      </c>
      <c r="D128" s="290">
        <v>7.7499640000000003</v>
      </c>
      <c r="E128" s="309">
        <v>3.7050732000000002</v>
      </c>
      <c r="F128" s="290">
        <f>D128+E128</f>
        <v>11.4550372</v>
      </c>
      <c r="G128" s="317">
        <v>3.98</v>
      </c>
      <c r="H128" s="290">
        <f>F128+G128</f>
        <v>15.4350372</v>
      </c>
      <c r="I128" s="309">
        <v>4.1615783000000004</v>
      </c>
      <c r="J128" s="317">
        <v>3.9811100099999996</v>
      </c>
      <c r="K128" s="290">
        <f>I128+J128</f>
        <v>8.1426883100000005</v>
      </c>
      <c r="L128" s="309">
        <v>3.9917588099999999</v>
      </c>
      <c r="M128" s="290">
        <f>K128+L128</f>
        <v>12.134447120000001</v>
      </c>
      <c r="N128" s="309">
        <v>3.3359406300000023</v>
      </c>
      <c r="O128" s="290">
        <f>M128+N128</f>
        <v>15.470387750000004</v>
      </c>
      <c r="P128" s="316">
        <v>5.3055422999999999</v>
      </c>
      <c r="Q128" s="317">
        <v>6.7755778699999993</v>
      </c>
      <c r="R128" s="290">
        <f>P128+Q128</f>
        <v>12.081120169999998</v>
      </c>
      <c r="S128" s="315">
        <v>8.0062894399999998</v>
      </c>
      <c r="T128" s="290">
        <f>R128+S128</f>
        <v>20.087409609999998</v>
      </c>
      <c r="U128" s="315">
        <v>7.2182466400000003</v>
      </c>
      <c r="V128" s="290">
        <f>T128+U128</f>
        <v>27.305656249999998</v>
      </c>
      <c r="W128" s="316">
        <v>5.8364266500000017</v>
      </c>
      <c r="X128" s="314">
        <v>5.4667221799999997</v>
      </c>
      <c r="Y128" s="290">
        <f>W128+X128</f>
        <v>11.303148830000001</v>
      </c>
      <c r="Z128" s="315">
        <v>2.9970056900000004</v>
      </c>
      <c r="AA128" s="290">
        <f>Y128+Z128</f>
        <v>14.300154520000001</v>
      </c>
      <c r="AB128" s="315">
        <v>18.05331288</v>
      </c>
      <c r="AC128" s="290">
        <f>AA128+AB128</f>
        <v>32.3534674</v>
      </c>
      <c r="AD128" s="315">
        <v>7.7352625599999998</v>
      </c>
      <c r="AE128" s="386">
        <v>6.8980028999999998</v>
      </c>
      <c r="AF128" s="290">
        <f>AD128+AE128</f>
        <v>14.633265460000001</v>
      </c>
      <c r="AG128" s="387">
        <v>8.5864296800000002</v>
      </c>
      <c r="AH128" s="290">
        <f t="shared" si="50"/>
        <v>23.219695139999999</v>
      </c>
      <c r="AI128" s="387">
        <v>28.17338075</v>
      </c>
      <c r="AJ128" s="290">
        <f t="shared" si="51"/>
        <v>51.393075889999999</v>
      </c>
    </row>
    <row r="129" spans="1:36">
      <c r="A129" t="s">
        <v>775</v>
      </c>
      <c r="B129" s="309">
        <v>-12.22143054</v>
      </c>
      <c r="C129" s="309">
        <v>-12.99723822</v>
      </c>
      <c r="D129" s="290">
        <f>B129+C129</f>
        <v>-25.21866876</v>
      </c>
      <c r="E129" s="309">
        <v>-16.174137039999998</v>
      </c>
      <c r="F129" s="290">
        <f>D129+E129</f>
        <v>-41.392805799999998</v>
      </c>
      <c r="G129" s="309">
        <v>-17.70772869</v>
      </c>
      <c r="H129" s="290">
        <f>F129+G129</f>
        <v>-59.100534490000001</v>
      </c>
      <c r="I129" s="309">
        <v>-5.2028382500000019</v>
      </c>
      <c r="J129" s="309">
        <v>-5.46405063</v>
      </c>
      <c r="K129" s="290">
        <f>I129+J129</f>
        <v>-10.666888880000002</v>
      </c>
      <c r="L129" s="309">
        <v>-6.9431623700000014</v>
      </c>
      <c r="M129" s="290">
        <f>K129+L129</f>
        <v>-17.610051250000005</v>
      </c>
      <c r="N129" s="309">
        <v>-7.9056666699999996</v>
      </c>
      <c r="O129" s="290">
        <f>M129+N129</f>
        <v>-25.515717920000004</v>
      </c>
      <c r="P129" s="309">
        <v>-8.0245784499999999</v>
      </c>
      <c r="Q129" s="309">
        <v>-9.6170355599999997</v>
      </c>
      <c r="R129" s="290">
        <f>P129+Q129</f>
        <v>-17.641614009999998</v>
      </c>
      <c r="S129" s="309">
        <v>-0.59436252999999972</v>
      </c>
      <c r="T129" s="290">
        <f>R129+S129</f>
        <v>-18.235976539999996</v>
      </c>
      <c r="U129" s="309">
        <v>-6.8979750499999994</v>
      </c>
      <c r="V129" s="290">
        <f>T129+U129</f>
        <v>-25.133951589999995</v>
      </c>
      <c r="W129" s="309">
        <v>-7.1443295100000004</v>
      </c>
      <c r="X129" s="309">
        <v>-6.9245786400000018</v>
      </c>
      <c r="Y129" s="290">
        <f>W129+X129</f>
        <v>-14.068908150000002</v>
      </c>
      <c r="Z129" s="309">
        <v>-3.4319692100000001</v>
      </c>
      <c r="AA129" s="290">
        <f>Y129+Z129</f>
        <v>-17.500877360000004</v>
      </c>
      <c r="AB129" s="309">
        <v>-3.6388233699999999</v>
      </c>
      <c r="AC129" s="290">
        <f>AA129+AB129</f>
        <v>-21.139700730000005</v>
      </c>
      <c r="AD129" s="309">
        <v>-2.1318751499999999</v>
      </c>
      <c r="AE129" s="309">
        <f>SUMIF('Controle Dash'!$1:$1,'Controle Dash Trimestre'!AE$1,'Controle Dash'!141:141)</f>
        <v>-1.63277538</v>
      </c>
      <c r="AF129" s="290">
        <f>AD129+AE129</f>
        <v>-3.7646505299999999</v>
      </c>
      <c r="AG129" s="291">
        <f>SUMIF('Controle Dash'!$1:$1,'Controle Dash Trimestre'!AG$1,'Controle Dash'!141:141)</f>
        <v>-1.5986556799999996</v>
      </c>
      <c r="AH129" s="290">
        <f t="shared" si="50"/>
        <v>-5.3633062099999993</v>
      </c>
      <c r="AI129" s="291">
        <f>SUMIF('Controle Dash'!$1:$1,'Controle Dash Trimestre'!AI$1,'Controle Dash'!141:141)</f>
        <v>-1.6031362100000002</v>
      </c>
      <c r="AJ129" s="290">
        <f t="shared" si="51"/>
        <v>-6.9664424199999999</v>
      </c>
    </row>
    <row r="130" spans="1:36">
      <c r="J130" s="294">
        <v>-5.6751440728460278E-2</v>
      </c>
      <c r="Q130" s="294">
        <v>-2.7916515421802846E-2</v>
      </c>
      <c r="X130" s="294">
        <v>-0.17225916818487497</v>
      </c>
      <c r="AE130" s="294" t="e">
        <f>AE131/AD131-1</f>
        <v>#VALUE!</v>
      </c>
      <c r="AG130" s="291" t="e">
        <f>AG131/AF131-1</f>
        <v>#VALUE!</v>
      </c>
      <c r="AH130" s="290" t="e">
        <f t="shared" si="50"/>
        <v>#VALUE!</v>
      </c>
      <c r="AI130" s="291" t="e">
        <f>AI131/AH131-1</f>
        <v>#VALUE!</v>
      </c>
      <c r="AJ130" s="290" t="e">
        <f t="shared" si="51"/>
        <v>#VALUE!</v>
      </c>
    </row>
    <row r="131" spans="1:36">
      <c r="A131" s="115" t="s">
        <v>774</v>
      </c>
      <c r="B131" s="311">
        <v>-9.7247300200000151</v>
      </c>
      <c r="C131" s="311">
        <v>-10.720870250000004</v>
      </c>
      <c r="D131" s="299">
        <f>B131+C131</f>
        <v>-20.445600270000021</v>
      </c>
      <c r="E131" s="311">
        <v>-11.155322000000034</v>
      </c>
      <c r="F131" s="299">
        <f>D131+E131</f>
        <v>-31.600922270000055</v>
      </c>
      <c r="G131" s="311">
        <v>-8.6650640899999978</v>
      </c>
      <c r="H131" s="299">
        <f>F131+G131</f>
        <v>-40.265986360000056</v>
      </c>
      <c r="I131" s="311">
        <v>-8.6801644799999949</v>
      </c>
      <c r="J131" s="311">
        <v>-8.1875526399999892</v>
      </c>
      <c r="K131" s="299">
        <f>I131+J131</f>
        <v>-16.867717119999984</v>
      </c>
      <c r="L131" s="311">
        <v>-8.7500642400000075</v>
      </c>
      <c r="M131" s="299">
        <f>K131+L131</f>
        <v>-25.617781359999992</v>
      </c>
      <c r="N131" s="311">
        <v>-8.3644296499999857</v>
      </c>
      <c r="O131" s="299">
        <f>M131+N131</f>
        <v>-33.982211009999979</v>
      </c>
      <c r="P131" s="311">
        <v>-3.2240488699999945</v>
      </c>
      <c r="Q131" s="311">
        <v>-3.1340446599999936</v>
      </c>
      <c r="R131" s="299">
        <f>P131+Q131</f>
        <v>-6.3580935299999881</v>
      </c>
      <c r="S131" s="311">
        <v>-3.8515710899999953</v>
      </c>
      <c r="T131" s="299">
        <f>R131+S131</f>
        <v>-10.209664619999984</v>
      </c>
      <c r="U131" s="311">
        <v>-3.0065396400000042</v>
      </c>
      <c r="V131" s="299">
        <f>T131+U131</f>
        <v>-13.216204259999987</v>
      </c>
      <c r="W131" s="311">
        <v>-3.3676420599999997</v>
      </c>
      <c r="X131" s="311">
        <v>-2.7875348400000011</v>
      </c>
      <c r="Y131" s="299">
        <f>W131+X131</f>
        <v>-6.1551769000000007</v>
      </c>
      <c r="Z131" s="311">
        <v>-2.807198729999997</v>
      </c>
      <c r="AA131" s="299">
        <f>Y131+Z131</f>
        <v>-8.9623756299999968</v>
      </c>
      <c r="AB131" s="311">
        <v>-2.5760324599999973</v>
      </c>
      <c r="AC131" s="299">
        <f>AA131+AB131</f>
        <v>-11.538408089999994</v>
      </c>
      <c r="AD131" s="311">
        <v>-3.3616796799999991</v>
      </c>
      <c r="AE131" s="311" t="e">
        <f>AE38+AE24+AE14</f>
        <v>#VALUE!</v>
      </c>
      <c r="AF131" s="299" t="e">
        <f>AD131+AE131</f>
        <v>#VALUE!</v>
      </c>
      <c r="AG131" s="300">
        <f>AG38+AG24+AG14</f>
        <v>-2.1436692100000005</v>
      </c>
      <c r="AH131" s="299" t="e">
        <f t="shared" si="50"/>
        <v>#VALUE!</v>
      </c>
      <c r="AI131" s="300">
        <f>AI38+AI24+AI14</f>
        <v>-3.0130141700000004</v>
      </c>
      <c r="AJ131" s="299" t="e">
        <f t="shared" si="51"/>
        <v>#VALUE!</v>
      </c>
    </row>
    <row r="132" spans="1:36">
      <c r="I132" s="313">
        <v>-0.10741332025174499</v>
      </c>
      <c r="J132" s="313">
        <v>-0.23629775857048674</v>
      </c>
      <c r="P132" s="313">
        <v>-0.62857283667509534</v>
      </c>
      <c r="Q132" s="313">
        <v>-0.61721838041214738</v>
      </c>
      <c r="S132" s="313">
        <v>-0.55982367850593151</v>
      </c>
      <c r="W132" s="313">
        <v>4.4538155527402257E-2</v>
      </c>
      <c r="X132" s="313">
        <v>-0.11056314047547533</v>
      </c>
      <c r="Z132" s="313">
        <v>-0.27115489642955015</v>
      </c>
      <c r="AB132" s="313">
        <v>-0.14319025575861233</v>
      </c>
      <c r="AD132" s="313">
        <v>0.11812252041353233</v>
      </c>
      <c r="AE132" s="313" t="e">
        <f>AE131/X131-1</f>
        <v>#VALUE!</v>
      </c>
      <c r="AG132" s="312">
        <f>AG131/Z131-1</f>
        <v>-0.23636713457760694</v>
      </c>
      <c r="AH132" s="290">
        <f t="shared" si="50"/>
        <v>-0.23636713457760694</v>
      </c>
      <c r="AI132" s="312">
        <f>AI131/AB131-1</f>
        <v>0.16963361944593025</v>
      </c>
      <c r="AJ132" s="290">
        <f t="shared" si="51"/>
        <v>-6.6733515131676691E-2</v>
      </c>
    </row>
    <row r="133" spans="1:36">
      <c r="A133" s="115" t="s">
        <v>773</v>
      </c>
      <c r="B133" s="311">
        <v>-84.416149050000087</v>
      </c>
      <c r="C133" s="311">
        <v>-87.565153870000017</v>
      </c>
      <c r="D133" s="299">
        <f>B133+C133</f>
        <v>-171.9813029200001</v>
      </c>
      <c r="E133" s="311">
        <v>-94.302270060000026</v>
      </c>
      <c r="F133" s="299">
        <f>D133+E133</f>
        <v>-266.28357298000014</v>
      </c>
      <c r="G133" s="311">
        <v>-94.795047825000026</v>
      </c>
      <c r="H133" s="299">
        <f>F133+G133</f>
        <v>-361.07862080500018</v>
      </c>
      <c r="I133" s="311">
        <v>-84.545271500000013</v>
      </c>
      <c r="J133" s="311">
        <v>-74.447793420000011</v>
      </c>
      <c r="K133" s="299">
        <f>I133+J133</f>
        <v>-158.99306492000002</v>
      </c>
      <c r="L133" s="311">
        <v>-83.965530310000119</v>
      </c>
      <c r="M133" s="299">
        <f>K133+L133</f>
        <v>-242.95859523000013</v>
      </c>
      <c r="N133" s="311">
        <v>-72.226976319999963</v>
      </c>
      <c r="O133" s="299">
        <f>M133+N133</f>
        <v>-315.18557155000008</v>
      </c>
      <c r="P133" s="311">
        <v>-66.680442200000087</v>
      </c>
      <c r="Q133" s="311">
        <v>-83.499249980000002</v>
      </c>
      <c r="R133" s="299">
        <f>P133+Q133</f>
        <v>-150.17969218000007</v>
      </c>
      <c r="S133" s="311">
        <v>-76.025563939999984</v>
      </c>
      <c r="T133" s="299">
        <f>R133+S133</f>
        <v>-226.20525612000006</v>
      </c>
      <c r="U133" s="311">
        <v>-66.363808030000001</v>
      </c>
      <c r="V133" s="299">
        <f>T133+U133</f>
        <v>-292.56906415000003</v>
      </c>
      <c r="W133" s="311">
        <v>-69.832538049999982</v>
      </c>
      <c r="X133" s="311">
        <v>-85.192538032795284</v>
      </c>
      <c r="Y133" s="299">
        <f>W133+X133</f>
        <v>-155.02507608279527</v>
      </c>
      <c r="Z133" s="311">
        <v>-78.439149129192771</v>
      </c>
      <c r="AA133" s="299">
        <f>Y133+Z133</f>
        <v>-233.46422521198804</v>
      </c>
      <c r="AB133" s="311">
        <v>-90.611103650868543</v>
      </c>
      <c r="AC133" s="299">
        <f>AA133+AB133</f>
        <v>-324.07532886285657</v>
      </c>
      <c r="AD133" s="311">
        <v>-123.96663911995429</v>
      </c>
      <c r="AE133" s="311" t="e">
        <f>AE32+AE22+AE12</f>
        <v>#VALUE!</v>
      </c>
      <c r="AF133" s="299" t="e">
        <f>AD133+AE133</f>
        <v>#VALUE!</v>
      </c>
      <c r="AG133" s="300">
        <f>AG32+AG22+AG12</f>
        <v>-67.620988479999994</v>
      </c>
      <c r="AH133" s="299" t="e">
        <f t="shared" si="50"/>
        <v>#VALUE!</v>
      </c>
      <c r="AI133" s="300" t="e">
        <f>AI32+AI22+AI12</f>
        <v>#VALUE!</v>
      </c>
      <c r="AJ133" s="299" t="e">
        <f t="shared" si="51"/>
        <v>#VALUE!</v>
      </c>
    </row>
    <row r="134" spans="1:36">
      <c r="I134" s="298">
        <v>-0.10812565171043531</v>
      </c>
      <c r="J134" s="298">
        <v>-0.11943279500852988</v>
      </c>
      <c r="L134" s="298">
        <v>0.12784444578908394</v>
      </c>
      <c r="N134" s="298">
        <v>-0.13980205861454698</v>
      </c>
      <c r="P134" s="298">
        <v>-7.6793109757579803E-2</v>
      </c>
      <c r="Q134" s="298">
        <v>0.2522299976588922</v>
      </c>
      <c r="S134" s="298">
        <v>-8.9506026003708272E-2</v>
      </c>
      <c r="U134" s="298">
        <v>-0.12708561974791954</v>
      </c>
      <c r="W134" s="298">
        <v>5.2268399342483951E-2</v>
      </c>
      <c r="X134" s="298">
        <v>0.2199547719688717</v>
      </c>
      <c r="Z134" s="298">
        <v>-7.9272070765197378E-2</v>
      </c>
      <c r="AB134" s="298">
        <v>0.15517703413161743</v>
      </c>
      <c r="AD134" s="298">
        <v>0.58041794813168757</v>
      </c>
      <c r="AE134" s="298" t="e">
        <f>AE133/AD133-1</f>
        <v>#VALUE!</v>
      </c>
      <c r="AG134" s="297" t="e">
        <f>AG133/AF133-1</f>
        <v>#VALUE!</v>
      </c>
      <c r="AH134" s="290" t="e">
        <f t="shared" si="50"/>
        <v>#VALUE!</v>
      </c>
      <c r="AI134" s="297" t="e">
        <f>AI133/AH133-1</f>
        <v>#VALUE!</v>
      </c>
      <c r="AJ134" s="290" t="e">
        <f t="shared" si="51"/>
        <v>#VALUE!</v>
      </c>
    </row>
    <row r="135" spans="1:36">
      <c r="F135" s="310"/>
      <c r="I135" s="298">
        <v>1.5295941766242382E-3</v>
      </c>
      <c r="J135" s="298">
        <v>-0.14980114657794297</v>
      </c>
      <c r="K135" s="310">
        <f>K133/D133-1</f>
        <v>-7.5521221083211465E-2</v>
      </c>
      <c r="L135" s="298">
        <v>-0.10961284116939218</v>
      </c>
      <c r="M135" s="310">
        <f>M133/F133-1</f>
        <v>-8.7594504944365825E-2</v>
      </c>
      <c r="N135" s="298">
        <v>-0.23807226245259883</v>
      </c>
      <c r="O135" s="310">
        <f>O133/H133-1</f>
        <v>-0.12709987966799219</v>
      </c>
      <c r="P135" s="298">
        <v>-0.13392485154998168</v>
      </c>
      <c r="Q135" s="298">
        <v>0.12158126042683182</v>
      </c>
      <c r="R135" s="310">
        <f>R133/K133-1</f>
        <v>-5.5432435021203874E-2</v>
      </c>
      <c r="S135" s="298">
        <v>-9.4562213097277414E-2</v>
      </c>
      <c r="T135" s="310">
        <f>T133/M133-1</f>
        <v>-6.8955531678722037E-2</v>
      </c>
      <c r="U135" s="298">
        <v>-8.1176986615407065E-2</v>
      </c>
      <c r="V135" s="310">
        <f>V133/O133-1</f>
        <v>-7.1756163484191227E-2</v>
      </c>
      <c r="W135" s="298">
        <v>0.18106623430377877</v>
      </c>
      <c r="X135" s="298">
        <v>2.0279080988163001E-2</v>
      </c>
      <c r="Y135" s="310">
        <f>Y133/R133-1</f>
        <v>3.226390887116537E-2</v>
      </c>
      <c r="Z135" s="298">
        <v>3.1747021187473301E-2</v>
      </c>
      <c r="AA135" s="310">
        <f>AA133/T133-1</f>
        <v>3.2090187542490822E-2</v>
      </c>
      <c r="AB135" s="298">
        <v>0.36536926286549831</v>
      </c>
      <c r="AC135" s="310">
        <f>AC133/V133-1</f>
        <v>0.10768829850275385</v>
      </c>
      <c r="AD135" s="298">
        <v>0.86798562047426087</v>
      </c>
      <c r="AE135" s="298" t="e">
        <f>AE133/X133-1</f>
        <v>#VALUE!</v>
      </c>
      <c r="AF135" s="310" t="e">
        <f>AF133/Y133-1</f>
        <v>#VALUE!</v>
      </c>
      <c r="AG135" s="297">
        <f>AG133/Z133-1</f>
        <v>-0.13791787352734775</v>
      </c>
      <c r="AH135" s="290" t="e">
        <f t="shared" si="50"/>
        <v>#VALUE!</v>
      </c>
      <c r="AI135" s="297" t="e">
        <f>AI133/AB133-1</f>
        <v>#VALUE!</v>
      </c>
      <c r="AJ135" s="290" t="e">
        <f t="shared" si="51"/>
        <v>#VALUE!</v>
      </c>
    </row>
    <row r="136" spans="1:36">
      <c r="D136" s="310"/>
      <c r="F136" s="310">
        <f>F133/F9</f>
        <v>-0.18377695850662207</v>
      </c>
      <c r="H136" s="310">
        <f>H133/H9</f>
        <v>-0.18381095779821907</v>
      </c>
      <c r="K136" s="310">
        <f>K133/K9</f>
        <v>-0.16408405819126767</v>
      </c>
      <c r="M136" s="310">
        <f>M133/M9</f>
        <v>-0.16310631386637028</v>
      </c>
      <c r="O136" s="310">
        <f>O133/O9</f>
        <v>-0.15975809614971334</v>
      </c>
      <c r="R136" s="310">
        <f>R133/R9</f>
        <v>-0.15611545875514013</v>
      </c>
      <c r="T136" s="310">
        <f>T133/T9</f>
        <v>-0.15567261626455572</v>
      </c>
      <c r="V136" s="310">
        <f>V133/V9</f>
        <v>-0.15142355470174923</v>
      </c>
      <c r="Y136" s="310">
        <f>Y133/Y9</f>
        <v>-0.16079343167457602</v>
      </c>
      <c r="AA136" s="310">
        <f>AA133/AA9</f>
        <v>-0.15755251595197742</v>
      </c>
      <c r="AC136" s="310">
        <f>AC133/AC9</f>
        <v>-0.16179414161104663</v>
      </c>
      <c r="AF136" s="310" t="e">
        <f>AF133/AF9</f>
        <v>#VALUE!</v>
      </c>
      <c r="AH136" s="290" t="e">
        <f t="shared" si="50"/>
        <v>#VALUE!</v>
      </c>
      <c r="AJ136" s="290" t="e">
        <f t="shared" si="51"/>
        <v>#VALUE!</v>
      </c>
    </row>
    <row r="137" spans="1:36">
      <c r="A137" s="115" t="s">
        <v>772</v>
      </c>
      <c r="B137" s="309">
        <v>-24.436652032000055</v>
      </c>
      <c r="C137" s="309">
        <v>-25.925195809600012</v>
      </c>
      <c r="D137" s="290">
        <f>B137+C137</f>
        <v>-50.361847841600067</v>
      </c>
      <c r="E137" s="309">
        <v>-23.440994944000035</v>
      </c>
      <c r="F137" s="290">
        <f>D137+E137</f>
        <v>-73.802842785600106</v>
      </c>
      <c r="G137" s="309">
        <v>-21.579543270000038</v>
      </c>
      <c r="H137" s="290">
        <f>F137+G137</f>
        <v>-95.382386055600136</v>
      </c>
      <c r="I137" s="309">
        <v>-23.938174042400011</v>
      </c>
      <c r="J137" s="309">
        <v>-21.611942609200007</v>
      </c>
      <c r="K137" s="290">
        <f>I137+J137</f>
        <v>-45.550116651600021</v>
      </c>
      <c r="L137" s="309">
        <v>-20.761215957600061</v>
      </c>
      <c r="M137" s="290">
        <f>K137+L137</f>
        <v>-66.311332609200079</v>
      </c>
      <c r="N137" s="309">
        <v>-20.533054329599963</v>
      </c>
      <c r="O137" s="290">
        <f>M137+N137</f>
        <v>-86.844386938800042</v>
      </c>
      <c r="P137" s="309">
        <v>-19.587701540000001</v>
      </c>
      <c r="Q137" s="309">
        <v>-20.174807260000005</v>
      </c>
      <c r="R137" s="290">
        <f>P137+Q137</f>
        <v>-39.762508800000006</v>
      </c>
      <c r="S137" s="309">
        <v>-19.268258659999997</v>
      </c>
      <c r="T137" s="290">
        <f>R137+S137</f>
        <v>-59.030767460000007</v>
      </c>
      <c r="U137" s="309">
        <v>-18.151266039999996</v>
      </c>
      <c r="V137" s="290">
        <f>T137+U137</f>
        <v>-77.182033500000003</v>
      </c>
      <c r="W137" s="309">
        <v>-20.604480550000002</v>
      </c>
      <c r="X137" s="309">
        <v>-17.346070410000056</v>
      </c>
      <c r="Y137" s="290">
        <f>W137+X137</f>
        <v>-37.950550960000058</v>
      </c>
      <c r="Z137" s="309">
        <v>-16.028798340000012</v>
      </c>
      <c r="AA137" s="290">
        <f>Y137+Z137</f>
        <v>-53.979349300000067</v>
      </c>
      <c r="AB137" s="309">
        <v>-17.611596759999983</v>
      </c>
      <c r="AC137" s="290">
        <f>AA137+AB137</f>
        <v>-71.59094606000005</v>
      </c>
      <c r="AD137" s="309">
        <v>-18.157892990000004</v>
      </c>
      <c r="AE137" s="309">
        <f>SUMIF('Controle Dash'!$1:$1,'Controle Dash Trimestre'!AE$1,'Controle Dash'!218:218)</f>
        <v>-19.892220529999992</v>
      </c>
      <c r="AF137" s="290">
        <f>AD137+AE137</f>
        <v>-38.050113519999996</v>
      </c>
      <c r="AG137" s="291">
        <f>SUMIF('Controle Dash'!$1:$1,'Controle Dash Trimestre'!AG$1,'Controle Dash'!218:218)</f>
        <v>-19.432725179999998</v>
      </c>
      <c r="AH137" s="290">
        <f t="shared" si="50"/>
        <v>-57.482838699999995</v>
      </c>
      <c r="AI137" s="291">
        <f>SUMIF('Controle Dash'!$1:$1,'Controle Dash Trimestre'!AI$1,'Controle Dash'!218:218)</f>
        <v>-17.401124880000005</v>
      </c>
      <c r="AJ137" s="290">
        <f t="shared" si="51"/>
        <v>-74.88396358</v>
      </c>
    </row>
    <row r="138" spans="1:36">
      <c r="I138" s="298">
        <v>0.10929938335066391</v>
      </c>
      <c r="J138" s="298">
        <v>-9.7176644679736746E-2</v>
      </c>
      <c r="L138" s="298">
        <v>-3.9363728980003843E-2</v>
      </c>
      <c r="N138" s="298">
        <v>-1.098980081253742E-2</v>
      </c>
      <c r="P138" s="298">
        <v>-4.6040534176017056E-2</v>
      </c>
      <c r="Q138" s="298">
        <v>2.9973180814557354E-2</v>
      </c>
      <c r="S138" s="298">
        <v>-4.4934684545779757E-2</v>
      </c>
      <c r="U138" s="298">
        <v>-5.7970605424704336E-2</v>
      </c>
      <c r="W138" s="298">
        <v>0.13515390632222846</v>
      </c>
      <c r="X138" s="298">
        <v>-0.15814085349508822</v>
      </c>
      <c r="Z138" s="298">
        <v>-7.5940661998041503E-2</v>
      </c>
      <c r="AB138" s="298">
        <v>9.8747166595145375E-2</v>
      </c>
      <c r="AD138" s="298">
        <v>0.13282933660016272</v>
      </c>
      <c r="AE138" s="298">
        <f>AE137/AD137-1</f>
        <v>9.5513699797389773E-2</v>
      </c>
      <c r="AG138" s="297">
        <f>AG137/AF137-1</f>
        <v>-0.48928601304209718</v>
      </c>
      <c r="AH138" s="290">
        <f t="shared" si="50"/>
        <v>-0.48928601304209718</v>
      </c>
      <c r="AI138" s="297">
        <f>AI137/AH137-1</f>
        <v>-0.69728139261153077</v>
      </c>
      <c r="AJ138" s="290">
        <f t="shared" si="51"/>
        <v>-1.1865674056536279</v>
      </c>
    </row>
    <row r="139" spans="1:36">
      <c r="I139" s="298">
        <v>-2.0398784127518055E-2</v>
      </c>
      <c r="J139" s="298">
        <v>-0.16637302306518442</v>
      </c>
      <c r="K139" s="310">
        <f>K137/D137-1</f>
        <v>-9.5543181916876385E-2</v>
      </c>
      <c r="L139" s="298">
        <v>-0.11432018959954138</v>
      </c>
      <c r="M139" s="310">
        <f>M137/F137-1</f>
        <v>-0.10150706793453923</v>
      </c>
      <c r="N139" s="298">
        <v>-4.8494489772399785E-2</v>
      </c>
      <c r="O139" s="310">
        <f>O137/H137-1</f>
        <v>-8.95133731695823E-2</v>
      </c>
      <c r="P139" s="298">
        <v>-0.18173785914891927</v>
      </c>
      <c r="Q139" s="298">
        <v>-6.6497277694427481E-2</v>
      </c>
      <c r="R139" s="310">
        <f>R137/K137-1</f>
        <v>-0.12706022019367791</v>
      </c>
      <c r="S139" s="298">
        <v>-7.1910879432547703E-2</v>
      </c>
      <c r="T139" s="310">
        <f>T137/M137-1</f>
        <v>-0.10979367873825474</v>
      </c>
      <c r="U139" s="298">
        <v>-0.11599775909453658</v>
      </c>
      <c r="V139" s="310">
        <f>V137/O137-1</f>
        <v>-0.1112605405990047</v>
      </c>
      <c r="W139" s="298">
        <v>5.1909051601773504E-2</v>
      </c>
      <c r="X139" s="298">
        <v>-0.14021134445276218</v>
      </c>
      <c r="Y139" s="310">
        <f>Y137/R137-1</f>
        <v>-4.5569504910111358E-2</v>
      </c>
      <c r="Z139" s="298">
        <v>-0.1681241868900667</v>
      </c>
      <c r="AA139" s="310">
        <f>AA137/T137-1</f>
        <v>-8.557263232979051E-2</v>
      </c>
      <c r="AB139" s="298">
        <v>-2.9731770710138994E-2</v>
      </c>
      <c r="AC139" s="310">
        <f>AC137/V137-1</f>
        <v>-7.2440271219336938E-2</v>
      </c>
      <c r="AD139" s="298">
        <v>3.650957451344361E-4</v>
      </c>
      <c r="AE139" s="298">
        <f>AE137/X137-1</f>
        <v>0.14678541363074804</v>
      </c>
      <c r="AF139" s="310">
        <f>AF137/Y137-1</f>
        <v>2.623481279754758E-3</v>
      </c>
      <c r="AG139" s="297">
        <f>AG137/Z137-1</f>
        <v>0.21236319578027607</v>
      </c>
      <c r="AH139" s="290">
        <f t="shared" si="50"/>
        <v>0.21498667706003083</v>
      </c>
      <c r="AI139" s="297">
        <f>AI137/AB137-1</f>
        <v>-1.1950755111427958E-2</v>
      </c>
      <c r="AJ139" s="290">
        <f t="shared" si="51"/>
        <v>0.20303592194860287</v>
      </c>
    </row>
    <row r="140" spans="1:36">
      <c r="AH140" s="290">
        <f t="shared" si="50"/>
        <v>0</v>
      </c>
      <c r="AJ140" s="290">
        <f t="shared" si="51"/>
        <v>0</v>
      </c>
    </row>
    <row r="141" spans="1:36">
      <c r="AH141" s="290">
        <f t="shared" si="50"/>
        <v>0</v>
      </c>
      <c r="AJ141" s="290">
        <f t="shared" si="51"/>
        <v>0</v>
      </c>
    </row>
    <row r="142" spans="1:36">
      <c r="A142" s="115" t="s">
        <v>771</v>
      </c>
      <c r="B142" s="309">
        <v>15.557767109999999</v>
      </c>
      <c r="C142" s="309">
        <v>21.543569319999985</v>
      </c>
      <c r="D142" s="290">
        <f>B142+C142</f>
        <v>37.101336429999982</v>
      </c>
      <c r="E142" s="309">
        <v>26.552627400000084</v>
      </c>
      <c r="F142" s="290">
        <f>D142+E142</f>
        <v>63.653963830000066</v>
      </c>
      <c r="G142" s="309">
        <v>25.64091654500001</v>
      </c>
      <c r="H142" s="290">
        <f>F142+G142</f>
        <v>89.294880375000076</v>
      </c>
      <c r="I142" s="309">
        <v>23.680779809999997</v>
      </c>
      <c r="J142" s="309">
        <v>23.965971409999973</v>
      </c>
      <c r="K142" s="290">
        <f>I142+J142</f>
        <v>47.64675121999997</v>
      </c>
      <c r="L142" s="309">
        <v>22.562415410000042</v>
      </c>
      <c r="M142" s="290">
        <f>K142+L142</f>
        <v>70.209166630000013</v>
      </c>
      <c r="N142" s="309">
        <v>24.746914299999972</v>
      </c>
      <c r="O142" s="290">
        <f>M142+N142</f>
        <v>94.956080929999985</v>
      </c>
      <c r="P142" s="309">
        <v>26.014683200000007</v>
      </c>
      <c r="Q142" s="309">
        <v>25.642544440000009</v>
      </c>
      <c r="R142" s="290">
        <f>P142+Q142</f>
        <v>51.657227640000016</v>
      </c>
      <c r="S142" s="309">
        <v>24.630194200000005</v>
      </c>
      <c r="T142" s="290">
        <f>R142+S142</f>
        <v>76.287421840000022</v>
      </c>
      <c r="U142" s="309">
        <v>23.695255620000065</v>
      </c>
      <c r="V142" s="290">
        <f>T142+U142</f>
        <v>99.98267746000009</v>
      </c>
      <c r="W142" s="309">
        <v>21.438040763405247</v>
      </c>
      <c r="X142" s="309">
        <v>22.259905700000051</v>
      </c>
      <c r="Y142" s="290">
        <f>W142+X142</f>
        <v>43.697946463405302</v>
      </c>
      <c r="Z142" s="309">
        <v>22.997276760000002</v>
      </c>
      <c r="AA142" s="290">
        <f>Y142+Z142</f>
        <v>66.695223223405307</v>
      </c>
      <c r="AB142" s="309">
        <v>22.536148770000015</v>
      </c>
      <c r="AC142" s="290">
        <f>AA142+AB142</f>
        <v>89.231371993405318</v>
      </c>
      <c r="AD142" s="309">
        <v>22.042251971999878</v>
      </c>
      <c r="AE142" s="309">
        <f>SUMIF('Controle Dash'!$1:$1,'Controle Dash Trimestre'!AE$1,'Controle Dash'!220:220)</f>
        <v>22.939750489999998</v>
      </c>
      <c r="AF142" s="290">
        <f>AD142+AE142</f>
        <v>44.982002461999876</v>
      </c>
      <c r="AG142" s="291">
        <f>SUMIF('Controle Dash'!$1:$1,'Controle Dash Trimestre'!AG$1,'Controle Dash'!220:220)</f>
        <v>21.779820539999974</v>
      </c>
      <c r="AH142" s="290">
        <f t="shared" si="50"/>
        <v>66.761823001999858</v>
      </c>
      <c r="AI142" s="291">
        <f>SUMIF('Controle Dash'!$1:$1,'Controle Dash Trimestre'!AI$1,'Controle Dash'!220:220)</f>
        <v>21.746451280000009</v>
      </c>
      <c r="AJ142" s="290">
        <f t="shared" si="51"/>
        <v>88.50827428199986</v>
      </c>
    </row>
    <row r="143" spans="1:36">
      <c r="I143" s="298">
        <v>-7.6445657921781263E-2</v>
      </c>
      <c r="J143" s="298">
        <v>1.2043167593642545E-2</v>
      </c>
      <c r="P143" s="298">
        <v>5.1229372867712897E-2</v>
      </c>
      <c r="Q143" s="298">
        <v>-1.4304950674932648E-2</v>
      </c>
      <c r="W143" s="298">
        <v>-9.5260202835271701E-2</v>
      </c>
      <c r="X143" s="298">
        <v>3.8336755940763467E-2</v>
      </c>
      <c r="AE143" s="298">
        <f>AE142/AD142-1</f>
        <v>4.0717188023265738E-2</v>
      </c>
      <c r="AG143" s="297">
        <f>AG142/AF142-1</f>
        <v>-0.51581033862600401</v>
      </c>
      <c r="AH143" s="290">
        <f t="shared" si="50"/>
        <v>-0.51581033862600401</v>
      </c>
      <c r="AI143" s="297">
        <f>AI142/AH142-1</f>
        <v>-0.67426816251933996</v>
      </c>
      <c r="AJ143" s="290">
        <f t="shared" si="51"/>
        <v>-1.1900785011453441</v>
      </c>
    </row>
    <row r="144" spans="1:36">
      <c r="I144" s="298">
        <v>0.52211944314160652</v>
      </c>
      <c r="J144" s="298">
        <v>0.11244200318055686</v>
      </c>
      <c r="P144" s="298">
        <v>9.8556863782603976E-2</v>
      </c>
      <c r="Q144" s="298">
        <v>6.9956397815799543E-2</v>
      </c>
      <c r="W144" s="298">
        <v>-0.17592535728418013</v>
      </c>
      <c r="X144" s="298">
        <v>-0.13191509711194471</v>
      </c>
      <c r="AE144" s="298">
        <f>AE142/X142-1</f>
        <v>3.0541225069068645E-2</v>
      </c>
      <c r="AG144" s="297">
        <f>AG142/Z142-1</f>
        <v>-5.2939147217534566E-2</v>
      </c>
      <c r="AH144" s="290">
        <f t="shared" si="50"/>
        <v>-5.2939147217534566E-2</v>
      </c>
      <c r="AI144" s="297">
        <f>AI142/AB142-1</f>
        <v>-3.5041368339352008E-2</v>
      </c>
      <c r="AJ144" s="290">
        <f t="shared" si="51"/>
        <v>-8.7980515556886574E-2</v>
      </c>
    </row>
    <row r="145" spans="1:36">
      <c r="AH145" s="290">
        <f t="shared" si="50"/>
        <v>0</v>
      </c>
      <c r="AJ145" s="290">
        <f t="shared" si="51"/>
        <v>0</v>
      </c>
    </row>
    <row r="146" spans="1:36">
      <c r="A146" s="305" t="s">
        <v>770</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3"/>
      <c r="AH146" s="303">
        <f t="shared" si="50"/>
        <v>0</v>
      </c>
      <c r="AI146" s="303"/>
      <c r="AJ146" s="303">
        <f t="shared" si="51"/>
        <v>0</v>
      </c>
    </row>
    <row r="147" spans="1:36">
      <c r="A147" t="s">
        <v>769</v>
      </c>
      <c r="B147" s="293">
        <v>334.6</v>
      </c>
      <c r="C147" s="293">
        <v>350.1</v>
      </c>
      <c r="D147" s="292">
        <f>C147</f>
        <v>350.1</v>
      </c>
      <c r="E147" s="293">
        <v>658.5</v>
      </c>
      <c r="F147" s="292">
        <f>E147</f>
        <v>658.5</v>
      </c>
      <c r="G147" s="293">
        <v>276.10000000000002</v>
      </c>
      <c r="H147" s="292">
        <f>G147</f>
        <v>276.10000000000002</v>
      </c>
      <c r="I147" s="293">
        <v>291.5</v>
      </c>
      <c r="J147" s="293">
        <v>278.11600000000004</v>
      </c>
      <c r="K147" s="292">
        <f>J147</f>
        <v>278.11600000000004</v>
      </c>
      <c r="L147" s="293">
        <v>319.46600000000001</v>
      </c>
      <c r="M147" s="292">
        <f>L147</f>
        <v>319.46600000000001</v>
      </c>
      <c r="N147" s="293">
        <v>39.191000000000003</v>
      </c>
      <c r="O147" s="292">
        <f>N147</f>
        <v>39.191000000000003</v>
      </c>
      <c r="P147" s="293">
        <v>40.491999999999997</v>
      </c>
      <c r="Q147" s="293">
        <v>21.375</v>
      </c>
      <c r="R147" s="292">
        <f>Q147</f>
        <v>21.375</v>
      </c>
      <c r="S147" s="293">
        <v>233.61799999999999</v>
      </c>
      <c r="T147" s="292">
        <f>S147</f>
        <v>233.61799999999999</v>
      </c>
      <c r="U147" s="293">
        <v>617.49300000000005</v>
      </c>
      <c r="V147" s="292">
        <f>U147</f>
        <v>617.49300000000005</v>
      </c>
      <c r="W147" s="293">
        <v>654.88199999999995</v>
      </c>
      <c r="X147" s="293">
        <v>644.47</v>
      </c>
      <c r="Y147" s="292">
        <f>X147</f>
        <v>644.47</v>
      </c>
      <c r="Z147" s="293">
        <v>37.468000000000004</v>
      </c>
      <c r="AA147" s="292">
        <f>Z147</f>
        <v>37.468000000000004</v>
      </c>
      <c r="AB147" s="293">
        <v>63.625999999999998</v>
      </c>
      <c r="AC147" s="292">
        <f>AB147</f>
        <v>63.625999999999998</v>
      </c>
      <c r="AD147" s="293">
        <v>34.295999999999999</v>
      </c>
      <c r="AE147" s="293">
        <v>18.198</v>
      </c>
      <c r="AF147" s="292">
        <f>AE147</f>
        <v>18.198</v>
      </c>
      <c r="AG147" s="291">
        <v>6.2781054721719132E-2</v>
      </c>
      <c r="AH147" s="290">
        <f t="shared" si="50"/>
        <v>18.260781054721718</v>
      </c>
      <c r="AI147" s="291">
        <v>-0.61231359181934386</v>
      </c>
      <c r="AJ147" s="290">
        <f t="shared" si="51"/>
        <v>17.648467462902374</v>
      </c>
    </row>
    <row r="148" spans="1:36">
      <c r="A148" t="s">
        <v>768</v>
      </c>
      <c r="B148" s="293">
        <v>439.5</v>
      </c>
      <c r="C148" s="293">
        <v>450.3</v>
      </c>
      <c r="D148" s="292">
        <f>C148</f>
        <v>450.3</v>
      </c>
      <c r="E148" s="293">
        <v>126.4</v>
      </c>
      <c r="F148" s="292">
        <f>E148</f>
        <v>126.4</v>
      </c>
      <c r="G148" s="293">
        <v>613.70000000000005</v>
      </c>
      <c r="H148" s="292">
        <f>G148</f>
        <v>613.70000000000005</v>
      </c>
      <c r="I148" s="293">
        <v>613.4</v>
      </c>
      <c r="J148" s="293">
        <v>614.36300000000006</v>
      </c>
      <c r="K148" s="292">
        <f>J148</f>
        <v>614.36300000000006</v>
      </c>
      <c r="L148" s="293">
        <v>612.67600000000004</v>
      </c>
      <c r="M148" s="292">
        <f>L148</f>
        <v>612.67600000000004</v>
      </c>
      <c r="N148" s="293">
        <v>613.28099999999995</v>
      </c>
      <c r="O148" s="292">
        <f>N148</f>
        <v>613.28099999999995</v>
      </c>
      <c r="P148" s="293">
        <v>619.82299999999998</v>
      </c>
      <c r="Q148" s="293">
        <v>619.86099999999999</v>
      </c>
      <c r="R148" s="292">
        <f>Q148</f>
        <v>619.86099999999999</v>
      </c>
      <c r="S148" s="293">
        <v>620.471</v>
      </c>
      <c r="T148" s="292">
        <f>S148</f>
        <v>620.471</v>
      </c>
      <c r="U148" s="293">
        <v>6.9249999999999998</v>
      </c>
      <c r="V148" s="292">
        <f>U148</f>
        <v>6.9249999999999998</v>
      </c>
      <c r="W148" s="293">
        <v>6.3630000000000004</v>
      </c>
      <c r="X148" s="293">
        <v>0</v>
      </c>
      <c r="Y148" s="292">
        <f>X148</f>
        <v>0</v>
      </c>
      <c r="Z148" s="293">
        <v>1295.6759999999999</v>
      </c>
      <c r="AA148" s="292">
        <f>Z148</f>
        <v>1295.6759999999999</v>
      </c>
      <c r="AB148" s="293">
        <v>1296.26</v>
      </c>
      <c r="AC148" s="292">
        <f>AB148</f>
        <v>1296.26</v>
      </c>
      <c r="AD148" s="293">
        <v>1300.2950000000001</v>
      </c>
      <c r="AE148" s="293">
        <v>1301.4630000000002</v>
      </c>
      <c r="AF148" s="292">
        <f>AE148</f>
        <v>1301.4630000000002</v>
      </c>
      <c r="AG148" s="291">
        <v>4.4663943763720848E-3</v>
      </c>
      <c r="AH148" s="290">
        <f t="shared" si="50"/>
        <v>1301.4674663943765</v>
      </c>
      <c r="AI148" s="291">
        <v>4.4892722536093999E-4</v>
      </c>
      <c r="AJ148" s="290">
        <f t="shared" si="51"/>
        <v>1301.4679153216018</v>
      </c>
    </row>
    <row r="149" spans="1:36" s="115" customFormat="1">
      <c r="A149" s="115" t="s">
        <v>767</v>
      </c>
      <c r="B149" s="307">
        <v>774.1</v>
      </c>
      <c r="C149" s="307">
        <v>800.40000000000009</v>
      </c>
      <c r="D149" s="306">
        <f>SUM(D147:D148)</f>
        <v>800.40000000000009</v>
      </c>
      <c r="E149" s="307">
        <v>784.9</v>
      </c>
      <c r="F149" s="306">
        <f>SUM(F147:F148)</f>
        <v>784.9</v>
      </c>
      <c r="G149" s="307">
        <v>889.80000000000007</v>
      </c>
      <c r="H149" s="306">
        <f>SUM(H147:H148)</f>
        <v>889.80000000000007</v>
      </c>
      <c r="I149" s="307">
        <v>904.9</v>
      </c>
      <c r="J149" s="307">
        <v>892.47900000000004</v>
      </c>
      <c r="K149" s="306">
        <f>SUM(K147:K148)</f>
        <v>892.47900000000004</v>
      </c>
      <c r="L149" s="307">
        <v>932.14200000000005</v>
      </c>
      <c r="M149" s="306">
        <f>SUM(M147:M148)</f>
        <v>932.14200000000005</v>
      </c>
      <c r="N149" s="307">
        <v>652.47199999999998</v>
      </c>
      <c r="O149" s="306">
        <f>SUM(O147:O148)</f>
        <v>652.47199999999998</v>
      </c>
      <c r="P149" s="307">
        <v>660.31499999999994</v>
      </c>
      <c r="Q149" s="307">
        <v>641.23599999999999</v>
      </c>
      <c r="R149" s="306">
        <f>SUM(R147:R148)</f>
        <v>641.23599999999999</v>
      </c>
      <c r="S149" s="307">
        <v>854.08899999999994</v>
      </c>
      <c r="T149" s="306">
        <f>SUM(T147:T148)</f>
        <v>854.08899999999994</v>
      </c>
      <c r="U149" s="307">
        <v>624.41800000000001</v>
      </c>
      <c r="V149" s="306">
        <f>SUM(V147:V148)</f>
        <v>624.41800000000001</v>
      </c>
      <c r="W149" s="307">
        <v>661.245</v>
      </c>
      <c r="X149" s="307">
        <v>644.47</v>
      </c>
      <c r="Y149" s="306">
        <f>SUM(Y147:Y148)</f>
        <v>644.47</v>
      </c>
      <c r="Z149" s="307">
        <v>1333.144</v>
      </c>
      <c r="AA149" s="306">
        <f>SUM(AA147:AA148)</f>
        <v>1333.144</v>
      </c>
      <c r="AB149" s="307">
        <v>1359.886</v>
      </c>
      <c r="AC149" s="306">
        <f>SUM(AC147:AC148)</f>
        <v>1359.886</v>
      </c>
      <c r="AD149" s="307">
        <v>1334.5910000000001</v>
      </c>
      <c r="AE149" s="307">
        <f>SUM(AE147:AE148)</f>
        <v>1319.6610000000003</v>
      </c>
      <c r="AF149" s="306">
        <f>SUM(AF147:AF148)</f>
        <v>1319.6610000000003</v>
      </c>
      <c r="AG149" s="300">
        <f>SUM(AG147:AG148)</f>
        <v>6.7247449098091217E-2</v>
      </c>
      <c r="AH149" s="299">
        <f t="shared" ref="AH149:AH160" si="52">AG149+AF149</f>
        <v>1319.7282474490985</v>
      </c>
      <c r="AI149" s="300">
        <f>SUM(AI147:AI148)</f>
        <v>-0.61186466459398292</v>
      </c>
      <c r="AJ149" s="299">
        <f t="shared" ref="AJ149:AJ160" si="53">AI149+AH149</f>
        <v>1319.1163827845046</v>
      </c>
    </row>
    <row r="150" spans="1:36">
      <c r="AH150" s="290">
        <f t="shared" si="52"/>
        <v>0</v>
      </c>
      <c r="AJ150" s="290">
        <f t="shared" si="53"/>
        <v>0</v>
      </c>
    </row>
    <row r="151" spans="1:36" s="115" customFormat="1">
      <c r="A151" s="115" t="s">
        <v>766</v>
      </c>
      <c r="B151" s="307">
        <v>421.4</v>
      </c>
      <c r="C151" s="307">
        <v>333.2</v>
      </c>
      <c r="D151" s="306">
        <f>C151</f>
        <v>333.2</v>
      </c>
      <c r="E151" s="307">
        <v>488.4</v>
      </c>
      <c r="F151" s="306">
        <f>E151</f>
        <v>488.4</v>
      </c>
      <c r="G151" s="308">
        <v>450.87199999999996</v>
      </c>
      <c r="H151" s="306">
        <f>G151</f>
        <v>450.87199999999996</v>
      </c>
      <c r="I151" s="307">
        <v>688.1</v>
      </c>
      <c r="J151" s="307">
        <v>727.28800000000001</v>
      </c>
      <c r="K151" s="306">
        <f>J151</f>
        <v>727.28800000000001</v>
      </c>
      <c r="L151" s="307">
        <v>852.2700000000001</v>
      </c>
      <c r="M151" s="306">
        <f>L151</f>
        <v>852.2700000000001</v>
      </c>
      <c r="N151" s="307">
        <v>517.70899999999995</v>
      </c>
      <c r="O151" s="306">
        <f>N151</f>
        <v>517.70899999999995</v>
      </c>
      <c r="P151" s="307">
        <v>527.46799999999996</v>
      </c>
      <c r="Q151" s="307">
        <v>399.95600000000002</v>
      </c>
      <c r="R151" s="306">
        <f>Q151</f>
        <v>399.95600000000002</v>
      </c>
      <c r="S151" s="307">
        <v>596.61699999999996</v>
      </c>
      <c r="T151" s="306">
        <f>S151</f>
        <v>596.61699999999996</v>
      </c>
      <c r="U151" s="307">
        <v>435.25200000000001</v>
      </c>
      <c r="V151" s="306">
        <f>U151</f>
        <v>435.25200000000001</v>
      </c>
      <c r="W151" s="307">
        <v>682.17700000000002</v>
      </c>
      <c r="X151" s="307">
        <v>623.68600000000004</v>
      </c>
      <c r="Y151" s="306">
        <f>X151</f>
        <v>623.68600000000004</v>
      </c>
      <c r="Z151" s="307">
        <v>1225.432</v>
      </c>
      <c r="AA151" s="306">
        <f>Z151</f>
        <v>1225.432</v>
      </c>
      <c r="AB151" s="307">
        <v>441.84500000000003</v>
      </c>
      <c r="AC151" s="306">
        <f>AB151</f>
        <v>441.84500000000003</v>
      </c>
      <c r="AD151" s="307">
        <v>556.65499999999997</v>
      </c>
      <c r="AE151" s="307">
        <v>931.41699999999992</v>
      </c>
      <c r="AF151" s="306">
        <f>AE151</f>
        <v>931.41699999999992</v>
      </c>
      <c r="AG151" s="300">
        <v>-0.23992763368346848</v>
      </c>
      <c r="AH151" s="299">
        <f t="shared" si="52"/>
        <v>931.17707236631645</v>
      </c>
      <c r="AI151" s="300">
        <v>0.21690386321382693</v>
      </c>
      <c r="AJ151" s="299">
        <f t="shared" si="53"/>
        <v>931.39397622953027</v>
      </c>
    </row>
    <row r="152" spans="1:36">
      <c r="AH152" s="290">
        <f t="shared" si="52"/>
        <v>0</v>
      </c>
      <c r="AJ152" s="290">
        <f t="shared" si="53"/>
        <v>0</v>
      </c>
    </row>
    <row r="153" spans="1:36" s="115" customFormat="1">
      <c r="A153" s="115" t="s">
        <v>765</v>
      </c>
      <c r="B153" s="307">
        <v>352.70000000000005</v>
      </c>
      <c r="C153" s="307">
        <v>467.2000000000001</v>
      </c>
      <c r="D153" s="306">
        <f>D149-D151</f>
        <v>467.2000000000001</v>
      </c>
      <c r="E153" s="307">
        <v>296.5</v>
      </c>
      <c r="F153" s="306">
        <f>F149-F151</f>
        <v>296.5</v>
      </c>
      <c r="G153" s="308">
        <v>438.92800000000011</v>
      </c>
      <c r="H153" s="306">
        <f>H149-H151</f>
        <v>438.92800000000011</v>
      </c>
      <c r="I153" s="307">
        <v>216.79999999999995</v>
      </c>
      <c r="J153" s="307">
        <v>165.19100000000003</v>
      </c>
      <c r="K153" s="306">
        <f>K149-K151</f>
        <v>165.19100000000003</v>
      </c>
      <c r="L153" s="307">
        <v>79.871999999999957</v>
      </c>
      <c r="M153" s="306">
        <f>M149-M151</f>
        <v>79.871999999999957</v>
      </c>
      <c r="N153" s="307">
        <v>134.76300000000003</v>
      </c>
      <c r="O153" s="306">
        <f>O149-O151</f>
        <v>134.76300000000003</v>
      </c>
      <c r="P153" s="307">
        <v>132.84699999999998</v>
      </c>
      <c r="Q153" s="307">
        <v>241.27999999999997</v>
      </c>
      <c r="R153" s="306">
        <f>R149-R151</f>
        <v>241.27999999999997</v>
      </c>
      <c r="S153" s="307">
        <v>257.47199999999998</v>
      </c>
      <c r="T153" s="306">
        <f>T149-T151</f>
        <v>257.47199999999998</v>
      </c>
      <c r="U153" s="307">
        <v>189.166</v>
      </c>
      <c r="V153" s="306">
        <f>V149-V151</f>
        <v>189.166</v>
      </c>
      <c r="W153" s="307">
        <v>-20.932000000000016</v>
      </c>
      <c r="X153" s="307">
        <v>20.783999999999992</v>
      </c>
      <c r="Y153" s="306">
        <f>Y149-Y151</f>
        <v>20.783999999999992</v>
      </c>
      <c r="Z153" s="307">
        <v>107.71199999999999</v>
      </c>
      <c r="AA153" s="306">
        <f>AA149-AA151</f>
        <v>107.71199999999999</v>
      </c>
      <c r="AB153" s="307">
        <v>918.04099999999994</v>
      </c>
      <c r="AC153" s="306">
        <f>AC149-AC151</f>
        <v>918.04099999999994</v>
      </c>
      <c r="AD153" s="307">
        <v>777.93600000000015</v>
      </c>
      <c r="AE153" s="307">
        <f>AE149-AE151</f>
        <v>388.24400000000037</v>
      </c>
      <c r="AF153" s="306">
        <f>AF149-AF151</f>
        <v>388.24400000000037</v>
      </c>
      <c r="AG153" s="300">
        <f>AG149-AG151</f>
        <v>0.30717508278155969</v>
      </c>
      <c r="AH153" s="299">
        <f t="shared" si="52"/>
        <v>388.55117508278192</v>
      </c>
      <c r="AI153" s="300">
        <f>AI149-AI151</f>
        <v>-0.82876852780780985</v>
      </c>
      <c r="AJ153" s="299">
        <f t="shared" si="53"/>
        <v>387.7224065549741</v>
      </c>
    </row>
    <row r="154" spans="1:36">
      <c r="AH154" s="290">
        <f t="shared" si="52"/>
        <v>0</v>
      </c>
      <c r="AJ154" s="290">
        <f t="shared" si="53"/>
        <v>0</v>
      </c>
    </row>
    <row r="155" spans="1:36">
      <c r="A155" s="305" t="s">
        <v>764</v>
      </c>
      <c r="B155" s="304"/>
      <c r="C155" s="304"/>
      <c r="D155" s="304"/>
      <c r="E155" s="304"/>
      <c r="F155" s="304"/>
      <c r="G155" s="304"/>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3"/>
      <c r="AH155" s="303">
        <f t="shared" si="52"/>
        <v>0</v>
      </c>
      <c r="AI155" s="303"/>
      <c r="AJ155" s="303">
        <f t="shared" si="53"/>
        <v>0</v>
      </c>
    </row>
    <row r="156" spans="1:36">
      <c r="A156" t="s">
        <v>763</v>
      </c>
      <c r="B156" s="302">
        <v>95.575999999999993</v>
      </c>
      <c r="C156" s="302">
        <v>151.51300000000001</v>
      </c>
      <c r="D156" s="301">
        <f>SUM(B156:C156)</f>
        <v>247.089</v>
      </c>
      <c r="E156" s="302">
        <v>113.012</v>
      </c>
      <c r="F156" s="301">
        <f>SUM(D156:E156)</f>
        <v>360.101</v>
      </c>
      <c r="G156" s="302">
        <v>185.57</v>
      </c>
      <c r="H156" s="301">
        <f>SUM(F156:G156)</f>
        <v>545.67100000000005</v>
      </c>
      <c r="I156" s="302">
        <v>281.55500000000001</v>
      </c>
      <c r="J156" s="302">
        <v>95.355000000000004</v>
      </c>
      <c r="K156" s="301">
        <f>SUM(I156:J156)</f>
        <v>376.91</v>
      </c>
      <c r="L156" s="302">
        <v>219.655</v>
      </c>
      <c r="M156" s="301">
        <f>SUM(K156:L156)</f>
        <v>596.56500000000005</v>
      </c>
      <c r="N156" s="302">
        <v>-4.2069999999999999</v>
      </c>
      <c r="O156" s="301">
        <f>SUM(M156:N156)</f>
        <v>592.35800000000006</v>
      </c>
      <c r="P156" s="302">
        <v>294.19299999999998</v>
      </c>
      <c r="Q156" s="302">
        <v>130.20699999999999</v>
      </c>
      <c r="R156" s="301">
        <f>SUM(P156:Q156)</f>
        <v>424.4</v>
      </c>
      <c r="S156" s="302">
        <v>242.57400000000001</v>
      </c>
      <c r="T156" s="301">
        <f>SUM(R156:S156)</f>
        <v>666.97399999999993</v>
      </c>
      <c r="U156" s="302">
        <v>121.836</v>
      </c>
      <c r="V156" s="301">
        <f>SUM(T156:U156)</f>
        <v>788.81</v>
      </c>
      <c r="W156" s="302">
        <v>280.52999999999997</v>
      </c>
      <c r="X156" s="302">
        <v>172.84399999999999</v>
      </c>
      <c r="Y156" s="301">
        <f>SUM(W156:X156)</f>
        <v>453.37399999999997</v>
      </c>
      <c r="Z156" s="302">
        <v>167.12299999999999</v>
      </c>
      <c r="AA156" s="301">
        <f>SUM(Y156:Z156)</f>
        <v>620.49699999999996</v>
      </c>
      <c r="AB156" s="302">
        <v>246.17377148999995</v>
      </c>
      <c r="AC156" s="301">
        <f>SUM(AA156:AB156)</f>
        <v>866.67077148999988</v>
      </c>
      <c r="AD156" s="302">
        <v>187.11099999999999</v>
      </c>
      <c r="AE156" s="302" t="e">
        <v>#N/A</v>
      </c>
      <c r="AF156" s="301" t="e">
        <f>SUM(AD156:AE156)</f>
        <v>#N/A</v>
      </c>
      <c r="AG156" s="291" t="e">
        <v>#N/A</v>
      </c>
      <c r="AH156" s="290" t="e">
        <f t="shared" si="52"/>
        <v>#N/A</v>
      </c>
      <c r="AI156" s="291" t="e">
        <v>#N/A</v>
      </c>
      <c r="AJ156" s="290" t="e">
        <f t="shared" si="53"/>
        <v>#N/A</v>
      </c>
    </row>
    <row r="157" spans="1:36">
      <c r="A157" t="s">
        <v>762</v>
      </c>
      <c r="B157" s="302">
        <v>63.439</v>
      </c>
      <c r="C157" s="302">
        <v>128.32900000000001</v>
      </c>
      <c r="D157" s="301">
        <f>SUM(B157:C157)</f>
        <v>191.768</v>
      </c>
      <c r="E157" s="302">
        <v>89.486999999999995</v>
      </c>
      <c r="F157" s="301">
        <f>SUM(D157:E157)</f>
        <v>281.255</v>
      </c>
      <c r="G157" s="302">
        <v>128.821</v>
      </c>
      <c r="H157" s="301">
        <f>SUM(F157:G157)</f>
        <v>410.07600000000002</v>
      </c>
      <c r="I157" s="302">
        <v>221.53299999999999</v>
      </c>
      <c r="J157" s="302">
        <v>68.53</v>
      </c>
      <c r="K157" s="301">
        <f>SUM(I157:J157)</f>
        <v>290.06299999999999</v>
      </c>
      <c r="L157" s="302">
        <v>183.971</v>
      </c>
      <c r="M157" s="301">
        <f>SUM(K157:L157)</f>
        <v>474.03399999999999</v>
      </c>
      <c r="N157" s="302">
        <v>-340.149</v>
      </c>
      <c r="O157" s="301">
        <f>SUM(M157:N157)</f>
        <v>133.88499999999999</v>
      </c>
      <c r="P157" s="302">
        <v>243.53299999999999</v>
      </c>
      <c r="Q157" s="302">
        <v>82.793999999999997</v>
      </c>
      <c r="R157" s="301">
        <f>SUM(P157:Q157)</f>
        <v>326.327</v>
      </c>
      <c r="S157" s="302">
        <v>180.761</v>
      </c>
      <c r="T157" s="301">
        <f>SUM(R157:S157)</f>
        <v>507.08799999999997</v>
      </c>
      <c r="U157" s="302">
        <v>-129.61000000000001</v>
      </c>
      <c r="V157" s="301">
        <f>SUM(T157:U157)</f>
        <v>377.47799999999995</v>
      </c>
      <c r="W157" s="302">
        <v>240.64599999999999</v>
      </c>
      <c r="X157" s="302">
        <v>127.057</v>
      </c>
      <c r="Y157" s="301">
        <f>SUM(W157:X157)</f>
        <v>367.70299999999997</v>
      </c>
      <c r="Z157" s="302">
        <v>99.831000000000003</v>
      </c>
      <c r="AA157" s="301">
        <f>SUM(Y157:Z157)</f>
        <v>467.53399999999999</v>
      </c>
      <c r="AB157" s="302">
        <v>189.21977148999994</v>
      </c>
      <c r="AC157" s="301">
        <f>SUM(AA157:AB157)</f>
        <v>656.75377148999996</v>
      </c>
      <c r="AD157" s="302">
        <v>115.617</v>
      </c>
      <c r="AE157" s="302" t="e">
        <v>#N/A</v>
      </c>
      <c r="AF157" s="301" t="e">
        <f>SUM(AD157:AE157)</f>
        <v>#N/A</v>
      </c>
      <c r="AG157" s="291" t="e">
        <v>#N/A</v>
      </c>
      <c r="AH157" s="290" t="e">
        <f t="shared" si="52"/>
        <v>#N/A</v>
      </c>
      <c r="AI157" s="291" t="e">
        <v>#N/A</v>
      </c>
      <c r="AJ157" s="290" t="e">
        <f t="shared" si="53"/>
        <v>#N/A</v>
      </c>
    </row>
    <row r="158" spans="1:36">
      <c r="AH158" s="290">
        <f t="shared" si="52"/>
        <v>0</v>
      </c>
      <c r="AJ158" s="290">
        <f t="shared" si="53"/>
        <v>0</v>
      </c>
    </row>
    <row r="159" spans="1:36">
      <c r="AH159" s="290">
        <f t="shared" si="52"/>
        <v>0</v>
      </c>
      <c r="AJ159" s="290">
        <f t="shared" si="53"/>
        <v>0</v>
      </c>
    </row>
    <row r="160" spans="1:36">
      <c r="A160" s="115" t="s">
        <v>761</v>
      </c>
      <c r="I160" s="300">
        <v>-41.574661999999989</v>
      </c>
      <c r="J160" s="300">
        <v>-45.33259348999988</v>
      </c>
      <c r="K160" s="299">
        <f>K23+K13</f>
        <v>-86.907255489999869</v>
      </c>
      <c r="L160" s="300">
        <v>-45.470013619999847</v>
      </c>
      <c r="M160" s="299">
        <f>M23+M13</f>
        <v>-132.3772691099997</v>
      </c>
      <c r="N160" s="300">
        <v>-48.163467529999856</v>
      </c>
      <c r="O160" s="299">
        <f>O23+O13</f>
        <v>-180.54073663999958</v>
      </c>
      <c r="P160" s="300">
        <v>-36.533668210000016</v>
      </c>
      <c r="Q160" s="300">
        <v>-39.881253930000014</v>
      </c>
      <c r="R160" s="299">
        <f>R23+R13</f>
        <v>-76.41492214000003</v>
      </c>
      <c r="S160" s="300">
        <v>-38.506391040000054</v>
      </c>
      <c r="T160" s="299">
        <f>T23+T13</f>
        <v>-114.92131318000008</v>
      </c>
      <c r="U160" s="300">
        <v>-43.16844865000003</v>
      </c>
      <c r="V160" s="299">
        <f>V23+V13</f>
        <v>-158.08976183000013</v>
      </c>
      <c r="W160" s="300">
        <v>-33.811086379999949</v>
      </c>
      <c r="X160" s="300">
        <v>-44.409098210000138</v>
      </c>
      <c r="Y160" s="299">
        <f>Y23+Y13</f>
        <v>-78.220184590000088</v>
      </c>
      <c r="Z160" s="300">
        <v>-48.122209590000161</v>
      </c>
      <c r="AA160" s="299">
        <f>AA23+AA13</f>
        <v>-126.34239418000024</v>
      </c>
      <c r="AB160" s="300">
        <v>-44.641782839999919</v>
      </c>
      <c r="AC160" s="299">
        <f>AC23+AC13</f>
        <v>-170.98417702000017</v>
      </c>
      <c r="AD160" s="300">
        <v>-42.576150520000013</v>
      </c>
      <c r="AE160" s="300">
        <f>AE23+AE13</f>
        <v>-36.750570390000007</v>
      </c>
      <c r="AF160" s="299">
        <f>AF23+AF13</f>
        <v>-79.326720910000006</v>
      </c>
      <c r="AG160" s="300">
        <f>AG23+AG13</f>
        <v>-39.993744000000007</v>
      </c>
      <c r="AH160" s="299">
        <f t="shared" si="52"/>
        <v>-119.32046491000001</v>
      </c>
      <c r="AI160" s="300">
        <f>AI23+AI13</f>
        <v>-52.60037457</v>
      </c>
      <c r="AJ160" s="299">
        <f t="shared" si="53"/>
        <v>-171.92083948000001</v>
      </c>
    </row>
    <row r="161" spans="16:35">
      <c r="P161" s="298">
        <v>-0.12125158804658409</v>
      </c>
      <c r="Q161" s="298">
        <v>-0.12025209987605057</v>
      </c>
      <c r="S161" s="295">
        <v>-0.15314758069341916</v>
      </c>
      <c r="T161" s="296">
        <f>T160/M160-1</f>
        <v>-0.13186520652193301</v>
      </c>
      <c r="U161" s="295">
        <v>-0.10370970231511156</v>
      </c>
      <c r="V161" s="296">
        <f>V160/O160-1</f>
        <v>-0.12435406672105787</v>
      </c>
      <c r="W161" s="298">
        <v>-7.4522542175352702E-2</v>
      </c>
      <c r="X161" s="298">
        <v>0.11353314737664566</v>
      </c>
      <c r="Z161" s="295">
        <v>0.24972006698865368</v>
      </c>
      <c r="AA161" s="296">
        <f>AA160/T160-1</f>
        <v>9.9381748119353963E-2</v>
      </c>
      <c r="AB161" s="295">
        <v>3.4129885045101949E-2</v>
      </c>
      <c r="AC161" s="296">
        <f>AC160/V160-1</f>
        <v>8.156388523037883E-2</v>
      </c>
      <c r="AD161" s="295">
        <v>-1.3720625793209207E-2</v>
      </c>
      <c r="AE161" s="298">
        <f>AE160/X160-1</f>
        <v>-0.17245402696052869</v>
      </c>
      <c r="AG161" s="297">
        <f>AG160/Z160-1</f>
        <v>-0.16891297509516801</v>
      </c>
      <c r="AI161" s="297">
        <f>AI160/AB160-1</f>
        <v>0.17827674487204903</v>
      </c>
    </row>
    <row r="162" spans="16:35">
      <c r="P162" s="294">
        <v>-0.24146515847838235</v>
      </c>
      <c r="Q162" s="294">
        <v>9.1630156072958879E-2</v>
      </c>
      <c r="S162" s="295">
        <v>-3.4473913293025626E-2</v>
      </c>
      <c r="T162" s="296"/>
      <c r="U162" s="295">
        <v>0.12107230732573915</v>
      </c>
      <c r="V162" s="296"/>
      <c r="W162" s="294">
        <v>-0.21676392278692824</v>
      </c>
      <c r="X162" s="294">
        <v>0.31344783515353591</v>
      </c>
      <c r="Z162" s="295">
        <v>8.3611501463992655E-2</v>
      </c>
      <c r="AA162" s="296"/>
      <c r="AB162" s="295">
        <v>-7.2324749417231216E-2</v>
      </c>
      <c r="AC162" s="296"/>
      <c r="AD162" s="295">
        <v>-0.11524946832766847</v>
      </c>
      <c r="AE162" s="294">
        <f>AE160/AD160-1</f>
        <v>-0.1368273096287429</v>
      </c>
      <c r="AG162" s="291">
        <f>AG160/AF160-1</f>
        <v>-0.49583515439425718</v>
      </c>
      <c r="AI162" s="291">
        <f>AI160/AH160-1</f>
        <v>-0.55916720061663394</v>
      </c>
    </row>
  </sheetData>
  <dataConsolidate/>
  <pageMargins left="0.511811024" right="0.511811024" top="0.78740157499999996" bottom="0.78740157499999996" header="0.31496062000000002" footer="0.31496062000000002"/>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
  <sheetViews>
    <sheetView workbookViewId="0">
      <pane xSplit="2" ySplit="3" topLeftCell="P4" activePane="bottomRight" state="frozen"/>
      <selection pane="topRight" activeCell="C1" sqref="C1"/>
      <selection pane="bottomLeft" activeCell="A4" sqref="A4"/>
      <selection pane="bottomRight" activeCell="Z11" sqref="Z11"/>
    </sheetView>
  </sheetViews>
  <sheetFormatPr defaultColWidth="9.140625" defaultRowHeight="15" outlineLevelCol="1"/>
  <cols>
    <col min="1" max="1" width="40.42578125" style="3" bestFit="1" customWidth="1"/>
    <col min="2" max="2" width="31.42578125" style="3" hidden="1" customWidth="1" outlineLevel="1"/>
    <col min="3" max="3" width="9.42578125" style="3" customWidth="1" collapsed="1"/>
    <col min="4" max="30" width="9.42578125" style="3" customWidth="1"/>
    <col min="31" max="16384" width="9.140625" style="3"/>
  </cols>
  <sheetData>
    <row r="1" spans="1:30" ht="51.75" customHeight="1">
      <c r="A1" s="64"/>
      <c r="B1" s="53"/>
      <c r="C1" s="4"/>
      <c r="D1" s="4"/>
      <c r="E1" s="4"/>
      <c r="F1" s="4"/>
      <c r="G1" s="4"/>
      <c r="H1" s="4"/>
      <c r="I1" s="4"/>
      <c r="J1" s="4"/>
      <c r="K1" s="4"/>
      <c r="L1" s="4"/>
      <c r="M1" s="4"/>
      <c r="N1" s="4"/>
      <c r="O1" s="4"/>
      <c r="P1" s="4"/>
      <c r="Q1" s="4"/>
      <c r="R1" s="4"/>
      <c r="S1" s="4"/>
      <c r="T1" s="4"/>
      <c r="U1" s="4"/>
      <c r="V1" s="4"/>
      <c r="W1" s="4"/>
      <c r="X1" s="4"/>
      <c r="Y1" s="4"/>
      <c r="Z1" s="4"/>
      <c r="AA1" s="4"/>
      <c r="AB1" s="4"/>
      <c r="AC1" s="4"/>
      <c r="AD1" s="4"/>
    </row>
    <row r="2" spans="1:30">
      <c r="A2" s="9"/>
      <c r="B2" s="9"/>
      <c r="C2" s="9"/>
      <c r="D2" s="9"/>
      <c r="E2" s="9"/>
      <c r="F2" s="9"/>
      <c r="G2" s="9"/>
      <c r="H2" s="9"/>
      <c r="I2" s="9"/>
      <c r="J2" s="9"/>
      <c r="K2" s="9"/>
      <c r="L2" s="9"/>
      <c r="M2" s="9"/>
      <c r="N2" s="9"/>
      <c r="O2" s="9"/>
      <c r="P2" s="9"/>
      <c r="Q2" s="9"/>
      <c r="R2" s="9"/>
      <c r="S2" s="9"/>
      <c r="T2" s="9"/>
      <c r="U2" s="9"/>
      <c r="V2" s="9"/>
      <c r="W2" s="9"/>
      <c r="X2" s="9"/>
      <c r="Y2" s="9"/>
      <c r="Z2" s="9"/>
      <c r="AA2" s="9"/>
      <c r="AB2" s="566" t="s">
        <v>598</v>
      </c>
      <c r="AC2" s="566"/>
      <c r="AD2" s="9"/>
    </row>
    <row r="3" spans="1:30" ht="15.75">
      <c r="A3" s="57" t="s">
        <v>559</v>
      </c>
      <c r="B3" s="57" t="s">
        <v>560</v>
      </c>
      <c r="C3" s="59" t="s">
        <v>17</v>
      </c>
      <c r="D3" s="59" t="s">
        <v>18</v>
      </c>
      <c r="E3" s="59" t="s">
        <v>19</v>
      </c>
      <c r="F3" s="59" t="s">
        <v>20</v>
      </c>
      <c r="G3" s="59" t="s">
        <v>21</v>
      </c>
      <c r="H3" s="59" t="s">
        <v>22</v>
      </c>
      <c r="I3" s="59" t="s">
        <v>23</v>
      </c>
      <c r="J3" s="59" t="s">
        <v>24</v>
      </c>
      <c r="K3" s="59" t="s">
        <v>25</v>
      </c>
      <c r="L3" s="59" t="s">
        <v>26</v>
      </c>
      <c r="M3" s="59" t="s">
        <v>27</v>
      </c>
      <c r="N3" s="59" t="s">
        <v>28</v>
      </c>
      <c r="O3" s="59" t="s">
        <v>29</v>
      </c>
      <c r="P3" s="59" t="s">
        <v>30</v>
      </c>
      <c r="Q3" s="59" t="s">
        <v>31</v>
      </c>
      <c r="R3" s="59" t="s">
        <v>32</v>
      </c>
      <c r="S3" s="59" t="s">
        <v>33</v>
      </c>
      <c r="T3" s="59" t="s">
        <v>34</v>
      </c>
      <c r="U3" s="59" t="s">
        <v>35</v>
      </c>
      <c r="V3" s="59" t="s">
        <v>36</v>
      </c>
      <c r="W3" s="59" t="s">
        <v>37</v>
      </c>
      <c r="X3" s="59" t="s">
        <v>38</v>
      </c>
      <c r="Y3" s="59" t="s">
        <v>39</v>
      </c>
      <c r="Z3" s="59" t="s">
        <v>40</v>
      </c>
      <c r="AA3" s="59" t="s">
        <v>41</v>
      </c>
      <c r="AB3" s="59" t="s">
        <v>42</v>
      </c>
      <c r="AC3" s="59" t="s">
        <v>43</v>
      </c>
      <c r="AD3" s="59" t="s">
        <v>597</v>
      </c>
    </row>
    <row r="4" spans="1:30">
      <c r="A4" t="s">
        <v>561</v>
      </c>
      <c r="B4" t="s">
        <v>562</v>
      </c>
      <c r="C4" s="60">
        <v>23.755781489999993</v>
      </c>
      <c r="D4" s="60">
        <v>23.755781489999993</v>
      </c>
      <c r="E4" s="60">
        <v>23.755781489999993</v>
      </c>
      <c r="F4" s="60">
        <v>33.657354959999992</v>
      </c>
      <c r="G4" s="60">
        <v>25.4202193107098</v>
      </c>
      <c r="H4" s="60">
        <v>28.09303572690548</v>
      </c>
      <c r="I4" s="60">
        <v>25.546857710000005</v>
      </c>
      <c r="J4" s="60">
        <v>26.188138649999999</v>
      </c>
      <c r="K4" s="60">
        <v>26.547269009718274</v>
      </c>
      <c r="L4" s="60">
        <v>26.547269009718274</v>
      </c>
      <c r="M4" s="60">
        <v>26.547269009718274</v>
      </c>
      <c r="N4" s="60">
        <v>26.547269009718274</v>
      </c>
      <c r="O4" s="60">
        <v>26.547269009718274</v>
      </c>
      <c r="P4" s="60">
        <v>26.547268389718276</v>
      </c>
      <c r="Q4" s="60">
        <v>24.560052523051606</v>
      </c>
      <c r="R4" s="60">
        <v>23.901269019718278</v>
      </c>
      <c r="S4" s="60">
        <v>23.901269019718278</v>
      </c>
      <c r="T4" s="60">
        <v>36.214043969270115</v>
      </c>
      <c r="U4" s="60">
        <v>23.821644119718403</v>
      </c>
      <c r="V4" s="60">
        <v>23.78183151971847</v>
      </c>
      <c r="W4" s="60">
        <v>23.781831519718466</v>
      </c>
      <c r="X4" s="60">
        <v>23.731189939718469</v>
      </c>
      <c r="Y4" s="60">
        <v>21.977883313239488</v>
      </c>
      <c r="Z4" s="60">
        <v>21.151849979999998</v>
      </c>
      <c r="AA4" s="60">
        <v>19.624999980000002</v>
      </c>
      <c r="AB4" s="60">
        <v>21.099924300000001</v>
      </c>
      <c r="AC4" s="60">
        <v>13.968288610000002</v>
      </c>
      <c r="AD4" s="60">
        <v>0.24259526000000001</v>
      </c>
    </row>
    <row r="5" spans="1:30">
      <c r="A5" s="61" t="s">
        <v>563</v>
      </c>
      <c r="B5" s="61" t="s">
        <v>564</v>
      </c>
      <c r="C5" s="62">
        <v>19.076894990000003</v>
      </c>
      <c r="D5" s="62">
        <v>20.597308120000001</v>
      </c>
      <c r="E5" s="62">
        <v>20.57626527</v>
      </c>
      <c r="F5" s="62">
        <v>21.688590999999999</v>
      </c>
      <c r="G5" s="62">
        <v>21.333306337499994</v>
      </c>
      <c r="H5" s="62">
        <v>18.737156849166666</v>
      </c>
      <c r="I5" s="62">
        <v>18.577490690000001</v>
      </c>
      <c r="J5" s="62">
        <v>17.459934779999998</v>
      </c>
      <c r="K5" s="62">
        <v>16.687535414691386</v>
      </c>
      <c r="L5" s="62">
        <v>15.497809884691387</v>
      </c>
      <c r="M5" s="62">
        <v>13.540456344691387</v>
      </c>
      <c r="N5" s="62">
        <v>13.704416504691386</v>
      </c>
      <c r="O5" s="62">
        <v>13.704416504691386</v>
      </c>
      <c r="P5" s="62">
        <v>14.313173542381247</v>
      </c>
      <c r="Q5" s="62">
        <v>11.9063224635</v>
      </c>
      <c r="R5" s="62">
        <v>14.331125989381244</v>
      </c>
      <c r="S5" s="62">
        <v>18.728855147714576</v>
      </c>
      <c r="T5" s="62">
        <v>19.051242430879668</v>
      </c>
      <c r="U5" s="62">
        <v>17.514230667546332</v>
      </c>
      <c r="V5" s="62">
        <v>24.205386614020153</v>
      </c>
      <c r="W5" s="62">
        <v>23.045486705090397</v>
      </c>
      <c r="X5" s="62">
        <v>21.340784831423729</v>
      </c>
      <c r="Y5" s="62">
        <v>20.790749538257064</v>
      </c>
      <c r="Z5" s="62">
        <v>21.286532665750002</v>
      </c>
      <c r="AA5" s="62">
        <v>12.892976320000001</v>
      </c>
      <c r="AB5" s="62">
        <v>12.967976300000004</v>
      </c>
      <c r="AC5" s="62">
        <v>18.173149870000003</v>
      </c>
      <c r="AD5" s="62">
        <v>9.4215856600000034</v>
      </c>
    </row>
    <row r="6" spans="1:30">
      <c r="A6" s="52" t="s">
        <v>565</v>
      </c>
      <c r="B6" s="52" t="s">
        <v>566</v>
      </c>
      <c r="C6" s="63">
        <v>55.417340489999994</v>
      </c>
      <c r="D6" s="63">
        <v>55.420264350000018</v>
      </c>
      <c r="E6" s="63">
        <v>55.418802420000006</v>
      </c>
      <c r="F6" s="63">
        <v>55.418802353999965</v>
      </c>
      <c r="G6" s="63">
        <v>52.515244680000009</v>
      </c>
      <c r="H6" s="63">
        <v>52.515244680000009</v>
      </c>
      <c r="I6" s="63">
        <v>52.515244680000009</v>
      </c>
      <c r="J6" s="63">
        <v>52.515244680000009</v>
      </c>
      <c r="K6" s="63">
        <v>58.482973679600008</v>
      </c>
      <c r="L6" s="63">
        <v>57.40653385960001</v>
      </c>
      <c r="M6" s="63">
        <v>57.364649069600006</v>
      </c>
      <c r="N6" s="63">
        <v>57.364649069600006</v>
      </c>
      <c r="O6" s="63">
        <v>57.364649069600006</v>
      </c>
      <c r="P6" s="63">
        <v>57.364649069600006</v>
      </c>
      <c r="Q6" s="63">
        <v>57.364649069600006</v>
      </c>
      <c r="R6" s="63">
        <v>56.875583549600016</v>
      </c>
      <c r="S6" s="63">
        <v>79.607204249600017</v>
      </c>
      <c r="T6" s="63">
        <v>79.431217164586428</v>
      </c>
      <c r="U6" s="63">
        <v>44.777910824586442</v>
      </c>
      <c r="V6" s="63">
        <v>38.981070974586437</v>
      </c>
      <c r="W6" s="63">
        <v>38.977396662086441</v>
      </c>
      <c r="X6" s="63">
        <v>38.977396662086441</v>
      </c>
      <c r="Y6" s="63">
        <v>38.977396662086441</v>
      </c>
      <c r="Z6" s="63">
        <v>38.977396662086441</v>
      </c>
      <c r="AA6" s="63">
        <v>38.974376599586435</v>
      </c>
      <c r="AB6" s="63">
        <v>38.974376599586435</v>
      </c>
      <c r="AC6" s="63">
        <v>38.2454042198531</v>
      </c>
      <c r="AD6" s="63">
        <v>37.777359679986432</v>
      </c>
    </row>
  </sheetData>
  <mergeCells count="1">
    <mergeCell ref="AB2:AC2"/>
  </mergeCells>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BO108"/>
  <sheetViews>
    <sheetView showGridLines="0" tabSelected="1" zoomScale="85" zoomScaleNormal="85" workbookViewId="0">
      <pane xSplit="2" ySplit="4" topLeftCell="C5" activePane="bottomRight" state="frozen"/>
      <selection activeCell="J21" sqref="J21"/>
      <selection pane="topRight" activeCell="J21" sqref="J21"/>
      <selection pane="bottomLeft" activeCell="J21" sqref="J21"/>
      <selection pane="bottomRight" activeCell="M22" sqref="M22"/>
    </sheetView>
  </sheetViews>
  <sheetFormatPr defaultColWidth="9.140625" defaultRowHeight="17.25" outlineLevelRow="1" outlineLevelCol="1"/>
  <cols>
    <col min="1" max="1" width="5.7109375" style="520" customWidth="1"/>
    <col min="2" max="2" width="40.28515625" style="486" customWidth="1"/>
    <col min="3" max="3" width="41.42578125" style="486" hidden="1" customWidth="1" outlineLevel="1"/>
    <col min="4" max="4" width="11" style="486" bestFit="1" customWidth="1" collapsed="1"/>
    <col min="5" max="7" width="11" style="486" bestFit="1" customWidth="1"/>
    <col min="8" max="8" width="12" style="486" bestFit="1" customWidth="1"/>
    <col min="9" max="12" width="11" style="486" bestFit="1" customWidth="1"/>
    <col min="13" max="13" width="12" style="486" bestFit="1" customWidth="1"/>
    <col min="14" max="14" width="12" style="486" customWidth="1"/>
    <col min="15" max="15" width="5" customWidth="1"/>
    <col min="16" max="16" width="10.42578125" style="539" bestFit="1" customWidth="1"/>
    <col min="17" max="17" width="11.85546875" style="539" bestFit="1" customWidth="1"/>
    <col min="18" max="18" width="6.85546875" style="521" customWidth="1"/>
    <col min="19" max="19" width="12" style="551" customWidth="1"/>
    <col min="20" max="20" width="12" style="551" bestFit="1" customWidth="1"/>
    <col min="21" max="23" width="9.28515625" style="430" bestFit="1" customWidth="1"/>
    <col min="24" max="31" width="9.28515625" bestFit="1" customWidth="1"/>
    <col min="32" max="67" width="8.7109375" customWidth="1"/>
    <col min="68" max="16384" width="9.140625" style="520"/>
  </cols>
  <sheetData>
    <row r="1" spans="2:23" customFormat="1" ht="15">
      <c r="N1" s="430"/>
      <c r="P1" s="90"/>
      <c r="Q1" s="90"/>
      <c r="R1" s="90"/>
      <c r="S1" s="540"/>
      <c r="T1" s="540"/>
      <c r="U1" s="430"/>
      <c r="V1" s="430"/>
      <c r="W1" s="430"/>
    </row>
    <row r="2" spans="2:23" customFormat="1" ht="15">
      <c r="N2" s="430"/>
      <c r="P2" s="90"/>
      <c r="Q2" s="90"/>
      <c r="R2" s="90"/>
      <c r="S2" s="540"/>
      <c r="T2" s="540"/>
      <c r="U2" s="430"/>
      <c r="V2" s="430"/>
      <c r="W2" s="430"/>
    </row>
    <row r="3" spans="2:23" customFormat="1" ht="15.75" thickBot="1">
      <c r="N3" s="430"/>
      <c r="P3" s="90"/>
      <c r="Q3" s="90"/>
      <c r="R3" s="90"/>
      <c r="S3" s="540"/>
      <c r="T3" s="540"/>
      <c r="U3" s="430"/>
      <c r="V3" s="430"/>
      <c r="W3" s="430"/>
    </row>
    <row r="4" spans="2:23" ht="18" thickBot="1">
      <c r="B4" s="489" t="s">
        <v>856</v>
      </c>
      <c r="C4" s="489" t="s">
        <v>984</v>
      </c>
      <c r="D4" s="469" t="s">
        <v>41</v>
      </c>
      <c r="E4" s="469" t="s">
        <v>42</v>
      </c>
      <c r="F4" s="469" t="s">
        <v>43</v>
      </c>
      <c r="G4" s="469" t="s">
        <v>597</v>
      </c>
      <c r="H4" s="470">
        <v>2020</v>
      </c>
      <c r="I4" s="469" t="s">
        <v>847</v>
      </c>
      <c r="J4" s="469" t="s">
        <v>1004</v>
      </c>
      <c r="K4" s="469" t="s">
        <v>1013</v>
      </c>
      <c r="L4" s="469" t="s">
        <v>1018</v>
      </c>
      <c r="M4" s="470">
        <v>2021</v>
      </c>
      <c r="N4" s="470" t="s">
        <v>1121</v>
      </c>
      <c r="P4" s="518" t="s">
        <v>1005</v>
      </c>
      <c r="Q4" s="518" t="s">
        <v>1006</v>
      </c>
      <c r="S4" s="541" t="s">
        <v>1005</v>
      </c>
      <c r="T4" s="541" t="s">
        <v>1006</v>
      </c>
    </row>
    <row r="5" spans="2:23">
      <c r="B5" s="490" t="s">
        <v>845</v>
      </c>
      <c r="C5" s="490" t="s">
        <v>985</v>
      </c>
      <c r="D5" s="465">
        <f>D6+D11</f>
        <v>500.42788459300704</v>
      </c>
      <c r="E5" s="465">
        <f t="shared" ref="E5:F5" si="0">E6+E11</f>
        <v>497.35964162320101</v>
      </c>
      <c r="F5" s="465">
        <f t="shared" si="0"/>
        <v>536.35904664483758</v>
      </c>
      <c r="G5" s="465">
        <f>G6+G11</f>
        <v>523.75074884496962</v>
      </c>
      <c r="H5" s="465">
        <f>SUM(D5:G5)</f>
        <v>2057.8973217060152</v>
      </c>
      <c r="I5" s="471">
        <v>534.75855181189661</v>
      </c>
      <c r="J5" s="471">
        <v>523.39602261432219</v>
      </c>
      <c r="K5" s="471">
        <f>K6+K11</f>
        <v>543.53520675433992</v>
      </c>
      <c r="L5" s="471">
        <f>L6+L11</f>
        <v>523.45951739216582</v>
      </c>
      <c r="M5" s="471">
        <f>SUM(I5:L5)</f>
        <v>2125.1492985727245</v>
      </c>
      <c r="N5" s="471">
        <f>N6+N11</f>
        <v>507.34946770991104</v>
      </c>
      <c r="P5" s="527">
        <f>IFERROR(N5/I5-1,0)</f>
        <v>-5.1255064569078357E-2</v>
      </c>
      <c r="Q5" s="527">
        <f>IFERROR(N5/L5-1,0)</f>
        <v>-3.0776113810125683E-2</v>
      </c>
      <c r="S5" s="542">
        <f>N5-I5</f>
        <v>-27.40908410198557</v>
      </c>
      <c r="T5" s="542">
        <f>N5-L5</f>
        <v>-16.110049682254783</v>
      </c>
    </row>
    <row r="6" spans="2:23">
      <c r="B6" s="491" t="s">
        <v>833</v>
      </c>
      <c r="C6" s="491" t="s">
        <v>986</v>
      </c>
      <c r="D6" s="465">
        <f>SUM(D7:D10)</f>
        <v>495.15482596020706</v>
      </c>
      <c r="E6" s="465">
        <f t="shared" ref="E6:G6" si="1">SUM(E7:E10)</f>
        <v>492.26832431306303</v>
      </c>
      <c r="F6" s="465">
        <f t="shared" si="1"/>
        <v>529.20896580321789</v>
      </c>
      <c r="G6" s="465">
        <f t="shared" si="1"/>
        <v>518.96202875988934</v>
      </c>
      <c r="H6" s="465">
        <f t="shared" ref="H6:H62" si="2">SUM(D6:G6)</f>
        <v>2035.5941448363772</v>
      </c>
      <c r="I6" s="465">
        <f t="shared" ref="I6" si="3">SUM(I7:I10)</f>
        <v>529.52498882299653</v>
      </c>
      <c r="J6" s="465">
        <f t="shared" ref="J6" si="4">SUM(J7:J10)</f>
        <v>517.62114615476321</v>
      </c>
      <c r="K6" s="465">
        <f t="shared" ref="K6" si="5">SUM(K7:K10)</f>
        <v>540.35844171645442</v>
      </c>
      <c r="L6" s="465">
        <f t="shared" ref="L6" si="6">SUM(L7:L10)</f>
        <v>518.47922084527499</v>
      </c>
      <c r="M6" s="471">
        <f t="shared" ref="M6:M62" si="7">SUM(I6:L6)</f>
        <v>2105.9837975394889</v>
      </c>
      <c r="N6" s="465">
        <f t="shared" ref="N6" si="8">SUM(N7:N10)</f>
        <v>503.55484875054083</v>
      </c>
      <c r="P6" s="527">
        <f t="shared" ref="P6:P18" si="9">IFERROR(N6/I6-1,0)</f>
        <v>-4.9044220047444687E-2</v>
      </c>
      <c r="Q6" s="527">
        <f t="shared" ref="Q6:Q69" si="10">IFERROR(N6/L6-1,0)</f>
        <v>-2.8784899171856893E-2</v>
      </c>
      <c r="S6" s="542">
        <f t="shared" ref="S6:S69" si="11">N6-I6</f>
        <v>-25.970140072455706</v>
      </c>
      <c r="T6" s="542">
        <f t="shared" ref="T6:T69" si="12">N6-L6</f>
        <v>-14.924372094734167</v>
      </c>
    </row>
    <row r="7" spans="2:23" hidden="1" outlineLevel="1">
      <c r="B7" s="492" t="s">
        <v>834</v>
      </c>
      <c r="C7" s="492" t="s">
        <v>987</v>
      </c>
      <c r="D7" s="466">
        <v>33.187919350970517</v>
      </c>
      <c r="E7" s="466">
        <v>24.924563801464622</v>
      </c>
      <c r="F7" s="466">
        <v>20.745338521303943</v>
      </c>
      <c r="G7" s="466">
        <v>22.355155191990601</v>
      </c>
      <c r="H7" s="466">
        <f t="shared" si="2"/>
        <v>101.21297686572969</v>
      </c>
      <c r="I7" s="466">
        <v>37.631139870000098</v>
      </c>
      <c r="J7" s="466">
        <v>31.768264659999996</v>
      </c>
      <c r="K7" s="466">
        <v>48.953678960000005</v>
      </c>
      <c r="L7" s="466">
        <v>44.113824099999931</v>
      </c>
      <c r="M7" s="466">
        <f t="shared" si="7"/>
        <v>162.46690759000003</v>
      </c>
      <c r="N7" s="466">
        <v>32.127942384999983</v>
      </c>
      <c r="P7" s="567">
        <f t="shared" si="9"/>
        <v>-0.14624052059043036</v>
      </c>
      <c r="Q7" s="567">
        <f t="shared" si="10"/>
        <v>-0.27170352966520461</v>
      </c>
      <c r="S7" s="568">
        <f t="shared" si="11"/>
        <v>-5.5031974850001149</v>
      </c>
      <c r="T7" s="568">
        <f t="shared" si="12"/>
        <v>-11.985881714999948</v>
      </c>
    </row>
    <row r="8" spans="2:23" hidden="1" outlineLevel="1">
      <c r="B8" s="492" t="s">
        <v>614</v>
      </c>
      <c r="C8" s="492" t="s">
        <v>1175</v>
      </c>
      <c r="D8" s="466">
        <v>330.02538507590015</v>
      </c>
      <c r="E8" s="466">
        <v>330.30725040097462</v>
      </c>
      <c r="F8" s="466">
        <v>357.10835703140094</v>
      </c>
      <c r="G8" s="466">
        <v>351.813573563126</v>
      </c>
      <c r="H8" s="466">
        <f t="shared" si="2"/>
        <v>1369.2545660714018</v>
      </c>
      <c r="I8" s="466">
        <v>346.06416034299707</v>
      </c>
      <c r="J8" s="466">
        <v>341.00687943476333</v>
      </c>
      <c r="K8" s="466">
        <v>346.06204558645481</v>
      </c>
      <c r="L8" s="466">
        <v>338.21486533527496</v>
      </c>
      <c r="M8" s="466">
        <f t="shared" si="7"/>
        <v>1371.3479506994902</v>
      </c>
      <c r="N8" s="466">
        <v>334.0548529495407</v>
      </c>
      <c r="P8" s="567">
        <f t="shared" si="9"/>
        <v>-3.4702545856102218E-2</v>
      </c>
      <c r="Q8" s="567">
        <f t="shared" si="10"/>
        <v>-1.2299909945148069E-2</v>
      </c>
      <c r="S8" s="568">
        <f t="shared" si="11"/>
        <v>-12.009307393456368</v>
      </c>
      <c r="T8" s="568">
        <f t="shared" si="12"/>
        <v>-4.1600123857342624</v>
      </c>
    </row>
    <row r="9" spans="2:23" hidden="1" outlineLevel="1">
      <c r="B9" s="492" t="s">
        <v>615</v>
      </c>
      <c r="C9" s="492" t="s">
        <v>630</v>
      </c>
      <c r="D9" s="466">
        <v>131.4814339663364</v>
      </c>
      <c r="E9" s="466">
        <v>136.68730005732314</v>
      </c>
      <c r="F9" s="466">
        <v>151.08050524301296</v>
      </c>
      <c r="G9" s="466">
        <v>144.47438194877265</v>
      </c>
      <c r="H9" s="466">
        <f t="shared" si="2"/>
        <v>563.72362121544518</v>
      </c>
      <c r="I9" s="466">
        <v>145.43481381999936</v>
      </c>
      <c r="J9" s="466">
        <v>144.38772073999985</v>
      </c>
      <c r="K9" s="466">
        <v>144.98540767999958</v>
      </c>
      <c r="L9" s="466">
        <v>135.88723038000012</v>
      </c>
      <c r="M9" s="466">
        <f t="shared" si="7"/>
        <v>570.69517261999886</v>
      </c>
      <c r="N9" s="466">
        <v>137.12293454600012</v>
      </c>
      <c r="P9" s="567">
        <f t="shared" si="9"/>
        <v>-5.7151922952138667E-2</v>
      </c>
      <c r="Q9" s="567">
        <f t="shared" si="10"/>
        <v>9.0936003518831132E-3</v>
      </c>
      <c r="S9" s="568">
        <f t="shared" si="11"/>
        <v>-8.3118792739992386</v>
      </c>
      <c r="T9" s="568">
        <f t="shared" si="12"/>
        <v>1.235704166000005</v>
      </c>
    </row>
    <row r="10" spans="2:23" hidden="1" outlineLevel="1">
      <c r="B10" s="492" t="s">
        <v>1020</v>
      </c>
      <c r="C10" s="492" t="s">
        <v>977</v>
      </c>
      <c r="D10" s="466">
        <v>0.46008756700000003</v>
      </c>
      <c r="E10" s="466">
        <v>0.34921005330060007</v>
      </c>
      <c r="F10" s="466">
        <v>0.27476500749999999</v>
      </c>
      <c r="G10" s="466">
        <v>0.31891805599999995</v>
      </c>
      <c r="H10" s="466">
        <f t="shared" si="2"/>
        <v>1.4029806838006003</v>
      </c>
      <c r="I10" s="466">
        <v>0.39487479000000003</v>
      </c>
      <c r="J10" s="466">
        <v>0.45828131999999999</v>
      </c>
      <c r="K10" s="466">
        <v>0.35730949000000001</v>
      </c>
      <c r="L10" s="466">
        <v>0.26330102999999999</v>
      </c>
      <c r="M10" s="466">
        <f t="shared" si="7"/>
        <v>1.4737666300000001</v>
      </c>
      <c r="N10" s="466">
        <v>0.24911886999999999</v>
      </c>
      <c r="P10" s="567">
        <f t="shared" si="9"/>
        <v>-0.36911933527080831</v>
      </c>
      <c r="Q10" s="567">
        <f t="shared" si="10"/>
        <v>-5.3862911208512942E-2</v>
      </c>
      <c r="S10" s="568">
        <f t="shared" si="11"/>
        <v>-0.14575592000000004</v>
      </c>
      <c r="T10" s="568">
        <f t="shared" si="12"/>
        <v>-1.4182159999999999E-2</v>
      </c>
    </row>
    <row r="11" spans="2:23" collapsed="1">
      <c r="B11" s="493" t="s">
        <v>1021</v>
      </c>
      <c r="C11" s="493" t="s">
        <v>988</v>
      </c>
      <c r="D11" s="467">
        <v>5.2730586327999882</v>
      </c>
      <c r="E11" s="467">
        <v>5.09131731013799</v>
      </c>
      <c r="F11" s="467">
        <v>7.1500808416196664</v>
      </c>
      <c r="G11" s="467">
        <v>4.788720085080314</v>
      </c>
      <c r="H11" s="467">
        <f t="shared" si="2"/>
        <v>22.303176869637959</v>
      </c>
      <c r="I11" s="472">
        <v>5.2335629889000073</v>
      </c>
      <c r="J11" s="472">
        <v>5.7748762995591383</v>
      </c>
      <c r="K11" s="472">
        <v>3.1767650378854815</v>
      </c>
      <c r="L11" s="472">
        <v>4.9802965468908509</v>
      </c>
      <c r="M11" s="472">
        <f>SUM(I11:L11)</f>
        <v>19.165500873235477</v>
      </c>
      <c r="N11" s="472">
        <v>3.7946189593702115</v>
      </c>
      <c r="P11" s="527">
        <f t="shared" si="9"/>
        <v>-0.27494539238023652</v>
      </c>
      <c r="Q11" s="527">
        <f t="shared" si="10"/>
        <v>-0.23807369227056285</v>
      </c>
      <c r="S11" s="542">
        <f t="shared" si="11"/>
        <v>-1.4389440295297957</v>
      </c>
      <c r="T11" s="542">
        <f t="shared" si="12"/>
        <v>-1.1856775875206393</v>
      </c>
    </row>
    <row r="12" spans="2:23">
      <c r="B12" s="494" t="s">
        <v>47</v>
      </c>
      <c r="C12" s="494" t="s">
        <v>48</v>
      </c>
      <c r="D12" s="467">
        <v>12.172011130985389</v>
      </c>
      <c r="E12" s="467">
        <v>5.2620477134190109</v>
      </c>
      <c r="F12" s="467">
        <v>7.6549179459954031</v>
      </c>
      <c r="G12" s="467">
        <v>6.9101541745235977</v>
      </c>
      <c r="H12" s="467">
        <f t="shared" si="2"/>
        <v>31.999130964923403</v>
      </c>
      <c r="I12" s="472">
        <v>5.8918703600000004</v>
      </c>
      <c r="J12" s="472">
        <v>7.1267709200000011</v>
      </c>
      <c r="K12" s="472">
        <v>4.5265659099999986</v>
      </c>
      <c r="L12" s="472">
        <v>6.8931434859999978</v>
      </c>
      <c r="M12" s="472">
        <f t="shared" si="7"/>
        <v>24.438350675999999</v>
      </c>
      <c r="N12" s="472">
        <v>4.6273938045000023</v>
      </c>
      <c r="P12" s="527">
        <f t="shared" si="9"/>
        <v>-0.21461377766974454</v>
      </c>
      <c r="Q12" s="527">
        <f t="shared" si="10"/>
        <v>-0.32869614365372524</v>
      </c>
      <c r="S12" s="542">
        <f t="shared" si="11"/>
        <v>-1.2644765554999982</v>
      </c>
      <c r="T12" s="542">
        <f t="shared" si="12"/>
        <v>-2.2657496814999956</v>
      </c>
    </row>
    <row r="13" spans="2:23">
      <c r="B13" s="494" t="s">
        <v>846</v>
      </c>
      <c r="C13" s="494" t="s">
        <v>989</v>
      </c>
      <c r="D13" s="467">
        <f>SUM(D14:D15)</f>
        <v>8.9494051020003749</v>
      </c>
      <c r="E13" s="467">
        <f t="shared" ref="E13:G13" si="13">SUM(E14:E15)</f>
        <v>3.8431635299999991</v>
      </c>
      <c r="F13" s="467">
        <f t="shared" si="13"/>
        <v>4.3550379000000046</v>
      </c>
      <c r="G13" s="467">
        <f t="shared" si="13"/>
        <v>4.0390229700000004</v>
      </c>
      <c r="H13" s="467">
        <f t="shared" si="2"/>
        <v>21.186629502000383</v>
      </c>
      <c r="I13" s="467">
        <f>SUM(I14:I15)</f>
        <v>5.9486107424999997</v>
      </c>
      <c r="J13" s="467">
        <f t="shared" ref="J13" si="14">SUM(J14:J15)</f>
        <v>6.8528855199999885</v>
      </c>
      <c r="K13" s="467">
        <f t="shared" ref="K13" si="15">SUM(K14:K15)</f>
        <v>9.3725224699999856</v>
      </c>
      <c r="L13" s="467">
        <f t="shared" ref="L13" si="16">SUM(L14:L15)</f>
        <v>9.0772383879999978</v>
      </c>
      <c r="M13" s="472">
        <f t="shared" si="7"/>
        <v>31.251257120499972</v>
      </c>
      <c r="N13" s="467">
        <f>SUM(N14:N15)</f>
        <v>7.5488169599999981</v>
      </c>
      <c r="P13" s="527">
        <f t="shared" si="9"/>
        <v>0.26900503105158391</v>
      </c>
      <c r="Q13" s="527">
        <f t="shared" si="10"/>
        <v>-0.16837956244715957</v>
      </c>
      <c r="S13" s="542">
        <f t="shared" si="11"/>
        <v>1.6002062174999985</v>
      </c>
      <c r="T13" s="542">
        <f t="shared" si="12"/>
        <v>-1.5284214279999997</v>
      </c>
    </row>
    <row r="14" spans="2:23" hidden="1" outlineLevel="1">
      <c r="B14" s="495" t="s">
        <v>571</v>
      </c>
      <c r="C14" s="495" t="s">
        <v>912</v>
      </c>
      <c r="D14" s="473">
        <v>3.0601305520000013</v>
      </c>
      <c r="E14" s="473">
        <v>2.952961345999999</v>
      </c>
      <c r="F14" s="473">
        <v>4.3550379000000046</v>
      </c>
      <c r="G14" s="473">
        <v>4.0390229700000004</v>
      </c>
      <c r="H14" s="473">
        <f t="shared" si="2"/>
        <v>14.407152768000007</v>
      </c>
      <c r="I14" s="473">
        <v>5.9486107424999997</v>
      </c>
      <c r="J14" s="473">
        <v>6.8528855199999885</v>
      </c>
      <c r="K14" s="473">
        <v>9.3725224699999856</v>
      </c>
      <c r="L14" s="473">
        <v>9.0772383879999978</v>
      </c>
      <c r="M14" s="473">
        <f t="shared" si="7"/>
        <v>31.251257120499972</v>
      </c>
      <c r="N14" s="473">
        <v>7.5488169599999981</v>
      </c>
      <c r="P14" s="527">
        <f t="shared" si="9"/>
        <v>0.26900503105158391</v>
      </c>
      <c r="Q14" s="527">
        <f t="shared" si="10"/>
        <v>-0.16837956244715957</v>
      </c>
      <c r="S14" s="542">
        <f t="shared" si="11"/>
        <v>1.6002062174999985</v>
      </c>
      <c r="T14" s="542">
        <f t="shared" si="12"/>
        <v>-1.5284214279999997</v>
      </c>
    </row>
    <row r="15" spans="2:23" hidden="1" outlineLevel="1">
      <c r="B15" s="495" t="s">
        <v>572</v>
      </c>
      <c r="C15" s="495" t="s">
        <v>913</v>
      </c>
      <c r="D15" s="473">
        <v>5.8892745500003736</v>
      </c>
      <c r="E15" s="473">
        <v>0.89020218400000029</v>
      </c>
      <c r="F15" s="473">
        <v>0</v>
      </c>
      <c r="G15" s="473">
        <v>0</v>
      </c>
      <c r="H15" s="473">
        <f t="shared" si="2"/>
        <v>6.7794767340003741</v>
      </c>
      <c r="I15" s="473">
        <v>0</v>
      </c>
      <c r="J15" s="473">
        <v>0</v>
      </c>
      <c r="K15" s="473">
        <v>0</v>
      </c>
      <c r="L15" s="473">
        <v>0</v>
      </c>
      <c r="M15" s="473">
        <f t="shared" si="7"/>
        <v>0</v>
      </c>
      <c r="N15" s="473"/>
      <c r="P15" s="527">
        <f>IFERROR(N15/I15-1,0)</f>
        <v>0</v>
      </c>
      <c r="Q15" s="527">
        <f t="shared" si="10"/>
        <v>0</v>
      </c>
      <c r="S15" s="542">
        <f t="shared" si="11"/>
        <v>0</v>
      </c>
      <c r="T15" s="542">
        <f t="shared" si="12"/>
        <v>0</v>
      </c>
    </row>
    <row r="16" spans="2:23" collapsed="1">
      <c r="B16" s="496" t="s">
        <v>113</v>
      </c>
      <c r="C16" s="496" t="s">
        <v>113</v>
      </c>
      <c r="D16" s="471">
        <v>25.503361589999997</v>
      </c>
      <c r="E16" s="471">
        <v>25.18212067</v>
      </c>
      <c r="F16" s="471">
        <v>23.778654529999997</v>
      </c>
      <c r="G16" s="471">
        <v>24.070096469999996</v>
      </c>
      <c r="H16" s="474">
        <f t="shared" si="2"/>
        <v>98.534233259999993</v>
      </c>
      <c r="I16" s="471">
        <v>23.079237280000001</v>
      </c>
      <c r="J16" s="471">
        <v>24.246728820000001</v>
      </c>
      <c r="K16" s="471">
        <v>23.69871912</v>
      </c>
      <c r="L16" s="471">
        <v>23.849125029999996</v>
      </c>
      <c r="M16" s="474">
        <f>SUM(I16:L16)</f>
        <v>94.873810250000005</v>
      </c>
      <c r="N16" s="474">
        <v>25.345642139999995</v>
      </c>
      <c r="P16" s="527">
        <f t="shared" si="9"/>
        <v>9.8201029457936739E-2</v>
      </c>
      <c r="Q16" s="527">
        <f t="shared" si="10"/>
        <v>6.2749350683411587E-2</v>
      </c>
      <c r="S16" s="542">
        <f t="shared" si="11"/>
        <v>2.2664048599999944</v>
      </c>
      <c r="T16" s="542">
        <f t="shared" si="12"/>
        <v>1.4965171099999992</v>
      </c>
    </row>
    <row r="17" spans="2:21">
      <c r="B17" s="497" t="s">
        <v>574</v>
      </c>
      <c r="C17" s="497" t="s">
        <v>990</v>
      </c>
      <c r="D17" s="468">
        <f>SUM(D16,D13,D12,D5)</f>
        <v>547.05266241599281</v>
      </c>
      <c r="E17" s="468">
        <f t="shared" ref="E17:L17" si="17">SUM(E16,E13,E12,E5)</f>
        <v>531.64697353662007</v>
      </c>
      <c r="F17" s="468">
        <f t="shared" si="17"/>
        <v>572.14765702083298</v>
      </c>
      <c r="G17" s="468">
        <f t="shared" si="17"/>
        <v>558.77002245949325</v>
      </c>
      <c r="H17" s="468">
        <f t="shared" si="2"/>
        <v>2209.617315432939</v>
      </c>
      <c r="I17" s="468">
        <f t="shared" si="17"/>
        <v>569.67827019439665</v>
      </c>
      <c r="J17" s="468">
        <f t="shared" si="17"/>
        <v>561.62240787432222</v>
      </c>
      <c r="K17" s="468">
        <f t="shared" si="17"/>
        <v>581.13301425433997</v>
      </c>
      <c r="L17" s="468">
        <f t="shared" si="17"/>
        <v>563.27902429616586</v>
      </c>
      <c r="M17" s="468">
        <f t="shared" si="7"/>
        <v>2275.7127166192245</v>
      </c>
      <c r="N17" s="468">
        <f t="shared" ref="N17" si="18">SUM(N16,N13,N12,N5)</f>
        <v>544.87132061441105</v>
      </c>
      <c r="P17" s="527">
        <f t="shared" si="9"/>
        <v>-4.3545542945706006E-2</v>
      </c>
      <c r="Q17" s="527">
        <f t="shared" si="10"/>
        <v>-3.2679547591454861E-2</v>
      </c>
      <c r="S17" s="542">
        <f t="shared" si="11"/>
        <v>-24.806949579985599</v>
      </c>
      <c r="T17" s="542">
        <f t="shared" si="12"/>
        <v>-18.407703681754811</v>
      </c>
    </row>
    <row r="18" spans="2:21">
      <c r="B18" s="498" t="s">
        <v>1022</v>
      </c>
      <c r="C18" s="498" t="s">
        <v>1024</v>
      </c>
      <c r="D18" s="473">
        <v>-44.494458716694439</v>
      </c>
      <c r="E18" s="473">
        <v>-47.856161600000014</v>
      </c>
      <c r="F18" s="473">
        <v>-47.283755491000036</v>
      </c>
      <c r="G18" s="473">
        <v>-43.411393846476216</v>
      </c>
      <c r="H18" s="473">
        <f t="shared" si="2"/>
        <v>-183.0457696541707</v>
      </c>
      <c r="I18" s="473">
        <v>-46.373755355849262</v>
      </c>
      <c r="J18" s="473">
        <v>-44.100358416073369</v>
      </c>
      <c r="K18" s="473">
        <v>-45.515402647500011</v>
      </c>
      <c r="L18" s="473">
        <v>-41.237083338229539</v>
      </c>
      <c r="M18" s="473">
        <f t="shared" si="7"/>
        <v>-177.2265997576522</v>
      </c>
      <c r="N18" s="473">
        <v>-42.096298339999997</v>
      </c>
      <c r="P18" s="567">
        <f t="shared" si="9"/>
        <v>-9.2238745450442305E-2</v>
      </c>
      <c r="Q18" s="567">
        <f t="shared" si="10"/>
        <v>2.0835978983360981E-2</v>
      </c>
      <c r="S18" s="568">
        <f t="shared" si="11"/>
        <v>4.2774570158492651</v>
      </c>
      <c r="T18" s="568">
        <f t="shared" si="12"/>
        <v>-0.85921500177045829</v>
      </c>
    </row>
    <row r="19" spans="2:21" ht="18" thickBot="1">
      <c r="B19" s="498" t="s">
        <v>1023</v>
      </c>
      <c r="C19" s="498" t="s">
        <v>1025</v>
      </c>
      <c r="D19" s="473">
        <v>-7.9361200000000014E-3</v>
      </c>
      <c r="E19" s="473">
        <v>-8.9017560000000009E-2</v>
      </c>
      <c r="F19" s="473">
        <v>-0.26052383000000001</v>
      </c>
      <c r="G19" s="473">
        <v>-0.26532235999999998</v>
      </c>
      <c r="H19" s="473">
        <f t="shared" si="2"/>
        <v>-0.62279987000000003</v>
      </c>
      <c r="I19" s="473">
        <v>-0.31633699999999998</v>
      </c>
      <c r="J19" s="473">
        <v>-0.31987520000000003</v>
      </c>
      <c r="K19" s="473">
        <v>-0.75836485000000009</v>
      </c>
      <c r="L19" s="473">
        <v>-0.54444561000000002</v>
      </c>
      <c r="M19" s="473">
        <f t="shared" si="7"/>
        <v>-1.93902266</v>
      </c>
      <c r="N19" s="473">
        <v>-0.56707314999999991</v>
      </c>
      <c r="P19" s="567">
        <f>IFERROR(N19/I19-1,0)</f>
        <v>0.79262353123409524</v>
      </c>
      <c r="Q19" s="567">
        <f t="shared" si="10"/>
        <v>4.1560698781279326E-2</v>
      </c>
      <c r="S19" s="568">
        <f t="shared" si="11"/>
        <v>-0.25073614999999994</v>
      </c>
      <c r="T19" s="568">
        <f t="shared" si="12"/>
        <v>-2.2627539999999891E-2</v>
      </c>
    </row>
    <row r="20" spans="2:21" ht="18" thickBot="1">
      <c r="B20" s="499" t="s">
        <v>655</v>
      </c>
      <c r="C20" s="499" t="s">
        <v>991</v>
      </c>
      <c r="D20" s="514">
        <f>SUM(D17:D19)</f>
        <v>502.55026757929835</v>
      </c>
      <c r="E20" s="514">
        <f t="shared" ref="E20:L20" si="19">SUM(E17:E19)</f>
        <v>483.70179437662006</v>
      </c>
      <c r="F20" s="514">
        <f t="shared" si="19"/>
        <v>524.60337769983289</v>
      </c>
      <c r="G20" s="514">
        <f t="shared" si="19"/>
        <v>515.09330625301698</v>
      </c>
      <c r="H20" s="514">
        <f t="shared" si="2"/>
        <v>2025.9487459087682</v>
      </c>
      <c r="I20" s="514">
        <f t="shared" si="19"/>
        <v>522.98817783854736</v>
      </c>
      <c r="J20" s="514">
        <f t="shared" si="19"/>
        <v>517.20217425824887</v>
      </c>
      <c r="K20" s="514">
        <f t="shared" si="19"/>
        <v>534.85924675683998</v>
      </c>
      <c r="L20" s="514">
        <f t="shared" si="19"/>
        <v>521.49749534793625</v>
      </c>
      <c r="M20" s="514">
        <f t="shared" si="7"/>
        <v>2096.5470942015727</v>
      </c>
      <c r="N20" s="514">
        <f t="shared" ref="N20" si="20">SUM(N17:N19)</f>
        <v>502.20794912441107</v>
      </c>
      <c r="P20" s="529">
        <f>IFERROR(N20/I20-1,0)</f>
        <v>-3.9733649047323905E-2</v>
      </c>
      <c r="Q20" s="529">
        <f t="shared" si="10"/>
        <v>-3.698876101150872E-2</v>
      </c>
      <c r="S20" s="543">
        <f t="shared" si="11"/>
        <v>-20.780228714136285</v>
      </c>
      <c r="T20" s="543">
        <f t="shared" si="12"/>
        <v>-19.289546223525178</v>
      </c>
    </row>
    <row r="21" spans="2:21" ht="18" thickBot="1">
      <c r="B21" s="499" t="s">
        <v>670</v>
      </c>
      <c r="C21" s="499" t="s">
        <v>992</v>
      </c>
      <c r="D21" s="472">
        <f>D20+D23</f>
        <v>418.35779043929836</v>
      </c>
      <c r="E21" s="472">
        <f t="shared" ref="E21:G21" si="21">E20+E23</f>
        <v>393.43823139662004</v>
      </c>
      <c r="F21" s="472">
        <f t="shared" si="21"/>
        <v>432.18622975983288</v>
      </c>
      <c r="G21" s="472">
        <f t="shared" si="21"/>
        <v>419.787128843017</v>
      </c>
      <c r="H21" s="472">
        <f t="shared" si="2"/>
        <v>1663.7693804387682</v>
      </c>
      <c r="I21" s="472">
        <f t="shared" ref="I21:K21" si="22">I20+I23</f>
        <v>415.78683220854737</v>
      </c>
      <c r="J21" s="472">
        <f t="shared" si="22"/>
        <v>408.5803680082488</v>
      </c>
      <c r="K21" s="472">
        <f t="shared" si="22"/>
        <v>431.23173837683998</v>
      </c>
      <c r="L21" s="472">
        <f>L20+L23</f>
        <v>415.08098649793624</v>
      </c>
      <c r="M21" s="472">
        <f>SUM(I21:L21)</f>
        <v>1670.6799250915724</v>
      </c>
      <c r="N21" s="472">
        <f>N20+N23</f>
        <v>398.69362931441106</v>
      </c>
      <c r="P21" s="528">
        <f>IFERROR(N21/I21-1,0)</f>
        <v>-4.1110495980216211E-2</v>
      </c>
      <c r="Q21" s="528">
        <f t="shared" si="10"/>
        <v>-3.94799032395734E-2</v>
      </c>
      <c r="S21" s="543">
        <f t="shared" si="11"/>
        <v>-17.093202894136311</v>
      </c>
      <c r="T21" s="543">
        <f t="shared" si="12"/>
        <v>-16.387357183525182</v>
      </c>
    </row>
    <row r="22" spans="2:21" ht="18" thickBot="1">
      <c r="B22" s="499" t="s">
        <v>1026</v>
      </c>
      <c r="C22" s="499" t="s">
        <v>1068</v>
      </c>
      <c r="D22" s="475">
        <f>D23+D30+D37</f>
        <v>-233.54771228995421</v>
      </c>
      <c r="E22" s="475">
        <f>E23+E30+E37</f>
        <v>-182.58209021004569</v>
      </c>
      <c r="F22" s="475">
        <f>F23+F30+F37</f>
        <v>-178.91301845999999</v>
      </c>
      <c r="G22" s="475">
        <f>G23+G30+G37</f>
        <v>-215.5347478833333</v>
      </c>
      <c r="H22" s="475">
        <f t="shared" si="2"/>
        <v>-810.57756884333321</v>
      </c>
      <c r="I22" s="475">
        <f>I23+I30+I37</f>
        <v>-226.22564577000006</v>
      </c>
      <c r="J22" s="475">
        <f>J23+J30+J37</f>
        <v>-251.32256449000013</v>
      </c>
      <c r="K22" s="475">
        <f>K23+K30+K37</f>
        <v>-234.50610094000001</v>
      </c>
      <c r="L22" s="475">
        <f>L23+L30+L37</f>
        <v>-246.46571753999996</v>
      </c>
      <c r="M22" s="475">
        <f>SUM(I22:L22)</f>
        <v>-958.52002874000027</v>
      </c>
      <c r="N22" s="475">
        <f>N23+N30+N37</f>
        <v>-221.87054585999999</v>
      </c>
      <c r="P22" s="529">
        <f>IFERROR(N22/I22-1,0)</f>
        <v>-1.9251132625466405E-2</v>
      </c>
      <c r="Q22" s="529">
        <f t="shared" si="10"/>
        <v>-9.9791451425727429E-2</v>
      </c>
      <c r="S22" s="543">
        <f t="shared" si="11"/>
        <v>4.3550999100000638</v>
      </c>
      <c r="T22" s="543">
        <f t="shared" si="12"/>
        <v>24.595171679999964</v>
      </c>
    </row>
    <row r="23" spans="2:21">
      <c r="B23" s="500" t="s">
        <v>848</v>
      </c>
      <c r="C23" s="500" t="s">
        <v>130</v>
      </c>
      <c r="D23" s="476">
        <f>SUM(D24:D29)</f>
        <v>-84.19247713999998</v>
      </c>
      <c r="E23" s="476">
        <f t="shared" ref="E23:G23" si="23">SUM(E24:E29)</f>
        <v>-90.263562980000032</v>
      </c>
      <c r="F23" s="476">
        <f t="shared" si="23"/>
        <v>-92.417147940000007</v>
      </c>
      <c r="G23" s="476">
        <f t="shared" si="23"/>
        <v>-95.306177409999961</v>
      </c>
      <c r="H23" s="476">
        <f t="shared" ref="H23" si="24">SUM(D23:G23)</f>
        <v>-362.17936546999999</v>
      </c>
      <c r="I23" s="476">
        <f>SUM(I24:I29)</f>
        <v>-107.20134563000002</v>
      </c>
      <c r="J23" s="476">
        <f t="shared" ref="J23" si="25">SUM(J24:J29)</f>
        <v>-108.62180625000006</v>
      </c>
      <c r="K23" s="476">
        <f t="shared" ref="K23" si="26">SUM(K24:K29)</f>
        <v>-103.62750837999999</v>
      </c>
      <c r="L23" s="476">
        <f t="shared" ref="L23" si="27">SUM(L24:L29)</f>
        <v>-106.41650885</v>
      </c>
      <c r="M23" s="476">
        <f t="shared" ref="M23" si="28">SUM(I23:L23)</f>
        <v>-425.86716911000008</v>
      </c>
      <c r="N23" s="476">
        <f t="shared" ref="N23" si="29">SUM(N24:N29)</f>
        <v>-103.51431981000005</v>
      </c>
      <c r="P23" s="527">
        <f>IFERROR(N23/I23-1,0)</f>
        <v>-3.4393465850004912E-2</v>
      </c>
      <c r="Q23" s="527">
        <f t="shared" si="10"/>
        <v>-2.727198130593389E-2</v>
      </c>
      <c r="S23" s="542">
        <f t="shared" si="11"/>
        <v>3.6870258199999739</v>
      </c>
      <c r="T23" s="542">
        <f t="shared" si="12"/>
        <v>2.9021890399999535</v>
      </c>
    </row>
    <row r="24" spans="2:21" hidden="1" outlineLevel="1">
      <c r="B24" s="501" t="s">
        <v>1027</v>
      </c>
      <c r="C24" s="502" t="s">
        <v>1029</v>
      </c>
      <c r="D24" s="477">
        <v>-28.065799349999978</v>
      </c>
      <c r="E24" s="477">
        <v>-29.648222900000015</v>
      </c>
      <c r="F24" s="477">
        <v>-30.254827100000014</v>
      </c>
      <c r="G24" s="477">
        <v>-26.562568149999972</v>
      </c>
      <c r="H24" s="477">
        <f t="shared" ref="H24:H28" si="30">SUM(D24:G24)</f>
        <v>-114.53141749999998</v>
      </c>
      <c r="I24" s="515">
        <v>-34.96435505000003</v>
      </c>
      <c r="J24" s="515">
        <v>-36.934471010000053</v>
      </c>
      <c r="K24" s="515">
        <v>-35.775388670000005</v>
      </c>
      <c r="L24" s="515">
        <v>-37.512244729999985</v>
      </c>
      <c r="M24" s="477">
        <f>SUM(I24:L24)</f>
        <v>-145.18645946000009</v>
      </c>
      <c r="N24" s="477">
        <v>-34.433207370000055</v>
      </c>
      <c r="P24" s="567">
        <f t="shared" ref="P24:P73" si="31">IFERROR(N24/I24-1,0)</f>
        <v>-1.5191119047968105E-2</v>
      </c>
      <c r="Q24" s="567">
        <f t="shared" si="10"/>
        <v>-8.208086138704207E-2</v>
      </c>
      <c r="S24" s="568">
        <f t="shared" si="11"/>
        <v>0.53114767999997525</v>
      </c>
      <c r="T24" s="568">
        <f t="shared" si="12"/>
        <v>3.0790373599999299</v>
      </c>
    </row>
    <row r="25" spans="2:21" hidden="1" outlineLevel="1">
      <c r="B25" s="501" t="s">
        <v>740</v>
      </c>
      <c r="C25" s="502" t="s">
        <v>994</v>
      </c>
      <c r="D25" s="477">
        <v>-23.797770590000002</v>
      </c>
      <c r="E25" s="477">
        <v>-24.328331570000017</v>
      </c>
      <c r="F25" s="477">
        <v>-25.069277270000004</v>
      </c>
      <c r="G25" s="477">
        <v>-29.38572752999999</v>
      </c>
      <c r="H25" s="477">
        <f t="shared" si="30"/>
        <v>-102.58110696</v>
      </c>
      <c r="I25" s="515">
        <v>-32.946381209999984</v>
      </c>
      <c r="J25" s="515">
        <v>-30.00761056000001</v>
      </c>
      <c r="K25" s="515">
        <v>-29.255493720000011</v>
      </c>
      <c r="L25" s="515">
        <v>-28.765510750000018</v>
      </c>
      <c r="M25" s="477">
        <f t="shared" si="7"/>
        <v>-120.97499624000002</v>
      </c>
      <c r="N25" s="477">
        <v>-28.089698420000001</v>
      </c>
      <c r="P25" s="567">
        <f t="shared" si="31"/>
        <v>-0.14741172206572628</v>
      </c>
      <c r="Q25" s="567">
        <f t="shared" si="10"/>
        <v>-2.3493840796830479E-2</v>
      </c>
      <c r="S25" s="568">
        <f t="shared" si="11"/>
        <v>4.8566827899999829</v>
      </c>
      <c r="T25" s="568">
        <f t="shared" si="12"/>
        <v>0.67581233000001717</v>
      </c>
    </row>
    <row r="26" spans="2:21" hidden="1" outlineLevel="1">
      <c r="B26" s="501" t="s">
        <v>842</v>
      </c>
      <c r="C26" s="502" t="s">
        <v>1030</v>
      </c>
      <c r="D26" s="477">
        <v>-1.7296866599999996</v>
      </c>
      <c r="E26" s="477">
        <v>-1.5976735399999993</v>
      </c>
      <c r="F26" s="477">
        <v>-1.5090213600000002</v>
      </c>
      <c r="G26" s="477">
        <v>-1.9081255799999992</v>
      </c>
      <c r="H26" s="477">
        <f t="shared" si="30"/>
        <v>-6.7445071399999987</v>
      </c>
      <c r="I26" s="515">
        <v>-2.2768578799999992</v>
      </c>
      <c r="J26" s="515">
        <v>-1.8981373399999999</v>
      </c>
      <c r="K26" s="515">
        <v>-1.9594783900000006</v>
      </c>
      <c r="L26" s="515">
        <v>-2.3109248299999994</v>
      </c>
      <c r="M26" s="477">
        <f t="shared" si="7"/>
        <v>-8.44539844</v>
      </c>
      <c r="N26" s="477">
        <v>-2.357122229999999</v>
      </c>
      <c r="P26" s="567">
        <f t="shared" si="31"/>
        <v>3.5252244202435667E-2</v>
      </c>
      <c r="Q26" s="567">
        <f t="shared" si="10"/>
        <v>1.9990870927636184E-2</v>
      </c>
      <c r="S26" s="568">
        <f t="shared" si="11"/>
        <v>-8.0264349999999762E-2</v>
      </c>
      <c r="T26" s="568">
        <f t="shared" si="12"/>
        <v>-4.6197399999999611E-2</v>
      </c>
    </row>
    <row r="27" spans="2:21" hidden="1" outlineLevel="1">
      <c r="B27" s="501" t="s">
        <v>1054</v>
      </c>
      <c r="C27" s="502" t="s">
        <v>1061</v>
      </c>
      <c r="D27" s="477">
        <v>0</v>
      </c>
      <c r="E27" s="477">
        <v>0</v>
      </c>
      <c r="F27" s="477">
        <v>0</v>
      </c>
      <c r="G27" s="477">
        <v>0</v>
      </c>
      <c r="H27" s="477">
        <f t="shared" si="30"/>
        <v>0</v>
      </c>
      <c r="I27" s="515">
        <v>0</v>
      </c>
      <c r="J27" s="515">
        <v>0</v>
      </c>
      <c r="K27" s="515">
        <v>0</v>
      </c>
      <c r="L27" s="515">
        <v>0</v>
      </c>
      <c r="M27" s="477">
        <f t="shared" si="7"/>
        <v>0</v>
      </c>
      <c r="N27" s="477">
        <v>0</v>
      </c>
      <c r="P27" s="567">
        <f t="shared" si="31"/>
        <v>0</v>
      </c>
      <c r="Q27" s="567">
        <f t="shared" si="10"/>
        <v>0</v>
      </c>
      <c r="S27" s="568">
        <f t="shared" si="11"/>
        <v>0</v>
      </c>
      <c r="T27" s="568">
        <f t="shared" si="12"/>
        <v>0</v>
      </c>
    </row>
    <row r="28" spans="2:21" hidden="1" outlineLevel="1">
      <c r="B28" s="501" t="s">
        <v>1028</v>
      </c>
      <c r="C28" s="502" t="s">
        <v>1031</v>
      </c>
      <c r="D28" s="477">
        <v>-25.515937099999999</v>
      </c>
      <c r="E28" s="477">
        <v>-27.211019769999996</v>
      </c>
      <c r="F28" s="477">
        <v>-29.248407850000007</v>
      </c>
      <c r="G28" s="477">
        <v>-31.182883219999997</v>
      </c>
      <c r="H28" s="477">
        <f t="shared" si="30"/>
        <v>-113.15824794</v>
      </c>
      <c r="I28" s="515">
        <v>-27.862859080000007</v>
      </c>
      <c r="J28" s="515">
        <v>-31.893272149999994</v>
      </c>
      <c r="K28" s="515">
        <v>-27.993453739999982</v>
      </c>
      <c r="L28" s="515">
        <v>-30.940358539999998</v>
      </c>
      <c r="M28" s="477">
        <f t="shared" si="7"/>
        <v>-118.68994350999998</v>
      </c>
      <c r="N28" s="477">
        <v>-32.055767989999993</v>
      </c>
      <c r="P28" s="567">
        <f t="shared" si="31"/>
        <v>0.15048379988432914</v>
      </c>
      <c r="Q28" s="567">
        <f t="shared" si="10"/>
        <v>3.6050307838481732E-2</v>
      </c>
      <c r="S28" s="568">
        <f t="shared" si="11"/>
        <v>-4.1929089099999857</v>
      </c>
      <c r="T28" s="568">
        <f t="shared" si="12"/>
        <v>-1.1154094499999943</v>
      </c>
    </row>
    <row r="29" spans="2:21" hidden="1" outlineLevel="1">
      <c r="B29" s="501" t="s">
        <v>1032</v>
      </c>
      <c r="C29" s="503" t="s">
        <v>1033</v>
      </c>
      <c r="D29" s="477">
        <v>-5.0832834399999998</v>
      </c>
      <c r="E29" s="477">
        <v>-7.4783151999999973</v>
      </c>
      <c r="F29" s="477">
        <v>-6.3356143599999992</v>
      </c>
      <c r="G29" s="477">
        <v>-6.2668729300000097</v>
      </c>
      <c r="H29" s="477">
        <f t="shared" ref="H29" si="32">SUM(D29:G29)</f>
        <v>-25.164085930000002</v>
      </c>
      <c r="I29" s="515">
        <v>-9.1508924100000026</v>
      </c>
      <c r="J29" s="515">
        <v>-7.8883151900000019</v>
      </c>
      <c r="K29" s="515">
        <v>-8.6436938599999955</v>
      </c>
      <c r="L29" s="515">
        <v>-6.8874699999999969</v>
      </c>
      <c r="M29" s="477">
        <f t="shared" ref="M29" si="33">SUM(I29:L29)</f>
        <v>-32.570371459999997</v>
      </c>
      <c r="N29" s="477">
        <v>-6.5785237999999993</v>
      </c>
      <c r="P29" s="567">
        <f>IFERROR(N29/I29-1,0)</f>
        <v>-0.28110576485293881</v>
      </c>
      <c r="Q29" s="567">
        <f t="shared" si="10"/>
        <v>-4.4856267976484454E-2</v>
      </c>
      <c r="S29" s="568">
        <f t="shared" si="11"/>
        <v>2.5723686100000034</v>
      </c>
      <c r="T29" s="568">
        <f t="shared" si="12"/>
        <v>0.30894619999999762</v>
      </c>
    </row>
    <row r="30" spans="2:21" collapsed="1">
      <c r="B30" s="500" t="s">
        <v>849</v>
      </c>
      <c r="C30" s="500" t="s">
        <v>993</v>
      </c>
      <c r="D30" s="476">
        <f>SUM(D31:D36)</f>
        <v>-106.71687363995424</v>
      </c>
      <c r="E30" s="476">
        <f>SUM(E31:E36)</f>
        <v>-47.181467560045661</v>
      </c>
      <c r="F30" s="476">
        <f>SUM(F31:F36)</f>
        <v>-44.050076779999984</v>
      </c>
      <c r="G30" s="476">
        <f>SUM(G31:G36)</f>
        <v>-67.056413689999999</v>
      </c>
      <c r="H30" s="476">
        <f t="shared" ref="H30:H31" si="34">SUM(D30:G30)</f>
        <v>-265.00483166999987</v>
      </c>
      <c r="I30" s="476">
        <f>SUM(I31:I36)</f>
        <v>-58.698571490000035</v>
      </c>
      <c r="J30" s="476">
        <f>SUM(J31:J36)</f>
        <v>-75.818909850000082</v>
      </c>
      <c r="K30" s="476">
        <f>SUM(K31:K36)</f>
        <v>-51.077709760000026</v>
      </c>
      <c r="L30" s="476">
        <f>SUM(L31:L36)</f>
        <v>-51.839343349999965</v>
      </c>
      <c r="M30" s="476">
        <f t="shared" ref="M30" si="35">SUM(I30:L30)</f>
        <v>-237.43453445000011</v>
      </c>
      <c r="N30" s="476">
        <f>SUM(N31:N36)</f>
        <v>-52.446480160000007</v>
      </c>
      <c r="P30" s="527">
        <f t="shared" si="31"/>
        <v>-0.1065118140237048</v>
      </c>
      <c r="Q30" s="527">
        <f t="shared" si="10"/>
        <v>1.1711892372958443E-2</v>
      </c>
      <c r="S30" s="542">
        <f t="shared" si="11"/>
        <v>6.2520913300000274</v>
      </c>
      <c r="T30" s="542">
        <f t="shared" si="12"/>
        <v>-0.60713681000004271</v>
      </c>
    </row>
    <row r="31" spans="2:21" hidden="1" outlineLevel="1">
      <c r="B31" s="501" t="s">
        <v>1027</v>
      </c>
      <c r="C31" s="502" t="s">
        <v>1029</v>
      </c>
      <c r="D31" s="477">
        <v>-83.749155449954245</v>
      </c>
      <c r="E31" s="477">
        <v>-19.67968979004565</v>
      </c>
      <c r="F31" s="477">
        <v>-23.108681039999993</v>
      </c>
      <c r="G31" s="477">
        <v>-37.71833500999999</v>
      </c>
      <c r="H31" s="477">
        <f t="shared" si="34"/>
        <v>-164.25586128999987</v>
      </c>
      <c r="I31" s="515">
        <v>-33.987078100000033</v>
      </c>
      <c r="J31" s="515">
        <v>-47.183947930000073</v>
      </c>
      <c r="K31" s="515">
        <v>-29.331024350000035</v>
      </c>
      <c r="L31" s="515">
        <v>-26.544567569999963</v>
      </c>
      <c r="M31" s="477">
        <f t="shared" ref="M31" si="36">SUM(I31:L31)</f>
        <v>-137.0466179500001</v>
      </c>
      <c r="N31" s="477">
        <v>-32.190640390000013</v>
      </c>
      <c r="P31" s="567">
        <f t="shared" si="31"/>
        <v>-5.2856491655869031E-2</v>
      </c>
      <c r="Q31" s="567">
        <f t="shared" si="10"/>
        <v>0.21270163113830898</v>
      </c>
      <c r="S31" s="568">
        <f t="shared" si="11"/>
        <v>1.7964377100000206</v>
      </c>
      <c r="T31" s="568">
        <f t="shared" si="12"/>
        <v>-5.6460728200000503</v>
      </c>
      <c r="U31" s="554"/>
    </row>
    <row r="32" spans="2:21" hidden="1" outlineLevel="1">
      <c r="B32" s="501" t="s">
        <v>740</v>
      </c>
      <c r="C32" s="502" t="s">
        <v>994</v>
      </c>
      <c r="D32" s="477">
        <v>-18.778379930000007</v>
      </c>
      <c r="E32" s="477">
        <v>-12.422238820000008</v>
      </c>
      <c r="F32" s="477">
        <v>-14.924466729999995</v>
      </c>
      <c r="G32" s="477">
        <v>-23.214647040000003</v>
      </c>
      <c r="H32" s="477">
        <f t="shared" ref="H32:H35" si="37">SUM(D32:G32)</f>
        <v>-69.339732520000013</v>
      </c>
      <c r="I32" s="515">
        <v>-19.576433999999999</v>
      </c>
      <c r="J32" s="515">
        <v>-24.486737070000004</v>
      </c>
      <c r="K32" s="515">
        <v>-18.872490039999995</v>
      </c>
      <c r="L32" s="515">
        <v>-20.456051479999999</v>
      </c>
      <c r="M32" s="477">
        <f t="shared" ref="M32:M35" si="38">SUM(I32:L32)</f>
        <v>-83.391712589999997</v>
      </c>
      <c r="N32" s="477">
        <v>-17.618812749999989</v>
      </c>
      <c r="P32" s="567">
        <f t="shared" si="31"/>
        <v>-9.9998868537549246E-2</v>
      </c>
      <c r="Q32" s="567">
        <f t="shared" si="10"/>
        <v>-0.13869923688713803</v>
      </c>
      <c r="S32" s="568">
        <f t="shared" si="11"/>
        <v>1.9576212500000096</v>
      </c>
      <c r="T32" s="568">
        <f t="shared" si="12"/>
        <v>2.8372387300000099</v>
      </c>
      <c r="U32" s="554"/>
    </row>
    <row r="33" spans="2:21" hidden="1" outlineLevel="1">
      <c r="B33" s="501" t="s">
        <v>842</v>
      </c>
      <c r="C33" s="502" t="s">
        <v>1030</v>
      </c>
      <c r="D33" s="477">
        <v>-1.0619258200000004</v>
      </c>
      <c r="E33" s="477">
        <v>-3.5422483500000004</v>
      </c>
      <c r="F33" s="477">
        <v>-0.32555837000000021</v>
      </c>
      <c r="G33" s="477">
        <v>-0.57859553999999991</v>
      </c>
      <c r="H33" s="477">
        <f t="shared" si="37"/>
        <v>-5.508328080000001</v>
      </c>
      <c r="I33" s="515">
        <v>-1.6818845700000007</v>
      </c>
      <c r="J33" s="515">
        <v>-0.42643277999999962</v>
      </c>
      <c r="K33" s="515">
        <v>-0.60390587000000007</v>
      </c>
      <c r="L33" s="515">
        <v>-0.62793630999999939</v>
      </c>
      <c r="M33" s="477">
        <f t="shared" si="38"/>
        <v>-3.3401595299999998</v>
      </c>
      <c r="N33" s="477">
        <v>-0.76258596000000145</v>
      </c>
      <c r="P33" s="567">
        <f t="shared" si="31"/>
        <v>-0.5465884082639505</v>
      </c>
      <c r="Q33" s="567">
        <f t="shared" si="10"/>
        <v>0.21443201779492926</v>
      </c>
      <c r="S33" s="568">
        <f t="shared" si="11"/>
        <v>0.91929860999999924</v>
      </c>
      <c r="T33" s="568">
        <f t="shared" si="12"/>
        <v>-0.13464965000000206</v>
      </c>
      <c r="U33" s="554"/>
    </row>
    <row r="34" spans="2:21" hidden="1" outlineLevel="1">
      <c r="B34" s="501" t="s">
        <v>1054</v>
      </c>
      <c r="C34" s="502" t="s">
        <v>1061</v>
      </c>
      <c r="D34" s="477">
        <v>0</v>
      </c>
      <c r="E34" s="477">
        <v>0</v>
      </c>
      <c r="F34" s="477">
        <v>0</v>
      </c>
      <c r="G34" s="477">
        <v>0</v>
      </c>
      <c r="H34" s="477">
        <f t="shared" si="37"/>
        <v>0</v>
      </c>
      <c r="I34" s="515">
        <v>0</v>
      </c>
      <c r="J34" s="515">
        <v>0</v>
      </c>
      <c r="K34" s="515">
        <v>0</v>
      </c>
      <c r="L34" s="515">
        <v>0</v>
      </c>
      <c r="M34" s="477">
        <f t="shared" si="38"/>
        <v>0</v>
      </c>
      <c r="N34" s="477">
        <v>0</v>
      </c>
      <c r="P34" s="567">
        <f t="shared" si="31"/>
        <v>0</v>
      </c>
      <c r="Q34" s="567">
        <f t="shared" si="10"/>
        <v>0</v>
      </c>
      <c r="S34" s="568">
        <f t="shared" si="11"/>
        <v>0</v>
      </c>
      <c r="T34" s="568">
        <f t="shared" si="12"/>
        <v>0</v>
      </c>
      <c r="U34" s="554"/>
    </row>
    <row r="35" spans="2:21" hidden="1" outlineLevel="1">
      <c r="B35" s="501" t="s">
        <v>1028</v>
      </c>
      <c r="C35" s="502" t="s">
        <v>1031</v>
      </c>
      <c r="D35" s="477">
        <v>0</v>
      </c>
      <c r="E35" s="477">
        <v>0</v>
      </c>
      <c r="F35" s="477">
        <v>0</v>
      </c>
      <c r="G35" s="477">
        <v>0</v>
      </c>
      <c r="H35" s="477">
        <f t="shared" si="37"/>
        <v>0</v>
      </c>
      <c r="I35" s="515">
        <v>0</v>
      </c>
      <c r="J35" s="515">
        <v>0</v>
      </c>
      <c r="K35" s="515">
        <v>0</v>
      </c>
      <c r="L35" s="515">
        <v>0</v>
      </c>
      <c r="M35" s="477">
        <f t="shared" si="38"/>
        <v>0</v>
      </c>
      <c r="N35" s="477">
        <v>0</v>
      </c>
      <c r="P35" s="567">
        <f t="shared" si="31"/>
        <v>0</v>
      </c>
      <c r="Q35" s="567">
        <f t="shared" si="10"/>
        <v>0</v>
      </c>
      <c r="S35" s="568">
        <f t="shared" si="11"/>
        <v>0</v>
      </c>
      <c r="T35" s="568">
        <f t="shared" si="12"/>
        <v>0</v>
      </c>
      <c r="U35" s="554"/>
    </row>
    <row r="36" spans="2:21" hidden="1" outlineLevel="1">
      <c r="B36" s="501" t="s">
        <v>1032</v>
      </c>
      <c r="C36" s="503" t="s">
        <v>1033</v>
      </c>
      <c r="D36" s="477">
        <v>-3.1274124399999907</v>
      </c>
      <c r="E36" s="477">
        <v>-11.537290599999997</v>
      </c>
      <c r="F36" s="477">
        <v>-5.6913706399999988</v>
      </c>
      <c r="G36" s="477">
        <v>-5.544836100000003</v>
      </c>
      <c r="H36" s="477">
        <f t="shared" ref="H36" si="39">SUM(D36:G36)</f>
        <v>-25.900909779999992</v>
      </c>
      <c r="I36" s="515">
        <v>-3.4531748200000019</v>
      </c>
      <c r="J36" s="515">
        <v>-3.721792070000002</v>
      </c>
      <c r="K36" s="515">
        <v>-2.2702894999999996</v>
      </c>
      <c r="L36" s="515">
        <v>-4.2107879899999983</v>
      </c>
      <c r="M36" s="477">
        <f t="shared" ref="M36" si="40">SUM(I36:L36)</f>
        <v>-13.656044380000003</v>
      </c>
      <c r="N36" s="477">
        <v>-1.8744410599999994</v>
      </c>
      <c r="P36" s="567">
        <f t="shared" si="31"/>
        <v>-0.45718327113250568</v>
      </c>
      <c r="Q36" s="567">
        <f t="shared" si="10"/>
        <v>-0.55484791339494621</v>
      </c>
      <c r="S36" s="568">
        <f t="shared" si="11"/>
        <v>1.5787337600000024</v>
      </c>
      <c r="T36" s="568">
        <f t="shared" si="12"/>
        <v>2.3363469299999986</v>
      </c>
      <c r="U36" s="554"/>
    </row>
    <row r="37" spans="2:21" ht="18" collapsed="1" thickBot="1">
      <c r="B37" s="500" t="s">
        <v>850</v>
      </c>
      <c r="C37" s="500" t="s">
        <v>1069</v>
      </c>
      <c r="D37" s="476">
        <f>SUM(D38:D43)</f>
        <v>-42.638361509999989</v>
      </c>
      <c r="E37" s="476">
        <f>SUM(E38:E43)</f>
        <v>-45.137059669999999</v>
      </c>
      <c r="F37" s="476">
        <f>SUM(F38:F43)</f>
        <v>-42.445793739999999</v>
      </c>
      <c r="G37" s="476">
        <f>SUM(G38:G43)</f>
        <v>-53.172156783333335</v>
      </c>
      <c r="H37" s="476">
        <f t="shared" ref="H37:H38" si="41">SUM(D37:G37)</f>
        <v>-183.39337170333334</v>
      </c>
      <c r="I37" s="476">
        <f>SUM(I38:I43)</f>
        <v>-60.325728650000009</v>
      </c>
      <c r="J37" s="476">
        <f>SUM(J38:J43)</f>
        <v>-66.881848389999988</v>
      </c>
      <c r="K37" s="476">
        <f>SUM(K38:K43)</f>
        <v>-79.800882799999997</v>
      </c>
      <c r="L37" s="476">
        <f>SUM(L38:L43)</f>
        <v>-88.209865339999993</v>
      </c>
      <c r="M37" s="476">
        <f t="shared" ref="M37" si="42">SUM(I37:L37)</f>
        <v>-295.21832517999997</v>
      </c>
      <c r="N37" s="476">
        <f>SUM(N38:N43)</f>
        <v>-65.909745889999954</v>
      </c>
      <c r="P37" s="527">
        <f t="shared" si="31"/>
        <v>9.2564439169852353E-2</v>
      </c>
      <c r="Q37" s="527">
        <f t="shared" si="10"/>
        <v>-0.25280754441745801</v>
      </c>
      <c r="S37" s="542">
        <f t="shared" si="11"/>
        <v>-5.5840172399999446</v>
      </c>
      <c r="T37" s="542">
        <f t="shared" si="12"/>
        <v>22.300119450000039</v>
      </c>
    </row>
    <row r="38" spans="2:21" hidden="1" outlineLevel="1">
      <c r="B38" s="501" t="s">
        <v>1027</v>
      </c>
      <c r="C38" s="502" t="s">
        <v>1029</v>
      </c>
      <c r="D38" s="477">
        <v>-12.155423399999993</v>
      </c>
      <c r="E38" s="477">
        <v>-14.683033379999994</v>
      </c>
      <c r="F38" s="477">
        <v>-14.25763869</v>
      </c>
      <c r="G38" s="477">
        <v>-13.881086889999994</v>
      </c>
      <c r="H38" s="477">
        <f t="shared" si="41"/>
        <v>-54.977182359999979</v>
      </c>
      <c r="I38" s="515">
        <v>-20.340510500000004</v>
      </c>
      <c r="J38" s="515">
        <v>-15.867938620000018</v>
      </c>
      <c r="K38" s="515">
        <v>-24.957974180000011</v>
      </c>
      <c r="L38" s="515">
        <v>-29.700182220000002</v>
      </c>
      <c r="M38" s="477">
        <f t="shared" ref="M38" si="43">SUM(I38:L38)</f>
        <v>-90.866605520000036</v>
      </c>
      <c r="N38" s="477">
        <v>-28.709367419999953</v>
      </c>
      <c r="P38" s="567">
        <f t="shared" si="31"/>
        <v>0.4114378997518251</v>
      </c>
      <c r="Q38" s="567">
        <f t="shared" si="10"/>
        <v>-3.3360562997921228E-2</v>
      </c>
      <c r="S38" s="568">
        <f t="shared" si="11"/>
        <v>-8.3688569199999492</v>
      </c>
      <c r="T38" s="568">
        <f t="shared" si="12"/>
        <v>0.99081480000004873</v>
      </c>
    </row>
    <row r="39" spans="2:21" hidden="1" outlineLevel="1">
      <c r="B39" s="501" t="s">
        <v>740</v>
      </c>
      <c r="C39" s="502" t="s">
        <v>994</v>
      </c>
      <c r="D39" s="477">
        <v>-1.7305771599999997</v>
      </c>
      <c r="E39" s="477">
        <v>-2.0441524500000003</v>
      </c>
      <c r="F39" s="477">
        <v>-1.3220636099999992</v>
      </c>
      <c r="G39" s="477">
        <v>-1.7431825200000008</v>
      </c>
      <c r="H39" s="477">
        <f t="shared" ref="H39:H43" si="44">SUM(D39:G39)</f>
        <v>-6.8399757399999999</v>
      </c>
      <c r="I39" s="515">
        <v>-1.5509950599999995</v>
      </c>
      <c r="J39" s="515">
        <v>-2.469888800000001</v>
      </c>
      <c r="K39" s="515">
        <v>-2.8001607700000002</v>
      </c>
      <c r="L39" s="515">
        <v>-1.8385307000000006</v>
      </c>
      <c r="M39" s="477">
        <f t="shared" ref="M39:M43" si="45">SUM(I39:L39)</f>
        <v>-8.6595753300000027</v>
      </c>
      <c r="N39" s="477">
        <v>-2.0168556999999998</v>
      </c>
      <c r="P39" s="567">
        <f t="shared" si="31"/>
        <v>0.30036242668625923</v>
      </c>
      <c r="Q39" s="567">
        <f t="shared" si="10"/>
        <v>9.6993213113057752E-2</v>
      </c>
      <c r="S39" s="568">
        <f t="shared" si="11"/>
        <v>-0.46586064000000027</v>
      </c>
      <c r="T39" s="568">
        <f t="shared" si="12"/>
        <v>-0.17832499999999918</v>
      </c>
    </row>
    <row r="40" spans="2:21" hidden="1" outlineLevel="1">
      <c r="B40" s="501" t="s">
        <v>842</v>
      </c>
      <c r="C40" s="502" t="s">
        <v>1030</v>
      </c>
      <c r="D40" s="477">
        <v>-0.56956768999999952</v>
      </c>
      <c r="E40" s="477">
        <v>-0.34583775999999983</v>
      </c>
      <c r="F40" s="477">
        <v>-0.30908948000000008</v>
      </c>
      <c r="G40" s="477">
        <v>-0.52629305000000004</v>
      </c>
      <c r="H40" s="477">
        <f t="shared" si="44"/>
        <v>-1.7507879799999995</v>
      </c>
      <c r="I40" s="515">
        <v>-0.85848878999999956</v>
      </c>
      <c r="J40" s="515">
        <v>-2.4207949600000007</v>
      </c>
      <c r="K40" s="515">
        <v>-3.0718470199999999</v>
      </c>
      <c r="L40" s="515">
        <v>-2.99034741</v>
      </c>
      <c r="M40" s="477">
        <f t="shared" si="45"/>
        <v>-9.3414781799999993</v>
      </c>
      <c r="N40" s="477">
        <v>-1.8966649</v>
      </c>
      <c r="P40" s="567">
        <f t="shared" si="31"/>
        <v>1.2093065420225244</v>
      </c>
      <c r="Q40" s="567">
        <f t="shared" si="10"/>
        <v>-0.36573760839380198</v>
      </c>
      <c r="S40" s="568">
        <f t="shared" si="11"/>
        <v>-1.0381761100000004</v>
      </c>
      <c r="T40" s="568">
        <f t="shared" si="12"/>
        <v>1.0936825100000001</v>
      </c>
    </row>
    <row r="41" spans="2:21" hidden="1" outlineLevel="1">
      <c r="B41" s="501" t="s">
        <v>1054</v>
      </c>
      <c r="C41" s="502" t="s">
        <v>1061</v>
      </c>
      <c r="D41" s="477">
        <v>-10.334427160000001</v>
      </c>
      <c r="E41" s="477">
        <v>-10.232299399999997</v>
      </c>
      <c r="F41" s="477">
        <v>-11.147383039999999</v>
      </c>
      <c r="G41" s="477">
        <v>-12.382942722500006</v>
      </c>
      <c r="H41" s="477">
        <f t="shared" si="44"/>
        <v>-44.097052322500005</v>
      </c>
      <c r="I41" s="515">
        <v>-19.701268040000002</v>
      </c>
      <c r="J41" s="515">
        <v>-25.819540629999999</v>
      </c>
      <c r="K41" s="515">
        <v>-25.309445419999996</v>
      </c>
      <c r="L41" s="515">
        <v>-21.412091090000001</v>
      </c>
      <c r="M41" s="477">
        <f t="shared" si="45"/>
        <v>-92.242345180000001</v>
      </c>
      <c r="N41" s="477">
        <v>-9.7556337800000001</v>
      </c>
      <c r="P41" s="567">
        <f t="shared" si="31"/>
        <v>-0.50482203682560534</v>
      </c>
      <c r="Q41" s="567">
        <f t="shared" si="10"/>
        <v>-0.54438668605533191</v>
      </c>
      <c r="S41" s="568">
        <f t="shared" si="11"/>
        <v>9.9456342600000021</v>
      </c>
      <c r="T41" s="568">
        <f t="shared" si="12"/>
        <v>11.65645731</v>
      </c>
    </row>
    <row r="42" spans="2:21" hidden="1" outlineLevel="1">
      <c r="B42" s="501" t="s">
        <v>1028</v>
      </c>
      <c r="C42" s="502" t="s">
        <v>1031</v>
      </c>
      <c r="D42" s="477">
        <v>-16.69138538</v>
      </c>
      <c r="E42" s="477">
        <v>-17.778551120000007</v>
      </c>
      <c r="F42" s="477">
        <v>-15.085819839999996</v>
      </c>
      <c r="G42" s="477">
        <v>-15.150386110833331</v>
      </c>
      <c r="H42" s="477">
        <f t="shared" si="44"/>
        <v>-64.70614245083334</v>
      </c>
      <c r="I42" s="515">
        <v>-18.246054490000006</v>
      </c>
      <c r="J42" s="515">
        <v>-19.209178019999978</v>
      </c>
      <c r="K42" s="515">
        <v>-21.380852589999996</v>
      </c>
      <c r="L42" s="515">
        <v>-27.466530569999996</v>
      </c>
      <c r="M42" s="477">
        <f t="shared" si="45"/>
        <v>-86.30261566999998</v>
      </c>
      <c r="N42" s="477">
        <v>-21.813899069999994</v>
      </c>
      <c r="P42" s="567">
        <f t="shared" si="31"/>
        <v>0.19554060752999458</v>
      </c>
      <c r="Q42" s="567">
        <f t="shared" si="10"/>
        <v>-0.20580071027150493</v>
      </c>
      <c r="S42" s="568">
        <f t="shared" si="11"/>
        <v>-3.5678445799999885</v>
      </c>
      <c r="T42" s="568">
        <f t="shared" si="12"/>
        <v>5.6526315000000018</v>
      </c>
    </row>
    <row r="43" spans="2:21" ht="18" hidden="1" outlineLevel="1" thickBot="1">
      <c r="B43" s="501" t="s">
        <v>1032</v>
      </c>
      <c r="C43" s="503" t="s">
        <v>1033</v>
      </c>
      <c r="D43" s="477">
        <v>-1.1569807200000002</v>
      </c>
      <c r="E43" s="477">
        <v>-5.3185559999999937E-2</v>
      </c>
      <c r="F43" s="477">
        <v>-0.32379907999999996</v>
      </c>
      <c r="G43" s="477">
        <v>-9.4882654899999999</v>
      </c>
      <c r="H43" s="477">
        <f t="shared" si="44"/>
        <v>-11.02223085</v>
      </c>
      <c r="I43" s="515">
        <v>0.37158822999999941</v>
      </c>
      <c r="J43" s="515">
        <v>-1.0945073599999997</v>
      </c>
      <c r="K43" s="515">
        <v>-2.2806028200000013</v>
      </c>
      <c r="L43" s="515">
        <v>-4.8021833500000053</v>
      </c>
      <c r="M43" s="477">
        <f t="shared" si="45"/>
        <v>-7.8057053000000067</v>
      </c>
      <c r="N43" s="477">
        <v>-1.7173250200000003</v>
      </c>
      <c r="P43" s="567">
        <f>IFERROR(N43/I43-1,0)</f>
        <v>-5.6215807750423181</v>
      </c>
      <c r="Q43" s="567">
        <f t="shared" si="10"/>
        <v>-0.6423866198278334</v>
      </c>
      <c r="S43" s="568">
        <f t="shared" si="11"/>
        <v>-2.0889132499999996</v>
      </c>
      <c r="T43" s="568">
        <f t="shared" si="12"/>
        <v>3.0848583300000048</v>
      </c>
    </row>
    <row r="44" spans="2:21" ht="18" collapsed="1" thickBot="1">
      <c r="B44" s="499" t="s">
        <v>841</v>
      </c>
      <c r="C44" s="499" t="s">
        <v>1068</v>
      </c>
      <c r="D44" s="475">
        <f t="shared" ref="D44:L44" si="46">SUM(D45:D50)</f>
        <v>-233.54771228995384</v>
      </c>
      <c r="E44" s="475">
        <f t="shared" si="46"/>
        <v>-182.58209021004603</v>
      </c>
      <c r="F44" s="475">
        <f t="shared" si="46"/>
        <v>-178.9130184600001</v>
      </c>
      <c r="G44" s="475">
        <f t="shared" si="46"/>
        <v>-215.53474788333347</v>
      </c>
      <c r="H44" s="475">
        <f t="shared" si="46"/>
        <v>-810.57756884333355</v>
      </c>
      <c r="I44" s="475">
        <f t="shared" si="46"/>
        <v>-226.2256457699998</v>
      </c>
      <c r="J44" s="475">
        <f t="shared" si="46"/>
        <v>-251.32256448999973</v>
      </c>
      <c r="K44" s="475">
        <f t="shared" si="46"/>
        <v>-234.5061009400001</v>
      </c>
      <c r="L44" s="475">
        <f t="shared" si="46"/>
        <v>-246.46571754000081</v>
      </c>
      <c r="M44" s="475">
        <f>SUM(I44:L44)</f>
        <v>-958.5200287400005</v>
      </c>
      <c r="N44" s="475">
        <f>SUM(N45:N50)</f>
        <v>-221.87054586000022</v>
      </c>
      <c r="P44" s="529">
        <f t="shared" si="31"/>
        <v>-1.9251132625464296E-2</v>
      </c>
      <c r="Q44" s="529">
        <f t="shared" si="10"/>
        <v>-9.9791451425729649E-2</v>
      </c>
      <c r="S44" s="544">
        <f t="shared" si="11"/>
        <v>4.3550999099995806</v>
      </c>
      <c r="T44" s="544">
        <f t="shared" si="12"/>
        <v>24.59517168000059</v>
      </c>
    </row>
    <row r="45" spans="2:21" hidden="1" outlineLevel="1">
      <c r="B45" s="501" t="s">
        <v>1027</v>
      </c>
      <c r="C45" s="502" t="s">
        <v>1029</v>
      </c>
      <c r="D45" s="477">
        <v>-123.97037819995386</v>
      </c>
      <c r="E45" s="477">
        <v>-64.010946070046103</v>
      </c>
      <c r="F45" s="477">
        <v>-67.621146830000143</v>
      </c>
      <c r="G45" s="477">
        <v>-78.161990050000071</v>
      </c>
      <c r="H45" s="477">
        <f t="shared" ref="H45" si="47">SUM(D45:G45)</f>
        <v>-333.76446115000022</v>
      </c>
      <c r="I45" s="515">
        <v>-89.291943649999894</v>
      </c>
      <c r="J45" s="515">
        <v>-99.986357559999874</v>
      </c>
      <c r="K45" s="515">
        <v>-90.064387200000112</v>
      </c>
      <c r="L45" s="515">
        <v>-93.756994520000802</v>
      </c>
      <c r="M45" s="477">
        <f t="shared" si="7"/>
        <v>-373.09968293000065</v>
      </c>
      <c r="N45" s="477">
        <v>-95.333215180000224</v>
      </c>
      <c r="P45" s="567">
        <f t="shared" si="31"/>
        <v>6.7657520746557731E-2</v>
      </c>
      <c r="Q45" s="567">
        <f t="shared" si="10"/>
        <v>1.6811766077496904E-2</v>
      </c>
      <c r="S45" s="568">
        <f t="shared" si="11"/>
        <v>-6.0412715300003299</v>
      </c>
      <c r="T45" s="568">
        <f t="shared" si="12"/>
        <v>-1.5762206599994215</v>
      </c>
    </row>
    <row r="46" spans="2:21" hidden="1" outlineLevel="1">
      <c r="B46" s="501" t="s">
        <v>740</v>
      </c>
      <c r="C46" s="502" t="s">
        <v>994</v>
      </c>
      <c r="D46" s="477">
        <v>-44.306727680000009</v>
      </c>
      <c r="E46" s="477">
        <v>-38.794722839999949</v>
      </c>
      <c r="F46" s="477">
        <v>-41.315807609999936</v>
      </c>
      <c r="G46" s="477">
        <v>-54.343557090000076</v>
      </c>
      <c r="H46" s="477">
        <f t="shared" ref="H46:H50" si="48">SUM(D46:G46)</f>
        <v>-178.76081521999998</v>
      </c>
      <c r="I46" s="515">
        <v>-54.07381026999991</v>
      </c>
      <c r="J46" s="515">
        <v>-56.964236429999872</v>
      </c>
      <c r="K46" s="515">
        <v>-50.928144530000004</v>
      </c>
      <c r="L46" s="515">
        <v>-51.06009293000001</v>
      </c>
      <c r="M46" s="477">
        <f t="shared" ref="M46:M50" si="49">SUM(I46:L46)</f>
        <v>-213.02628415999982</v>
      </c>
      <c r="N46" s="477">
        <v>-47.725366870000038</v>
      </c>
      <c r="P46" s="567">
        <f t="shared" si="31"/>
        <v>-0.11740329317096376</v>
      </c>
      <c r="Q46" s="567">
        <f t="shared" si="10"/>
        <v>-6.5309831389685491E-2</v>
      </c>
      <c r="S46" s="568">
        <f t="shared" si="11"/>
        <v>6.3484433999998728</v>
      </c>
      <c r="T46" s="568">
        <f t="shared" si="12"/>
        <v>3.3347260599999728</v>
      </c>
    </row>
    <row r="47" spans="2:21" hidden="1" outlineLevel="1">
      <c r="B47" s="501" t="s">
        <v>842</v>
      </c>
      <c r="C47" s="502" t="s">
        <v>1030</v>
      </c>
      <c r="D47" s="477">
        <v>-3.3611801700000035</v>
      </c>
      <c r="E47" s="477">
        <v>-5.4857596500000003</v>
      </c>
      <c r="F47" s="477">
        <v>-2.143669210000001</v>
      </c>
      <c r="G47" s="477">
        <v>-3.0130141700000022</v>
      </c>
      <c r="H47" s="477">
        <f t="shared" si="48"/>
        <v>-14.003623200000005</v>
      </c>
      <c r="I47" s="515">
        <v>-4.8172312400000035</v>
      </c>
      <c r="J47" s="515">
        <v>-4.7453650800000009</v>
      </c>
      <c r="K47" s="515">
        <v>-5.6352312800000011</v>
      </c>
      <c r="L47" s="515">
        <v>-5.9292085499999967</v>
      </c>
      <c r="M47" s="477">
        <f t="shared" si="49"/>
        <v>-21.127036150000002</v>
      </c>
      <c r="N47" s="477">
        <v>-5.0163730899999948</v>
      </c>
      <c r="P47" s="567">
        <f t="shared" si="31"/>
        <v>4.1339483217332829E-2</v>
      </c>
      <c r="Q47" s="567">
        <f t="shared" si="10"/>
        <v>-0.15395570122086577</v>
      </c>
      <c r="S47" s="568">
        <f t="shared" si="11"/>
        <v>-0.19914184999999129</v>
      </c>
      <c r="T47" s="568">
        <f t="shared" si="12"/>
        <v>0.91283546000000193</v>
      </c>
    </row>
    <row r="48" spans="2:21" hidden="1" outlineLevel="1">
      <c r="B48" s="501" t="s">
        <v>1054</v>
      </c>
      <c r="C48" s="502" t="s">
        <v>1061</v>
      </c>
      <c r="D48" s="477">
        <v>-10.334427160000001</v>
      </c>
      <c r="E48" s="477">
        <v>-10.2322994</v>
      </c>
      <c r="F48" s="477">
        <v>-11.147383040000005</v>
      </c>
      <c r="G48" s="477">
        <v>-12.382942722500003</v>
      </c>
      <c r="H48" s="477">
        <f t="shared" si="48"/>
        <v>-44.097052322500005</v>
      </c>
      <c r="I48" s="515">
        <v>-19.701268040000002</v>
      </c>
      <c r="J48" s="515">
        <v>-25.819540630000002</v>
      </c>
      <c r="K48" s="515">
        <v>-25.309445420000017</v>
      </c>
      <c r="L48" s="515">
        <v>-21.41209108999999</v>
      </c>
      <c r="M48" s="477">
        <f t="shared" si="49"/>
        <v>-92.242345180000015</v>
      </c>
      <c r="N48" s="477">
        <v>-9.7556337800000037</v>
      </c>
      <c r="P48" s="567">
        <f t="shared" si="31"/>
        <v>-0.50482203682560511</v>
      </c>
      <c r="Q48" s="567">
        <f t="shared" si="10"/>
        <v>-0.54438668605533147</v>
      </c>
      <c r="S48" s="568">
        <f t="shared" si="11"/>
        <v>9.9456342599999985</v>
      </c>
      <c r="T48" s="568">
        <f t="shared" si="12"/>
        <v>11.656457309999986</v>
      </c>
    </row>
    <row r="49" spans="2:20" hidden="1" outlineLevel="1">
      <c r="B49" s="501" t="s">
        <v>1028</v>
      </c>
      <c r="C49" s="502" t="s">
        <v>1031</v>
      </c>
      <c r="D49" s="477">
        <v>-42.207322480000002</v>
      </c>
      <c r="E49" s="477">
        <v>-44.989570890000003</v>
      </c>
      <c r="F49" s="477">
        <v>-44.334227690000013</v>
      </c>
      <c r="G49" s="477">
        <v>-46.333269330833332</v>
      </c>
      <c r="H49" s="477">
        <f t="shared" si="48"/>
        <v>-177.86439039083334</v>
      </c>
      <c r="I49" s="515">
        <v>-46.108913569999984</v>
      </c>
      <c r="J49" s="515">
        <v>-51.102450169999983</v>
      </c>
      <c r="K49" s="515">
        <v>-49.374306329999989</v>
      </c>
      <c r="L49" s="515">
        <v>-58.40688910999998</v>
      </c>
      <c r="M49" s="477">
        <f t="shared" si="49"/>
        <v>-204.99255917999994</v>
      </c>
      <c r="N49" s="477">
        <v>-53.869667059999934</v>
      </c>
      <c r="P49" s="567">
        <f t="shared" si="31"/>
        <v>0.168313518778056</v>
      </c>
      <c r="Q49" s="567">
        <f t="shared" si="10"/>
        <v>-7.7682994577145115E-2</v>
      </c>
      <c r="S49" s="568">
        <f t="shared" si="11"/>
        <v>-7.7607534899999493</v>
      </c>
      <c r="T49" s="568">
        <f t="shared" si="12"/>
        <v>4.5372220500000466</v>
      </c>
    </row>
    <row r="50" spans="2:20" hidden="1" outlineLevel="1">
      <c r="B50" s="501" t="s">
        <v>1032</v>
      </c>
      <c r="C50" s="503" t="s">
        <v>1033</v>
      </c>
      <c r="D50" s="477">
        <v>-9.367676599999994</v>
      </c>
      <c r="E50" s="477">
        <v>-19.068791359999977</v>
      </c>
      <c r="F50" s="477">
        <v>-12.350784079999999</v>
      </c>
      <c r="G50" s="477">
        <v>-21.299974520000003</v>
      </c>
      <c r="H50" s="477">
        <f t="shared" si="48"/>
        <v>-62.087226559999976</v>
      </c>
      <c r="I50" s="515">
        <v>-12.232479000000009</v>
      </c>
      <c r="J50" s="515">
        <v>-12.704614619999996</v>
      </c>
      <c r="K50" s="515">
        <v>-13.194586179999995</v>
      </c>
      <c r="L50" s="515">
        <v>-15.900441340000009</v>
      </c>
      <c r="M50" s="477">
        <f t="shared" si="49"/>
        <v>-54.032121140000008</v>
      </c>
      <c r="N50" s="477">
        <v>-10.170289879999999</v>
      </c>
      <c r="P50" s="567">
        <f t="shared" si="31"/>
        <v>-0.16858309096627178</v>
      </c>
      <c r="Q50" s="567">
        <f t="shared" si="10"/>
        <v>-0.36037688121177691</v>
      </c>
      <c r="S50" s="568">
        <f t="shared" si="11"/>
        <v>2.06218912000001</v>
      </c>
      <c r="T50" s="568">
        <f t="shared" si="12"/>
        <v>5.7301514600000107</v>
      </c>
    </row>
    <row r="51" spans="2:20" collapsed="1">
      <c r="B51" s="504" t="s">
        <v>1042</v>
      </c>
      <c r="C51" s="504" t="s">
        <v>1043</v>
      </c>
      <c r="D51" s="476">
        <f>SUM(D52:D55)</f>
        <v>-16.909773379999997</v>
      </c>
      <c r="E51" s="476">
        <f t="shared" ref="E51:G51" si="50">SUM(E52:E55)</f>
        <v>-23.29264891</v>
      </c>
      <c r="F51" s="476">
        <f t="shared" si="50"/>
        <v>-8.3780487099999981</v>
      </c>
      <c r="G51" s="476">
        <f t="shared" si="50"/>
        <v>-20.734654399999997</v>
      </c>
      <c r="H51" s="476">
        <f t="shared" ref="H51:H55" si="51">SUM(D51:G51)</f>
        <v>-69.315125399999999</v>
      </c>
      <c r="I51" s="476">
        <f t="shared" ref="I51:L51" si="52">SUM(I52:I55)</f>
        <v>-9.0376708699999977</v>
      </c>
      <c r="J51" s="476">
        <f t="shared" si="52"/>
        <v>-10.464597139999997</v>
      </c>
      <c r="K51" s="476">
        <f t="shared" si="52"/>
        <v>-8.8251356699999999</v>
      </c>
      <c r="L51" s="476">
        <f t="shared" si="52"/>
        <v>3.7536429200000003</v>
      </c>
      <c r="M51" s="476">
        <f t="shared" ref="M51:M55" si="53">SUM(I51:L51)</f>
        <v>-24.573760759999995</v>
      </c>
      <c r="N51" s="476">
        <f t="shared" ref="N51" si="54">SUM(N52:N55)</f>
        <v>-5.6713922499999994</v>
      </c>
      <c r="P51" s="527">
        <f t="shared" si="31"/>
        <v>-0.37247191985870576</v>
      </c>
      <c r="Q51" s="527">
        <f t="shared" si="10"/>
        <v>-2.5109035065061542</v>
      </c>
      <c r="S51" s="542">
        <f t="shared" si="11"/>
        <v>3.3662786199999983</v>
      </c>
      <c r="T51" s="542">
        <f t="shared" si="12"/>
        <v>-9.4250351699999992</v>
      </c>
    </row>
    <row r="52" spans="2:20" hidden="1" outlineLevel="1">
      <c r="B52" s="501" t="s">
        <v>888</v>
      </c>
      <c r="C52" s="501" t="s">
        <v>1078</v>
      </c>
      <c r="D52" s="477">
        <v>-7.25244088</v>
      </c>
      <c r="E52" s="477">
        <v>-14.276095480000004</v>
      </c>
      <c r="F52" s="477">
        <v>3.2686915300000012</v>
      </c>
      <c r="G52" s="477">
        <v>-11.986840119999997</v>
      </c>
      <c r="H52" s="477">
        <f t="shared" si="51"/>
        <v>-30.246684949999999</v>
      </c>
      <c r="I52" s="515">
        <v>1.8682710599999997</v>
      </c>
      <c r="J52" s="515">
        <v>-1.7670084399999999</v>
      </c>
      <c r="K52" s="515">
        <v>-1.1132002999999999</v>
      </c>
      <c r="L52" s="515">
        <v>7.5218196899999992</v>
      </c>
      <c r="M52" s="477">
        <f t="shared" si="53"/>
        <v>6.5098820099999992</v>
      </c>
      <c r="N52" s="477">
        <v>-1.10285236</v>
      </c>
      <c r="P52" s="567">
        <f t="shared" si="31"/>
        <v>-1.590306398044832</v>
      </c>
      <c r="Q52" s="567">
        <f t="shared" si="10"/>
        <v>-1.1466204197192076</v>
      </c>
      <c r="S52" s="568">
        <f t="shared" si="11"/>
        <v>-2.9711234199999996</v>
      </c>
      <c r="T52" s="568">
        <f t="shared" si="12"/>
        <v>-8.6246720499999991</v>
      </c>
    </row>
    <row r="53" spans="2:20" hidden="1" outlineLevel="1">
      <c r="B53" s="501" t="s">
        <v>197</v>
      </c>
      <c r="C53" s="501" t="s">
        <v>1058</v>
      </c>
      <c r="D53" s="477">
        <v>-4.5405284699999982</v>
      </c>
      <c r="E53" s="477">
        <v>-7.4135546199999993</v>
      </c>
      <c r="F53" s="477">
        <v>-5.807487919999998</v>
      </c>
      <c r="G53" s="477">
        <v>-5.7436447199999989</v>
      </c>
      <c r="H53" s="477">
        <f t="shared" si="51"/>
        <v>-23.505215729999996</v>
      </c>
      <c r="I53" s="515">
        <v>-7.8530969599999967</v>
      </c>
      <c r="J53" s="515">
        <v>-6.7653812699999962</v>
      </c>
      <c r="K53" s="515">
        <v>-5.3612161</v>
      </c>
      <c r="L53" s="515">
        <v>-2.5239274999999997</v>
      </c>
      <c r="M53" s="477">
        <f t="shared" si="53"/>
        <v>-22.503621829999993</v>
      </c>
      <c r="N53" s="477">
        <v>-3.2504706400000001</v>
      </c>
      <c r="P53" s="567">
        <f t="shared" si="31"/>
        <v>-0.58609060138231106</v>
      </c>
      <c r="Q53" s="567">
        <f t="shared" si="10"/>
        <v>0.28786212757696106</v>
      </c>
      <c r="S53" s="568">
        <f t="shared" si="11"/>
        <v>4.6026263199999971</v>
      </c>
      <c r="T53" s="568">
        <f t="shared" si="12"/>
        <v>-0.72654314000000042</v>
      </c>
    </row>
    <row r="54" spans="2:20" hidden="1" outlineLevel="1">
      <c r="B54" s="501" t="s">
        <v>1056</v>
      </c>
      <c r="C54" s="501" t="s">
        <v>1059</v>
      </c>
      <c r="D54" s="477">
        <v>-4.3806474900000003</v>
      </c>
      <c r="E54" s="477">
        <v>-0.69279464999999996</v>
      </c>
      <c r="F54" s="477">
        <v>-5.3722777000000015</v>
      </c>
      <c r="G54" s="477">
        <v>-2.8931578299999998</v>
      </c>
      <c r="H54" s="477">
        <f t="shared" si="51"/>
        <v>-13.338877670000002</v>
      </c>
      <c r="I54" s="515">
        <v>-2.5249742099999999</v>
      </c>
      <c r="J54" s="515">
        <v>-1.3882956600000003</v>
      </c>
      <c r="K54" s="515">
        <v>-1.7508213699999997</v>
      </c>
      <c r="L54" s="515">
        <v>-1.0697691899999999</v>
      </c>
      <c r="M54" s="477">
        <f t="shared" si="53"/>
        <v>-6.7338604299999991</v>
      </c>
      <c r="N54" s="477">
        <v>-0.67477434000000014</v>
      </c>
      <c r="P54" s="567">
        <f t="shared" si="31"/>
        <v>-0.7327599080705065</v>
      </c>
      <c r="Q54" s="567">
        <f t="shared" si="10"/>
        <v>-0.36923371292829976</v>
      </c>
      <c r="S54" s="568">
        <f t="shared" si="11"/>
        <v>1.8501998699999997</v>
      </c>
      <c r="T54" s="568">
        <f t="shared" si="12"/>
        <v>0.39499484999999979</v>
      </c>
    </row>
    <row r="55" spans="2:20" hidden="1" outlineLevel="1">
      <c r="B55" s="501" t="s">
        <v>1057</v>
      </c>
      <c r="C55" s="501" t="s">
        <v>1079</v>
      </c>
      <c r="D55" s="477">
        <v>-0.73615654000000008</v>
      </c>
      <c r="E55" s="477">
        <v>-0.91020415999999971</v>
      </c>
      <c r="F55" s="477">
        <v>-0.46697462000000001</v>
      </c>
      <c r="G55" s="477">
        <v>-0.11101172999999986</v>
      </c>
      <c r="H55" s="477">
        <f t="shared" si="51"/>
        <v>-2.22434705</v>
      </c>
      <c r="I55" s="515">
        <v>-0.52787076000000011</v>
      </c>
      <c r="J55" s="515">
        <v>-0.54391177000000002</v>
      </c>
      <c r="K55" s="515">
        <v>-0.59989789999999998</v>
      </c>
      <c r="L55" s="515">
        <v>-0.1744800799999999</v>
      </c>
      <c r="M55" s="477">
        <f t="shared" si="53"/>
        <v>-1.84616051</v>
      </c>
      <c r="N55" s="477">
        <v>-0.64329490999999994</v>
      </c>
      <c r="P55" s="567">
        <f t="shared" si="31"/>
        <v>0.21865986666887904</v>
      </c>
      <c r="Q55" s="567">
        <f t="shared" si="10"/>
        <v>2.6869246621161587</v>
      </c>
      <c r="S55" s="568">
        <f t="shared" si="11"/>
        <v>-0.11542414999999984</v>
      </c>
      <c r="T55" s="568">
        <f t="shared" si="12"/>
        <v>-0.46881483000000002</v>
      </c>
    </row>
    <row r="56" spans="2:20" collapsed="1">
      <c r="B56" s="504" t="s">
        <v>1034</v>
      </c>
      <c r="C56" s="504" t="s">
        <v>1019</v>
      </c>
      <c r="D56" s="476">
        <f>SUM(D57:D59)</f>
        <v>-18.206319449999995</v>
      </c>
      <c r="E56" s="476">
        <f t="shared" ref="E56:G56" si="55">SUM(E57:E59)</f>
        <v>-16.85283171</v>
      </c>
      <c r="F56" s="476">
        <f t="shared" si="55"/>
        <v>-27.519756069999993</v>
      </c>
      <c r="G56" s="476">
        <f t="shared" si="55"/>
        <v>-49.016803447472888</v>
      </c>
      <c r="H56" s="476">
        <f t="shared" si="2"/>
        <v>-111.59571067747288</v>
      </c>
      <c r="I56" s="476">
        <f t="shared" ref="I56:L56" si="56">SUM(I57:I59)</f>
        <v>-17.918754599999982</v>
      </c>
      <c r="J56" s="476">
        <f t="shared" si="56"/>
        <v>-13.900706469999999</v>
      </c>
      <c r="K56" s="476">
        <f t="shared" si="56"/>
        <v>-16.306295339999995</v>
      </c>
      <c r="L56" s="476">
        <f t="shared" si="56"/>
        <v>-43.949645109999999</v>
      </c>
      <c r="M56" s="476">
        <f t="shared" si="7"/>
        <v>-92.075401519999986</v>
      </c>
      <c r="N56" s="476">
        <f t="shared" ref="N56" si="57">SUM(N57:N59)</f>
        <v>-24.280212350000006</v>
      </c>
      <c r="P56" s="527">
        <f t="shared" si="31"/>
        <v>0.35501673481258744</v>
      </c>
      <c r="Q56" s="527">
        <f t="shared" si="10"/>
        <v>-0.44754474605585715</v>
      </c>
      <c r="S56" s="542">
        <f t="shared" si="11"/>
        <v>-6.3614577500000244</v>
      </c>
      <c r="T56" s="542">
        <f t="shared" si="12"/>
        <v>19.669432759999992</v>
      </c>
    </row>
    <row r="57" spans="2:20" hidden="1" outlineLevel="1">
      <c r="B57" s="505" t="s">
        <v>777</v>
      </c>
      <c r="C57" s="505" t="s">
        <v>1080</v>
      </c>
      <c r="D57" s="477">
        <v>-29.147193949999995</v>
      </c>
      <c r="E57" s="477">
        <v>-26.592466509999998</v>
      </c>
      <c r="F57" s="477">
        <v>-39.109798889999993</v>
      </c>
      <c r="G57" s="477">
        <v>-79.470871167472893</v>
      </c>
      <c r="H57" s="477">
        <f t="shared" ref="H57" si="58">SUM(D57:G57)</f>
        <v>-174.32033051747288</v>
      </c>
      <c r="I57" s="515">
        <v>-25.894848619999991</v>
      </c>
      <c r="J57" s="515">
        <v>-23.592541970000003</v>
      </c>
      <c r="K57" s="515">
        <v>-25.002313099999995</v>
      </c>
      <c r="L57" s="515">
        <v>-49.75983343</v>
      </c>
      <c r="M57" s="477">
        <f t="shared" si="7"/>
        <v>-124.24953711999999</v>
      </c>
      <c r="N57" s="477">
        <v>-33.478703930000009</v>
      </c>
      <c r="P57" s="567">
        <f t="shared" si="31"/>
        <v>0.29287119694310926</v>
      </c>
      <c r="Q57" s="567">
        <f t="shared" si="10"/>
        <v>-0.32719421223351941</v>
      </c>
      <c r="S57" s="568">
        <f t="shared" si="11"/>
        <v>-7.5838553100000183</v>
      </c>
      <c r="T57" s="568">
        <f t="shared" si="12"/>
        <v>16.281129499999992</v>
      </c>
    </row>
    <row r="58" spans="2:20" hidden="1" outlineLevel="1">
      <c r="B58" s="501" t="s">
        <v>775</v>
      </c>
      <c r="C58" s="501" t="s">
        <v>1081</v>
      </c>
      <c r="D58" s="477">
        <v>-2.1318751499999999</v>
      </c>
      <c r="E58" s="477">
        <v>-1.63277538</v>
      </c>
      <c r="F58" s="477">
        <v>-1.5986556800000002</v>
      </c>
      <c r="G58" s="477">
        <v>-1.60313621</v>
      </c>
      <c r="H58" s="477">
        <f t="shared" ref="H58:H59" si="59">SUM(D58:G58)</f>
        <v>-6.9664424199999999</v>
      </c>
      <c r="I58" s="515">
        <v>-0.51928232000000007</v>
      </c>
      <c r="J58" s="515">
        <v>-2.9810903499999997</v>
      </c>
      <c r="K58" s="515">
        <v>-2.0810396399999997</v>
      </c>
      <c r="L58" s="515">
        <v>-1.3879029499999995</v>
      </c>
      <c r="M58" s="477">
        <f t="shared" si="7"/>
        <v>-6.9693152599999983</v>
      </c>
      <c r="N58" s="477">
        <v>-1.6943827699999998</v>
      </c>
      <c r="P58" s="567">
        <f t="shared" si="31"/>
        <v>2.2629317516529341</v>
      </c>
      <c r="Q58" s="567">
        <f t="shared" si="10"/>
        <v>0.2208222267990716</v>
      </c>
      <c r="S58" s="568">
        <f t="shared" si="11"/>
        <v>-1.1751004499999997</v>
      </c>
      <c r="T58" s="568">
        <f t="shared" si="12"/>
        <v>-0.30647982000000029</v>
      </c>
    </row>
    <row r="59" spans="2:20" hidden="1" outlineLevel="1">
      <c r="B59" s="501" t="s">
        <v>776</v>
      </c>
      <c r="C59" s="501" t="s">
        <v>1082</v>
      </c>
      <c r="D59" s="477">
        <v>13.072749649999999</v>
      </c>
      <c r="E59" s="477">
        <v>11.372410179999999</v>
      </c>
      <c r="F59" s="477">
        <v>13.188698500000001</v>
      </c>
      <c r="G59" s="477">
        <v>32.057203930000007</v>
      </c>
      <c r="H59" s="477">
        <f t="shared" si="59"/>
        <v>69.691062259999995</v>
      </c>
      <c r="I59" s="515">
        <v>8.4953763400000071</v>
      </c>
      <c r="J59" s="515">
        <v>12.672925850000002</v>
      </c>
      <c r="K59" s="515">
        <v>10.7770574</v>
      </c>
      <c r="L59" s="515">
        <v>7.1980912699999999</v>
      </c>
      <c r="M59" s="477">
        <f t="shared" si="7"/>
        <v>39.143450860000009</v>
      </c>
      <c r="N59" s="477">
        <v>10.89287435</v>
      </c>
      <c r="P59" s="567">
        <f t="shared" si="31"/>
        <v>0.28221210150649911</v>
      </c>
      <c r="Q59" s="567">
        <f t="shared" si="10"/>
        <v>0.51330039331385136</v>
      </c>
      <c r="S59" s="568">
        <f t="shared" si="11"/>
        <v>2.3974980099999925</v>
      </c>
      <c r="T59" s="568">
        <f t="shared" si="12"/>
        <v>3.6947830799999997</v>
      </c>
    </row>
    <row r="60" spans="2:20" collapsed="1">
      <c r="B60" s="504" t="s">
        <v>1035</v>
      </c>
      <c r="C60" s="504" t="s">
        <v>995</v>
      </c>
      <c r="D60" s="476">
        <v>-8.8514550799999991</v>
      </c>
      <c r="E60" s="476">
        <v>31.172343189999999</v>
      </c>
      <c r="F60" s="476">
        <v>-8.3005525099999993</v>
      </c>
      <c r="G60" s="476">
        <v>-71.775726719999966</v>
      </c>
      <c r="H60" s="476">
        <f t="shared" ref="H60" si="60">SUM(D60:G60)</f>
        <v>-57.75539111999997</v>
      </c>
      <c r="I60" s="476">
        <v>1.2282600200000022</v>
      </c>
      <c r="J60" s="476">
        <v>-7.5153886899999947</v>
      </c>
      <c r="K60" s="476">
        <v>-6.6483444600000094</v>
      </c>
      <c r="L60" s="476">
        <v>-8.8137906100000105</v>
      </c>
      <c r="M60" s="476">
        <f t="shared" ref="M60" si="61">SUM(I60:L60)</f>
        <v>-21.749263740000011</v>
      </c>
      <c r="N60" s="476">
        <v>1.1543777800000021</v>
      </c>
      <c r="P60" s="567">
        <f t="shared" si="31"/>
        <v>-6.0151953818377901E-2</v>
      </c>
      <c r="Q60" s="567">
        <f t="shared" si="10"/>
        <v>-1.130974041826029</v>
      </c>
      <c r="S60" s="568">
        <f t="shared" si="11"/>
        <v>-7.3882240000000099E-2</v>
      </c>
      <c r="T60" s="568">
        <f t="shared" si="12"/>
        <v>9.9681683900000131</v>
      </c>
    </row>
    <row r="61" spans="2:20" ht="18" thickBot="1">
      <c r="B61" s="504" t="s">
        <v>843</v>
      </c>
      <c r="C61" s="504" t="s">
        <v>996</v>
      </c>
      <c r="D61" s="476">
        <f>D60+D56+D51+D44</f>
        <v>-277.51526019995384</v>
      </c>
      <c r="E61" s="476">
        <f t="shared" ref="E61:G61" si="62">E60+E56+E51+E44</f>
        <v>-191.55522764004604</v>
      </c>
      <c r="F61" s="476">
        <f t="shared" si="62"/>
        <v>-223.11137575000009</v>
      </c>
      <c r="G61" s="476">
        <f t="shared" si="62"/>
        <v>-357.0619324508063</v>
      </c>
      <c r="H61" s="476">
        <f t="shared" si="2"/>
        <v>-1049.2437960408063</v>
      </c>
      <c r="I61" s="476">
        <f t="shared" ref="I61:L61" si="63">I60+I56+I51+I44</f>
        <v>-251.95381121999978</v>
      </c>
      <c r="J61" s="476">
        <f t="shared" si="63"/>
        <v>-283.20325678999973</v>
      </c>
      <c r="K61" s="476">
        <f t="shared" si="63"/>
        <v>-266.28587641000013</v>
      </c>
      <c r="L61" s="476">
        <f t="shared" si="63"/>
        <v>-295.47551034000082</v>
      </c>
      <c r="M61" s="476">
        <f t="shared" si="7"/>
        <v>-1096.9184547600005</v>
      </c>
      <c r="N61" s="476">
        <f t="shared" ref="N61" si="64">N60+N56+N51+N44</f>
        <v>-250.66777268000021</v>
      </c>
      <c r="P61" s="527">
        <f t="shared" si="31"/>
        <v>-5.1042630939868161E-3</v>
      </c>
      <c r="Q61" s="527">
        <f t="shared" si="10"/>
        <v>-0.15164619771175203</v>
      </c>
      <c r="S61" s="542">
        <f t="shared" si="11"/>
        <v>1.2860385399995664</v>
      </c>
      <c r="T61" s="542">
        <f t="shared" si="12"/>
        <v>44.807737660000612</v>
      </c>
    </row>
    <row r="62" spans="2:20" ht="18" thickBot="1">
      <c r="B62" s="506" t="s">
        <v>801</v>
      </c>
      <c r="C62" s="506" t="s">
        <v>801</v>
      </c>
      <c r="D62" s="479">
        <f>SUM(D61,D20)</f>
        <v>225.03500737934451</v>
      </c>
      <c r="E62" s="479">
        <f>SUM(E61,E20)</f>
        <v>292.14656673657402</v>
      </c>
      <c r="F62" s="479">
        <f>SUM(F61,F20)</f>
        <v>301.4920019498328</v>
      </c>
      <c r="G62" s="479">
        <f>SUM(G61,G20)</f>
        <v>158.03137380221068</v>
      </c>
      <c r="H62" s="479">
        <f t="shared" si="2"/>
        <v>976.70494986796189</v>
      </c>
      <c r="I62" s="479">
        <f>SUM(I61,I20)</f>
        <v>271.03436661854755</v>
      </c>
      <c r="J62" s="479">
        <f>SUM(J61,J20)</f>
        <v>233.99891746824915</v>
      </c>
      <c r="K62" s="479">
        <f>SUM(K61,K20)</f>
        <v>268.57337034683985</v>
      </c>
      <c r="L62" s="479">
        <f>SUM(L61,L20)</f>
        <v>226.02198500793543</v>
      </c>
      <c r="M62" s="479">
        <f t="shared" si="7"/>
        <v>999.62863944157198</v>
      </c>
      <c r="N62" s="479">
        <f>SUM(N61,N20)</f>
        <v>251.54017644441086</v>
      </c>
      <c r="P62" s="529">
        <f t="shared" si="31"/>
        <v>-7.1925159961624741E-2</v>
      </c>
      <c r="Q62" s="529">
        <f>IFERROR(N62/L62-1,0)</f>
        <v>0.11290136857960742</v>
      </c>
      <c r="S62" s="545">
        <f t="shared" si="11"/>
        <v>-19.494190174136691</v>
      </c>
      <c r="T62" s="545">
        <f t="shared" si="12"/>
        <v>25.518191436475433</v>
      </c>
    </row>
    <row r="63" spans="2:20">
      <c r="B63" s="507" t="s">
        <v>835</v>
      </c>
      <c r="C63" s="507" t="s">
        <v>1070</v>
      </c>
      <c r="D63" s="485">
        <f t="shared" ref="D63:N63" si="65">D62/D20</f>
        <v>0.44778606618458483</v>
      </c>
      <c r="E63" s="485">
        <f t="shared" si="65"/>
        <v>0.60398073799391938</v>
      </c>
      <c r="F63" s="485">
        <f t="shared" si="65"/>
        <v>0.57470465263062076</v>
      </c>
      <c r="G63" s="485">
        <f t="shared" si="65"/>
        <v>0.30680145108425211</v>
      </c>
      <c r="H63" s="485">
        <f t="shared" si="65"/>
        <v>0.48209756137233717</v>
      </c>
      <c r="I63" s="485">
        <f t="shared" si="65"/>
        <v>0.51824186110420845</v>
      </c>
      <c r="J63" s="485">
        <f t="shared" si="65"/>
        <v>0.45243219985268091</v>
      </c>
      <c r="K63" s="485">
        <f t="shared" si="65"/>
        <v>0.50213840739475868</v>
      </c>
      <c r="L63" s="485">
        <f t="shared" si="65"/>
        <v>0.4334095312521809</v>
      </c>
      <c r="M63" s="485">
        <f t="shared" si="65"/>
        <v>0.4767976079365201</v>
      </c>
      <c r="N63" s="485">
        <f t="shared" si="65"/>
        <v>0.50086856825537274</v>
      </c>
      <c r="P63" s="527">
        <f t="shared" si="31"/>
        <v>-3.3523522804234207E-2</v>
      </c>
      <c r="Q63" s="527">
        <f t="shared" si="10"/>
        <v>0.15564733153950994</v>
      </c>
      <c r="S63" s="542">
        <f t="shared" si="11"/>
        <v>-1.7373292848835709E-2</v>
      </c>
      <c r="T63" s="542">
        <f t="shared" si="12"/>
        <v>6.7459037003191835E-2</v>
      </c>
    </row>
    <row r="64" spans="2:20" ht="18" thickBot="1">
      <c r="B64" s="487" t="s">
        <v>1012</v>
      </c>
      <c r="C64" s="487" t="s">
        <v>1071</v>
      </c>
      <c r="D64" s="480">
        <f>SUM(D65:D73)</f>
        <v>47.179268185362297</v>
      </c>
      <c r="E64" s="480">
        <f t="shared" ref="E64:G64" si="66">SUM(E65:E73)</f>
        <v>-26.204801677108122</v>
      </c>
      <c r="F64" s="480">
        <f t="shared" si="66"/>
        <v>5.2511738400000008</v>
      </c>
      <c r="G64" s="480">
        <f t="shared" si="66"/>
        <v>68.243614340000008</v>
      </c>
      <c r="H64" s="480">
        <f t="shared" ref="H64" si="67">SUM(D64:G64)</f>
        <v>94.469254688254182</v>
      </c>
      <c r="I64" s="480">
        <f t="shared" ref="I64:J64" si="68">SUM(I65:I73)</f>
        <v>7.2699326499999994</v>
      </c>
      <c r="J64" s="480">
        <f t="shared" si="68"/>
        <v>7.8027146500000004</v>
      </c>
      <c r="K64" s="480">
        <f>SUM(K65:K73)</f>
        <v>0.33561850999999987</v>
      </c>
      <c r="L64" s="480">
        <f>SUM(L65:L73)</f>
        <v>34.879273869999999</v>
      </c>
      <c r="M64" s="480">
        <f t="shared" ref="M64:M76" si="69">SUM(I64:L64)</f>
        <v>50.287539679999995</v>
      </c>
      <c r="N64" s="480">
        <f>SUM(N65:N73)</f>
        <v>1.2610127500000001</v>
      </c>
      <c r="P64" s="567">
        <f t="shared" si="31"/>
        <v>-0.82654409460038114</v>
      </c>
      <c r="Q64" s="567">
        <f t="shared" si="10"/>
        <v>-0.96384635888063575</v>
      </c>
      <c r="S64" s="568">
        <f t="shared" si="11"/>
        <v>-6.0089198999999995</v>
      </c>
      <c r="T64" s="568">
        <f t="shared" si="12"/>
        <v>-33.61826112</v>
      </c>
    </row>
    <row r="65" spans="2:21" hidden="1" outlineLevel="1">
      <c r="B65" s="501" t="s">
        <v>1036</v>
      </c>
      <c r="C65" s="501" t="s">
        <v>1036</v>
      </c>
      <c r="D65" s="477">
        <v>10.95216394</v>
      </c>
      <c r="E65" s="477">
        <v>-40.80161665</v>
      </c>
      <c r="F65" s="477">
        <v>5.7710199999999991E-3</v>
      </c>
      <c r="G65" s="477">
        <v>28.640196040000003</v>
      </c>
      <c r="H65" s="477">
        <f t="shared" ref="H65" si="70">SUM(D65:G65)</f>
        <v>-1.2034856499999975</v>
      </c>
      <c r="I65" s="515">
        <v>-5.7811E-3</v>
      </c>
      <c r="J65" s="515">
        <v>5.7811E-3</v>
      </c>
      <c r="K65" s="515">
        <v>0</v>
      </c>
      <c r="L65" s="515">
        <v>0</v>
      </c>
      <c r="M65" s="477">
        <f t="shared" si="69"/>
        <v>0</v>
      </c>
      <c r="N65" s="477">
        <v>0</v>
      </c>
      <c r="P65" s="567">
        <f t="shared" si="31"/>
        <v>-1</v>
      </c>
      <c r="Q65" s="567">
        <f t="shared" si="10"/>
        <v>0</v>
      </c>
      <c r="S65" s="568">
        <f t="shared" si="11"/>
        <v>5.7811E-3</v>
      </c>
      <c r="T65" s="568">
        <f t="shared" si="12"/>
        <v>0</v>
      </c>
    </row>
    <row r="66" spans="2:21" hidden="1" outlineLevel="1">
      <c r="B66" s="501" t="s">
        <v>1060</v>
      </c>
      <c r="C66" s="501" t="s">
        <v>1083</v>
      </c>
      <c r="D66" s="477">
        <v>36.227104245362298</v>
      </c>
      <c r="E66" s="477">
        <v>-7.0832928271081226</v>
      </c>
      <c r="F66" s="477">
        <v>0</v>
      </c>
      <c r="G66" s="477">
        <v>1.8359092100000001</v>
      </c>
      <c r="H66" s="477">
        <f t="shared" ref="H66:H73" si="71">SUM(D66:G66)</f>
        <v>30.979720628254174</v>
      </c>
      <c r="I66" s="515">
        <v>0</v>
      </c>
      <c r="J66" s="515">
        <v>0</v>
      </c>
      <c r="K66" s="515">
        <v>0</v>
      </c>
      <c r="L66" s="515">
        <v>7.4199512699999968</v>
      </c>
      <c r="M66" s="477">
        <f t="shared" ref="M66:M73" si="72">SUM(I66:L66)</f>
        <v>7.4199512699999968</v>
      </c>
      <c r="N66" s="477">
        <v>0.23009488000000003</v>
      </c>
      <c r="P66" s="567">
        <f t="shared" si="31"/>
        <v>0</v>
      </c>
      <c r="Q66" s="567">
        <f t="shared" si="10"/>
        <v>-0.96898970469923318</v>
      </c>
      <c r="S66" s="568">
        <f t="shared" si="11"/>
        <v>0.23009488000000003</v>
      </c>
      <c r="T66" s="568">
        <f t="shared" si="12"/>
        <v>-7.1898563899999965</v>
      </c>
    </row>
    <row r="67" spans="2:21" hidden="1" outlineLevel="1">
      <c r="B67" s="501" t="s">
        <v>296</v>
      </c>
      <c r="C67" s="501" t="s">
        <v>1038</v>
      </c>
      <c r="D67" s="477">
        <v>0</v>
      </c>
      <c r="E67" s="477">
        <v>9.4376410600000007</v>
      </c>
      <c r="F67" s="477">
        <v>3.5503440900000003</v>
      </c>
      <c r="G67" s="477">
        <v>2.5012658999999999</v>
      </c>
      <c r="H67" s="477">
        <f t="shared" si="71"/>
        <v>15.48925105</v>
      </c>
      <c r="I67" s="515">
        <v>1.2705560699999998</v>
      </c>
      <c r="J67" s="515">
        <v>1.4338061899999999</v>
      </c>
      <c r="K67" s="515">
        <v>0.26967253000000002</v>
      </c>
      <c r="L67" s="515">
        <v>1.7518355299999999</v>
      </c>
      <c r="M67" s="477">
        <f t="shared" si="72"/>
        <v>4.7258703200000003</v>
      </c>
      <c r="N67" s="477">
        <v>5.2323840000000003E-2</v>
      </c>
      <c r="P67" s="567">
        <f t="shared" si="31"/>
        <v>-0.95881815747021693</v>
      </c>
      <c r="Q67" s="567">
        <f t="shared" si="10"/>
        <v>-0.9701319906441217</v>
      </c>
      <c r="S67" s="568">
        <f t="shared" si="11"/>
        <v>-1.2182322299999999</v>
      </c>
      <c r="T67" s="568">
        <f t="shared" si="12"/>
        <v>-1.69951169</v>
      </c>
    </row>
    <row r="68" spans="2:21" hidden="1" outlineLevel="1">
      <c r="B68" s="501" t="s">
        <v>298</v>
      </c>
      <c r="C68" s="501" t="s">
        <v>1039</v>
      </c>
      <c r="D68" s="477">
        <v>0</v>
      </c>
      <c r="E68" s="477">
        <v>12.242466739999999</v>
      </c>
      <c r="F68" s="477">
        <v>1.6950587300000002</v>
      </c>
      <c r="G68" s="477">
        <v>0</v>
      </c>
      <c r="H68" s="477">
        <f t="shared" si="71"/>
        <v>13.937525469999999</v>
      </c>
      <c r="I68" s="515">
        <v>0</v>
      </c>
      <c r="J68" s="515">
        <v>0</v>
      </c>
      <c r="K68" s="515">
        <v>0</v>
      </c>
      <c r="L68" s="515">
        <v>0</v>
      </c>
      <c r="M68" s="477">
        <f t="shared" si="72"/>
        <v>0</v>
      </c>
      <c r="N68" s="477">
        <v>0</v>
      </c>
      <c r="P68" s="567">
        <f t="shared" si="31"/>
        <v>0</v>
      </c>
      <c r="Q68" s="567">
        <f t="shared" si="10"/>
        <v>0</v>
      </c>
      <c r="S68" s="568">
        <f t="shared" si="11"/>
        <v>0</v>
      </c>
      <c r="T68" s="568">
        <f t="shared" si="12"/>
        <v>0</v>
      </c>
    </row>
    <row r="69" spans="2:21" hidden="1" outlineLevel="1">
      <c r="B69" s="501" t="s">
        <v>604</v>
      </c>
      <c r="C69" s="501" t="s">
        <v>1084</v>
      </c>
      <c r="D69" s="477">
        <v>0</v>
      </c>
      <c r="E69" s="477">
        <v>0</v>
      </c>
      <c r="F69" s="477">
        <v>0</v>
      </c>
      <c r="G69" s="477">
        <v>3.4897096099999998</v>
      </c>
      <c r="H69" s="477">
        <f t="shared" si="71"/>
        <v>3.4897096099999998</v>
      </c>
      <c r="I69" s="515">
        <v>6.0051576799999999</v>
      </c>
      <c r="J69" s="515">
        <v>5.2859263599999995</v>
      </c>
      <c r="K69" s="515">
        <v>0.37606455</v>
      </c>
      <c r="L69" s="515">
        <v>0.42290693000000001</v>
      </c>
      <c r="M69" s="477">
        <f t="shared" si="72"/>
        <v>12.09005552</v>
      </c>
      <c r="N69" s="477">
        <v>0.209844</v>
      </c>
      <c r="P69" s="567">
        <f t="shared" si="31"/>
        <v>-0.96505603829540076</v>
      </c>
      <c r="Q69" s="567">
        <f t="shared" si="10"/>
        <v>-0.50380571914487193</v>
      </c>
      <c r="S69" s="568">
        <f t="shared" si="11"/>
        <v>-5.7953136799999996</v>
      </c>
      <c r="T69" s="568">
        <f t="shared" si="12"/>
        <v>-0.21306293000000001</v>
      </c>
    </row>
    <row r="70" spans="2:21" hidden="1" outlineLevel="1">
      <c r="B70" s="501" t="s">
        <v>605</v>
      </c>
      <c r="C70" s="501" t="s">
        <v>1085</v>
      </c>
      <c r="D70" s="477">
        <v>0</v>
      </c>
      <c r="E70" s="477">
        <v>0</v>
      </c>
      <c r="F70" s="477">
        <v>0</v>
      </c>
      <c r="G70" s="477">
        <v>31.776533580000002</v>
      </c>
      <c r="H70" s="477">
        <f t="shared" si="71"/>
        <v>31.776533580000002</v>
      </c>
      <c r="I70" s="515">
        <v>0</v>
      </c>
      <c r="J70" s="515">
        <v>0</v>
      </c>
      <c r="K70" s="515">
        <v>0</v>
      </c>
      <c r="L70" s="515">
        <v>0</v>
      </c>
      <c r="M70" s="477">
        <f t="shared" si="72"/>
        <v>0</v>
      </c>
      <c r="N70" s="477">
        <v>0</v>
      </c>
      <c r="P70" s="567">
        <f t="shared" si="31"/>
        <v>0</v>
      </c>
      <c r="Q70" s="567">
        <f t="shared" ref="Q70:Q94" si="73">IFERROR(N70/L70-1,0)</f>
        <v>0</v>
      </c>
      <c r="S70" s="568">
        <f t="shared" ref="S70:S94" si="74">N70-I70</f>
        <v>0</v>
      </c>
      <c r="T70" s="568">
        <f t="shared" ref="T70:T94" si="75">N70-L70</f>
        <v>0</v>
      </c>
    </row>
    <row r="71" spans="2:21" hidden="1" outlineLevel="1">
      <c r="B71" s="501" t="s">
        <v>1011</v>
      </c>
      <c r="C71" s="501" t="s">
        <v>1086</v>
      </c>
      <c r="D71" s="477">
        <v>0</v>
      </c>
      <c r="E71" s="477">
        <v>0</v>
      </c>
      <c r="F71" s="477">
        <v>0</v>
      </c>
      <c r="G71" s="477">
        <v>0</v>
      </c>
      <c r="H71" s="477">
        <f t="shared" si="71"/>
        <v>0</v>
      </c>
      <c r="I71" s="515">
        <v>0</v>
      </c>
      <c r="J71" s="515">
        <v>1.0772010000000001</v>
      </c>
      <c r="K71" s="515">
        <v>-0.31011857000000009</v>
      </c>
      <c r="L71" s="515">
        <v>1.8734955</v>
      </c>
      <c r="M71" s="477">
        <f t="shared" si="72"/>
        <v>2.6405779300000001</v>
      </c>
      <c r="N71" s="477">
        <v>0.76875003000000008</v>
      </c>
      <c r="P71" s="567">
        <f t="shared" si="31"/>
        <v>0</v>
      </c>
      <c r="Q71" s="567">
        <f t="shared" si="73"/>
        <v>-0.58967073579840457</v>
      </c>
      <c r="S71" s="568">
        <f t="shared" si="74"/>
        <v>0.76875003000000008</v>
      </c>
      <c r="T71" s="568">
        <f t="shared" si="75"/>
        <v>-1.1047454699999999</v>
      </c>
    </row>
    <row r="72" spans="2:21" hidden="1" outlineLevel="1">
      <c r="B72" s="501" t="s">
        <v>1055</v>
      </c>
      <c r="C72" s="501" t="s">
        <v>1040</v>
      </c>
      <c r="D72" s="477">
        <v>0</v>
      </c>
      <c r="E72" s="477">
        <v>0</v>
      </c>
      <c r="F72" s="477">
        <v>0</v>
      </c>
      <c r="G72" s="477">
        <v>0</v>
      </c>
      <c r="H72" s="477">
        <f t="shared" si="71"/>
        <v>0</v>
      </c>
      <c r="I72" s="515">
        <v>0</v>
      </c>
      <c r="J72" s="515">
        <v>0</v>
      </c>
      <c r="K72" s="515">
        <v>0</v>
      </c>
      <c r="L72" s="515">
        <v>23.411084640000002</v>
      </c>
      <c r="M72" s="477">
        <f t="shared" si="72"/>
        <v>23.411084640000002</v>
      </c>
      <c r="N72" s="477">
        <v>0</v>
      </c>
      <c r="P72" s="567">
        <f t="shared" si="31"/>
        <v>0</v>
      </c>
      <c r="Q72" s="567">
        <f t="shared" si="73"/>
        <v>-1</v>
      </c>
      <c r="S72" s="568">
        <f t="shared" si="74"/>
        <v>0</v>
      </c>
      <c r="T72" s="568">
        <f t="shared" si="75"/>
        <v>-23.411084640000002</v>
      </c>
    </row>
    <row r="73" spans="2:21" ht="18" hidden="1" outlineLevel="1" thickBot="1">
      <c r="B73" s="501" t="s">
        <v>1037</v>
      </c>
      <c r="C73" s="501" t="s">
        <v>1041</v>
      </c>
      <c r="D73" s="477">
        <v>0</v>
      </c>
      <c r="E73" s="477">
        <v>0</v>
      </c>
      <c r="F73" s="477">
        <v>0</v>
      </c>
      <c r="G73" s="477">
        <v>0</v>
      </c>
      <c r="H73" s="477">
        <f t="shared" si="71"/>
        <v>0</v>
      </c>
      <c r="I73" s="515">
        <v>0</v>
      </c>
      <c r="J73" s="515">
        <v>0</v>
      </c>
      <c r="K73" s="515">
        <v>0</v>
      </c>
      <c r="L73" s="515">
        <v>0</v>
      </c>
      <c r="M73" s="477">
        <f t="shared" si="72"/>
        <v>0</v>
      </c>
      <c r="N73" s="477">
        <v>0</v>
      </c>
      <c r="P73" s="567">
        <f t="shared" si="31"/>
        <v>0</v>
      </c>
      <c r="Q73" s="567">
        <f t="shared" si="73"/>
        <v>0</v>
      </c>
      <c r="S73" s="568">
        <f t="shared" si="74"/>
        <v>0</v>
      </c>
      <c r="T73" s="568">
        <f t="shared" si="75"/>
        <v>0</v>
      </c>
    </row>
    <row r="74" spans="2:21" ht="18" collapsed="1" thickBot="1">
      <c r="B74" s="508" t="s">
        <v>836</v>
      </c>
      <c r="C74" s="508" t="s">
        <v>1072</v>
      </c>
      <c r="D74" s="481">
        <f>SUM(D62,D64)</f>
        <v>272.21427556470678</v>
      </c>
      <c r="E74" s="481">
        <f t="shared" ref="E74:G74" si="76">SUM(E62,E64)</f>
        <v>265.94176505946587</v>
      </c>
      <c r="F74" s="481">
        <f t="shared" si="76"/>
        <v>306.74317578983278</v>
      </c>
      <c r="G74" s="481">
        <f t="shared" si="76"/>
        <v>226.2749881422107</v>
      </c>
      <c r="H74" s="479">
        <f t="shared" ref="H74" si="77">SUM(D74:G74)</f>
        <v>1071.1742045562162</v>
      </c>
      <c r="I74" s="481">
        <f t="shared" ref="I74:K74" si="78">SUM(I62,I64)</f>
        <v>278.30429926854754</v>
      </c>
      <c r="J74" s="481">
        <f t="shared" si="78"/>
        <v>241.80163211824916</v>
      </c>
      <c r="K74" s="481">
        <f t="shared" si="78"/>
        <v>268.90898885683987</v>
      </c>
      <c r="L74" s="481">
        <f>SUM(L62,L64)</f>
        <v>260.90125887793545</v>
      </c>
      <c r="M74" s="481">
        <f t="shared" si="69"/>
        <v>1049.916179121572</v>
      </c>
      <c r="N74" s="481">
        <f>SUM(N62,N64)</f>
        <v>252.80118919441085</v>
      </c>
      <c r="P74" s="530">
        <f>IFERROR(N74/I74-1,0)</f>
        <v>-9.1637499460716754E-2</v>
      </c>
      <c r="Q74" s="530">
        <f t="shared" si="73"/>
        <v>-3.1046495208036817E-2</v>
      </c>
      <c r="S74" s="546">
        <f t="shared" si="74"/>
        <v>-25.503110074136686</v>
      </c>
      <c r="T74" s="546">
        <f t="shared" si="75"/>
        <v>-8.1000696835245947</v>
      </c>
    </row>
    <row r="75" spans="2:21">
      <c r="B75" s="507" t="s">
        <v>837</v>
      </c>
      <c r="C75" s="507" t="s">
        <v>997</v>
      </c>
      <c r="D75" s="482">
        <f t="shared" ref="D75:K75" si="79">D74/D20</f>
        <v>0.54166576584650528</v>
      </c>
      <c r="E75" s="482">
        <f t="shared" si="79"/>
        <v>0.54980520674355449</v>
      </c>
      <c r="F75" s="482">
        <f t="shared" si="79"/>
        <v>0.58471445062891836</v>
      </c>
      <c r="G75" s="482">
        <f t="shared" si="79"/>
        <v>0.43928931980929886</v>
      </c>
      <c r="H75" s="482">
        <f t="shared" si="79"/>
        <v>0.52872719841474847</v>
      </c>
      <c r="I75" s="482">
        <f t="shared" si="79"/>
        <v>0.53214262016160407</v>
      </c>
      <c r="J75" s="482">
        <f t="shared" si="79"/>
        <v>0.4675185916707168</v>
      </c>
      <c r="K75" s="482">
        <f t="shared" si="79"/>
        <v>0.50276589679881223</v>
      </c>
      <c r="L75" s="482">
        <f>L74/L20</f>
        <v>0.50029244858379529</v>
      </c>
      <c r="M75" s="482">
        <f t="shared" ref="M75" si="80">M74/M20</f>
        <v>0.5007834939769914</v>
      </c>
      <c r="N75" s="482">
        <f>N74/N20</f>
        <v>0.50337950571105927</v>
      </c>
      <c r="P75" s="531">
        <f>IFERROR(N75/I75-1,0)</f>
        <v>-5.4051514313606108E-2</v>
      </c>
      <c r="Q75" s="527">
        <f t="shared" si="73"/>
        <v>6.1705051435470004E-3</v>
      </c>
      <c r="S75" s="542">
        <f t="shared" si="74"/>
        <v>-2.8763114450544802E-2</v>
      </c>
      <c r="T75" s="542">
        <f t="shared" si="75"/>
        <v>3.0870571272639813E-3</v>
      </c>
    </row>
    <row r="76" spans="2:21">
      <c r="B76" s="509" t="s">
        <v>851</v>
      </c>
      <c r="C76" s="509" t="s">
        <v>851</v>
      </c>
      <c r="D76" s="478">
        <f>SUM(D77:D79)</f>
        <v>-94.617464704011937</v>
      </c>
      <c r="E76" s="478">
        <f>SUM(E77:E79)</f>
        <v>-102.43725032999885</v>
      </c>
      <c r="F76" s="478">
        <f>SUM(F77:F79)</f>
        <v>-93.35592126999947</v>
      </c>
      <c r="G76" s="478">
        <f>SUM(G77:G79)</f>
        <v>-77.067764560000967</v>
      </c>
      <c r="H76" s="478">
        <f>SUM(D76:G76)</f>
        <v>-367.47840086401123</v>
      </c>
      <c r="I76" s="478">
        <f>SUM(I77:I79)</f>
        <v>-86.34469437000034</v>
      </c>
      <c r="J76" s="478">
        <f>SUM(J77:J79)</f>
        <v>-88.725168240000571</v>
      </c>
      <c r="K76" s="478">
        <f>SUM(K77:K79)</f>
        <v>-88.661874800000888</v>
      </c>
      <c r="L76" s="478">
        <f>SUM(L77:L79)</f>
        <v>-99.110388909999344</v>
      </c>
      <c r="M76" s="478">
        <f t="shared" si="69"/>
        <v>-362.84212632000117</v>
      </c>
      <c r="N76" s="478">
        <f>SUM(N77:N79)</f>
        <v>-97.86845519999892</v>
      </c>
      <c r="P76" s="531">
        <f t="shared" ref="P76:P86" si="81">IFERROR(N76/I76-1,0)</f>
        <v>0.13346229220080952</v>
      </c>
      <c r="Q76" s="527">
        <f t="shared" si="73"/>
        <v>-1.2530812598548158E-2</v>
      </c>
      <c r="S76" s="542">
        <f t="shared" si="74"/>
        <v>-11.523760829998579</v>
      </c>
      <c r="T76" s="542">
        <f t="shared" si="75"/>
        <v>1.2419337100004242</v>
      </c>
    </row>
    <row r="77" spans="2:21" hidden="1" outlineLevel="1">
      <c r="B77" s="501" t="s">
        <v>838</v>
      </c>
      <c r="C77" s="501" t="s">
        <v>1087</v>
      </c>
      <c r="D77" s="477">
        <v>-59.000906869998488</v>
      </c>
      <c r="E77" s="477">
        <v>-64.529843939998841</v>
      </c>
      <c r="F77" s="477">
        <v>-53.717129739999464</v>
      </c>
      <c r="G77" s="477">
        <v>-35.425460980000977</v>
      </c>
      <c r="H77" s="477">
        <f t="shared" ref="H77" si="82">SUM(D77:G77)</f>
        <v>-212.6733415299978</v>
      </c>
      <c r="I77" s="515">
        <v>-42.408127810000337</v>
      </c>
      <c r="J77" s="515">
        <v>-40.279811020000572</v>
      </c>
      <c r="K77" s="515">
        <v>-37.675346300000882</v>
      </c>
      <c r="L77" s="515">
        <v>-42.24119567999935</v>
      </c>
      <c r="M77" s="477">
        <f t="shared" ref="M77" si="83">SUM(I77:L77)</f>
        <v>-162.60448081000115</v>
      </c>
      <c r="N77" s="477">
        <v>-36.350322679998911</v>
      </c>
      <c r="P77" s="569">
        <f t="shared" si="81"/>
        <v>-0.14284537995032465</v>
      </c>
      <c r="Q77" s="567">
        <f t="shared" si="73"/>
        <v>-0.13945800787996376</v>
      </c>
      <c r="S77" s="568">
        <f t="shared" si="74"/>
        <v>6.0578051300014266</v>
      </c>
      <c r="T77" s="568">
        <f t="shared" si="75"/>
        <v>5.8908730000004397</v>
      </c>
      <c r="U77" s="554"/>
    </row>
    <row r="78" spans="2:21" hidden="1" outlineLevel="1">
      <c r="B78" s="501" t="s">
        <v>840</v>
      </c>
      <c r="C78" s="534" t="s">
        <v>1076</v>
      </c>
      <c r="D78" s="477">
        <v>-30.134184160000007</v>
      </c>
      <c r="E78" s="477">
        <v>-33.40864397</v>
      </c>
      <c r="F78" s="477">
        <v>-36.302913880000006</v>
      </c>
      <c r="G78" s="477">
        <v>-38.434306609999993</v>
      </c>
      <c r="H78" s="477">
        <f t="shared" ref="H78:H79" si="84">SUM(D78:G78)</f>
        <v>-138.28004862</v>
      </c>
      <c r="I78" s="515">
        <v>-40.850536579999996</v>
      </c>
      <c r="J78" s="515">
        <v>-46.201942629999998</v>
      </c>
      <c r="K78" s="515">
        <v>-47.853351369999999</v>
      </c>
      <c r="L78" s="515">
        <v>-54.239434579999994</v>
      </c>
      <c r="M78" s="477">
        <f t="shared" ref="M78:M81" si="85">SUM(I78:L78)</f>
        <v>-189.14526515999998</v>
      </c>
      <c r="N78" s="477">
        <v>-57.55950571000001</v>
      </c>
      <c r="P78" s="569">
        <f t="shared" si="81"/>
        <v>0.40902691932278201</v>
      </c>
      <c r="Q78" s="567">
        <f t="shared" si="73"/>
        <v>6.1211389014446782E-2</v>
      </c>
      <c r="S78" s="568">
        <f t="shared" si="74"/>
        <v>-16.708969130000014</v>
      </c>
      <c r="T78" s="568">
        <f t="shared" si="75"/>
        <v>-3.3200711300000165</v>
      </c>
      <c r="U78" s="554"/>
    </row>
    <row r="79" spans="2:21" hidden="1" outlineLevel="1">
      <c r="B79" s="501" t="s">
        <v>839</v>
      </c>
      <c r="C79" s="534" t="s">
        <v>1077</v>
      </c>
      <c r="D79" s="477">
        <v>-5.482373674013445</v>
      </c>
      <c r="E79" s="477">
        <v>-4.4987624200000003</v>
      </c>
      <c r="F79" s="477">
        <v>-3.33587765</v>
      </c>
      <c r="G79" s="477">
        <v>-3.2079969699999999</v>
      </c>
      <c r="H79" s="477">
        <f t="shared" si="84"/>
        <v>-16.525010714013447</v>
      </c>
      <c r="I79" s="515">
        <v>-3.0860299800000006</v>
      </c>
      <c r="J79" s="515">
        <v>-2.24341459</v>
      </c>
      <c r="K79" s="515">
        <v>-3.1331771300000004</v>
      </c>
      <c r="L79" s="515">
        <v>-2.6297586499999985</v>
      </c>
      <c r="M79" s="477">
        <f t="shared" si="85"/>
        <v>-11.092380349999999</v>
      </c>
      <c r="N79" s="477">
        <v>-3.9586268100000002</v>
      </c>
      <c r="P79" s="569">
        <f t="shared" si="81"/>
        <v>0.28275708131649435</v>
      </c>
      <c r="Q79" s="567">
        <f t="shared" si="73"/>
        <v>0.50531943682360447</v>
      </c>
      <c r="S79" s="568">
        <f t="shared" si="74"/>
        <v>-0.87259682999999955</v>
      </c>
      <c r="T79" s="568">
        <f t="shared" si="75"/>
        <v>-1.3288681600000016</v>
      </c>
      <c r="U79" s="554"/>
    </row>
    <row r="80" spans="2:21" collapsed="1">
      <c r="B80" s="509" t="s">
        <v>852</v>
      </c>
      <c r="C80" s="509" t="s">
        <v>1073</v>
      </c>
      <c r="D80" s="478">
        <f t="shared" ref="D80:G80" si="86">D62+D76</f>
        <v>130.41754267533258</v>
      </c>
      <c r="E80" s="478">
        <f t="shared" si="86"/>
        <v>189.70931640657517</v>
      </c>
      <c r="F80" s="478">
        <f t="shared" si="86"/>
        <v>208.13608067983333</v>
      </c>
      <c r="G80" s="478">
        <f t="shared" si="86"/>
        <v>80.963609242209714</v>
      </c>
      <c r="H80" s="478">
        <f>SUM(D80:G80)</f>
        <v>609.22654900395082</v>
      </c>
      <c r="I80" s="478">
        <f t="shared" ref="I80:K80" si="87">I62+I76</f>
        <v>184.6896722485472</v>
      </c>
      <c r="J80" s="478">
        <f t="shared" si="87"/>
        <v>145.27374922824856</v>
      </c>
      <c r="K80" s="478">
        <f t="shared" si="87"/>
        <v>179.91149554683898</v>
      </c>
      <c r="L80" s="478">
        <f>L62+L76</f>
        <v>126.91159609793608</v>
      </c>
      <c r="M80" s="478">
        <f t="shared" si="85"/>
        <v>636.78651312157081</v>
      </c>
      <c r="N80" s="478">
        <f>N62+N76</f>
        <v>153.67172124441194</v>
      </c>
      <c r="P80" s="531">
        <f t="shared" si="81"/>
        <v>-0.16794632112613572</v>
      </c>
      <c r="Q80" s="527">
        <f t="shared" si="73"/>
        <v>0.21085642265365112</v>
      </c>
      <c r="S80" s="542">
        <f t="shared" si="74"/>
        <v>-31.017951004135256</v>
      </c>
      <c r="T80" s="542">
        <f t="shared" si="75"/>
        <v>26.760125146475858</v>
      </c>
    </row>
    <row r="81" spans="2:67">
      <c r="B81" s="510" t="s">
        <v>859</v>
      </c>
      <c r="C81" s="510" t="s">
        <v>1002</v>
      </c>
      <c r="D81" s="480">
        <f t="shared" ref="D81:G81" si="88">SUM(D82:D84)</f>
        <v>-21.111969635998022</v>
      </c>
      <c r="E81" s="480">
        <f t="shared" si="88"/>
        <v>-18.637130710000026</v>
      </c>
      <c r="F81" s="480">
        <f t="shared" si="88"/>
        <v>-10.142729769999772</v>
      </c>
      <c r="G81" s="480">
        <f t="shared" si="88"/>
        <v>-7.0509957299994053</v>
      </c>
      <c r="H81" s="478">
        <f>SUM(D81:G81)</f>
        <v>-56.942825845997227</v>
      </c>
      <c r="I81" s="480">
        <f t="shared" ref="I81:K81" si="89">SUM(I82:I84)</f>
        <v>-9.3479934099990913</v>
      </c>
      <c r="J81" s="480">
        <f t="shared" si="89"/>
        <v>-13.26116887999877</v>
      </c>
      <c r="K81" s="480">
        <f t="shared" si="89"/>
        <v>-11.893286959998417</v>
      </c>
      <c r="L81" s="480">
        <f>SUM(L82:L84)</f>
        <v>-47.93310159999956</v>
      </c>
      <c r="M81" s="478">
        <f t="shared" si="85"/>
        <v>-82.435550849995835</v>
      </c>
      <c r="N81" s="480">
        <f>SUM(N82:N84)</f>
        <v>-40.453729160000393</v>
      </c>
      <c r="P81" s="531">
        <f t="shared" si="81"/>
        <v>3.327530774329496</v>
      </c>
      <c r="Q81" s="527">
        <f t="shared" si="73"/>
        <v>-0.15603773155374612</v>
      </c>
      <c r="S81" s="542">
        <f t="shared" si="74"/>
        <v>-31.105735750001301</v>
      </c>
      <c r="T81" s="542">
        <f t="shared" si="75"/>
        <v>7.4793724399991675</v>
      </c>
    </row>
    <row r="82" spans="2:67" hidden="1" outlineLevel="1">
      <c r="B82" s="501" t="s">
        <v>844</v>
      </c>
      <c r="C82" s="501" t="s">
        <v>998</v>
      </c>
      <c r="D82" s="477">
        <v>7.6523528900000013</v>
      </c>
      <c r="E82" s="477">
        <v>6.7767683199999995</v>
      </c>
      <c r="F82" s="477">
        <v>6.5010008700000004</v>
      </c>
      <c r="G82" s="477">
        <v>6.3721548299999995</v>
      </c>
      <c r="H82" s="477">
        <f t="shared" ref="H82" si="90">SUM(D82:G82)</f>
        <v>27.302276910000003</v>
      </c>
      <c r="I82" s="515">
        <v>7.91081827</v>
      </c>
      <c r="J82" s="515">
        <v>8.1239979899999994</v>
      </c>
      <c r="K82" s="515">
        <v>8.4380906299999996</v>
      </c>
      <c r="L82" s="515">
        <v>8.28971941</v>
      </c>
      <c r="M82" s="477">
        <f>SUM(I82:L82)</f>
        <v>32.762626299999994</v>
      </c>
      <c r="N82" s="477">
        <v>7.60378021</v>
      </c>
      <c r="P82" s="569">
        <f t="shared" si="81"/>
        <v>-3.8812427427940444E-2</v>
      </c>
      <c r="Q82" s="567">
        <f t="shared" si="73"/>
        <v>-8.2745768110382922E-2</v>
      </c>
      <c r="S82" s="568">
        <f t="shared" si="74"/>
        <v>-0.30703806</v>
      </c>
      <c r="T82" s="568">
        <f t="shared" si="75"/>
        <v>-0.68593919999999997</v>
      </c>
      <c r="U82" s="554"/>
    </row>
    <row r="83" spans="2:67" hidden="1" outlineLevel="1">
      <c r="B83" s="501" t="s">
        <v>858</v>
      </c>
      <c r="C83" s="501" t="s">
        <v>999</v>
      </c>
      <c r="D83" s="477">
        <v>-2.0560109059975424</v>
      </c>
      <c r="E83" s="477">
        <v>-1.3232828600000008</v>
      </c>
      <c r="F83" s="477">
        <v>-0.73621758999999998</v>
      </c>
      <c r="G83" s="477">
        <v>-0.70908448999999996</v>
      </c>
      <c r="H83" s="477">
        <f t="shared" ref="H83:H92" si="91">SUM(D83:G83)</f>
        <v>-4.8245958459975427</v>
      </c>
      <c r="I83" s="515">
        <v>-0.66703535000000014</v>
      </c>
      <c r="J83" s="515">
        <v>-0.46495384000000017</v>
      </c>
      <c r="K83" s="515">
        <v>-0.5387197600000001</v>
      </c>
      <c r="L83" s="515">
        <v>-0.48239708999999997</v>
      </c>
      <c r="M83" s="477">
        <f t="shared" ref="M83:M88" si="92">SUM(I83:L83)</f>
        <v>-2.1531060400000004</v>
      </c>
      <c r="N83" s="477">
        <v>-0.46051888000000002</v>
      </c>
      <c r="P83" s="569">
        <f t="shared" si="81"/>
        <v>-0.30960348653186087</v>
      </c>
      <c r="Q83" s="567">
        <f t="shared" si="73"/>
        <v>-4.5353113552156654E-2</v>
      </c>
      <c r="S83" s="568">
        <f t="shared" si="74"/>
        <v>0.20651647000000012</v>
      </c>
      <c r="T83" s="568">
        <f t="shared" si="75"/>
        <v>2.1878209999999954E-2</v>
      </c>
      <c r="U83" s="554"/>
    </row>
    <row r="84" spans="2:67" hidden="1" outlineLevel="1">
      <c r="B84" s="501" t="s">
        <v>1044</v>
      </c>
      <c r="C84" s="501" t="s">
        <v>1047</v>
      </c>
      <c r="D84" s="515">
        <f t="shared" ref="D84:G84" si="93">SUM(D85:D88)</f>
        <v>-26.70831162000048</v>
      </c>
      <c r="E84" s="515">
        <f t="shared" si="93"/>
        <v>-24.090616170000025</v>
      </c>
      <c r="F84" s="515">
        <f t="shared" si="93"/>
        <v>-15.907513049999773</v>
      </c>
      <c r="G84" s="515">
        <f t="shared" si="93"/>
        <v>-12.714066069999404</v>
      </c>
      <c r="H84" s="477">
        <f t="shared" si="91"/>
        <v>-79.420506909999688</v>
      </c>
      <c r="I84" s="515">
        <f t="shared" ref="I84:K84" si="94">SUM(I85:I88)</f>
        <v>-16.591776329999092</v>
      </c>
      <c r="J84" s="515">
        <f t="shared" si="94"/>
        <v>-20.92021302999877</v>
      </c>
      <c r="K84" s="515">
        <f t="shared" si="94"/>
        <v>-19.792657829998415</v>
      </c>
      <c r="L84" s="515">
        <f>SUM(L85:L88)</f>
        <v>-55.740423919999557</v>
      </c>
      <c r="M84" s="477">
        <f>SUM(I84:L84)</f>
        <v>-113.04507110999583</v>
      </c>
      <c r="N84" s="477">
        <v>-47.596990490000394</v>
      </c>
      <c r="P84" s="569">
        <f t="shared" si="81"/>
        <v>1.8687097477285604</v>
      </c>
      <c r="Q84" s="567">
        <f t="shared" si="73"/>
        <v>-0.14609564939238495</v>
      </c>
      <c r="S84" s="568">
        <f t="shared" si="74"/>
        <v>-31.005214160001302</v>
      </c>
      <c r="T84" s="568">
        <f t="shared" si="75"/>
        <v>8.1434334299991633</v>
      </c>
      <c r="U84" s="554"/>
    </row>
    <row r="85" spans="2:67" hidden="1" outlineLevel="1">
      <c r="B85" s="517" t="s">
        <v>857</v>
      </c>
      <c r="C85" s="517" t="s">
        <v>932</v>
      </c>
      <c r="D85" s="477">
        <v>4.1426286099995782</v>
      </c>
      <c r="E85" s="477">
        <v>4.9547645000000244</v>
      </c>
      <c r="F85" s="477">
        <v>5.7975457600002294</v>
      </c>
      <c r="G85" s="477">
        <v>5.5379864300006085</v>
      </c>
      <c r="H85" s="477">
        <f t="shared" si="91"/>
        <v>20.432925300000441</v>
      </c>
      <c r="I85" s="515">
        <v>5.2999691500009192</v>
      </c>
      <c r="J85" s="515">
        <v>7.3292544000012825</v>
      </c>
      <c r="K85" s="515">
        <v>15.208218510001597</v>
      </c>
      <c r="L85" s="515">
        <v>21.857480700000522</v>
      </c>
      <c r="M85" s="477">
        <f t="shared" si="92"/>
        <v>49.694922760004317</v>
      </c>
      <c r="N85" s="477">
        <v>17.043924319999928</v>
      </c>
      <c r="P85" s="569">
        <f t="shared" si="81"/>
        <v>2.2158534960523255</v>
      </c>
      <c r="Q85" s="567">
        <f t="shared" si="73"/>
        <v>-0.22022466569079391</v>
      </c>
      <c r="S85" s="568">
        <f t="shared" si="74"/>
        <v>11.743955169999008</v>
      </c>
      <c r="T85" s="568">
        <f t="shared" si="75"/>
        <v>-4.8135563800005947</v>
      </c>
      <c r="U85" s="554"/>
    </row>
    <row r="86" spans="2:67" hidden="1" outlineLevel="1">
      <c r="B86" s="517" t="s">
        <v>1129</v>
      </c>
      <c r="C86" s="517" t="s">
        <v>1129</v>
      </c>
      <c r="D86" s="477">
        <v>0</v>
      </c>
      <c r="E86" s="477">
        <v>0</v>
      </c>
      <c r="F86" s="477">
        <v>0</v>
      </c>
      <c r="G86" s="477">
        <v>0</v>
      </c>
      <c r="H86" s="477">
        <f t="shared" si="91"/>
        <v>0</v>
      </c>
      <c r="I86" s="515">
        <v>0</v>
      </c>
      <c r="J86" s="515">
        <v>-0.23685605000000073</v>
      </c>
      <c r="K86" s="515">
        <v>-3.0754750200000034</v>
      </c>
      <c r="L86" s="515">
        <v>-14.978572550000006</v>
      </c>
      <c r="M86" s="477">
        <f t="shared" si="92"/>
        <v>-18.290903620000009</v>
      </c>
      <c r="N86" s="477">
        <v>-18.232297149999997</v>
      </c>
      <c r="P86" s="569">
        <f t="shared" si="81"/>
        <v>0</v>
      </c>
      <c r="Q86" s="567">
        <f t="shared" si="73"/>
        <v>0.21722527892018584</v>
      </c>
      <c r="S86" s="568">
        <f t="shared" si="74"/>
        <v>-18.232297149999997</v>
      </c>
      <c r="T86" s="568">
        <f t="shared" si="75"/>
        <v>-3.2537245999999911</v>
      </c>
      <c r="U86" s="554"/>
    </row>
    <row r="87" spans="2:67" hidden="1" outlineLevel="1">
      <c r="B87" s="517" t="s">
        <v>1045</v>
      </c>
      <c r="C87" s="517" t="s">
        <v>1088</v>
      </c>
      <c r="D87" s="477">
        <v>-16.912610450000003</v>
      </c>
      <c r="E87" s="477">
        <v>-13.41930589999998</v>
      </c>
      <c r="F87" s="477">
        <v>-10.541781879999991</v>
      </c>
      <c r="G87" s="477">
        <v>-9.943814409999991</v>
      </c>
      <c r="H87" s="477">
        <f t="shared" si="91"/>
        <v>-50.817512639999961</v>
      </c>
      <c r="I87" s="515">
        <v>-9.9038055899999868</v>
      </c>
      <c r="J87" s="515">
        <v>-14.242418370000006</v>
      </c>
      <c r="K87" s="515">
        <v>-22.164545040000007</v>
      </c>
      <c r="L87" s="515">
        <v>-31.363342510000045</v>
      </c>
      <c r="M87" s="477">
        <f t="shared" si="92"/>
        <v>-77.674111510000046</v>
      </c>
      <c r="N87" s="477">
        <v>-38.357440379999971</v>
      </c>
      <c r="P87" s="569">
        <f>IFERROR(N87/I87-1,0)</f>
        <v>2.8730001342847467</v>
      </c>
      <c r="Q87" s="567">
        <f t="shared" si="73"/>
        <v>0.22300231130562365</v>
      </c>
      <c r="S87" s="568">
        <f t="shared" si="74"/>
        <v>-28.453634789999985</v>
      </c>
      <c r="T87" s="568">
        <f t="shared" si="75"/>
        <v>-6.9940978699999263</v>
      </c>
      <c r="U87" s="554"/>
    </row>
    <row r="88" spans="2:67" ht="18.600000000000001" hidden="1" customHeight="1" outlineLevel="1">
      <c r="B88" s="517" t="s">
        <v>1046</v>
      </c>
      <c r="C88" s="517" t="s">
        <v>1089</v>
      </c>
      <c r="D88" s="477">
        <v>-13.938329780000055</v>
      </c>
      <c r="E88" s="477">
        <v>-15.626074770000072</v>
      </c>
      <c r="F88" s="477">
        <v>-11.163276930000011</v>
      </c>
      <c r="G88" s="477">
        <v>-8.3082380900000228</v>
      </c>
      <c r="H88" s="477">
        <f t="shared" si="91"/>
        <v>-49.035919570000161</v>
      </c>
      <c r="I88" s="515">
        <v>-11.987939890000025</v>
      </c>
      <c r="J88" s="515">
        <v>-13.770193010000046</v>
      </c>
      <c r="K88" s="515">
        <v>-9.7608562800000023</v>
      </c>
      <c r="L88" s="515">
        <v>-31.255989560000025</v>
      </c>
      <c r="M88" s="477">
        <f t="shared" si="92"/>
        <v>-66.774978740000108</v>
      </c>
      <c r="N88" s="477">
        <v>-8.0511772799999495</v>
      </c>
      <c r="P88" s="569">
        <f t="shared" ref="P88:P93" si="95">IFERROR(N88/I88-1,0)</f>
        <v>-0.32839358940096142</v>
      </c>
      <c r="Q88" s="567">
        <f t="shared" si="73"/>
        <v>-0.74241169793889761</v>
      </c>
      <c r="S88" s="568">
        <f t="shared" si="74"/>
        <v>3.9367626100000752</v>
      </c>
      <c r="T88" s="568">
        <f t="shared" si="75"/>
        <v>23.204812280000077</v>
      </c>
      <c r="U88" s="554"/>
    </row>
    <row r="89" spans="2:67" ht="15" customHeight="1" collapsed="1">
      <c r="B89" s="511" t="s">
        <v>853</v>
      </c>
      <c r="C89" s="511" t="s">
        <v>1074</v>
      </c>
      <c r="D89" s="478">
        <v>109.30896363202746</v>
      </c>
      <c r="E89" s="478">
        <v>171.07236668657328</v>
      </c>
      <c r="F89" s="478">
        <v>197.99323898983275</v>
      </c>
      <c r="G89" s="478">
        <v>73.914684952212895</v>
      </c>
      <c r="H89" s="478">
        <f>SUM(D89:G89)</f>
        <v>552.28925426064643</v>
      </c>
      <c r="I89" s="478">
        <v>175.34167224854733</v>
      </c>
      <c r="J89" s="478">
        <v>132.01309518824851</v>
      </c>
      <c r="K89" s="478">
        <f>K80+K81</f>
        <v>168.01820858684056</v>
      </c>
      <c r="L89" s="478">
        <f>L80+L81</f>
        <v>78.978494497936524</v>
      </c>
      <c r="M89" s="478">
        <f>SUM(I89:L89)</f>
        <v>554.35147052157288</v>
      </c>
      <c r="N89" s="478">
        <f>N80+N81</f>
        <v>113.21799208441155</v>
      </c>
      <c r="P89" s="531">
        <f t="shared" si="95"/>
        <v>-0.35430071680892428</v>
      </c>
      <c r="Q89" s="527">
        <f t="shared" si="73"/>
        <v>0.43352937789121326</v>
      </c>
      <c r="S89" s="542">
        <f t="shared" si="74"/>
        <v>-62.123680164135777</v>
      </c>
      <c r="T89" s="542">
        <f t="shared" si="75"/>
        <v>34.239497586475025</v>
      </c>
    </row>
    <row r="90" spans="2:67" s="522" customFormat="1" ht="15.6" customHeight="1">
      <c r="B90" s="511" t="s">
        <v>1048</v>
      </c>
      <c r="C90" s="511" t="s">
        <v>1049</v>
      </c>
      <c r="D90" s="480">
        <f>SUM(D91:D92)</f>
        <v>-40.798993442815537</v>
      </c>
      <c r="E90" s="480">
        <f t="shared" ref="E90:G90" si="96">SUM(E91:E92)</f>
        <v>-44.337509027184446</v>
      </c>
      <c r="F90" s="480">
        <f t="shared" si="96"/>
        <v>-67.082235029999993</v>
      </c>
      <c r="G90" s="480">
        <f t="shared" si="96"/>
        <v>-4.881999265725872</v>
      </c>
      <c r="H90" s="516">
        <f t="shared" si="91"/>
        <v>-157.10073676572586</v>
      </c>
      <c r="I90" s="480">
        <f t="shared" ref="I90:L90" si="97">SUM(I91:I92)</f>
        <v>-58.227651230000006</v>
      </c>
      <c r="J90" s="480">
        <f t="shared" si="97"/>
        <v>-39.421614400000003</v>
      </c>
      <c r="K90" s="480">
        <f t="shared" si="97"/>
        <v>-54.9072861</v>
      </c>
      <c r="L90" s="480">
        <f t="shared" si="97"/>
        <v>-24.488320080000001</v>
      </c>
      <c r="M90" s="516">
        <f t="shared" ref="M90:M91" si="98">SUM(I90:L90)</f>
        <v>-177.04487180999999</v>
      </c>
      <c r="N90" s="480">
        <f t="shared" ref="N90" si="99">SUM(N91:N92)</f>
        <v>-36.862233209999985</v>
      </c>
      <c r="O90"/>
      <c r="P90" s="531">
        <f t="shared" si="95"/>
        <v>-0.36692907181858203</v>
      </c>
      <c r="Q90" s="527">
        <f t="shared" si="73"/>
        <v>0.50529857048487181</v>
      </c>
      <c r="R90" s="532"/>
      <c r="S90" s="542">
        <f t="shared" si="74"/>
        <v>21.365418020000021</v>
      </c>
      <c r="T90" s="542">
        <f t="shared" si="75"/>
        <v>-12.373913129999984</v>
      </c>
      <c r="U90" s="430"/>
      <c r="V90" s="430"/>
      <c r="W90" s="43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row>
    <row r="91" spans="2:67" hidden="1" outlineLevel="1">
      <c r="B91" s="517" t="s">
        <v>1050</v>
      </c>
      <c r="C91" s="517" t="s">
        <v>1052</v>
      </c>
      <c r="D91" s="477">
        <v>-10.801708692804114</v>
      </c>
      <c r="E91" s="477">
        <v>-12.154639127195885</v>
      </c>
      <c r="F91" s="477">
        <v>-18.312312470000002</v>
      </c>
      <c r="G91" s="477">
        <v>-8.3024988026274364</v>
      </c>
      <c r="H91" s="477">
        <f t="shared" si="91"/>
        <v>-49.57115909262744</v>
      </c>
      <c r="I91" s="515">
        <v>-14.255822800000001</v>
      </c>
      <c r="J91" s="515">
        <v>-11.959976920000001</v>
      </c>
      <c r="K91" s="515">
        <v>-15.519418940000001</v>
      </c>
      <c r="L91" s="515">
        <v>-8.9313166199999987</v>
      </c>
      <c r="M91" s="477">
        <f t="shared" si="98"/>
        <v>-50.666535279999998</v>
      </c>
      <c r="N91" s="477">
        <v>-2.4759733300000017</v>
      </c>
      <c r="P91" s="569">
        <f t="shared" si="95"/>
        <v>-0.82631845494039102</v>
      </c>
      <c r="Q91" s="567">
        <f t="shared" si="73"/>
        <v>-0.72277622266178243</v>
      </c>
      <c r="S91" s="568">
        <f t="shared" si="74"/>
        <v>11.779849469999998</v>
      </c>
      <c r="T91" s="568">
        <f t="shared" si="75"/>
        <v>6.4553432899999965</v>
      </c>
    </row>
    <row r="92" spans="2:67" hidden="1" outlineLevel="1">
      <c r="B92" s="517" t="s">
        <v>1051</v>
      </c>
      <c r="C92" s="517" t="s">
        <v>1053</v>
      </c>
      <c r="D92" s="477">
        <v>-29.997284750011421</v>
      </c>
      <c r="E92" s="477">
        <v>-32.18286989998856</v>
      </c>
      <c r="F92" s="477">
        <v>-48.769922559999991</v>
      </c>
      <c r="G92" s="477">
        <v>3.4204995369015645</v>
      </c>
      <c r="H92" s="477">
        <f t="shared" si="91"/>
        <v>-107.5295776730984</v>
      </c>
      <c r="I92" s="515">
        <v>-43.971828430000002</v>
      </c>
      <c r="J92" s="515">
        <v>-27.46163748</v>
      </c>
      <c r="K92" s="515">
        <v>-39.387867159999999</v>
      </c>
      <c r="L92" s="515">
        <v>-15.557003460000001</v>
      </c>
      <c r="M92" s="477">
        <f>SUM(I92:L92)</f>
        <v>-126.37833653</v>
      </c>
      <c r="N92" s="477">
        <v>-34.386259879999983</v>
      </c>
      <c r="P92" s="569">
        <f t="shared" si="95"/>
        <v>-0.21799340378259591</v>
      </c>
      <c r="Q92" s="567">
        <f t="shared" si="73"/>
        <v>1.2103395405428534</v>
      </c>
      <c r="S92" s="568">
        <f t="shared" si="74"/>
        <v>9.5855685500000192</v>
      </c>
      <c r="T92" s="568">
        <f t="shared" si="75"/>
        <v>-18.829256419999982</v>
      </c>
    </row>
    <row r="93" spans="2:67" s="522" customFormat="1" ht="18" collapsed="1" thickBot="1">
      <c r="B93" s="523" t="s">
        <v>854</v>
      </c>
      <c r="C93" s="523" t="s">
        <v>1003</v>
      </c>
      <c r="D93" s="516">
        <v>-0.30699999999999994</v>
      </c>
      <c r="E93" s="516">
        <v>-0.623</v>
      </c>
      <c r="F93" s="516">
        <v>-0.753</v>
      </c>
      <c r="G93" s="516">
        <v>-1.4029999999999998</v>
      </c>
      <c r="H93" s="516">
        <f t="shared" ref="H93" si="100">SUM(D93:G93)</f>
        <v>-3.0859999999999994</v>
      </c>
      <c r="I93" s="524">
        <v>-2.633</v>
      </c>
      <c r="J93" s="524">
        <v>-2.29</v>
      </c>
      <c r="K93" s="524">
        <v>-2.67</v>
      </c>
      <c r="L93" s="524">
        <v>-3.9008784156320031</v>
      </c>
      <c r="M93" s="516">
        <f t="shared" ref="M93" si="101">SUM(I93:L93)</f>
        <v>-11.493878415632004</v>
      </c>
      <c r="N93" s="516">
        <v>-2.3030000000000008</v>
      </c>
      <c r="O93"/>
      <c r="P93" s="569">
        <f t="shared" si="95"/>
        <v>-0.12533232054690435</v>
      </c>
      <c r="Q93" s="567">
        <f t="shared" si="73"/>
        <v>-0.40962015356049519</v>
      </c>
      <c r="R93" s="521"/>
      <c r="S93" s="568">
        <f t="shared" si="74"/>
        <v>0.32999999999999918</v>
      </c>
      <c r="T93" s="568">
        <f t="shared" si="75"/>
        <v>1.5978784156320023</v>
      </c>
      <c r="U93" s="430"/>
      <c r="V93" s="430"/>
      <c r="W93" s="430"/>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row>
    <row r="94" spans="2:67" ht="18" thickBot="1">
      <c r="B94" s="512" t="s">
        <v>855</v>
      </c>
      <c r="C94" s="512" t="s">
        <v>1075</v>
      </c>
      <c r="D94" s="475">
        <f t="shared" ref="D94:G94" si="102">D89+D90+D93</f>
        <v>68.202970189211911</v>
      </c>
      <c r="E94" s="475">
        <f t="shared" si="102"/>
        <v>126.11185765938883</v>
      </c>
      <c r="F94" s="475">
        <f t="shared" si="102"/>
        <v>130.15800395983277</v>
      </c>
      <c r="G94" s="475">
        <f t="shared" si="102"/>
        <v>67.629685686487022</v>
      </c>
      <c r="H94" s="475">
        <f>SUM(D94:G94)</f>
        <v>392.10251749492056</v>
      </c>
      <c r="I94" s="475">
        <f t="shared" ref="I94:K94" si="103">I89+I90+I93</f>
        <v>114.48102101854732</v>
      </c>
      <c r="J94" s="475">
        <f t="shared" si="103"/>
        <v>90.301480788248497</v>
      </c>
      <c r="K94" s="475">
        <f t="shared" si="103"/>
        <v>110.44092248684056</v>
      </c>
      <c r="L94" s="475">
        <f>L89+L90+L93</f>
        <v>50.589296002304522</v>
      </c>
      <c r="M94" s="475">
        <f>SUM(I94:L94)</f>
        <v>365.81272029594095</v>
      </c>
      <c r="N94" s="475">
        <f>N89+N90+N93</f>
        <v>74.052758874411566</v>
      </c>
      <c r="P94" s="529">
        <f>IFERROR(N94/I94-1,0)</f>
        <v>-0.35314379435510002</v>
      </c>
      <c r="Q94" s="529">
        <f t="shared" si="73"/>
        <v>0.46380291338780832</v>
      </c>
      <c r="S94" s="544">
        <f t="shared" si="74"/>
        <v>-40.428262144135758</v>
      </c>
      <c r="T94" s="544">
        <f t="shared" si="75"/>
        <v>23.463462872107044</v>
      </c>
    </row>
    <row r="95" spans="2:67">
      <c r="B95"/>
      <c r="C95"/>
      <c r="D95"/>
      <c r="E95"/>
      <c r="F95"/>
      <c r="G95"/>
      <c r="H95"/>
      <c r="I95"/>
      <c r="J95"/>
      <c r="K95"/>
      <c r="L95"/>
      <c r="M95"/>
      <c r="N95"/>
      <c r="P95" s="519"/>
      <c r="Q95" s="519"/>
      <c r="S95" s="547"/>
      <c r="T95" s="547"/>
    </row>
    <row r="96" spans="2:67" s="521" customFormat="1">
      <c r="B96" s="525"/>
      <c r="C96" s="525"/>
      <c r="D96" s="526"/>
      <c r="E96" s="526"/>
      <c r="F96" s="526"/>
      <c r="G96" s="526"/>
      <c r="H96" s="526"/>
      <c r="I96" s="526"/>
      <c r="J96" s="526"/>
      <c r="K96" s="526"/>
      <c r="L96" s="526"/>
      <c r="M96" s="526"/>
      <c r="N96" s="526"/>
      <c r="O96"/>
      <c r="P96" s="519"/>
      <c r="Q96" s="519"/>
      <c r="S96" s="547"/>
      <c r="T96" s="547"/>
      <c r="U96" s="430"/>
      <c r="V96" s="430"/>
      <c r="W96" s="430"/>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row>
    <row r="97" spans="2:67" s="521" customFormat="1" ht="18" thickBot="1">
      <c r="B97" s="535" t="s">
        <v>1064</v>
      </c>
      <c r="C97" s="535" t="s">
        <v>1065</v>
      </c>
      <c r="D97" s="538">
        <f>SUM(D98:D101)</f>
        <v>17.159052335351312</v>
      </c>
      <c r="E97" s="538">
        <f t="shared" ref="E97:G97" si="104">SUM(E98:E101)</f>
        <v>-58.658722607108118</v>
      </c>
      <c r="F97" s="538">
        <f t="shared" si="104"/>
        <v>-28.622834410000003</v>
      </c>
      <c r="G97" s="538">
        <f t="shared" si="104"/>
        <v>32.264381100000016</v>
      </c>
      <c r="H97" s="538">
        <f t="shared" ref="H97:H98" si="105">SUM(D97:G97)</f>
        <v>-37.858123581756793</v>
      </c>
      <c r="I97" s="538">
        <f>SUM(I98:I101)</f>
        <v>-29.422850989999993</v>
      </c>
      <c r="J97" s="538">
        <f t="shared" ref="J97:L97" si="106">SUM(J98:J101)</f>
        <v>-32.98359842</v>
      </c>
      <c r="K97" s="538">
        <f t="shared" si="106"/>
        <v>-42.751539119999997</v>
      </c>
      <c r="L97" s="538">
        <f t="shared" si="106"/>
        <v>-14.182597039999997</v>
      </c>
      <c r="M97" s="538">
        <f t="shared" ref="M97:M98" si="107">SUM(I97:L97)</f>
        <v>-119.34058556999997</v>
      </c>
      <c r="N97" s="538">
        <f t="shared" ref="N97" si="108">SUM(N98:N101)</f>
        <v>-53.113858440000008</v>
      </c>
      <c r="O97"/>
      <c r="P97" s="528">
        <f>IFERROR(N97/I97-1,0)</f>
        <v>0.805190749803679</v>
      </c>
      <c r="Q97" s="528">
        <f>IFERROR(N97/L97-1,0)</f>
        <v>2.745002293317643</v>
      </c>
      <c r="S97" s="547">
        <f>N97-I97</f>
        <v>-23.691007450000015</v>
      </c>
      <c r="T97" s="547">
        <f>N97-L97</f>
        <v>-38.931261400000011</v>
      </c>
      <c r="U97" s="430"/>
      <c r="V97" s="430"/>
      <c r="W97" s="430"/>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row>
    <row r="98" spans="2:67" s="521" customFormat="1" hidden="1" outlineLevel="1">
      <c r="B98" s="534" t="s">
        <v>840</v>
      </c>
      <c r="C98" s="534" t="s">
        <v>1076</v>
      </c>
      <c r="D98" s="533">
        <v>-30.134184160000007</v>
      </c>
      <c r="E98" s="533">
        <v>-33.40864397</v>
      </c>
      <c r="F98" s="533">
        <v>-36.302913880000006</v>
      </c>
      <c r="G98" s="533">
        <v>-38.434306609999993</v>
      </c>
      <c r="H98" s="533">
        <f t="shared" si="105"/>
        <v>-138.28004862</v>
      </c>
      <c r="I98" s="533">
        <v>-40.850536579999996</v>
      </c>
      <c r="J98" s="533">
        <v>-46.201942629999998</v>
      </c>
      <c r="K98" s="533">
        <v>-47.853351369999999</v>
      </c>
      <c r="L98" s="533">
        <v>-54.239434579999994</v>
      </c>
      <c r="M98" s="533">
        <f t="shared" si="107"/>
        <v>-189.14526515999998</v>
      </c>
      <c r="N98" s="533">
        <v>-57.55950571000001</v>
      </c>
      <c r="O98"/>
      <c r="P98" s="570">
        <f t="shared" ref="P98:P101" si="109">IFERROR(N98/I98-1,0)</f>
        <v>0.40902691932278201</v>
      </c>
      <c r="Q98" s="570">
        <f t="shared" ref="Q98:Q101" si="110">IFERROR(N98/L98-1,0)</f>
        <v>6.1211389014446782E-2</v>
      </c>
      <c r="S98" s="571">
        <f t="shared" ref="S98:S101" si="111">N98-I98</f>
        <v>-16.708969130000014</v>
      </c>
      <c r="T98" s="571">
        <f t="shared" ref="T98:T103" si="112">N98-L98</f>
        <v>-3.3200711300000165</v>
      </c>
      <c r="U98" s="554"/>
      <c r="V98" s="430"/>
      <c r="W98" s="430"/>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row>
    <row r="99" spans="2:67" s="521" customFormat="1" hidden="1" outlineLevel="1">
      <c r="B99" s="534" t="s">
        <v>839</v>
      </c>
      <c r="C99" s="534" t="s">
        <v>1077</v>
      </c>
      <c r="D99" s="533">
        <v>-7.5383845800109874</v>
      </c>
      <c r="E99" s="533">
        <v>-5.8220452800000011</v>
      </c>
      <c r="F99" s="533">
        <v>-4.0720952399999994</v>
      </c>
      <c r="G99" s="533">
        <v>-3.9170814600000003</v>
      </c>
      <c r="H99" s="533">
        <f t="shared" ref="H99:H101" si="113">SUM(D99:G99)</f>
        <v>-21.34960656001099</v>
      </c>
      <c r="I99" s="533">
        <v>-3.7530653300000005</v>
      </c>
      <c r="J99" s="533">
        <v>-2.7083684300000002</v>
      </c>
      <c r="K99" s="533">
        <v>-3.6718968900000006</v>
      </c>
      <c r="L99" s="533">
        <v>-3.1121557399999982</v>
      </c>
      <c r="M99" s="533">
        <f t="shared" ref="M99:M101" si="114">SUM(I99:L99)</f>
        <v>-13.24548639</v>
      </c>
      <c r="N99" s="533">
        <v>-4.4191456900000006</v>
      </c>
      <c r="O99"/>
      <c r="P99" s="570">
        <f t="shared" si="109"/>
        <v>0.17747635637347137</v>
      </c>
      <c r="Q99" s="570">
        <f t="shared" si="110"/>
        <v>0.4199629000571814</v>
      </c>
      <c r="S99" s="571">
        <f t="shared" si="111"/>
        <v>-0.66608036000000004</v>
      </c>
      <c r="T99" s="571">
        <f t="shared" si="112"/>
        <v>-1.3069899500000024</v>
      </c>
      <c r="U99" s="554"/>
      <c r="V99" s="430"/>
      <c r="W99" s="430"/>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row>
    <row r="100" spans="2:67" hidden="1" outlineLevel="1">
      <c r="B100" s="534" t="s">
        <v>844</v>
      </c>
      <c r="C100" s="534" t="s">
        <v>998</v>
      </c>
      <c r="D100" s="533">
        <v>7.6523528900000013</v>
      </c>
      <c r="E100" s="533">
        <v>6.7767683199999995</v>
      </c>
      <c r="F100" s="533">
        <v>6.5010008700000004</v>
      </c>
      <c r="G100" s="533">
        <v>6.3721548299999995</v>
      </c>
      <c r="H100" s="533">
        <f t="shared" si="113"/>
        <v>27.302276910000003</v>
      </c>
      <c r="I100" s="533">
        <v>7.91081827</v>
      </c>
      <c r="J100" s="533">
        <v>8.1239979899999994</v>
      </c>
      <c r="K100" s="533">
        <v>8.4380906299999996</v>
      </c>
      <c r="L100" s="533">
        <v>8.28971941</v>
      </c>
      <c r="M100" s="533">
        <f t="shared" si="114"/>
        <v>32.762626299999994</v>
      </c>
      <c r="N100" s="533">
        <v>7.60378021</v>
      </c>
      <c r="P100" s="570">
        <f t="shared" si="109"/>
        <v>-3.8812427427940444E-2</v>
      </c>
      <c r="Q100" s="570">
        <f t="shared" si="110"/>
        <v>-8.2745768110382922E-2</v>
      </c>
      <c r="S100" s="571">
        <f t="shared" si="111"/>
        <v>-0.30703806</v>
      </c>
      <c r="T100" s="571">
        <f t="shared" si="112"/>
        <v>-0.68593919999999997</v>
      </c>
      <c r="U100" s="554"/>
    </row>
    <row r="101" spans="2:67" ht="18" hidden="1" outlineLevel="1" thickBot="1">
      <c r="B101" s="534" t="s">
        <v>1012</v>
      </c>
      <c r="C101" s="534" t="s">
        <v>1071</v>
      </c>
      <c r="D101" s="533">
        <v>47.179268185362304</v>
      </c>
      <c r="E101" s="533">
        <v>-26.204801677108122</v>
      </c>
      <c r="F101" s="533">
        <v>5.2511738400000008</v>
      </c>
      <c r="G101" s="533">
        <v>68.243614340000008</v>
      </c>
      <c r="H101" s="533">
        <f t="shared" si="113"/>
        <v>94.469254688254182</v>
      </c>
      <c r="I101" s="533">
        <v>7.2699326500000003</v>
      </c>
      <c r="J101" s="533">
        <v>7.8027146499999986</v>
      </c>
      <c r="K101" s="533">
        <v>0.33561850999999987</v>
      </c>
      <c r="L101" s="533">
        <v>34.879273869999999</v>
      </c>
      <c r="M101" s="533">
        <f t="shared" si="114"/>
        <v>50.287539679999995</v>
      </c>
      <c r="N101" s="533">
        <v>1.2610127500000001</v>
      </c>
      <c r="P101" s="570">
        <f t="shared" si="109"/>
        <v>-0.82654409460038125</v>
      </c>
      <c r="Q101" s="570">
        <f t="shared" si="110"/>
        <v>-0.96384635888063575</v>
      </c>
      <c r="S101" s="571">
        <f t="shared" si="111"/>
        <v>-6.0089199000000004</v>
      </c>
      <c r="T101" s="571">
        <f t="shared" si="112"/>
        <v>-33.61826112</v>
      </c>
      <c r="U101" s="554"/>
    </row>
    <row r="102" spans="2:67" ht="18" collapsed="1" thickBot="1">
      <c r="B102" s="512" t="s">
        <v>1062</v>
      </c>
      <c r="C102" s="512" t="s">
        <v>1066</v>
      </c>
      <c r="D102" s="475">
        <f>SUM(D97,D62)</f>
        <v>242.19405971469581</v>
      </c>
      <c r="E102" s="475">
        <f t="shared" ref="E102:G102" si="115">SUM(E97,E62)</f>
        <v>233.48784412946588</v>
      </c>
      <c r="F102" s="475">
        <f t="shared" si="115"/>
        <v>272.8691675398328</v>
      </c>
      <c r="G102" s="475">
        <f t="shared" si="115"/>
        <v>190.29575490221069</v>
      </c>
      <c r="H102" s="475">
        <f>SUM(D102:G102)</f>
        <v>938.8468262862051</v>
      </c>
      <c r="I102" s="475">
        <f t="shared" ref="I102:L102" si="116">SUM(I97,I62)</f>
        <v>241.61151562854755</v>
      </c>
      <c r="J102" s="475">
        <f t="shared" si="116"/>
        <v>201.01531904824915</v>
      </c>
      <c r="K102" s="475">
        <f t="shared" si="116"/>
        <v>225.82183122683986</v>
      </c>
      <c r="L102" s="475">
        <f t="shared" si="116"/>
        <v>211.83938796793544</v>
      </c>
      <c r="M102" s="475">
        <f>SUM(I102:L102)</f>
        <v>880.28805387157195</v>
      </c>
      <c r="N102" s="475">
        <f>SUM(N97,N62)</f>
        <v>198.42631800441086</v>
      </c>
      <c r="P102" s="529">
        <f>IFERROR(N102/I102-1,0)</f>
        <v>-0.17873815952766681</v>
      </c>
      <c r="Q102" s="529">
        <f>IFERROR(N102/L102-1,0)</f>
        <v>-6.3317167275591002E-2</v>
      </c>
      <c r="S102" s="544">
        <f>N102-I102</f>
        <v>-43.185197624136691</v>
      </c>
      <c r="T102" s="544">
        <f t="shared" si="112"/>
        <v>-13.413069963524578</v>
      </c>
    </row>
    <row r="103" spans="2:67">
      <c r="B103" s="536" t="s">
        <v>1063</v>
      </c>
      <c r="C103" s="536" t="s">
        <v>1067</v>
      </c>
      <c r="D103" s="537">
        <f>D102/D20</f>
        <v>0.48193001842642447</v>
      </c>
      <c r="E103" s="537">
        <f t="shared" ref="E103:N103" si="117">E102/E20</f>
        <v>0.48271031210537024</v>
      </c>
      <c r="F103" s="537">
        <f t="shared" si="117"/>
        <v>0.52014374885699433</v>
      </c>
      <c r="G103" s="537">
        <f t="shared" si="117"/>
        <v>0.36943938620847899</v>
      </c>
      <c r="H103" s="537">
        <f t="shared" si="117"/>
        <v>0.46341094668960736</v>
      </c>
      <c r="I103" s="537">
        <f t="shared" si="117"/>
        <v>0.4619827481131627</v>
      </c>
      <c r="J103" s="537">
        <f t="shared" si="117"/>
        <v>0.38865907579862258</v>
      </c>
      <c r="K103" s="537">
        <f t="shared" si="117"/>
        <v>0.42220795956343249</v>
      </c>
      <c r="L103" s="537">
        <f t="shared" si="117"/>
        <v>0.40621362491223278</v>
      </c>
      <c r="M103" s="537">
        <f t="shared" si="117"/>
        <v>0.41987516345623122</v>
      </c>
      <c r="N103" s="537">
        <f t="shared" si="117"/>
        <v>0.3951078798142541</v>
      </c>
      <c r="P103" s="531">
        <f>IFERROR(N103/I103-1,0)</f>
        <v>-0.14475620263319355</v>
      </c>
      <c r="Q103" s="531">
        <f>IFERROR(N103/L103-1,0)</f>
        <v>-2.7339666660315065E-2</v>
      </c>
      <c r="S103" s="572">
        <f>N103-I103</f>
        <v>-6.6874868298908596E-2</v>
      </c>
      <c r="T103" s="572">
        <f t="shared" si="112"/>
        <v>-1.1105745097978681E-2</v>
      </c>
    </row>
    <row r="104" spans="2:67">
      <c r="C104" s="487"/>
      <c r="D104" s="483"/>
      <c r="E104" s="483"/>
      <c r="F104" s="483"/>
      <c r="G104" s="483"/>
      <c r="H104" s="483"/>
      <c r="I104" s="483"/>
      <c r="J104" s="483"/>
      <c r="K104" s="483"/>
      <c r="L104" s="483"/>
      <c r="M104" s="483"/>
      <c r="N104" s="483"/>
      <c r="S104" s="548"/>
      <c r="T104" s="548"/>
    </row>
    <row r="105" spans="2:67">
      <c r="B105" s="487"/>
      <c r="C105" s="513"/>
      <c r="D105" s="483"/>
      <c r="E105" s="483"/>
      <c r="F105" s="483"/>
      <c r="G105" s="483"/>
      <c r="H105" s="483"/>
      <c r="I105" s="483"/>
      <c r="J105" s="483"/>
      <c r="K105" s="483"/>
      <c r="L105" s="483"/>
      <c r="M105" s="483"/>
      <c r="N105" s="483"/>
      <c r="S105" s="549"/>
      <c r="T105" s="549"/>
    </row>
    <row r="106" spans="2:67">
      <c r="C106" s="484"/>
      <c r="D106" s="488"/>
      <c r="E106" s="488"/>
      <c r="F106" s="488"/>
      <c r="G106" s="488"/>
      <c r="H106" s="488"/>
      <c r="I106" s="488"/>
      <c r="J106" s="488"/>
      <c r="K106" s="488"/>
      <c r="L106" s="488"/>
      <c r="M106" s="488"/>
      <c r="N106" s="488"/>
      <c r="S106" s="550"/>
      <c r="T106" s="550"/>
    </row>
    <row r="107" spans="2:67">
      <c r="J107" s="484"/>
      <c r="K107" s="484"/>
      <c r="L107" s="484"/>
    </row>
    <row r="108" spans="2:67">
      <c r="J108" s="484"/>
      <c r="K108" s="484"/>
      <c r="L108" s="484"/>
    </row>
  </sheetData>
  <pageMargins left="0.511811024" right="0.511811024" top="0.78740157499999996" bottom="0.78740157499999996" header="0.31496062000000002" footer="0.31496062000000002"/>
  <pageSetup paperSize="9" orientation="portrait" verticalDpi="597"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M69"/>
  <sheetViews>
    <sheetView showGridLines="0" zoomScaleNormal="100" workbookViewId="0">
      <pane xSplit="1" ySplit="4" topLeftCell="B5" activePane="bottomRight" state="frozen"/>
      <selection activeCell="J21" sqref="J21"/>
      <selection pane="topRight" activeCell="J21" sqref="J21"/>
      <selection pane="bottomLeft" activeCell="J21" sqref="J21"/>
      <selection pane="bottomRight" activeCell="L4" sqref="L4"/>
    </sheetView>
  </sheetViews>
  <sheetFormatPr defaultRowHeight="15" outlineLevelCol="1"/>
  <cols>
    <col min="2" max="2" width="63.5703125" customWidth="1"/>
    <col min="3" max="3" width="51.42578125" hidden="1" customWidth="1" outlineLevel="1"/>
    <col min="4" max="7" width="10.7109375" hidden="1" customWidth="1" outlineLevel="1"/>
    <col min="8" max="8" width="10.7109375" customWidth="1" collapsed="1"/>
    <col min="9" max="10" width="10.7109375" style="430" customWidth="1"/>
    <col min="11" max="11" width="10.7109375" customWidth="1"/>
    <col min="12" max="12" width="10.7109375" style="430" customWidth="1"/>
  </cols>
  <sheetData>
    <row r="2" spans="2:13" s="430" customFormat="1"/>
    <row r="3" spans="2:13" ht="16.5" thickBot="1">
      <c r="B3" s="389"/>
      <c r="C3" s="389"/>
      <c r="D3" s="390"/>
      <c r="E3" s="390"/>
      <c r="F3" s="390"/>
      <c r="G3" s="390"/>
      <c r="H3" s="390"/>
      <c r="I3" s="390"/>
      <c r="J3" s="390"/>
      <c r="K3" s="464"/>
      <c r="L3" s="464"/>
    </row>
    <row r="4" spans="2:13" ht="16.5" thickBot="1">
      <c r="B4" s="391" t="s">
        <v>860</v>
      </c>
      <c r="C4" s="391" t="s">
        <v>936</v>
      </c>
      <c r="D4" s="392" t="s">
        <v>41</v>
      </c>
      <c r="E4" s="392" t="s">
        <v>42</v>
      </c>
      <c r="F4" s="392" t="s">
        <v>43</v>
      </c>
      <c r="G4" s="392" t="s">
        <v>597</v>
      </c>
      <c r="H4" s="392" t="s">
        <v>847</v>
      </c>
      <c r="I4" s="392" t="s">
        <v>1004</v>
      </c>
      <c r="J4" s="392" t="s">
        <v>1013</v>
      </c>
      <c r="K4" s="392" t="s">
        <v>1018</v>
      </c>
      <c r="L4" s="392" t="s">
        <v>1121</v>
      </c>
    </row>
    <row r="5" spans="2:13" ht="15.75">
      <c r="B5" s="394" t="s">
        <v>862</v>
      </c>
      <c r="C5" s="394" t="s">
        <v>326</v>
      </c>
      <c r="D5" s="395"/>
      <c r="E5" s="395"/>
      <c r="F5" s="395"/>
      <c r="G5" s="395"/>
      <c r="H5" s="395"/>
      <c r="I5" s="395"/>
      <c r="J5" s="395"/>
    </row>
    <row r="6" spans="2:13" ht="15.75">
      <c r="B6" s="396" t="s">
        <v>863</v>
      </c>
      <c r="C6" s="396" t="s">
        <v>937</v>
      </c>
      <c r="D6" s="397">
        <v>239.108</v>
      </c>
      <c r="E6" s="397">
        <v>451.596</v>
      </c>
      <c r="F6" s="397">
        <v>614.553</v>
      </c>
      <c r="G6" s="397">
        <v>418.767</v>
      </c>
      <c r="H6" s="397">
        <v>546.54499999999996</v>
      </c>
      <c r="I6" s="397">
        <v>504.55900000000003</v>
      </c>
      <c r="J6" s="397">
        <v>852.19200000000001</v>
      </c>
      <c r="K6" s="397">
        <v>449.46199999999999</v>
      </c>
      <c r="L6" s="397">
        <v>376.07799999999997</v>
      </c>
      <c r="M6" s="123"/>
    </row>
    <row r="7" spans="2:13" ht="15.75">
      <c r="B7" s="396" t="s">
        <v>864</v>
      </c>
      <c r="C7" s="396" t="s">
        <v>938</v>
      </c>
      <c r="D7" s="397">
        <v>369.53899999999999</v>
      </c>
      <c r="E7" s="397">
        <v>366.29300000000001</v>
      </c>
      <c r="F7" s="397">
        <v>370.02499999999998</v>
      </c>
      <c r="G7" s="397">
        <v>320.31099999999998</v>
      </c>
      <c r="H7" s="397">
        <v>299.48700000000002</v>
      </c>
      <c r="I7" s="397">
        <v>294.911</v>
      </c>
      <c r="J7" s="397">
        <v>295.43</v>
      </c>
      <c r="K7" s="397">
        <v>303.07499999999999</v>
      </c>
      <c r="L7" s="397">
        <v>310.83100000000002</v>
      </c>
      <c r="M7" s="123"/>
    </row>
    <row r="8" spans="2:13" ht="15.75">
      <c r="B8" s="396" t="s">
        <v>866</v>
      </c>
      <c r="C8" s="396" t="s">
        <v>939</v>
      </c>
      <c r="D8" s="397">
        <v>178.86799999999999</v>
      </c>
      <c r="E8" s="397">
        <v>158.86000000000001</v>
      </c>
      <c r="F8" s="397">
        <v>353.31700000000001</v>
      </c>
      <c r="G8" s="397">
        <v>711.48800000000006</v>
      </c>
      <c r="H8" s="397">
        <v>591.55700000000002</v>
      </c>
      <c r="I8" s="397">
        <v>462.17500000000001</v>
      </c>
      <c r="J8" s="397">
        <v>358.91</v>
      </c>
      <c r="K8" s="397">
        <v>221.87899999999999</v>
      </c>
      <c r="L8" s="397">
        <v>234.61799999999999</v>
      </c>
      <c r="M8" s="123"/>
    </row>
    <row r="9" spans="2:13" ht="15.75">
      <c r="B9" s="396" t="s">
        <v>868</v>
      </c>
      <c r="C9" s="396" t="s">
        <v>940</v>
      </c>
      <c r="D9" s="397">
        <v>230.32400000000001</v>
      </c>
      <c r="E9" s="397">
        <v>199.61</v>
      </c>
      <c r="F9" s="397">
        <v>210.917</v>
      </c>
      <c r="G9" s="397">
        <v>183.255</v>
      </c>
      <c r="H9" s="397">
        <v>211.65299999999999</v>
      </c>
      <c r="I9" s="397">
        <v>236.14699999999999</v>
      </c>
      <c r="J9" s="397">
        <v>248.61600000000001</v>
      </c>
      <c r="K9" s="397">
        <v>247.85499999999999</v>
      </c>
      <c r="L9" s="397">
        <v>282.029</v>
      </c>
      <c r="M9" s="123"/>
    </row>
    <row r="10" spans="2:13" ht="15.75">
      <c r="B10" s="398" t="s">
        <v>870</v>
      </c>
      <c r="C10" s="398" t="s">
        <v>941</v>
      </c>
      <c r="D10" s="397">
        <v>214.441</v>
      </c>
      <c r="E10" s="397">
        <v>186.67599999999999</v>
      </c>
      <c r="F10" s="397">
        <v>199.93700000000001</v>
      </c>
      <c r="G10" s="397">
        <v>177.768</v>
      </c>
      <c r="H10" s="397">
        <v>205.31200000000001</v>
      </c>
      <c r="I10" s="397">
        <v>222.65899999999999</v>
      </c>
      <c r="J10" s="397">
        <v>236.798</v>
      </c>
      <c r="K10" s="397">
        <v>239.13</v>
      </c>
      <c r="L10" s="397">
        <v>268.70400000000001</v>
      </c>
      <c r="M10" s="123"/>
    </row>
    <row r="11" spans="2:13" ht="15.75">
      <c r="B11" s="398" t="s">
        <v>872</v>
      </c>
      <c r="C11" s="398" t="s">
        <v>942</v>
      </c>
      <c r="D11" s="397">
        <v>15.882999999999999</v>
      </c>
      <c r="E11" s="397">
        <v>12.933999999999999</v>
      </c>
      <c r="F11" s="397">
        <v>10.98</v>
      </c>
      <c r="G11" s="397">
        <v>5.4870000000000001</v>
      </c>
      <c r="H11" s="397">
        <v>6.3410000000000002</v>
      </c>
      <c r="I11" s="397">
        <v>13.488</v>
      </c>
      <c r="J11" s="397">
        <v>11.818</v>
      </c>
      <c r="K11" s="397">
        <v>8.7249999999999996</v>
      </c>
      <c r="L11" s="397">
        <v>13.324999999999999</v>
      </c>
      <c r="M11" s="123"/>
    </row>
    <row r="12" spans="2:13" ht="15.75">
      <c r="B12" s="398" t="s">
        <v>339</v>
      </c>
      <c r="C12" s="396" t="s">
        <v>953</v>
      </c>
      <c r="D12" s="397">
        <v>76.712000000000003</v>
      </c>
      <c r="E12" s="397">
        <v>0</v>
      </c>
      <c r="F12" s="397">
        <v>0</v>
      </c>
      <c r="G12" s="397">
        <v>0</v>
      </c>
      <c r="H12" s="397"/>
      <c r="I12" s="397"/>
      <c r="J12" s="397"/>
      <c r="K12" s="397"/>
      <c r="L12" s="397"/>
      <c r="M12" s="123"/>
    </row>
    <row r="13" spans="2:13" s="430" customFormat="1" ht="15.75">
      <c r="B13" s="396" t="s">
        <v>1007</v>
      </c>
      <c r="C13" s="396" t="s">
        <v>1008</v>
      </c>
      <c r="D13" s="397"/>
      <c r="E13" s="397"/>
      <c r="F13" s="397"/>
      <c r="G13" s="397"/>
      <c r="H13" s="397"/>
      <c r="I13" s="397"/>
      <c r="J13" s="397">
        <v>19.646000000000001</v>
      </c>
      <c r="K13" s="397">
        <v>27.102</v>
      </c>
      <c r="L13" s="397">
        <v>0</v>
      </c>
      <c r="M13" s="123"/>
    </row>
    <row r="14" spans="2:13" ht="15.75">
      <c r="B14" s="396" t="s">
        <v>874</v>
      </c>
      <c r="C14" s="396" t="s">
        <v>943</v>
      </c>
      <c r="D14" s="397">
        <v>0.19900000000000001</v>
      </c>
      <c r="E14" s="397">
        <v>0</v>
      </c>
      <c r="F14" s="397">
        <v>0</v>
      </c>
      <c r="G14" s="397">
        <v>0</v>
      </c>
      <c r="H14" s="397">
        <v>0</v>
      </c>
      <c r="I14" s="397">
        <v>0</v>
      </c>
      <c r="J14" s="397">
        <v>0</v>
      </c>
      <c r="K14" s="397">
        <v>0</v>
      </c>
      <c r="L14" s="397">
        <v>0</v>
      </c>
      <c r="M14" s="123"/>
    </row>
    <row r="15" spans="2:13" ht="15.75">
      <c r="B15" s="399" t="s">
        <v>876</v>
      </c>
      <c r="C15" s="399" t="s">
        <v>944</v>
      </c>
      <c r="D15" s="400">
        <v>1094.75</v>
      </c>
      <c r="E15" s="400">
        <v>1176.3589999999999</v>
      </c>
      <c r="F15" s="400">
        <v>1548.8119999999999</v>
      </c>
      <c r="G15" s="400">
        <v>1633.8209999999999</v>
      </c>
      <c r="H15" s="400">
        <v>1649.242</v>
      </c>
      <c r="I15" s="400">
        <v>1497.7919999999999</v>
      </c>
      <c r="J15" s="400">
        <f t="shared" ref="J15" si="0">SUM(J6:J9,J12:J14)</f>
        <v>1774.7940000000001</v>
      </c>
      <c r="K15" s="400">
        <f>SUM(K6:K9,K12:K14)</f>
        <v>1249.373</v>
      </c>
      <c r="L15" s="400">
        <f>SUM(L6:L9,L12:L14)</f>
        <v>1203.556</v>
      </c>
      <c r="M15" s="123"/>
    </row>
    <row r="16" spans="2:13" ht="15.75">
      <c r="B16" s="394" t="s">
        <v>877</v>
      </c>
      <c r="C16" s="394" t="s">
        <v>1090</v>
      </c>
      <c r="D16" s="401"/>
      <c r="E16" s="401"/>
      <c r="F16" s="401"/>
      <c r="G16" s="401"/>
      <c r="H16" s="401"/>
      <c r="I16" s="401"/>
      <c r="J16" s="401"/>
      <c r="K16" s="401"/>
      <c r="L16" s="401"/>
      <c r="M16" s="123"/>
    </row>
    <row r="17" spans="2:13" ht="15.75">
      <c r="B17" s="399" t="s">
        <v>879</v>
      </c>
      <c r="C17" s="399" t="s">
        <v>945</v>
      </c>
      <c r="D17" s="401"/>
      <c r="E17" s="401"/>
      <c r="F17" s="401"/>
      <c r="G17" s="401"/>
      <c r="H17" s="401"/>
      <c r="I17" s="401"/>
      <c r="J17" s="401"/>
      <c r="K17" s="401"/>
      <c r="L17" s="401"/>
      <c r="M17" s="123"/>
    </row>
    <row r="18" spans="2:13" ht="15.75">
      <c r="B18" s="396" t="s">
        <v>866</v>
      </c>
      <c r="C18" s="396" t="s">
        <v>939</v>
      </c>
      <c r="D18" s="397"/>
      <c r="E18" s="397"/>
      <c r="F18" s="397"/>
      <c r="G18" s="397"/>
      <c r="H18" s="397"/>
      <c r="I18" s="397"/>
      <c r="J18" s="397"/>
      <c r="K18" s="397"/>
      <c r="L18" s="397"/>
      <c r="M18" s="123"/>
    </row>
    <row r="19" spans="2:13" ht="15.75">
      <c r="B19" s="396" t="s">
        <v>882</v>
      </c>
      <c r="C19" s="396" t="s">
        <v>946</v>
      </c>
      <c r="D19" s="397">
        <v>108</v>
      </c>
      <c r="E19" s="397">
        <v>94.787000000000006</v>
      </c>
      <c r="F19" s="397">
        <v>82.46</v>
      </c>
      <c r="G19" s="397">
        <v>110.05800000000001</v>
      </c>
      <c r="H19" s="397">
        <v>92.617999999999995</v>
      </c>
      <c r="I19" s="397">
        <v>94.007999999999996</v>
      </c>
      <c r="J19" s="397">
        <v>84.415999999999997</v>
      </c>
      <c r="K19" s="397">
        <v>69.921999999999997</v>
      </c>
      <c r="L19" s="397">
        <v>84.259</v>
      </c>
      <c r="M19" s="123"/>
    </row>
    <row r="20" spans="2:13" ht="15.75">
      <c r="B20" s="396" t="s">
        <v>868</v>
      </c>
      <c r="C20" s="396" t="s">
        <v>940</v>
      </c>
      <c r="D20" s="397">
        <v>76.549000000000007</v>
      </c>
      <c r="E20" s="397">
        <v>144.506</v>
      </c>
      <c r="F20" s="397">
        <v>140.39400000000001</v>
      </c>
      <c r="G20" s="397">
        <v>145.34</v>
      </c>
      <c r="H20" s="397">
        <v>140.26900000000001</v>
      </c>
      <c r="I20" s="397">
        <v>136.755</v>
      </c>
      <c r="J20" s="397">
        <v>136.53700000000001</v>
      </c>
      <c r="K20" s="397">
        <v>162.03299999999999</v>
      </c>
      <c r="L20" s="397">
        <v>161.01599999999999</v>
      </c>
      <c r="M20" s="123"/>
    </row>
    <row r="21" spans="2:13" ht="15.75">
      <c r="B21" s="398" t="s">
        <v>870</v>
      </c>
      <c r="C21" s="398" t="s">
        <v>941</v>
      </c>
      <c r="D21" s="397">
        <v>64.265000000000001</v>
      </c>
      <c r="E21" s="397">
        <v>133.91999999999999</v>
      </c>
      <c r="F21" s="397">
        <v>131.72999999999999</v>
      </c>
      <c r="G21" s="397">
        <v>138.322</v>
      </c>
      <c r="H21" s="397">
        <v>135.13800000000001</v>
      </c>
      <c r="I21" s="397">
        <v>133.523</v>
      </c>
      <c r="J21" s="397">
        <v>134.74</v>
      </c>
      <c r="K21" s="397">
        <v>161.34800000000001</v>
      </c>
      <c r="L21" s="397">
        <v>160.41</v>
      </c>
      <c r="M21" s="123"/>
    </row>
    <row r="22" spans="2:13" ht="15.75">
      <c r="B22" s="398" t="s">
        <v>872</v>
      </c>
      <c r="C22" s="398" t="s">
        <v>947</v>
      </c>
      <c r="D22" s="397">
        <v>12.284000000000001</v>
      </c>
      <c r="E22" s="397">
        <v>10.586</v>
      </c>
      <c r="F22" s="397">
        <v>8.6639999999999997</v>
      </c>
      <c r="G22" s="397">
        <v>7.0179999999999998</v>
      </c>
      <c r="H22" s="397">
        <v>5.1310000000000002</v>
      </c>
      <c r="I22" s="397">
        <v>3.2320000000000002</v>
      </c>
      <c r="J22" s="397">
        <v>1.7969999999999999</v>
      </c>
      <c r="K22" s="397">
        <v>0.68500000000000005</v>
      </c>
      <c r="L22" s="397">
        <v>0.60599999999999998</v>
      </c>
      <c r="M22" s="123"/>
    </row>
    <row r="23" spans="2:13" ht="15.75">
      <c r="B23" s="399" t="s">
        <v>351</v>
      </c>
      <c r="C23" s="399" t="s">
        <v>948</v>
      </c>
      <c r="D23" s="400">
        <v>184.54900000000001</v>
      </c>
      <c r="E23" s="400">
        <v>239.29300000000001</v>
      </c>
      <c r="F23" s="400">
        <v>222.85399999999998</v>
      </c>
      <c r="G23" s="400">
        <v>255.39800000000002</v>
      </c>
      <c r="H23" s="400">
        <v>232.887</v>
      </c>
      <c r="I23" s="400">
        <v>230.76299999999998</v>
      </c>
      <c r="J23" s="400">
        <f>SUM(J16:J20)</f>
        <v>220.953</v>
      </c>
      <c r="K23" s="400">
        <f>SUM(K16:K20)</f>
        <v>231.95499999999998</v>
      </c>
      <c r="L23" s="400">
        <f>SUM(L16:L20)</f>
        <v>245.27499999999998</v>
      </c>
      <c r="M23" s="123"/>
    </row>
    <row r="24" spans="2:13" ht="15.75">
      <c r="B24" s="396" t="s">
        <v>885</v>
      </c>
      <c r="C24" s="396" t="s">
        <v>949</v>
      </c>
      <c r="D24" s="397">
        <v>0.26200000000000001</v>
      </c>
      <c r="E24" s="397">
        <v>0.26200000000000001</v>
      </c>
      <c r="F24" s="397">
        <v>0.26200000000000001</v>
      </c>
      <c r="G24" s="397">
        <v>0.26200000000000001</v>
      </c>
      <c r="H24" s="397">
        <v>0.26200000000000001</v>
      </c>
      <c r="I24" s="397">
        <v>132.88800000000001</v>
      </c>
      <c r="J24" s="397">
        <v>133.19800000000001</v>
      </c>
      <c r="K24" s="397">
        <v>131.32499999999999</v>
      </c>
      <c r="L24" s="397">
        <v>130.55600000000001</v>
      </c>
      <c r="M24" s="123"/>
    </row>
    <row r="25" spans="2:13" ht="15.75">
      <c r="B25" s="396" t="s">
        <v>887</v>
      </c>
      <c r="C25" s="396" t="s">
        <v>950</v>
      </c>
      <c r="D25" s="397">
        <v>82.709000000000003</v>
      </c>
      <c r="E25" s="397">
        <v>49.621000000000002</v>
      </c>
      <c r="F25" s="397">
        <v>46.798999999999999</v>
      </c>
      <c r="G25" s="397">
        <v>43.905000000000001</v>
      </c>
      <c r="H25" s="397">
        <v>37.095999999999997</v>
      </c>
      <c r="I25" s="397">
        <v>45.015000000000001</v>
      </c>
      <c r="J25" s="397">
        <v>53.036999999999999</v>
      </c>
      <c r="K25" s="397">
        <v>55.113</v>
      </c>
      <c r="L25" s="397">
        <v>55.886000000000003</v>
      </c>
      <c r="M25" s="123"/>
    </row>
    <row r="26" spans="2:13" ht="15.75">
      <c r="B26" s="399" t="s">
        <v>889</v>
      </c>
      <c r="C26" s="399" t="s">
        <v>951</v>
      </c>
      <c r="D26" s="397"/>
      <c r="E26" s="397"/>
      <c r="F26" s="397"/>
      <c r="G26" s="397"/>
      <c r="H26" s="397"/>
      <c r="I26" s="397"/>
      <c r="J26" s="397"/>
      <c r="K26" s="397"/>
      <c r="L26" s="397"/>
      <c r="M26" s="123"/>
    </row>
    <row r="27" spans="2:13" ht="15.75">
      <c r="B27" s="396" t="s">
        <v>890</v>
      </c>
      <c r="C27" s="396" t="s">
        <v>569</v>
      </c>
      <c r="D27" s="397">
        <v>1530.944</v>
      </c>
      <c r="E27" s="397">
        <v>1530.944</v>
      </c>
      <c r="F27" s="397">
        <v>1530.944</v>
      </c>
      <c r="G27" s="397">
        <v>1741.2950000000001</v>
      </c>
      <c r="H27" s="397">
        <v>1741.2950000000001</v>
      </c>
      <c r="I27" s="397">
        <v>1741.2950000000001</v>
      </c>
      <c r="J27" s="397">
        <v>1741.2950000000001</v>
      </c>
      <c r="K27" s="397">
        <v>1854.712</v>
      </c>
      <c r="L27" s="397">
        <v>1854.712</v>
      </c>
      <c r="M27" s="123"/>
    </row>
    <row r="28" spans="2:13" ht="15.75">
      <c r="B28" s="396" t="s">
        <v>361</v>
      </c>
      <c r="C28" s="396" t="s">
        <v>952</v>
      </c>
      <c r="D28" s="397">
        <v>591.22400000000005</v>
      </c>
      <c r="E28" s="397">
        <v>563.43399999999997</v>
      </c>
      <c r="F28" s="397">
        <v>531.48400000000004</v>
      </c>
      <c r="G28" s="397">
        <v>732.29700000000003</v>
      </c>
      <c r="H28" s="397">
        <v>733.51900000000001</v>
      </c>
      <c r="I28" s="397">
        <v>782.46799999999996</v>
      </c>
      <c r="J28" s="397">
        <v>837.92600000000004</v>
      </c>
      <c r="K28" s="397">
        <v>881.10299999999995</v>
      </c>
      <c r="L28" s="397">
        <v>910.8</v>
      </c>
      <c r="M28" s="123"/>
    </row>
    <row r="29" spans="2:13" ht="15.75">
      <c r="B29" s="399" t="s">
        <v>363</v>
      </c>
      <c r="C29" s="399" t="s">
        <v>1091</v>
      </c>
      <c r="D29" s="400">
        <v>2389.6880000000001</v>
      </c>
      <c r="E29" s="400">
        <v>2383.5540000000001</v>
      </c>
      <c r="F29" s="400">
        <v>2332.3429999999998</v>
      </c>
      <c r="G29" s="400">
        <v>2773.1570000000002</v>
      </c>
      <c r="H29" s="400">
        <v>2745.0590000000002</v>
      </c>
      <c r="I29" s="400">
        <v>2932.4290000000001</v>
      </c>
      <c r="J29" s="400">
        <f t="shared" ref="J29:K29" si="1">SUM(J23:J28)</f>
        <v>2986.4090000000001</v>
      </c>
      <c r="K29" s="400">
        <f t="shared" si="1"/>
        <v>3154.2080000000001</v>
      </c>
      <c r="L29" s="400">
        <f t="shared" ref="L29" si="2">SUM(L23:L28)</f>
        <v>3197.2290000000003</v>
      </c>
      <c r="M29" s="123"/>
    </row>
    <row r="30" spans="2:13" ht="16.5" thickBot="1">
      <c r="B30" s="391" t="s">
        <v>365</v>
      </c>
      <c r="C30" s="391" t="s">
        <v>954</v>
      </c>
      <c r="D30" s="405">
        <v>3484.4380000000001</v>
      </c>
      <c r="E30" s="405">
        <v>3559.913</v>
      </c>
      <c r="F30" s="405">
        <v>3881.1549999999997</v>
      </c>
      <c r="G30" s="405">
        <v>4406.9780000000001</v>
      </c>
      <c r="H30" s="405">
        <v>4394.3010000000004</v>
      </c>
      <c r="I30" s="405">
        <v>4430.2209999999995</v>
      </c>
      <c r="J30" s="405">
        <f t="shared" ref="J30:K30" si="3">J29+J15</f>
        <v>4761.2030000000004</v>
      </c>
      <c r="K30" s="405">
        <f t="shared" si="3"/>
        <v>4403.5810000000001</v>
      </c>
      <c r="L30" s="405">
        <f t="shared" ref="L30" si="4">L29+L15</f>
        <v>4400.7849999999999</v>
      </c>
      <c r="M30" s="123"/>
    </row>
    <row r="31" spans="2:13" s="430" customFormat="1" ht="16.5" thickBot="1">
      <c r="B31" s="389"/>
      <c r="C31" s="389"/>
      <c r="D31" s="390"/>
      <c r="E31" s="390"/>
      <c r="F31" s="390"/>
      <c r="G31" s="390"/>
      <c r="H31" s="390"/>
      <c r="I31" s="390"/>
      <c r="J31" s="390"/>
      <c r="K31" s="464"/>
      <c r="L31" s="464"/>
    </row>
    <row r="32" spans="2:13" ht="16.5" thickBot="1">
      <c r="B32" s="393" t="s">
        <v>861</v>
      </c>
      <c r="C32" s="393" t="s">
        <v>955</v>
      </c>
      <c r="D32" s="392" t="s">
        <v>41</v>
      </c>
      <c r="E32" s="392" t="s">
        <v>42</v>
      </c>
      <c r="F32" s="392" t="s">
        <v>43</v>
      </c>
      <c r="G32" s="392" t="s">
        <v>597</v>
      </c>
      <c r="H32" s="392" t="s">
        <v>847</v>
      </c>
      <c r="I32" s="392" t="s">
        <v>1004</v>
      </c>
      <c r="J32" s="392" t="str">
        <f t="shared" ref="J32:L32" si="5">J4</f>
        <v>3T21</v>
      </c>
      <c r="K32" s="392" t="str">
        <f t="shared" si="5"/>
        <v>4T21</v>
      </c>
      <c r="L32" s="392" t="str">
        <f t="shared" si="5"/>
        <v>1T22</v>
      </c>
    </row>
    <row r="33" spans="2:12" ht="15.75">
      <c r="B33" s="394" t="s">
        <v>862</v>
      </c>
      <c r="C33" s="394" t="s">
        <v>956</v>
      </c>
      <c r="D33" s="395"/>
      <c r="E33" s="395"/>
      <c r="F33" s="395"/>
      <c r="G33" s="395"/>
      <c r="H33" s="395"/>
      <c r="I33" s="395"/>
      <c r="J33" s="395"/>
      <c r="K33" s="395"/>
      <c r="L33" s="395"/>
    </row>
    <row r="34" spans="2:12" ht="15.75">
      <c r="B34" s="396" t="s">
        <v>1014</v>
      </c>
      <c r="C34" s="396" t="s">
        <v>1015</v>
      </c>
      <c r="D34" s="397">
        <v>13.419</v>
      </c>
      <c r="E34" s="397">
        <v>26.838000000000001</v>
      </c>
      <c r="F34" s="397">
        <v>7.3419999999999996</v>
      </c>
      <c r="G34" s="397">
        <v>17.286000000000001</v>
      </c>
      <c r="H34" s="397">
        <v>6.9329999999999998</v>
      </c>
      <c r="I34" s="397">
        <v>1360.604</v>
      </c>
      <c r="J34" s="397">
        <v>1853.0419999999999</v>
      </c>
      <c r="K34" s="397">
        <v>1909.4549999999999</v>
      </c>
      <c r="L34" s="397">
        <v>1723.86</v>
      </c>
    </row>
    <row r="35" spans="2:12" s="430" customFormat="1" ht="15.75">
      <c r="B35" s="396" t="s">
        <v>1007</v>
      </c>
      <c r="C35" s="396" t="s">
        <v>1008</v>
      </c>
      <c r="D35" s="397">
        <v>0</v>
      </c>
      <c r="E35" s="397">
        <v>0</v>
      </c>
      <c r="F35" s="397">
        <v>0</v>
      </c>
      <c r="G35" s="397">
        <v>0</v>
      </c>
      <c r="H35" s="397">
        <v>0</v>
      </c>
      <c r="I35" s="397">
        <v>20.759</v>
      </c>
      <c r="J35" s="397">
        <v>0</v>
      </c>
      <c r="K35" s="397">
        <v>0</v>
      </c>
      <c r="L35" s="397">
        <v>112.77500000000001</v>
      </c>
    </row>
    <row r="36" spans="2:12" ht="15.75">
      <c r="B36" s="396" t="s">
        <v>865</v>
      </c>
      <c r="C36" s="396" t="s">
        <v>957</v>
      </c>
      <c r="D36" s="397">
        <v>39.872999999999998</v>
      </c>
      <c r="E36" s="397">
        <v>57.325000000000003</v>
      </c>
      <c r="F36" s="397">
        <v>60.665999999999997</v>
      </c>
      <c r="G36" s="397">
        <v>59.399000000000001</v>
      </c>
      <c r="H36" s="397">
        <v>56.488</v>
      </c>
      <c r="I36" s="397">
        <v>54.552999999999997</v>
      </c>
      <c r="J36" s="397">
        <v>52.939</v>
      </c>
      <c r="K36" s="397">
        <v>45.787999999999997</v>
      </c>
      <c r="L36" s="397">
        <v>48.789000000000001</v>
      </c>
    </row>
    <row r="37" spans="2:12" ht="15.75">
      <c r="B37" s="396" t="s">
        <v>867</v>
      </c>
      <c r="C37" s="396" t="s">
        <v>958</v>
      </c>
      <c r="D37" s="397">
        <v>8.0980000000000008</v>
      </c>
      <c r="E37" s="397">
        <v>7.9409999999999998</v>
      </c>
      <c r="F37" s="397">
        <v>6.8360000000000003</v>
      </c>
      <c r="G37" s="397">
        <v>8.6969999999999992</v>
      </c>
      <c r="H37" s="397">
        <v>7.9550000000000001</v>
      </c>
      <c r="I37" s="397">
        <v>11.308999999999999</v>
      </c>
      <c r="J37" s="397">
        <v>11.699</v>
      </c>
      <c r="K37" s="397">
        <v>10.132</v>
      </c>
      <c r="L37" s="397">
        <v>11.003</v>
      </c>
    </row>
    <row r="38" spans="2:12" ht="15.75">
      <c r="B38" s="396" t="s">
        <v>869</v>
      </c>
      <c r="C38" s="396" t="s">
        <v>959</v>
      </c>
      <c r="D38" s="397">
        <v>178.58600000000001</v>
      </c>
      <c r="E38" s="397">
        <v>166.77799999999999</v>
      </c>
      <c r="F38" s="397">
        <v>386.29700000000003</v>
      </c>
      <c r="G38" s="397">
        <v>666.91200000000003</v>
      </c>
      <c r="H38" s="397">
        <v>574.096</v>
      </c>
      <c r="I38" s="397">
        <v>451.48700000000002</v>
      </c>
      <c r="J38" s="397">
        <v>335.971</v>
      </c>
      <c r="K38" s="397">
        <v>217.77600000000001</v>
      </c>
      <c r="L38" s="397">
        <v>220.00800000000001</v>
      </c>
    </row>
    <row r="39" spans="2:12" ht="15.75">
      <c r="B39" s="396" t="s">
        <v>871</v>
      </c>
      <c r="C39" s="396" t="s">
        <v>960</v>
      </c>
      <c r="D39" s="397">
        <v>18.617999999999999</v>
      </c>
      <c r="E39" s="397">
        <v>20.175000000000001</v>
      </c>
      <c r="F39" s="397">
        <v>22.696000000000002</v>
      </c>
      <c r="G39" s="397">
        <v>29.323</v>
      </c>
      <c r="H39" s="397">
        <v>30.146999999999998</v>
      </c>
      <c r="I39" s="397">
        <v>28.754000000000001</v>
      </c>
      <c r="J39" s="397">
        <v>25.629000000000001</v>
      </c>
      <c r="K39" s="397">
        <v>23.306000000000001</v>
      </c>
      <c r="L39" s="397">
        <v>23.300999999999998</v>
      </c>
    </row>
    <row r="40" spans="2:12" ht="15.75">
      <c r="B40" s="396" t="s">
        <v>873</v>
      </c>
      <c r="C40" s="396" t="s">
        <v>961</v>
      </c>
      <c r="D40" s="397">
        <v>61.917999999999999</v>
      </c>
      <c r="E40" s="397">
        <v>37.552999999999997</v>
      </c>
      <c r="F40" s="397">
        <v>43.433999999999997</v>
      </c>
      <c r="G40" s="397">
        <v>41.305</v>
      </c>
      <c r="H40" s="397">
        <v>57.491</v>
      </c>
      <c r="I40" s="397">
        <v>48.494999999999997</v>
      </c>
      <c r="J40" s="397">
        <v>57.082000000000001</v>
      </c>
      <c r="K40" s="397">
        <v>41.692999999999998</v>
      </c>
      <c r="L40" s="397">
        <v>50.654000000000003</v>
      </c>
    </row>
    <row r="41" spans="2:12" ht="15.75">
      <c r="B41" s="396" t="s">
        <v>875</v>
      </c>
      <c r="C41" s="396" t="s">
        <v>962</v>
      </c>
      <c r="D41" s="397">
        <v>54.006999999999998</v>
      </c>
      <c r="E41" s="397">
        <v>47.963000000000001</v>
      </c>
      <c r="F41" s="397">
        <v>39.003999999999998</v>
      </c>
      <c r="G41" s="397">
        <v>51.186999999999998</v>
      </c>
      <c r="H41" s="397">
        <v>60.341999999999999</v>
      </c>
      <c r="I41" s="397">
        <v>37.539000000000001</v>
      </c>
      <c r="J41" s="397">
        <v>45.021000000000001</v>
      </c>
      <c r="K41" s="397">
        <v>57.247</v>
      </c>
      <c r="L41" s="397">
        <v>44.923999999999999</v>
      </c>
    </row>
    <row r="42" spans="2:12" ht="15.75">
      <c r="B42" s="396" t="s">
        <v>874</v>
      </c>
      <c r="C42" s="396" t="s">
        <v>963</v>
      </c>
      <c r="D42" s="397">
        <v>1.19</v>
      </c>
      <c r="E42" s="397">
        <v>1.19</v>
      </c>
      <c r="F42" s="397">
        <v>1.19</v>
      </c>
      <c r="G42" s="397">
        <v>42.119</v>
      </c>
      <c r="H42" s="397">
        <v>11.273</v>
      </c>
      <c r="I42" s="397">
        <v>17.669</v>
      </c>
      <c r="J42" s="397">
        <v>0</v>
      </c>
      <c r="K42" s="397">
        <v>70.945999999999998</v>
      </c>
      <c r="L42" s="397">
        <v>70.945999999999998</v>
      </c>
    </row>
    <row r="43" spans="2:12" ht="15.75">
      <c r="B43" s="396" t="s">
        <v>878</v>
      </c>
      <c r="C43" s="396" t="s">
        <v>964</v>
      </c>
      <c r="D43" s="397">
        <v>65.887</v>
      </c>
      <c r="E43" s="397">
        <v>82.337999999999994</v>
      </c>
      <c r="F43" s="397">
        <v>75.516000000000005</v>
      </c>
      <c r="G43" s="397">
        <v>211.55099999999999</v>
      </c>
      <c r="H43" s="397">
        <v>213.45400000000001</v>
      </c>
      <c r="I43" s="397">
        <v>198.58799999999999</v>
      </c>
      <c r="J43" s="397">
        <v>184.922</v>
      </c>
      <c r="K43" s="397">
        <v>231.452</v>
      </c>
      <c r="L43" s="397">
        <v>196.53700000000001</v>
      </c>
    </row>
    <row r="44" spans="2:12" ht="15.75">
      <c r="B44" s="402" t="s">
        <v>880</v>
      </c>
      <c r="C44" s="402" t="s">
        <v>965</v>
      </c>
      <c r="D44" s="397">
        <v>18.085999999999999</v>
      </c>
      <c r="E44" s="397">
        <v>12.332000000000001</v>
      </c>
      <c r="F44" s="397">
        <v>13.333</v>
      </c>
      <c r="G44" s="397">
        <v>15.007</v>
      </c>
      <c r="H44" s="397">
        <v>9.6300000000000008</v>
      </c>
      <c r="I44" s="397">
        <v>9.9949999999999992</v>
      </c>
      <c r="J44" s="397">
        <v>11.087999999999999</v>
      </c>
      <c r="K44" s="397">
        <v>10.332000000000001</v>
      </c>
      <c r="L44" s="397">
        <v>7.3570000000000002</v>
      </c>
    </row>
    <row r="45" spans="2:12" s="429" customFormat="1" ht="31.5">
      <c r="B45" s="402" t="s">
        <v>390</v>
      </c>
      <c r="C45" s="402" t="s">
        <v>982</v>
      </c>
      <c r="D45" s="428">
        <v>53.148000000000003</v>
      </c>
      <c r="E45" s="428">
        <v>0</v>
      </c>
      <c r="F45" s="428">
        <v>0</v>
      </c>
      <c r="G45" s="428">
        <v>0</v>
      </c>
      <c r="H45" s="428">
        <v>0</v>
      </c>
      <c r="I45" s="428">
        <v>0</v>
      </c>
      <c r="J45" s="428">
        <v>0</v>
      </c>
      <c r="K45" s="428">
        <v>0</v>
      </c>
      <c r="L45" s="428">
        <v>0</v>
      </c>
    </row>
    <row r="46" spans="2:12" ht="15.75">
      <c r="B46" s="399" t="s">
        <v>881</v>
      </c>
      <c r="C46" s="399" t="s">
        <v>966</v>
      </c>
      <c r="D46" s="400">
        <v>512.83000000000004</v>
      </c>
      <c r="E46" s="400">
        <v>460.43299999999999</v>
      </c>
      <c r="F46" s="400">
        <v>656.31400000000008</v>
      </c>
      <c r="G46" s="400">
        <v>1142.7860000000001</v>
      </c>
      <c r="H46" s="400">
        <v>1027.8090000000002</v>
      </c>
      <c r="I46" s="400">
        <v>2239.752</v>
      </c>
      <c r="J46" s="400">
        <f>SUM(J34:J45)</f>
        <v>2577.393</v>
      </c>
      <c r="K46" s="400">
        <f t="shared" ref="K46:L46" si="6">SUM(K34:K45)</f>
        <v>2618.127</v>
      </c>
      <c r="L46" s="400">
        <f t="shared" si="6"/>
        <v>2510.1539999999995</v>
      </c>
    </row>
    <row r="47" spans="2:12" ht="15.75">
      <c r="B47" s="394" t="s">
        <v>877</v>
      </c>
      <c r="C47" s="394" t="s">
        <v>967</v>
      </c>
      <c r="D47" s="401"/>
      <c r="E47" s="401"/>
      <c r="F47" s="401"/>
      <c r="G47" s="401"/>
      <c r="H47" s="401"/>
      <c r="I47" s="401"/>
      <c r="J47" s="401"/>
      <c r="K47" s="401"/>
      <c r="L47" s="401"/>
    </row>
    <row r="48" spans="2:12" ht="15.75">
      <c r="B48" s="396" t="s">
        <v>1014</v>
      </c>
      <c r="C48" s="396" t="s">
        <v>1015</v>
      </c>
      <c r="D48" s="397">
        <v>1296.645</v>
      </c>
      <c r="E48" s="397">
        <v>1297.229</v>
      </c>
      <c r="F48" s="397">
        <v>1297.8130000000001</v>
      </c>
      <c r="G48" s="397">
        <v>1298.3969999999999</v>
      </c>
      <c r="H48" s="397">
        <v>1298.982</v>
      </c>
      <c r="I48" s="397">
        <v>289.56599999999997</v>
      </c>
      <c r="J48" s="397">
        <v>289.67399999999998</v>
      </c>
      <c r="K48" s="397">
        <v>289.78300000000002</v>
      </c>
      <c r="L48" s="397">
        <v>289.89100000000002</v>
      </c>
    </row>
    <row r="49" spans="2:12" ht="15.75">
      <c r="B49" s="403" t="s">
        <v>883</v>
      </c>
      <c r="C49" s="403" t="s">
        <v>946</v>
      </c>
      <c r="D49" s="397">
        <v>4.306</v>
      </c>
      <c r="E49" s="397">
        <v>4</v>
      </c>
      <c r="F49" s="397">
        <v>0.82299999999999995</v>
      </c>
      <c r="G49" s="397">
        <v>0.70899999999999996</v>
      </c>
      <c r="H49" s="397">
        <v>0.64100000000000001</v>
      </c>
      <c r="I49" s="397">
        <v>0.57199999999999995</v>
      </c>
      <c r="J49" s="397">
        <v>0.36599999999999999</v>
      </c>
      <c r="K49" s="397">
        <v>0.251</v>
      </c>
      <c r="L49" s="397">
        <v>0.13300000000000001</v>
      </c>
    </row>
    <row r="50" spans="2:12" ht="15.75">
      <c r="B50" s="403" t="s">
        <v>873</v>
      </c>
      <c r="C50" s="403" t="s">
        <v>961</v>
      </c>
      <c r="D50" s="397"/>
      <c r="E50" s="397">
        <v>2.024</v>
      </c>
      <c r="F50" s="397">
        <v>2.431</v>
      </c>
      <c r="G50" s="397">
        <v>2.2370000000000001</v>
      </c>
      <c r="H50" s="397">
        <v>2.6110000000000002</v>
      </c>
      <c r="I50" s="397">
        <v>1.5449999999999999</v>
      </c>
      <c r="J50" s="397">
        <v>2.16</v>
      </c>
      <c r="K50" s="397">
        <v>1.6359999999999999</v>
      </c>
      <c r="L50" s="397">
        <v>1.78</v>
      </c>
    </row>
    <row r="51" spans="2:12" ht="15.75">
      <c r="B51" s="403" t="s">
        <v>884</v>
      </c>
      <c r="C51" s="403" t="s">
        <v>968</v>
      </c>
      <c r="D51" s="397">
        <v>51.094000000000001</v>
      </c>
      <c r="E51" s="397">
        <v>41.43</v>
      </c>
      <c r="F51" s="397">
        <v>36.228999999999999</v>
      </c>
      <c r="G51" s="397">
        <v>41.982999999999997</v>
      </c>
      <c r="H51" s="397">
        <v>35.378</v>
      </c>
      <c r="I51" s="397">
        <v>45.744</v>
      </c>
      <c r="J51" s="397">
        <v>56.667000000000002</v>
      </c>
      <c r="K51" s="397">
        <v>44.076000000000001</v>
      </c>
      <c r="L51" s="397">
        <v>61.734000000000002</v>
      </c>
    </row>
    <row r="52" spans="2:12" ht="15.75">
      <c r="B52" s="403" t="s">
        <v>886</v>
      </c>
      <c r="C52" s="403" t="s">
        <v>969</v>
      </c>
      <c r="D52" s="397">
        <v>5.6289999999999996</v>
      </c>
      <c r="E52" s="397">
        <v>5.9429999999999996</v>
      </c>
      <c r="F52" s="397">
        <v>6.1390000000000002</v>
      </c>
      <c r="G52" s="397">
        <v>50.075000000000003</v>
      </c>
      <c r="H52" s="397">
        <v>51.954999999999998</v>
      </c>
      <c r="I52" s="397">
        <v>53.146999999999998</v>
      </c>
      <c r="J52" s="397">
        <v>53.146999999999998</v>
      </c>
      <c r="K52" s="397">
        <v>71.873999999999995</v>
      </c>
      <c r="L52" s="397">
        <v>74.373999999999995</v>
      </c>
    </row>
    <row r="53" spans="2:12" ht="15.75">
      <c r="B53" s="396" t="s">
        <v>888</v>
      </c>
      <c r="C53" s="396" t="s">
        <v>970</v>
      </c>
      <c r="D53" s="397">
        <v>64.027000000000001</v>
      </c>
      <c r="E53" s="397">
        <v>80.325999999999993</v>
      </c>
      <c r="F53" s="397">
        <v>77.378</v>
      </c>
      <c r="G53" s="397">
        <v>93.652000000000001</v>
      </c>
      <c r="H53" s="397">
        <v>92.215000000000003</v>
      </c>
      <c r="I53" s="397">
        <v>80.302999999999997</v>
      </c>
      <c r="J53" s="397">
        <v>81.448999999999998</v>
      </c>
      <c r="K53" s="397">
        <v>79.468000000000004</v>
      </c>
      <c r="L53" s="397">
        <v>80.855000000000004</v>
      </c>
    </row>
    <row r="54" spans="2:12" ht="15.75">
      <c r="B54" s="396" t="s">
        <v>878</v>
      </c>
      <c r="C54" s="396" t="s">
        <v>964</v>
      </c>
      <c r="D54" s="397">
        <v>9.8580000000000005</v>
      </c>
      <c r="E54" s="397">
        <v>8.3870000000000005</v>
      </c>
      <c r="F54" s="397">
        <v>8.3879999999999999</v>
      </c>
      <c r="G54" s="397">
        <v>71.450999999999993</v>
      </c>
      <c r="H54" s="397">
        <v>67.271000000000001</v>
      </c>
      <c r="I54" s="397">
        <v>7.9379999999999997</v>
      </c>
      <c r="J54" s="397">
        <v>6.2069999999999999</v>
      </c>
      <c r="K54" s="397">
        <v>6.6760000000000002</v>
      </c>
      <c r="L54" s="397">
        <v>15.11</v>
      </c>
    </row>
    <row r="55" spans="2:12" ht="15.75">
      <c r="B55" s="396" t="s">
        <v>880</v>
      </c>
      <c r="C55" s="396" t="s">
        <v>965</v>
      </c>
      <c r="D55" s="397">
        <v>32.069000000000003</v>
      </c>
      <c r="E55" s="397">
        <v>19.431999999999999</v>
      </c>
      <c r="F55" s="397">
        <v>21.137</v>
      </c>
      <c r="G55" s="397">
        <v>20.312999999999999</v>
      </c>
      <c r="H55" s="397">
        <v>12.792</v>
      </c>
      <c r="I55" s="397">
        <v>16.902999999999999</v>
      </c>
      <c r="J55" s="397">
        <v>16.030999999999999</v>
      </c>
      <c r="K55" s="397">
        <v>16.640999999999998</v>
      </c>
      <c r="L55" s="397">
        <v>12.76</v>
      </c>
    </row>
    <row r="56" spans="2:12" ht="15.75">
      <c r="B56" s="399" t="s">
        <v>891</v>
      </c>
      <c r="C56" s="399" t="s">
        <v>971</v>
      </c>
      <c r="D56" s="400">
        <v>1463.6279999999999</v>
      </c>
      <c r="E56" s="400">
        <v>1458.771</v>
      </c>
      <c r="F56" s="400">
        <v>1450.338</v>
      </c>
      <c r="G56" s="400">
        <v>1578.8170000000002</v>
      </c>
      <c r="H56" s="400">
        <v>1561.8449999999998</v>
      </c>
      <c r="I56" s="400">
        <v>495.71800000000002</v>
      </c>
      <c r="J56" s="400">
        <f t="shared" ref="J56:K56" si="7">SUM(J48:J55)</f>
        <v>505.70099999999996</v>
      </c>
      <c r="K56" s="400">
        <f t="shared" si="7"/>
        <v>510.40500000000003</v>
      </c>
      <c r="L56" s="400">
        <f t="shared" ref="L56" si="8">SUM(L48:L55)</f>
        <v>536.63699999999994</v>
      </c>
    </row>
    <row r="57" spans="2:12" ht="15.75">
      <c r="B57" s="394" t="s">
        <v>892</v>
      </c>
      <c r="C57" s="394" t="s">
        <v>972</v>
      </c>
      <c r="D57" s="400"/>
      <c r="E57" s="400"/>
      <c r="F57" s="400"/>
      <c r="G57" s="400"/>
      <c r="H57" s="400"/>
      <c r="I57" s="400"/>
      <c r="J57" s="400"/>
      <c r="K57" s="400"/>
      <c r="L57" s="400"/>
    </row>
    <row r="58" spans="2:12" ht="15.75">
      <c r="B58" s="396" t="s">
        <v>893</v>
      </c>
      <c r="C58" s="396" t="s">
        <v>973</v>
      </c>
      <c r="D58" s="397">
        <v>852.447</v>
      </c>
      <c r="E58" s="397">
        <v>868.52800000000002</v>
      </c>
      <c r="F58" s="397">
        <v>868.52800000000002</v>
      </c>
      <c r="G58" s="397">
        <v>870.21799999999996</v>
      </c>
      <c r="H58" s="397">
        <v>875.57500000000005</v>
      </c>
      <c r="I58" s="397">
        <v>875.57500000000005</v>
      </c>
      <c r="J58" s="397">
        <v>875.57500000000005</v>
      </c>
      <c r="K58" s="397">
        <v>875.57500000000005</v>
      </c>
      <c r="L58" s="397">
        <v>875.57500000000005</v>
      </c>
    </row>
    <row r="59" spans="2:12" ht="15.75">
      <c r="B59" s="396" t="s">
        <v>894</v>
      </c>
      <c r="C59" s="427" t="s">
        <v>974</v>
      </c>
      <c r="D59" s="397"/>
      <c r="E59" s="397"/>
      <c r="F59" s="397"/>
      <c r="G59" s="397"/>
      <c r="H59" s="397">
        <v>-5.3570000000000002</v>
      </c>
      <c r="I59" s="397">
        <v>-1.458</v>
      </c>
      <c r="J59" s="397">
        <v>-131.37799999999999</v>
      </c>
      <c r="K59" s="397">
        <v>-128.60499999999999</v>
      </c>
      <c r="L59" s="397">
        <v>-128.60499999999999</v>
      </c>
    </row>
    <row r="60" spans="2:12" ht="15.75">
      <c r="B60" s="396" t="s">
        <v>895</v>
      </c>
      <c r="C60" s="396" t="s">
        <v>975</v>
      </c>
      <c r="D60" s="397">
        <v>36.014000000000003</v>
      </c>
      <c r="E60" s="397">
        <v>27.169</v>
      </c>
      <c r="F60" s="397">
        <v>30.533000000000001</v>
      </c>
      <c r="G60" s="39">
        <v>127.60299999999999</v>
      </c>
      <c r="H60" s="397">
        <v>129.852</v>
      </c>
      <c r="I60" s="397">
        <v>131.47200000000001</v>
      </c>
      <c r="J60" s="397">
        <v>133.29499999999999</v>
      </c>
      <c r="K60" s="397">
        <v>133.29900000000001</v>
      </c>
      <c r="L60" s="397">
        <v>134.703</v>
      </c>
    </row>
    <row r="61" spans="2:12" ht="15.75">
      <c r="B61" s="396" t="s">
        <v>896</v>
      </c>
      <c r="C61" s="396" t="s">
        <v>976</v>
      </c>
      <c r="D61" s="397">
        <v>406.548</v>
      </c>
      <c r="E61" s="397">
        <v>405.37099999999998</v>
      </c>
      <c r="F61" s="397">
        <v>405.37099999999998</v>
      </c>
      <c r="G61" s="39">
        <v>685.50199999999995</v>
      </c>
      <c r="H61" s="397">
        <v>685.50199999999995</v>
      </c>
      <c r="I61" s="397">
        <v>496.673</v>
      </c>
      <c r="J61" s="397">
        <v>496.673</v>
      </c>
      <c r="K61" s="397">
        <v>387.86799999999999</v>
      </c>
      <c r="L61" s="397">
        <v>387.86799999999999</v>
      </c>
    </row>
    <row r="62" spans="2:12" ht="15.75">
      <c r="B62" s="396" t="s">
        <v>897</v>
      </c>
      <c r="C62" s="427" t="s">
        <v>1010</v>
      </c>
      <c r="D62" s="397">
        <v>68.138000000000005</v>
      </c>
      <c r="E62" s="397">
        <v>194.31100000000001</v>
      </c>
      <c r="F62" s="397">
        <v>324.47000000000003</v>
      </c>
      <c r="G62" s="397">
        <v>0</v>
      </c>
      <c r="H62" s="397">
        <v>114.48</v>
      </c>
      <c r="I62" s="397">
        <v>187.114</v>
      </c>
      <c r="J62" s="397">
        <v>297.55500000000001</v>
      </c>
      <c r="K62" s="397">
        <v>0</v>
      </c>
      <c r="L62" s="397">
        <v>74.054000000000002</v>
      </c>
    </row>
    <row r="63" spans="2:12" ht="15.75">
      <c r="B63" s="396" t="s">
        <v>413</v>
      </c>
      <c r="C63" s="427" t="s">
        <v>983</v>
      </c>
      <c r="D63" s="397">
        <v>145.04400000000001</v>
      </c>
      <c r="E63" s="397">
        <v>145.04400000000001</v>
      </c>
      <c r="F63" s="397">
        <v>145.04400000000001</v>
      </c>
      <c r="G63" s="397">
        <v>0</v>
      </c>
      <c r="H63" s="397"/>
      <c r="I63" s="397">
        <v>0</v>
      </c>
      <c r="J63" s="397">
        <v>0</v>
      </c>
      <c r="K63" s="397">
        <v>0</v>
      </c>
      <c r="L63" s="397">
        <v>0</v>
      </c>
    </row>
    <row r="64" spans="2:12" s="430" customFormat="1" ht="15.75">
      <c r="B64" s="396" t="s">
        <v>1009</v>
      </c>
      <c r="C64" s="427" t="s">
        <v>977</v>
      </c>
      <c r="D64" s="397">
        <v>0</v>
      </c>
      <c r="E64" s="397">
        <v>0</v>
      </c>
      <c r="F64" s="397">
        <v>0</v>
      </c>
      <c r="G64" s="397">
        <v>0</v>
      </c>
      <c r="H64" s="397">
        <v>0</v>
      </c>
      <c r="I64" s="397">
        <v>0.129</v>
      </c>
      <c r="J64" s="397">
        <v>-0.307</v>
      </c>
      <c r="K64" s="397">
        <v>-1.718</v>
      </c>
      <c r="L64" s="397">
        <v>-0.51700000000000002</v>
      </c>
    </row>
    <row r="65" spans="2:12" ht="15.75">
      <c r="B65" s="404" t="s">
        <v>898</v>
      </c>
      <c r="C65" s="399" t="s">
        <v>978</v>
      </c>
      <c r="D65" s="400">
        <v>1508.191</v>
      </c>
      <c r="E65" s="400">
        <v>1640.423</v>
      </c>
      <c r="F65" s="400">
        <v>1773.9460000000001</v>
      </c>
      <c r="G65" s="400">
        <v>1683.3229999999999</v>
      </c>
      <c r="H65" s="400">
        <v>1800.0520000000001</v>
      </c>
      <c r="I65" s="400">
        <v>1689.5050000000001</v>
      </c>
      <c r="J65" s="400">
        <f>SUM(J58:J64)</f>
        <v>1671.413</v>
      </c>
      <c r="K65" s="400">
        <f>SUM(K58:K64)</f>
        <v>1266.4189999999999</v>
      </c>
      <c r="L65" s="400">
        <f>SUM(L58:L64)</f>
        <v>1343.078</v>
      </c>
    </row>
    <row r="66" spans="2:12" ht="15.75">
      <c r="B66" s="403" t="s">
        <v>899</v>
      </c>
      <c r="C66" s="403" t="s">
        <v>979</v>
      </c>
      <c r="D66" s="397">
        <v>-0.21099999999999999</v>
      </c>
      <c r="E66" s="397">
        <v>0.28599999999999998</v>
      </c>
      <c r="F66" s="397">
        <v>0.55700000000000005</v>
      </c>
      <c r="G66" s="397">
        <v>2.052</v>
      </c>
      <c r="H66" s="397">
        <v>4.5949999999999998</v>
      </c>
      <c r="I66" s="397">
        <v>5.2460000000000004</v>
      </c>
      <c r="J66" s="397">
        <v>6.6959999999999997</v>
      </c>
      <c r="K66" s="397">
        <v>8.6300000000000008</v>
      </c>
      <c r="L66" s="397">
        <v>10.916</v>
      </c>
    </row>
    <row r="67" spans="2:12" ht="15.75">
      <c r="B67" s="399" t="s">
        <v>900</v>
      </c>
      <c r="C67" s="399" t="s">
        <v>980</v>
      </c>
      <c r="D67" s="400">
        <v>1507.98</v>
      </c>
      <c r="E67" s="400">
        <v>1640.7090000000001</v>
      </c>
      <c r="F67" s="400">
        <v>1774.5030000000002</v>
      </c>
      <c r="G67" s="400">
        <v>1685.3749999999998</v>
      </c>
      <c r="H67" s="400">
        <v>1804.6470000000002</v>
      </c>
      <c r="I67" s="400">
        <v>1694.7510000000002</v>
      </c>
      <c r="J67" s="400">
        <f>SUM(J65:J66)</f>
        <v>1678.1089999999999</v>
      </c>
      <c r="K67" s="400">
        <f>SUM(K65:K66)</f>
        <v>1275.049</v>
      </c>
      <c r="L67" s="400">
        <f>SUM(L65:L66)</f>
        <v>1353.9939999999999</v>
      </c>
    </row>
    <row r="68" spans="2:12" ht="16.5" thickBot="1">
      <c r="B68" s="391" t="s">
        <v>901</v>
      </c>
      <c r="C68" s="391" t="s">
        <v>981</v>
      </c>
      <c r="D68" s="406">
        <v>3484.4380000000001</v>
      </c>
      <c r="E68" s="406">
        <v>3559.913</v>
      </c>
      <c r="F68" s="406">
        <v>3881.1550000000007</v>
      </c>
      <c r="G68" s="406">
        <v>4406.9780000000001</v>
      </c>
      <c r="H68" s="406">
        <v>4394.3010000000004</v>
      </c>
      <c r="I68" s="406">
        <v>4430.2209999999995</v>
      </c>
      <c r="J68" s="406">
        <f t="shared" ref="J68:K68" si="9">J67+J56+J46</f>
        <v>4761.2029999999995</v>
      </c>
      <c r="K68" s="406">
        <f t="shared" si="9"/>
        <v>4403.5810000000001</v>
      </c>
      <c r="L68" s="406">
        <f t="shared" ref="L68" si="10">L67+L56+L46</f>
        <v>4400.7849999999999</v>
      </c>
    </row>
    <row r="69" spans="2:12">
      <c r="D69" s="123"/>
      <c r="E69" s="123"/>
      <c r="F69" s="123"/>
      <c r="G69" s="123"/>
      <c r="H69" s="123"/>
      <c r="I69" s="123"/>
      <c r="J69" s="123"/>
    </row>
  </sheetData>
  <pageMargins left="0.511811024" right="0.511811024" top="0.78740157499999996" bottom="0.78740157499999996" header="0.31496062000000002" footer="0.31496062000000002"/>
  <pageSetup paperSize="9"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2:M58"/>
  <sheetViews>
    <sheetView showGridLines="0" zoomScaleNormal="100" workbookViewId="0">
      <pane xSplit="2" ySplit="4" topLeftCell="C5" activePane="bottomRight" state="frozen"/>
      <selection activeCell="J21" sqref="J21"/>
      <selection pane="topRight" activeCell="J21" sqref="J21"/>
      <selection pane="bottomLeft" activeCell="J21" sqref="J21"/>
      <selection pane="bottomRight" activeCell="M41" sqref="M41"/>
    </sheetView>
  </sheetViews>
  <sheetFormatPr defaultRowHeight="15" outlineLevelRow="1" outlineLevelCol="1"/>
  <cols>
    <col min="1" max="1" width="52.28515625" style="407" customWidth="1"/>
    <col min="2" max="2" width="65.42578125" style="407" hidden="1" customWidth="1" outlineLevel="1"/>
    <col min="3" max="3" width="12.28515625" style="573" customWidth="1" collapsed="1"/>
    <col min="4" max="7" width="12.28515625" style="573" customWidth="1"/>
    <col min="8" max="8" width="12.42578125" bestFit="1" customWidth="1"/>
    <col min="9" max="9" width="12.42578125" style="430" bestFit="1" customWidth="1"/>
    <col min="10" max="12" width="12.42578125" style="573" bestFit="1" customWidth="1"/>
    <col min="13" max="13" width="12.42578125" style="573" customWidth="1"/>
  </cols>
  <sheetData>
    <row r="2" spans="1:13" s="430" customFormat="1">
      <c r="A2" s="431"/>
      <c r="B2" s="431"/>
      <c r="C2" s="573"/>
      <c r="D2" s="573"/>
      <c r="E2" s="573"/>
      <c r="F2" s="573"/>
      <c r="G2" s="573"/>
      <c r="J2" s="573"/>
      <c r="K2" s="573"/>
      <c r="L2" s="573"/>
      <c r="M2" s="573"/>
    </row>
    <row r="3" spans="1:13" ht="15.75" thickBot="1">
      <c r="A3"/>
      <c r="B3"/>
    </row>
    <row r="4" spans="1:13" ht="15.75" thickBot="1">
      <c r="A4" s="408" t="s">
        <v>902</v>
      </c>
      <c r="B4" s="408" t="s">
        <v>929</v>
      </c>
      <c r="C4" s="574" t="s">
        <v>41</v>
      </c>
      <c r="D4" s="574" t="s">
        <v>42</v>
      </c>
      <c r="E4" s="574" t="s">
        <v>43</v>
      </c>
      <c r="F4" s="574" t="s">
        <v>597</v>
      </c>
      <c r="G4" s="589">
        <v>2020</v>
      </c>
      <c r="H4" s="574" t="s">
        <v>847</v>
      </c>
      <c r="I4" s="574" t="s">
        <v>1004</v>
      </c>
      <c r="J4" s="574" t="s">
        <v>1013</v>
      </c>
      <c r="K4" s="574" t="s">
        <v>1018</v>
      </c>
      <c r="L4" s="581">
        <v>2021</v>
      </c>
      <c r="M4" s="574" t="s">
        <v>1121</v>
      </c>
    </row>
    <row r="5" spans="1:13" s="115" customFormat="1">
      <c r="A5" s="409" t="s">
        <v>1130</v>
      </c>
      <c r="B5" s="409" t="s">
        <v>801</v>
      </c>
      <c r="C5" s="583">
        <v>225.03849625603786</v>
      </c>
      <c r="D5" s="583">
        <v>292.14666393505223</v>
      </c>
      <c r="E5" s="583">
        <v>301.49216025983293</v>
      </c>
      <c r="F5" s="583">
        <v>158.03344951221061</v>
      </c>
      <c r="G5" s="583">
        <v>976.71099022465626</v>
      </c>
      <c r="H5" s="575">
        <v>271.03436661854744</v>
      </c>
      <c r="I5" s="575">
        <v>233.99926342824901</v>
      </c>
      <c r="J5" s="575">
        <v>268.57366718683983</v>
      </c>
      <c r="K5" s="575">
        <v>226.02198500793628</v>
      </c>
      <c r="L5" s="575">
        <f>SUM(H5:K5)</f>
        <v>999.62928224157258</v>
      </c>
      <c r="M5" s="575">
        <v>251.54017644441097</v>
      </c>
    </row>
    <row r="6" spans="1:13">
      <c r="A6" s="410" t="s">
        <v>1131</v>
      </c>
      <c r="B6" s="410" t="s">
        <v>1110</v>
      </c>
      <c r="C6" s="584">
        <v>58.207999999999998</v>
      </c>
      <c r="D6" s="584">
        <v>-30.731904815890754</v>
      </c>
      <c r="E6" s="584">
        <v>-9.9670951841092386</v>
      </c>
      <c r="F6" s="584">
        <v>60.653999999999996</v>
      </c>
      <c r="G6" s="584">
        <v>78.161999999999978</v>
      </c>
      <c r="H6" s="587">
        <v>16.276999999999997</v>
      </c>
      <c r="I6" s="587">
        <v>-1.0260000000000016</v>
      </c>
      <c r="J6" s="587">
        <v>11.383000000000001</v>
      </c>
      <c r="K6" s="576">
        <v>-2.6830000000000007</v>
      </c>
      <c r="L6" s="576">
        <f t="shared" ref="L6:L50" si="0">SUM(H6:K6)</f>
        <v>23.950999999999997</v>
      </c>
      <c r="M6" s="576">
        <f>SUM(M7:M15)</f>
        <v>2.4050000000000002</v>
      </c>
    </row>
    <row r="7" spans="1:13" hidden="1" outlineLevel="1">
      <c r="A7" s="411" t="s">
        <v>1132</v>
      </c>
      <c r="B7" s="411" t="s">
        <v>1093</v>
      </c>
      <c r="C7" s="584">
        <v>3.0000000000000001E-3</v>
      </c>
      <c r="D7" s="584">
        <v>15.242000000000001</v>
      </c>
      <c r="E7" s="584">
        <v>1.6959999999999997</v>
      </c>
      <c r="F7" s="584">
        <v>34.004000000000005</v>
      </c>
      <c r="G7" s="584">
        <v>50.945</v>
      </c>
      <c r="H7" s="587">
        <v>-3.492</v>
      </c>
      <c r="I7" s="587">
        <v>-0.69299999999999962</v>
      </c>
      <c r="J7" s="587">
        <v>2.9079999999999995</v>
      </c>
      <c r="K7" s="576">
        <v>-0.7220000000000002</v>
      </c>
      <c r="L7" s="577">
        <f t="shared" si="0"/>
        <v>-1.9990000000000003</v>
      </c>
      <c r="M7" s="577">
        <v>-2.9750000000000001</v>
      </c>
    </row>
    <row r="8" spans="1:13" hidden="1" outlineLevel="1">
      <c r="A8" s="411" t="s">
        <v>1133</v>
      </c>
      <c r="B8" s="411" t="s">
        <v>1094</v>
      </c>
      <c r="C8" s="584">
        <v>0</v>
      </c>
      <c r="D8" s="584">
        <v>-42.473999999999997</v>
      </c>
      <c r="E8" s="584">
        <v>0</v>
      </c>
      <c r="F8" s="584">
        <v>28.623999999999995</v>
      </c>
      <c r="G8" s="584">
        <v>-13.85</v>
      </c>
      <c r="H8" s="587">
        <v>0</v>
      </c>
      <c r="I8" s="587">
        <v>0</v>
      </c>
      <c r="J8" s="587">
        <v>0</v>
      </c>
      <c r="K8" s="576">
        <v>0</v>
      </c>
      <c r="L8" s="577">
        <f t="shared" si="0"/>
        <v>0</v>
      </c>
      <c r="M8" s="577">
        <v>0</v>
      </c>
    </row>
    <row r="9" spans="1:13" hidden="1" outlineLevel="1">
      <c r="A9" s="411" t="s">
        <v>1134</v>
      </c>
      <c r="B9" s="411" t="s">
        <v>1124</v>
      </c>
      <c r="C9" s="584">
        <v>0</v>
      </c>
      <c r="D9" s="584">
        <v>0</v>
      </c>
      <c r="E9" s="584">
        <v>0</v>
      </c>
      <c r="F9" s="584">
        <v>0</v>
      </c>
      <c r="G9" s="584">
        <v>0</v>
      </c>
      <c r="H9" s="587">
        <v>0</v>
      </c>
      <c r="I9" s="587">
        <v>0</v>
      </c>
      <c r="J9" s="587">
        <v>0</v>
      </c>
      <c r="K9" s="576">
        <v>0</v>
      </c>
      <c r="L9" s="577">
        <f t="shared" si="0"/>
        <v>0</v>
      </c>
      <c r="M9" s="577">
        <v>0</v>
      </c>
    </row>
    <row r="10" spans="1:13" hidden="1" outlineLevel="1">
      <c r="A10" s="411" t="s">
        <v>1135</v>
      </c>
      <c r="B10" s="411" t="s">
        <v>1095</v>
      </c>
      <c r="C10" s="584">
        <v>50.741</v>
      </c>
      <c r="D10" s="584">
        <v>-19.799904815890763</v>
      </c>
      <c r="E10" s="584">
        <v>3.3429048158907619</v>
      </c>
      <c r="F10" s="584">
        <v>1.2259999999999991</v>
      </c>
      <c r="G10" s="584">
        <v>35.51</v>
      </c>
      <c r="H10" s="587">
        <v>3.04</v>
      </c>
      <c r="I10" s="587">
        <v>2.3250000000000002</v>
      </c>
      <c r="J10" s="587">
        <v>3.6739999999999995</v>
      </c>
      <c r="K10" s="576">
        <v>4.3120000000000012</v>
      </c>
      <c r="L10" s="577">
        <f>SUM(H10:K10)</f>
        <v>13.351000000000001</v>
      </c>
      <c r="M10" s="577">
        <v>3.2240000000000002</v>
      </c>
    </row>
    <row r="11" spans="1:13" hidden="1" outlineLevel="1">
      <c r="A11" s="411" t="s">
        <v>453</v>
      </c>
      <c r="B11" s="411" t="s">
        <v>454</v>
      </c>
      <c r="C11" s="584">
        <v>0</v>
      </c>
      <c r="D11" s="584">
        <v>0</v>
      </c>
      <c r="E11" s="584">
        <v>3.0000000000000001E-3</v>
      </c>
      <c r="F11" s="584">
        <v>-3.0000000000000001E-3</v>
      </c>
      <c r="G11" s="584">
        <v>0</v>
      </c>
      <c r="H11" s="587">
        <v>0</v>
      </c>
      <c r="I11" s="587">
        <v>0.54400000000000004</v>
      </c>
      <c r="J11" s="587">
        <v>3.6999999999999922E-2</v>
      </c>
      <c r="K11" s="576">
        <v>0.27400000000000002</v>
      </c>
      <c r="L11" s="577">
        <f>SUM(H11:K11)</f>
        <v>0.85499999999999998</v>
      </c>
      <c r="M11" s="577">
        <v>0</v>
      </c>
    </row>
    <row r="12" spans="1:13" hidden="1" outlineLevel="1">
      <c r="A12" s="411" t="s">
        <v>1136</v>
      </c>
      <c r="B12" s="411" t="s">
        <v>1125</v>
      </c>
      <c r="C12" s="584">
        <v>0</v>
      </c>
      <c r="D12" s="584">
        <v>0</v>
      </c>
      <c r="E12" s="584">
        <v>0</v>
      </c>
      <c r="F12" s="584">
        <v>0</v>
      </c>
      <c r="G12" s="584">
        <v>0</v>
      </c>
      <c r="H12" s="587">
        <v>0</v>
      </c>
      <c r="I12" s="587">
        <v>0</v>
      </c>
      <c r="J12" s="587">
        <v>0</v>
      </c>
      <c r="K12" s="576">
        <v>0</v>
      </c>
      <c r="L12" s="577">
        <f t="shared" si="0"/>
        <v>0</v>
      </c>
      <c r="M12" s="577">
        <v>0</v>
      </c>
    </row>
    <row r="13" spans="1:13" s="90" customFormat="1" hidden="1" outlineLevel="1">
      <c r="A13" s="411" t="s">
        <v>455</v>
      </c>
      <c r="B13" s="411" t="s">
        <v>1096</v>
      </c>
      <c r="C13" s="584">
        <v>0</v>
      </c>
      <c r="D13" s="584">
        <v>0</v>
      </c>
      <c r="E13" s="584">
        <v>-12.061</v>
      </c>
      <c r="F13" s="584">
        <v>-15.952000000000002</v>
      </c>
      <c r="G13" s="584">
        <v>-28.013000000000002</v>
      </c>
      <c r="H13" s="587">
        <v>18.166</v>
      </c>
      <c r="I13" s="587">
        <v>7.6329999999999991</v>
      </c>
      <c r="J13" s="587">
        <v>3.9280000000000008</v>
      </c>
      <c r="K13" s="576">
        <v>-1.713000000000001</v>
      </c>
      <c r="L13" s="577">
        <f t="shared" si="0"/>
        <v>28.013999999999999</v>
      </c>
      <c r="M13" s="577">
        <v>0</v>
      </c>
    </row>
    <row r="14" spans="1:13" s="90" customFormat="1" hidden="1" outlineLevel="1">
      <c r="A14" s="411" t="s">
        <v>1137</v>
      </c>
      <c r="B14" s="411" t="s">
        <v>1097</v>
      </c>
      <c r="C14" s="584">
        <v>7.4640000000000004</v>
      </c>
      <c r="D14" s="584">
        <v>16.3</v>
      </c>
      <c r="E14" s="584">
        <v>-2.9480000000000004</v>
      </c>
      <c r="F14" s="584">
        <v>12.754999999999999</v>
      </c>
      <c r="G14" s="584">
        <v>33.57</v>
      </c>
      <c r="H14" s="587">
        <v>-1.4370000000000001</v>
      </c>
      <c r="I14" s="587">
        <v>-11.912000000000001</v>
      </c>
      <c r="J14" s="587">
        <v>1.1460000000000008</v>
      </c>
      <c r="K14" s="576">
        <v>-6.7070000000000007</v>
      </c>
      <c r="L14" s="582">
        <f t="shared" si="0"/>
        <v>-18.91</v>
      </c>
      <c r="M14" s="577">
        <v>1.387</v>
      </c>
    </row>
    <row r="15" spans="1:13" collapsed="1">
      <c r="A15" s="411" t="s">
        <v>1138</v>
      </c>
      <c r="B15" s="411" t="s">
        <v>1017</v>
      </c>
      <c r="C15" s="584">
        <v>0</v>
      </c>
      <c r="D15" s="584">
        <v>0</v>
      </c>
      <c r="E15" s="584">
        <v>0</v>
      </c>
      <c r="F15" s="584">
        <v>0</v>
      </c>
      <c r="G15" s="584">
        <v>0</v>
      </c>
      <c r="H15" s="587">
        <v>0</v>
      </c>
      <c r="I15" s="587">
        <v>1.077</v>
      </c>
      <c r="J15" s="587">
        <v>-0.30999999999999994</v>
      </c>
      <c r="K15" s="576">
        <v>1.8730000000000002</v>
      </c>
      <c r="L15" s="582">
        <f t="shared" si="0"/>
        <v>2.64</v>
      </c>
      <c r="M15" s="577">
        <v>0.76900000000000002</v>
      </c>
    </row>
    <row r="16" spans="1:13" s="90" customFormat="1">
      <c r="A16" s="410" t="s">
        <v>1139</v>
      </c>
      <c r="B16" s="410" t="s">
        <v>930</v>
      </c>
      <c r="C16" s="584">
        <v>-5.1429999999999998</v>
      </c>
      <c r="D16" s="584">
        <v>-5.3730000000000002</v>
      </c>
      <c r="E16" s="584">
        <v>-3.2949999999999999</v>
      </c>
      <c r="F16" s="584">
        <v>-3.4080000000000013</v>
      </c>
      <c r="G16" s="584">
        <v>-17.219000000000001</v>
      </c>
      <c r="H16" s="587">
        <v>-3.4809999999999999</v>
      </c>
      <c r="I16" s="587">
        <v>-2.7919999999999998</v>
      </c>
      <c r="J16" s="587">
        <v>-2.7720000000000002</v>
      </c>
      <c r="K16" s="576">
        <v>-2.8870000000000005</v>
      </c>
      <c r="L16" s="582">
        <f t="shared" si="0"/>
        <v>-11.932</v>
      </c>
      <c r="M16" s="577">
        <v>-3.3719999999999999</v>
      </c>
    </row>
    <row r="17" spans="1:13">
      <c r="A17" s="410" t="s">
        <v>1140</v>
      </c>
      <c r="B17" s="410" t="s">
        <v>931</v>
      </c>
      <c r="C17" s="584">
        <v>-37.28</v>
      </c>
      <c r="D17" s="584">
        <v>-44.521000000000001</v>
      </c>
      <c r="E17" s="584">
        <v>-44.697000000000003</v>
      </c>
      <c r="F17" s="584">
        <v>-48.040999999999997</v>
      </c>
      <c r="G17" s="584">
        <v>-174.53899999999999</v>
      </c>
      <c r="H17" s="587">
        <v>-72.474999999999994</v>
      </c>
      <c r="I17" s="587">
        <v>-109.09300000000002</v>
      </c>
      <c r="J17" s="587">
        <v>-125.36999999999998</v>
      </c>
      <c r="K17" s="576">
        <v>-101.87900000000002</v>
      </c>
      <c r="L17" s="582">
        <f t="shared" si="0"/>
        <v>-408.81700000000001</v>
      </c>
      <c r="M17" s="577">
        <v>-64.561999999999998</v>
      </c>
    </row>
    <row r="18" spans="1:13">
      <c r="A18" s="410" t="s">
        <v>1141</v>
      </c>
      <c r="B18" s="410" t="s">
        <v>1111</v>
      </c>
      <c r="C18" s="584">
        <v>-39.765000000000001</v>
      </c>
      <c r="D18" s="584">
        <v>-36.179000000000002</v>
      </c>
      <c r="E18" s="584">
        <v>-44.201999999999998</v>
      </c>
      <c r="F18" s="584">
        <v>-49.446999999999989</v>
      </c>
      <c r="G18" s="584">
        <v>-169.59299999999999</v>
      </c>
      <c r="H18" s="587">
        <v>-42.063000000000002</v>
      </c>
      <c r="I18" s="587">
        <v>-36.364000000000004</v>
      </c>
      <c r="J18" s="587">
        <v>-32.455999999999989</v>
      </c>
      <c r="K18" s="576">
        <v>0</v>
      </c>
      <c r="L18" s="582">
        <f t="shared" si="0"/>
        <v>-110.883</v>
      </c>
      <c r="M18" s="577">
        <v>-36.820999999999998</v>
      </c>
    </row>
    <row r="19" spans="1:13" hidden="1" outlineLevel="1">
      <c r="A19" s="410" t="s">
        <v>1142</v>
      </c>
      <c r="B19" s="410" t="s">
        <v>1112</v>
      </c>
      <c r="C19" s="584">
        <v>-17.076000000000001</v>
      </c>
      <c r="D19" s="584">
        <v>50.576904815890771</v>
      </c>
      <c r="E19" s="584">
        <v>16.15309518410924</v>
      </c>
      <c r="F19" s="584">
        <v>-32.164000000000001</v>
      </c>
      <c r="G19" s="584">
        <v>17.489999999999995</v>
      </c>
      <c r="H19" s="587">
        <v>10.218000000000005</v>
      </c>
      <c r="I19" s="587">
        <v>-46.942999999999998</v>
      </c>
      <c r="J19" s="587">
        <v>-20.679000000000002</v>
      </c>
      <c r="K19" s="576">
        <v>-29.387000000000004</v>
      </c>
      <c r="L19" s="582">
        <f t="shared" si="0"/>
        <v>-86.790999999999997</v>
      </c>
      <c r="M19" s="577">
        <v>-67.02600000000001</v>
      </c>
    </row>
    <row r="20" spans="1:13" hidden="1" outlineLevel="1">
      <c r="A20" s="411" t="s">
        <v>1143</v>
      </c>
      <c r="B20" s="411" t="s">
        <v>1098</v>
      </c>
      <c r="C20" s="584">
        <v>29.651</v>
      </c>
      <c r="D20" s="584">
        <v>20.007999999999999</v>
      </c>
      <c r="E20" s="584">
        <v>-10.896000000000001</v>
      </c>
      <c r="F20" s="584">
        <v>11.892000000000003</v>
      </c>
      <c r="G20" s="584">
        <v>50.655000000000001</v>
      </c>
      <c r="H20" s="587">
        <v>-24.692</v>
      </c>
      <c r="I20" s="587">
        <v>-4.0620000000000012</v>
      </c>
      <c r="J20" s="587">
        <v>-25.825999999999997</v>
      </c>
      <c r="K20" s="576">
        <v>22.356000000000002</v>
      </c>
      <c r="L20" s="582">
        <f t="shared" si="0"/>
        <v>-32.223999999999997</v>
      </c>
      <c r="M20" s="577">
        <v>-12.739000000000001</v>
      </c>
    </row>
    <row r="21" spans="1:13" hidden="1" outlineLevel="1">
      <c r="A21" s="411" t="s">
        <v>1144</v>
      </c>
      <c r="B21" s="411" t="s">
        <v>1099</v>
      </c>
      <c r="C21" s="584">
        <v>-44.938000000000002</v>
      </c>
      <c r="D21" s="584">
        <v>19.594000000000001</v>
      </c>
      <c r="E21" s="584">
        <v>-6.8219999999999956</v>
      </c>
      <c r="F21" s="584">
        <v>-2.8180000000000049</v>
      </c>
      <c r="G21" s="584">
        <v>-34.984000000000002</v>
      </c>
      <c r="H21" s="587">
        <v>-22.548999999999999</v>
      </c>
      <c r="I21" s="587">
        <v>-16.262999999999998</v>
      </c>
      <c r="J21" s="587">
        <v>-12.862000000000002</v>
      </c>
      <c r="K21" s="576">
        <v>-24.276000000000003</v>
      </c>
      <c r="L21" s="582">
        <f t="shared" si="0"/>
        <v>-75.95</v>
      </c>
      <c r="M21" s="577">
        <v>-31.919</v>
      </c>
    </row>
    <row r="22" spans="1:13" hidden="1" outlineLevel="1">
      <c r="A22" s="411" t="s">
        <v>1145</v>
      </c>
      <c r="B22" s="411" t="s">
        <v>1100</v>
      </c>
      <c r="C22" s="584">
        <v>1.635</v>
      </c>
      <c r="D22" s="584">
        <v>-0.95599999999999996</v>
      </c>
      <c r="E22" s="584">
        <v>-17.726999999999997</v>
      </c>
      <c r="F22" s="584">
        <v>3.4239999999999977</v>
      </c>
      <c r="G22" s="584">
        <v>-13.624000000000001</v>
      </c>
      <c r="H22" s="587">
        <v>-6.3579999999999997</v>
      </c>
      <c r="I22" s="587">
        <v>3.4039999999999995</v>
      </c>
      <c r="J22" s="587">
        <v>-1.6469999999999998</v>
      </c>
      <c r="K22" s="576">
        <v>-28.451999999999998</v>
      </c>
      <c r="L22" s="582">
        <f t="shared" si="0"/>
        <v>-33.052999999999997</v>
      </c>
      <c r="M22" s="577">
        <v>5.5439999999999996</v>
      </c>
    </row>
    <row r="23" spans="1:13" hidden="1" outlineLevel="1">
      <c r="A23" s="411" t="s">
        <v>1146</v>
      </c>
      <c r="B23" s="411" t="s">
        <v>1101</v>
      </c>
      <c r="C23" s="584">
        <v>49.972999999999999</v>
      </c>
      <c r="D23" s="584">
        <v>-0.13900000000000001</v>
      </c>
      <c r="E23" s="584">
        <v>52.272999999999996</v>
      </c>
      <c r="F23" s="584">
        <v>-56.241</v>
      </c>
      <c r="G23" s="584">
        <v>45.866</v>
      </c>
      <c r="H23" s="587">
        <v>28.637</v>
      </c>
      <c r="I23" s="587">
        <v>-1.804000000000002</v>
      </c>
      <c r="J23" s="587">
        <v>4.6430000000000007</v>
      </c>
      <c r="K23" s="576">
        <v>-6.98</v>
      </c>
      <c r="L23" s="582">
        <f t="shared" si="0"/>
        <v>24.495999999999999</v>
      </c>
      <c r="M23" s="577">
        <v>2.2320000000000002</v>
      </c>
    </row>
    <row r="24" spans="1:13" hidden="1" outlineLevel="1">
      <c r="A24" s="411" t="s">
        <v>1147</v>
      </c>
      <c r="B24" s="411" t="s">
        <v>1102</v>
      </c>
      <c r="C24" s="584">
        <v>0.25800000000000001</v>
      </c>
      <c r="D24" s="584">
        <v>1.5569999999999999</v>
      </c>
      <c r="E24" s="584">
        <v>2.5210000000000004</v>
      </c>
      <c r="F24" s="584">
        <v>6.6269999999999989</v>
      </c>
      <c r="G24" s="584">
        <v>10.962999999999999</v>
      </c>
      <c r="H24" s="587">
        <v>0.82399999999999995</v>
      </c>
      <c r="I24" s="587">
        <v>-1.3929999999999998</v>
      </c>
      <c r="J24" s="587">
        <v>-3.125</v>
      </c>
      <c r="K24" s="576">
        <v>-2.3230000000000004</v>
      </c>
      <c r="L24" s="582">
        <f t="shared" si="0"/>
        <v>-6.0170000000000003</v>
      </c>
      <c r="M24" s="577">
        <v>-5.0000000000000001E-3</v>
      </c>
    </row>
    <row r="25" spans="1:13" hidden="1" outlineLevel="1">
      <c r="A25" s="411" t="s">
        <v>1148</v>
      </c>
      <c r="B25" s="411" t="s">
        <v>1103</v>
      </c>
      <c r="C25" s="584">
        <v>-7.6369999999999996</v>
      </c>
      <c r="D25" s="584">
        <v>-0.157</v>
      </c>
      <c r="E25" s="584">
        <v>-1.1049999999999995</v>
      </c>
      <c r="F25" s="584">
        <v>1.8609999999999989</v>
      </c>
      <c r="G25" s="584">
        <v>-7.0380000000000003</v>
      </c>
      <c r="H25" s="587">
        <v>-0.74199999999999999</v>
      </c>
      <c r="I25" s="587">
        <v>3.3540000000000001</v>
      </c>
      <c r="J25" s="587">
        <v>0.38999999999999968</v>
      </c>
      <c r="K25" s="576">
        <v>-1.5669999999999997</v>
      </c>
      <c r="L25" s="582">
        <f t="shared" si="0"/>
        <v>1.4350000000000001</v>
      </c>
      <c r="M25" s="577">
        <v>0.871</v>
      </c>
    </row>
    <row r="26" spans="1:13" hidden="1" outlineLevel="1">
      <c r="A26" s="411" t="s">
        <v>1149</v>
      </c>
      <c r="B26" s="411" t="s">
        <v>1104</v>
      </c>
      <c r="C26" s="584">
        <v>-13.968</v>
      </c>
      <c r="D26" s="584">
        <v>15.454904815890764</v>
      </c>
      <c r="E26" s="584">
        <v>6.3090951841092355</v>
      </c>
      <c r="F26" s="584">
        <v>-4.452</v>
      </c>
      <c r="G26" s="584">
        <v>3.3439999999999999</v>
      </c>
      <c r="H26" s="587">
        <v>15.769</v>
      </c>
      <c r="I26" s="587">
        <v>-8.68</v>
      </c>
      <c r="J26" s="587">
        <v>8.641</v>
      </c>
      <c r="K26" s="576">
        <v>-31.227</v>
      </c>
      <c r="L26" s="582">
        <f t="shared" si="0"/>
        <v>-15.497</v>
      </c>
      <c r="M26" s="577">
        <v>8.5749999999999993</v>
      </c>
    </row>
    <row r="27" spans="1:13" hidden="1" outlineLevel="1">
      <c r="A27" s="411" t="s">
        <v>1150</v>
      </c>
      <c r="B27" s="411" t="s">
        <v>1105</v>
      </c>
      <c r="C27" s="584">
        <v>-24.045000000000002</v>
      </c>
      <c r="D27" s="584">
        <v>1.2589999999999999</v>
      </c>
      <c r="E27" s="584">
        <v>0.55900000000000105</v>
      </c>
      <c r="F27" s="584">
        <v>-4.6400000000000006</v>
      </c>
      <c r="G27" s="584">
        <v>-26.867000000000001</v>
      </c>
      <c r="H27" s="587">
        <v>11.541</v>
      </c>
      <c r="I27" s="587">
        <v>1.3040000000000003</v>
      </c>
      <c r="J27" s="587">
        <v>1.625</v>
      </c>
      <c r="K27" s="576">
        <v>31.044000000000004</v>
      </c>
      <c r="L27" s="582">
        <f t="shared" si="0"/>
        <v>45.514000000000003</v>
      </c>
      <c r="M27" s="577">
        <v>-27.262</v>
      </c>
    </row>
    <row r="28" spans="1:13" hidden="1" outlineLevel="1">
      <c r="A28" s="411" t="s">
        <v>1151</v>
      </c>
      <c r="B28" s="411" t="s">
        <v>1106</v>
      </c>
      <c r="C28" s="584">
        <v>-8.0050000000000008</v>
      </c>
      <c r="D28" s="584">
        <v>-6.0439999999999996</v>
      </c>
      <c r="E28" s="584">
        <v>-8.9589999999999996</v>
      </c>
      <c r="F28" s="584">
        <v>12.183</v>
      </c>
      <c r="G28" s="584">
        <v>-10.824999999999999</v>
      </c>
      <c r="H28" s="587">
        <v>7.7880000000000003</v>
      </c>
      <c r="I28" s="587">
        <v>-22.803000000000001</v>
      </c>
      <c r="J28" s="587">
        <v>7.4820000000000002</v>
      </c>
      <c r="K28" s="576">
        <v>12.038</v>
      </c>
      <c r="L28" s="577">
        <f t="shared" si="0"/>
        <v>4.5049999999999999</v>
      </c>
      <c r="M28" s="577">
        <v>-12.323</v>
      </c>
    </row>
    <row r="29" spans="1:13" collapsed="1">
      <c r="A29" s="411" t="s">
        <v>1152</v>
      </c>
      <c r="B29" s="411" t="s">
        <v>480</v>
      </c>
      <c r="C29" s="584">
        <v>0</v>
      </c>
      <c r="D29" s="584">
        <v>0</v>
      </c>
      <c r="E29" s="584">
        <v>0</v>
      </c>
      <c r="F29" s="584">
        <v>0</v>
      </c>
      <c r="G29" s="584">
        <v>0</v>
      </c>
      <c r="H29" s="587">
        <v>0</v>
      </c>
      <c r="I29" s="587">
        <v>0</v>
      </c>
      <c r="J29" s="587">
        <v>0</v>
      </c>
      <c r="K29" s="576">
        <v>0</v>
      </c>
      <c r="L29" s="576">
        <f>SUM(H29:K29)</f>
        <v>0</v>
      </c>
      <c r="M29" s="577">
        <v>0</v>
      </c>
    </row>
    <row r="30" spans="1:13">
      <c r="A30" s="409" t="s">
        <v>1153</v>
      </c>
      <c r="B30" s="409" t="s">
        <v>1113</v>
      </c>
      <c r="C30" s="583">
        <v>183.98249625603785</v>
      </c>
      <c r="D30" s="583">
        <v>225.91866393505222</v>
      </c>
      <c r="E30" s="583">
        <v>215.48416025983292</v>
      </c>
      <c r="F30" s="583">
        <v>85.627449512210603</v>
      </c>
      <c r="G30" s="583">
        <v>711.0119902246563</v>
      </c>
      <c r="H30" s="575">
        <v>179.51036661854744</v>
      </c>
      <c r="I30" s="575">
        <v>37.781263428248998</v>
      </c>
      <c r="J30" s="575">
        <v>98.679667186839865</v>
      </c>
      <c r="K30" s="576">
        <v>89.185715327938041</v>
      </c>
      <c r="L30" s="583">
        <f>SUM(H30:K30)</f>
        <v>405.15701256157433</v>
      </c>
      <c r="M30" s="578">
        <f>SUM(M16:M19,M5:M6)</f>
        <v>82.16417644441097</v>
      </c>
    </row>
    <row r="31" spans="1:13">
      <c r="A31" s="557" t="s">
        <v>1122</v>
      </c>
      <c r="B31" s="410" t="s">
        <v>1122</v>
      </c>
      <c r="C31" s="584">
        <v>-14.352</v>
      </c>
      <c r="D31" s="584">
        <v>-5.0309999999999997</v>
      </c>
      <c r="E31" s="584">
        <v>-10.666000000000004</v>
      </c>
      <c r="F31" s="584">
        <v>-10.229800000000001</v>
      </c>
      <c r="G31" s="584">
        <v>-40.278799999999997</v>
      </c>
      <c r="H31" s="587">
        <v>-14.145</v>
      </c>
      <c r="I31" s="587">
        <v>-17.052000000000003</v>
      </c>
      <c r="J31" s="587">
        <v>-25.428999999999998</v>
      </c>
      <c r="K31" s="576">
        <v>-17.774000000000001</v>
      </c>
      <c r="L31" s="584">
        <f t="shared" si="0"/>
        <v>-74.400000000000006</v>
      </c>
      <c r="M31" s="577">
        <v>-15.744</v>
      </c>
    </row>
    <row r="32" spans="1:13">
      <c r="A32" s="558" t="s">
        <v>1154</v>
      </c>
      <c r="B32" s="410" t="s">
        <v>1114</v>
      </c>
      <c r="C32" s="584">
        <v>-5.79</v>
      </c>
      <c r="D32" s="584">
        <v>-0.59799999999999986</v>
      </c>
      <c r="E32" s="584">
        <v>4.0999999999999481E-2</v>
      </c>
      <c r="F32" s="584">
        <v>0.38700000000000045</v>
      </c>
      <c r="G32" s="584">
        <v>-5.96</v>
      </c>
      <c r="H32" s="587">
        <v>-2.14</v>
      </c>
      <c r="I32" s="587">
        <v>-5.952</v>
      </c>
      <c r="J32" s="587">
        <v>-11.711999999999998</v>
      </c>
      <c r="K32" s="576">
        <v>-2.6320000000000014</v>
      </c>
      <c r="L32" s="584">
        <f t="shared" si="0"/>
        <v>-22.436</v>
      </c>
      <c r="M32" s="577">
        <v>-6.8819999999999997</v>
      </c>
    </row>
    <row r="33" spans="1:13">
      <c r="A33" s="558" t="s">
        <v>1155</v>
      </c>
      <c r="B33" s="410" t="s">
        <v>934</v>
      </c>
      <c r="C33" s="584">
        <v>-8.5619999999999994</v>
      </c>
      <c r="D33" s="584">
        <v>-4.4329999999999998</v>
      </c>
      <c r="E33" s="584">
        <v>-10.707000000000003</v>
      </c>
      <c r="F33" s="584">
        <v>-9.5180000000000007</v>
      </c>
      <c r="G33" s="584">
        <v>-33.22</v>
      </c>
      <c r="H33" s="587">
        <v>-11.635999999999999</v>
      </c>
      <c r="I33" s="587">
        <v>-9.4730000000000025</v>
      </c>
      <c r="J33" s="587">
        <v>-13.597000000000001</v>
      </c>
      <c r="K33" s="576">
        <v>-13.439999999999998</v>
      </c>
      <c r="L33" s="584">
        <f t="shared" si="0"/>
        <v>-48.146000000000001</v>
      </c>
      <c r="M33" s="577">
        <v>-8.8620000000000001</v>
      </c>
    </row>
    <row r="34" spans="1:13" ht="15.75" thickBot="1">
      <c r="A34" s="558" t="s">
        <v>1156</v>
      </c>
      <c r="B34" s="410" t="s">
        <v>935</v>
      </c>
      <c r="C34" s="584">
        <v>0</v>
      </c>
      <c r="D34" s="584">
        <v>0</v>
      </c>
      <c r="E34" s="584">
        <v>0</v>
      </c>
      <c r="F34" s="584">
        <v>-1.0988</v>
      </c>
      <c r="G34" s="584">
        <v>-1.0988</v>
      </c>
      <c r="H34" s="587">
        <v>-0.36899999999999999</v>
      </c>
      <c r="I34" s="587">
        <v>-1.627</v>
      </c>
      <c r="J34" s="587">
        <v>-0.12</v>
      </c>
      <c r="K34" s="576">
        <v>-1.702</v>
      </c>
      <c r="L34" s="584">
        <f t="shared" si="0"/>
        <v>-3.8180000000000001</v>
      </c>
      <c r="M34" s="577">
        <v>0</v>
      </c>
    </row>
    <row r="35" spans="1:13" ht="15.75" thickBot="1">
      <c r="A35" s="408" t="s">
        <v>1157</v>
      </c>
      <c r="B35" s="408" t="s">
        <v>1120</v>
      </c>
      <c r="C35" s="556">
        <v>169.63049625603784</v>
      </c>
      <c r="D35" s="556">
        <v>220.88766393505222</v>
      </c>
      <c r="E35" s="590">
        <v>204.81816025983292</v>
      </c>
      <c r="F35" s="556">
        <v>75.397649512210606</v>
      </c>
      <c r="G35" s="556">
        <v>670.73319022465625</v>
      </c>
      <c r="H35" s="556">
        <v>165.36536661854743</v>
      </c>
      <c r="I35" s="556">
        <v>20.729263428248995</v>
      </c>
      <c r="J35" s="556">
        <v>73.250667186839863</v>
      </c>
      <c r="K35" s="556">
        <v>71.41171532793804</v>
      </c>
      <c r="L35" s="556">
        <f>SUM(H35:K35)</f>
        <v>330.75701256157436</v>
      </c>
      <c r="M35" s="556">
        <f>SUM(M30:M31)</f>
        <v>66.42017644441097</v>
      </c>
    </row>
    <row r="36" spans="1:13">
      <c r="A36" s="410" t="s">
        <v>1158</v>
      </c>
      <c r="B36" s="410" t="s">
        <v>1115</v>
      </c>
      <c r="C36" s="584">
        <v>-14.719000000000001</v>
      </c>
      <c r="D36" s="584">
        <v>-6.5659999999999998</v>
      </c>
      <c r="E36" s="584">
        <v>-9.15</v>
      </c>
      <c r="F36" s="584">
        <v>-280.32400000000001</v>
      </c>
      <c r="G36" s="584">
        <v>-310.75899999999996</v>
      </c>
      <c r="H36" s="587">
        <v>-10.15</v>
      </c>
      <c r="I36" s="587">
        <v>-217.72900000000001</v>
      </c>
      <c r="J36" s="587">
        <v>-15.817999999999998</v>
      </c>
      <c r="K36" s="576">
        <v>-103.90299999999999</v>
      </c>
      <c r="L36" s="585">
        <f t="shared" si="0"/>
        <v>-347.6</v>
      </c>
      <c r="M36" s="577">
        <f>SUM(M37:M39)</f>
        <v>-46.343000000000004</v>
      </c>
    </row>
    <row r="37" spans="1:13" hidden="1" outlineLevel="1" collapsed="1">
      <c r="A37" s="558" t="s">
        <v>1159</v>
      </c>
      <c r="B37" s="558" t="s">
        <v>1126</v>
      </c>
      <c r="C37" s="584">
        <v>0</v>
      </c>
      <c r="D37" s="584">
        <v>-2</v>
      </c>
      <c r="E37" s="584">
        <v>-9</v>
      </c>
      <c r="F37" s="584">
        <v>-86.025999999999996</v>
      </c>
      <c r="G37" s="584">
        <v>-97.025999999999996</v>
      </c>
      <c r="H37" s="587">
        <v>0</v>
      </c>
      <c r="I37" s="587">
        <v>-85.686000000000007</v>
      </c>
      <c r="J37" s="587">
        <v>-13.469999999999999</v>
      </c>
      <c r="K37" s="576">
        <v>0</v>
      </c>
      <c r="L37" s="577">
        <f t="shared" si="0"/>
        <v>-99.156000000000006</v>
      </c>
      <c r="M37" s="577">
        <v>0</v>
      </c>
    </row>
    <row r="38" spans="1:13" hidden="1" outlineLevel="1">
      <c r="A38" s="558" t="s">
        <v>1160</v>
      </c>
      <c r="B38" s="558" t="s">
        <v>1127</v>
      </c>
      <c r="C38" s="584">
        <v>-14.569000000000001</v>
      </c>
      <c r="D38" s="584">
        <v>-4.266</v>
      </c>
      <c r="E38" s="584">
        <v>0</v>
      </c>
      <c r="F38" s="584">
        <v>-193.99799999999999</v>
      </c>
      <c r="G38" s="584">
        <v>-212.833</v>
      </c>
      <c r="H38" s="587">
        <v>-10</v>
      </c>
      <c r="I38" s="587">
        <v>-123.703</v>
      </c>
      <c r="J38" s="587">
        <v>0</v>
      </c>
      <c r="K38" s="576">
        <v>-98.802999999999997</v>
      </c>
      <c r="L38" s="577">
        <f>SUM(H38:K38)</f>
        <v>-232.506</v>
      </c>
      <c r="M38" s="577">
        <v>-27.36</v>
      </c>
    </row>
    <row r="39" spans="1:13" hidden="1" outlineLevel="1">
      <c r="A39" s="558" t="s">
        <v>1156</v>
      </c>
      <c r="B39" s="558" t="s">
        <v>935</v>
      </c>
      <c r="C39" s="584">
        <v>-0.15</v>
      </c>
      <c r="D39" s="584">
        <v>-0.3</v>
      </c>
      <c r="E39" s="584">
        <v>-0.15</v>
      </c>
      <c r="F39" s="584">
        <v>-0.3</v>
      </c>
      <c r="G39" s="584">
        <v>-0.89999999999999991</v>
      </c>
      <c r="H39" s="587">
        <v>-0.15</v>
      </c>
      <c r="I39" s="587">
        <v>-8.34</v>
      </c>
      <c r="J39" s="587">
        <v>-2.3479999999999999</v>
      </c>
      <c r="K39" s="576">
        <v>-5.0999999999999996</v>
      </c>
      <c r="L39" s="577">
        <f t="shared" si="0"/>
        <v>-15.938000000000001</v>
      </c>
      <c r="M39" s="577">
        <v>-18.983000000000001</v>
      </c>
    </row>
    <row r="40" spans="1:13" collapsed="1">
      <c r="A40" s="409" t="s">
        <v>1161</v>
      </c>
      <c r="B40" s="409" t="s">
        <v>1119</v>
      </c>
      <c r="C40" s="583">
        <v>154.91149625603785</v>
      </c>
      <c r="D40" s="583">
        <v>214.32166393505221</v>
      </c>
      <c r="E40" s="583">
        <v>195.66816025983292</v>
      </c>
      <c r="F40" s="583">
        <v>-204.92635048778942</v>
      </c>
      <c r="G40" s="583">
        <v>359.9741902246563</v>
      </c>
      <c r="H40" s="575">
        <v>155.21536661854742</v>
      </c>
      <c r="I40" s="575">
        <v>-196.99973657175101</v>
      </c>
      <c r="J40" s="575">
        <v>57.432667186839865</v>
      </c>
      <c r="K40" s="588">
        <v>-32.491284672061951</v>
      </c>
      <c r="L40" s="578">
        <f t="shared" si="0"/>
        <v>-16.842987438425681</v>
      </c>
      <c r="M40" s="578">
        <f>SUM(M35,M36)</f>
        <v>20.077176444410966</v>
      </c>
    </row>
    <row r="41" spans="1:13">
      <c r="A41" s="554" t="s">
        <v>1162</v>
      </c>
      <c r="B41" s="410" t="s">
        <v>1109</v>
      </c>
      <c r="C41" s="584">
        <v>-39.391999999999996</v>
      </c>
      <c r="D41" s="584">
        <v>-4.9499999999999993</v>
      </c>
      <c r="E41" s="584">
        <v>-28.493999999999996</v>
      </c>
      <c r="F41" s="584">
        <v>6.7750000000000004</v>
      </c>
      <c r="G41" s="584">
        <v>-66.060999999999993</v>
      </c>
      <c r="H41" s="587">
        <v>-17.324000000000002</v>
      </c>
      <c r="I41" s="587">
        <v>2.7230000000000003</v>
      </c>
      <c r="J41" s="587">
        <v>-10.795</v>
      </c>
      <c r="K41" s="576">
        <v>11.770000000000001</v>
      </c>
      <c r="L41" s="577">
        <f t="shared" si="0"/>
        <v>-13.625999999999999</v>
      </c>
      <c r="M41" s="577">
        <f>SUM(M42:M45)</f>
        <v>-32.835000000000001</v>
      </c>
    </row>
    <row r="42" spans="1:13" hidden="1" outlineLevel="1">
      <c r="A42" s="562" t="s">
        <v>1163</v>
      </c>
      <c r="B42" s="411" t="s">
        <v>1109</v>
      </c>
      <c r="C42" s="584">
        <v>-1.464</v>
      </c>
      <c r="D42" s="584">
        <v>-4.8569999999999993</v>
      </c>
      <c r="E42" s="584">
        <v>1.6779999999999999</v>
      </c>
      <c r="F42" s="584">
        <v>6.875</v>
      </c>
      <c r="G42" s="584">
        <v>2.2320000000000002</v>
      </c>
      <c r="H42" s="587">
        <v>3.032</v>
      </c>
      <c r="I42" s="587">
        <v>2.8170000000000002</v>
      </c>
      <c r="J42" s="587">
        <v>13.959</v>
      </c>
      <c r="K42" s="576">
        <v>11.870000000000001</v>
      </c>
      <c r="L42" s="577">
        <f t="shared" si="0"/>
        <v>31.678000000000001</v>
      </c>
      <c r="M42" s="577">
        <v>16.445</v>
      </c>
    </row>
    <row r="43" spans="1:13" ht="14.25" hidden="1" customHeight="1" outlineLevel="1">
      <c r="A43" s="562" t="s">
        <v>1164</v>
      </c>
      <c r="B43" s="411" t="s">
        <v>487</v>
      </c>
      <c r="C43" s="584">
        <v>-37.832999999999998</v>
      </c>
      <c r="D43" s="584">
        <v>0</v>
      </c>
      <c r="E43" s="584">
        <v>-30.037999999999997</v>
      </c>
      <c r="F43" s="584">
        <v>0</v>
      </c>
      <c r="G43" s="584">
        <v>-67.870999999999995</v>
      </c>
      <c r="H43" s="587">
        <v>-20.257000000000001</v>
      </c>
      <c r="I43" s="587">
        <v>0</v>
      </c>
      <c r="J43" s="587">
        <v>-24.596</v>
      </c>
      <c r="K43" s="576">
        <v>0</v>
      </c>
      <c r="L43" s="577">
        <f t="shared" si="0"/>
        <v>-44.853000000000002</v>
      </c>
      <c r="M43" s="577">
        <v>-49.192999999999998</v>
      </c>
    </row>
    <row r="44" spans="1:13" hidden="1" outlineLevel="1">
      <c r="A44" s="562" t="s">
        <v>1165</v>
      </c>
      <c r="B44" s="411" t="s">
        <v>1108</v>
      </c>
      <c r="C44" s="584">
        <v>0</v>
      </c>
      <c r="D44" s="584">
        <v>0</v>
      </c>
      <c r="E44" s="584">
        <v>-0.32200000000000001</v>
      </c>
      <c r="F44" s="584">
        <v>0</v>
      </c>
      <c r="G44" s="584">
        <v>0</v>
      </c>
      <c r="H44" s="587">
        <v>0</v>
      </c>
      <c r="I44" s="587">
        <v>-0.193</v>
      </c>
      <c r="J44" s="587">
        <v>-0.15799999999999997</v>
      </c>
      <c r="K44" s="576">
        <v>-0.10000000000000003</v>
      </c>
      <c r="L44" s="577">
        <f t="shared" si="0"/>
        <v>-0.45100000000000001</v>
      </c>
      <c r="M44" s="577">
        <v>0</v>
      </c>
    </row>
    <row r="45" spans="1:13" s="430" customFormat="1" hidden="1" outlineLevel="1">
      <c r="A45" s="562" t="s">
        <v>1166</v>
      </c>
      <c r="B45" s="411" t="s">
        <v>1107</v>
      </c>
      <c r="C45" s="584">
        <v>-9.5000000000000001E-2</v>
      </c>
      <c r="D45" s="584">
        <v>-9.2999999999999999E-2</v>
      </c>
      <c r="E45" s="584">
        <v>0.188</v>
      </c>
      <c r="F45" s="584">
        <v>-9.9999999999999978E-2</v>
      </c>
      <c r="G45" s="584">
        <v>-0.42199999999999999</v>
      </c>
      <c r="H45" s="587">
        <v>-9.9000000000000005E-2</v>
      </c>
      <c r="I45" s="587">
        <v>9.9000000000000005E-2</v>
      </c>
      <c r="J45" s="587">
        <v>0</v>
      </c>
      <c r="K45" s="576">
        <v>0</v>
      </c>
      <c r="L45" s="577">
        <f t="shared" si="0"/>
        <v>0</v>
      </c>
      <c r="M45" s="577">
        <v>-8.6999999999999994E-2</v>
      </c>
    </row>
    <row r="46" spans="1:13" s="430" customFormat="1" collapsed="1">
      <c r="A46" s="559" t="s">
        <v>1167</v>
      </c>
      <c r="B46" s="559" t="s">
        <v>1123</v>
      </c>
      <c r="C46" s="584">
        <v>0</v>
      </c>
      <c r="D46" s="584">
        <v>0</v>
      </c>
      <c r="E46" s="584">
        <v>0</v>
      </c>
      <c r="F46" s="584">
        <v>0</v>
      </c>
      <c r="G46" s="584">
        <v>0</v>
      </c>
      <c r="H46" s="587">
        <v>0</v>
      </c>
      <c r="I46" s="587">
        <v>350</v>
      </c>
      <c r="J46" s="587">
        <v>450.36099999999999</v>
      </c>
      <c r="K46" s="576">
        <v>0</v>
      </c>
      <c r="L46" s="577">
        <f t="shared" si="0"/>
        <v>800.36099999999999</v>
      </c>
      <c r="M46" s="577">
        <f>SUM(M47:M48)</f>
        <v>-52.856000000000002</v>
      </c>
    </row>
    <row r="47" spans="1:13" hidden="1" outlineLevel="1">
      <c r="A47" s="562" t="s">
        <v>1167</v>
      </c>
      <c r="B47" s="562" t="s">
        <v>932</v>
      </c>
      <c r="C47" s="584">
        <v>0</v>
      </c>
      <c r="D47" s="584">
        <v>0</v>
      </c>
      <c r="E47" s="584">
        <v>0</v>
      </c>
      <c r="F47" s="584">
        <v>0</v>
      </c>
      <c r="G47" s="584">
        <v>0</v>
      </c>
      <c r="H47" s="587">
        <v>0</v>
      </c>
      <c r="I47" s="587">
        <v>0</v>
      </c>
      <c r="J47" s="587">
        <v>0</v>
      </c>
      <c r="K47" s="576">
        <v>0</v>
      </c>
      <c r="L47" s="577">
        <f t="shared" si="0"/>
        <v>0</v>
      </c>
      <c r="M47" s="577">
        <v>-52.856000000000002</v>
      </c>
    </row>
    <row r="48" spans="1:13" s="430" customFormat="1" hidden="1" outlineLevel="1">
      <c r="A48" s="562" t="s">
        <v>1168</v>
      </c>
      <c r="B48" s="562" t="s">
        <v>1128</v>
      </c>
      <c r="C48" s="584">
        <v>0</v>
      </c>
      <c r="D48" s="584">
        <v>0</v>
      </c>
      <c r="E48" s="584">
        <v>0</v>
      </c>
      <c r="F48" s="584">
        <v>0</v>
      </c>
      <c r="G48" s="584">
        <v>0</v>
      </c>
      <c r="H48" s="587">
        <v>0</v>
      </c>
      <c r="I48" s="587">
        <v>350</v>
      </c>
      <c r="J48" s="587">
        <v>450.36099999999999</v>
      </c>
      <c r="K48" s="576">
        <v>0</v>
      </c>
      <c r="L48" s="577">
        <f t="shared" si="0"/>
        <v>800.36099999999999</v>
      </c>
      <c r="M48" s="577">
        <v>0</v>
      </c>
    </row>
    <row r="49" spans="1:13" collapsed="1">
      <c r="A49" s="410" t="s">
        <v>857</v>
      </c>
      <c r="B49" s="410" t="s">
        <v>932</v>
      </c>
      <c r="C49" s="584">
        <v>-76.831000000000003</v>
      </c>
      <c r="D49" s="584">
        <v>3.246</v>
      </c>
      <c r="E49" s="584">
        <v>-3.7319999999999993</v>
      </c>
      <c r="F49" s="584">
        <v>52.765999999999991</v>
      </c>
      <c r="G49" s="584">
        <v>-24.550999999999998</v>
      </c>
      <c r="H49" s="587">
        <v>20.824000000000002</v>
      </c>
      <c r="I49" s="587">
        <v>4.575999999999997</v>
      </c>
      <c r="J49" s="587">
        <v>-0.51899999999999835</v>
      </c>
      <c r="K49" s="576">
        <v>-6.3719999999999999</v>
      </c>
      <c r="L49" s="577">
        <f t="shared" si="0"/>
        <v>18.509</v>
      </c>
      <c r="M49" s="577">
        <v>-7.7560000000000002</v>
      </c>
    </row>
    <row r="50" spans="1:13">
      <c r="A50" s="410" t="s">
        <v>1169</v>
      </c>
      <c r="B50" s="410" t="s">
        <v>1116</v>
      </c>
      <c r="C50" s="584">
        <v>0</v>
      </c>
      <c r="D50" s="584">
        <v>0</v>
      </c>
      <c r="E50" s="584">
        <v>0</v>
      </c>
      <c r="F50" s="584">
        <v>0</v>
      </c>
      <c r="G50" s="584">
        <v>0</v>
      </c>
      <c r="H50" s="587">
        <v>0</v>
      </c>
      <c r="I50" s="587">
        <v>0</v>
      </c>
      <c r="J50" s="587">
        <v>0</v>
      </c>
      <c r="K50" s="576">
        <v>0</v>
      </c>
      <c r="L50" s="577">
        <f t="shared" si="0"/>
        <v>0</v>
      </c>
      <c r="M50" s="577">
        <v>0</v>
      </c>
    </row>
    <row r="51" spans="1:13">
      <c r="A51" s="410" t="s">
        <v>1170</v>
      </c>
      <c r="B51" s="410" t="s">
        <v>1117</v>
      </c>
      <c r="C51" s="584">
        <v>0</v>
      </c>
      <c r="D51" s="584">
        <v>0</v>
      </c>
      <c r="E51" s="584">
        <v>0</v>
      </c>
      <c r="F51" s="584">
        <v>0</v>
      </c>
      <c r="G51" s="584">
        <v>0</v>
      </c>
      <c r="H51" s="587">
        <v>0</v>
      </c>
      <c r="I51" s="587">
        <v>0</v>
      </c>
      <c r="J51" s="587">
        <v>-129.91999999999999</v>
      </c>
      <c r="K51" s="576">
        <v>0</v>
      </c>
      <c r="L51" s="577">
        <f t="shared" ref="L51" si="1">SUM(H51:K51)</f>
        <v>-129.91999999999999</v>
      </c>
      <c r="M51" s="577">
        <v>0</v>
      </c>
    </row>
    <row r="52" spans="1:13" ht="15.75" thickBot="1">
      <c r="A52" s="412" t="s">
        <v>1171</v>
      </c>
      <c r="B52" s="412" t="s">
        <v>1118</v>
      </c>
      <c r="C52" s="584">
        <v>-0.63300000000000001</v>
      </c>
      <c r="D52" s="584">
        <v>-0.126</v>
      </c>
      <c r="E52" s="584">
        <v>-0.48499999999999999</v>
      </c>
      <c r="F52" s="584">
        <v>-50.396999999999998</v>
      </c>
      <c r="G52" s="584">
        <v>-51.640999999999998</v>
      </c>
      <c r="H52" s="587">
        <v>-30.936</v>
      </c>
      <c r="I52" s="587">
        <v>-202.28799999999998</v>
      </c>
      <c r="J52" s="587">
        <v>-18.927000000000024</v>
      </c>
      <c r="K52" s="576">
        <v>-375.63500000000005</v>
      </c>
      <c r="L52" s="577">
        <f>SUM(H52:K52)</f>
        <v>-627.78600000000006</v>
      </c>
      <c r="M52" s="579">
        <f>SUM(M53:M54)</f>
        <v>-1.7000000000000001E-2</v>
      </c>
    </row>
    <row r="53" spans="1:13" hidden="1" outlineLevel="1">
      <c r="A53" s="560" t="s">
        <v>1171</v>
      </c>
      <c r="B53" s="560" t="s">
        <v>1118</v>
      </c>
      <c r="C53" s="584">
        <v>-0.63300000000000001</v>
      </c>
      <c r="D53" s="584">
        <v>-0.126</v>
      </c>
      <c r="E53" s="584">
        <v>0.75900000000000001</v>
      </c>
      <c r="F53" s="584">
        <v>-49.19</v>
      </c>
      <c r="G53" s="584">
        <v>-49.19</v>
      </c>
      <c r="H53" s="587">
        <v>-30.936</v>
      </c>
      <c r="I53" s="587">
        <v>-202.28799999999998</v>
      </c>
      <c r="J53" s="587">
        <v>-15.392000000000024</v>
      </c>
      <c r="K53" s="576">
        <v>-370.39300000000003</v>
      </c>
      <c r="L53" s="586">
        <f>SUM(H53:K53)</f>
        <v>-619.00900000000001</v>
      </c>
      <c r="M53" s="561">
        <v>0</v>
      </c>
    </row>
    <row r="54" spans="1:13" ht="15.75" hidden="1" outlineLevel="1" thickBot="1">
      <c r="A54" s="558" t="s">
        <v>1172</v>
      </c>
      <c r="B54" s="558" t="s">
        <v>1016</v>
      </c>
      <c r="C54" s="584">
        <v>0</v>
      </c>
      <c r="D54" s="584">
        <v>0</v>
      </c>
      <c r="E54" s="584">
        <v>-1.244</v>
      </c>
      <c r="F54" s="584">
        <v>-1.2070000000000001</v>
      </c>
      <c r="G54" s="584">
        <v>-2.4510000000000001</v>
      </c>
      <c r="H54" s="587">
        <v>0</v>
      </c>
      <c r="I54" s="587">
        <v>0</v>
      </c>
      <c r="J54" s="587">
        <v>-3.5350000000000001</v>
      </c>
      <c r="K54" s="576">
        <v>-5.2419999999999991</v>
      </c>
      <c r="L54" s="586">
        <f>SUM(H54:K54)</f>
        <v>-8.7769999999999992</v>
      </c>
      <c r="M54" s="561">
        <v>-1.7000000000000001E-2</v>
      </c>
    </row>
    <row r="55" spans="1:13" ht="15.75" collapsed="1" thickBot="1">
      <c r="A55" s="563" t="s">
        <v>1173</v>
      </c>
      <c r="B55" s="563" t="s">
        <v>933</v>
      </c>
      <c r="C55" s="556">
        <v>-116.85599999999999</v>
      </c>
      <c r="D55" s="556">
        <v>-1.8299999999999992</v>
      </c>
      <c r="E55" s="556">
        <v>-32.710999999999999</v>
      </c>
      <c r="F55" s="556">
        <v>9.1439999999999912</v>
      </c>
      <c r="G55" s="556">
        <v>-142.25299999999999</v>
      </c>
      <c r="H55" s="556">
        <v>-27.436</v>
      </c>
      <c r="I55" s="556">
        <v>155.01100000000002</v>
      </c>
      <c r="J55" s="556">
        <v>290.2</v>
      </c>
      <c r="K55" s="556">
        <v>-370.23700000000002</v>
      </c>
      <c r="L55" s="556">
        <f t="shared" ref="L55:L56" si="2">SUM(H55:K55)</f>
        <v>47.537999999999954</v>
      </c>
      <c r="M55" s="556">
        <f>SUM(M41,M46,M49,M50,M51,M52,M48)</f>
        <v>-93.463999999999999</v>
      </c>
    </row>
    <row r="56" spans="1:13" ht="15.75" thickBot="1">
      <c r="A56" s="408" t="s">
        <v>1174</v>
      </c>
      <c r="B56" s="408" t="s">
        <v>929</v>
      </c>
      <c r="C56" s="556">
        <v>38.055496256037856</v>
      </c>
      <c r="D56" s="556">
        <v>212.4916639350522</v>
      </c>
      <c r="E56" s="556">
        <v>162.9571602598329</v>
      </c>
      <c r="F56" s="556">
        <v>-195.78235048778942</v>
      </c>
      <c r="G56" s="556">
        <v>217.72119022465631</v>
      </c>
      <c r="H56" s="556">
        <v>127.77936661854741</v>
      </c>
      <c r="I56" s="556">
        <v>-41.988736571750991</v>
      </c>
      <c r="J56" s="556">
        <v>347.63266718683985</v>
      </c>
      <c r="K56" s="556">
        <v>-402.72828467206199</v>
      </c>
      <c r="L56" s="556">
        <f t="shared" si="2"/>
        <v>30.695012561574288</v>
      </c>
      <c r="M56" s="556">
        <f>SUM(M55,M40)</f>
        <v>-73.386823555589032</v>
      </c>
    </row>
    <row r="57" spans="1:13">
      <c r="M57" s="561"/>
    </row>
    <row r="58" spans="1:13">
      <c r="M58" s="580"/>
    </row>
  </sheetData>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P48"/>
  <sheetViews>
    <sheetView showGridLines="0" zoomScale="85" zoomScaleNormal="85" workbookViewId="0">
      <pane xSplit="3" ySplit="4" topLeftCell="D5" activePane="bottomRight" state="frozen"/>
      <selection activeCell="J21" sqref="J21"/>
      <selection pane="topRight" activeCell="J21" sqref="J21"/>
      <selection pane="bottomLeft" activeCell="J21" sqref="J21"/>
      <selection pane="bottomRight" activeCell="D3" sqref="D3"/>
    </sheetView>
  </sheetViews>
  <sheetFormatPr defaultRowHeight="15" outlineLevelCol="1"/>
  <cols>
    <col min="1" max="1" width="3.140625" customWidth="1"/>
    <col min="2" max="2" width="36.7109375" bestFit="1" customWidth="1"/>
    <col min="3" max="3" width="30" hidden="1" customWidth="1" outlineLevel="1"/>
    <col min="4" max="4" width="13.5703125" style="430" bestFit="1" customWidth="1" collapsed="1"/>
    <col min="5" max="7" width="13.5703125" style="430" bestFit="1" customWidth="1"/>
    <col min="8" max="12" width="13.5703125" bestFit="1" customWidth="1"/>
    <col min="13" max="14" width="13.5703125" style="430" bestFit="1" customWidth="1"/>
    <col min="15" max="15" width="13.5703125" customWidth="1"/>
    <col min="16" max="16" width="13" customWidth="1"/>
  </cols>
  <sheetData>
    <row r="1" spans="2:16">
      <c r="D1"/>
      <c r="E1"/>
      <c r="F1"/>
      <c r="G1"/>
      <c r="M1"/>
      <c r="N1"/>
    </row>
    <row r="2" spans="2:16">
      <c r="D2"/>
      <c r="E2"/>
      <c r="F2"/>
      <c r="G2"/>
      <c r="M2"/>
      <c r="N2"/>
    </row>
    <row r="3" spans="2:16" ht="15.75" thickBot="1">
      <c r="D3"/>
      <c r="E3"/>
      <c r="F3"/>
      <c r="G3"/>
      <c r="M3"/>
      <c r="N3"/>
    </row>
    <row r="4" spans="2:16" ht="16.5" thickBot="1">
      <c r="B4" s="413" t="s">
        <v>916</v>
      </c>
      <c r="C4" s="413" t="s">
        <v>2</v>
      </c>
      <c r="D4" s="438" t="s">
        <v>37</v>
      </c>
      <c r="E4" s="438" t="s">
        <v>38</v>
      </c>
      <c r="F4" s="438" t="s">
        <v>39</v>
      </c>
      <c r="G4" s="438" t="s">
        <v>40</v>
      </c>
      <c r="H4" s="414" t="s">
        <v>41</v>
      </c>
      <c r="I4" s="414" t="s">
        <v>42</v>
      </c>
      <c r="J4" s="414" t="s">
        <v>43</v>
      </c>
      <c r="K4" s="414" t="s">
        <v>597</v>
      </c>
      <c r="L4" s="414" t="s">
        <v>847</v>
      </c>
      <c r="M4" s="438" t="s">
        <v>1004</v>
      </c>
      <c r="N4" s="438" t="s">
        <v>1013</v>
      </c>
      <c r="O4" s="438" t="s">
        <v>1018</v>
      </c>
      <c r="P4" s="438" t="s">
        <v>1121</v>
      </c>
    </row>
    <row r="5" spans="2:16" ht="17.25">
      <c r="B5" s="399" t="s">
        <v>917</v>
      </c>
      <c r="C5" s="415" t="s">
        <v>903</v>
      </c>
      <c r="D5" s="416"/>
      <c r="E5" s="416"/>
      <c r="F5" s="416"/>
      <c r="G5" s="416"/>
      <c r="H5" s="416"/>
      <c r="I5" s="416"/>
      <c r="J5" s="416"/>
      <c r="K5" s="416"/>
      <c r="L5" s="416"/>
      <c r="M5" s="416"/>
      <c r="N5" s="416"/>
    </row>
    <row r="6" spans="2:16" ht="17.25">
      <c r="B6" s="423" t="s">
        <v>918</v>
      </c>
      <c r="C6" s="417" t="s">
        <v>904</v>
      </c>
      <c r="D6" s="416">
        <v>1100252</v>
      </c>
      <c r="E6" s="416">
        <v>1097889</v>
      </c>
      <c r="F6" s="416">
        <v>1104690</v>
      </c>
      <c r="G6" s="416">
        <v>1075150</v>
      </c>
      <c r="H6" s="416">
        <v>1099219</v>
      </c>
      <c r="I6" s="416">
        <v>1093916</v>
      </c>
      <c r="J6" s="416">
        <v>1106766</v>
      </c>
      <c r="K6" s="416">
        <v>1091651</v>
      </c>
      <c r="L6" s="416">
        <v>1190920</v>
      </c>
      <c r="M6" s="416">
        <v>1193304</v>
      </c>
      <c r="N6" s="416">
        <v>1187762</v>
      </c>
      <c r="O6" s="416">
        <v>1160981</v>
      </c>
      <c r="P6" s="416">
        <v>1169061</v>
      </c>
    </row>
    <row r="7" spans="2:16" ht="17.25">
      <c r="B7" s="423" t="s">
        <v>919</v>
      </c>
      <c r="C7" s="417" t="s">
        <v>905</v>
      </c>
      <c r="D7" s="416">
        <v>87558</v>
      </c>
      <c r="E7" s="416">
        <v>93417</v>
      </c>
      <c r="F7" s="416">
        <v>97226</v>
      </c>
      <c r="G7" s="416">
        <v>98256</v>
      </c>
      <c r="H7" s="416">
        <v>86806</v>
      </c>
      <c r="I7" s="416">
        <v>93668</v>
      </c>
      <c r="J7" s="416">
        <v>71901</v>
      </c>
      <c r="K7" s="416">
        <v>76625</v>
      </c>
      <c r="L7" s="416">
        <v>100107</v>
      </c>
      <c r="M7" s="416">
        <v>132067</v>
      </c>
      <c r="N7" s="416">
        <v>151184</v>
      </c>
      <c r="O7" s="416">
        <v>131195</v>
      </c>
      <c r="P7" s="416">
        <v>115157</v>
      </c>
    </row>
    <row r="8" spans="2:16" ht="17.25">
      <c r="B8" s="423" t="s">
        <v>920</v>
      </c>
      <c r="C8" s="417" t="s">
        <v>906</v>
      </c>
      <c r="D8" s="416">
        <v>-89921</v>
      </c>
      <c r="E8" s="416">
        <v>-86616</v>
      </c>
      <c r="F8" s="416">
        <v>-133035</v>
      </c>
      <c r="G8" s="416">
        <v>-115550</v>
      </c>
      <c r="H8" s="416">
        <v>-92109</v>
      </c>
      <c r="I8" s="416">
        <v>-80818</v>
      </c>
      <c r="J8" s="416">
        <v>-101226</v>
      </c>
      <c r="K8" s="416">
        <v>-80985</v>
      </c>
      <c r="L8" s="416">
        <v>-150194</v>
      </c>
      <c r="M8" s="416">
        <v>-138287</v>
      </c>
      <c r="N8" s="416">
        <v>-177965</v>
      </c>
      <c r="O8" s="416">
        <v>-157880</v>
      </c>
      <c r="P8" s="416">
        <v>-131157</v>
      </c>
    </row>
    <row r="9" spans="2:16" ht="17.25">
      <c r="B9" s="423" t="s">
        <v>921</v>
      </c>
      <c r="C9" s="417" t="s">
        <v>907</v>
      </c>
      <c r="D9" s="416">
        <v>0</v>
      </c>
      <c r="E9" s="416">
        <v>0</v>
      </c>
      <c r="F9" s="416">
        <v>6269</v>
      </c>
      <c r="G9" s="416">
        <v>41363</v>
      </c>
      <c r="H9" s="416">
        <v>0</v>
      </c>
      <c r="I9" s="416">
        <v>0</v>
      </c>
      <c r="J9" s="416">
        <v>14210</v>
      </c>
      <c r="K9" s="416">
        <v>103629</v>
      </c>
      <c r="L9" s="416">
        <v>52471</v>
      </c>
      <c r="M9" s="416">
        <v>678</v>
      </c>
      <c r="N9" s="416">
        <v>0</v>
      </c>
      <c r="O9" s="416">
        <v>34765</v>
      </c>
      <c r="P9" s="416">
        <v>7</v>
      </c>
    </row>
    <row r="10" spans="2:16" ht="17.25">
      <c r="B10" s="423" t="s">
        <v>922</v>
      </c>
      <c r="C10" s="417" t="s">
        <v>1092</v>
      </c>
      <c r="D10" s="416">
        <v>-2363</v>
      </c>
      <c r="E10" s="416">
        <v>6801</v>
      </c>
      <c r="F10" s="416">
        <v>-29540</v>
      </c>
      <c r="G10" s="416">
        <v>24069</v>
      </c>
      <c r="H10" s="416">
        <v>-5303</v>
      </c>
      <c r="I10" s="416">
        <v>12850</v>
      </c>
      <c r="J10" s="416">
        <v>-15115</v>
      </c>
      <c r="K10" s="416">
        <v>99269</v>
      </c>
      <c r="L10" s="416">
        <v>2384</v>
      </c>
      <c r="M10" s="416">
        <v>-5542</v>
      </c>
      <c r="N10" s="416">
        <v>-26781</v>
      </c>
      <c r="O10" s="416">
        <v>8080</v>
      </c>
      <c r="P10" s="416">
        <v>-15993</v>
      </c>
    </row>
    <row r="11" spans="2:16" ht="17.25">
      <c r="B11" s="461" t="s">
        <v>923</v>
      </c>
      <c r="C11" s="462" t="s">
        <v>909</v>
      </c>
      <c r="D11" s="463">
        <v>1097889</v>
      </c>
      <c r="E11" s="463">
        <v>1104690</v>
      </c>
      <c r="F11" s="463">
        <v>1075150</v>
      </c>
      <c r="G11" s="463">
        <v>1099219</v>
      </c>
      <c r="H11" s="463">
        <v>1093916</v>
      </c>
      <c r="I11" s="463">
        <v>1106766</v>
      </c>
      <c r="J11" s="463">
        <v>1091651</v>
      </c>
      <c r="K11" s="463">
        <v>1190920</v>
      </c>
      <c r="L11" s="463">
        <v>1193304</v>
      </c>
      <c r="M11" s="463">
        <v>1187762</v>
      </c>
      <c r="N11" s="463">
        <v>1160981</v>
      </c>
      <c r="O11" s="463">
        <v>1169061</v>
      </c>
      <c r="P11" s="463">
        <v>1153068</v>
      </c>
    </row>
    <row r="12" spans="2:16" ht="17.25">
      <c r="B12" s="424" t="s">
        <v>924</v>
      </c>
      <c r="C12" s="415" t="s">
        <v>910</v>
      </c>
      <c r="D12" s="419"/>
      <c r="E12" s="419"/>
      <c r="F12" s="419"/>
      <c r="G12" s="419"/>
      <c r="H12" s="419"/>
      <c r="I12" s="419"/>
      <c r="J12" s="419"/>
      <c r="K12" s="419"/>
      <c r="L12" s="419"/>
      <c r="M12" s="419"/>
      <c r="N12" s="419"/>
      <c r="O12" s="419"/>
      <c r="P12" s="419"/>
    </row>
    <row r="13" spans="2:16" ht="17.25">
      <c r="B13" s="423" t="s">
        <v>925</v>
      </c>
      <c r="C13" s="417" t="s">
        <v>904</v>
      </c>
      <c r="D13" s="416">
        <v>159983</v>
      </c>
      <c r="E13" s="416">
        <v>184566</v>
      </c>
      <c r="F13" s="416">
        <v>174937</v>
      </c>
      <c r="G13" s="416">
        <v>191887</v>
      </c>
      <c r="H13" s="416">
        <v>205765</v>
      </c>
      <c r="I13" s="416">
        <v>198485</v>
      </c>
      <c r="J13" s="416">
        <v>211266</v>
      </c>
      <c r="K13" s="416">
        <v>444394</v>
      </c>
      <c r="L13" s="416">
        <v>411388</v>
      </c>
      <c r="M13" s="416">
        <v>415673</v>
      </c>
      <c r="N13" s="416">
        <v>444819</v>
      </c>
      <c r="O13" s="416">
        <v>498006</v>
      </c>
      <c r="P13" s="416">
        <v>538936</v>
      </c>
    </row>
    <row r="14" spans="2:16" ht="17.25">
      <c r="B14" s="423" t="s">
        <v>922</v>
      </c>
      <c r="C14" s="417" t="s">
        <v>908</v>
      </c>
      <c r="D14" s="416">
        <v>24583</v>
      </c>
      <c r="E14" s="416">
        <v>-9629</v>
      </c>
      <c r="F14" s="416">
        <v>16950</v>
      </c>
      <c r="G14" s="416">
        <v>13878</v>
      </c>
      <c r="H14" s="416">
        <v>-7280</v>
      </c>
      <c r="I14" s="416">
        <v>12781</v>
      </c>
      <c r="J14" s="416">
        <v>233128</v>
      </c>
      <c r="K14" s="416">
        <v>-33006</v>
      </c>
      <c r="L14" s="416">
        <v>4285</v>
      </c>
      <c r="M14" s="416">
        <v>29146</v>
      </c>
      <c r="N14" s="416">
        <v>53187</v>
      </c>
      <c r="O14" s="416">
        <v>40930</v>
      </c>
      <c r="P14" s="416">
        <v>-10213</v>
      </c>
    </row>
    <row r="15" spans="2:16" ht="17.25">
      <c r="B15" s="423" t="s">
        <v>923</v>
      </c>
      <c r="C15" s="418" t="s">
        <v>909</v>
      </c>
      <c r="D15" s="416">
        <v>184566</v>
      </c>
      <c r="E15" s="416">
        <v>174937</v>
      </c>
      <c r="F15" s="416">
        <v>191887</v>
      </c>
      <c r="G15" s="416">
        <v>205765</v>
      </c>
      <c r="H15" s="416">
        <v>198485</v>
      </c>
      <c r="I15" s="416">
        <v>211266</v>
      </c>
      <c r="J15" s="416">
        <v>444394</v>
      </c>
      <c r="K15" s="416">
        <v>411388</v>
      </c>
      <c r="L15" s="416">
        <v>415673</v>
      </c>
      <c r="M15" s="416">
        <v>444819</v>
      </c>
      <c r="N15" s="416">
        <v>498006</v>
      </c>
      <c r="O15" s="463">
        <v>538936</v>
      </c>
      <c r="P15" s="463">
        <v>528723</v>
      </c>
    </row>
    <row r="16" spans="2:16" ht="17.25">
      <c r="B16" s="425" t="s">
        <v>926</v>
      </c>
      <c r="C16" s="420" t="s">
        <v>911</v>
      </c>
      <c r="D16" s="421">
        <v>1282455</v>
      </c>
      <c r="E16" s="421">
        <v>1279627</v>
      </c>
      <c r="F16" s="421">
        <v>1267037</v>
      </c>
      <c r="G16" s="421">
        <v>1304984</v>
      </c>
      <c r="H16" s="421">
        <v>1292401</v>
      </c>
      <c r="I16" s="421">
        <v>1318032</v>
      </c>
      <c r="J16" s="421">
        <v>1536045</v>
      </c>
      <c r="K16" s="421">
        <v>1602308</v>
      </c>
      <c r="L16" s="421">
        <v>1608977</v>
      </c>
      <c r="M16" s="421">
        <v>1632581</v>
      </c>
      <c r="N16" s="421">
        <v>1658987</v>
      </c>
      <c r="O16" s="421">
        <v>1707997</v>
      </c>
      <c r="P16" s="421">
        <v>1681791</v>
      </c>
    </row>
    <row r="17" spans="2:16" ht="17.25">
      <c r="B17" s="423" t="s">
        <v>47</v>
      </c>
      <c r="C17" s="417" t="s">
        <v>48</v>
      </c>
      <c r="D17" s="416">
        <v>307242</v>
      </c>
      <c r="E17" s="416">
        <v>349504</v>
      </c>
      <c r="F17" s="416">
        <v>374523.45999999996</v>
      </c>
      <c r="G17" s="416">
        <v>361000</v>
      </c>
      <c r="H17" s="416">
        <v>357567</v>
      </c>
      <c r="I17" s="416">
        <v>311853</v>
      </c>
      <c r="J17" s="416">
        <v>308740</v>
      </c>
      <c r="K17" s="416">
        <v>297872</v>
      </c>
      <c r="L17" s="416">
        <v>320023</v>
      </c>
      <c r="M17" s="416">
        <v>309715</v>
      </c>
      <c r="N17" s="416">
        <v>260409</v>
      </c>
      <c r="O17" s="416">
        <v>245943</v>
      </c>
      <c r="P17" s="416">
        <v>237913</v>
      </c>
    </row>
    <row r="18" spans="2:16" ht="17.25">
      <c r="B18" s="423" t="s">
        <v>113</v>
      </c>
      <c r="C18" s="417" t="s">
        <v>113</v>
      </c>
      <c r="D18" s="416">
        <v>681202</v>
      </c>
      <c r="E18" s="416">
        <v>676315</v>
      </c>
      <c r="F18" s="416">
        <v>692449</v>
      </c>
      <c r="G18" s="416">
        <v>693512</v>
      </c>
      <c r="H18" s="416">
        <v>704594</v>
      </c>
      <c r="I18" s="416">
        <v>645542</v>
      </c>
      <c r="J18" s="416">
        <v>603827</v>
      </c>
      <c r="K18" s="416">
        <v>606703</v>
      </c>
      <c r="L18" s="416">
        <v>593058</v>
      </c>
      <c r="M18" s="416">
        <v>584078</v>
      </c>
      <c r="N18" s="416">
        <v>578341</v>
      </c>
      <c r="O18" s="416">
        <v>590055</v>
      </c>
      <c r="P18" s="416">
        <v>592176</v>
      </c>
    </row>
    <row r="19" spans="2:16" ht="17.25">
      <c r="B19" s="423" t="s">
        <v>571</v>
      </c>
      <c r="C19" s="417" t="s">
        <v>912</v>
      </c>
      <c r="D19" s="416">
        <v>36915</v>
      </c>
      <c r="E19" s="416">
        <v>37024</v>
      </c>
      <c r="F19" s="416">
        <v>40052</v>
      </c>
      <c r="G19" s="416">
        <v>41679</v>
      </c>
      <c r="H19" s="416">
        <v>43882</v>
      </c>
      <c r="I19" s="416">
        <v>44646</v>
      </c>
      <c r="J19" s="416">
        <v>47354</v>
      </c>
      <c r="K19" s="416">
        <v>49895</v>
      </c>
      <c r="L19" s="416">
        <v>52275</v>
      </c>
      <c r="M19" s="416">
        <v>56261</v>
      </c>
      <c r="N19" s="416">
        <v>60132</v>
      </c>
      <c r="O19" s="416">
        <v>68089</v>
      </c>
      <c r="P19" s="416">
        <v>71847</v>
      </c>
    </row>
    <row r="20" spans="2:16" ht="17.25">
      <c r="B20" s="423" t="s">
        <v>572</v>
      </c>
      <c r="C20" s="417" t="s">
        <v>913</v>
      </c>
      <c r="D20" s="416">
        <v>118767</v>
      </c>
      <c r="E20" s="416">
        <v>130195</v>
      </c>
      <c r="F20" s="416">
        <v>141214</v>
      </c>
      <c r="G20" s="416">
        <v>147043</v>
      </c>
      <c r="H20" s="416">
        <v>137109</v>
      </c>
      <c r="I20" s="416">
        <v>0</v>
      </c>
      <c r="J20" s="416">
        <v>0</v>
      </c>
      <c r="K20" s="416">
        <v>0</v>
      </c>
      <c r="L20" s="416">
        <v>0</v>
      </c>
      <c r="M20" s="416">
        <v>0</v>
      </c>
      <c r="N20" s="416">
        <v>0</v>
      </c>
      <c r="O20" s="416">
        <v>0</v>
      </c>
      <c r="P20" s="416">
        <v>0</v>
      </c>
    </row>
    <row r="21" spans="2:16" ht="17.25">
      <c r="B21" s="426" t="s">
        <v>927</v>
      </c>
      <c r="C21" s="420" t="s">
        <v>914</v>
      </c>
      <c r="D21" s="421">
        <v>1144126</v>
      </c>
      <c r="E21" s="421">
        <v>1193038</v>
      </c>
      <c r="F21" s="421">
        <v>1248238.46</v>
      </c>
      <c r="G21" s="421">
        <v>1243234</v>
      </c>
      <c r="H21" s="421">
        <v>1243152</v>
      </c>
      <c r="I21" s="421">
        <v>1002041</v>
      </c>
      <c r="J21" s="421">
        <v>959921</v>
      </c>
      <c r="K21" s="421">
        <v>954470</v>
      </c>
      <c r="L21" s="421">
        <v>965356</v>
      </c>
      <c r="M21" s="421">
        <v>950054</v>
      </c>
      <c r="N21" s="421">
        <v>898882</v>
      </c>
      <c r="O21" s="421">
        <v>904087</v>
      </c>
      <c r="P21" s="421">
        <v>901936</v>
      </c>
    </row>
    <row r="22" spans="2:16" s="554" customFormat="1" ht="18" thickBot="1">
      <c r="B22" s="552" t="s">
        <v>928</v>
      </c>
      <c r="C22" s="422" t="s">
        <v>915</v>
      </c>
      <c r="D22" s="553">
        <v>2426581</v>
      </c>
      <c r="E22" s="553">
        <v>2472665</v>
      </c>
      <c r="F22" s="553">
        <v>2515275.46</v>
      </c>
      <c r="G22" s="553">
        <v>2548218</v>
      </c>
      <c r="H22" s="553">
        <v>2535553</v>
      </c>
      <c r="I22" s="553">
        <v>2320073</v>
      </c>
      <c r="J22" s="553">
        <v>2495966</v>
      </c>
      <c r="K22" s="553">
        <v>2556778</v>
      </c>
      <c r="L22" s="553">
        <v>2574333</v>
      </c>
      <c r="M22" s="553">
        <v>2582635</v>
      </c>
      <c r="N22" s="553">
        <v>2557869</v>
      </c>
      <c r="O22" s="553">
        <v>2612084</v>
      </c>
      <c r="P22" s="553">
        <v>2583727</v>
      </c>
    </row>
    <row r="23" spans="2:16">
      <c r="D23"/>
      <c r="E23"/>
      <c r="F23"/>
      <c r="G23"/>
      <c r="M23"/>
      <c r="N23"/>
    </row>
    <row r="24" spans="2:16">
      <c r="D24"/>
      <c r="E24"/>
      <c r="F24"/>
      <c r="G24"/>
      <c r="M24"/>
      <c r="N24"/>
    </row>
    <row r="25" spans="2:16">
      <c r="D25"/>
      <c r="E25"/>
      <c r="F25"/>
      <c r="G25"/>
      <c r="M25"/>
      <c r="N25"/>
    </row>
    <row r="26" spans="2:16">
      <c r="D26"/>
      <c r="E26"/>
      <c r="F26"/>
      <c r="G26"/>
      <c r="M26"/>
      <c r="N26"/>
    </row>
    <row r="27" spans="2:16">
      <c r="D27"/>
      <c r="E27"/>
      <c r="F27"/>
      <c r="G27"/>
      <c r="M27"/>
      <c r="N27"/>
    </row>
    <row r="28" spans="2:16">
      <c r="D28"/>
      <c r="E28"/>
      <c r="F28"/>
      <c r="G28"/>
      <c r="M28"/>
      <c r="N28"/>
    </row>
    <row r="29" spans="2:16">
      <c r="D29"/>
      <c r="E29"/>
      <c r="F29"/>
      <c r="G29"/>
      <c r="M29"/>
      <c r="N29"/>
    </row>
    <row r="30" spans="2:16">
      <c r="D30"/>
      <c r="E30"/>
      <c r="F30"/>
      <c r="G30"/>
      <c r="M30"/>
      <c r="N30"/>
    </row>
    <row r="31" spans="2:16">
      <c r="D31"/>
      <c r="E31"/>
      <c r="F31"/>
      <c r="G31"/>
      <c r="M31"/>
      <c r="N31"/>
    </row>
    <row r="32" spans="2:16">
      <c r="D32"/>
      <c r="E32"/>
      <c r="F32"/>
      <c r="G32"/>
      <c r="M32"/>
      <c r="N32"/>
    </row>
    <row r="33" spans="4:14">
      <c r="D33"/>
      <c r="E33"/>
      <c r="F33"/>
      <c r="G33"/>
      <c r="M33"/>
      <c r="N33"/>
    </row>
    <row r="34" spans="4:14">
      <c r="D34"/>
      <c r="E34"/>
      <c r="F34"/>
      <c r="G34"/>
      <c r="M34"/>
      <c r="N34"/>
    </row>
    <row r="35" spans="4:14">
      <c r="D35"/>
      <c r="E35"/>
      <c r="F35"/>
      <c r="G35"/>
      <c r="M35"/>
      <c r="N35"/>
    </row>
    <row r="36" spans="4:14">
      <c r="D36"/>
      <c r="E36"/>
      <c r="F36"/>
      <c r="G36"/>
      <c r="M36"/>
      <c r="N36"/>
    </row>
    <row r="37" spans="4:14">
      <c r="D37"/>
      <c r="E37"/>
      <c r="F37"/>
      <c r="G37"/>
      <c r="M37"/>
      <c r="N37"/>
    </row>
    <row r="38" spans="4:14">
      <c r="D38"/>
      <c r="E38"/>
      <c r="F38"/>
      <c r="G38"/>
      <c r="M38"/>
      <c r="N38"/>
    </row>
    <row r="39" spans="4:14">
      <c r="D39"/>
      <c r="E39"/>
      <c r="F39"/>
      <c r="G39"/>
      <c r="M39"/>
      <c r="N39"/>
    </row>
    <row r="40" spans="4:14">
      <c r="D40"/>
      <c r="E40"/>
      <c r="F40"/>
      <c r="G40"/>
      <c r="M40"/>
      <c r="N40"/>
    </row>
    <row r="41" spans="4:14">
      <c r="D41"/>
      <c r="E41"/>
      <c r="F41"/>
      <c r="G41"/>
      <c r="M41"/>
      <c r="N41"/>
    </row>
    <row r="42" spans="4:14">
      <c r="D42"/>
      <c r="E42"/>
      <c r="F42"/>
      <c r="G42"/>
      <c r="M42"/>
      <c r="N42"/>
    </row>
    <row r="43" spans="4:14">
      <c r="D43"/>
      <c r="E43"/>
      <c r="F43"/>
      <c r="G43"/>
      <c r="M43"/>
      <c r="N43"/>
    </row>
    <row r="44" spans="4:14">
      <c r="D44"/>
      <c r="E44"/>
      <c r="F44"/>
      <c r="G44"/>
      <c r="M44"/>
      <c r="N44"/>
    </row>
    <row r="45" spans="4:14">
      <c r="D45"/>
      <c r="E45"/>
      <c r="F45"/>
      <c r="G45"/>
      <c r="M45"/>
      <c r="N45"/>
    </row>
    <row r="46" spans="4:14">
      <c r="D46"/>
      <c r="E46"/>
      <c r="F46"/>
      <c r="G46"/>
      <c r="M46"/>
      <c r="N46"/>
    </row>
    <row r="47" spans="4:14">
      <c r="D47"/>
      <c r="E47"/>
      <c r="F47"/>
      <c r="G47"/>
      <c r="M47"/>
      <c r="N47"/>
    </row>
    <row r="48" spans="4:14">
      <c r="D48"/>
      <c r="E48"/>
      <c r="F48"/>
      <c r="G48"/>
      <c r="M48"/>
      <c r="N48"/>
    </row>
  </sheetData>
  <pageMargins left="0.511811024" right="0.511811024" top="0.78740157499999996" bottom="0.78740157499999996" header="0.31496062000000002" footer="0.31496062000000002"/>
  <pageSetup paperSize="9" orientation="portrait" verticalDpi="597"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K14"/>
  <sheetViews>
    <sheetView showGridLines="0" zoomScale="90" zoomScaleNormal="90" workbookViewId="0">
      <selection activeCell="K5" sqref="K5"/>
    </sheetView>
  </sheetViews>
  <sheetFormatPr defaultRowHeight="15"/>
  <cols>
    <col min="1" max="1" width="3.140625" customWidth="1"/>
    <col min="2" max="2" width="45.140625" bestFit="1" customWidth="1"/>
    <col min="11" max="11" width="11.42578125" bestFit="1" customWidth="1"/>
  </cols>
  <sheetData>
    <row r="3" spans="2:11" ht="15.75" thickBot="1"/>
    <row r="4" spans="2:11" ht="16.5" thickBot="1">
      <c r="B4" s="434" t="s">
        <v>559</v>
      </c>
      <c r="C4" s="432" t="s">
        <v>41</v>
      </c>
      <c r="D4" s="438" t="s">
        <v>42</v>
      </c>
      <c r="E4" s="438" t="s">
        <v>43</v>
      </c>
      <c r="F4" s="438" t="s">
        <v>597</v>
      </c>
      <c r="G4" s="432" t="s">
        <v>847</v>
      </c>
      <c r="H4" s="438" t="s">
        <v>1004</v>
      </c>
      <c r="I4" s="438" t="s">
        <v>1013</v>
      </c>
      <c r="J4" s="438" t="s">
        <v>1018</v>
      </c>
      <c r="K4" s="438" t="s">
        <v>1121</v>
      </c>
    </row>
    <row r="5" spans="2:11" ht="15.75">
      <c r="B5" s="433" t="s">
        <v>561</v>
      </c>
      <c r="C5" s="437">
        <v>19.624999980000002</v>
      </c>
      <c r="D5" s="437">
        <v>21.099924300000001</v>
      </c>
      <c r="E5" s="437">
        <v>13.968288610000002</v>
      </c>
      <c r="F5" s="437">
        <v>0.24259526000000001</v>
      </c>
      <c r="G5" s="437">
        <v>1.4376655199999999</v>
      </c>
      <c r="H5" s="437">
        <v>1.43766554</v>
      </c>
      <c r="I5" s="437">
        <v>1.4376655299999999</v>
      </c>
      <c r="J5" s="437">
        <v>1.4376655300000001</v>
      </c>
      <c r="K5" s="437">
        <v>2.596352</v>
      </c>
    </row>
    <row r="6" spans="2:11" ht="15.75">
      <c r="B6" s="433" t="s">
        <v>565</v>
      </c>
      <c r="C6" s="437">
        <v>38.974376599586435</v>
      </c>
      <c r="D6" s="437">
        <v>38.974376599586435</v>
      </c>
      <c r="E6" s="437">
        <v>38.2454042198531</v>
      </c>
      <c r="F6" s="437">
        <v>37.777359679986432</v>
      </c>
      <c r="G6" s="437">
        <v>37.752776346653107</v>
      </c>
      <c r="H6" s="437">
        <v>37.752776346653107</v>
      </c>
      <c r="I6" s="437">
        <v>37.70576827665311</v>
      </c>
      <c r="J6" s="437">
        <v>37.602268056653102</v>
      </c>
      <c r="K6" s="437">
        <v>37.596938806653114</v>
      </c>
    </row>
    <row r="7" spans="2:11" s="430" customFormat="1" ht="15.75">
      <c r="B7" s="433" t="s">
        <v>1001</v>
      </c>
      <c r="C7" s="437">
        <v>8.6206396900000009</v>
      </c>
      <c r="D7" s="437">
        <v>8.6206396900000009</v>
      </c>
      <c r="E7" s="437">
        <v>8.6206397000000017</v>
      </c>
      <c r="F7" s="437">
        <v>9.3455302100000015</v>
      </c>
      <c r="G7" s="437">
        <v>6.6784236300000002</v>
      </c>
      <c r="H7" s="437">
        <v>6.9817569400000004</v>
      </c>
      <c r="I7" s="437">
        <v>7.0622569600000009</v>
      </c>
      <c r="J7" s="437">
        <v>7.0914791700000013</v>
      </c>
      <c r="K7" s="437">
        <v>6.3107008799999997</v>
      </c>
    </row>
    <row r="8" spans="2:11" ht="16.5" thickBot="1">
      <c r="B8" s="436" t="s">
        <v>563</v>
      </c>
      <c r="C8" s="435">
        <v>12.892976320000001</v>
      </c>
      <c r="D8" s="435">
        <v>12.967976300000004</v>
      </c>
      <c r="E8" s="435">
        <v>18.173149870000003</v>
      </c>
      <c r="F8" s="435">
        <v>9.4215856600000034</v>
      </c>
      <c r="G8" s="435">
        <v>18.33884514</v>
      </c>
      <c r="H8" s="435">
        <v>17.314425889999999</v>
      </c>
      <c r="I8" s="435">
        <v>16.639021659999997</v>
      </c>
      <c r="J8" s="435">
        <v>16.54671986</v>
      </c>
      <c r="K8" s="435">
        <v>14.945053140000001</v>
      </c>
    </row>
    <row r="11" spans="2:11">
      <c r="B11" s="430"/>
      <c r="C11" s="430"/>
      <c r="D11" s="430"/>
      <c r="E11" s="430"/>
      <c r="F11" s="430"/>
    </row>
    <row r="12" spans="2:11">
      <c r="B12" s="430"/>
      <c r="C12" s="430"/>
      <c r="D12" s="430"/>
      <c r="E12" s="430"/>
      <c r="F12" s="430"/>
    </row>
    <row r="13" spans="2:11">
      <c r="B13" s="430"/>
      <c r="C13" s="430"/>
      <c r="D13" s="430"/>
      <c r="E13" s="430"/>
      <c r="F13" s="430"/>
    </row>
    <row r="14" spans="2:11">
      <c r="B14" s="430"/>
      <c r="C14" s="430"/>
      <c r="D14" s="430"/>
      <c r="E14" s="430"/>
      <c r="F14" s="430"/>
    </row>
  </sheetData>
  <pageMargins left="0.511811024" right="0.511811024" top="0.78740157499999996" bottom="0.78740157499999996" header="0.31496062000000002" footer="0.31496062000000002"/>
  <pageSetup paperSize="9"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H7"/>
  <sheetViews>
    <sheetView showGridLines="0" zoomScale="90" zoomScaleNormal="90" workbookViewId="0">
      <selection activeCell="C15" sqref="C15"/>
    </sheetView>
  </sheetViews>
  <sheetFormatPr defaultRowHeight="15"/>
  <cols>
    <col min="2" max="2" width="30.7109375" bestFit="1" customWidth="1"/>
    <col min="3" max="3" width="7.5703125" style="430" bestFit="1" customWidth="1"/>
  </cols>
  <sheetData>
    <row r="3" spans="2:8" ht="15.75" thickBot="1"/>
    <row r="4" spans="2:8" ht="16.5" thickBot="1">
      <c r="B4" s="442" t="s">
        <v>1000</v>
      </c>
      <c r="C4" s="442">
        <v>2021</v>
      </c>
      <c r="D4" s="555">
        <v>2022</v>
      </c>
      <c r="E4" s="555">
        <v>2023</v>
      </c>
      <c r="F4" s="555">
        <v>2024</v>
      </c>
      <c r="G4" s="555">
        <v>2025</v>
      </c>
      <c r="H4" s="555">
        <v>2026</v>
      </c>
    </row>
    <row r="5" spans="2:8" ht="15.75">
      <c r="B5" s="441" t="s">
        <v>567</v>
      </c>
      <c r="C5" s="440">
        <v>5.7506621200000003</v>
      </c>
      <c r="D5" s="440">
        <v>9.5163931899999987</v>
      </c>
      <c r="E5" s="440">
        <v>9.2267215699999987</v>
      </c>
      <c r="F5" s="440">
        <v>9.2267215699999987</v>
      </c>
      <c r="G5" s="440">
        <v>6.3009973900000018</v>
      </c>
      <c r="H5" s="440">
        <v>5.611858830000001</v>
      </c>
    </row>
    <row r="6" spans="2:8" ht="15.75">
      <c r="B6" s="441" t="s">
        <v>568</v>
      </c>
      <c r="C6" s="440">
        <v>150.81358902661245</v>
      </c>
      <c r="D6" s="440">
        <v>150.31388411661243</v>
      </c>
      <c r="E6" s="440">
        <v>3.4263087624378112</v>
      </c>
      <c r="F6" s="440">
        <v>0</v>
      </c>
      <c r="G6" s="440">
        <v>0</v>
      </c>
      <c r="H6" s="440">
        <v>0</v>
      </c>
    </row>
    <row r="7" spans="2:8" ht="16.5" thickBot="1">
      <c r="B7" s="439" t="s">
        <v>570</v>
      </c>
      <c r="C7" s="439">
        <v>96.65292925</v>
      </c>
      <c r="D7" s="439">
        <v>86.955472080000007</v>
      </c>
      <c r="E7" s="439">
        <v>79.780295890000005</v>
      </c>
      <c r="F7" s="439">
        <v>77.634146430000001</v>
      </c>
      <c r="G7" s="439">
        <v>72.218804329999998</v>
      </c>
      <c r="H7" s="439">
        <v>28.110118499999999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0"/>
  <sheetViews>
    <sheetView showGridLines="0" zoomScaleNormal="100" workbookViewId="0">
      <pane xSplit="2" ySplit="3" topLeftCell="AM4" activePane="bottomRight" state="frozen"/>
      <selection activeCell="AV4" sqref="AV4"/>
      <selection pane="topRight" activeCell="AV4" sqref="AV4"/>
      <selection pane="bottomLeft" activeCell="AV4" sqref="AV4"/>
      <selection pane="bottomRight" activeCell="AR5" sqref="AR5"/>
    </sheetView>
  </sheetViews>
  <sheetFormatPr defaultRowHeight="15" outlineLevelRow="1" outlineLevelCol="1"/>
  <cols>
    <col min="1" max="1" width="63.140625" bestFit="1" customWidth="1"/>
    <col min="2" max="2" width="59.28515625" hidden="1" customWidth="1" outlineLevel="1"/>
    <col min="3" max="3" width="11.5703125" bestFit="1" customWidth="1" collapsed="1"/>
    <col min="4" max="41" width="11.5703125" bestFit="1" customWidth="1"/>
    <col min="42" max="42" width="10.28515625" customWidth="1"/>
    <col min="43" max="44" width="11.5703125" bestFit="1" customWidth="1"/>
  </cols>
  <sheetData>
    <row r="1" spans="1:45" ht="50.25" customHeight="1">
      <c r="A1" s="71"/>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row>
    <row r="2" spans="1:45">
      <c r="A2" s="72"/>
      <c r="B2" s="72"/>
      <c r="C2" s="72"/>
      <c r="D2" s="72"/>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564" t="s">
        <v>599</v>
      </c>
      <c r="AL2" s="564"/>
      <c r="AM2" s="564"/>
      <c r="AN2" s="564"/>
      <c r="AO2" s="564"/>
      <c r="AP2" s="564"/>
      <c r="AQ2" s="564"/>
      <c r="AR2" s="72"/>
    </row>
    <row r="3" spans="1:45" ht="15.75">
      <c r="A3" s="73" t="s">
        <v>1</v>
      </c>
      <c r="B3" s="73" t="s">
        <v>2</v>
      </c>
      <c r="C3" s="58" t="s">
        <v>3</v>
      </c>
      <c r="D3" s="58" t="s">
        <v>4</v>
      </c>
      <c r="E3" s="58" t="s">
        <v>5</v>
      </c>
      <c r="F3" s="58" t="s">
        <v>6</v>
      </c>
      <c r="G3" s="58" t="s">
        <v>7</v>
      </c>
      <c r="H3" s="58" t="s">
        <v>8</v>
      </c>
      <c r="I3" s="58" t="s">
        <v>9</v>
      </c>
      <c r="J3" s="58" t="s">
        <v>10</v>
      </c>
      <c r="K3" s="58" t="s">
        <v>11</v>
      </c>
      <c r="L3" s="58" t="s">
        <v>12</v>
      </c>
      <c r="M3" s="58" t="s">
        <v>13</v>
      </c>
      <c r="N3" s="58" t="s">
        <v>14</v>
      </c>
      <c r="O3" s="58" t="s">
        <v>15</v>
      </c>
      <c r="P3" s="58" t="s">
        <v>16</v>
      </c>
      <c r="Q3" s="58" t="s">
        <v>17</v>
      </c>
      <c r="R3" s="58" t="s">
        <v>18</v>
      </c>
      <c r="S3" s="58" t="s">
        <v>19</v>
      </c>
      <c r="T3" s="58" t="s">
        <v>20</v>
      </c>
      <c r="U3" s="58" t="s">
        <v>21</v>
      </c>
      <c r="V3" s="58" t="s">
        <v>22</v>
      </c>
      <c r="W3" s="58" t="s">
        <v>23</v>
      </c>
      <c r="X3" s="58" t="s">
        <v>24</v>
      </c>
      <c r="Y3" s="58" t="s">
        <v>25</v>
      </c>
      <c r="Z3" s="58" t="s">
        <v>26</v>
      </c>
      <c r="AA3" s="58" t="s">
        <v>27</v>
      </c>
      <c r="AB3" s="58" t="s">
        <v>28</v>
      </c>
      <c r="AC3" s="58" t="s">
        <v>29</v>
      </c>
      <c r="AD3" s="58" t="s">
        <v>30</v>
      </c>
      <c r="AE3" s="58" t="s">
        <v>31</v>
      </c>
      <c r="AF3" s="58" t="s">
        <v>32</v>
      </c>
      <c r="AG3" s="58" t="s">
        <v>33</v>
      </c>
      <c r="AH3" s="58" t="s">
        <v>34</v>
      </c>
      <c r="AI3" s="58" t="s">
        <v>35</v>
      </c>
      <c r="AJ3" s="58" t="s">
        <v>36</v>
      </c>
      <c r="AK3" s="58" t="s">
        <v>37</v>
      </c>
      <c r="AL3" s="58" t="s">
        <v>38</v>
      </c>
      <c r="AM3" s="58" t="s">
        <v>39</v>
      </c>
      <c r="AN3" s="58" t="s">
        <v>40</v>
      </c>
      <c r="AO3" s="58" t="s">
        <v>41</v>
      </c>
      <c r="AP3" s="58" t="s">
        <v>42</v>
      </c>
      <c r="AQ3" s="58" t="s">
        <v>43</v>
      </c>
      <c r="AR3" s="58" t="s">
        <v>597</v>
      </c>
    </row>
    <row r="4" spans="1:45" ht="15.75">
      <c r="A4" s="6" t="s">
        <v>44</v>
      </c>
      <c r="B4" s="6" t="s">
        <v>45</v>
      </c>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5">
      <c r="A5" s="74" t="s">
        <v>577</v>
      </c>
      <c r="B5" s="74" t="s">
        <v>46</v>
      </c>
      <c r="C5" s="91">
        <v>603.29999999999995</v>
      </c>
      <c r="D5" s="91">
        <v>850.5</v>
      </c>
      <c r="E5" s="91">
        <v>957.38900000000001</v>
      </c>
      <c r="F5" s="91">
        <v>1234.011</v>
      </c>
      <c r="G5" s="91">
        <v>1336.52</v>
      </c>
      <c r="H5" s="91">
        <v>1376.682</v>
      </c>
      <c r="I5" s="91">
        <v>1402.7570000000001</v>
      </c>
      <c r="J5" s="91">
        <v>1473.2750000000001</v>
      </c>
      <c r="K5" s="91">
        <v>1736.7739999999999</v>
      </c>
      <c r="L5" s="91">
        <v>1719.0640000000001</v>
      </c>
      <c r="M5" s="91">
        <v>1756.66</v>
      </c>
      <c r="N5" s="91">
        <v>1815.4649999999999</v>
      </c>
      <c r="O5" s="91">
        <v>1837.9480000000001</v>
      </c>
      <c r="P5" s="91">
        <v>1880.163</v>
      </c>
      <c r="Q5" s="91">
        <v>1910.538</v>
      </c>
      <c r="R5" s="91">
        <v>1867.057</v>
      </c>
      <c r="S5" s="91">
        <v>1890.23</v>
      </c>
      <c r="T5" s="91">
        <v>1890.6659999999999</v>
      </c>
      <c r="U5" s="91">
        <v>2004.671</v>
      </c>
      <c r="V5" s="91">
        <v>1858.278</v>
      </c>
      <c r="W5" s="91">
        <v>1831.3340000000001</v>
      </c>
      <c r="X5" s="91">
        <v>1790.7719999999999</v>
      </c>
      <c r="Y5" s="91">
        <v>1774.404</v>
      </c>
      <c r="Z5" s="91">
        <v>1815.3620000000001</v>
      </c>
      <c r="AA5" s="91">
        <v>1794.883</v>
      </c>
      <c r="AB5" s="91">
        <v>1790.9970000000001</v>
      </c>
      <c r="AC5" s="91">
        <v>1756.527</v>
      </c>
      <c r="AD5" s="91">
        <v>1736.175</v>
      </c>
      <c r="AE5" s="91">
        <v>1663.3520000000001</v>
      </c>
      <c r="AF5" s="91">
        <v>1558.2260000000001</v>
      </c>
      <c r="AG5" s="91">
        <v>1344.3130000000001</v>
      </c>
      <c r="AH5" s="91">
        <v>1347.982</v>
      </c>
      <c r="AI5" s="91">
        <v>1284.51</v>
      </c>
      <c r="AJ5" s="91">
        <v>1260.2349999999999</v>
      </c>
      <c r="AK5" s="91">
        <v>1282.4549999999999</v>
      </c>
      <c r="AL5" s="91">
        <v>1279.627</v>
      </c>
      <c r="AM5" s="91">
        <v>1267.037</v>
      </c>
      <c r="AN5" s="91">
        <v>1304.9839999999999</v>
      </c>
      <c r="AO5" s="91">
        <v>1292.4010000000001</v>
      </c>
      <c r="AP5" s="91">
        <v>1318.0319999999999</v>
      </c>
      <c r="AQ5" s="91">
        <v>1536.0450000000001</v>
      </c>
      <c r="AR5" s="91">
        <v>1602.308</v>
      </c>
    </row>
    <row r="6" spans="1:45">
      <c r="A6" s="70" t="s">
        <v>47</v>
      </c>
      <c r="B6" s="70" t="s">
        <v>48</v>
      </c>
      <c r="C6" s="92">
        <v>520.6</v>
      </c>
      <c r="D6" s="92">
        <v>586.6</v>
      </c>
      <c r="E6" s="92">
        <v>633.43700000000001</v>
      </c>
      <c r="F6" s="92">
        <v>677.43299999999999</v>
      </c>
      <c r="G6" s="92">
        <v>887.29200000000003</v>
      </c>
      <c r="H6" s="92">
        <v>935.48</v>
      </c>
      <c r="I6" s="92">
        <v>1057.8109999999999</v>
      </c>
      <c r="J6" s="92">
        <v>1090.5309999999999</v>
      </c>
      <c r="K6" s="92">
        <v>1085.6569999999999</v>
      </c>
      <c r="L6" s="92">
        <v>1153.432</v>
      </c>
      <c r="M6" s="92">
        <v>1189.9880000000001</v>
      </c>
      <c r="N6" s="92">
        <v>1229.1759999999999</v>
      </c>
      <c r="O6" s="92">
        <v>1244.7460000000001</v>
      </c>
      <c r="P6" s="92">
        <v>1152.1510000000001</v>
      </c>
      <c r="Q6" s="92">
        <v>1153.9449999999999</v>
      </c>
      <c r="R6" s="92">
        <v>1152.7760000000001</v>
      </c>
      <c r="S6" s="92">
        <v>1024.654</v>
      </c>
      <c r="T6" s="92">
        <v>1016.468</v>
      </c>
      <c r="U6" s="92">
        <v>985.98299999999995</v>
      </c>
      <c r="V6" s="92">
        <v>1226.4870000000001</v>
      </c>
      <c r="W6" s="92">
        <v>1165.94</v>
      </c>
      <c r="X6" s="92">
        <v>1130.277</v>
      </c>
      <c r="Y6" s="92">
        <v>921.202</v>
      </c>
      <c r="Z6" s="92">
        <v>535.92600000000004</v>
      </c>
      <c r="AA6" s="92">
        <v>503.72300000000001</v>
      </c>
      <c r="AB6" s="92">
        <v>489.23700000000002</v>
      </c>
      <c r="AC6" s="92">
        <v>494.53800000000001</v>
      </c>
      <c r="AD6" s="92">
        <v>483.57600000000002</v>
      </c>
      <c r="AE6" s="92">
        <v>745.32100000000003</v>
      </c>
      <c r="AF6" s="92">
        <v>717.92899999999997</v>
      </c>
      <c r="AG6" s="92">
        <v>768.51300000000003</v>
      </c>
      <c r="AH6" s="92">
        <v>326.86900000000003</v>
      </c>
      <c r="AI6" s="92">
        <v>327.57799999999997</v>
      </c>
      <c r="AJ6" s="92">
        <v>292.07</v>
      </c>
      <c r="AK6" s="92">
        <v>307.24200000000002</v>
      </c>
      <c r="AL6" s="92">
        <v>349.50400000000002</v>
      </c>
      <c r="AM6" s="92">
        <v>374.52345999999994</v>
      </c>
      <c r="AN6" s="92">
        <v>361</v>
      </c>
      <c r="AO6" s="92">
        <v>357.56700000000001</v>
      </c>
      <c r="AP6" s="92">
        <v>311.85300000000001</v>
      </c>
      <c r="AQ6" s="92">
        <v>308.74</v>
      </c>
      <c r="AR6" s="92">
        <v>297.87200000000001</v>
      </c>
    </row>
    <row r="7" spans="1:45">
      <c r="A7" s="74" t="s">
        <v>571</v>
      </c>
      <c r="B7" s="74"/>
      <c r="C7" s="91">
        <v>0</v>
      </c>
      <c r="D7" s="91">
        <v>0</v>
      </c>
      <c r="E7" s="91">
        <v>0</v>
      </c>
      <c r="F7" s="91">
        <v>0</v>
      </c>
      <c r="G7" s="91">
        <v>0</v>
      </c>
      <c r="H7" s="91">
        <v>0</v>
      </c>
      <c r="I7" s="91">
        <v>0</v>
      </c>
      <c r="J7" s="91">
        <v>0</v>
      </c>
      <c r="K7" s="91">
        <v>0</v>
      </c>
      <c r="L7" s="91">
        <v>0</v>
      </c>
      <c r="M7" s="91">
        <v>0</v>
      </c>
      <c r="N7" s="91">
        <v>0</v>
      </c>
      <c r="O7" s="91">
        <v>0</v>
      </c>
      <c r="P7" s="91">
        <v>0</v>
      </c>
      <c r="Q7" s="91">
        <v>0</v>
      </c>
      <c r="R7" s="91">
        <v>0</v>
      </c>
      <c r="S7" s="91">
        <v>0</v>
      </c>
      <c r="T7" s="91">
        <v>0</v>
      </c>
      <c r="U7" s="91">
        <v>0</v>
      </c>
      <c r="V7" s="91">
        <v>0</v>
      </c>
      <c r="W7" s="91">
        <v>0</v>
      </c>
      <c r="X7" s="91">
        <v>0</v>
      </c>
      <c r="Y7" s="91">
        <v>0</v>
      </c>
      <c r="Z7" s="91">
        <v>0</v>
      </c>
      <c r="AA7" s="91">
        <v>0</v>
      </c>
      <c r="AB7" s="91">
        <v>0</v>
      </c>
      <c r="AC7" s="91">
        <v>0</v>
      </c>
      <c r="AD7" s="91">
        <v>0</v>
      </c>
      <c r="AE7" s="91">
        <v>0</v>
      </c>
      <c r="AF7" s="91">
        <v>0</v>
      </c>
      <c r="AG7" s="91">
        <v>0</v>
      </c>
      <c r="AH7" s="91">
        <v>0</v>
      </c>
      <c r="AI7" s="91">
        <v>0</v>
      </c>
      <c r="AJ7" s="91">
        <v>0</v>
      </c>
      <c r="AK7" s="91">
        <v>36.914999999999999</v>
      </c>
      <c r="AL7" s="91">
        <v>37.024000000000001</v>
      </c>
      <c r="AM7" s="91">
        <v>40.052</v>
      </c>
      <c r="AN7" s="91">
        <v>41.679000000000002</v>
      </c>
      <c r="AO7" s="91">
        <v>43.881999999999998</v>
      </c>
      <c r="AP7" s="91">
        <v>44.646000000000001</v>
      </c>
      <c r="AQ7" s="91">
        <v>47.353999999999999</v>
      </c>
      <c r="AR7" s="91">
        <v>49.895000000000003</v>
      </c>
    </row>
    <row r="8" spans="1:45">
      <c r="A8" s="70" t="s">
        <v>572</v>
      </c>
      <c r="B8" s="70"/>
      <c r="C8" s="92">
        <v>0</v>
      </c>
      <c r="D8" s="92">
        <v>0</v>
      </c>
      <c r="E8" s="92">
        <v>0</v>
      </c>
      <c r="F8" s="92">
        <v>0</v>
      </c>
      <c r="G8" s="92">
        <v>0</v>
      </c>
      <c r="H8" s="92">
        <v>0</v>
      </c>
      <c r="I8" s="92">
        <v>0</v>
      </c>
      <c r="J8" s="92">
        <v>0</v>
      </c>
      <c r="K8" s="92">
        <v>0</v>
      </c>
      <c r="L8" s="92">
        <v>0</v>
      </c>
      <c r="M8" s="92">
        <v>0</v>
      </c>
      <c r="N8" s="92">
        <v>0</v>
      </c>
      <c r="O8" s="92">
        <v>0</v>
      </c>
      <c r="P8" s="92">
        <v>0</v>
      </c>
      <c r="Q8" s="92">
        <v>0</v>
      </c>
      <c r="R8" s="92">
        <v>0</v>
      </c>
      <c r="S8" s="92">
        <v>0</v>
      </c>
      <c r="T8" s="92">
        <v>0</v>
      </c>
      <c r="U8" s="92">
        <v>0</v>
      </c>
      <c r="V8" s="92">
        <v>0</v>
      </c>
      <c r="W8" s="92">
        <v>0</v>
      </c>
      <c r="X8" s="92">
        <v>0</v>
      </c>
      <c r="Y8" s="92">
        <v>0</v>
      </c>
      <c r="Z8" s="92">
        <v>0</v>
      </c>
      <c r="AA8" s="92">
        <v>0</v>
      </c>
      <c r="AB8" s="92">
        <v>0</v>
      </c>
      <c r="AC8" s="92">
        <v>0</v>
      </c>
      <c r="AD8" s="92">
        <v>0</v>
      </c>
      <c r="AE8" s="92">
        <v>0</v>
      </c>
      <c r="AF8" s="92">
        <v>0</v>
      </c>
      <c r="AG8" s="92">
        <v>0</v>
      </c>
      <c r="AH8" s="92">
        <v>0</v>
      </c>
      <c r="AI8" s="92">
        <v>0</v>
      </c>
      <c r="AJ8" s="92">
        <v>0</v>
      </c>
      <c r="AK8" s="92">
        <v>118.767</v>
      </c>
      <c r="AL8" s="92">
        <v>130.19499999999999</v>
      </c>
      <c r="AM8" s="92">
        <v>141.214</v>
      </c>
      <c r="AN8" s="92">
        <v>147.04300000000001</v>
      </c>
      <c r="AO8" s="92">
        <v>137.10900000000001</v>
      </c>
      <c r="AP8" s="92">
        <v>0</v>
      </c>
      <c r="AQ8" s="92">
        <v>0</v>
      </c>
      <c r="AR8" s="92">
        <v>0</v>
      </c>
    </row>
    <row r="9" spans="1:45">
      <c r="A9" s="74" t="s">
        <v>113</v>
      </c>
      <c r="B9" s="74"/>
      <c r="C9" s="91">
        <v>0</v>
      </c>
      <c r="D9" s="91">
        <v>0</v>
      </c>
      <c r="E9" s="91">
        <v>0</v>
      </c>
      <c r="F9" s="91">
        <v>0</v>
      </c>
      <c r="G9" s="91">
        <v>0</v>
      </c>
      <c r="H9" s="91">
        <v>0</v>
      </c>
      <c r="I9" s="91">
        <v>0</v>
      </c>
      <c r="J9" s="91">
        <v>0</v>
      </c>
      <c r="K9" s="91">
        <v>0</v>
      </c>
      <c r="L9" s="91">
        <v>0</v>
      </c>
      <c r="M9" s="91">
        <v>0</v>
      </c>
      <c r="N9" s="91">
        <v>0</v>
      </c>
      <c r="O9" s="91">
        <v>0</v>
      </c>
      <c r="P9" s="91">
        <v>0</v>
      </c>
      <c r="Q9" s="91">
        <v>0</v>
      </c>
      <c r="R9" s="91">
        <v>0</v>
      </c>
      <c r="S9" s="91">
        <v>0</v>
      </c>
      <c r="T9" s="91">
        <v>0</v>
      </c>
      <c r="U9" s="91">
        <v>0</v>
      </c>
      <c r="V9" s="91">
        <v>0</v>
      </c>
      <c r="W9" s="91">
        <v>0</v>
      </c>
      <c r="X9" s="91">
        <v>0</v>
      </c>
      <c r="Y9" s="91">
        <v>0</v>
      </c>
      <c r="Z9" s="91">
        <v>0</v>
      </c>
      <c r="AA9" s="91">
        <v>0</v>
      </c>
      <c r="AB9" s="91">
        <v>0</v>
      </c>
      <c r="AC9" s="91">
        <v>0</v>
      </c>
      <c r="AD9" s="91">
        <v>0</v>
      </c>
      <c r="AE9" s="91">
        <v>0</v>
      </c>
      <c r="AF9" s="91">
        <v>0</v>
      </c>
      <c r="AG9" s="91">
        <v>0</v>
      </c>
      <c r="AH9" s="91">
        <v>0</v>
      </c>
      <c r="AI9" s="91">
        <v>0</v>
      </c>
      <c r="AJ9" s="91">
        <v>0</v>
      </c>
      <c r="AK9" s="91">
        <v>681.202</v>
      </c>
      <c r="AL9" s="91">
        <v>676.31500000000005</v>
      </c>
      <c r="AM9" s="91">
        <v>692.44899999999996</v>
      </c>
      <c r="AN9" s="91">
        <v>693.51199999999994</v>
      </c>
      <c r="AO9" s="91">
        <v>704.59400000000005</v>
      </c>
      <c r="AP9" s="91">
        <v>645.54200000000003</v>
      </c>
      <c r="AQ9" s="91">
        <v>603.827</v>
      </c>
      <c r="AR9" s="91">
        <v>606.70299999999997</v>
      </c>
    </row>
    <row r="10" spans="1:45">
      <c r="A10" s="70" t="s">
        <v>49</v>
      </c>
      <c r="B10" s="70" t="s">
        <v>50</v>
      </c>
      <c r="C10" s="92">
        <v>1521.5</v>
      </c>
      <c r="D10" s="92">
        <v>1538.2</v>
      </c>
      <c r="E10" s="92">
        <v>1436.837</v>
      </c>
      <c r="F10" s="92">
        <v>1464.9549999999999</v>
      </c>
      <c r="G10" s="92">
        <v>1458.9849999999999</v>
      </c>
      <c r="H10" s="92">
        <v>1492.6769999999999</v>
      </c>
      <c r="I10" s="92">
        <v>1453.269</v>
      </c>
      <c r="J10" s="92">
        <v>1451.8409999999999</v>
      </c>
      <c r="K10" s="92">
        <v>1489.7850000000001</v>
      </c>
      <c r="L10" s="92">
        <v>1480.5740000000001</v>
      </c>
      <c r="M10" s="92">
        <v>1491.912</v>
      </c>
      <c r="N10" s="92">
        <v>1477.693</v>
      </c>
      <c r="O10" s="92">
        <v>1513.4690000000001</v>
      </c>
      <c r="P10" s="92">
        <v>1544.7639999999999</v>
      </c>
      <c r="Q10" s="92">
        <v>1557.085</v>
      </c>
      <c r="R10" s="92">
        <v>1541.8009999999999</v>
      </c>
      <c r="S10" s="92">
        <v>2296.7370000000001</v>
      </c>
      <c r="T10" s="92">
        <v>2225.7579999999998</v>
      </c>
      <c r="U10" s="92">
        <v>2249.123</v>
      </c>
      <c r="V10" s="92">
        <v>2148.1410000000001</v>
      </c>
      <c r="W10" s="92">
        <v>2187.7689999999998</v>
      </c>
      <c r="X10" s="92">
        <v>2163.6080000000002</v>
      </c>
      <c r="Y10" s="92">
        <v>2161.31</v>
      </c>
      <c r="Z10" s="92">
        <v>2318.393</v>
      </c>
      <c r="AA10" s="92">
        <v>2329.0920000000001</v>
      </c>
      <c r="AB10" s="92">
        <v>2287.5970000000002</v>
      </c>
      <c r="AC10" s="92">
        <v>2266.6379999999999</v>
      </c>
      <c r="AD10" s="92">
        <v>2230.1849999999999</v>
      </c>
      <c r="AE10" s="92">
        <v>2235.1529999999998</v>
      </c>
      <c r="AF10" s="92">
        <v>2240.924</v>
      </c>
      <c r="AG10" s="92">
        <v>940.375</v>
      </c>
      <c r="AH10" s="92">
        <v>952.37599999999998</v>
      </c>
      <c r="AI10" s="92">
        <v>945.78300000000002</v>
      </c>
      <c r="AJ10" s="92">
        <v>839.90899999999999</v>
      </c>
      <c r="AK10" s="92">
        <v>0</v>
      </c>
      <c r="AL10" s="92">
        <v>0</v>
      </c>
      <c r="AM10" s="92">
        <v>0</v>
      </c>
      <c r="AN10" s="92">
        <v>0</v>
      </c>
      <c r="AO10" s="92">
        <v>0</v>
      </c>
      <c r="AP10" s="92">
        <v>0</v>
      </c>
      <c r="AQ10" s="92">
        <v>0</v>
      </c>
      <c r="AR10" s="92">
        <v>0</v>
      </c>
    </row>
    <row r="11" spans="1:45">
      <c r="A11" s="78" t="s">
        <v>51</v>
      </c>
      <c r="B11" s="79" t="s">
        <v>52</v>
      </c>
      <c r="C11" s="93">
        <v>2645.5</v>
      </c>
      <c r="D11" s="93">
        <v>2975.5</v>
      </c>
      <c r="E11" s="93">
        <v>3027.663</v>
      </c>
      <c r="F11" s="93">
        <v>3376.3989999999999</v>
      </c>
      <c r="G11" s="93">
        <v>3682.797</v>
      </c>
      <c r="H11" s="93">
        <v>3804.8389999999999</v>
      </c>
      <c r="I11" s="93">
        <v>3913.837</v>
      </c>
      <c r="J11" s="93">
        <v>4015.6469999999999</v>
      </c>
      <c r="K11" s="93">
        <v>4312.2160000000003</v>
      </c>
      <c r="L11" s="93">
        <v>4353.07</v>
      </c>
      <c r="M11" s="93">
        <v>4438.5600000000004</v>
      </c>
      <c r="N11" s="93">
        <v>4522.3339999999998</v>
      </c>
      <c r="O11" s="93">
        <v>4596.1629999999996</v>
      </c>
      <c r="P11" s="93">
        <v>4577.0780000000004</v>
      </c>
      <c r="Q11" s="93">
        <v>4621.5680000000002</v>
      </c>
      <c r="R11" s="93">
        <v>4561.634</v>
      </c>
      <c r="S11" s="93">
        <v>5211.6210000000001</v>
      </c>
      <c r="T11" s="93">
        <v>5132.8919999999998</v>
      </c>
      <c r="U11" s="93">
        <v>5239.777</v>
      </c>
      <c r="V11" s="93">
        <v>5232.9059999999999</v>
      </c>
      <c r="W11" s="93">
        <v>5185.0429999999997</v>
      </c>
      <c r="X11" s="93">
        <v>5084.6570000000002</v>
      </c>
      <c r="Y11" s="93">
        <v>4856.9160000000002</v>
      </c>
      <c r="Z11" s="93">
        <v>4669.6809999999996</v>
      </c>
      <c r="AA11" s="93">
        <v>4627.6980000000003</v>
      </c>
      <c r="AB11" s="93">
        <v>4567.8310000000001</v>
      </c>
      <c r="AC11" s="93">
        <v>4517.7030000000004</v>
      </c>
      <c r="AD11" s="93">
        <v>4449.9359999999997</v>
      </c>
      <c r="AE11" s="93">
        <v>4643.826</v>
      </c>
      <c r="AF11" s="93">
        <v>4517.0789999999997</v>
      </c>
      <c r="AG11" s="93">
        <v>3053.201</v>
      </c>
      <c r="AH11" s="93">
        <v>2627.2269999999999</v>
      </c>
      <c r="AI11" s="93">
        <v>2557.8710000000001</v>
      </c>
      <c r="AJ11" s="93">
        <v>2392.2139999999999</v>
      </c>
      <c r="AK11" s="93">
        <f t="shared" ref="AK11:AQ11" si="0">SUM(AK5:AK10)</f>
        <v>2426.5810000000001</v>
      </c>
      <c r="AL11" s="93">
        <f t="shared" si="0"/>
        <v>2472.665</v>
      </c>
      <c r="AM11" s="93">
        <f t="shared" si="0"/>
        <v>2515.2754599999998</v>
      </c>
      <c r="AN11" s="93">
        <f t="shared" si="0"/>
        <v>2548.2179999999998</v>
      </c>
      <c r="AO11" s="93">
        <f t="shared" si="0"/>
        <v>2535.5529999999999</v>
      </c>
      <c r="AP11" s="93">
        <f t="shared" si="0"/>
        <v>2320.0729999999999</v>
      </c>
      <c r="AQ11" s="93">
        <f t="shared" si="0"/>
        <v>2495.9660000000003</v>
      </c>
      <c r="AR11" s="93">
        <f>SUM(AR5:AR10)</f>
        <v>2556.7780000000002</v>
      </c>
      <c r="AS11" s="123"/>
    </row>
    <row r="12" spans="1:45">
      <c r="A12" s="65" t="s">
        <v>578</v>
      </c>
      <c r="B12" s="65" t="s">
        <v>53</v>
      </c>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row>
    <row r="13" spans="1:45">
      <c r="A13" s="75" t="s">
        <v>54</v>
      </c>
      <c r="B13" s="75" t="s">
        <v>55</v>
      </c>
      <c r="C13" s="95">
        <v>374</v>
      </c>
      <c r="D13" s="95">
        <v>460.6</v>
      </c>
      <c r="E13" s="95">
        <v>668.94600000000003</v>
      </c>
      <c r="F13" s="95">
        <v>764.65899999999999</v>
      </c>
      <c r="G13" s="95">
        <v>835.14300000000003</v>
      </c>
      <c r="H13" s="95">
        <v>928.48400000000004</v>
      </c>
      <c r="I13" s="95">
        <v>954.24</v>
      </c>
      <c r="J13" s="95">
        <v>990.29</v>
      </c>
      <c r="K13" s="95">
        <v>1039.893</v>
      </c>
      <c r="L13" s="95">
        <v>1252.848</v>
      </c>
      <c r="M13" s="95">
        <v>1261.7180000000001</v>
      </c>
      <c r="N13" s="95">
        <v>1275.5319999999999</v>
      </c>
      <c r="O13" s="95">
        <v>1322.2460000000001</v>
      </c>
      <c r="P13" s="95">
        <v>1347.712</v>
      </c>
      <c r="Q13" s="95">
        <v>1369.4680000000001</v>
      </c>
      <c r="R13" s="95">
        <v>1392.9169999999999</v>
      </c>
      <c r="S13" s="95">
        <v>1431.1559999999999</v>
      </c>
      <c r="T13" s="95">
        <v>1445.4090000000001</v>
      </c>
      <c r="U13" s="95">
        <v>1467.19</v>
      </c>
      <c r="V13" s="95">
        <v>1467.799</v>
      </c>
      <c r="W13" s="95">
        <v>1432.123</v>
      </c>
      <c r="X13" s="95">
        <v>1406.2750000000001</v>
      </c>
      <c r="Y13" s="95">
        <v>1365.46</v>
      </c>
      <c r="Z13" s="95">
        <v>1365.6369999999999</v>
      </c>
      <c r="AA13" s="95">
        <v>1392.33</v>
      </c>
      <c r="AB13" s="95">
        <v>1371.5550000000001</v>
      </c>
      <c r="AC13" s="95">
        <v>1369.6759999999999</v>
      </c>
      <c r="AD13" s="95">
        <v>1349.63</v>
      </c>
      <c r="AE13" s="95">
        <v>1345.778</v>
      </c>
      <c r="AF13" s="95">
        <v>1276.883</v>
      </c>
      <c r="AG13" s="95">
        <v>1211.5909999999999</v>
      </c>
      <c r="AH13" s="95">
        <v>1222.7059999999999</v>
      </c>
      <c r="AI13" s="95">
        <v>1222.7059999999999</v>
      </c>
      <c r="AJ13" s="95">
        <v>1186.3309999999999</v>
      </c>
      <c r="AK13" s="95">
        <v>1100.252</v>
      </c>
      <c r="AL13" s="95">
        <v>1097.8889999999999</v>
      </c>
      <c r="AM13" s="95">
        <v>1104.69</v>
      </c>
      <c r="AN13" s="95">
        <v>1075.1500000000001</v>
      </c>
      <c r="AO13" s="95">
        <v>1099.2190000000001</v>
      </c>
      <c r="AP13" s="95">
        <v>1093.9159999999999</v>
      </c>
      <c r="AQ13" s="95">
        <v>1106.7660000000001</v>
      </c>
      <c r="AR13" s="95">
        <v>1091.6510000000001</v>
      </c>
    </row>
    <row r="14" spans="1:45">
      <c r="A14" s="70" t="s">
        <v>56</v>
      </c>
      <c r="B14" s="70" t="s">
        <v>57</v>
      </c>
      <c r="C14" s="92">
        <v>86.6</v>
      </c>
      <c r="D14" s="92">
        <v>208.2</v>
      </c>
      <c r="E14" s="92">
        <v>95.712999999999994</v>
      </c>
      <c r="F14" s="92">
        <v>704.84</v>
      </c>
      <c r="G14" s="92">
        <v>93.340999999999994</v>
      </c>
      <c r="H14" s="92">
        <v>25.756</v>
      </c>
      <c r="I14" s="92">
        <v>36.049999999999997</v>
      </c>
      <c r="J14" s="92">
        <v>49.603000000000002</v>
      </c>
      <c r="K14" s="92">
        <v>212.95500000000001</v>
      </c>
      <c r="L14" s="92">
        <v>8.8699999999999992</v>
      </c>
      <c r="M14" s="92">
        <v>13.814</v>
      </c>
      <c r="N14" s="92">
        <v>46.713999999999999</v>
      </c>
      <c r="O14" s="92">
        <v>25.466000000000001</v>
      </c>
      <c r="P14" s="92">
        <v>21.756</v>
      </c>
      <c r="Q14" s="92">
        <v>23.449000000000002</v>
      </c>
      <c r="R14" s="92">
        <v>38.238999999999997</v>
      </c>
      <c r="S14" s="92">
        <v>14.253</v>
      </c>
      <c r="T14" s="92">
        <v>21.780999999999999</v>
      </c>
      <c r="U14" s="92">
        <v>609</v>
      </c>
      <c r="V14" s="92">
        <v>17.654</v>
      </c>
      <c r="W14" s="92">
        <v>-25.847999999999999</v>
      </c>
      <c r="X14" s="92">
        <v>-40.814999999999998</v>
      </c>
      <c r="Y14" s="92">
        <v>177</v>
      </c>
      <c r="Z14" s="92">
        <v>26.693000000000001</v>
      </c>
      <c r="AA14" s="92">
        <v>-20.774999999999999</v>
      </c>
      <c r="AB14" s="92">
        <v>-1.879</v>
      </c>
      <c r="AC14" s="92">
        <v>-20.045999999999999</v>
      </c>
      <c r="AD14" s="92">
        <v>-3.8519999999999999</v>
      </c>
      <c r="AE14" s="92">
        <v>-68.894999999999996</v>
      </c>
      <c r="AF14" s="92">
        <v>-65.292000000000002</v>
      </c>
      <c r="AG14" s="92">
        <v>11.115</v>
      </c>
      <c r="AH14" s="92">
        <v>5.0540000000000003</v>
      </c>
      <c r="AI14" s="92">
        <v>-41.429000000000002</v>
      </c>
      <c r="AJ14" s="92">
        <v>-23.04</v>
      </c>
      <c r="AK14" s="92">
        <v>-2.363</v>
      </c>
      <c r="AL14" s="92">
        <v>6.8010000000000002</v>
      </c>
      <c r="AM14" s="92">
        <v>-29.54</v>
      </c>
      <c r="AN14" s="92">
        <v>24.068999999999999</v>
      </c>
      <c r="AO14" s="92">
        <v>-5.3029999999999999</v>
      </c>
      <c r="AP14" s="92">
        <v>12.85</v>
      </c>
      <c r="AQ14" s="92">
        <v>-15.115</v>
      </c>
      <c r="AR14" s="92">
        <v>99.269000000000005</v>
      </c>
    </row>
    <row r="15" spans="1:45">
      <c r="A15" s="75" t="s">
        <v>58</v>
      </c>
      <c r="B15" s="75" t="s">
        <v>59</v>
      </c>
      <c r="C15" s="95" t="s">
        <v>60</v>
      </c>
      <c r="D15" s="95" t="s">
        <v>60</v>
      </c>
      <c r="E15" s="95" t="s">
        <v>60</v>
      </c>
      <c r="F15" s="95" t="s">
        <v>60</v>
      </c>
      <c r="G15" s="95" t="s">
        <v>60</v>
      </c>
      <c r="H15" s="95" t="s">
        <v>60</v>
      </c>
      <c r="I15" s="95" t="s">
        <v>60</v>
      </c>
      <c r="J15" s="95" t="s">
        <v>60</v>
      </c>
      <c r="K15" s="95" t="s">
        <v>60</v>
      </c>
      <c r="L15" s="95" t="s">
        <v>60</v>
      </c>
      <c r="M15" s="95" t="s">
        <v>60</v>
      </c>
      <c r="N15" s="95" t="s">
        <v>60</v>
      </c>
      <c r="O15" s="95" t="s">
        <v>60</v>
      </c>
      <c r="P15" s="95" t="s">
        <v>60</v>
      </c>
      <c r="Q15" s="95" t="s">
        <v>60</v>
      </c>
      <c r="R15" s="95" t="s">
        <v>60</v>
      </c>
      <c r="S15" s="95" t="s">
        <v>60</v>
      </c>
      <c r="T15" s="95" t="s">
        <v>60</v>
      </c>
      <c r="U15" s="95" t="s">
        <v>60</v>
      </c>
      <c r="V15" s="95">
        <v>-53.33</v>
      </c>
      <c r="W15" s="95" t="s">
        <v>60</v>
      </c>
      <c r="X15" s="95" t="s">
        <v>60</v>
      </c>
      <c r="Y15" s="95" t="s">
        <v>60</v>
      </c>
      <c r="Z15" s="95" t="s">
        <v>60</v>
      </c>
      <c r="AA15" s="95" t="s">
        <v>60</v>
      </c>
      <c r="AB15" s="95" t="s">
        <v>60</v>
      </c>
      <c r="AC15" s="95" t="s">
        <v>60</v>
      </c>
      <c r="AD15" s="95" t="s">
        <v>60</v>
      </c>
      <c r="AE15" s="95" t="s">
        <v>60</v>
      </c>
      <c r="AF15" s="95" t="s">
        <v>60</v>
      </c>
      <c r="AG15" s="95" t="s">
        <v>60</v>
      </c>
      <c r="AH15" s="95" t="s">
        <v>60</v>
      </c>
      <c r="AI15" s="95" t="s">
        <v>60</v>
      </c>
      <c r="AJ15" s="95" t="s">
        <v>60</v>
      </c>
      <c r="AK15" s="95">
        <v>0</v>
      </c>
      <c r="AL15" s="95">
        <v>0</v>
      </c>
      <c r="AM15" s="95">
        <v>0</v>
      </c>
      <c r="AN15" s="95">
        <v>0</v>
      </c>
      <c r="AO15" s="95">
        <v>0</v>
      </c>
      <c r="AP15" s="95">
        <v>0</v>
      </c>
      <c r="AQ15" s="95">
        <v>0</v>
      </c>
      <c r="AR15" s="95">
        <v>0</v>
      </c>
    </row>
    <row r="16" spans="1:45">
      <c r="A16" s="70" t="s">
        <v>61</v>
      </c>
      <c r="B16" s="70" t="s">
        <v>62</v>
      </c>
      <c r="C16" s="92">
        <v>460.6</v>
      </c>
      <c r="D16" s="92">
        <v>668.9</v>
      </c>
      <c r="E16" s="92">
        <v>764.65899999999999</v>
      </c>
      <c r="F16" s="92">
        <v>835.14300000000003</v>
      </c>
      <c r="G16" s="92">
        <v>928.48400000000004</v>
      </c>
      <c r="H16" s="92">
        <v>954.24</v>
      </c>
      <c r="I16" s="92">
        <v>990.29</v>
      </c>
      <c r="J16" s="92">
        <v>1039.893</v>
      </c>
      <c r="K16" s="92">
        <v>1252.848</v>
      </c>
      <c r="L16" s="92">
        <v>1261.7180000000001</v>
      </c>
      <c r="M16" s="92">
        <v>1275.5319999999999</v>
      </c>
      <c r="N16" s="92">
        <v>1322.2460000000001</v>
      </c>
      <c r="O16" s="92">
        <v>1347.712</v>
      </c>
      <c r="P16" s="92">
        <v>1369.4680000000001</v>
      </c>
      <c r="Q16" s="92">
        <v>1392.9169999999999</v>
      </c>
      <c r="R16" s="92">
        <v>1431.1559999999999</v>
      </c>
      <c r="S16" s="92">
        <v>1445.4090000000001</v>
      </c>
      <c r="T16" s="92">
        <v>1467.19</v>
      </c>
      <c r="U16" s="92">
        <v>1467.799</v>
      </c>
      <c r="V16" s="92">
        <v>1432.123</v>
      </c>
      <c r="W16" s="92">
        <v>1406.2750000000001</v>
      </c>
      <c r="X16" s="92">
        <v>1365.46</v>
      </c>
      <c r="Y16" s="92">
        <v>1365.6369999999999</v>
      </c>
      <c r="Z16" s="92">
        <v>1392.33</v>
      </c>
      <c r="AA16" s="92">
        <v>1371.5550000000001</v>
      </c>
      <c r="AB16" s="92">
        <v>1369.6759999999999</v>
      </c>
      <c r="AC16" s="92">
        <v>1349.63</v>
      </c>
      <c r="AD16" s="92">
        <v>1345.778</v>
      </c>
      <c r="AE16" s="92">
        <v>1276.883</v>
      </c>
      <c r="AF16" s="92">
        <v>1211.5909999999999</v>
      </c>
      <c r="AG16" s="92">
        <v>1222.7059999999999</v>
      </c>
      <c r="AH16" s="92">
        <v>1227.76</v>
      </c>
      <c r="AI16" s="92">
        <v>1181.277</v>
      </c>
      <c r="AJ16" s="92">
        <v>1163.2909999999999</v>
      </c>
      <c r="AK16" s="92">
        <f t="shared" ref="AK16:AQ16" si="1">AK13+AK14</f>
        <v>1097.8889999999999</v>
      </c>
      <c r="AL16" s="92">
        <f t="shared" si="1"/>
        <v>1104.6899999999998</v>
      </c>
      <c r="AM16" s="92">
        <f t="shared" si="1"/>
        <v>1075.1500000000001</v>
      </c>
      <c r="AN16" s="92">
        <f t="shared" si="1"/>
        <v>1099.2190000000001</v>
      </c>
      <c r="AO16" s="92">
        <f t="shared" si="1"/>
        <v>1093.9159999999999</v>
      </c>
      <c r="AP16" s="92">
        <f t="shared" si="1"/>
        <v>1106.7659999999998</v>
      </c>
      <c r="AQ16" s="92">
        <f t="shared" si="1"/>
        <v>1091.6510000000001</v>
      </c>
      <c r="AR16" s="92">
        <f>AR13+AR14</f>
        <v>1190.92</v>
      </c>
    </row>
    <row r="17" spans="1:45">
      <c r="A17" s="78" t="s">
        <v>63</v>
      </c>
      <c r="B17" s="79" t="s">
        <v>64</v>
      </c>
      <c r="C17" s="93">
        <f t="shared" ref="C17:AJ17" si="2">AVERAGE(B16:C16)</f>
        <v>460.6</v>
      </c>
      <c r="D17" s="93">
        <f t="shared" si="2"/>
        <v>564.75</v>
      </c>
      <c r="E17" s="93">
        <f t="shared" si="2"/>
        <v>716.77949999999998</v>
      </c>
      <c r="F17" s="93">
        <f t="shared" si="2"/>
        <v>799.90100000000007</v>
      </c>
      <c r="G17" s="93">
        <f t="shared" si="2"/>
        <v>881.81349999999998</v>
      </c>
      <c r="H17" s="93">
        <f t="shared" si="2"/>
        <v>941.36200000000008</v>
      </c>
      <c r="I17" s="93">
        <f t="shared" si="2"/>
        <v>972.26499999999999</v>
      </c>
      <c r="J17" s="93">
        <f t="shared" si="2"/>
        <v>1015.0915</v>
      </c>
      <c r="K17" s="93">
        <f t="shared" si="2"/>
        <v>1146.3705</v>
      </c>
      <c r="L17" s="93">
        <f t="shared" si="2"/>
        <v>1257.2829999999999</v>
      </c>
      <c r="M17" s="93">
        <f t="shared" si="2"/>
        <v>1268.625</v>
      </c>
      <c r="N17" s="93">
        <f t="shared" si="2"/>
        <v>1298.8890000000001</v>
      </c>
      <c r="O17" s="93">
        <f t="shared" si="2"/>
        <v>1334.979</v>
      </c>
      <c r="P17" s="93">
        <f t="shared" si="2"/>
        <v>1358.5900000000001</v>
      </c>
      <c r="Q17" s="93">
        <f t="shared" si="2"/>
        <v>1381.1925000000001</v>
      </c>
      <c r="R17" s="93">
        <f t="shared" si="2"/>
        <v>1412.0364999999999</v>
      </c>
      <c r="S17" s="93">
        <f t="shared" si="2"/>
        <v>1438.2825</v>
      </c>
      <c r="T17" s="93">
        <f t="shared" si="2"/>
        <v>1456.2995000000001</v>
      </c>
      <c r="U17" s="93">
        <f t="shared" si="2"/>
        <v>1467.4945</v>
      </c>
      <c r="V17" s="93">
        <f t="shared" si="2"/>
        <v>1449.961</v>
      </c>
      <c r="W17" s="93">
        <f t="shared" si="2"/>
        <v>1419.1990000000001</v>
      </c>
      <c r="X17" s="93">
        <f t="shared" si="2"/>
        <v>1385.8675000000001</v>
      </c>
      <c r="Y17" s="93">
        <f t="shared" si="2"/>
        <v>1365.5484999999999</v>
      </c>
      <c r="Z17" s="93">
        <f t="shared" si="2"/>
        <v>1378.9834999999998</v>
      </c>
      <c r="AA17" s="93">
        <f t="shared" si="2"/>
        <v>1381.9425000000001</v>
      </c>
      <c r="AB17" s="93">
        <f t="shared" si="2"/>
        <v>1370.6154999999999</v>
      </c>
      <c r="AC17" s="93">
        <f t="shared" si="2"/>
        <v>1359.653</v>
      </c>
      <c r="AD17" s="93">
        <f t="shared" si="2"/>
        <v>1347.7040000000002</v>
      </c>
      <c r="AE17" s="93">
        <f t="shared" si="2"/>
        <v>1311.3305</v>
      </c>
      <c r="AF17" s="93">
        <f t="shared" si="2"/>
        <v>1244.2370000000001</v>
      </c>
      <c r="AG17" s="93">
        <f t="shared" si="2"/>
        <v>1217.1484999999998</v>
      </c>
      <c r="AH17" s="93">
        <f t="shared" si="2"/>
        <v>1225.2329999999999</v>
      </c>
      <c r="AI17" s="93">
        <f t="shared" si="2"/>
        <v>1204.5185000000001</v>
      </c>
      <c r="AJ17" s="93">
        <f t="shared" si="2"/>
        <v>1172.2840000000001</v>
      </c>
      <c r="AK17" s="93">
        <f t="shared" ref="AK17:AQ17" si="3">+AVERAGE(AJ16:AK16)</f>
        <v>1130.5899999999999</v>
      </c>
      <c r="AL17" s="93">
        <f t="shared" si="3"/>
        <v>1101.2894999999999</v>
      </c>
      <c r="AM17" s="93">
        <f t="shared" si="3"/>
        <v>1089.92</v>
      </c>
      <c r="AN17" s="93">
        <f t="shared" si="3"/>
        <v>1087.1845000000001</v>
      </c>
      <c r="AO17" s="93">
        <f t="shared" si="3"/>
        <v>1096.5675000000001</v>
      </c>
      <c r="AP17" s="93">
        <f t="shared" si="3"/>
        <v>1100.3409999999999</v>
      </c>
      <c r="AQ17" s="93">
        <f t="shared" si="3"/>
        <v>1099.2085</v>
      </c>
      <c r="AR17" s="93">
        <f>+AVERAGE(AQ16:AR16)</f>
        <v>1141.2855</v>
      </c>
    </row>
    <row r="18" spans="1:45">
      <c r="A18" s="65" t="s">
        <v>579</v>
      </c>
      <c r="B18" s="65" t="s">
        <v>65</v>
      </c>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row>
    <row r="19" spans="1:45">
      <c r="A19" s="75" t="s">
        <v>54</v>
      </c>
      <c r="B19" s="75" t="s">
        <v>55</v>
      </c>
      <c r="C19" s="95">
        <v>116.7</v>
      </c>
      <c r="D19" s="95">
        <v>142.69999999999999</v>
      </c>
      <c r="E19" s="95">
        <v>181.65100000000001</v>
      </c>
      <c r="F19" s="95">
        <v>192.73</v>
      </c>
      <c r="G19" s="95">
        <v>398.86799999999999</v>
      </c>
      <c r="H19" s="95">
        <v>408.036</v>
      </c>
      <c r="I19" s="95">
        <v>422.44200000000001</v>
      </c>
      <c r="J19" s="95">
        <v>412.46699999999998</v>
      </c>
      <c r="K19" s="95">
        <v>433.38200000000001</v>
      </c>
      <c r="L19" s="95">
        <v>483.92599999999999</v>
      </c>
      <c r="M19" s="95">
        <v>457.346</v>
      </c>
      <c r="N19" s="95">
        <v>481.12799999999999</v>
      </c>
      <c r="O19" s="95">
        <v>493.21899999999999</v>
      </c>
      <c r="P19" s="95">
        <v>490.23599999999999</v>
      </c>
      <c r="Q19" s="95">
        <v>510.69499999999999</v>
      </c>
      <c r="R19" s="95">
        <v>517.62099999999998</v>
      </c>
      <c r="S19" s="95">
        <v>435.90100000000001</v>
      </c>
      <c r="T19" s="95">
        <v>444.82100000000003</v>
      </c>
      <c r="U19" s="95">
        <v>423.476</v>
      </c>
      <c r="V19" s="95">
        <v>536.87199999999996</v>
      </c>
      <c r="W19" s="95">
        <v>426.15499999999997</v>
      </c>
      <c r="X19" s="95">
        <v>425.05900000000003</v>
      </c>
      <c r="Y19" s="95">
        <v>425.31200000000001</v>
      </c>
      <c r="Z19" s="95">
        <v>408.767</v>
      </c>
      <c r="AA19" s="95">
        <v>423.03199999999998</v>
      </c>
      <c r="AB19" s="95">
        <v>423.32799999999997</v>
      </c>
      <c r="AC19" s="95">
        <v>421.32100000000003</v>
      </c>
      <c r="AD19" s="95">
        <v>406.89699999999999</v>
      </c>
      <c r="AE19" s="95">
        <v>390.39699999999999</v>
      </c>
      <c r="AF19" s="95">
        <v>386.46899999999999</v>
      </c>
      <c r="AG19" s="95">
        <v>346.63499999999999</v>
      </c>
      <c r="AH19" s="95">
        <v>121.607</v>
      </c>
      <c r="AI19" s="95">
        <v>120.22199999999999</v>
      </c>
      <c r="AJ19" s="95">
        <v>98.179000000000002</v>
      </c>
      <c r="AK19" s="95">
        <v>159.983</v>
      </c>
      <c r="AL19" s="95">
        <v>184.566</v>
      </c>
      <c r="AM19" s="95">
        <v>174.93700000000001</v>
      </c>
      <c r="AN19" s="95">
        <v>191.887</v>
      </c>
      <c r="AO19" s="95">
        <v>205.76499999999999</v>
      </c>
      <c r="AP19" s="95">
        <v>198.48500000000001</v>
      </c>
      <c r="AQ19" s="95">
        <v>211.26599999999999</v>
      </c>
      <c r="AR19" s="95">
        <v>444.39400000000001</v>
      </c>
    </row>
    <row r="20" spans="1:45">
      <c r="A20" s="70" t="s">
        <v>56</v>
      </c>
      <c r="B20" s="70" t="s">
        <v>57</v>
      </c>
      <c r="C20" s="92">
        <v>26</v>
      </c>
      <c r="D20" s="92">
        <v>38.950000000000003</v>
      </c>
      <c r="E20" s="92">
        <v>11.079000000000001</v>
      </c>
      <c r="F20" s="92">
        <v>206.13800000000001</v>
      </c>
      <c r="G20" s="92">
        <v>9.1679999999999993</v>
      </c>
      <c r="H20" s="92">
        <v>14.406000000000001</v>
      </c>
      <c r="I20" s="92">
        <v>-9.9749999999999996</v>
      </c>
      <c r="J20" s="92">
        <v>20.914999999999999</v>
      </c>
      <c r="K20" s="92">
        <v>50.543999999999997</v>
      </c>
      <c r="L20" s="92">
        <v>-26.58</v>
      </c>
      <c r="M20" s="92">
        <v>23.782</v>
      </c>
      <c r="N20" s="92">
        <v>12.090999999999999</v>
      </c>
      <c r="O20" s="92">
        <v>-2.9830000000000001</v>
      </c>
      <c r="P20" s="92">
        <v>20.459</v>
      </c>
      <c r="Q20" s="92">
        <v>6.9260000000000002</v>
      </c>
      <c r="R20" s="92">
        <v>-81.72</v>
      </c>
      <c r="S20" s="92">
        <v>8.92</v>
      </c>
      <c r="T20" s="92">
        <v>-21.344999999999999</v>
      </c>
      <c r="U20" s="92">
        <v>113.396</v>
      </c>
      <c r="V20" s="92">
        <v>11.385</v>
      </c>
      <c r="W20" s="92">
        <v>-1.0960000000000001</v>
      </c>
      <c r="X20" s="92">
        <v>0.253</v>
      </c>
      <c r="Y20" s="92">
        <v>-16.545000000000002</v>
      </c>
      <c r="Z20" s="92">
        <v>14.265000000000001</v>
      </c>
      <c r="AA20" s="92">
        <v>0.29599999999999999</v>
      </c>
      <c r="AB20" s="92">
        <v>-2.0070000000000001</v>
      </c>
      <c r="AC20" s="92">
        <v>-14.423999999999999</v>
      </c>
      <c r="AD20" s="92">
        <v>-16.5</v>
      </c>
      <c r="AE20" s="92">
        <v>-3.9279999999999999</v>
      </c>
      <c r="AF20" s="92">
        <v>-39.834000000000003</v>
      </c>
      <c r="AG20" s="92">
        <v>-225.02799999999999</v>
      </c>
      <c r="AH20" s="92">
        <v>-1.385</v>
      </c>
      <c r="AI20" s="92">
        <v>-22.042999999999999</v>
      </c>
      <c r="AJ20" s="92">
        <v>-1.2350000000000001</v>
      </c>
      <c r="AK20" s="92">
        <v>24.582999999999998</v>
      </c>
      <c r="AL20" s="92">
        <v>-9.6289999999999996</v>
      </c>
      <c r="AM20" s="92">
        <v>16.95</v>
      </c>
      <c r="AN20" s="92">
        <v>13.878</v>
      </c>
      <c r="AO20" s="92">
        <v>-7.28</v>
      </c>
      <c r="AP20" s="92">
        <v>12.781000000000001</v>
      </c>
      <c r="AQ20" s="92">
        <v>233.12799999999999</v>
      </c>
      <c r="AR20" s="92">
        <v>-33.006</v>
      </c>
    </row>
    <row r="21" spans="1:45">
      <c r="A21" s="75" t="s">
        <v>58</v>
      </c>
      <c r="B21" s="75" t="s">
        <v>59</v>
      </c>
      <c r="C21" s="95" t="s">
        <v>60</v>
      </c>
      <c r="D21" s="95" t="s">
        <v>60</v>
      </c>
      <c r="E21" s="95" t="s">
        <v>60</v>
      </c>
      <c r="F21" s="95" t="s">
        <v>60</v>
      </c>
      <c r="G21" s="95" t="s">
        <v>60</v>
      </c>
      <c r="H21" s="95" t="s">
        <v>60</v>
      </c>
      <c r="I21" s="95" t="s">
        <v>60</v>
      </c>
      <c r="J21" s="95" t="s">
        <v>60</v>
      </c>
      <c r="K21" s="95" t="s">
        <v>60</v>
      </c>
      <c r="L21" s="95" t="s">
        <v>60</v>
      </c>
      <c r="M21" s="95" t="s">
        <v>60</v>
      </c>
      <c r="N21" s="95" t="s">
        <v>60</v>
      </c>
      <c r="O21" s="95" t="s">
        <v>60</v>
      </c>
      <c r="P21" s="95" t="s">
        <v>60</v>
      </c>
      <c r="Q21" s="95" t="s">
        <v>60</v>
      </c>
      <c r="R21" s="95" t="s">
        <v>60</v>
      </c>
      <c r="S21" s="95" t="s">
        <v>60</v>
      </c>
      <c r="T21" s="95" t="s">
        <v>60</v>
      </c>
      <c r="U21" s="95" t="s">
        <v>60</v>
      </c>
      <c r="V21" s="95">
        <v>-122.102</v>
      </c>
      <c r="W21" s="95" t="s">
        <v>60</v>
      </c>
      <c r="X21" s="95" t="s">
        <v>60</v>
      </c>
      <c r="Y21" s="95" t="s">
        <v>60</v>
      </c>
      <c r="Z21" s="95" t="s">
        <v>60</v>
      </c>
      <c r="AA21" s="95" t="s">
        <v>60</v>
      </c>
      <c r="AB21" s="95" t="s">
        <v>60</v>
      </c>
      <c r="AC21" s="95" t="s">
        <v>60</v>
      </c>
      <c r="AD21" s="95" t="s">
        <v>60</v>
      </c>
      <c r="AE21" s="95" t="s">
        <v>60</v>
      </c>
      <c r="AF21" s="95" t="s">
        <v>60</v>
      </c>
      <c r="AG21" s="95" t="s">
        <v>60</v>
      </c>
      <c r="AH21" s="95" t="s">
        <v>60</v>
      </c>
      <c r="AI21" s="95" t="s">
        <v>60</v>
      </c>
      <c r="AJ21" s="95" t="s">
        <v>60</v>
      </c>
      <c r="AK21" s="95">
        <v>0</v>
      </c>
      <c r="AL21" s="95">
        <v>0</v>
      </c>
      <c r="AM21" s="95">
        <v>0</v>
      </c>
      <c r="AN21" s="95">
        <v>0</v>
      </c>
      <c r="AO21" s="95">
        <v>0</v>
      </c>
      <c r="AP21" s="95">
        <v>0</v>
      </c>
      <c r="AQ21" s="95">
        <v>0</v>
      </c>
      <c r="AR21" s="95">
        <v>0</v>
      </c>
    </row>
    <row r="22" spans="1:45">
      <c r="A22" s="70" t="s">
        <v>61</v>
      </c>
      <c r="B22" s="70" t="s">
        <v>62</v>
      </c>
      <c r="C22" s="92">
        <v>142.69999999999999</v>
      </c>
      <c r="D22" s="92">
        <v>181.6</v>
      </c>
      <c r="E22" s="92">
        <v>192.73</v>
      </c>
      <c r="F22" s="92">
        <v>398.86799999999999</v>
      </c>
      <c r="G22" s="92">
        <v>408.036</v>
      </c>
      <c r="H22" s="92">
        <v>422.44200000000001</v>
      </c>
      <c r="I22" s="92">
        <v>412.46699999999998</v>
      </c>
      <c r="J22" s="92">
        <v>433.38200000000001</v>
      </c>
      <c r="K22" s="92">
        <v>483.92599999999999</v>
      </c>
      <c r="L22" s="92">
        <v>457.346</v>
      </c>
      <c r="M22" s="92">
        <v>481.12799999999999</v>
      </c>
      <c r="N22" s="92">
        <v>493.21899999999999</v>
      </c>
      <c r="O22" s="92">
        <v>490.23599999999999</v>
      </c>
      <c r="P22" s="92">
        <v>510.69499999999999</v>
      </c>
      <c r="Q22" s="92">
        <v>517.62099999999998</v>
      </c>
      <c r="R22" s="92">
        <v>435.90100000000001</v>
      </c>
      <c r="S22" s="92">
        <v>444.82100000000003</v>
      </c>
      <c r="T22" s="92">
        <v>423.476</v>
      </c>
      <c r="U22" s="92">
        <v>536.87199999999996</v>
      </c>
      <c r="V22" s="92">
        <v>426.15499999999997</v>
      </c>
      <c r="W22" s="92">
        <v>425.05900000000003</v>
      </c>
      <c r="X22" s="92">
        <v>425.31200000000001</v>
      </c>
      <c r="Y22" s="92">
        <v>408.767</v>
      </c>
      <c r="Z22" s="92">
        <v>423.03199999999998</v>
      </c>
      <c r="AA22" s="92">
        <v>423.32799999999997</v>
      </c>
      <c r="AB22" s="92">
        <v>421.32100000000003</v>
      </c>
      <c r="AC22" s="92">
        <v>406.89699999999999</v>
      </c>
      <c r="AD22" s="92">
        <v>390.39699999999999</v>
      </c>
      <c r="AE22" s="92">
        <v>386.46899999999999</v>
      </c>
      <c r="AF22" s="92">
        <v>346.63499999999999</v>
      </c>
      <c r="AG22" s="92">
        <v>121.607</v>
      </c>
      <c r="AH22" s="92">
        <v>120.22199999999999</v>
      </c>
      <c r="AI22" s="92">
        <v>98.179000000000002</v>
      </c>
      <c r="AJ22" s="92">
        <v>96.944000000000003</v>
      </c>
      <c r="AK22" s="92">
        <f t="shared" ref="AK22:AQ22" si="4">AK19+AK20</f>
        <v>184.566</v>
      </c>
      <c r="AL22" s="92">
        <f t="shared" si="4"/>
        <v>174.93700000000001</v>
      </c>
      <c r="AM22" s="92">
        <f t="shared" si="4"/>
        <v>191.887</v>
      </c>
      <c r="AN22" s="92">
        <f t="shared" si="4"/>
        <v>205.76499999999999</v>
      </c>
      <c r="AO22" s="92">
        <f t="shared" si="4"/>
        <v>198.48499999999999</v>
      </c>
      <c r="AP22" s="92">
        <f t="shared" si="4"/>
        <v>211.26600000000002</v>
      </c>
      <c r="AQ22" s="92">
        <f t="shared" si="4"/>
        <v>444.39400000000001</v>
      </c>
      <c r="AR22" s="92">
        <f>AR19+AR20</f>
        <v>411.38800000000003</v>
      </c>
    </row>
    <row r="23" spans="1:45">
      <c r="A23" s="78" t="s">
        <v>63</v>
      </c>
      <c r="B23" s="79" t="s">
        <v>64</v>
      </c>
      <c r="C23" s="93">
        <f t="shared" ref="C23:D23" si="5">AVERAGE(B22:C22)</f>
        <v>142.69999999999999</v>
      </c>
      <c r="D23" s="93">
        <f t="shared" si="5"/>
        <v>162.14999999999998</v>
      </c>
      <c r="E23" s="93">
        <f t="shared" ref="E23:AQ23" si="6">+AVERAGE(D22:E22)</f>
        <v>187.16499999999999</v>
      </c>
      <c r="F23" s="93">
        <f t="shared" si="6"/>
        <v>295.79899999999998</v>
      </c>
      <c r="G23" s="93">
        <f t="shared" si="6"/>
        <v>403.452</v>
      </c>
      <c r="H23" s="93">
        <f t="shared" si="6"/>
        <v>415.23900000000003</v>
      </c>
      <c r="I23" s="93">
        <f t="shared" si="6"/>
        <v>417.4545</v>
      </c>
      <c r="J23" s="93">
        <f t="shared" si="6"/>
        <v>422.92449999999997</v>
      </c>
      <c r="K23" s="93">
        <f t="shared" si="6"/>
        <v>458.654</v>
      </c>
      <c r="L23" s="93">
        <f t="shared" si="6"/>
        <v>470.63599999999997</v>
      </c>
      <c r="M23" s="93">
        <f t="shared" si="6"/>
        <v>469.23699999999997</v>
      </c>
      <c r="N23" s="93">
        <f t="shared" si="6"/>
        <v>487.17349999999999</v>
      </c>
      <c r="O23" s="93">
        <f t="shared" si="6"/>
        <v>491.72749999999996</v>
      </c>
      <c r="P23" s="93">
        <f t="shared" si="6"/>
        <v>500.46550000000002</v>
      </c>
      <c r="Q23" s="93">
        <f t="shared" si="6"/>
        <v>514.15800000000002</v>
      </c>
      <c r="R23" s="93">
        <f t="shared" si="6"/>
        <v>476.76099999999997</v>
      </c>
      <c r="S23" s="93">
        <f t="shared" si="6"/>
        <v>440.36099999999999</v>
      </c>
      <c r="T23" s="93">
        <f t="shared" si="6"/>
        <v>434.14850000000001</v>
      </c>
      <c r="U23" s="93">
        <f t="shared" si="6"/>
        <v>480.17399999999998</v>
      </c>
      <c r="V23" s="93">
        <f t="shared" si="6"/>
        <v>481.51349999999996</v>
      </c>
      <c r="W23" s="93">
        <f t="shared" si="6"/>
        <v>425.60699999999997</v>
      </c>
      <c r="X23" s="93">
        <f t="shared" si="6"/>
        <v>425.18550000000005</v>
      </c>
      <c r="Y23" s="93">
        <f t="shared" si="6"/>
        <v>417.03949999999998</v>
      </c>
      <c r="Z23" s="93">
        <f t="shared" si="6"/>
        <v>415.89949999999999</v>
      </c>
      <c r="AA23" s="93">
        <f t="shared" si="6"/>
        <v>423.17999999999995</v>
      </c>
      <c r="AB23" s="93">
        <f t="shared" si="6"/>
        <v>422.3245</v>
      </c>
      <c r="AC23" s="93">
        <f t="shared" si="6"/>
        <v>414.10900000000004</v>
      </c>
      <c r="AD23" s="93">
        <f t="shared" si="6"/>
        <v>398.64699999999999</v>
      </c>
      <c r="AE23" s="93">
        <f t="shared" si="6"/>
        <v>388.43299999999999</v>
      </c>
      <c r="AF23" s="93">
        <f t="shared" si="6"/>
        <v>366.55200000000002</v>
      </c>
      <c r="AG23" s="93">
        <f t="shared" si="6"/>
        <v>234.12099999999998</v>
      </c>
      <c r="AH23" s="93">
        <f t="shared" si="6"/>
        <v>120.9145</v>
      </c>
      <c r="AI23" s="93">
        <f t="shared" si="6"/>
        <v>109.20050000000001</v>
      </c>
      <c r="AJ23" s="93">
        <f t="shared" si="6"/>
        <v>97.561499999999995</v>
      </c>
      <c r="AK23" s="93">
        <f t="shared" si="6"/>
        <v>140.755</v>
      </c>
      <c r="AL23" s="93">
        <f t="shared" si="6"/>
        <v>179.75150000000002</v>
      </c>
      <c r="AM23" s="93">
        <f t="shared" si="6"/>
        <v>183.41200000000001</v>
      </c>
      <c r="AN23" s="93">
        <f t="shared" si="6"/>
        <v>198.82599999999999</v>
      </c>
      <c r="AO23" s="93">
        <f t="shared" si="6"/>
        <v>202.125</v>
      </c>
      <c r="AP23" s="93">
        <f t="shared" si="6"/>
        <v>204.87549999999999</v>
      </c>
      <c r="AQ23" s="93">
        <f t="shared" si="6"/>
        <v>327.83000000000004</v>
      </c>
      <c r="AR23" s="93">
        <f>+AVERAGE(AQ22:AR22)</f>
        <v>427.89100000000002</v>
      </c>
    </row>
    <row r="24" spans="1:45">
      <c r="A24" s="65" t="s">
        <v>580</v>
      </c>
      <c r="B24" s="65" t="s">
        <v>66</v>
      </c>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94"/>
      <c r="AE24" s="94"/>
      <c r="AF24" s="94"/>
      <c r="AG24" s="94"/>
      <c r="AH24" s="94"/>
      <c r="AI24" s="94"/>
      <c r="AJ24" s="94"/>
      <c r="AK24" s="94"/>
      <c r="AL24" s="94"/>
      <c r="AM24" s="94"/>
      <c r="AN24" s="94"/>
      <c r="AO24" s="94"/>
      <c r="AP24" s="94"/>
      <c r="AQ24" s="94"/>
      <c r="AR24" s="94"/>
    </row>
    <row r="25" spans="1:45">
      <c r="A25" s="75" t="s">
        <v>54</v>
      </c>
      <c r="B25" s="75" t="s">
        <v>55</v>
      </c>
      <c r="C25" s="95">
        <v>490.7</v>
      </c>
      <c r="D25" s="95">
        <v>603.29999999999995</v>
      </c>
      <c r="E25" s="95">
        <v>850.59699999999998</v>
      </c>
      <c r="F25" s="95">
        <v>957.38900000000001</v>
      </c>
      <c r="G25" s="95">
        <v>1234.011</v>
      </c>
      <c r="H25" s="95">
        <v>1336.52</v>
      </c>
      <c r="I25" s="95">
        <v>1376.682</v>
      </c>
      <c r="J25" s="95">
        <v>1402.7570000000001</v>
      </c>
      <c r="K25" s="95">
        <v>1473.2750000000001</v>
      </c>
      <c r="L25" s="95">
        <v>1736.7739999999999</v>
      </c>
      <c r="M25" s="95">
        <v>1719.0640000000001</v>
      </c>
      <c r="N25" s="95">
        <v>1756.66</v>
      </c>
      <c r="O25" s="95">
        <v>1815.4649999999999</v>
      </c>
      <c r="P25" s="95">
        <v>1837.9480000000001</v>
      </c>
      <c r="Q25" s="95">
        <v>1880.163</v>
      </c>
      <c r="R25" s="95">
        <v>1910.538</v>
      </c>
      <c r="S25" s="95">
        <v>1867.057</v>
      </c>
      <c r="T25" s="95">
        <v>1890.23</v>
      </c>
      <c r="U25" s="95">
        <v>1890.6659999999999</v>
      </c>
      <c r="V25" s="95">
        <v>2004.671</v>
      </c>
      <c r="W25" s="95">
        <v>1858.278</v>
      </c>
      <c r="X25" s="95">
        <v>1831.3340000000001</v>
      </c>
      <c r="Y25" s="95">
        <v>1790.7719999999999</v>
      </c>
      <c r="Z25" s="95">
        <v>1774.404</v>
      </c>
      <c r="AA25" s="95">
        <v>1815.3620000000001</v>
      </c>
      <c r="AB25" s="95">
        <v>1794.883</v>
      </c>
      <c r="AC25" s="95">
        <v>1790.9970000000001</v>
      </c>
      <c r="AD25" s="95">
        <v>1756.527</v>
      </c>
      <c r="AE25" s="95">
        <v>1736.175</v>
      </c>
      <c r="AF25" s="95">
        <v>1663.3520000000001</v>
      </c>
      <c r="AG25" s="95">
        <v>1558.2260000000001</v>
      </c>
      <c r="AH25" s="95">
        <v>1344.3130000000001</v>
      </c>
      <c r="AI25" s="95">
        <v>1347.982</v>
      </c>
      <c r="AJ25" s="95">
        <v>1284.51</v>
      </c>
      <c r="AK25" s="95">
        <f t="shared" ref="AK25:AQ25" si="7">AJ28</f>
        <v>1260.2349999999999</v>
      </c>
      <c r="AL25" s="95">
        <f t="shared" si="7"/>
        <v>1282.4549999999999</v>
      </c>
      <c r="AM25" s="95">
        <f t="shared" si="7"/>
        <v>1279.627</v>
      </c>
      <c r="AN25" s="95">
        <f t="shared" si="7"/>
        <v>1267.037</v>
      </c>
      <c r="AO25" s="95">
        <f t="shared" si="7"/>
        <v>1304.9839999999999</v>
      </c>
      <c r="AP25" s="95">
        <f t="shared" si="7"/>
        <v>1292.4009999999998</v>
      </c>
      <c r="AQ25" s="95">
        <f t="shared" si="7"/>
        <v>1318.0319999999999</v>
      </c>
      <c r="AR25" s="95">
        <f>AQ28</f>
        <v>1536.0449999999998</v>
      </c>
    </row>
    <row r="26" spans="1:45">
      <c r="A26" s="70" t="s">
        <v>56</v>
      </c>
      <c r="B26" s="70" t="s">
        <v>57</v>
      </c>
      <c r="C26" s="92" t="s">
        <v>60</v>
      </c>
      <c r="D26" s="92">
        <v>247.22399999999999</v>
      </c>
      <c r="E26" s="92">
        <v>106.792</v>
      </c>
      <c r="F26" s="92">
        <v>276.62200000000001</v>
      </c>
      <c r="G26" s="92">
        <v>10.2509</v>
      </c>
      <c r="H26" s="92">
        <v>40.161999999999999</v>
      </c>
      <c r="I26" s="92">
        <v>26.074999999999999</v>
      </c>
      <c r="J26" s="92">
        <v>70.518000000000001</v>
      </c>
      <c r="K26" s="92">
        <v>263.49900000000002</v>
      </c>
      <c r="L26" s="92">
        <v>-17.71</v>
      </c>
      <c r="M26" s="92">
        <v>37.595999999999997</v>
      </c>
      <c r="N26" s="92">
        <v>58.805</v>
      </c>
      <c r="O26" s="92">
        <v>22.483000000000001</v>
      </c>
      <c r="P26" s="92">
        <v>422.15</v>
      </c>
      <c r="Q26" s="92">
        <v>30.375</v>
      </c>
      <c r="R26" s="92">
        <v>-43.481000000000002</v>
      </c>
      <c r="S26" s="92">
        <v>23.172999999999998</v>
      </c>
      <c r="T26" s="92">
        <v>436</v>
      </c>
      <c r="U26" s="92">
        <v>114.005</v>
      </c>
      <c r="V26" s="92">
        <v>29.039000000000001</v>
      </c>
      <c r="W26" s="92">
        <v>-1433.2190000000001</v>
      </c>
      <c r="X26" s="92">
        <v>-40.561999999999998</v>
      </c>
      <c r="Y26" s="92">
        <v>-16.367999999999999</v>
      </c>
      <c r="Z26" s="92">
        <v>40.957999999999998</v>
      </c>
      <c r="AA26" s="92">
        <v>-20.478999999999999</v>
      </c>
      <c r="AB26" s="92">
        <v>-3.8860000000000001</v>
      </c>
      <c r="AC26" s="92">
        <v>-34.47</v>
      </c>
      <c r="AD26" s="92">
        <v>-20.352</v>
      </c>
      <c r="AE26" s="92">
        <v>-72.822999999999993</v>
      </c>
      <c r="AF26" s="92">
        <v>-105.126</v>
      </c>
      <c r="AG26" s="92">
        <v>-213.91300000000001</v>
      </c>
      <c r="AH26" s="92">
        <v>3.669</v>
      </c>
      <c r="AI26" s="92">
        <v>-63.472000000000001</v>
      </c>
      <c r="AJ26" s="92">
        <v>-24.274999999999999</v>
      </c>
      <c r="AK26" s="92">
        <f t="shared" ref="AK26:AQ26" si="8">AK20+AK14</f>
        <v>22.22</v>
      </c>
      <c r="AL26" s="92">
        <f t="shared" si="8"/>
        <v>-2.8279999999999994</v>
      </c>
      <c r="AM26" s="92">
        <f t="shared" si="8"/>
        <v>-12.59</v>
      </c>
      <c r="AN26" s="92">
        <f t="shared" si="8"/>
        <v>37.947000000000003</v>
      </c>
      <c r="AO26" s="92">
        <f t="shared" si="8"/>
        <v>-12.583</v>
      </c>
      <c r="AP26" s="92">
        <f t="shared" si="8"/>
        <v>25.631</v>
      </c>
      <c r="AQ26" s="92">
        <f t="shared" si="8"/>
        <v>218.01299999999998</v>
      </c>
      <c r="AR26" s="92">
        <f>AR20+AR14</f>
        <v>66.263000000000005</v>
      </c>
    </row>
    <row r="27" spans="1:45">
      <c r="A27" s="75" t="s">
        <v>58</v>
      </c>
      <c r="B27" s="75" t="s">
        <v>59</v>
      </c>
      <c r="C27" s="95" t="s">
        <v>60</v>
      </c>
      <c r="D27" s="95" t="s">
        <v>60</v>
      </c>
      <c r="E27" s="95" t="s">
        <v>60</v>
      </c>
      <c r="F27" s="95" t="s">
        <v>60</v>
      </c>
      <c r="G27" s="95" t="s">
        <v>60</v>
      </c>
      <c r="H27" s="95" t="s">
        <v>60</v>
      </c>
      <c r="I27" s="95" t="s">
        <v>60</v>
      </c>
      <c r="J27" s="95" t="s">
        <v>60</v>
      </c>
      <c r="K27" s="95" t="s">
        <v>60</v>
      </c>
      <c r="L27" s="95" t="s">
        <v>60</v>
      </c>
      <c r="M27" s="95" t="s">
        <v>60</v>
      </c>
      <c r="N27" s="95" t="s">
        <v>60</v>
      </c>
      <c r="O27" s="95" t="s">
        <v>60</v>
      </c>
      <c r="P27" s="95" t="s">
        <v>60</v>
      </c>
      <c r="Q27" s="95" t="s">
        <v>60</v>
      </c>
      <c r="R27" s="95" t="s">
        <v>60</v>
      </c>
      <c r="S27" s="95" t="s">
        <v>60</v>
      </c>
      <c r="T27" s="95" t="s">
        <v>60</v>
      </c>
      <c r="U27" s="95" t="s">
        <v>60</v>
      </c>
      <c r="V27" s="95">
        <v>-175.43199999999999</v>
      </c>
      <c r="W27" s="95" t="s">
        <v>60</v>
      </c>
      <c r="X27" s="95" t="s">
        <v>60</v>
      </c>
      <c r="Y27" s="95" t="s">
        <v>60</v>
      </c>
      <c r="Z27" s="95" t="s">
        <v>60</v>
      </c>
      <c r="AA27" s="95" t="s">
        <v>60</v>
      </c>
      <c r="AB27" s="95" t="s">
        <v>60</v>
      </c>
      <c r="AC27" s="95" t="s">
        <v>60</v>
      </c>
      <c r="AD27" s="95" t="s">
        <v>60</v>
      </c>
      <c r="AE27" s="95" t="s">
        <v>60</v>
      </c>
      <c r="AF27" s="95" t="s">
        <v>60</v>
      </c>
      <c r="AG27" s="95" t="s">
        <v>60</v>
      </c>
      <c r="AH27" s="95" t="s">
        <v>60</v>
      </c>
      <c r="AI27" s="95" t="s">
        <v>60</v>
      </c>
      <c r="AJ27" s="95" t="s">
        <v>60</v>
      </c>
      <c r="AK27" s="95"/>
      <c r="AL27" s="95"/>
      <c r="AM27" s="95"/>
      <c r="AN27" s="95"/>
      <c r="AO27" s="95"/>
      <c r="AP27" s="95"/>
      <c r="AQ27" s="95"/>
      <c r="AR27" s="95"/>
    </row>
    <row r="28" spans="1:45">
      <c r="A28" s="65" t="s">
        <v>61</v>
      </c>
      <c r="B28" s="65" t="s">
        <v>62</v>
      </c>
      <c r="C28" s="94">
        <v>603.29999999999995</v>
      </c>
      <c r="D28" s="94">
        <v>850.59699999999998</v>
      </c>
      <c r="E28" s="94">
        <v>957.38900000000001</v>
      </c>
      <c r="F28" s="94">
        <v>1234.011</v>
      </c>
      <c r="G28" s="94">
        <v>1336.52</v>
      </c>
      <c r="H28" s="94">
        <v>1376.682</v>
      </c>
      <c r="I28" s="94">
        <v>1402.7570000000001</v>
      </c>
      <c r="J28" s="94">
        <v>1473.2750000000001</v>
      </c>
      <c r="K28" s="94">
        <v>1736.7739999999999</v>
      </c>
      <c r="L28" s="94">
        <v>1719.0640000000001</v>
      </c>
      <c r="M28" s="94">
        <v>1756.66</v>
      </c>
      <c r="N28" s="94">
        <v>1815.4649999999999</v>
      </c>
      <c r="O28" s="94">
        <v>1837.9480000000001</v>
      </c>
      <c r="P28" s="94">
        <v>1880.163</v>
      </c>
      <c r="Q28" s="94">
        <v>1910.538</v>
      </c>
      <c r="R28" s="94">
        <v>1867.057</v>
      </c>
      <c r="S28" s="94">
        <v>1890.23</v>
      </c>
      <c r="T28" s="94">
        <v>1890.6659999999999</v>
      </c>
      <c r="U28" s="94">
        <v>2004.671</v>
      </c>
      <c r="V28" s="94">
        <v>1858.278</v>
      </c>
      <c r="W28" s="94">
        <v>1831.3340000000001</v>
      </c>
      <c r="X28" s="94">
        <v>1790.7719999999999</v>
      </c>
      <c r="Y28" s="94">
        <v>1774.404</v>
      </c>
      <c r="Z28" s="94">
        <v>1815.3620000000001</v>
      </c>
      <c r="AA28" s="94">
        <v>1794.883</v>
      </c>
      <c r="AB28" s="94">
        <v>1790.9970000000001</v>
      </c>
      <c r="AC28" s="94">
        <v>1756.527</v>
      </c>
      <c r="AD28" s="94">
        <v>1736.175</v>
      </c>
      <c r="AE28" s="94">
        <v>1663.3520000000001</v>
      </c>
      <c r="AF28" s="94">
        <v>1558.2260000000001</v>
      </c>
      <c r="AG28" s="94">
        <v>1344.3130000000001</v>
      </c>
      <c r="AH28" s="94">
        <v>1347.982</v>
      </c>
      <c r="AI28" s="94">
        <v>1284.51</v>
      </c>
      <c r="AJ28" s="94">
        <v>1260.2349999999999</v>
      </c>
      <c r="AK28" s="94">
        <f t="shared" ref="AK28:AQ28" si="9">AK25+AK26+AK27</f>
        <v>1282.4549999999999</v>
      </c>
      <c r="AL28" s="94">
        <f t="shared" si="9"/>
        <v>1279.627</v>
      </c>
      <c r="AM28" s="94">
        <f t="shared" si="9"/>
        <v>1267.037</v>
      </c>
      <c r="AN28" s="94">
        <f t="shared" si="9"/>
        <v>1304.9839999999999</v>
      </c>
      <c r="AO28" s="94">
        <f t="shared" si="9"/>
        <v>1292.4009999999998</v>
      </c>
      <c r="AP28" s="94">
        <f t="shared" si="9"/>
        <v>1318.0319999999999</v>
      </c>
      <c r="AQ28" s="94">
        <f t="shared" si="9"/>
        <v>1536.0449999999998</v>
      </c>
      <c r="AR28" s="94">
        <f>AR25+AR26+AR27</f>
        <v>1602.3079999999998</v>
      </c>
    </row>
    <row r="29" spans="1:45" ht="15.75">
      <c r="A29" s="67" t="s">
        <v>574</v>
      </c>
      <c r="B29" s="68"/>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row>
    <row r="30" spans="1:45">
      <c r="A30" s="65" t="s">
        <v>588</v>
      </c>
      <c r="B30" s="65"/>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v>465.84312992635091</v>
      </c>
      <c r="AL30" s="94">
        <v>497.67830652005614</v>
      </c>
      <c r="AM30" s="94">
        <v>518.19985701557312</v>
      </c>
      <c r="AN30" s="94">
        <v>519.7585476585848</v>
      </c>
      <c r="AO30" s="94">
        <v>500.42788459300704</v>
      </c>
      <c r="AP30" s="94">
        <v>497.35964162320101</v>
      </c>
      <c r="AQ30" s="94">
        <v>536.35904664483758</v>
      </c>
      <c r="AR30" s="94">
        <v>523.75074884496962</v>
      </c>
      <c r="AS30" s="388"/>
    </row>
    <row r="31" spans="1:45">
      <c r="A31" s="75" t="s">
        <v>592</v>
      </c>
      <c r="B31" s="69"/>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7">
        <v>460.98157579995092</v>
      </c>
      <c r="AL31" s="97">
        <v>492.35555111575616</v>
      </c>
      <c r="AM31" s="97">
        <v>513.02158867397316</v>
      </c>
      <c r="AN31" s="97">
        <v>514.66455912948481</v>
      </c>
      <c r="AO31" s="97">
        <v>495.15482596020706</v>
      </c>
      <c r="AP31" s="97">
        <v>492.26832431306303</v>
      </c>
      <c r="AQ31" s="97">
        <v>529.20896580321789</v>
      </c>
      <c r="AR31" s="97">
        <v>518.96202875988934</v>
      </c>
    </row>
    <row r="32" spans="1:45">
      <c r="A32" s="70" t="s">
        <v>602</v>
      </c>
      <c r="B32" s="65"/>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2">
        <v>4.8615541264000157</v>
      </c>
      <c r="AL32" s="92">
        <v>5.322755404300012</v>
      </c>
      <c r="AM32" s="92">
        <v>5.1782683416000133</v>
      </c>
      <c r="AN32" s="92">
        <v>5.0939885290999873</v>
      </c>
      <c r="AO32" s="92">
        <v>5.2730586327999882</v>
      </c>
      <c r="AP32" s="92">
        <v>5.09131731013799</v>
      </c>
      <c r="AQ32" s="92">
        <v>7.1500808416196664</v>
      </c>
      <c r="AR32" s="92">
        <v>4.788720085080314</v>
      </c>
    </row>
    <row r="33" spans="1:44">
      <c r="A33" s="69" t="s">
        <v>589</v>
      </c>
      <c r="B33" s="69"/>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v>9.4772262747400013</v>
      </c>
      <c r="AL33" s="96">
        <v>6.8498792976000011</v>
      </c>
      <c r="AM33" s="96">
        <v>8.8193003278299997</v>
      </c>
      <c r="AN33" s="96">
        <v>11.052895882696802</v>
      </c>
      <c r="AO33" s="96">
        <v>12.172011130985389</v>
      </c>
      <c r="AP33" s="96">
        <v>5.2620477134190109</v>
      </c>
      <c r="AQ33" s="96">
        <v>7.6549179459954031</v>
      </c>
      <c r="AR33" s="96">
        <v>6.9101541745235977</v>
      </c>
    </row>
    <row r="34" spans="1:44">
      <c r="A34" s="65" t="s">
        <v>590</v>
      </c>
      <c r="B34" s="65"/>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v>3.7194985395</v>
      </c>
      <c r="AL34" s="94">
        <v>3.6533529534999989</v>
      </c>
      <c r="AM34" s="94">
        <v>3.7652612939999908</v>
      </c>
      <c r="AN34" s="94">
        <v>3.7412993789999964</v>
      </c>
      <c r="AO34" s="94">
        <v>3.0601305520000017</v>
      </c>
      <c r="AP34" s="94">
        <v>2.952961345999999</v>
      </c>
      <c r="AQ34" s="94">
        <v>4.3550379000000037</v>
      </c>
      <c r="AR34" s="94">
        <v>4.0390229700000013</v>
      </c>
    </row>
    <row r="35" spans="1:44">
      <c r="A35" s="69" t="s">
        <v>591</v>
      </c>
      <c r="B35" s="69"/>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v>5.0305713499996907</v>
      </c>
      <c r="AL35" s="96">
        <v>5.3314397390998893</v>
      </c>
      <c r="AM35" s="96">
        <v>5.6667858399999442</v>
      </c>
      <c r="AN35" s="96">
        <v>5.9223432200001342</v>
      </c>
      <c r="AO35" s="96">
        <v>5.8892745500003736</v>
      </c>
      <c r="AP35" s="96">
        <v>0.89020218400000029</v>
      </c>
      <c r="AQ35" s="96">
        <v>0</v>
      </c>
      <c r="AR35" s="96">
        <v>0</v>
      </c>
    </row>
    <row r="36" spans="1:44">
      <c r="A36" s="65" t="s">
        <v>80</v>
      </c>
      <c r="B36" s="65"/>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v>24.857123260000005</v>
      </c>
      <c r="AL36" s="94">
        <v>25.528045700000003</v>
      </c>
      <c r="AM36" s="94">
        <v>25.527481780000002</v>
      </c>
      <c r="AN36" s="94">
        <v>24.99076822</v>
      </c>
      <c r="AO36" s="94">
        <v>25.503361589999997</v>
      </c>
      <c r="AP36" s="94">
        <v>25.18212067</v>
      </c>
      <c r="AQ36" s="94">
        <v>23.778654529999997</v>
      </c>
      <c r="AR36" s="94">
        <v>24.070096469999996</v>
      </c>
    </row>
    <row r="37" spans="1:44">
      <c r="A37" s="82" t="s">
        <v>593</v>
      </c>
      <c r="B37" s="83"/>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f t="shared" ref="AK37:AN37" si="10">SUM(AK31:AK36)</f>
        <v>508.92754935059065</v>
      </c>
      <c r="AL37" s="98">
        <f t="shared" si="10"/>
        <v>539.04102421025607</v>
      </c>
      <c r="AM37" s="98">
        <f t="shared" si="10"/>
        <v>561.97868625740307</v>
      </c>
      <c r="AN37" s="98">
        <f t="shared" si="10"/>
        <v>565.4658543602817</v>
      </c>
      <c r="AO37" s="98">
        <f t="shared" ref="AO37:AQ37" si="11">SUM(AO31:AO36)</f>
        <v>547.0526624159927</v>
      </c>
      <c r="AP37" s="98">
        <f t="shared" si="11"/>
        <v>531.64697353661995</v>
      </c>
      <c r="AQ37" s="98">
        <f t="shared" si="11"/>
        <v>572.14765702083298</v>
      </c>
      <c r="AR37" s="98">
        <f t="shared" ref="AR37" si="12">SUM(AR31:AR36)</f>
        <v>558.77002245949313</v>
      </c>
    </row>
    <row r="38" spans="1:44">
      <c r="A38" s="65" t="s">
        <v>594</v>
      </c>
      <c r="B38" s="65"/>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v>-0.8119421</v>
      </c>
      <c r="AL38" s="94">
        <v>-0.78617205999999995</v>
      </c>
      <c r="AM38" s="94">
        <v>-5.5223339999999996E-2</v>
      </c>
      <c r="AN38" s="94">
        <v>-2.7339060000000005E-2</v>
      </c>
      <c r="AO38" s="94">
        <v>-7.9361200000000014E-3</v>
      </c>
      <c r="AP38" s="94">
        <v>-8.9017560000000009E-2</v>
      </c>
      <c r="AQ38" s="94">
        <v>-0.26052383000000001</v>
      </c>
      <c r="AR38" s="94">
        <v>-0.26532235999999998</v>
      </c>
    </row>
    <row r="39" spans="1:44">
      <c r="A39" s="66" t="s">
        <v>595</v>
      </c>
      <c r="B39" s="66"/>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v>-41.472875950000024</v>
      </c>
      <c r="AL39" s="99">
        <v>-40.770613000000004</v>
      </c>
      <c r="AM39" s="99">
        <v>-44.23067331</v>
      </c>
      <c r="AN39" s="99">
        <v>-45.929508348028314</v>
      </c>
      <c r="AO39" s="99">
        <v>-44.494776839999993</v>
      </c>
      <c r="AP39" s="99">
        <v>-47.856161600000014</v>
      </c>
      <c r="AQ39" s="99">
        <v>-47.283755491000043</v>
      </c>
      <c r="AR39" s="99">
        <v>-43.411393846476216</v>
      </c>
    </row>
    <row r="40" spans="1:44" ht="15.75">
      <c r="A40" s="84" t="s">
        <v>596</v>
      </c>
      <c r="B40" s="85" t="s">
        <v>67</v>
      </c>
      <c r="C40" s="100">
        <f>C54</f>
        <v>309</v>
      </c>
      <c r="D40" s="100">
        <f t="shared" ref="D40:AJ40" si="13">D54</f>
        <v>470</v>
      </c>
      <c r="E40" s="100">
        <f t="shared" si="13"/>
        <v>144</v>
      </c>
      <c r="F40" s="100">
        <f t="shared" si="13"/>
        <v>159.80000000000001</v>
      </c>
      <c r="G40" s="100">
        <f t="shared" si="13"/>
        <v>180.6</v>
      </c>
      <c r="H40" s="100">
        <f t="shared" si="13"/>
        <v>191.7</v>
      </c>
      <c r="I40" s="100">
        <f t="shared" si="13"/>
        <v>198.4</v>
      </c>
      <c r="J40" s="100">
        <f t="shared" si="13"/>
        <v>211.4</v>
      </c>
      <c r="K40" s="100">
        <f t="shared" si="13"/>
        <v>251.6</v>
      </c>
      <c r="L40" s="100">
        <f t="shared" si="13"/>
        <v>259.2</v>
      </c>
      <c r="M40" s="100">
        <f t="shared" si="13"/>
        <v>266.8</v>
      </c>
      <c r="N40" s="100">
        <f t="shared" si="13"/>
        <v>279.8</v>
      </c>
      <c r="O40" s="100">
        <f t="shared" si="13"/>
        <v>319.3</v>
      </c>
      <c r="P40" s="100">
        <f t="shared" si="13"/>
        <v>333.90000000000003</v>
      </c>
      <c r="Q40" s="100">
        <f t="shared" si="13"/>
        <v>327.10000000000002</v>
      </c>
      <c r="R40" s="100">
        <f t="shared" si="13"/>
        <v>344</v>
      </c>
      <c r="S40" s="100">
        <f t="shared" si="13"/>
        <v>405.9</v>
      </c>
      <c r="T40" s="100">
        <f t="shared" si="13"/>
        <v>393.9</v>
      </c>
      <c r="U40" s="100">
        <f t="shared" si="13"/>
        <v>393.6</v>
      </c>
      <c r="V40" s="100">
        <f t="shared" si="13"/>
        <v>392.8706056537925</v>
      </c>
      <c r="W40" s="100">
        <f t="shared" si="13"/>
        <v>444.4</v>
      </c>
      <c r="X40" s="100">
        <f t="shared" si="13"/>
        <v>452.9</v>
      </c>
      <c r="Y40" s="100">
        <f t="shared" si="13"/>
        <v>454.7</v>
      </c>
      <c r="Z40" s="100">
        <f t="shared" si="13"/>
        <v>472.57224890867383</v>
      </c>
      <c r="AA40" s="100">
        <f t="shared" si="13"/>
        <v>521.6</v>
      </c>
      <c r="AB40" s="100">
        <f t="shared" si="13"/>
        <v>515.5</v>
      </c>
      <c r="AC40" s="100">
        <f t="shared" si="13"/>
        <v>481.4</v>
      </c>
      <c r="AD40" s="100">
        <f t="shared" si="13"/>
        <v>492.2</v>
      </c>
      <c r="AE40" s="100">
        <f t="shared" si="13"/>
        <v>520.6</v>
      </c>
      <c r="AF40" s="100">
        <f t="shared" si="13"/>
        <v>483.3</v>
      </c>
      <c r="AG40" s="100">
        <f t="shared" si="13"/>
        <v>479.2</v>
      </c>
      <c r="AH40" s="100">
        <f t="shared" si="13"/>
        <v>482.8</v>
      </c>
      <c r="AI40" s="100">
        <f t="shared" si="13"/>
        <v>491.1</v>
      </c>
      <c r="AJ40" s="100">
        <f t="shared" si="13"/>
        <v>479.1</v>
      </c>
      <c r="AK40" s="100">
        <f t="shared" ref="AK40:AN40" si="14">SUM(AK37:AK39)</f>
        <v>466.64273130059064</v>
      </c>
      <c r="AL40" s="100">
        <f t="shared" si="14"/>
        <v>497.48423915025603</v>
      </c>
      <c r="AM40" s="100">
        <f t="shared" si="14"/>
        <v>517.69278960740303</v>
      </c>
      <c r="AN40" s="100">
        <f t="shared" si="14"/>
        <v>519.50900695225334</v>
      </c>
      <c r="AO40" s="100">
        <f t="shared" ref="AO40:AQ40" si="15">SUM(AO37:AO39)</f>
        <v>502.54994945599276</v>
      </c>
      <c r="AP40" s="100">
        <f t="shared" si="15"/>
        <v>483.70179437661994</v>
      </c>
      <c r="AQ40" s="100">
        <f t="shared" si="15"/>
        <v>524.60337769983289</v>
      </c>
      <c r="AR40" s="100">
        <f t="shared" ref="AR40" si="16">SUM(AR37:AR39)</f>
        <v>515.09330625301686</v>
      </c>
    </row>
    <row r="41" spans="1:44" hidden="1" outlineLevel="1">
      <c r="A41" s="65" t="s">
        <v>575</v>
      </c>
      <c r="B41" s="65" t="s">
        <v>68</v>
      </c>
      <c r="C41" s="92" t="s">
        <v>60</v>
      </c>
      <c r="D41" s="92" t="s">
        <v>60</v>
      </c>
      <c r="E41" s="92" t="s">
        <v>60</v>
      </c>
      <c r="F41" s="92" t="s">
        <v>60</v>
      </c>
      <c r="G41" s="92" t="s">
        <v>60</v>
      </c>
      <c r="H41" s="92" t="s">
        <v>60</v>
      </c>
      <c r="I41" s="92" t="s">
        <v>60</v>
      </c>
      <c r="J41" s="92" t="s">
        <v>60</v>
      </c>
      <c r="K41" s="92" t="s">
        <v>60</v>
      </c>
      <c r="L41" s="92" t="s">
        <v>60</v>
      </c>
      <c r="M41" s="92" t="s">
        <v>60</v>
      </c>
      <c r="N41" s="92" t="s">
        <v>60</v>
      </c>
      <c r="O41" s="92" t="s">
        <v>60</v>
      </c>
      <c r="P41" s="92" t="s">
        <v>60</v>
      </c>
      <c r="Q41" s="92" t="s">
        <v>60</v>
      </c>
      <c r="R41" s="92" t="s">
        <v>60</v>
      </c>
      <c r="S41" s="92" t="s">
        <v>60</v>
      </c>
      <c r="T41" s="92" t="s">
        <v>60</v>
      </c>
      <c r="U41" s="92" t="s">
        <v>60</v>
      </c>
      <c r="V41" s="92" t="s">
        <v>60</v>
      </c>
      <c r="W41" s="92" t="s">
        <v>60</v>
      </c>
      <c r="X41" s="92" t="s">
        <v>60</v>
      </c>
      <c r="Y41" s="92" t="s">
        <v>60</v>
      </c>
      <c r="Z41" s="92" t="s">
        <v>60</v>
      </c>
      <c r="AA41" s="92" t="s">
        <v>60</v>
      </c>
      <c r="AB41" s="92" t="s">
        <v>60</v>
      </c>
      <c r="AC41" s="92" t="s">
        <v>60</v>
      </c>
      <c r="AD41" s="92" t="s">
        <v>60</v>
      </c>
      <c r="AE41" s="92" t="s">
        <v>60</v>
      </c>
      <c r="AF41" s="92" t="s">
        <v>60</v>
      </c>
      <c r="AG41" s="92" t="s">
        <v>60</v>
      </c>
      <c r="AH41" s="92" t="s">
        <v>60</v>
      </c>
      <c r="AI41" s="92" t="s">
        <v>60</v>
      </c>
      <c r="AJ41" s="92" t="s">
        <v>60</v>
      </c>
      <c r="AK41" s="92" t="s">
        <v>60</v>
      </c>
      <c r="AL41" s="92" t="s">
        <v>60</v>
      </c>
      <c r="AM41" s="92"/>
      <c r="AN41" s="92"/>
      <c r="AO41" s="92"/>
      <c r="AP41" s="92"/>
      <c r="AQ41" s="92"/>
      <c r="AR41" s="92"/>
    </row>
    <row r="42" spans="1:44" hidden="1" outlineLevel="1">
      <c r="A42" s="76" t="s">
        <v>576</v>
      </c>
      <c r="B42" s="76" t="s">
        <v>69</v>
      </c>
      <c r="C42" s="97">
        <v>249.9</v>
      </c>
      <c r="D42" s="97">
        <v>384.5</v>
      </c>
      <c r="E42" s="97">
        <v>120.8</v>
      </c>
      <c r="F42" s="97">
        <v>132.30000000000001</v>
      </c>
      <c r="G42" s="97">
        <v>153.30000000000001</v>
      </c>
      <c r="H42" s="97">
        <v>161.5</v>
      </c>
      <c r="I42" s="97">
        <v>167.1</v>
      </c>
      <c r="J42" s="97">
        <v>176.8</v>
      </c>
      <c r="K42" s="97">
        <v>216.6</v>
      </c>
      <c r="L42" s="97">
        <v>222.58583426563666</v>
      </c>
      <c r="M42" s="97">
        <v>228.5</v>
      </c>
      <c r="N42" s="97">
        <v>236.2</v>
      </c>
      <c r="O42" s="97">
        <v>270.2</v>
      </c>
      <c r="P42" s="97">
        <v>274.3</v>
      </c>
      <c r="Q42" s="97">
        <v>280.10000000000002</v>
      </c>
      <c r="R42" s="97">
        <v>291.2</v>
      </c>
      <c r="S42" s="97">
        <v>353.9</v>
      </c>
      <c r="T42" s="97">
        <v>343.6</v>
      </c>
      <c r="U42" s="97">
        <v>341.4</v>
      </c>
      <c r="V42" s="97">
        <v>342.1</v>
      </c>
      <c r="W42" s="97">
        <v>387.8852911715</v>
      </c>
      <c r="X42" s="97">
        <v>381.6</v>
      </c>
      <c r="Y42" s="97">
        <v>379.3</v>
      </c>
      <c r="Z42" s="97">
        <v>394.6</v>
      </c>
      <c r="AA42" s="97">
        <v>437.4</v>
      </c>
      <c r="AB42" s="97">
        <v>438.6</v>
      </c>
      <c r="AC42" s="97">
        <v>408.3</v>
      </c>
      <c r="AD42" s="97">
        <v>414.3</v>
      </c>
      <c r="AE42" s="97">
        <v>443.8</v>
      </c>
      <c r="AF42" s="97">
        <v>418.2</v>
      </c>
      <c r="AG42" s="97">
        <v>416.3</v>
      </c>
      <c r="AH42" s="97">
        <v>406</v>
      </c>
      <c r="AI42" s="97">
        <v>433.6</v>
      </c>
      <c r="AJ42" s="97">
        <v>421.1</v>
      </c>
      <c r="AK42" s="97">
        <v>411.1</v>
      </c>
      <c r="AL42" s="97">
        <v>428.5</v>
      </c>
      <c r="AM42" s="97">
        <v>445.0752426052249</v>
      </c>
      <c r="AN42" s="97">
        <v>413.35578747622958</v>
      </c>
      <c r="AO42" s="97">
        <v>0</v>
      </c>
      <c r="AP42" s="97">
        <v>0</v>
      </c>
      <c r="AQ42" s="97">
        <v>0</v>
      </c>
      <c r="AR42" s="97">
        <v>0</v>
      </c>
    </row>
    <row r="43" spans="1:44" hidden="1" outlineLevel="1">
      <c r="A43" s="70" t="s">
        <v>581</v>
      </c>
      <c r="B43" s="70" t="s">
        <v>70</v>
      </c>
      <c r="C43" s="92">
        <v>29.2</v>
      </c>
      <c r="D43" s="92">
        <v>40.018141500730501</v>
      </c>
      <c r="E43" s="92">
        <v>10.8</v>
      </c>
      <c r="F43" s="92">
        <v>11</v>
      </c>
      <c r="G43" s="92">
        <v>10.199999999999999</v>
      </c>
      <c r="H43" s="92">
        <v>11.9</v>
      </c>
      <c r="I43" s="92">
        <v>10.4</v>
      </c>
      <c r="J43" s="92">
        <v>10.3</v>
      </c>
      <c r="K43" s="92">
        <v>9.1999999999999993</v>
      </c>
      <c r="L43" s="92">
        <v>14.6</v>
      </c>
      <c r="M43" s="92">
        <v>15.2</v>
      </c>
      <c r="N43" s="92">
        <v>19.7</v>
      </c>
      <c r="O43" s="92">
        <v>23.6</v>
      </c>
      <c r="P43" s="92">
        <v>35.1</v>
      </c>
      <c r="Q43" s="92">
        <v>20.6</v>
      </c>
      <c r="R43" s="92">
        <v>24.3</v>
      </c>
      <c r="S43" s="92">
        <v>23.9</v>
      </c>
      <c r="T43" s="92">
        <v>24.6</v>
      </c>
      <c r="U43" s="92">
        <v>25.7</v>
      </c>
      <c r="V43" s="92">
        <v>24.12</v>
      </c>
      <c r="W43" s="92">
        <v>28.48740653862329</v>
      </c>
      <c r="X43" s="92">
        <v>42.8</v>
      </c>
      <c r="Y43" s="92">
        <v>32.9</v>
      </c>
      <c r="Z43" s="92">
        <v>33.5</v>
      </c>
      <c r="AA43" s="92">
        <v>32</v>
      </c>
      <c r="AB43" s="92">
        <v>28.6</v>
      </c>
      <c r="AC43" s="92">
        <v>30.5</v>
      </c>
      <c r="AD43" s="92">
        <v>34.4</v>
      </c>
      <c r="AE43" s="92">
        <v>34.5</v>
      </c>
      <c r="AF43" s="92">
        <v>23.2</v>
      </c>
      <c r="AG43" s="92">
        <v>24.1</v>
      </c>
      <c r="AH43" s="92">
        <v>38.1</v>
      </c>
      <c r="AI43" s="92">
        <v>20.6</v>
      </c>
      <c r="AJ43" s="92">
        <v>21.6</v>
      </c>
      <c r="AK43" s="92">
        <v>19.100000000000001</v>
      </c>
      <c r="AL43" s="92">
        <v>33.4</v>
      </c>
      <c r="AM43" s="92">
        <v>35.281042133016925</v>
      </c>
      <c r="AN43" s="92">
        <v>68.771258108122794</v>
      </c>
      <c r="AO43" s="92">
        <v>0</v>
      </c>
      <c r="AP43" s="92">
        <v>0</v>
      </c>
      <c r="AQ43" s="92">
        <v>0</v>
      </c>
      <c r="AR43" s="92">
        <v>0</v>
      </c>
    </row>
    <row r="44" spans="1:44" hidden="1" outlineLevel="1">
      <c r="A44" s="69" t="s">
        <v>582</v>
      </c>
      <c r="B44" s="69" t="s">
        <v>71</v>
      </c>
      <c r="C44" s="96">
        <v>279.10000000000002</v>
      </c>
      <c r="D44" s="96">
        <v>424.5</v>
      </c>
      <c r="E44" s="96">
        <v>131.5</v>
      </c>
      <c r="F44" s="96">
        <v>143.30000000000001</v>
      </c>
      <c r="G44" s="96">
        <v>163.5</v>
      </c>
      <c r="H44" s="96">
        <v>173.4</v>
      </c>
      <c r="I44" s="96">
        <v>177.5</v>
      </c>
      <c r="J44" s="96">
        <v>187.1</v>
      </c>
      <c r="K44" s="96">
        <v>225.8</v>
      </c>
      <c r="L44" s="96">
        <v>237.1</v>
      </c>
      <c r="M44" s="96">
        <v>243.7</v>
      </c>
      <c r="N44" s="96">
        <v>256</v>
      </c>
      <c r="O44" s="96">
        <v>293.8</v>
      </c>
      <c r="P44" s="96">
        <v>309.39999999999998</v>
      </c>
      <c r="Q44" s="96">
        <v>300.7</v>
      </c>
      <c r="R44" s="96">
        <v>315.5</v>
      </c>
      <c r="S44" s="96">
        <v>377.6</v>
      </c>
      <c r="T44" s="96">
        <v>368.2</v>
      </c>
      <c r="U44" s="96">
        <v>367.1</v>
      </c>
      <c r="V44" s="96">
        <v>366.3</v>
      </c>
      <c r="W44" s="96">
        <v>416.3726977101233</v>
      </c>
      <c r="X44" s="96">
        <v>424.4</v>
      </c>
      <c r="Y44" s="96">
        <v>411.1</v>
      </c>
      <c r="Z44" s="96">
        <v>428.1</v>
      </c>
      <c r="AA44" s="96">
        <v>469.3</v>
      </c>
      <c r="AB44" s="96">
        <v>467.1</v>
      </c>
      <c r="AC44" s="96">
        <v>438.9</v>
      </c>
      <c r="AD44" s="96">
        <v>448.8</v>
      </c>
      <c r="AE44" s="96">
        <v>478.2</v>
      </c>
      <c r="AF44" s="96">
        <v>441.4</v>
      </c>
      <c r="AG44" s="96">
        <v>440.4</v>
      </c>
      <c r="AH44" s="96">
        <v>442</v>
      </c>
      <c r="AI44" s="96">
        <v>454.2</v>
      </c>
      <c r="AJ44" s="96">
        <v>442.7</v>
      </c>
      <c r="AK44" s="96">
        <v>430.2</v>
      </c>
      <c r="AL44" s="96">
        <v>462</v>
      </c>
      <c r="AM44" s="96">
        <v>480.35628473824181</v>
      </c>
      <c r="AN44" s="96">
        <f>AN43+AN42</f>
        <v>482.12704558435235</v>
      </c>
      <c r="AO44" s="96">
        <v>0</v>
      </c>
      <c r="AP44" s="96">
        <v>0</v>
      </c>
      <c r="AQ44" s="96">
        <v>0</v>
      </c>
      <c r="AR44" s="96">
        <v>0</v>
      </c>
    </row>
    <row r="45" spans="1:44" hidden="1" outlineLevel="1">
      <c r="A45" s="80" t="s">
        <v>583</v>
      </c>
      <c r="B45" s="81" t="s">
        <v>72</v>
      </c>
      <c r="C45" s="100" t="s">
        <v>60</v>
      </c>
      <c r="D45" s="100">
        <f>(D42*1000/D17)/12</f>
        <v>56.736018887413309</v>
      </c>
      <c r="E45" s="100">
        <f t="shared" ref="E45:AL45" si="17">(E42*1000/E17)/3</f>
        <v>56.17720186845002</v>
      </c>
      <c r="F45" s="100">
        <f t="shared" si="17"/>
        <v>55.131822563042171</v>
      </c>
      <c r="G45" s="100">
        <f t="shared" si="17"/>
        <v>57.948761274351092</v>
      </c>
      <c r="H45" s="100">
        <f t="shared" si="17"/>
        <v>57.186643749517536</v>
      </c>
      <c r="I45" s="100">
        <f t="shared" si="17"/>
        <v>57.288907859482755</v>
      </c>
      <c r="J45" s="100">
        <f t="shared" si="17"/>
        <v>58.057163648137468</v>
      </c>
      <c r="K45" s="100">
        <f t="shared" si="17"/>
        <v>62.981383418362562</v>
      </c>
      <c r="L45" s="100">
        <f t="shared" si="17"/>
        <v>59.012392666206068</v>
      </c>
      <c r="M45" s="100">
        <f t="shared" si="17"/>
        <v>60.038755870857557</v>
      </c>
      <c r="N45" s="100">
        <f t="shared" si="17"/>
        <v>60.615905849794188</v>
      </c>
      <c r="O45" s="100">
        <f t="shared" si="17"/>
        <v>67.466729189497855</v>
      </c>
      <c r="P45" s="100">
        <f t="shared" si="17"/>
        <v>67.300166594287703</v>
      </c>
      <c r="Q45" s="100">
        <f t="shared" si="17"/>
        <v>67.598590831232187</v>
      </c>
      <c r="R45" s="100">
        <f t="shared" si="17"/>
        <v>68.742321226587748</v>
      </c>
      <c r="S45" s="100">
        <f t="shared" si="17"/>
        <v>82.019121185627071</v>
      </c>
      <c r="T45" s="100">
        <f t="shared" si="17"/>
        <v>78.646825967689566</v>
      </c>
      <c r="U45" s="100">
        <f t="shared" si="17"/>
        <v>77.547139018238227</v>
      </c>
      <c r="V45" s="100">
        <f t="shared" si="17"/>
        <v>78.645793461571273</v>
      </c>
      <c r="W45" s="100">
        <f t="shared" si="17"/>
        <v>91.10427576200847</v>
      </c>
      <c r="X45" s="100">
        <f t="shared" si="17"/>
        <v>91.783666187424117</v>
      </c>
      <c r="Y45" s="100">
        <f t="shared" si="17"/>
        <v>92.587947871008126</v>
      </c>
      <c r="Z45" s="100">
        <f t="shared" si="17"/>
        <v>95.384269161547877</v>
      </c>
      <c r="AA45" s="100">
        <f t="shared" si="17"/>
        <v>105.50366603530898</v>
      </c>
      <c r="AB45" s="100">
        <f t="shared" si="17"/>
        <v>106.66740599387647</v>
      </c>
      <c r="AC45" s="100">
        <f t="shared" si="17"/>
        <v>100.09906939491179</v>
      </c>
      <c r="AD45" s="100">
        <f t="shared" si="17"/>
        <v>102.47057217311811</v>
      </c>
      <c r="AE45" s="100">
        <f t="shared" si="17"/>
        <v>112.81163164689094</v>
      </c>
      <c r="AF45" s="100">
        <f t="shared" si="17"/>
        <v>112.03653323281657</v>
      </c>
      <c r="AG45" s="100">
        <f t="shared" si="17"/>
        <v>114.00964357813915</v>
      </c>
      <c r="AH45" s="100">
        <f t="shared" si="17"/>
        <v>110.45518144984125</v>
      </c>
      <c r="AI45" s="100">
        <f t="shared" si="17"/>
        <v>119.99262222484197</v>
      </c>
      <c r="AJ45" s="100">
        <f t="shared" si="17"/>
        <v>119.73776547889986</v>
      </c>
      <c r="AK45" s="100">
        <f t="shared" si="17"/>
        <v>121.20515247201314</v>
      </c>
      <c r="AL45" s="100">
        <f t="shared" si="17"/>
        <v>129.6964452429024</v>
      </c>
      <c r="AM45" s="100">
        <v>125.81356665832054</v>
      </c>
      <c r="AN45" s="100">
        <f>+AN42/AN17*1000000/3/1000</f>
        <v>126.73585991345216</v>
      </c>
      <c r="AO45" s="100">
        <v>0</v>
      </c>
      <c r="AP45" s="100">
        <v>0</v>
      </c>
      <c r="AQ45" s="100">
        <v>0</v>
      </c>
      <c r="AR45" s="100">
        <v>0</v>
      </c>
    </row>
    <row r="46" spans="1:44" hidden="1" outlineLevel="1">
      <c r="A46" s="69" t="s">
        <v>584</v>
      </c>
      <c r="B46" s="69" t="s">
        <v>73</v>
      </c>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row>
    <row r="47" spans="1:44" hidden="1" outlineLevel="1">
      <c r="A47" s="70" t="s">
        <v>74</v>
      </c>
      <c r="B47" s="70" t="s">
        <v>75</v>
      </c>
      <c r="C47" s="92">
        <v>0.6</v>
      </c>
      <c r="D47" s="92">
        <v>1.3274792900548</v>
      </c>
      <c r="E47" s="92">
        <v>0.6</v>
      </c>
      <c r="F47" s="92">
        <v>0.7</v>
      </c>
      <c r="G47" s="92">
        <v>0.8</v>
      </c>
      <c r="H47" s="92">
        <v>1</v>
      </c>
      <c r="I47" s="92">
        <v>0.8</v>
      </c>
      <c r="J47" s="92">
        <v>0.8</v>
      </c>
      <c r="K47" s="92">
        <v>0.86300082326517158</v>
      </c>
      <c r="L47" s="92">
        <v>0.7</v>
      </c>
      <c r="M47" s="92">
        <v>0.8</v>
      </c>
      <c r="N47" s="92">
        <v>0.8</v>
      </c>
      <c r="O47" s="92">
        <v>0.8</v>
      </c>
      <c r="P47" s="92">
        <v>0.7</v>
      </c>
      <c r="Q47" s="92">
        <v>0.7</v>
      </c>
      <c r="R47" s="92">
        <v>0.7</v>
      </c>
      <c r="S47" s="92">
        <v>0.8</v>
      </c>
      <c r="T47" s="92">
        <v>0.7</v>
      </c>
      <c r="U47" s="92">
        <v>0.7</v>
      </c>
      <c r="V47" s="92">
        <v>0.7</v>
      </c>
      <c r="W47" s="92">
        <v>0.7</v>
      </c>
      <c r="X47" s="92">
        <v>0.7</v>
      </c>
      <c r="Y47" s="92">
        <v>0.7</v>
      </c>
      <c r="Z47" s="92">
        <v>0.9</v>
      </c>
      <c r="AA47" s="92">
        <v>3.1</v>
      </c>
      <c r="AB47" s="92">
        <v>0.1</v>
      </c>
      <c r="AC47" s="92">
        <v>0.6</v>
      </c>
      <c r="AD47" s="92">
        <v>2.2999999999999998</v>
      </c>
      <c r="AE47" s="92">
        <v>1.3</v>
      </c>
      <c r="AF47" s="92">
        <v>0.8</v>
      </c>
      <c r="AG47" s="92">
        <v>1.2</v>
      </c>
      <c r="AH47" s="92">
        <v>1.1000000000000001</v>
      </c>
      <c r="AI47" s="92">
        <v>1.2</v>
      </c>
      <c r="AJ47" s="92">
        <v>1.2</v>
      </c>
      <c r="AK47" s="92">
        <v>0.9</v>
      </c>
      <c r="AL47" s="92">
        <v>1.3</v>
      </c>
      <c r="AM47" s="92">
        <v>1.0478867771731131</v>
      </c>
      <c r="AN47" s="92">
        <v>0.95560887848709808</v>
      </c>
      <c r="AO47" s="92">
        <v>0</v>
      </c>
      <c r="AP47" s="92">
        <v>0</v>
      </c>
      <c r="AQ47" s="92">
        <v>0</v>
      </c>
      <c r="AR47" s="92">
        <v>0</v>
      </c>
    </row>
    <row r="48" spans="1:44" hidden="1" outlineLevel="1">
      <c r="A48" s="77" t="s">
        <v>581</v>
      </c>
      <c r="B48" s="77" t="s">
        <v>70</v>
      </c>
      <c r="C48" s="97" t="s">
        <v>60</v>
      </c>
      <c r="D48" s="97" t="s">
        <v>60</v>
      </c>
      <c r="E48" s="97" t="s">
        <v>60</v>
      </c>
      <c r="F48" s="97" t="s">
        <v>60</v>
      </c>
      <c r="G48" s="97" t="s">
        <v>60</v>
      </c>
      <c r="H48" s="97" t="s">
        <v>60</v>
      </c>
      <c r="I48" s="97" t="s">
        <v>60</v>
      </c>
      <c r="J48" s="97" t="s">
        <v>60</v>
      </c>
      <c r="K48" s="97" t="s">
        <v>60</v>
      </c>
      <c r="L48" s="97" t="s">
        <v>60</v>
      </c>
      <c r="M48" s="97" t="s">
        <v>60</v>
      </c>
      <c r="N48" s="97" t="s">
        <v>60</v>
      </c>
      <c r="O48" s="97" t="s">
        <v>60</v>
      </c>
      <c r="P48" s="97" t="s">
        <v>60</v>
      </c>
      <c r="Q48" s="97" t="s">
        <v>60</v>
      </c>
      <c r="R48" s="97" t="s">
        <v>60</v>
      </c>
      <c r="S48" s="97" t="s">
        <v>60</v>
      </c>
      <c r="T48" s="97" t="s">
        <v>60</v>
      </c>
      <c r="U48" s="97" t="s">
        <v>60</v>
      </c>
      <c r="V48" s="97" t="s">
        <v>60</v>
      </c>
      <c r="W48" s="97" t="s">
        <v>60</v>
      </c>
      <c r="X48" s="97" t="s">
        <v>60</v>
      </c>
      <c r="Y48" s="97" t="s">
        <v>60</v>
      </c>
      <c r="Z48" s="97" t="s">
        <v>60</v>
      </c>
      <c r="AA48" s="97" t="s">
        <v>60</v>
      </c>
      <c r="AB48" s="97" t="s">
        <v>60</v>
      </c>
      <c r="AC48" s="97" t="s">
        <v>60</v>
      </c>
      <c r="AD48" s="97" t="s">
        <v>60</v>
      </c>
      <c r="AE48" s="97" t="s">
        <v>60</v>
      </c>
      <c r="AF48" s="97" t="s">
        <v>60</v>
      </c>
      <c r="AG48" s="97" t="s">
        <v>60</v>
      </c>
      <c r="AH48" s="97" t="s">
        <v>60</v>
      </c>
      <c r="AI48" s="97" t="s">
        <v>60</v>
      </c>
      <c r="AJ48" s="97" t="s">
        <v>60</v>
      </c>
      <c r="AK48" s="97" t="s">
        <v>60</v>
      </c>
      <c r="AL48" s="97" t="s">
        <v>60</v>
      </c>
      <c r="AM48" s="97"/>
      <c r="AN48" s="97"/>
      <c r="AO48" s="97">
        <v>0</v>
      </c>
      <c r="AP48" s="97">
        <v>0</v>
      </c>
      <c r="AQ48" s="97">
        <v>0</v>
      </c>
      <c r="AR48" s="97">
        <v>0</v>
      </c>
    </row>
    <row r="49" spans="1:44" hidden="1" outlineLevel="1">
      <c r="A49" s="70" t="s">
        <v>585</v>
      </c>
      <c r="B49" s="70" t="s">
        <v>76</v>
      </c>
      <c r="C49" s="92">
        <v>0.6</v>
      </c>
      <c r="D49" s="92">
        <v>1.3274792900548</v>
      </c>
      <c r="E49" s="92">
        <v>0.6</v>
      </c>
      <c r="F49" s="92">
        <v>0.7</v>
      </c>
      <c r="G49" s="92">
        <v>0.8</v>
      </c>
      <c r="H49" s="92">
        <v>1</v>
      </c>
      <c r="I49" s="92">
        <v>0.8</v>
      </c>
      <c r="J49" s="92">
        <v>0.8</v>
      </c>
      <c r="K49" s="92">
        <v>0.86300082326517158</v>
      </c>
      <c r="L49" s="92">
        <v>0.7</v>
      </c>
      <c r="M49" s="92">
        <v>0.8</v>
      </c>
      <c r="N49" s="92">
        <v>0.8</v>
      </c>
      <c r="O49" s="92">
        <v>0.8</v>
      </c>
      <c r="P49" s="92">
        <v>0.7</v>
      </c>
      <c r="Q49" s="92">
        <v>0.7</v>
      </c>
      <c r="R49" s="92">
        <v>0.7</v>
      </c>
      <c r="S49" s="92">
        <v>0.8</v>
      </c>
      <c r="T49" s="92">
        <v>0.7</v>
      </c>
      <c r="U49" s="92">
        <v>0.7</v>
      </c>
      <c r="V49" s="92">
        <v>0.7</v>
      </c>
      <c r="W49" s="92">
        <v>0.7</v>
      </c>
      <c r="X49" s="92">
        <v>0.7</v>
      </c>
      <c r="Y49" s="92">
        <v>0.7</v>
      </c>
      <c r="Z49" s="92">
        <v>0.9</v>
      </c>
      <c r="AA49" s="92">
        <v>3.1</v>
      </c>
      <c r="AB49" s="92">
        <v>0.1</v>
      </c>
      <c r="AC49" s="92">
        <v>0.6</v>
      </c>
      <c r="AD49" s="92">
        <v>2.2999999999999998</v>
      </c>
      <c r="AE49" s="92">
        <v>1.3</v>
      </c>
      <c r="AF49" s="92">
        <v>0.8</v>
      </c>
      <c r="AG49" s="92">
        <v>1.2</v>
      </c>
      <c r="AH49" s="92">
        <v>1.1000000000000001</v>
      </c>
      <c r="AI49" s="92">
        <v>1.2</v>
      </c>
      <c r="AJ49" s="92">
        <v>1.2</v>
      </c>
      <c r="AK49" s="92">
        <v>0.9</v>
      </c>
      <c r="AL49" s="92">
        <v>1.3</v>
      </c>
      <c r="AM49" s="92">
        <v>1.0478867771731131</v>
      </c>
      <c r="AN49" s="92">
        <f>AN48+AN47</f>
        <v>0.95560887848709808</v>
      </c>
      <c r="AO49" s="92">
        <v>0</v>
      </c>
      <c r="AP49" s="92">
        <v>0</v>
      </c>
      <c r="AQ49" s="92">
        <v>0</v>
      </c>
      <c r="AR49" s="92">
        <v>0</v>
      </c>
    </row>
    <row r="50" spans="1:44" hidden="1" outlineLevel="1">
      <c r="A50" s="82" t="s">
        <v>586</v>
      </c>
      <c r="B50" s="83" t="s">
        <v>77</v>
      </c>
      <c r="C50" s="98" t="s">
        <v>60</v>
      </c>
      <c r="D50" s="98">
        <f>(D47*1000/D23)/12</f>
        <v>0.68222802449110909</v>
      </c>
      <c r="E50" s="98">
        <f t="shared" ref="E50:AL50" si="18">(E47*1000/E23)/3</f>
        <v>1.0685758555285443</v>
      </c>
      <c r="F50" s="98">
        <f t="shared" si="18"/>
        <v>0.78882394238429931</v>
      </c>
      <c r="G50" s="98">
        <f t="shared" si="18"/>
        <v>0.66096255977580154</v>
      </c>
      <c r="H50" s="98">
        <f t="shared" si="18"/>
        <v>0.80275054446555671</v>
      </c>
      <c r="I50" s="98">
        <f t="shared" si="18"/>
        <v>0.63879217176163305</v>
      </c>
      <c r="J50" s="98">
        <f t="shared" si="18"/>
        <v>0.63053019313533898</v>
      </c>
      <c r="K50" s="98">
        <f t="shared" si="18"/>
        <v>0.62719815174050708</v>
      </c>
      <c r="L50" s="98">
        <f t="shared" si="18"/>
        <v>0.4957830113576806</v>
      </c>
      <c r="M50" s="98">
        <f t="shared" si="18"/>
        <v>0.56829846467066047</v>
      </c>
      <c r="N50" s="98">
        <f t="shared" si="18"/>
        <v>0.54737514800510845</v>
      </c>
      <c r="O50" s="98">
        <f t="shared" si="18"/>
        <v>0.5423057825048766</v>
      </c>
      <c r="P50" s="98">
        <f t="shared" si="18"/>
        <v>0.46623260411223816</v>
      </c>
      <c r="Q50" s="98">
        <f t="shared" si="18"/>
        <v>0.45381640144339547</v>
      </c>
      <c r="R50" s="98">
        <f t="shared" si="18"/>
        <v>0.48941363352567291</v>
      </c>
      <c r="S50" s="98">
        <f t="shared" si="18"/>
        <v>0.60556376851416605</v>
      </c>
      <c r="T50" s="98">
        <f t="shared" si="18"/>
        <v>0.53745051136496691</v>
      </c>
      <c r="U50" s="98">
        <f t="shared" si="18"/>
        <v>0.48593495968822414</v>
      </c>
      <c r="V50" s="98">
        <f t="shared" si="18"/>
        <v>0.48458315983525563</v>
      </c>
      <c r="W50" s="98">
        <f t="shared" si="18"/>
        <v>0.5482365969857953</v>
      </c>
      <c r="X50" s="98">
        <f t="shared" si="18"/>
        <v>0.5487800814781626</v>
      </c>
      <c r="Y50" s="98">
        <f t="shared" si="18"/>
        <v>0.5594993599726964</v>
      </c>
      <c r="Z50" s="98">
        <f t="shared" si="18"/>
        <v>0.72132810931487057</v>
      </c>
      <c r="AA50" s="98">
        <f t="shared" si="18"/>
        <v>2.4418293240071209</v>
      </c>
      <c r="AB50" s="98">
        <f t="shared" si="18"/>
        <v>7.8928249091239869E-2</v>
      </c>
      <c r="AC50" s="98">
        <f t="shared" si="18"/>
        <v>0.48296463008531565</v>
      </c>
      <c r="AD50" s="98">
        <f t="shared" si="18"/>
        <v>1.9231717952641478</v>
      </c>
      <c r="AE50" s="98">
        <f t="shared" si="18"/>
        <v>1.115593508618818</v>
      </c>
      <c r="AF50" s="98">
        <f t="shared" si="18"/>
        <v>0.72750023643757677</v>
      </c>
      <c r="AG50" s="98">
        <f t="shared" si="18"/>
        <v>1.7085182448392073</v>
      </c>
      <c r="AH50" s="98">
        <f t="shared" si="18"/>
        <v>3.0324457915855141</v>
      </c>
      <c r="AI50" s="98">
        <f t="shared" si="18"/>
        <v>3.6629868910856636</v>
      </c>
      <c r="AJ50" s="98">
        <f t="shared" si="18"/>
        <v>4.0999779626184507</v>
      </c>
      <c r="AK50" s="98">
        <f t="shared" si="18"/>
        <v>2.131363006642748</v>
      </c>
      <c r="AL50" s="98">
        <f t="shared" si="18"/>
        <v>2.4107355617801982</v>
      </c>
      <c r="AM50" s="98">
        <v>3.7104041596889474</v>
      </c>
      <c r="AN50" s="98">
        <f>+AN47/AN23*1000000/3/1000</f>
        <v>1.6020857072467019</v>
      </c>
      <c r="AO50" s="98">
        <v>0</v>
      </c>
      <c r="AP50" s="98">
        <v>0</v>
      </c>
      <c r="AQ50" s="98">
        <v>0</v>
      </c>
      <c r="AR50" s="98">
        <v>0</v>
      </c>
    </row>
    <row r="51" spans="1:44" hidden="1" outlineLevel="1">
      <c r="A51" s="70" t="s">
        <v>587</v>
      </c>
      <c r="B51" s="70" t="s">
        <v>78</v>
      </c>
      <c r="C51" s="92">
        <v>279.8</v>
      </c>
      <c r="D51" s="92">
        <v>425.8</v>
      </c>
      <c r="E51" s="92">
        <v>132.1</v>
      </c>
      <c r="F51" s="92">
        <v>144</v>
      </c>
      <c r="G51" s="92">
        <v>164.3</v>
      </c>
      <c r="H51" s="92">
        <v>174.3</v>
      </c>
      <c r="I51" s="92">
        <v>178.3</v>
      </c>
      <c r="J51" s="92">
        <v>187.9</v>
      </c>
      <c r="K51" s="92">
        <v>226.7</v>
      </c>
      <c r="L51" s="92">
        <v>237.8</v>
      </c>
      <c r="M51" s="92">
        <v>244.5</v>
      </c>
      <c r="N51" s="92">
        <v>256.8</v>
      </c>
      <c r="O51" s="92">
        <v>294.60000000000002</v>
      </c>
      <c r="P51" s="92">
        <v>310.10000000000002</v>
      </c>
      <c r="Q51" s="92">
        <v>301.39999999999998</v>
      </c>
      <c r="R51" s="92">
        <v>316.2</v>
      </c>
      <c r="S51" s="92">
        <v>378.7</v>
      </c>
      <c r="T51" s="92">
        <v>368.9</v>
      </c>
      <c r="U51" s="92">
        <v>367.7816600446784</v>
      </c>
      <c r="V51" s="92">
        <v>367</v>
      </c>
      <c r="W51" s="92">
        <v>417.1</v>
      </c>
      <c r="X51" s="92">
        <v>425.1</v>
      </c>
      <c r="Y51" s="92">
        <v>411.8</v>
      </c>
      <c r="Z51" s="92">
        <v>429</v>
      </c>
      <c r="AA51" s="92">
        <v>472.4</v>
      </c>
      <c r="AB51" s="92">
        <v>467.2</v>
      </c>
      <c r="AC51" s="92">
        <v>439.5</v>
      </c>
      <c r="AD51" s="92">
        <v>451.1</v>
      </c>
      <c r="AE51" s="92">
        <v>479.5</v>
      </c>
      <c r="AF51" s="92">
        <v>442.2</v>
      </c>
      <c r="AG51" s="92">
        <v>441.6</v>
      </c>
      <c r="AH51" s="92">
        <v>445.3</v>
      </c>
      <c r="AI51" s="92">
        <v>455.4</v>
      </c>
      <c r="AJ51" s="92">
        <v>443.9</v>
      </c>
      <c r="AK51" s="92">
        <v>431.1</v>
      </c>
      <c r="AL51" s="92">
        <v>463.3</v>
      </c>
      <c r="AM51" s="92">
        <v>481.40417151541493</v>
      </c>
      <c r="AN51" s="92">
        <f>AN47+AN44</f>
        <v>483.08265446283946</v>
      </c>
      <c r="AO51" s="92">
        <v>0</v>
      </c>
      <c r="AP51" s="92">
        <v>0</v>
      </c>
      <c r="AQ51" s="92">
        <v>0</v>
      </c>
      <c r="AR51" s="92">
        <v>0</v>
      </c>
    </row>
    <row r="52" spans="1:44" hidden="1" outlineLevel="1">
      <c r="A52" s="77" t="s">
        <v>573</v>
      </c>
      <c r="B52" s="77" t="s">
        <v>79</v>
      </c>
      <c r="C52" s="97">
        <v>19.8</v>
      </c>
      <c r="D52" s="97">
        <v>26.3</v>
      </c>
      <c r="E52" s="97">
        <v>7.2</v>
      </c>
      <c r="F52" s="97">
        <v>9.5</v>
      </c>
      <c r="G52" s="97">
        <v>8.6999999999999993</v>
      </c>
      <c r="H52" s="97">
        <v>9.6</v>
      </c>
      <c r="I52" s="97">
        <v>11.6</v>
      </c>
      <c r="J52" s="97">
        <v>15</v>
      </c>
      <c r="K52" s="97">
        <v>17.5</v>
      </c>
      <c r="L52" s="97">
        <v>13.4</v>
      </c>
      <c r="M52" s="97">
        <v>14.7</v>
      </c>
      <c r="N52" s="97">
        <v>15.4</v>
      </c>
      <c r="O52" s="97">
        <v>16.8</v>
      </c>
      <c r="P52" s="97">
        <v>16.2</v>
      </c>
      <c r="Q52" s="97">
        <v>17.8</v>
      </c>
      <c r="R52" s="97">
        <v>17.7</v>
      </c>
      <c r="S52" s="97">
        <v>17.8</v>
      </c>
      <c r="T52" s="97">
        <v>16.544246247612357</v>
      </c>
      <c r="U52" s="97">
        <v>16.5</v>
      </c>
      <c r="V52" s="97">
        <v>16.894728548177625</v>
      </c>
      <c r="W52" s="97">
        <v>16.600000000000001</v>
      </c>
      <c r="X52" s="97">
        <v>17.100000000000001</v>
      </c>
      <c r="Y52" s="97">
        <v>15.9</v>
      </c>
      <c r="Z52" s="97">
        <v>13.6</v>
      </c>
      <c r="AA52" s="97">
        <v>14.8</v>
      </c>
      <c r="AB52" s="97">
        <v>12.9</v>
      </c>
      <c r="AC52" s="97">
        <v>12.4</v>
      </c>
      <c r="AD52" s="97">
        <v>11.4</v>
      </c>
      <c r="AE52" s="97">
        <v>13</v>
      </c>
      <c r="AF52" s="97">
        <v>12.2</v>
      </c>
      <c r="AG52" s="97">
        <v>10.3</v>
      </c>
      <c r="AH52" s="97">
        <v>11.8</v>
      </c>
      <c r="AI52" s="97">
        <v>11.1</v>
      </c>
      <c r="AJ52" s="97">
        <v>11.5</v>
      </c>
      <c r="AK52" s="97">
        <v>13.2</v>
      </c>
      <c r="AL52" s="97">
        <v>11.2</v>
      </c>
      <c r="AM52" s="97">
        <v>13.236103391988287</v>
      </c>
      <c r="AN52" s="97">
        <v>15.546104462505411</v>
      </c>
      <c r="AO52" s="97">
        <v>0</v>
      </c>
      <c r="AP52" s="97">
        <v>0</v>
      </c>
      <c r="AQ52" s="97">
        <v>0</v>
      </c>
      <c r="AR52" s="97">
        <v>0</v>
      </c>
    </row>
    <row r="53" spans="1:44" hidden="1" outlineLevel="1">
      <c r="A53" s="70" t="s">
        <v>80</v>
      </c>
      <c r="B53" s="70" t="s">
        <v>81</v>
      </c>
      <c r="C53" s="92">
        <v>9.5</v>
      </c>
      <c r="D53" s="92">
        <v>17.899999999999999</v>
      </c>
      <c r="E53" s="92">
        <v>4.8</v>
      </c>
      <c r="F53" s="92">
        <v>6.4</v>
      </c>
      <c r="G53" s="92">
        <v>7.5</v>
      </c>
      <c r="H53" s="92">
        <v>7.8</v>
      </c>
      <c r="I53" s="92">
        <v>8.5</v>
      </c>
      <c r="J53" s="92">
        <v>8.5</v>
      </c>
      <c r="K53" s="92">
        <v>7.5</v>
      </c>
      <c r="L53" s="92">
        <v>7.9</v>
      </c>
      <c r="M53" s="92">
        <v>7.6</v>
      </c>
      <c r="N53" s="92">
        <v>7.6</v>
      </c>
      <c r="O53" s="92">
        <v>7.9</v>
      </c>
      <c r="P53" s="92">
        <v>7.6</v>
      </c>
      <c r="Q53" s="92">
        <v>7.9</v>
      </c>
      <c r="R53" s="92">
        <v>10.1</v>
      </c>
      <c r="S53" s="92">
        <v>9.4</v>
      </c>
      <c r="T53" s="92">
        <v>8.4</v>
      </c>
      <c r="U53" s="92">
        <v>9.3000000000000007</v>
      </c>
      <c r="V53" s="92">
        <v>8.9758771056148969</v>
      </c>
      <c r="W53" s="92">
        <v>10.7</v>
      </c>
      <c r="X53" s="92">
        <v>10.7</v>
      </c>
      <c r="Y53" s="92">
        <v>26.966547070314615</v>
      </c>
      <c r="Z53" s="92">
        <v>30</v>
      </c>
      <c r="AA53" s="92">
        <v>34.4</v>
      </c>
      <c r="AB53" s="92">
        <v>35.299999999999997</v>
      </c>
      <c r="AC53" s="92">
        <v>29.5</v>
      </c>
      <c r="AD53" s="92">
        <v>29.7</v>
      </c>
      <c r="AE53" s="92">
        <v>28.1</v>
      </c>
      <c r="AF53" s="92">
        <v>28.9</v>
      </c>
      <c r="AG53" s="92">
        <v>27.2</v>
      </c>
      <c r="AH53" s="92">
        <v>25.6</v>
      </c>
      <c r="AI53" s="92">
        <v>24.6</v>
      </c>
      <c r="AJ53" s="92">
        <v>23.7</v>
      </c>
      <c r="AK53" s="92">
        <v>22.2</v>
      </c>
      <c r="AL53" s="92">
        <v>23</v>
      </c>
      <c r="AM53" s="92">
        <v>23.052500100000003</v>
      </c>
      <c r="AN53" s="92">
        <v>22.563489380000004</v>
      </c>
      <c r="AO53" s="92">
        <v>0</v>
      </c>
      <c r="AP53" s="92">
        <v>0</v>
      </c>
      <c r="AQ53" s="92">
        <v>0</v>
      </c>
      <c r="AR53" s="92">
        <v>0</v>
      </c>
    </row>
    <row r="54" spans="1:44" hidden="1" outlineLevel="1">
      <c r="A54" s="82" t="s">
        <v>82</v>
      </c>
      <c r="B54" s="83" t="s">
        <v>83</v>
      </c>
      <c r="C54" s="98">
        <v>309</v>
      </c>
      <c r="D54" s="98">
        <v>470</v>
      </c>
      <c r="E54" s="98">
        <v>144</v>
      </c>
      <c r="F54" s="98">
        <v>159.80000000000001</v>
      </c>
      <c r="G54" s="98">
        <v>180.6</v>
      </c>
      <c r="H54" s="98">
        <v>191.7</v>
      </c>
      <c r="I54" s="98">
        <v>198.4</v>
      </c>
      <c r="J54" s="98">
        <v>211.4</v>
      </c>
      <c r="K54" s="98">
        <v>251.6</v>
      </c>
      <c r="L54" s="98">
        <v>259.2</v>
      </c>
      <c r="M54" s="98">
        <v>266.8</v>
      </c>
      <c r="N54" s="98">
        <v>279.8</v>
      </c>
      <c r="O54" s="98">
        <v>319.3</v>
      </c>
      <c r="P54" s="98">
        <v>333.90000000000003</v>
      </c>
      <c r="Q54" s="98">
        <v>327.10000000000002</v>
      </c>
      <c r="R54" s="98">
        <v>344</v>
      </c>
      <c r="S54" s="98">
        <v>405.9</v>
      </c>
      <c r="T54" s="98">
        <v>393.9</v>
      </c>
      <c r="U54" s="98">
        <v>393.6</v>
      </c>
      <c r="V54" s="98">
        <v>392.8706056537925</v>
      </c>
      <c r="W54" s="98">
        <v>444.4</v>
      </c>
      <c r="X54" s="98">
        <v>452.9</v>
      </c>
      <c r="Y54" s="98">
        <v>454.7</v>
      </c>
      <c r="Z54" s="98">
        <v>472.57224890867383</v>
      </c>
      <c r="AA54" s="98">
        <v>521.6</v>
      </c>
      <c r="AB54" s="98">
        <v>515.5</v>
      </c>
      <c r="AC54" s="98">
        <v>481.4</v>
      </c>
      <c r="AD54" s="98">
        <v>492.2</v>
      </c>
      <c r="AE54" s="98">
        <v>520.6</v>
      </c>
      <c r="AF54" s="98">
        <v>483.3</v>
      </c>
      <c r="AG54" s="98">
        <v>479.2</v>
      </c>
      <c r="AH54" s="98">
        <v>482.8</v>
      </c>
      <c r="AI54" s="98">
        <v>491.1</v>
      </c>
      <c r="AJ54" s="98">
        <v>479.1</v>
      </c>
      <c r="AK54" s="98">
        <v>466.6</v>
      </c>
      <c r="AL54" s="98">
        <v>497.5</v>
      </c>
      <c r="AM54" s="98">
        <v>517.69277500740327</v>
      </c>
      <c r="AN54" s="98">
        <f>AN53+AN52+AN51</f>
        <v>521.19224830534483</v>
      </c>
      <c r="AO54" s="98">
        <f>AO53+AO52+AO51</f>
        <v>0</v>
      </c>
      <c r="AP54" s="98">
        <f>AP53+AP52+AP51</f>
        <v>0</v>
      </c>
      <c r="AQ54" s="98">
        <f>AQ53+AQ52+AQ51</f>
        <v>0</v>
      </c>
      <c r="AR54" s="98">
        <f>AR53+AR52+AR51</f>
        <v>0</v>
      </c>
    </row>
    <row r="55" spans="1:44" collapsed="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row>
    <row r="56" spans="1:44">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row>
    <row r="57" spans="1:44">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row>
    <row r="58" spans="1:44">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row>
    <row r="59" spans="1:44">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row>
    <row r="60" spans="1:44">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row>
  </sheetData>
  <mergeCells count="1">
    <mergeCell ref="AK2:AQ2"/>
  </mergeCell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78"/>
  <sheetViews>
    <sheetView showGridLines="0" zoomScaleNormal="100" workbookViewId="0">
      <pane xSplit="2" ySplit="3" topLeftCell="AT130" activePane="bottomRight" state="frozen"/>
      <selection activeCell="AV4" sqref="AV4"/>
      <selection pane="topRight" activeCell="AV4" sqref="AV4"/>
      <selection pane="bottomLeft" activeCell="AV4" sqref="AV4"/>
      <selection pane="bottomRight" activeCell="AT22" sqref="AT22"/>
    </sheetView>
  </sheetViews>
  <sheetFormatPr defaultRowHeight="15" outlineLevelCol="1"/>
  <cols>
    <col min="1" max="1" width="60.42578125" bestFit="1" customWidth="1"/>
    <col min="2" max="2" width="60.42578125" hidden="1" customWidth="1" outlineLevel="1"/>
    <col min="3" max="3" width="10.42578125" bestFit="1" customWidth="1" collapsed="1"/>
    <col min="4" max="21" width="10.42578125" bestFit="1" customWidth="1"/>
    <col min="22" max="22" width="11.5703125" bestFit="1" customWidth="1"/>
    <col min="23" max="26" width="10.42578125" bestFit="1" customWidth="1"/>
    <col min="27" max="27" width="11.5703125" bestFit="1" customWidth="1"/>
    <col min="28" max="31" width="10.42578125" bestFit="1" customWidth="1"/>
    <col min="32" max="32" width="11.5703125" bestFit="1" customWidth="1"/>
    <col min="33" max="36" width="10.42578125" bestFit="1" customWidth="1"/>
    <col min="37" max="37" width="11.5703125" bestFit="1" customWidth="1"/>
    <col min="38" max="41" width="10.42578125" bestFit="1" customWidth="1"/>
    <col min="42" max="42" width="11.5703125" bestFit="1" customWidth="1"/>
    <col min="43" max="46" width="10.42578125" bestFit="1" customWidth="1"/>
    <col min="47" max="47" width="11.5703125" bestFit="1" customWidth="1"/>
    <col min="48" max="51" width="10.42578125" bestFit="1" customWidth="1"/>
    <col min="52" max="52" width="12" customWidth="1"/>
    <col min="53" max="53" width="11" customWidth="1"/>
    <col min="54" max="55" width="9.5703125" bestFit="1" customWidth="1"/>
    <col min="56" max="56" width="9.85546875" bestFit="1" customWidth="1"/>
    <col min="57" max="57" width="12" customWidth="1"/>
    <col min="58" max="58" width="10.28515625" bestFit="1" customWidth="1"/>
  </cols>
  <sheetData>
    <row r="1" spans="1:57" ht="54" customHeight="1">
      <c r="A1" s="4"/>
      <c r="B1" s="4"/>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383"/>
      <c r="AW1" s="384"/>
      <c r="AX1" s="383"/>
      <c r="AY1" s="383"/>
      <c r="AZ1" s="383"/>
      <c r="BA1" s="383"/>
      <c r="BB1" s="383"/>
      <c r="BC1" s="383"/>
      <c r="BD1" s="383"/>
      <c r="BE1" s="383"/>
    </row>
    <row r="2" spans="1:57" ht="15.75" thickBot="1">
      <c r="A2" s="9"/>
      <c r="B2" s="9"/>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565" t="s">
        <v>599</v>
      </c>
      <c r="AW2" s="565"/>
      <c r="AX2" s="565"/>
      <c r="AY2" s="565"/>
      <c r="AZ2" s="565"/>
      <c r="BA2" s="565"/>
      <c r="BB2" s="565"/>
      <c r="BC2" s="565"/>
      <c r="BD2" s="11"/>
      <c r="BE2" s="11"/>
    </row>
    <row r="3" spans="1:57" ht="16.5" thickBot="1">
      <c r="A3" s="12" t="s">
        <v>84</v>
      </c>
      <c r="B3" s="12" t="s">
        <v>85</v>
      </c>
      <c r="C3" s="5" t="s">
        <v>86</v>
      </c>
      <c r="D3" s="5" t="s">
        <v>87</v>
      </c>
      <c r="E3" s="5" t="s">
        <v>88</v>
      </c>
      <c r="F3" s="5" t="s">
        <v>89</v>
      </c>
      <c r="G3" s="5" t="s">
        <v>4</v>
      </c>
      <c r="H3" s="5" t="s">
        <v>5</v>
      </c>
      <c r="I3" s="5" t="s">
        <v>6</v>
      </c>
      <c r="J3" s="5" t="s">
        <v>7</v>
      </c>
      <c r="K3" s="5" t="s">
        <v>8</v>
      </c>
      <c r="L3" s="5" t="s">
        <v>90</v>
      </c>
      <c r="M3" s="5" t="s">
        <v>9</v>
      </c>
      <c r="N3" s="5" t="s">
        <v>10</v>
      </c>
      <c r="O3" s="5" t="s">
        <v>11</v>
      </c>
      <c r="P3" s="5" t="s">
        <v>12</v>
      </c>
      <c r="Q3" s="5" t="s">
        <v>91</v>
      </c>
      <c r="R3" s="5" t="s">
        <v>13</v>
      </c>
      <c r="S3" s="5" t="s">
        <v>14</v>
      </c>
      <c r="T3" s="5" t="s">
        <v>15</v>
      </c>
      <c r="U3" s="5" t="s">
        <v>16</v>
      </c>
      <c r="V3" s="5" t="s">
        <v>92</v>
      </c>
      <c r="W3" s="5" t="s">
        <v>17</v>
      </c>
      <c r="X3" s="5" t="s">
        <v>18</v>
      </c>
      <c r="Y3" s="5" t="s">
        <v>19</v>
      </c>
      <c r="Z3" s="5" t="s">
        <v>20</v>
      </c>
      <c r="AA3" s="5" t="s">
        <v>93</v>
      </c>
      <c r="AB3" s="5" t="s">
        <v>21</v>
      </c>
      <c r="AC3" s="5" t="s">
        <v>22</v>
      </c>
      <c r="AD3" s="5" t="s">
        <v>23</v>
      </c>
      <c r="AE3" s="5" t="s">
        <v>24</v>
      </c>
      <c r="AF3" s="5" t="s">
        <v>94</v>
      </c>
      <c r="AG3" s="5" t="s">
        <v>25</v>
      </c>
      <c r="AH3" s="5" t="s">
        <v>26</v>
      </c>
      <c r="AI3" s="5" t="s">
        <v>27</v>
      </c>
      <c r="AJ3" s="5" t="s">
        <v>28</v>
      </c>
      <c r="AK3" s="5" t="s">
        <v>95</v>
      </c>
      <c r="AL3" s="5" t="s">
        <v>29</v>
      </c>
      <c r="AM3" s="5" t="s">
        <v>30</v>
      </c>
      <c r="AN3" s="5" t="s">
        <v>31</v>
      </c>
      <c r="AO3" s="5" t="s">
        <v>32</v>
      </c>
      <c r="AP3" s="5" t="s">
        <v>96</v>
      </c>
      <c r="AQ3" s="5" t="s">
        <v>33</v>
      </c>
      <c r="AR3" s="5" t="s">
        <v>34</v>
      </c>
      <c r="AS3" s="5" t="s">
        <v>35</v>
      </c>
      <c r="AT3" s="5" t="s">
        <v>36</v>
      </c>
      <c r="AU3" s="5" t="s">
        <v>97</v>
      </c>
      <c r="AV3" s="5" t="s">
        <v>37</v>
      </c>
      <c r="AW3" s="5" t="s">
        <v>38</v>
      </c>
      <c r="AX3" s="5" t="s">
        <v>39</v>
      </c>
      <c r="AY3" s="5" t="s">
        <v>40</v>
      </c>
      <c r="AZ3" s="5">
        <v>2019</v>
      </c>
      <c r="BA3" s="5" t="s">
        <v>41</v>
      </c>
      <c r="BB3" s="5" t="s">
        <v>42</v>
      </c>
      <c r="BC3" s="5" t="s">
        <v>43</v>
      </c>
      <c r="BD3" s="5" t="s">
        <v>597</v>
      </c>
      <c r="BE3" s="5">
        <v>2020</v>
      </c>
    </row>
    <row r="4" spans="1:57" s="90" customFormat="1">
      <c r="A4" s="89" t="s">
        <v>98</v>
      </c>
      <c r="B4" s="89" t="s">
        <v>99</v>
      </c>
      <c r="C4" s="102"/>
      <c r="D4" s="102"/>
      <c r="E4" s="102"/>
      <c r="F4" s="102"/>
      <c r="G4" s="102"/>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02"/>
      <c r="BA4" s="102"/>
      <c r="BB4" s="102"/>
      <c r="BC4" s="102"/>
      <c r="BD4" s="102"/>
      <c r="BE4" s="102"/>
    </row>
    <row r="5" spans="1:57">
      <c r="A5" s="14" t="s">
        <v>100</v>
      </c>
      <c r="B5" s="14" t="s">
        <v>101</v>
      </c>
      <c r="C5" s="103">
        <v>41</v>
      </c>
      <c r="D5" s="103">
        <v>44.9</v>
      </c>
      <c r="E5" s="103">
        <v>55.6</v>
      </c>
      <c r="F5" s="103">
        <v>59.3</v>
      </c>
      <c r="G5" s="103">
        <v>200.8</v>
      </c>
      <c r="H5" s="103">
        <v>62.8</v>
      </c>
      <c r="I5" s="103">
        <v>65.599999999999994</v>
      </c>
      <c r="J5" s="103">
        <v>75.099999999999994</v>
      </c>
      <c r="K5" s="103">
        <v>77.900000000000006</v>
      </c>
      <c r="L5" s="103">
        <v>281.3</v>
      </c>
      <c r="M5" s="103">
        <v>82.4</v>
      </c>
      <c r="N5" s="103">
        <v>89.2</v>
      </c>
      <c r="O5" s="103">
        <v>117.7</v>
      </c>
      <c r="P5" s="103">
        <v>123.6</v>
      </c>
      <c r="Q5" s="103">
        <v>413</v>
      </c>
      <c r="R5" s="103">
        <v>126.6</v>
      </c>
      <c r="S5" s="103">
        <v>133.19999999999999</v>
      </c>
      <c r="T5" s="103">
        <v>152.19999999999999</v>
      </c>
      <c r="U5" s="103">
        <v>156.5</v>
      </c>
      <c r="V5" s="103">
        <v>568.6</v>
      </c>
      <c r="W5" s="103">
        <v>159.1</v>
      </c>
      <c r="X5" s="103">
        <v>165.5</v>
      </c>
      <c r="Y5" s="103">
        <v>193.3</v>
      </c>
      <c r="Z5" s="103">
        <v>195.8</v>
      </c>
      <c r="AA5" s="103">
        <v>713.7</v>
      </c>
      <c r="AB5" s="103">
        <v>200.4</v>
      </c>
      <c r="AC5" s="103">
        <v>200.4</v>
      </c>
      <c r="AD5" s="103">
        <v>229.6</v>
      </c>
      <c r="AE5" s="103">
        <v>230.8</v>
      </c>
      <c r="AF5" s="103">
        <v>861.2</v>
      </c>
      <c r="AG5" s="103">
        <v>236.4</v>
      </c>
      <c r="AH5" s="103">
        <v>242.8</v>
      </c>
      <c r="AI5" s="103">
        <v>279</v>
      </c>
      <c r="AJ5" s="103">
        <v>275.89999999999998</v>
      </c>
      <c r="AK5" s="103">
        <v>1034.0999999999999</v>
      </c>
      <c r="AL5" s="103">
        <v>280.2</v>
      </c>
      <c r="AM5" s="103">
        <v>279.7</v>
      </c>
      <c r="AN5" s="103">
        <v>301.5</v>
      </c>
      <c r="AO5" s="103">
        <v>285.8</v>
      </c>
      <c r="AP5" s="103">
        <v>1147.2</v>
      </c>
      <c r="AQ5" s="103">
        <v>284.3</v>
      </c>
      <c r="AR5" s="103">
        <v>286.89999999999998</v>
      </c>
      <c r="AS5" s="103">
        <v>309</v>
      </c>
      <c r="AT5" s="103">
        <v>311.8</v>
      </c>
      <c r="AU5" s="103">
        <v>1192</v>
      </c>
      <c r="AV5" s="111">
        <v>305.58200830771966</v>
      </c>
      <c r="AW5" s="111">
        <v>303.25472345143038</v>
      </c>
      <c r="AX5" s="111">
        <v>312.75068098637917</v>
      </c>
      <c r="AY5" s="111">
        <v>303.35440301507532</v>
      </c>
      <c r="AZ5" s="111">
        <f>SUM(AV5:AY5)</f>
        <v>1224.9418157606046</v>
      </c>
      <c r="BA5" s="111">
        <v>308.39727452956078</v>
      </c>
      <c r="BB5" s="111">
        <v>308.46499029059896</v>
      </c>
      <c r="BC5" s="111">
        <v>333.04714053791378</v>
      </c>
      <c r="BD5" s="111">
        <v>328.76389029626716</v>
      </c>
      <c r="BE5" s="111">
        <f>SUM(BA5:BD5)</f>
        <v>1278.6732956543406</v>
      </c>
    </row>
    <row r="6" spans="1:57">
      <c r="A6" s="15" t="s">
        <v>102</v>
      </c>
      <c r="B6" s="15" t="s">
        <v>103</v>
      </c>
      <c r="C6" s="104">
        <v>32.200000000000003</v>
      </c>
      <c r="D6" s="104">
        <v>35.200000000000003</v>
      </c>
      <c r="E6" s="104">
        <v>38.700000000000003</v>
      </c>
      <c r="F6" s="104">
        <v>41.5</v>
      </c>
      <c r="G6" s="104">
        <v>147.6</v>
      </c>
      <c r="H6" s="104">
        <v>46.2</v>
      </c>
      <c r="I6" s="104">
        <v>55.2</v>
      </c>
      <c r="J6" s="104">
        <v>64.400000000000006</v>
      </c>
      <c r="K6" s="104">
        <v>69.7</v>
      </c>
      <c r="L6" s="104">
        <v>235.5</v>
      </c>
      <c r="M6" s="104">
        <v>69.2</v>
      </c>
      <c r="N6" s="104">
        <v>71.5</v>
      </c>
      <c r="O6" s="104">
        <v>80.400000000000006</v>
      </c>
      <c r="P6" s="104">
        <v>81.400000000000006</v>
      </c>
      <c r="Q6" s="104">
        <v>302.5</v>
      </c>
      <c r="R6" s="104">
        <v>83.4</v>
      </c>
      <c r="S6" s="104">
        <v>84.3</v>
      </c>
      <c r="T6" s="104">
        <v>95.9</v>
      </c>
      <c r="U6" s="104">
        <v>96.1</v>
      </c>
      <c r="V6" s="104">
        <v>359.8</v>
      </c>
      <c r="W6" s="104">
        <v>99.7</v>
      </c>
      <c r="X6" s="104">
        <v>101.6</v>
      </c>
      <c r="Y6" s="104">
        <v>114.4</v>
      </c>
      <c r="Z6" s="104">
        <v>114.8</v>
      </c>
      <c r="AA6" s="104">
        <v>430.5</v>
      </c>
      <c r="AB6" s="104">
        <v>116.5</v>
      </c>
      <c r="AC6" s="104">
        <v>117.3</v>
      </c>
      <c r="AD6" s="104">
        <v>132.19999999999999</v>
      </c>
      <c r="AE6" s="104">
        <v>127.5</v>
      </c>
      <c r="AF6" s="104">
        <v>493.5</v>
      </c>
      <c r="AG6" s="104">
        <v>120.2</v>
      </c>
      <c r="AH6" s="104">
        <v>129.5</v>
      </c>
      <c r="AI6" s="104">
        <v>135.4</v>
      </c>
      <c r="AJ6" s="104">
        <v>138.4</v>
      </c>
      <c r="AK6" s="104">
        <v>523.5</v>
      </c>
      <c r="AL6" s="104">
        <v>128.1</v>
      </c>
      <c r="AM6" s="104">
        <v>134.69999999999999</v>
      </c>
      <c r="AN6" s="104">
        <v>142.19999999999999</v>
      </c>
      <c r="AO6" s="104">
        <v>132.4</v>
      </c>
      <c r="AP6" s="104">
        <v>537.4</v>
      </c>
      <c r="AQ6" s="104">
        <v>132</v>
      </c>
      <c r="AR6" s="104">
        <v>119.2</v>
      </c>
      <c r="AS6" s="104">
        <v>124.6</v>
      </c>
      <c r="AT6" s="104">
        <v>109.3</v>
      </c>
      <c r="AU6" s="104">
        <v>485.1</v>
      </c>
      <c r="AV6" s="112">
        <v>105.52477331840828</v>
      </c>
      <c r="AW6" s="112">
        <v>125.28094901912434</v>
      </c>
      <c r="AX6" s="112">
        <v>132.32456161884571</v>
      </c>
      <c r="AY6" s="112">
        <v>110.00138446115429</v>
      </c>
      <c r="AZ6" s="112">
        <f t="shared" ref="AZ6:AZ21" si="0">SUM(AV6:AY6)</f>
        <v>473.13166841753264</v>
      </c>
      <c r="BA6" s="112">
        <v>121.57033542764485</v>
      </c>
      <c r="BB6" s="112">
        <v>122.31956297015485</v>
      </c>
      <c r="BC6" s="112">
        <v>138.02784170057254</v>
      </c>
      <c r="BD6" s="112">
        <v>133.21247408477115</v>
      </c>
      <c r="BE6" s="112">
        <f t="shared" ref="BE6:BE21" si="1">SUM(BA6:BD6)</f>
        <v>515.13021418314338</v>
      </c>
    </row>
    <row r="7" spans="1:57">
      <c r="A7" s="14" t="s">
        <v>104</v>
      </c>
      <c r="B7" s="14" t="s">
        <v>105</v>
      </c>
      <c r="C7" s="103">
        <v>7.9</v>
      </c>
      <c r="D7" s="103">
        <v>12.1</v>
      </c>
      <c r="E7" s="103">
        <v>9.5</v>
      </c>
      <c r="F7" s="103">
        <v>10.5</v>
      </c>
      <c r="G7" s="103">
        <v>40</v>
      </c>
      <c r="H7" s="103">
        <v>11</v>
      </c>
      <c r="I7" s="103">
        <v>11</v>
      </c>
      <c r="J7" s="103">
        <v>10.1</v>
      </c>
      <c r="K7" s="103">
        <v>11.8</v>
      </c>
      <c r="L7" s="103">
        <v>43.9</v>
      </c>
      <c r="M7" s="103">
        <v>10.4</v>
      </c>
      <c r="N7" s="103">
        <v>10.3</v>
      </c>
      <c r="O7" s="103">
        <v>9.8000000000000007</v>
      </c>
      <c r="P7" s="103">
        <v>13.9</v>
      </c>
      <c r="Q7" s="103">
        <v>44.5</v>
      </c>
      <c r="R7" s="103">
        <v>15.1</v>
      </c>
      <c r="S7" s="103">
        <v>19.7</v>
      </c>
      <c r="T7" s="103">
        <v>23.6</v>
      </c>
      <c r="U7" s="103">
        <v>35.1</v>
      </c>
      <c r="V7" s="103">
        <v>93.6</v>
      </c>
      <c r="W7" s="103">
        <v>21.1</v>
      </c>
      <c r="X7" s="103">
        <v>24</v>
      </c>
      <c r="Y7" s="103">
        <v>22.4</v>
      </c>
      <c r="Z7" s="103">
        <v>24</v>
      </c>
      <c r="AA7" s="103">
        <v>91.6</v>
      </c>
      <c r="AB7" s="103">
        <v>25.7</v>
      </c>
      <c r="AC7" s="103">
        <v>24.2</v>
      </c>
      <c r="AD7" s="103">
        <v>28.5</v>
      </c>
      <c r="AE7" s="103">
        <v>42.7</v>
      </c>
      <c r="AF7" s="103">
        <v>121.1</v>
      </c>
      <c r="AG7" s="103">
        <v>31.9</v>
      </c>
      <c r="AH7" s="103">
        <v>33.5</v>
      </c>
      <c r="AI7" s="103">
        <v>31.9</v>
      </c>
      <c r="AJ7" s="103">
        <v>28.6</v>
      </c>
      <c r="AK7" s="103">
        <v>126</v>
      </c>
      <c r="AL7" s="103">
        <v>30.5</v>
      </c>
      <c r="AM7" s="103">
        <v>34.4</v>
      </c>
      <c r="AN7" s="103">
        <v>34.5</v>
      </c>
      <c r="AO7" s="103">
        <v>23.2</v>
      </c>
      <c r="AP7" s="103">
        <v>122.7</v>
      </c>
      <c r="AQ7" s="103">
        <v>24.1</v>
      </c>
      <c r="AR7" s="103">
        <v>38.1</v>
      </c>
      <c r="AS7" s="103">
        <v>20.6</v>
      </c>
      <c r="AT7" s="103">
        <v>21.6</v>
      </c>
      <c r="AU7" s="103">
        <v>104.4</v>
      </c>
      <c r="AV7" s="111">
        <v>18.250469698618371</v>
      </c>
      <c r="AW7" s="111">
        <v>32.928874158705476</v>
      </c>
      <c r="AX7" s="111">
        <v>35.281042133016925</v>
      </c>
      <c r="AY7" s="111">
        <v>68.771258108122794</v>
      </c>
      <c r="AZ7" s="111">
        <f t="shared" si="0"/>
        <v>155.23164409846356</v>
      </c>
      <c r="BA7" s="111">
        <v>29.709169132828922</v>
      </c>
      <c r="BB7" s="111">
        <v>21.530325596825552</v>
      </c>
      <c r="BC7" s="111">
        <v>18.599386239139758</v>
      </c>
      <c r="BD7" s="111">
        <v>20.678509281273801</v>
      </c>
      <c r="BE7" s="111">
        <f t="shared" si="1"/>
        <v>90.517390250068033</v>
      </c>
    </row>
    <row r="8" spans="1:57">
      <c r="A8" s="15" t="s">
        <v>106</v>
      </c>
      <c r="B8" s="15" t="s">
        <v>107</v>
      </c>
      <c r="C8" s="104">
        <v>7.6</v>
      </c>
      <c r="D8" s="104">
        <v>8.1999999999999993</v>
      </c>
      <c r="E8" s="104">
        <v>10.5</v>
      </c>
      <c r="F8" s="104">
        <v>11.2</v>
      </c>
      <c r="G8" s="104">
        <v>37.5</v>
      </c>
      <c r="H8" s="104">
        <v>12.2</v>
      </c>
      <c r="I8" s="104">
        <v>13.2</v>
      </c>
      <c r="J8" s="104">
        <v>14.7</v>
      </c>
      <c r="K8" s="104">
        <v>14.9</v>
      </c>
      <c r="L8" s="104">
        <v>54.9</v>
      </c>
      <c r="M8" s="104">
        <v>16.3</v>
      </c>
      <c r="N8" s="104">
        <v>17</v>
      </c>
      <c r="O8" s="104">
        <v>18.8</v>
      </c>
      <c r="P8" s="104">
        <v>18.899999999999999</v>
      </c>
      <c r="Q8" s="104">
        <v>70.900000000000006</v>
      </c>
      <c r="R8" s="104">
        <v>19.2</v>
      </c>
      <c r="S8" s="104">
        <v>19.5</v>
      </c>
      <c r="T8" s="104">
        <v>22.8</v>
      </c>
      <c r="U8" s="104">
        <v>22.3</v>
      </c>
      <c r="V8" s="104">
        <v>83.8</v>
      </c>
      <c r="W8" s="104">
        <v>22</v>
      </c>
      <c r="X8" s="104">
        <v>22.3</v>
      </c>
      <c r="Y8" s="104">
        <v>25.2</v>
      </c>
      <c r="Z8" s="104">
        <v>24.8</v>
      </c>
      <c r="AA8" s="104">
        <v>94.4</v>
      </c>
      <c r="AB8" s="104">
        <v>25.1</v>
      </c>
      <c r="AC8" s="104">
        <v>25.1</v>
      </c>
      <c r="AD8" s="104">
        <v>26.7</v>
      </c>
      <c r="AE8" s="104">
        <v>24.1</v>
      </c>
      <c r="AF8" s="104">
        <v>101</v>
      </c>
      <c r="AG8" s="104">
        <v>23.6</v>
      </c>
      <c r="AH8" s="104">
        <v>23.3</v>
      </c>
      <c r="AI8" s="104">
        <v>26.3</v>
      </c>
      <c r="AJ8" s="104">
        <v>25.6</v>
      </c>
      <c r="AK8" s="104">
        <v>98.8</v>
      </c>
      <c r="AL8" s="104">
        <v>25.7</v>
      </c>
      <c r="AM8" s="104">
        <v>24.6</v>
      </c>
      <c r="AN8" s="104">
        <v>26.7</v>
      </c>
      <c r="AO8" s="104">
        <v>23.5</v>
      </c>
      <c r="AP8" s="104">
        <v>100.5</v>
      </c>
      <c r="AQ8" s="104" t="s">
        <v>60</v>
      </c>
      <c r="AR8" s="104" t="s">
        <v>60</v>
      </c>
      <c r="AS8" s="104" t="s">
        <v>60</v>
      </c>
      <c r="AT8" s="104" t="s">
        <v>60</v>
      </c>
      <c r="AU8" s="104" t="s">
        <v>60</v>
      </c>
      <c r="AV8" s="112">
        <v>0.84902612977144187</v>
      </c>
      <c r="AW8" s="112">
        <v>0.50941586147242246</v>
      </c>
      <c r="AX8" s="112">
        <v>0</v>
      </c>
      <c r="AY8" s="112">
        <v>0</v>
      </c>
      <c r="AZ8" s="112">
        <f t="shared" si="0"/>
        <v>1.3584419912438643</v>
      </c>
      <c r="BA8" s="112">
        <v>0</v>
      </c>
      <c r="BB8" s="112">
        <v>0</v>
      </c>
      <c r="BC8" s="112">
        <v>0</v>
      </c>
      <c r="BD8" s="112">
        <v>0</v>
      </c>
      <c r="BE8" s="112">
        <f t="shared" si="1"/>
        <v>0</v>
      </c>
    </row>
    <row r="9" spans="1:57">
      <c r="A9" s="14" t="s">
        <v>108</v>
      </c>
      <c r="B9" s="14" t="s">
        <v>109</v>
      </c>
      <c r="C9" s="103" t="s">
        <v>60</v>
      </c>
      <c r="D9" s="103" t="s">
        <v>60</v>
      </c>
      <c r="E9" s="103" t="s">
        <v>60</v>
      </c>
      <c r="F9" s="103" t="s">
        <v>60</v>
      </c>
      <c r="G9" s="103" t="s">
        <v>60</v>
      </c>
      <c r="H9" s="103" t="s">
        <v>60</v>
      </c>
      <c r="I9" s="103" t="s">
        <v>60</v>
      </c>
      <c r="J9" s="103" t="s">
        <v>60</v>
      </c>
      <c r="K9" s="103" t="s">
        <v>60</v>
      </c>
      <c r="L9" s="103" t="s">
        <v>60</v>
      </c>
      <c r="M9" s="103" t="s">
        <v>60</v>
      </c>
      <c r="N9" s="103" t="s">
        <v>60</v>
      </c>
      <c r="O9" s="103" t="s">
        <v>60</v>
      </c>
      <c r="P9" s="103" t="s">
        <v>60</v>
      </c>
      <c r="Q9" s="103" t="s">
        <v>60</v>
      </c>
      <c r="R9" s="103" t="s">
        <v>60</v>
      </c>
      <c r="S9" s="103" t="s">
        <v>60</v>
      </c>
      <c r="T9" s="103" t="s">
        <v>60</v>
      </c>
      <c r="U9" s="103" t="s">
        <v>60</v>
      </c>
      <c r="V9" s="103" t="s">
        <v>60</v>
      </c>
      <c r="W9" s="103" t="s">
        <v>60</v>
      </c>
      <c r="X9" s="103">
        <v>2.9</v>
      </c>
      <c r="Y9" s="103">
        <v>10.1</v>
      </c>
      <c r="Z9" s="103">
        <v>10.1</v>
      </c>
      <c r="AA9" s="103">
        <v>23.2</v>
      </c>
      <c r="AB9" s="103" t="s">
        <v>60</v>
      </c>
      <c r="AC9" s="103" t="s">
        <v>60</v>
      </c>
      <c r="AD9" s="103" t="s">
        <v>60</v>
      </c>
      <c r="AE9" s="103" t="s">
        <v>60</v>
      </c>
      <c r="AF9" s="103" t="s">
        <v>60</v>
      </c>
      <c r="AG9" s="103" t="s">
        <v>60</v>
      </c>
      <c r="AH9" s="103" t="s">
        <v>60</v>
      </c>
      <c r="AI9" s="103" t="s">
        <v>60</v>
      </c>
      <c r="AJ9" s="103" t="s">
        <v>60</v>
      </c>
      <c r="AK9" s="103" t="s">
        <v>60</v>
      </c>
      <c r="AL9" s="103" t="s">
        <v>60</v>
      </c>
      <c r="AM9" s="103" t="s">
        <v>60</v>
      </c>
      <c r="AN9" s="103" t="s">
        <v>60</v>
      </c>
      <c r="AO9" s="103" t="s">
        <v>60</v>
      </c>
      <c r="AP9" s="103">
        <v>0.2</v>
      </c>
      <c r="AQ9" s="103" t="s">
        <v>60</v>
      </c>
      <c r="AR9" s="103" t="s">
        <v>60</v>
      </c>
      <c r="AS9" s="103" t="s">
        <v>60</v>
      </c>
      <c r="AT9" s="103" t="s">
        <v>60</v>
      </c>
      <c r="AU9" s="103" t="s">
        <v>60</v>
      </c>
      <c r="AV9" s="111">
        <v>0</v>
      </c>
      <c r="AW9" s="111">
        <v>0</v>
      </c>
      <c r="AX9" s="111">
        <v>0</v>
      </c>
      <c r="AY9" s="111">
        <v>0</v>
      </c>
      <c r="AZ9" s="111">
        <f t="shared" si="0"/>
        <v>0</v>
      </c>
      <c r="BA9" s="111">
        <v>0</v>
      </c>
      <c r="BB9" s="111">
        <v>0</v>
      </c>
      <c r="BC9" s="111">
        <v>0</v>
      </c>
      <c r="BD9" s="111">
        <v>0</v>
      </c>
      <c r="BE9" s="111">
        <f t="shared" si="1"/>
        <v>0</v>
      </c>
    </row>
    <row r="10" spans="1:57" s="88" customFormat="1">
      <c r="A10" s="87" t="s">
        <v>600</v>
      </c>
      <c r="B10" s="87"/>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12">
        <v>0.94592200625078682</v>
      </c>
      <c r="AW10" s="112">
        <v>1.288676005825345</v>
      </c>
      <c r="AX10" s="112">
        <v>1.0478867771731131</v>
      </c>
      <c r="AY10" s="112">
        <v>0.95560887848709808</v>
      </c>
      <c r="AZ10" s="112">
        <f>SUM(AV10:AY10)</f>
        <v>4.2380936677363428</v>
      </c>
      <c r="BA10" s="112">
        <v>0.83866137042340039</v>
      </c>
      <c r="BB10" s="112">
        <v>0.84632355659202274</v>
      </c>
      <c r="BC10" s="112">
        <v>2.5578688724995509</v>
      </c>
      <c r="BD10" s="112">
        <v>0.70973640052337306</v>
      </c>
      <c r="BE10" s="112">
        <f>SUM(BA10:BD10)</f>
        <v>4.9525902000383466</v>
      </c>
    </row>
    <row r="11" spans="1:57">
      <c r="A11" s="16" t="s">
        <v>111</v>
      </c>
      <c r="B11" s="16" t="s">
        <v>112</v>
      </c>
      <c r="C11" s="106">
        <v>88.7</v>
      </c>
      <c r="D11" s="106">
        <v>100.3</v>
      </c>
      <c r="E11" s="106">
        <v>114.3</v>
      </c>
      <c r="F11" s="106">
        <v>122.5</v>
      </c>
      <c r="G11" s="106">
        <v>425.8</v>
      </c>
      <c r="H11" s="106">
        <v>132.1</v>
      </c>
      <c r="I11" s="106">
        <v>144.9</v>
      </c>
      <c r="J11" s="106">
        <v>164.3</v>
      </c>
      <c r="K11" s="106">
        <v>174.3</v>
      </c>
      <c r="L11" s="106">
        <v>615.6</v>
      </c>
      <c r="M11" s="106">
        <v>178.3</v>
      </c>
      <c r="N11" s="106">
        <v>187.9</v>
      </c>
      <c r="O11" s="106">
        <v>226.8</v>
      </c>
      <c r="P11" s="106">
        <v>237.9</v>
      </c>
      <c r="Q11" s="106">
        <v>830.9</v>
      </c>
      <c r="R11" s="106">
        <v>244.4</v>
      </c>
      <c r="S11" s="106">
        <v>256.7</v>
      </c>
      <c r="T11" s="106">
        <v>294.60000000000002</v>
      </c>
      <c r="U11" s="106">
        <v>310</v>
      </c>
      <c r="V11" s="106">
        <v>1105.7</v>
      </c>
      <c r="W11" s="106">
        <v>301.89999999999998</v>
      </c>
      <c r="X11" s="106">
        <v>316.39999999999998</v>
      </c>
      <c r="Y11" s="106">
        <v>365.5</v>
      </c>
      <c r="Z11" s="106">
        <v>369.6</v>
      </c>
      <c r="AA11" s="106">
        <v>1353.4</v>
      </c>
      <c r="AB11" s="106">
        <v>367.8</v>
      </c>
      <c r="AC11" s="106">
        <v>366.9</v>
      </c>
      <c r="AD11" s="106">
        <v>417</v>
      </c>
      <c r="AE11" s="106">
        <v>425.1</v>
      </c>
      <c r="AF11" s="106">
        <v>1576.9</v>
      </c>
      <c r="AG11" s="106">
        <v>412.1</v>
      </c>
      <c r="AH11" s="106">
        <v>429.1</v>
      </c>
      <c r="AI11" s="106">
        <v>472.7</v>
      </c>
      <c r="AJ11" s="106">
        <v>468.5</v>
      </c>
      <c r="AK11" s="106">
        <v>1782.4</v>
      </c>
      <c r="AL11" s="106">
        <v>438.9</v>
      </c>
      <c r="AM11" s="106">
        <v>448.8</v>
      </c>
      <c r="AN11" s="106">
        <v>478.2</v>
      </c>
      <c r="AO11" s="106">
        <v>441.4</v>
      </c>
      <c r="AP11" s="106">
        <v>1807.3</v>
      </c>
      <c r="AQ11" s="106">
        <v>440.4</v>
      </c>
      <c r="AR11" s="106">
        <v>444.2</v>
      </c>
      <c r="AS11" s="106">
        <v>454.2</v>
      </c>
      <c r="AT11" s="106">
        <v>442.7</v>
      </c>
      <c r="AU11" s="106">
        <v>1781.5</v>
      </c>
      <c r="AV11" s="113">
        <f t="shared" ref="AV11:BE11" si="2">SUM(AV5:AV10)</f>
        <v>431.15219946076854</v>
      </c>
      <c r="AW11" s="113">
        <f t="shared" si="2"/>
        <v>463.26263849655788</v>
      </c>
      <c r="AX11" s="113">
        <f t="shared" si="2"/>
        <v>481.40417151541487</v>
      </c>
      <c r="AY11" s="113">
        <f t="shared" si="2"/>
        <v>483.08265446283946</v>
      </c>
      <c r="AZ11" s="113">
        <f t="shared" si="2"/>
        <v>1858.9016639355812</v>
      </c>
      <c r="BA11" s="113">
        <f t="shared" si="2"/>
        <v>460.51544046045797</v>
      </c>
      <c r="BB11" s="113">
        <f t="shared" si="2"/>
        <v>453.16120241417138</v>
      </c>
      <c r="BC11" s="113">
        <f t="shared" si="2"/>
        <v>492.23223735012562</v>
      </c>
      <c r="BD11" s="113">
        <f t="shared" si="2"/>
        <v>483.36461006283548</v>
      </c>
      <c r="BE11" s="113">
        <f t="shared" si="2"/>
        <v>1889.2734902875904</v>
      </c>
    </row>
    <row r="12" spans="1:57">
      <c r="A12" s="15" t="s">
        <v>102</v>
      </c>
      <c r="B12" s="15" t="s">
        <v>103</v>
      </c>
      <c r="C12" s="104">
        <v>3.4</v>
      </c>
      <c r="D12" s="104">
        <v>5.0999999999999996</v>
      </c>
      <c r="E12" s="104">
        <v>6</v>
      </c>
      <c r="F12" s="104">
        <v>6.4</v>
      </c>
      <c r="G12" s="104">
        <v>21</v>
      </c>
      <c r="H12" s="104">
        <v>6.4</v>
      </c>
      <c r="I12" s="104">
        <v>6.7</v>
      </c>
      <c r="J12" s="104">
        <v>7.3</v>
      </c>
      <c r="K12" s="104">
        <v>7.3</v>
      </c>
      <c r="L12" s="104">
        <v>27.7</v>
      </c>
      <c r="M12" s="104">
        <v>8.6999999999999993</v>
      </c>
      <c r="N12" s="104">
        <v>9.8000000000000007</v>
      </c>
      <c r="O12" s="104">
        <v>9.6999999999999993</v>
      </c>
      <c r="P12" s="104">
        <v>10.6</v>
      </c>
      <c r="Q12" s="104">
        <v>38.799999999999997</v>
      </c>
      <c r="R12" s="104">
        <v>11.4</v>
      </c>
      <c r="S12" s="104">
        <v>12.3</v>
      </c>
      <c r="T12" s="104">
        <v>11.8</v>
      </c>
      <c r="U12" s="104">
        <v>12.1</v>
      </c>
      <c r="V12" s="104">
        <v>47.6</v>
      </c>
      <c r="W12" s="104">
        <v>12.4</v>
      </c>
      <c r="X12" s="104">
        <v>12</v>
      </c>
      <c r="Y12" s="104">
        <v>12.4</v>
      </c>
      <c r="Z12" s="104">
        <v>12.6</v>
      </c>
      <c r="AA12" s="104">
        <v>49.4</v>
      </c>
      <c r="AB12" s="104">
        <v>13.3</v>
      </c>
      <c r="AC12" s="104">
        <v>14.2</v>
      </c>
      <c r="AD12" s="104">
        <v>13.6</v>
      </c>
      <c r="AE12" s="104">
        <v>13.6</v>
      </c>
      <c r="AF12" s="104">
        <v>54.7</v>
      </c>
      <c r="AG12" s="104">
        <v>12.7</v>
      </c>
      <c r="AH12" s="104">
        <v>11.1</v>
      </c>
      <c r="AI12" s="104">
        <v>12.4</v>
      </c>
      <c r="AJ12" s="104">
        <v>10.9</v>
      </c>
      <c r="AK12" s="104">
        <v>47.1</v>
      </c>
      <c r="AL12" s="104">
        <v>9.6999999999999993</v>
      </c>
      <c r="AM12" s="104">
        <v>8.1</v>
      </c>
      <c r="AN12" s="104">
        <v>9.5</v>
      </c>
      <c r="AO12" s="104">
        <v>8.6</v>
      </c>
      <c r="AP12" s="104">
        <v>36</v>
      </c>
      <c r="AQ12" s="104">
        <v>8.9</v>
      </c>
      <c r="AR12" s="104">
        <v>10.3</v>
      </c>
      <c r="AS12" s="104">
        <v>9.9</v>
      </c>
      <c r="AT12" s="104">
        <v>10.1</v>
      </c>
      <c r="AU12" s="104">
        <v>39.200000000000003</v>
      </c>
      <c r="AV12" s="112">
        <v>11.300354321305276</v>
      </c>
      <c r="AW12" s="112">
        <v>10.142486998416658</v>
      </c>
      <c r="AX12" s="112">
        <v>11.542466124822434</v>
      </c>
      <c r="AY12" s="112">
        <v>12.056967443793939</v>
      </c>
      <c r="AZ12" s="112">
        <f t="shared" si="0"/>
        <v>45.042274888338305</v>
      </c>
      <c r="BA12" s="112">
        <v>16.784397319268933</v>
      </c>
      <c r="BB12" s="112">
        <v>5.1097559434090076</v>
      </c>
      <c r="BC12" s="112">
        <v>6.4578271335127591</v>
      </c>
      <c r="BD12" s="112">
        <v>6.6321580351713694</v>
      </c>
      <c r="BE12" s="112">
        <f t="shared" si="1"/>
        <v>34.984138431362069</v>
      </c>
    </row>
    <row r="13" spans="1:57">
      <c r="A13" s="14" t="s">
        <v>113</v>
      </c>
      <c r="B13" s="14" t="s">
        <v>113</v>
      </c>
      <c r="C13" s="103">
        <v>2.5</v>
      </c>
      <c r="D13" s="103">
        <v>2.8</v>
      </c>
      <c r="E13" s="103">
        <v>2.2000000000000002</v>
      </c>
      <c r="F13" s="103">
        <v>2.4</v>
      </c>
      <c r="G13" s="103">
        <v>10</v>
      </c>
      <c r="H13" s="103">
        <v>3.4</v>
      </c>
      <c r="I13" s="103">
        <v>3.5</v>
      </c>
      <c r="J13" s="103">
        <v>3.2</v>
      </c>
      <c r="K13" s="103">
        <v>4.8</v>
      </c>
      <c r="L13" s="103">
        <v>14.8</v>
      </c>
      <c r="M13" s="103">
        <v>4.3</v>
      </c>
      <c r="N13" s="103">
        <v>4.5999999999999996</v>
      </c>
      <c r="O13" s="103">
        <v>3.6</v>
      </c>
      <c r="P13" s="103">
        <v>4.0999999999999996</v>
      </c>
      <c r="Q13" s="103">
        <v>16.5</v>
      </c>
      <c r="R13" s="103">
        <v>4.2</v>
      </c>
      <c r="S13" s="103">
        <v>3.9</v>
      </c>
      <c r="T13" s="103">
        <v>4</v>
      </c>
      <c r="U13" s="103">
        <v>4.3</v>
      </c>
      <c r="V13" s="103">
        <v>16.5</v>
      </c>
      <c r="W13" s="103">
        <v>4.8</v>
      </c>
      <c r="X13" s="103">
        <v>5.9</v>
      </c>
      <c r="Y13" s="103">
        <v>5.6</v>
      </c>
      <c r="Z13" s="103">
        <v>4.9000000000000004</v>
      </c>
      <c r="AA13" s="103">
        <v>21.2</v>
      </c>
      <c r="AB13" s="103">
        <v>6.3</v>
      </c>
      <c r="AC13" s="103">
        <v>6.5</v>
      </c>
      <c r="AD13" s="103">
        <v>6.8</v>
      </c>
      <c r="AE13" s="103">
        <v>7.1</v>
      </c>
      <c r="AF13" s="103">
        <v>26.8</v>
      </c>
      <c r="AG13" s="103">
        <v>22.8</v>
      </c>
      <c r="AH13" s="103">
        <v>27.5</v>
      </c>
      <c r="AI13" s="103">
        <v>32.1</v>
      </c>
      <c r="AJ13" s="103">
        <v>32.1</v>
      </c>
      <c r="AK13" s="103">
        <v>114.5</v>
      </c>
      <c r="AL13" s="103">
        <v>29.5</v>
      </c>
      <c r="AM13" s="103">
        <v>29.7</v>
      </c>
      <c r="AN13" s="103">
        <v>28.1</v>
      </c>
      <c r="AO13" s="103">
        <v>28.9</v>
      </c>
      <c r="AP13" s="103">
        <v>116.2</v>
      </c>
      <c r="AQ13" s="103">
        <v>27.2</v>
      </c>
      <c r="AR13" s="103">
        <v>25.6</v>
      </c>
      <c r="AS13" s="103">
        <v>24.6</v>
      </c>
      <c r="AT13" s="103">
        <v>23.7</v>
      </c>
      <c r="AU13" s="103">
        <v>101.1</v>
      </c>
      <c r="AV13" s="111">
        <v>22.247578549999989</v>
      </c>
      <c r="AW13" s="111">
        <v>23.046077760000006</v>
      </c>
      <c r="AX13" s="111">
        <v>23.052500100000003</v>
      </c>
      <c r="AY13" s="111">
        <v>22.563489380000004</v>
      </c>
      <c r="AZ13" s="111">
        <f t="shared" si="0"/>
        <v>90.909645789999999</v>
      </c>
      <c r="BA13" s="111">
        <v>23.270303680000012</v>
      </c>
      <c r="BB13" s="111">
        <v>22.93970028</v>
      </c>
      <c r="BC13" s="111">
        <v>21.779669739999999</v>
      </c>
      <c r="BD13" s="111">
        <v>21.74425948</v>
      </c>
      <c r="BE13" s="111">
        <f t="shared" si="1"/>
        <v>89.733933180000008</v>
      </c>
    </row>
    <row r="14" spans="1:57">
      <c r="A14" s="15" t="s">
        <v>601</v>
      </c>
      <c r="B14" s="15" t="s">
        <v>114</v>
      </c>
      <c r="C14" s="104">
        <v>1.9</v>
      </c>
      <c r="D14" s="104">
        <v>2.1</v>
      </c>
      <c r="E14" s="104">
        <v>1.9</v>
      </c>
      <c r="F14" s="104">
        <v>2.1</v>
      </c>
      <c r="G14" s="104">
        <v>8</v>
      </c>
      <c r="H14" s="104">
        <v>1.3</v>
      </c>
      <c r="I14" s="104">
        <v>0.9</v>
      </c>
      <c r="J14" s="104">
        <v>1.2</v>
      </c>
      <c r="K14" s="104">
        <v>1</v>
      </c>
      <c r="L14" s="104">
        <v>4.4000000000000004</v>
      </c>
      <c r="M14" s="104">
        <v>0.9</v>
      </c>
      <c r="N14" s="104">
        <v>0.9</v>
      </c>
      <c r="O14" s="104">
        <v>1.3</v>
      </c>
      <c r="P14" s="104">
        <v>1.4</v>
      </c>
      <c r="Q14" s="104">
        <v>4.5</v>
      </c>
      <c r="R14" s="104">
        <v>1.4</v>
      </c>
      <c r="S14" s="104">
        <v>1.6</v>
      </c>
      <c r="T14" s="104">
        <v>1.7</v>
      </c>
      <c r="U14" s="104">
        <v>1.6</v>
      </c>
      <c r="V14" s="104">
        <v>6.2</v>
      </c>
      <c r="W14" s="104">
        <v>1</v>
      </c>
      <c r="X14" s="104">
        <v>1.3</v>
      </c>
      <c r="Y14" s="104">
        <v>1.1000000000000001</v>
      </c>
      <c r="Z14" s="104">
        <v>0.8</v>
      </c>
      <c r="AA14" s="104">
        <v>4.0999999999999996</v>
      </c>
      <c r="AB14" s="104">
        <v>0.7</v>
      </c>
      <c r="AC14" s="104">
        <v>0.5</v>
      </c>
      <c r="AD14" s="104">
        <v>0.8</v>
      </c>
      <c r="AE14" s="104">
        <v>0.6</v>
      </c>
      <c r="AF14" s="104">
        <v>2.6</v>
      </c>
      <c r="AG14" s="104">
        <v>0.4</v>
      </c>
      <c r="AH14" s="104" t="s">
        <v>60</v>
      </c>
      <c r="AI14" s="104" t="s">
        <v>60</v>
      </c>
      <c r="AJ14" s="104" t="s">
        <v>60</v>
      </c>
      <c r="AK14" s="104">
        <v>0.4</v>
      </c>
      <c r="AL14" s="104" t="s">
        <v>60</v>
      </c>
      <c r="AM14" s="104" t="s">
        <v>60</v>
      </c>
      <c r="AN14" s="104" t="s">
        <v>60</v>
      </c>
      <c r="AO14" s="104" t="s">
        <v>60</v>
      </c>
      <c r="AP14" s="104" t="s">
        <v>60</v>
      </c>
      <c r="AQ14" s="104" t="s">
        <v>60</v>
      </c>
      <c r="AR14" s="104" t="s">
        <v>60</v>
      </c>
      <c r="AS14" s="104" t="s">
        <v>60</v>
      </c>
      <c r="AT14" s="104" t="s">
        <v>60</v>
      </c>
      <c r="AU14" s="104" t="s">
        <v>60</v>
      </c>
      <c r="AV14" s="112">
        <v>0</v>
      </c>
      <c r="AW14" s="112">
        <v>0</v>
      </c>
      <c r="AX14" s="112">
        <v>0</v>
      </c>
      <c r="AY14" s="112">
        <v>0</v>
      </c>
      <c r="AZ14" s="112">
        <f t="shared" si="0"/>
        <v>0</v>
      </c>
      <c r="BA14" s="112">
        <v>0</v>
      </c>
      <c r="BB14" s="112">
        <v>0</v>
      </c>
      <c r="BC14" s="112">
        <v>0</v>
      </c>
      <c r="BD14" s="112">
        <v>0</v>
      </c>
      <c r="BE14" s="112">
        <f t="shared" si="1"/>
        <v>0</v>
      </c>
    </row>
    <row r="15" spans="1:57">
      <c r="A15" s="14" t="s">
        <v>104</v>
      </c>
      <c r="B15" s="14" t="s">
        <v>115</v>
      </c>
      <c r="C15" s="103">
        <v>0.5</v>
      </c>
      <c r="D15" s="103">
        <v>0.7</v>
      </c>
      <c r="E15" s="103">
        <v>2</v>
      </c>
      <c r="F15" s="103">
        <v>2.1</v>
      </c>
      <c r="G15" s="103">
        <v>5.3</v>
      </c>
      <c r="H15" s="103">
        <v>0.8</v>
      </c>
      <c r="I15" s="103">
        <v>1.7</v>
      </c>
      <c r="J15" s="103">
        <v>1.4</v>
      </c>
      <c r="K15" s="103">
        <v>1</v>
      </c>
      <c r="L15" s="103">
        <v>4.9000000000000004</v>
      </c>
      <c r="M15" s="103">
        <v>3</v>
      </c>
      <c r="N15" s="103">
        <v>5.2</v>
      </c>
      <c r="O15" s="103">
        <v>7.7</v>
      </c>
      <c r="P15" s="103">
        <v>2.8</v>
      </c>
      <c r="Q15" s="103">
        <v>18.7</v>
      </c>
      <c r="R15" s="103">
        <v>3.3</v>
      </c>
      <c r="S15" s="103">
        <v>3.1</v>
      </c>
      <c r="T15" s="103">
        <v>5</v>
      </c>
      <c r="U15" s="103">
        <v>4.0999999999999996</v>
      </c>
      <c r="V15" s="103">
        <v>15.5</v>
      </c>
      <c r="W15" s="103">
        <v>5.4</v>
      </c>
      <c r="X15" s="103">
        <v>5.6</v>
      </c>
      <c r="Y15" s="103">
        <v>4.3</v>
      </c>
      <c r="Z15" s="103">
        <v>3.6</v>
      </c>
      <c r="AA15" s="103">
        <v>18.8</v>
      </c>
      <c r="AB15" s="103">
        <v>3.2</v>
      </c>
      <c r="AC15" s="103">
        <v>3.2</v>
      </c>
      <c r="AD15" s="103">
        <v>3.9</v>
      </c>
      <c r="AE15" s="103">
        <v>3.4</v>
      </c>
      <c r="AF15" s="103">
        <v>13.8</v>
      </c>
      <c r="AG15" s="103">
        <v>4.3</v>
      </c>
      <c r="AH15" s="103">
        <v>3.7</v>
      </c>
      <c r="AI15" s="103">
        <v>2.9</v>
      </c>
      <c r="AJ15" s="103">
        <v>2.7</v>
      </c>
      <c r="AK15" s="103">
        <v>13.6</v>
      </c>
      <c r="AL15" s="103">
        <v>2.7</v>
      </c>
      <c r="AM15" s="103">
        <v>3.2</v>
      </c>
      <c r="AN15" s="103">
        <v>3.5</v>
      </c>
      <c r="AO15" s="103">
        <v>3.5</v>
      </c>
      <c r="AP15" s="103">
        <v>13</v>
      </c>
      <c r="AQ15" s="103">
        <v>1.4</v>
      </c>
      <c r="AR15" s="103">
        <v>1.5</v>
      </c>
      <c r="AS15" s="103">
        <v>1.2</v>
      </c>
      <c r="AT15" s="103">
        <v>1.4</v>
      </c>
      <c r="AU15" s="103">
        <v>5.5</v>
      </c>
      <c r="AV15" s="111">
        <v>1.9435407951133841</v>
      </c>
      <c r="AW15" s="111">
        <v>1.0309255277343548</v>
      </c>
      <c r="AX15" s="111">
        <v>1.6936372671658539</v>
      </c>
      <c r="AY15" s="111">
        <v>1.7891370187114741</v>
      </c>
      <c r="AZ15" s="111">
        <f t="shared" si="0"/>
        <v>6.4572406087250673</v>
      </c>
      <c r="BA15" s="111">
        <v>1.9731083675059495</v>
      </c>
      <c r="BB15" s="111">
        <v>2.5008475575176257</v>
      </c>
      <c r="BC15" s="111">
        <v>4.1334572071943354</v>
      </c>
      <c r="BD15" s="111">
        <v>3.3490260625569346</v>
      </c>
      <c r="BE15" s="111">
        <f t="shared" si="1"/>
        <v>11.956439194774845</v>
      </c>
    </row>
    <row r="16" spans="1:57">
      <c r="A16" s="15" t="s">
        <v>110</v>
      </c>
      <c r="B16" s="15" t="s">
        <v>116</v>
      </c>
      <c r="C16" s="104" t="s">
        <v>60</v>
      </c>
      <c r="D16" s="104" t="s">
        <v>60</v>
      </c>
      <c r="E16" s="104" t="s">
        <v>60</v>
      </c>
      <c r="F16" s="104" t="s">
        <v>60</v>
      </c>
      <c r="G16" s="104" t="s">
        <v>60</v>
      </c>
      <c r="H16" s="104" t="s">
        <v>60</v>
      </c>
      <c r="I16" s="104" t="s">
        <v>60</v>
      </c>
      <c r="J16" s="104">
        <v>1</v>
      </c>
      <c r="K16" s="104">
        <v>1.2</v>
      </c>
      <c r="L16" s="104">
        <v>2.2000000000000002</v>
      </c>
      <c r="M16" s="104">
        <v>1.2</v>
      </c>
      <c r="N16" s="104">
        <v>0.7</v>
      </c>
      <c r="O16" s="104">
        <v>0.4</v>
      </c>
      <c r="P16" s="104">
        <v>0.3</v>
      </c>
      <c r="Q16" s="104">
        <v>2.7</v>
      </c>
      <c r="R16" s="104">
        <v>0.2</v>
      </c>
      <c r="S16" s="104">
        <v>0.3</v>
      </c>
      <c r="T16" s="104">
        <v>0.3</v>
      </c>
      <c r="U16" s="104">
        <v>0.3</v>
      </c>
      <c r="V16" s="104">
        <v>1.1000000000000001</v>
      </c>
      <c r="W16" s="104">
        <v>0.5</v>
      </c>
      <c r="X16" s="104">
        <v>1.6</v>
      </c>
      <c r="Y16" s="104">
        <v>0.8</v>
      </c>
      <c r="Z16" s="104">
        <v>1.4</v>
      </c>
      <c r="AA16" s="104">
        <v>4.3</v>
      </c>
      <c r="AB16" s="104">
        <v>1.3</v>
      </c>
      <c r="AC16" s="104">
        <v>0.3</v>
      </c>
      <c r="AD16" s="104">
        <v>1.1000000000000001</v>
      </c>
      <c r="AE16" s="104">
        <v>2.1</v>
      </c>
      <c r="AF16" s="104">
        <v>4.8</v>
      </c>
      <c r="AG16" s="104">
        <v>1.6</v>
      </c>
      <c r="AH16" s="104">
        <v>0.9</v>
      </c>
      <c r="AI16" s="104">
        <v>1.5</v>
      </c>
      <c r="AJ16" s="104">
        <v>1.2</v>
      </c>
      <c r="AK16" s="104">
        <v>5.2</v>
      </c>
      <c r="AL16" s="104">
        <v>0.6</v>
      </c>
      <c r="AM16" s="104">
        <v>-2.2999999999999998</v>
      </c>
      <c r="AN16" s="104">
        <v>1.3</v>
      </c>
      <c r="AO16" s="104">
        <v>0.8</v>
      </c>
      <c r="AP16" s="104">
        <v>0.5</v>
      </c>
      <c r="AQ16" s="104">
        <v>1.2</v>
      </c>
      <c r="AR16" s="104">
        <v>1.1000000000000001</v>
      </c>
      <c r="AS16" s="104">
        <v>1.2</v>
      </c>
      <c r="AT16" s="104">
        <v>1.2</v>
      </c>
      <c r="AU16" s="104">
        <v>4.8</v>
      </c>
      <c r="AV16" s="112"/>
      <c r="AW16" s="112"/>
      <c r="AX16" s="112"/>
      <c r="AY16" s="112"/>
      <c r="AZ16" s="112">
        <f t="shared" si="0"/>
        <v>0</v>
      </c>
      <c r="BA16" s="112"/>
      <c r="BB16" s="112"/>
      <c r="BC16" s="112"/>
      <c r="BD16" s="112"/>
      <c r="BE16" s="112">
        <f t="shared" si="1"/>
        <v>0</v>
      </c>
    </row>
    <row r="17" spans="1:59">
      <c r="A17" s="14" t="s">
        <v>117</v>
      </c>
      <c r="B17" s="14" t="s">
        <v>118</v>
      </c>
      <c r="C17" s="103" t="s">
        <v>60</v>
      </c>
      <c r="D17" s="103" t="s">
        <v>60</v>
      </c>
      <c r="E17" s="103" t="s">
        <v>60</v>
      </c>
      <c r="F17" s="103" t="s">
        <v>60</v>
      </c>
      <c r="G17" s="103" t="s">
        <v>60</v>
      </c>
      <c r="H17" s="103" t="s">
        <v>60</v>
      </c>
      <c r="I17" s="103">
        <v>2.2000000000000002</v>
      </c>
      <c r="J17" s="103">
        <v>2.2000000000000002</v>
      </c>
      <c r="K17" s="103">
        <v>2</v>
      </c>
      <c r="L17" s="103">
        <v>6.4</v>
      </c>
      <c r="M17" s="103">
        <v>2.1</v>
      </c>
      <c r="N17" s="103">
        <v>2.2000000000000002</v>
      </c>
      <c r="O17" s="103">
        <v>2.2999999999999998</v>
      </c>
      <c r="P17" s="103">
        <v>2.1</v>
      </c>
      <c r="Q17" s="103">
        <v>8.6999999999999993</v>
      </c>
      <c r="R17" s="103">
        <v>1.8</v>
      </c>
      <c r="S17" s="103">
        <v>1.8</v>
      </c>
      <c r="T17" s="103">
        <v>1.9</v>
      </c>
      <c r="U17" s="103">
        <v>1.3</v>
      </c>
      <c r="V17" s="103">
        <v>6.8</v>
      </c>
      <c r="W17" s="103">
        <v>1.2</v>
      </c>
      <c r="X17" s="103">
        <v>1.3</v>
      </c>
      <c r="Y17" s="103">
        <v>1.3</v>
      </c>
      <c r="Z17" s="103">
        <v>1.1000000000000001</v>
      </c>
      <c r="AA17" s="103">
        <v>4.9000000000000004</v>
      </c>
      <c r="AB17" s="103">
        <v>1</v>
      </c>
      <c r="AC17" s="103">
        <v>1.1000000000000001</v>
      </c>
      <c r="AD17" s="103">
        <v>1.1000000000000001</v>
      </c>
      <c r="AE17" s="103">
        <v>0.9</v>
      </c>
      <c r="AF17" s="103">
        <v>4.0999999999999996</v>
      </c>
      <c r="AG17" s="103">
        <v>0.8</v>
      </c>
      <c r="AH17" s="103">
        <v>0.3</v>
      </c>
      <c r="AI17" s="103" t="s">
        <v>60</v>
      </c>
      <c r="AJ17" s="103" t="s">
        <v>60</v>
      </c>
      <c r="AK17" s="103">
        <v>1.1000000000000001</v>
      </c>
      <c r="AL17" s="103" t="s">
        <v>60</v>
      </c>
      <c r="AM17" s="103" t="s">
        <v>60</v>
      </c>
      <c r="AN17" s="103" t="s">
        <v>60</v>
      </c>
      <c r="AO17" s="103" t="s">
        <v>60</v>
      </c>
      <c r="AP17" s="103" t="s">
        <v>60</v>
      </c>
      <c r="AQ17" s="103" t="s">
        <v>60</v>
      </c>
      <c r="AR17" s="103" t="s">
        <v>60</v>
      </c>
      <c r="AS17" s="103" t="s">
        <v>60</v>
      </c>
      <c r="AT17" s="103" t="s">
        <v>60</v>
      </c>
      <c r="AU17" s="103" t="s">
        <v>60</v>
      </c>
      <c r="AV17" s="111">
        <v>0</v>
      </c>
      <c r="AW17" s="111">
        <v>0</v>
      </c>
      <c r="AX17" s="111">
        <v>0</v>
      </c>
      <c r="AY17" s="111">
        <v>0</v>
      </c>
      <c r="AZ17" s="111">
        <f t="shared" si="0"/>
        <v>0</v>
      </c>
      <c r="BA17" s="111">
        <v>0</v>
      </c>
      <c r="BB17" s="111">
        <v>0</v>
      </c>
      <c r="BC17" s="111">
        <v>0</v>
      </c>
      <c r="BD17" s="111">
        <v>0</v>
      </c>
      <c r="BE17" s="111">
        <f t="shared" si="1"/>
        <v>0</v>
      </c>
    </row>
    <row r="18" spans="1:59">
      <c r="A18" s="17" t="s">
        <v>119</v>
      </c>
      <c r="B18" s="17" t="s">
        <v>120</v>
      </c>
      <c r="C18" s="107">
        <v>8.3000000000000007</v>
      </c>
      <c r="D18" s="107">
        <v>10.7</v>
      </c>
      <c r="E18" s="107">
        <v>12.2</v>
      </c>
      <c r="F18" s="107">
        <v>13</v>
      </c>
      <c r="G18" s="107">
        <v>44.2</v>
      </c>
      <c r="H18" s="107">
        <v>12</v>
      </c>
      <c r="I18" s="107">
        <v>14.9</v>
      </c>
      <c r="J18" s="107">
        <v>16.2</v>
      </c>
      <c r="K18" s="107">
        <v>17.399999999999999</v>
      </c>
      <c r="L18" s="107">
        <v>60.5</v>
      </c>
      <c r="M18" s="107">
        <v>20.2</v>
      </c>
      <c r="N18" s="107">
        <v>23.5</v>
      </c>
      <c r="O18" s="107">
        <v>24.8</v>
      </c>
      <c r="P18" s="107">
        <v>21.2</v>
      </c>
      <c r="Q18" s="107">
        <v>89.8</v>
      </c>
      <c r="R18" s="107">
        <v>22.3</v>
      </c>
      <c r="S18" s="107">
        <v>23</v>
      </c>
      <c r="T18" s="107">
        <v>24.7</v>
      </c>
      <c r="U18" s="107">
        <v>23.8</v>
      </c>
      <c r="V18" s="107">
        <v>93.8</v>
      </c>
      <c r="W18" s="107">
        <v>25.2</v>
      </c>
      <c r="X18" s="107">
        <v>27.6</v>
      </c>
      <c r="Y18" s="107">
        <v>25.5</v>
      </c>
      <c r="Z18" s="107">
        <v>24.3</v>
      </c>
      <c r="AA18" s="107">
        <v>102.7</v>
      </c>
      <c r="AB18" s="107">
        <v>25.8</v>
      </c>
      <c r="AC18" s="107">
        <v>25.9</v>
      </c>
      <c r="AD18" s="107">
        <v>27.3</v>
      </c>
      <c r="AE18" s="107">
        <v>27.8</v>
      </c>
      <c r="AF18" s="107">
        <v>106.7</v>
      </c>
      <c r="AG18" s="107">
        <v>42.7</v>
      </c>
      <c r="AH18" s="107">
        <v>43.4</v>
      </c>
      <c r="AI18" s="107">
        <v>48.9</v>
      </c>
      <c r="AJ18" s="107">
        <v>46.9</v>
      </c>
      <c r="AK18" s="107">
        <v>182</v>
      </c>
      <c r="AL18" s="107">
        <v>42.5</v>
      </c>
      <c r="AM18" s="107">
        <v>38.799999999999997</v>
      </c>
      <c r="AN18" s="107">
        <v>42.4</v>
      </c>
      <c r="AO18" s="107">
        <v>41.9</v>
      </c>
      <c r="AP18" s="107">
        <v>165.6</v>
      </c>
      <c r="AQ18" s="107">
        <v>38.799999999999997</v>
      </c>
      <c r="AR18" s="107">
        <v>38.6</v>
      </c>
      <c r="AS18" s="107">
        <v>36.9</v>
      </c>
      <c r="AT18" s="107">
        <v>36.4</v>
      </c>
      <c r="AU18" s="107">
        <v>150.6</v>
      </c>
      <c r="AV18" s="114">
        <f t="shared" ref="AV18:BE18" si="3">SUM(AV12:AV17)</f>
        <v>35.491473666418649</v>
      </c>
      <c r="AW18" s="114">
        <f t="shared" si="3"/>
        <v>34.219490286151014</v>
      </c>
      <c r="AX18" s="114">
        <f t="shared" si="3"/>
        <v>36.28860349198829</v>
      </c>
      <c r="AY18" s="114">
        <f t="shared" si="3"/>
        <v>36.409593842505416</v>
      </c>
      <c r="AZ18" s="114">
        <f t="shared" si="3"/>
        <v>142.40916128706337</v>
      </c>
      <c r="BA18" s="114">
        <f t="shared" si="3"/>
        <v>42.027809366774896</v>
      </c>
      <c r="BB18" s="114">
        <f t="shared" si="3"/>
        <v>30.550303780926637</v>
      </c>
      <c r="BC18" s="114">
        <f t="shared" si="3"/>
        <v>32.370954080707094</v>
      </c>
      <c r="BD18" s="114">
        <f t="shared" si="3"/>
        <v>31.725443577728303</v>
      </c>
      <c r="BE18" s="114">
        <f t="shared" si="3"/>
        <v>136.67451080613694</v>
      </c>
    </row>
    <row r="19" spans="1:59">
      <c r="A19" s="14" t="s">
        <v>121</v>
      </c>
      <c r="B19" s="14" t="s">
        <v>122</v>
      </c>
      <c r="C19" s="103">
        <v>97</v>
      </c>
      <c r="D19" s="103">
        <v>111.1</v>
      </c>
      <c r="E19" s="103">
        <v>126.5</v>
      </c>
      <c r="F19" s="103">
        <v>135.5</v>
      </c>
      <c r="G19" s="103">
        <v>470</v>
      </c>
      <c r="H19" s="103">
        <v>144</v>
      </c>
      <c r="I19" s="103">
        <v>159.80000000000001</v>
      </c>
      <c r="J19" s="103">
        <v>180.6</v>
      </c>
      <c r="K19" s="103">
        <v>191.7</v>
      </c>
      <c r="L19" s="103">
        <v>676.1</v>
      </c>
      <c r="M19" s="103">
        <v>198.5</v>
      </c>
      <c r="N19" s="103">
        <v>211.4</v>
      </c>
      <c r="O19" s="103">
        <v>251.6</v>
      </c>
      <c r="P19" s="103">
        <v>259.10000000000002</v>
      </c>
      <c r="Q19" s="103">
        <v>920.7</v>
      </c>
      <c r="R19" s="103">
        <v>266.8</v>
      </c>
      <c r="S19" s="103">
        <v>279.7</v>
      </c>
      <c r="T19" s="103">
        <v>319.3</v>
      </c>
      <c r="U19" s="103">
        <v>333.8</v>
      </c>
      <c r="V19" s="103">
        <v>1199.5</v>
      </c>
      <c r="W19" s="103">
        <v>327.10000000000002</v>
      </c>
      <c r="X19" s="103">
        <v>344</v>
      </c>
      <c r="Y19" s="103">
        <v>391</v>
      </c>
      <c r="Z19" s="103">
        <v>393.9</v>
      </c>
      <c r="AA19" s="103">
        <v>1456</v>
      </c>
      <c r="AB19" s="103">
        <v>393.6</v>
      </c>
      <c r="AC19" s="103">
        <v>392.8</v>
      </c>
      <c r="AD19" s="103">
        <v>444.3</v>
      </c>
      <c r="AE19" s="103">
        <v>452.9</v>
      </c>
      <c r="AF19" s="103">
        <v>1683.6</v>
      </c>
      <c r="AG19" s="103">
        <v>454.8</v>
      </c>
      <c r="AH19" s="103">
        <v>472.6</v>
      </c>
      <c r="AI19" s="103">
        <v>521.6</v>
      </c>
      <c r="AJ19" s="103" t="s">
        <v>60</v>
      </c>
      <c r="AK19" s="103" t="s">
        <v>60</v>
      </c>
      <c r="AL19" s="103" t="s">
        <v>60</v>
      </c>
      <c r="AM19" s="103" t="s">
        <v>60</v>
      </c>
      <c r="AN19" s="103" t="s">
        <v>60</v>
      </c>
      <c r="AO19" s="103" t="s">
        <v>60</v>
      </c>
      <c r="AP19" s="103" t="s">
        <v>60</v>
      </c>
      <c r="AQ19" s="103" t="s">
        <v>60</v>
      </c>
      <c r="AR19" s="103" t="s">
        <v>60</v>
      </c>
      <c r="AS19" s="103" t="s">
        <v>60</v>
      </c>
      <c r="AT19" s="103" t="s">
        <v>60</v>
      </c>
      <c r="AU19" s="103" t="s">
        <v>60</v>
      </c>
      <c r="AV19" s="111">
        <v>0</v>
      </c>
      <c r="AW19" s="111">
        <v>0</v>
      </c>
      <c r="AX19" s="111">
        <v>0</v>
      </c>
      <c r="AY19" s="111">
        <v>0</v>
      </c>
      <c r="AZ19" s="111">
        <f t="shared" si="0"/>
        <v>0</v>
      </c>
      <c r="BA19" s="111">
        <v>0</v>
      </c>
      <c r="BB19" s="111">
        <v>0</v>
      </c>
      <c r="BC19" s="111">
        <v>0</v>
      </c>
      <c r="BD19" s="111">
        <v>0</v>
      </c>
      <c r="BE19" s="111">
        <f t="shared" si="1"/>
        <v>0</v>
      </c>
    </row>
    <row r="20" spans="1:59">
      <c r="A20" s="15" t="s">
        <v>123</v>
      </c>
      <c r="B20" s="15" t="s">
        <v>124</v>
      </c>
      <c r="C20" s="104" t="s">
        <v>60</v>
      </c>
      <c r="D20" s="104" t="s">
        <v>60</v>
      </c>
      <c r="E20" s="104" t="s">
        <v>60</v>
      </c>
      <c r="F20" s="104" t="s">
        <v>60</v>
      </c>
      <c r="G20" s="104" t="s">
        <v>60</v>
      </c>
      <c r="H20" s="104" t="s">
        <v>60</v>
      </c>
      <c r="I20" s="104" t="s">
        <v>60</v>
      </c>
      <c r="J20" s="104" t="s">
        <v>60</v>
      </c>
      <c r="K20" s="104" t="s">
        <v>60</v>
      </c>
      <c r="L20" s="104" t="s">
        <v>60</v>
      </c>
      <c r="M20" s="104" t="s">
        <v>60</v>
      </c>
      <c r="N20" s="104" t="s">
        <v>60</v>
      </c>
      <c r="O20" s="104" t="s">
        <v>60</v>
      </c>
      <c r="P20" s="104" t="s">
        <v>60</v>
      </c>
      <c r="Q20" s="104" t="s">
        <v>60</v>
      </c>
      <c r="R20" s="104" t="s">
        <v>60</v>
      </c>
      <c r="S20" s="104" t="s">
        <v>60</v>
      </c>
      <c r="T20" s="104" t="s">
        <v>60</v>
      </c>
      <c r="U20" s="104" t="s">
        <v>60</v>
      </c>
      <c r="V20" s="104" t="s">
        <v>60</v>
      </c>
      <c r="W20" s="104" t="s">
        <v>60</v>
      </c>
      <c r="X20" s="104" t="s">
        <v>60</v>
      </c>
      <c r="Y20" s="104">
        <v>14.8</v>
      </c>
      <c r="Z20" s="104" t="s">
        <v>60</v>
      </c>
      <c r="AA20" s="104">
        <v>14.8</v>
      </c>
      <c r="AB20" s="104" t="s">
        <v>60</v>
      </c>
      <c r="AC20" s="104" t="s">
        <v>60</v>
      </c>
      <c r="AD20" s="104" t="s">
        <v>60</v>
      </c>
      <c r="AE20" s="104" t="s">
        <v>60</v>
      </c>
      <c r="AF20" s="104" t="s">
        <v>60</v>
      </c>
      <c r="AG20" s="104" t="s">
        <v>60</v>
      </c>
      <c r="AH20" s="104" t="s">
        <v>60</v>
      </c>
      <c r="AI20" s="104" t="s">
        <v>60</v>
      </c>
      <c r="AJ20" s="104" t="s">
        <v>60</v>
      </c>
      <c r="AK20" s="104" t="s">
        <v>60</v>
      </c>
      <c r="AL20" s="104" t="s">
        <v>60</v>
      </c>
      <c r="AM20" s="104" t="s">
        <v>60</v>
      </c>
      <c r="AN20" s="104" t="s">
        <v>60</v>
      </c>
      <c r="AO20" s="104" t="s">
        <v>60</v>
      </c>
      <c r="AP20" s="104" t="s">
        <v>60</v>
      </c>
      <c r="AQ20" s="104" t="s">
        <v>60</v>
      </c>
      <c r="AR20" s="104" t="s">
        <v>60</v>
      </c>
      <c r="AS20" s="104" t="s">
        <v>60</v>
      </c>
      <c r="AT20" s="104" t="s">
        <v>60</v>
      </c>
      <c r="AU20" s="104" t="s">
        <v>60</v>
      </c>
      <c r="AV20" s="112">
        <v>0</v>
      </c>
      <c r="AW20" s="112">
        <v>0</v>
      </c>
      <c r="AX20" s="112">
        <v>0</v>
      </c>
      <c r="AY20" s="112">
        <v>0</v>
      </c>
      <c r="AZ20" s="112">
        <f t="shared" si="0"/>
        <v>0</v>
      </c>
      <c r="BA20" s="112">
        <v>0</v>
      </c>
      <c r="BB20" s="112">
        <v>0</v>
      </c>
      <c r="BC20" s="112">
        <v>0</v>
      </c>
      <c r="BD20" s="112">
        <v>0</v>
      </c>
      <c r="BE20" s="112">
        <f t="shared" si="1"/>
        <v>0</v>
      </c>
    </row>
    <row r="21" spans="1:59">
      <c r="A21" s="14" t="s">
        <v>125</v>
      </c>
      <c r="B21" s="14" t="s">
        <v>126</v>
      </c>
      <c r="C21" s="103" t="s">
        <v>60</v>
      </c>
      <c r="D21" s="103" t="s">
        <v>60</v>
      </c>
      <c r="E21" s="103" t="s">
        <v>60</v>
      </c>
      <c r="F21" s="103" t="s">
        <v>60</v>
      </c>
      <c r="G21" s="103" t="s">
        <v>60</v>
      </c>
      <c r="H21" s="103" t="s">
        <v>60</v>
      </c>
      <c r="I21" s="103" t="s">
        <v>60</v>
      </c>
      <c r="J21" s="103" t="s">
        <v>60</v>
      </c>
      <c r="K21" s="103" t="s">
        <v>60</v>
      </c>
      <c r="L21" s="103" t="s">
        <v>60</v>
      </c>
      <c r="M21" s="103" t="s">
        <v>60</v>
      </c>
      <c r="N21" s="103" t="s">
        <v>60</v>
      </c>
      <c r="O21" s="103" t="s">
        <v>60</v>
      </c>
      <c r="P21" s="103" t="s">
        <v>60</v>
      </c>
      <c r="Q21" s="103" t="s">
        <v>60</v>
      </c>
      <c r="R21" s="103" t="s">
        <v>60</v>
      </c>
      <c r="S21" s="103" t="s">
        <v>60</v>
      </c>
      <c r="T21" s="103" t="s">
        <v>60</v>
      </c>
      <c r="U21" s="103" t="s">
        <v>60</v>
      </c>
      <c r="V21" s="103" t="s">
        <v>60</v>
      </c>
      <c r="W21" s="103" t="s">
        <v>60</v>
      </c>
      <c r="X21" s="103" t="s">
        <v>60</v>
      </c>
      <c r="Y21" s="103">
        <v>7.7</v>
      </c>
      <c r="Z21" s="103">
        <v>14.4</v>
      </c>
      <c r="AA21" s="103">
        <v>22.1</v>
      </c>
      <c r="AB21" s="103">
        <v>8.8000000000000007</v>
      </c>
      <c r="AC21" s="103">
        <v>12.9</v>
      </c>
      <c r="AD21" s="103">
        <v>12.5</v>
      </c>
      <c r="AE21" s="103">
        <v>12.3</v>
      </c>
      <c r="AF21" s="103">
        <v>46.6</v>
      </c>
      <c r="AG21" s="103" t="s">
        <v>60</v>
      </c>
      <c r="AH21" s="103" t="s">
        <v>60</v>
      </c>
      <c r="AI21" s="103" t="s">
        <v>60</v>
      </c>
      <c r="AJ21" s="103" t="s">
        <v>60</v>
      </c>
      <c r="AK21" s="103" t="s">
        <v>60</v>
      </c>
      <c r="AL21" s="103" t="s">
        <v>60</v>
      </c>
      <c r="AM21" s="103" t="s">
        <v>60</v>
      </c>
      <c r="AN21" s="103" t="s">
        <v>60</v>
      </c>
      <c r="AO21" s="103" t="s">
        <v>60</v>
      </c>
      <c r="AP21" s="103" t="s">
        <v>60</v>
      </c>
      <c r="AQ21" s="103" t="s">
        <v>60</v>
      </c>
      <c r="AR21" s="103" t="s">
        <v>60</v>
      </c>
      <c r="AS21" s="103" t="s">
        <v>60</v>
      </c>
      <c r="AT21" s="103" t="s">
        <v>60</v>
      </c>
      <c r="AU21" s="103" t="s">
        <v>60</v>
      </c>
      <c r="AV21" s="111">
        <v>0</v>
      </c>
      <c r="AW21" s="111">
        <v>0</v>
      </c>
      <c r="AX21" s="111">
        <v>0</v>
      </c>
      <c r="AY21" s="111">
        <v>0</v>
      </c>
      <c r="AZ21" s="111">
        <f t="shared" si="0"/>
        <v>0</v>
      </c>
      <c r="BA21" s="111">
        <v>0</v>
      </c>
      <c r="BB21" s="111">
        <v>0</v>
      </c>
      <c r="BC21" s="111">
        <v>0</v>
      </c>
      <c r="BD21" s="111">
        <v>0</v>
      </c>
      <c r="BE21" s="111">
        <f t="shared" si="1"/>
        <v>0</v>
      </c>
    </row>
    <row r="22" spans="1:59">
      <c r="A22" s="17" t="s">
        <v>127</v>
      </c>
      <c r="B22" s="17" t="s">
        <v>128</v>
      </c>
      <c r="C22" s="107">
        <v>97</v>
      </c>
      <c r="D22" s="107">
        <v>111.1</v>
      </c>
      <c r="E22" s="107">
        <v>126.5</v>
      </c>
      <c r="F22" s="107">
        <v>135.5</v>
      </c>
      <c r="G22" s="107">
        <v>470</v>
      </c>
      <c r="H22" s="107">
        <v>144</v>
      </c>
      <c r="I22" s="107">
        <v>159.80000000000001</v>
      </c>
      <c r="J22" s="107">
        <v>180.6</v>
      </c>
      <c r="K22" s="107">
        <v>191.7</v>
      </c>
      <c r="L22" s="107">
        <v>676.1</v>
      </c>
      <c r="M22" s="107">
        <v>198.5</v>
      </c>
      <c r="N22" s="107">
        <v>211.4</v>
      </c>
      <c r="O22" s="107">
        <v>251.6</v>
      </c>
      <c r="P22" s="107">
        <v>259.10000000000002</v>
      </c>
      <c r="Q22" s="107">
        <v>920.7</v>
      </c>
      <c r="R22" s="107">
        <v>266.8</v>
      </c>
      <c r="S22" s="107">
        <v>279.7</v>
      </c>
      <c r="T22" s="107">
        <v>319.3</v>
      </c>
      <c r="U22" s="107">
        <v>333.8</v>
      </c>
      <c r="V22" s="107">
        <v>1199.5</v>
      </c>
      <c r="W22" s="107">
        <v>327.10000000000002</v>
      </c>
      <c r="X22" s="107">
        <v>344</v>
      </c>
      <c r="Y22" s="107">
        <v>413.6</v>
      </c>
      <c r="Z22" s="107">
        <v>408.3</v>
      </c>
      <c r="AA22" s="107">
        <v>1493</v>
      </c>
      <c r="AB22" s="107">
        <v>402.3</v>
      </c>
      <c r="AC22" s="107">
        <v>405.7</v>
      </c>
      <c r="AD22" s="107">
        <v>456.8</v>
      </c>
      <c r="AE22" s="107">
        <v>465.2</v>
      </c>
      <c r="AF22" s="107">
        <v>1730.2</v>
      </c>
      <c r="AG22" s="107">
        <v>454.8</v>
      </c>
      <c r="AH22" s="107">
        <v>472.6</v>
      </c>
      <c r="AI22" s="107">
        <v>521.6</v>
      </c>
      <c r="AJ22" s="107">
        <v>515.5</v>
      </c>
      <c r="AK22" s="107">
        <v>1964.4</v>
      </c>
      <c r="AL22" s="107">
        <v>481.4</v>
      </c>
      <c r="AM22" s="107">
        <v>487.6</v>
      </c>
      <c r="AN22" s="107">
        <v>520.6</v>
      </c>
      <c r="AO22" s="107">
        <v>483.3</v>
      </c>
      <c r="AP22" s="107">
        <v>1972.9</v>
      </c>
      <c r="AQ22" s="107">
        <v>479.2</v>
      </c>
      <c r="AR22" s="107">
        <v>482.8</v>
      </c>
      <c r="AS22" s="107">
        <v>491.1</v>
      </c>
      <c r="AT22" s="107">
        <v>479</v>
      </c>
      <c r="AU22" s="107">
        <v>1932.1</v>
      </c>
      <c r="AV22" s="114">
        <f t="shared" ref="AV22:BE22" si="4">SUM(AV18,AV11)</f>
        <v>466.64367312718718</v>
      </c>
      <c r="AW22" s="114">
        <f t="shared" si="4"/>
        <v>497.48212878270891</v>
      </c>
      <c r="AX22" s="114">
        <f t="shared" si="4"/>
        <v>517.69277500740316</v>
      </c>
      <c r="AY22" s="114">
        <f t="shared" si="4"/>
        <v>519.4922483053449</v>
      </c>
      <c r="AZ22" s="114">
        <f t="shared" si="4"/>
        <v>2001.3108252226446</v>
      </c>
      <c r="BA22" s="114">
        <f t="shared" si="4"/>
        <v>502.54324982723284</v>
      </c>
      <c r="BB22" s="114">
        <f t="shared" si="4"/>
        <v>483.71150619509802</v>
      </c>
      <c r="BC22" s="114">
        <f t="shared" si="4"/>
        <v>524.60319143083268</v>
      </c>
      <c r="BD22" s="114">
        <f t="shared" si="4"/>
        <v>515.09005364056384</v>
      </c>
      <c r="BE22" s="114">
        <f t="shared" si="4"/>
        <v>2025.9480010937273</v>
      </c>
      <c r="BG22" s="381"/>
    </row>
    <row r="23" spans="1:59">
      <c r="A23" s="14" t="s">
        <v>129</v>
      </c>
      <c r="B23" s="14" t="s">
        <v>130</v>
      </c>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row>
    <row r="24" spans="1:59">
      <c r="A24" s="15" t="s">
        <v>131</v>
      </c>
      <c r="B24" s="15" t="s">
        <v>132</v>
      </c>
      <c r="C24" s="104">
        <v>-7.1</v>
      </c>
      <c r="D24" s="104">
        <v>-7.8</v>
      </c>
      <c r="E24" s="104">
        <v>-8.6999999999999993</v>
      </c>
      <c r="F24" s="104">
        <v>-9.1</v>
      </c>
      <c r="G24" s="104">
        <v>-32.6</v>
      </c>
      <c r="H24" s="104">
        <v>-8.4</v>
      </c>
      <c r="I24" s="104">
        <v>-11.1</v>
      </c>
      <c r="J24" s="104">
        <v>-12.7</v>
      </c>
      <c r="K24" s="104">
        <v>-13</v>
      </c>
      <c r="L24" s="104">
        <v>-45.2</v>
      </c>
      <c r="M24" s="104">
        <v>-14</v>
      </c>
      <c r="N24" s="104">
        <v>-15.5</v>
      </c>
      <c r="O24" s="104">
        <v>-16.8</v>
      </c>
      <c r="P24" s="104">
        <v>-19.5</v>
      </c>
      <c r="Q24" s="104">
        <v>-65.8</v>
      </c>
      <c r="R24" s="104">
        <v>-18.899999999999999</v>
      </c>
      <c r="S24" s="104">
        <v>-19.7</v>
      </c>
      <c r="T24" s="104">
        <v>-23.5</v>
      </c>
      <c r="U24" s="104">
        <v>-23.6</v>
      </c>
      <c r="V24" s="104">
        <v>-85.7</v>
      </c>
      <c r="W24" s="104">
        <v>-22</v>
      </c>
      <c r="X24" s="104">
        <v>-23.9</v>
      </c>
      <c r="Y24" s="104">
        <v>-24.8</v>
      </c>
      <c r="Z24" s="104">
        <v>-24.5</v>
      </c>
      <c r="AA24" s="104">
        <v>-95.1</v>
      </c>
      <c r="AB24" s="104">
        <v>-25.7</v>
      </c>
      <c r="AC24" s="104">
        <v>-26.9</v>
      </c>
      <c r="AD24" s="104">
        <v>-27.4</v>
      </c>
      <c r="AE24" s="104">
        <v>-28.9</v>
      </c>
      <c r="AF24" s="104">
        <v>-108.8</v>
      </c>
      <c r="AG24" s="104">
        <v>-37</v>
      </c>
      <c r="AH24" s="104">
        <v>-42.3</v>
      </c>
      <c r="AI24" s="104">
        <v>-43.2</v>
      </c>
      <c r="AJ24" s="104">
        <v>-44.5</v>
      </c>
      <c r="AK24" s="104">
        <v>-166.9</v>
      </c>
      <c r="AL24" s="104">
        <v>-41.7</v>
      </c>
      <c r="AM24" s="104">
        <v>-38.1</v>
      </c>
      <c r="AN24" s="104">
        <v>-38.6</v>
      </c>
      <c r="AO24" s="104">
        <v>-36.5</v>
      </c>
      <c r="AP24" s="104">
        <v>-154.80000000000001</v>
      </c>
      <c r="AQ24" s="104">
        <v>-30.3</v>
      </c>
      <c r="AR24" s="104">
        <v>-33.4</v>
      </c>
      <c r="AS24" s="104">
        <v>-31.6</v>
      </c>
      <c r="AT24" s="104">
        <v>-28.7</v>
      </c>
      <c r="AU24" s="104">
        <v>-124</v>
      </c>
      <c r="AV24" s="104">
        <v>-33.504432210000012</v>
      </c>
      <c r="AW24" s="104">
        <v>-31.375972760000153</v>
      </c>
      <c r="AX24" s="104">
        <v>-27.192873960000036</v>
      </c>
      <c r="AY24" s="104">
        <v>-28.652046789999975</v>
      </c>
      <c r="AZ24" s="104">
        <f t="shared" ref="AZ24:AZ70" si="5">SUM(AV24:AY24)</f>
        <v>-120.72532572000019</v>
      </c>
      <c r="BA24" s="104">
        <v>-28.065799350000056</v>
      </c>
      <c r="BB24" s="104">
        <v>-29.648172690000003</v>
      </c>
      <c r="BC24" s="104">
        <f>'Controle Dash Trimestre'!$AG$105</f>
        <v>-30.254668749999993</v>
      </c>
      <c r="BD24" s="104">
        <v>-26.560376350000006</v>
      </c>
      <c r="BE24" s="104">
        <f t="shared" ref="BE24:BE70" si="6">SUM(BA24:BD24)</f>
        <v>-114.52901714000006</v>
      </c>
    </row>
    <row r="25" spans="1:59">
      <c r="A25" s="14" t="s">
        <v>133</v>
      </c>
      <c r="B25" s="14" t="s">
        <v>134</v>
      </c>
      <c r="C25" s="103">
        <v>-4.0999999999999996</v>
      </c>
      <c r="D25" s="103">
        <v>-3.7</v>
      </c>
      <c r="E25" s="103">
        <v>-4.5</v>
      </c>
      <c r="F25" s="103">
        <v>-4.8</v>
      </c>
      <c r="G25" s="103">
        <v>-17.2</v>
      </c>
      <c r="H25" s="103">
        <v>-5.5</v>
      </c>
      <c r="I25" s="103">
        <v>-6.6</v>
      </c>
      <c r="J25" s="103">
        <v>-8.4</v>
      </c>
      <c r="K25" s="103">
        <v>-8.5</v>
      </c>
      <c r="L25" s="103">
        <v>-29</v>
      </c>
      <c r="M25" s="103">
        <v>-8</v>
      </c>
      <c r="N25" s="103">
        <v>-9.5</v>
      </c>
      <c r="O25" s="103">
        <v>-11.8</v>
      </c>
      <c r="P25" s="103">
        <v>-11.9</v>
      </c>
      <c r="Q25" s="103">
        <v>-41.1</v>
      </c>
      <c r="R25" s="103">
        <v>-13.7</v>
      </c>
      <c r="S25" s="103">
        <v>-13.5</v>
      </c>
      <c r="T25" s="103">
        <v>-16</v>
      </c>
      <c r="U25" s="103">
        <v>-17.5</v>
      </c>
      <c r="V25" s="103">
        <v>-60.7</v>
      </c>
      <c r="W25" s="103">
        <v>-19.3</v>
      </c>
      <c r="X25" s="103">
        <v>-21.2</v>
      </c>
      <c r="Y25" s="103">
        <v>-19.899999999999999</v>
      </c>
      <c r="Z25" s="103">
        <v>-19.5</v>
      </c>
      <c r="AA25" s="103">
        <v>-79.900000000000006</v>
      </c>
      <c r="AB25" s="103">
        <v>-18.100000000000001</v>
      </c>
      <c r="AC25" s="103">
        <v>-20.3</v>
      </c>
      <c r="AD25" s="103">
        <v>-22.7</v>
      </c>
      <c r="AE25" s="103">
        <v>-23.1</v>
      </c>
      <c r="AF25" s="103">
        <v>-84.1</v>
      </c>
      <c r="AG25" s="103">
        <v>-21.9</v>
      </c>
      <c r="AH25" s="103">
        <v>-24.1</v>
      </c>
      <c r="AI25" s="103">
        <v>-24.6</v>
      </c>
      <c r="AJ25" s="103">
        <v>-25.5</v>
      </c>
      <c r="AK25" s="103">
        <v>-96.1</v>
      </c>
      <c r="AL25" s="103">
        <v>-22.7</v>
      </c>
      <c r="AM25" s="103">
        <v>-24.8</v>
      </c>
      <c r="AN25" s="103">
        <v>-22.7</v>
      </c>
      <c r="AO25" s="103">
        <v>-22.2</v>
      </c>
      <c r="AP25" s="103">
        <v>-92.4</v>
      </c>
      <c r="AQ25" s="103">
        <v>-24.8</v>
      </c>
      <c r="AR25" s="103">
        <v>-26.1</v>
      </c>
      <c r="AS25" s="103">
        <v>-26</v>
      </c>
      <c r="AT25" s="103">
        <v>-26.2</v>
      </c>
      <c r="AU25" s="103">
        <v>-103.1</v>
      </c>
      <c r="AV25" s="103">
        <v>-23.341078109999906</v>
      </c>
      <c r="AW25" s="103">
        <v>-28.371062990000066</v>
      </c>
      <c r="AX25" s="103">
        <v>-29.487516820000138</v>
      </c>
      <c r="AY25" s="103">
        <v>-27.74348561999993</v>
      </c>
      <c r="AZ25" s="103">
        <f t="shared" si="5"/>
        <v>-108.94314354000004</v>
      </c>
      <c r="BA25" s="103">
        <v>-23.797770590000006</v>
      </c>
      <c r="BB25" s="103">
        <v>-24.328331570000003</v>
      </c>
      <c r="BC25" s="103">
        <f>'Controle Dash Trimestre'!$AG$106</f>
        <v>-25.069277270000001</v>
      </c>
      <c r="BD25" s="103">
        <v>-29.385727529999997</v>
      </c>
      <c r="BE25" s="103">
        <f t="shared" si="6"/>
        <v>-102.58110696</v>
      </c>
    </row>
    <row r="26" spans="1:59">
      <c r="A26" s="15" t="s">
        <v>135</v>
      </c>
      <c r="B26" s="15" t="s">
        <v>136</v>
      </c>
      <c r="C26" s="104">
        <v>-0.3</v>
      </c>
      <c r="D26" s="104">
        <v>-0.4</v>
      </c>
      <c r="E26" s="104">
        <v>-0.2</v>
      </c>
      <c r="F26" s="104">
        <v>-0.2</v>
      </c>
      <c r="G26" s="104">
        <v>-1.1000000000000001</v>
      </c>
      <c r="H26" s="104">
        <v>-0.3</v>
      </c>
      <c r="I26" s="104">
        <v>-0.9</v>
      </c>
      <c r="J26" s="104">
        <v>-0.4</v>
      </c>
      <c r="K26" s="104">
        <v>-0.4</v>
      </c>
      <c r="L26" s="104">
        <v>-2</v>
      </c>
      <c r="M26" s="104">
        <v>-0.5</v>
      </c>
      <c r="N26" s="104">
        <v>-0.3</v>
      </c>
      <c r="O26" s="104">
        <v>-0.3</v>
      </c>
      <c r="P26" s="104">
        <v>-0.2</v>
      </c>
      <c r="Q26" s="104">
        <v>-1.3</v>
      </c>
      <c r="R26" s="104">
        <v>-0.8</v>
      </c>
      <c r="S26" s="104">
        <v>-0.4</v>
      </c>
      <c r="T26" s="104">
        <v>0.1</v>
      </c>
      <c r="U26" s="104">
        <v>-0.5</v>
      </c>
      <c r="V26" s="104">
        <v>-1.5</v>
      </c>
      <c r="W26" s="104">
        <v>-0.3</v>
      </c>
      <c r="X26" s="104">
        <v>-0.8</v>
      </c>
      <c r="Y26" s="104">
        <v>-0.7</v>
      </c>
      <c r="Z26" s="104">
        <v>-0.7</v>
      </c>
      <c r="AA26" s="104">
        <v>-2.5</v>
      </c>
      <c r="AB26" s="104">
        <v>-0.5</v>
      </c>
      <c r="AC26" s="104">
        <v>-0.5</v>
      </c>
      <c r="AD26" s="104">
        <v>-0.5</v>
      </c>
      <c r="AE26" s="104">
        <v>-0.7</v>
      </c>
      <c r="AF26" s="104">
        <v>-2.2000000000000002</v>
      </c>
      <c r="AG26" s="104">
        <v>-0.6</v>
      </c>
      <c r="AH26" s="104">
        <v>-0.6</v>
      </c>
      <c r="AI26" s="104">
        <v>-0.4</v>
      </c>
      <c r="AJ26" s="104">
        <v>-0.5</v>
      </c>
      <c r="AK26" s="104">
        <v>-2.1</v>
      </c>
      <c r="AL26" s="104">
        <v>-0.8</v>
      </c>
      <c r="AM26" s="104">
        <v>-0.7</v>
      </c>
      <c r="AN26" s="104">
        <v>-0.2</v>
      </c>
      <c r="AO26" s="104">
        <v>-0.3</v>
      </c>
      <c r="AP26" s="104">
        <v>-1.9</v>
      </c>
      <c r="AQ26" s="104">
        <v>-0.4</v>
      </c>
      <c r="AR26" s="104">
        <v>-0.3</v>
      </c>
      <c r="AS26" s="104">
        <v>-0.6</v>
      </c>
      <c r="AT26" s="104">
        <v>-0.5</v>
      </c>
      <c r="AU26" s="104">
        <v>-1.8</v>
      </c>
      <c r="AV26" s="104">
        <v>-1.2587293999999996</v>
      </c>
      <c r="AW26" s="104">
        <v>-0.15674701000000024</v>
      </c>
      <c r="AX26" s="104">
        <v>-0.56898296999999987</v>
      </c>
      <c r="AY26" s="104">
        <v>-0.38268118999999995</v>
      </c>
      <c r="AZ26" s="104">
        <f t="shared" si="5"/>
        <v>-2.3671405699999997</v>
      </c>
      <c r="BA26" s="104">
        <v>-0.49506978999999984</v>
      </c>
      <c r="BB26" s="104">
        <v>-0.48513487000000011</v>
      </c>
      <c r="BC26" s="104">
        <f>'Controle Dash Trimestre'!$AG$107</f>
        <v>-0.49230880999999999</v>
      </c>
      <c r="BD26" s="104">
        <v>-0.53679793000000009</v>
      </c>
      <c r="BE26" s="104">
        <f t="shared" si="6"/>
        <v>-2.0093114000000001</v>
      </c>
    </row>
    <row r="27" spans="1:59">
      <c r="A27" s="14" t="s">
        <v>137</v>
      </c>
      <c r="B27" s="14" t="s">
        <v>138</v>
      </c>
      <c r="C27" s="103">
        <v>-1.1000000000000001</v>
      </c>
      <c r="D27" s="103">
        <v>-1.2</v>
      </c>
      <c r="E27" s="103">
        <v>-1.4</v>
      </c>
      <c r="F27" s="103">
        <v>-1.4</v>
      </c>
      <c r="G27" s="103">
        <v>-5.0999999999999996</v>
      </c>
      <c r="H27" s="103">
        <v>-1.5</v>
      </c>
      <c r="I27" s="103">
        <v>-1.8</v>
      </c>
      <c r="J27" s="103">
        <v>-1.9</v>
      </c>
      <c r="K27" s="103">
        <v>-2.5</v>
      </c>
      <c r="L27" s="103">
        <v>-7.8</v>
      </c>
      <c r="M27" s="103">
        <v>-2.4</v>
      </c>
      <c r="N27" s="103">
        <v>-2.7</v>
      </c>
      <c r="O27" s="103">
        <v>-3</v>
      </c>
      <c r="P27" s="103">
        <v>-3.3</v>
      </c>
      <c r="Q27" s="103">
        <v>-11.5</v>
      </c>
      <c r="R27" s="103">
        <v>-3.6</v>
      </c>
      <c r="S27" s="103">
        <v>-3.6</v>
      </c>
      <c r="T27" s="103">
        <v>-3.1</v>
      </c>
      <c r="U27" s="103">
        <v>-2.5</v>
      </c>
      <c r="V27" s="103">
        <v>-12.8</v>
      </c>
      <c r="W27" s="103">
        <v>-2.4</v>
      </c>
      <c r="X27" s="103">
        <v>-2.1</v>
      </c>
      <c r="Y27" s="103">
        <v>-5.0999999999999996</v>
      </c>
      <c r="Z27" s="103">
        <v>-3.5</v>
      </c>
      <c r="AA27" s="103">
        <v>-13.2</v>
      </c>
      <c r="AB27" s="103">
        <v>-3.3</v>
      </c>
      <c r="AC27" s="103">
        <v>-4.4000000000000004</v>
      </c>
      <c r="AD27" s="103">
        <v>-5.0999999999999996</v>
      </c>
      <c r="AE27" s="103">
        <v>-4.2</v>
      </c>
      <c r="AF27" s="103">
        <v>-17</v>
      </c>
      <c r="AG27" s="103">
        <v>-3.7</v>
      </c>
      <c r="AH27" s="103">
        <v>-3.4</v>
      </c>
      <c r="AI27" s="103">
        <v>-3.6</v>
      </c>
      <c r="AJ27" s="103">
        <v>-2.7</v>
      </c>
      <c r="AK27" s="103">
        <v>-13.2</v>
      </c>
      <c r="AL27" s="103">
        <v>-2.9</v>
      </c>
      <c r="AM27" s="103">
        <v>-2.8</v>
      </c>
      <c r="AN27" s="103">
        <v>-3.4</v>
      </c>
      <c r="AO27" s="103">
        <v>-3</v>
      </c>
      <c r="AP27" s="103">
        <v>-12</v>
      </c>
      <c r="AQ27" s="103">
        <v>-1.8</v>
      </c>
      <c r="AR27" s="103">
        <v>-1.8</v>
      </c>
      <c r="AS27" s="103">
        <v>-2.4</v>
      </c>
      <c r="AT27" s="103">
        <v>-1.9</v>
      </c>
      <c r="AU27" s="103">
        <v>-7.9</v>
      </c>
      <c r="AV27" s="103">
        <v>-2.1404382599999994</v>
      </c>
      <c r="AW27" s="103">
        <v>-1.8667110700000009</v>
      </c>
      <c r="AX27" s="103">
        <v>-1.9066902599999962</v>
      </c>
      <c r="AY27" s="103">
        <v>-1.5923962599999975</v>
      </c>
      <c r="AZ27" s="103">
        <f t="shared" si="5"/>
        <v>-7.5062358499999942</v>
      </c>
      <c r="BA27" s="103">
        <v>-1.7301861699999987</v>
      </c>
      <c r="BB27" s="103">
        <v>-1.5976735399999999</v>
      </c>
      <c r="BC27" s="103">
        <f>'Controle Dash Trimestre'!$AG$108</f>
        <v>-1.50902136</v>
      </c>
      <c r="BD27" s="103">
        <v>-1.9081255800000005</v>
      </c>
      <c r="BE27" s="103">
        <f t="shared" si="6"/>
        <v>-6.7450066499999988</v>
      </c>
    </row>
    <row r="28" spans="1:59">
      <c r="A28" s="15" t="s">
        <v>139</v>
      </c>
      <c r="B28" s="15" t="s">
        <v>140</v>
      </c>
      <c r="C28" s="104">
        <v>-1.1000000000000001</v>
      </c>
      <c r="D28" s="104">
        <v>-1.3</v>
      </c>
      <c r="E28" s="104">
        <v>-1.9</v>
      </c>
      <c r="F28" s="104">
        <v>-1.2</v>
      </c>
      <c r="G28" s="104">
        <v>-5.5</v>
      </c>
      <c r="H28" s="104">
        <v>-2</v>
      </c>
      <c r="I28" s="104">
        <v>-2.2999999999999998</v>
      </c>
      <c r="J28" s="104">
        <v>-1.9</v>
      </c>
      <c r="K28" s="104">
        <v>-1.4</v>
      </c>
      <c r="L28" s="104">
        <v>-7.5</v>
      </c>
      <c r="M28" s="104">
        <v>-2.5</v>
      </c>
      <c r="N28" s="104">
        <v>-3.5</v>
      </c>
      <c r="O28" s="104">
        <v>-3</v>
      </c>
      <c r="P28" s="104">
        <v>-2.2999999999999998</v>
      </c>
      <c r="Q28" s="104">
        <v>-11.4</v>
      </c>
      <c r="R28" s="104">
        <v>-1.7</v>
      </c>
      <c r="S28" s="104">
        <v>-1.5</v>
      </c>
      <c r="T28" s="104">
        <v>-1.9</v>
      </c>
      <c r="U28" s="104">
        <v>-2.1</v>
      </c>
      <c r="V28" s="104">
        <v>-7.1</v>
      </c>
      <c r="W28" s="104">
        <v>-2.1</v>
      </c>
      <c r="X28" s="104">
        <v>-2</v>
      </c>
      <c r="Y28" s="104">
        <v>-2.4</v>
      </c>
      <c r="Z28" s="104">
        <v>-2.1</v>
      </c>
      <c r="AA28" s="104">
        <v>-8.6</v>
      </c>
      <c r="AB28" s="104">
        <v>-1.8</v>
      </c>
      <c r="AC28" s="104">
        <v>-1.7</v>
      </c>
      <c r="AD28" s="104">
        <v>-2.5</v>
      </c>
      <c r="AE28" s="104">
        <v>-1.6</v>
      </c>
      <c r="AF28" s="104">
        <v>-7.5</v>
      </c>
      <c r="AG28" s="104">
        <v>-2</v>
      </c>
      <c r="AH28" s="104">
        <v>-1.9</v>
      </c>
      <c r="AI28" s="104">
        <v>-2.7</v>
      </c>
      <c r="AJ28" s="104">
        <v>-1.5</v>
      </c>
      <c r="AK28" s="104">
        <v>-8.1</v>
      </c>
      <c r="AL28" s="104">
        <v>-1.4</v>
      </c>
      <c r="AM28" s="104">
        <v>-1.7</v>
      </c>
      <c r="AN28" s="104">
        <v>-2.5</v>
      </c>
      <c r="AO28" s="104">
        <v>-1.0385331200000001</v>
      </c>
      <c r="AP28" s="104">
        <v>-6.636222189999998</v>
      </c>
      <c r="AQ28" s="104">
        <v>-1.2</v>
      </c>
      <c r="AR28" s="104">
        <v>-0.9</v>
      </c>
      <c r="AS28" s="104">
        <v>-2.2000000000000002</v>
      </c>
      <c r="AT28" s="104">
        <v>-0.8</v>
      </c>
      <c r="AU28" s="104">
        <v>-5.0999999999999996</v>
      </c>
      <c r="AV28" s="104">
        <v>-1.0233270499999996</v>
      </c>
      <c r="AW28" s="104">
        <v>-1.3329983500000018</v>
      </c>
      <c r="AX28" s="104">
        <v>-2.2027480700000002</v>
      </c>
      <c r="AY28" s="104">
        <v>-1.0794023199999985</v>
      </c>
      <c r="AZ28" s="104">
        <f t="shared" si="5"/>
        <v>-5.6384757899999993</v>
      </c>
      <c r="BA28" s="104">
        <v>-1.05716773</v>
      </c>
      <c r="BB28" s="104">
        <v>-1.2596168999999999</v>
      </c>
      <c r="BC28" s="104">
        <f>'Controle Dash Trimestre'!$AG$109</f>
        <v>-1.1258010599999999</v>
      </c>
      <c r="BD28" s="104">
        <v>-0.85022116000000003</v>
      </c>
      <c r="BE28" s="104">
        <f t="shared" si="6"/>
        <v>-4.2928068499999998</v>
      </c>
    </row>
    <row r="29" spans="1:59">
      <c r="A29" s="14" t="s">
        <v>141</v>
      </c>
      <c r="B29" s="14" t="s">
        <v>142</v>
      </c>
      <c r="C29" s="103" t="s">
        <v>60</v>
      </c>
      <c r="D29" s="103" t="s">
        <v>60</v>
      </c>
      <c r="E29" s="103" t="s">
        <v>60</v>
      </c>
      <c r="F29" s="103" t="s">
        <v>60</v>
      </c>
      <c r="G29" s="103" t="s">
        <v>60</v>
      </c>
      <c r="H29" s="103" t="s">
        <v>60</v>
      </c>
      <c r="I29" s="103" t="s">
        <v>60</v>
      </c>
      <c r="J29" s="103" t="s">
        <v>60</v>
      </c>
      <c r="K29" s="103" t="s">
        <v>60</v>
      </c>
      <c r="L29" s="103" t="s">
        <v>60</v>
      </c>
      <c r="M29" s="103" t="s">
        <v>60</v>
      </c>
      <c r="N29" s="103" t="s">
        <v>60</v>
      </c>
      <c r="O29" s="103" t="s">
        <v>60</v>
      </c>
      <c r="P29" s="103" t="s">
        <v>60</v>
      </c>
      <c r="Q29" s="103" t="s">
        <v>60</v>
      </c>
      <c r="R29" s="103" t="s">
        <v>60</v>
      </c>
      <c r="S29" s="103" t="s">
        <v>60</v>
      </c>
      <c r="T29" s="103" t="s">
        <v>60</v>
      </c>
      <c r="U29" s="103" t="s">
        <v>60</v>
      </c>
      <c r="V29" s="103" t="s">
        <v>60</v>
      </c>
      <c r="W29" s="103" t="s">
        <v>60</v>
      </c>
      <c r="X29" s="103" t="s">
        <v>60</v>
      </c>
      <c r="Y29" s="103" t="s">
        <v>60</v>
      </c>
      <c r="Z29" s="103" t="s">
        <v>60</v>
      </c>
      <c r="AA29" s="103" t="s">
        <v>60</v>
      </c>
      <c r="AB29" s="103" t="s">
        <v>60</v>
      </c>
      <c r="AC29" s="103" t="s">
        <v>60</v>
      </c>
      <c r="AD29" s="103" t="s">
        <v>60</v>
      </c>
      <c r="AE29" s="103" t="s">
        <v>60</v>
      </c>
      <c r="AF29" s="103" t="s">
        <v>60</v>
      </c>
      <c r="AG29" s="103" t="s">
        <v>60</v>
      </c>
      <c r="AH29" s="103" t="s">
        <v>60</v>
      </c>
      <c r="AI29" s="103" t="s">
        <v>60</v>
      </c>
      <c r="AJ29" s="103" t="s">
        <v>60</v>
      </c>
      <c r="AK29" s="103" t="s">
        <v>60</v>
      </c>
      <c r="AL29" s="103">
        <v>-3.4</v>
      </c>
      <c r="AM29" s="103">
        <v>-1.3</v>
      </c>
      <c r="AN29" s="103">
        <v>-3.4</v>
      </c>
      <c r="AO29" s="103">
        <v>-2</v>
      </c>
      <c r="AP29" s="103">
        <v>-10.1</v>
      </c>
      <c r="AQ29" s="103">
        <v>-3.3</v>
      </c>
      <c r="AR29" s="103">
        <v>-3.8</v>
      </c>
      <c r="AS29" s="103">
        <v>-3.8</v>
      </c>
      <c r="AT29" s="103">
        <v>-4.4000000000000004</v>
      </c>
      <c r="AU29" s="103">
        <v>-15.3</v>
      </c>
      <c r="AV29" s="103">
        <v>-3.3557470500000002</v>
      </c>
      <c r="AW29" s="103">
        <v>-4.38269281</v>
      </c>
      <c r="AX29" s="103">
        <v>-3.6915020599999999</v>
      </c>
      <c r="AY29" s="103">
        <v>-3.0777148100000007</v>
      </c>
      <c r="AZ29" s="103">
        <f t="shared" si="5"/>
        <v>-14.507656730000001</v>
      </c>
      <c r="BA29" s="103">
        <v>-2.4919669799999999</v>
      </c>
      <c r="BB29" s="103">
        <v>-2.3996989200000001</v>
      </c>
      <c r="BC29" s="103">
        <f>'Controle Dash Trimestre'!$AG$110</f>
        <v>-4.7475220900000004</v>
      </c>
      <c r="BD29" s="103">
        <v>-2.4348362999999997</v>
      </c>
      <c r="BE29" s="103">
        <f t="shared" si="6"/>
        <v>-12.074024290000001</v>
      </c>
    </row>
    <row r="30" spans="1:59">
      <c r="A30" s="15" t="s">
        <v>143</v>
      </c>
      <c r="B30" s="15" t="s">
        <v>144</v>
      </c>
      <c r="C30" s="104">
        <v>-0.4</v>
      </c>
      <c r="D30" s="104">
        <v>-0.7</v>
      </c>
      <c r="E30" s="104">
        <v>-1</v>
      </c>
      <c r="F30" s="104">
        <v>-1.1000000000000001</v>
      </c>
      <c r="G30" s="104">
        <v>-3.1</v>
      </c>
      <c r="H30" s="104">
        <v>-0.9</v>
      </c>
      <c r="I30" s="104">
        <v>-1.1000000000000001</v>
      </c>
      <c r="J30" s="104">
        <v>-1.2</v>
      </c>
      <c r="K30" s="104">
        <v>-1.2</v>
      </c>
      <c r="L30" s="104">
        <v>-4.4000000000000004</v>
      </c>
      <c r="M30" s="104">
        <v>-1.3</v>
      </c>
      <c r="N30" s="104">
        <v>-1.1000000000000001</v>
      </c>
      <c r="O30" s="104">
        <v>-1.6</v>
      </c>
      <c r="P30" s="104">
        <v>-2</v>
      </c>
      <c r="Q30" s="104">
        <v>-6.1</v>
      </c>
      <c r="R30" s="104">
        <v>-1.5</v>
      </c>
      <c r="S30" s="104">
        <v>-2</v>
      </c>
      <c r="T30" s="104">
        <v>-2.4</v>
      </c>
      <c r="U30" s="104">
        <v>-2.6</v>
      </c>
      <c r="V30" s="104">
        <v>-8.5</v>
      </c>
      <c r="W30" s="104">
        <v>-2.8</v>
      </c>
      <c r="X30" s="104">
        <v>-4.5</v>
      </c>
      <c r="Y30" s="104">
        <v>-6.6</v>
      </c>
      <c r="Z30" s="104">
        <v>-6.3</v>
      </c>
      <c r="AA30" s="104">
        <v>-20.100000000000001</v>
      </c>
      <c r="AB30" s="104">
        <v>-5.9</v>
      </c>
      <c r="AC30" s="104">
        <v>-4.7</v>
      </c>
      <c r="AD30" s="104">
        <v>-7</v>
      </c>
      <c r="AE30" s="104">
        <v>-6.2</v>
      </c>
      <c r="AF30" s="104">
        <v>-23.8</v>
      </c>
      <c r="AG30" s="104">
        <v>-4.2</v>
      </c>
      <c r="AH30" s="104">
        <v>-5.5</v>
      </c>
      <c r="AI30" s="104">
        <v>-4.4000000000000004</v>
      </c>
      <c r="AJ30" s="104">
        <v>-4.7</v>
      </c>
      <c r="AK30" s="104">
        <v>-18.8</v>
      </c>
      <c r="AL30" s="104">
        <v>-0.8</v>
      </c>
      <c r="AM30" s="104">
        <v>-0.9</v>
      </c>
      <c r="AN30" s="104">
        <v>-1.2</v>
      </c>
      <c r="AO30" s="104">
        <v>-1</v>
      </c>
      <c r="AP30" s="104">
        <v>-3.9</v>
      </c>
      <c r="AQ30" s="104">
        <v>-1.3</v>
      </c>
      <c r="AR30" s="104">
        <v>-1.4</v>
      </c>
      <c r="AS30" s="104">
        <v>-1.1000000000000001</v>
      </c>
      <c r="AT30" s="104">
        <v>-1.3</v>
      </c>
      <c r="AU30" s="104">
        <v>-5</v>
      </c>
      <c r="AV30" s="104">
        <v>-0.99833347000000139</v>
      </c>
      <c r="AW30" s="104">
        <v>-1.0286756599999998</v>
      </c>
      <c r="AX30" s="104">
        <v>-0.70556424999999934</v>
      </c>
      <c r="AY30" s="104">
        <v>-23.491927010000005</v>
      </c>
      <c r="AZ30" s="104">
        <f t="shared" si="5"/>
        <v>-26.224500390000006</v>
      </c>
      <c r="BA30" s="104">
        <v>-3.5305464099999995</v>
      </c>
      <c r="BB30" s="104">
        <v>-5.7335634300000011</v>
      </c>
      <c r="BC30" s="104">
        <f>'Controle Dash Trimestre'!$AG$111</f>
        <v>-3.2677921099999998</v>
      </c>
      <c r="BD30" s="104">
        <v>-4.9903670900000119</v>
      </c>
      <c r="BE30" s="104">
        <f t="shared" si="6"/>
        <v>-17.522269040000012</v>
      </c>
    </row>
    <row r="31" spans="1:59">
      <c r="A31" s="14" t="s">
        <v>145</v>
      </c>
      <c r="B31" s="14" t="s">
        <v>145</v>
      </c>
      <c r="C31" s="103">
        <v>-9.3000000000000007</v>
      </c>
      <c r="D31" s="103">
        <v>-10.8</v>
      </c>
      <c r="E31" s="103">
        <v>-13.2</v>
      </c>
      <c r="F31" s="103">
        <v>-14.8</v>
      </c>
      <c r="G31" s="103">
        <v>-48.1</v>
      </c>
      <c r="H31" s="103">
        <v>-16.5</v>
      </c>
      <c r="I31" s="103">
        <v>-17.8</v>
      </c>
      <c r="J31" s="103">
        <v>-21.2</v>
      </c>
      <c r="K31" s="103">
        <v>-21.7</v>
      </c>
      <c r="L31" s="103">
        <v>-77.2</v>
      </c>
      <c r="M31" s="103">
        <v>-22.6</v>
      </c>
      <c r="N31" s="103">
        <v>-23.6</v>
      </c>
      <c r="O31" s="103">
        <v>-27.4</v>
      </c>
      <c r="P31" s="103">
        <v>-27.4</v>
      </c>
      <c r="Q31" s="103">
        <v>-101</v>
      </c>
      <c r="R31" s="103">
        <v>-28.1</v>
      </c>
      <c r="S31" s="103">
        <v>-27.9</v>
      </c>
      <c r="T31" s="103">
        <v>-32.200000000000003</v>
      </c>
      <c r="U31" s="103">
        <v>-32.5</v>
      </c>
      <c r="V31" s="103">
        <v>-120.7</v>
      </c>
      <c r="W31" s="103">
        <v>-32.9</v>
      </c>
      <c r="X31" s="103">
        <v>-33.1</v>
      </c>
      <c r="Y31" s="103">
        <v>-37.5</v>
      </c>
      <c r="Z31" s="103">
        <v>-38</v>
      </c>
      <c r="AA31" s="103">
        <v>-141.5</v>
      </c>
      <c r="AB31" s="103">
        <v>-37.5</v>
      </c>
      <c r="AC31" s="103">
        <v>-37.4</v>
      </c>
      <c r="AD31" s="103">
        <v>-41.5</v>
      </c>
      <c r="AE31" s="103">
        <v>-42.3</v>
      </c>
      <c r="AF31" s="103">
        <v>-158.69999999999999</v>
      </c>
      <c r="AG31" s="103">
        <v>-42.3</v>
      </c>
      <c r="AH31" s="103">
        <v>-43.2</v>
      </c>
      <c r="AI31" s="103">
        <v>-49.3</v>
      </c>
      <c r="AJ31" s="103">
        <v>-52</v>
      </c>
      <c r="AK31" s="103">
        <v>-186.9</v>
      </c>
      <c r="AL31" s="103">
        <v>-24.8</v>
      </c>
      <c r="AM31" s="103">
        <v>-24.5</v>
      </c>
      <c r="AN31" s="103">
        <v>-26.8</v>
      </c>
      <c r="AO31" s="103">
        <v>-26.6</v>
      </c>
      <c r="AP31" s="103">
        <v>-102.7</v>
      </c>
      <c r="AQ31" s="103">
        <v>-24.2</v>
      </c>
      <c r="AR31" s="103">
        <v>-22.2</v>
      </c>
      <c r="AS31" s="103">
        <v>-20.100000000000001</v>
      </c>
      <c r="AT31" s="103">
        <v>-20.6</v>
      </c>
      <c r="AU31" s="103">
        <v>-87</v>
      </c>
      <c r="AV31" s="103">
        <v>-18.325902679999995</v>
      </c>
      <c r="AW31" s="103">
        <v>-22.34738608</v>
      </c>
      <c r="AX31" s="103">
        <v>-21.62818579999999</v>
      </c>
      <c r="AY31" s="103">
        <v>-22.246106030000007</v>
      </c>
      <c r="AZ31" s="103">
        <f t="shared" si="5"/>
        <v>-84.547580589999995</v>
      </c>
      <c r="BA31" s="103">
        <v>-23.026278280000007</v>
      </c>
      <c r="BB31" s="103">
        <v>-24.937966769999992</v>
      </c>
      <c r="BC31" s="103">
        <f>'Controle Dash Trimestre'!$AG$112</f>
        <v>-27.066542960000007</v>
      </c>
      <c r="BD31" s="103">
        <v>-28.906058950000006</v>
      </c>
      <c r="BE31" s="103">
        <f t="shared" si="6"/>
        <v>-103.93684696000001</v>
      </c>
    </row>
    <row r="32" spans="1:59">
      <c r="A32" s="15" t="s">
        <v>146</v>
      </c>
      <c r="B32" s="15" t="s">
        <v>147</v>
      </c>
      <c r="C32" s="104">
        <v>-1.9</v>
      </c>
      <c r="D32" s="104">
        <v>-1.7</v>
      </c>
      <c r="E32" s="104">
        <v>-1.8</v>
      </c>
      <c r="F32" s="104">
        <v>-1.7</v>
      </c>
      <c r="G32" s="104">
        <v>-7.1</v>
      </c>
      <c r="H32" s="104">
        <v>-1.9</v>
      </c>
      <c r="I32" s="104">
        <v>-1.7</v>
      </c>
      <c r="J32" s="104">
        <v>-1.9</v>
      </c>
      <c r="K32" s="104">
        <v>-1.7</v>
      </c>
      <c r="L32" s="104">
        <v>-7.1</v>
      </c>
      <c r="M32" s="104">
        <v>-1.8</v>
      </c>
      <c r="N32" s="104">
        <v>-1.8</v>
      </c>
      <c r="O32" s="104">
        <v>-1.8</v>
      </c>
      <c r="P32" s="104">
        <v>-1.7</v>
      </c>
      <c r="Q32" s="104">
        <v>-7.1</v>
      </c>
      <c r="R32" s="104">
        <v>-1.9</v>
      </c>
      <c r="S32" s="104">
        <v>-1.9</v>
      </c>
      <c r="T32" s="104">
        <v>-1.9</v>
      </c>
      <c r="U32" s="104">
        <v>-1.9</v>
      </c>
      <c r="V32" s="104">
        <v>-7.6</v>
      </c>
      <c r="W32" s="104">
        <v>-2.2000000000000002</v>
      </c>
      <c r="X32" s="104">
        <v>-2.2999999999999998</v>
      </c>
      <c r="Y32" s="104">
        <v>-2.2999999999999998</v>
      </c>
      <c r="Z32" s="104">
        <v>-2.2999999999999998</v>
      </c>
      <c r="AA32" s="104">
        <v>-9.1</v>
      </c>
      <c r="AB32" s="104">
        <v>-2.5</v>
      </c>
      <c r="AC32" s="104">
        <v>-2.5</v>
      </c>
      <c r="AD32" s="104">
        <v>-2.5</v>
      </c>
      <c r="AE32" s="104">
        <v>-2.4</v>
      </c>
      <c r="AF32" s="104">
        <v>-10</v>
      </c>
      <c r="AG32" s="104">
        <v>-2.6</v>
      </c>
      <c r="AH32" s="104">
        <v>-2.7</v>
      </c>
      <c r="AI32" s="104">
        <v>-2.6</v>
      </c>
      <c r="AJ32" s="104">
        <v>-2.6</v>
      </c>
      <c r="AK32" s="104">
        <v>-10.5</v>
      </c>
      <c r="AL32" s="104">
        <v>-2.7</v>
      </c>
      <c r="AM32" s="104">
        <v>-2.7</v>
      </c>
      <c r="AN32" s="104">
        <v>-2.6</v>
      </c>
      <c r="AO32" s="104">
        <v>-2.5</v>
      </c>
      <c r="AP32" s="104">
        <v>-10.5</v>
      </c>
      <c r="AQ32" s="104">
        <v>-2.5</v>
      </c>
      <c r="AR32" s="104">
        <v>-2.5</v>
      </c>
      <c r="AS32" s="104">
        <v>-2.4</v>
      </c>
      <c r="AT32" s="104">
        <v>-2.4</v>
      </c>
      <c r="AU32" s="104">
        <v>-9.9</v>
      </c>
      <c r="AV32" s="104">
        <v>-2.3759731400000001</v>
      </c>
      <c r="AW32" s="104">
        <v>-2.3634084499999997</v>
      </c>
      <c r="AX32" s="104">
        <v>-2.2104223300000001</v>
      </c>
      <c r="AY32" s="104">
        <v>-2.07068824</v>
      </c>
      <c r="AZ32" s="104">
        <f t="shared" si="5"/>
        <v>-9.0204921599999999</v>
      </c>
      <c r="BA32" s="104">
        <v>-2.4896588199999998</v>
      </c>
      <c r="BB32" s="104">
        <v>-2.273053</v>
      </c>
      <c r="BC32" s="104">
        <f>'Controle Dash Trimestre'!$AG$113</f>
        <v>-2.1818648899999999</v>
      </c>
      <c r="BD32" s="104">
        <v>-2.2768242700000001</v>
      </c>
      <c r="BE32" s="104">
        <f t="shared" si="6"/>
        <v>-9.2214009800000003</v>
      </c>
    </row>
    <row r="33" spans="1:58">
      <c r="A33" s="14" t="s">
        <v>148</v>
      </c>
      <c r="B33" s="14" t="s">
        <v>149</v>
      </c>
      <c r="C33" s="103">
        <v>-25.3</v>
      </c>
      <c r="D33" s="103">
        <v>-27.5</v>
      </c>
      <c r="E33" s="103">
        <v>-32.700000000000003</v>
      </c>
      <c r="F33" s="103">
        <v>-34.299999999999997</v>
      </c>
      <c r="G33" s="103">
        <v>-119.8</v>
      </c>
      <c r="H33" s="103">
        <v>-37</v>
      </c>
      <c r="I33" s="103">
        <v>-43.3</v>
      </c>
      <c r="J33" s="103">
        <v>-49.6</v>
      </c>
      <c r="K33" s="103">
        <v>-50.3</v>
      </c>
      <c r="L33" s="103">
        <v>-180.2</v>
      </c>
      <c r="M33" s="103">
        <v>-53.1</v>
      </c>
      <c r="N33" s="103">
        <v>-58</v>
      </c>
      <c r="O33" s="103">
        <v>-65.8</v>
      </c>
      <c r="P33" s="103">
        <v>-68.400000000000006</v>
      </c>
      <c r="Q33" s="103">
        <v>-245.3</v>
      </c>
      <c r="R33" s="103">
        <v>-70.2</v>
      </c>
      <c r="S33" s="103">
        <v>-70.3</v>
      </c>
      <c r="T33" s="103">
        <v>-80.900000000000006</v>
      </c>
      <c r="U33" s="103">
        <v>-83.1</v>
      </c>
      <c r="V33" s="103">
        <v>-304.5</v>
      </c>
      <c r="W33" s="103">
        <v>-83.9</v>
      </c>
      <c r="X33" s="103">
        <v>-89.8</v>
      </c>
      <c r="Y33" s="103">
        <v>-99.3</v>
      </c>
      <c r="Z33" s="103">
        <v>-96.9</v>
      </c>
      <c r="AA33" s="103">
        <v>-369.9</v>
      </c>
      <c r="AB33" s="103">
        <v>-95.1</v>
      </c>
      <c r="AC33" s="103">
        <v>-98.3</v>
      </c>
      <c r="AD33" s="103">
        <v>-109.2</v>
      </c>
      <c r="AE33" s="103">
        <v>-109.5</v>
      </c>
      <c r="AF33" s="103">
        <v>-412.1</v>
      </c>
      <c r="AG33" s="103" t="s">
        <v>60</v>
      </c>
      <c r="AH33" s="103" t="s">
        <v>60</v>
      </c>
      <c r="AI33" s="103" t="s">
        <v>60</v>
      </c>
      <c r="AJ33" s="103" t="s">
        <v>60</v>
      </c>
      <c r="AK33" s="103" t="s">
        <v>60</v>
      </c>
      <c r="AL33" s="103" t="s">
        <v>60</v>
      </c>
      <c r="AM33" s="103" t="s">
        <v>60</v>
      </c>
      <c r="AN33" s="103" t="s">
        <v>60</v>
      </c>
      <c r="AO33" s="103" t="s">
        <v>60</v>
      </c>
      <c r="AP33" s="103" t="s">
        <v>60</v>
      </c>
      <c r="AQ33" s="103" t="s">
        <v>60</v>
      </c>
      <c r="AR33" s="103" t="s">
        <v>60</v>
      </c>
      <c r="AS33" s="103" t="s">
        <v>60</v>
      </c>
      <c r="AT33" s="103" t="s">
        <v>60</v>
      </c>
      <c r="AU33" s="103" t="s">
        <v>60</v>
      </c>
      <c r="AV33" s="103">
        <v>0</v>
      </c>
      <c r="AW33" s="103">
        <v>0</v>
      </c>
      <c r="AX33" s="103">
        <v>0</v>
      </c>
      <c r="AY33" s="103">
        <v>0</v>
      </c>
      <c r="AZ33" s="103">
        <f t="shared" si="5"/>
        <v>0</v>
      </c>
      <c r="BA33" s="103">
        <v>0</v>
      </c>
      <c r="BB33" s="103">
        <v>0</v>
      </c>
      <c r="BC33" s="103">
        <v>0</v>
      </c>
      <c r="BD33" s="103">
        <v>0</v>
      </c>
      <c r="BE33" s="103">
        <f t="shared" si="6"/>
        <v>0</v>
      </c>
    </row>
    <row r="34" spans="1:58">
      <c r="A34" s="15" t="s">
        <v>150</v>
      </c>
      <c r="B34" s="15" t="s">
        <v>151</v>
      </c>
      <c r="C34" s="104" t="s">
        <v>60</v>
      </c>
      <c r="D34" s="104" t="s">
        <v>60</v>
      </c>
      <c r="E34" s="104" t="s">
        <v>60</v>
      </c>
      <c r="F34" s="104" t="s">
        <v>60</v>
      </c>
      <c r="G34" s="104" t="s">
        <v>60</v>
      </c>
      <c r="H34" s="104" t="s">
        <v>60</v>
      </c>
      <c r="I34" s="104" t="s">
        <v>60</v>
      </c>
      <c r="J34" s="104" t="s">
        <v>60</v>
      </c>
      <c r="K34" s="104" t="s">
        <v>60</v>
      </c>
      <c r="L34" s="104" t="s">
        <v>60</v>
      </c>
      <c r="M34" s="104" t="s">
        <v>60</v>
      </c>
      <c r="N34" s="104" t="s">
        <v>60</v>
      </c>
      <c r="O34" s="104" t="s">
        <v>60</v>
      </c>
      <c r="P34" s="104" t="s">
        <v>60</v>
      </c>
      <c r="Q34" s="104" t="s">
        <v>60</v>
      </c>
      <c r="R34" s="104" t="s">
        <v>60</v>
      </c>
      <c r="S34" s="104" t="s">
        <v>60</v>
      </c>
      <c r="T34" s="104" t="s">
        <v>60</v>
      </c>
      <c r="U34" s="104" t="s">
        <v>60</v>
      </c>
      <c r="V34" s="104" t="s">
        <v>60</v>
      </c>
      <c r="W34" s="104" t="s">
        <v>60</v>
      </c>
      <c r="X34" s="104" t="s">
        <v>60</v>
      </c>
      <c r="Y34" s="104">
        <v>-3.8</v>
      </c>
      <c r="Z34" s="104">
        <v>-6.3</v>
      </c>
      <c r="AA34" s="104">
        <v>-10.1</v>
      </c>
      <c r="AB34" s="104">
        <v>-8.9</v>
      </c>
      <c r="AC34" s="104">
        <v>-10.3</v>
      </c>
      <c r="AD34" s="104">
        <v>-11.2</v>
      </c>
      <c r="AE34" s="104">
        <v>-13.4</v>
      </c>
      <c r="AF34" s="104">
        <v>-43.7</v>
      </c>
      <c r="AG34" s="104" t="s">
        <v>60</v>
      </c>
      <c r="AH34" s="104" t="s">
        <v>60</v>
      </c>
      <c r="AI34" s="104" t="s">
        <v>60</v>
      </c>
      <c r="AJ34" s="104" t="s">
        <v>60</v>
      </c>
      <c r="AK34" s="104" t="s">
        <v>60</v>
      </c>
      <c r="AL34" s="104" t="s">
        <v>60</v>
      </c>
      <c r="AM34" s="104" t="s">
        <v>60</v>
      </c>
      <c r="AN34" s="104" t="s">
        <v>60</v>
      </c>
      <c r="AO34" s="104" t="s">
        <v>60</v>
      </c>
      <c r="AP34" s="104" t="s">
        <v>60</v>
      </c>
      <c r="AQ34" s="104" t="s">
        <v>60</v>
      </c>
      <c r="AR34" s="104" t="s">
        <v>60</v>
      </c>
      <c r="AS34" s="104" t="s">
        <v>60</v>
      </c>
      <c r="AT34" s="104" t="s">
        <v>60</v>
      </c>
      <c r="AU34" s="104" t="s">
        <v>60</v>
      </c>
      <c r="AV34" s="104">
        <v>0</v>
      </c>
      <c r="AW34" s="104">
        <v>0</v>
      </c>
      <c r="AX34" s="104">
        <v>0</v>
      </c>
      <c r="AY34" s="104">
        <v>0</v>
      </c>
      <c r="AZ34" s="104">
        <f t="shared" si="5"/>
        <v>0</v>
      </c>
      <c r="BA34" s="104">
        <v>0</v>
      </c>
      <c r="BB34" s="104">
        <v>0</v>
      </c>
      <c r="BC34" s="104">
        <v>0</v>
      </c>
      <c r="BD34" s="104">
        <v>0</v>
      </c>
      <c r="BE34" s="104">
        <f t="shared" si="6"/>
        <v>0</v>
      </c>
    </row>
    <row r="35" spans="1:58" s="115" customFormat="1">
      <c r="A35" s="16" t="s">
        <v>152</v>
      </c>
      <c r="B35" s="16" t="s">
        <v>153</v>
      </c>
      <c r="C35" s="106">
        <v>-25.3</v>
      </c>
      <c r="D35" s="106">
        <v>-27.5</v>
      </c>
      <c r="E35" s="106">
        <v>-32.700000000000003</v>
      </c>
      <c r="F35" s="106">
        <v>-34.299999999999997</v>
      </c>
      <c r="G35" s="106">
        <v>-119.8</v>
      </c>
      <c r="H35" s="106">
        <v>-37</v>
      </c>
      <c r="I35" s="106">
        <v>-43.3</v>
      </c>
      <c r="J35" s="106">
        <v>-49.6</v>
      </c>
      <c r="K35" s="106">
        <v>-50.3</v>
      </c>
      <c r="L35" s="106">
        <v>-180.2</v>
      </c>
      <c r="M35" s="106">
        <v>-53.1</v>
      </c>
      <c r="N35" s="106">
        <v>-58</v>
      </c>
      <c r="O35" s="106">
        <v>-65.8</v>
      </c>
      <c r="P35" s="106">
        <v>-68.400000000000006</v>
      </c>
      <c r="Q35" s="106">
        <v>-245.3</v>
      </c>
      <c r="R35" s="106">
        <v>-70.2</v>
      </c>
      <c r="S35" s="106">
        <v>-70.3</v>
      </c>
      <c r="T35" s="106">
        <v>-80.900000000000006</v>
      </c>
      <c r="U35" s="106">
        <v>-83.1</v>
      </c>
      <c r="V35" s="106">
        <v>-304.5</v>
      </c>
      <c r="W35" s="106">
        <v>-83.9</v>
      </c>
      <c r="X35" s="106">
        <v>-89.8</v>
      </c>
      <c r="Y35" s="106">
        <v>-103</v>
      </c>
      <c r="Z35" s="106">
        <v>-103.2</v>
      </c>
      <c r="AA35" s="106">
        <v>-380</v>
      </c>
      <c r="AB35" s="106">
        <v>-104</v>
      </c>
      <c r="AC35" s="106">
        <v>-108.6</v>
      </c>
      <c r="AD35" s="106">
        <v>-120.3</v>
      </c>
      <c r="AE35" s="106">
        <v>-122.8</v>
      </c>
      <c r="AF35" s="106">
        <v>-455.8</v>
      </c>
      <c r="AG35" s="106">
        <v>-114.3</v>
      </c>
      <c r="AH35" s="106">
        <v>-123.6</v>
      </c>
      <c r="AI35" s="106">
        <v>-130.69999999999999</v>
      </c>
      <c r="AJ35" s="106">
        <v>-134</v>
      </c>
      <c r="AK35" s="106">
        <v>-502.6</v>
      </c>
      <c r="AL35" s="106">
        <v>-101.1</v>
      </c>
      <c r="AM35" s="106">
        <v>-97.5</v>
      </c>
      <c r="AN35" s="106">
        <v>-101.3</v>
      </c>
      <c r="AO35" s="106">
        <v>-95</v>
      </c>
      <c r="AP35" s="106">
        <v>-394.9</v>
      </c>
      <c r="AQ35" s="106">
        <v>-89.774510842590502</v>
      </c>
      <c r="AR35" s="106">
        <v>-92.356138772198989</v>
      </c>
      <c r="AS35" s="106">
        <v>-90.1</v>
      </c>
      <c r="AT35" s="106">
        <v>-86.8</v>
      </c>
      <c r="AU35" s="106">
        <v>-359.1</v>
      </c>
      <c r="AV35" s="106">
        <f t="shared" ref="AV35:AW35" si="7">SUM(AV24:AV32)</f>
        <v>-86.323961369999921</v>
      </c>
      <c r="AW35" s="106">
        <f t="shared" si="7"/>
        <v>-93.225655180000231</v>
      </c>
      <c r="AX35" s="106">
        <f>SUM(AX24:AX32)</f>
        <v>-89.594486520000146</v>
      </c>
      <c r="AY35" s="106">
        <f>SUM(AY24:AY32)</f>
        <v>-110.33644826999992</v>
      </c>
      <c r="AZ35" s="106">
        <f t="shared" si="5"/>
        <v>-379.48055134000026</v>
      </c>
      <c r="BA35" s="106">
        <f t="shared" ref="BA35:BB35" si="8">SUM(BA24:BA32)</f>
        <v>-86.684444120000066</v>
      </c>
      <c r="BB35" s="106">
        <f t="shared" si="8"/>
        <v>-92.663211689999997</v>
      </c>
      <c r="BC35" s="106">
        <f>SUM(BC24:BC32)</f>
        <v>-95.714799299999996</v>
      </c>
      <c r="BD35" s="106">
        <f>SUM(BD24:BD32)</f>
        <v>-97.849335160000024</v>
      </c>
      <c r="BE35" s="106">
        <f t="shared" si="6"/>
        <v>-372.91179027000004</v>
      </c>
      <c r="BF35" s="106"/>
    </row>
    <row r="36" spans="1:58">
      <c r="A36" s="15" t="s">
        <v>154</v>
      </c>
      <c r="B36" s="15" t="s">
        <v>155</v>
      </c>
      <c r="C36" s="104">
        <v>71.7</v>
      </c>
      <c r="D36" s="104">
        <v>83.6</v>
      </c>
      <c r="E36" s="104">
        <v>93.8</v>
      </c>
      <c r="F36" s="104">
        <v>101.2</v>
      </c>
      <c r="G36" s="104">
        <v>350.2</v>
      </c>
      <c r="H36" s="104">
        <v>107</v>
      </c>
      <c r="I36" s="104">
        <v>116.4</v>
      </c>
      <c r="J36" s="104">
        <v>131</v>
      </c>
      <c r="K36" s="104">
        <v>141.4</v>
      </c>
      <c r="L36" s="104">
        <v>495.8</v>
      </c>
      <c r="M36" s="104">
        <v>145.4</v>
      </c>
      <c r="N36" s="104">
        <v>153.5</v>
      </c>
      <c r="O36" s="104">
        <v>185.8</v>
      </c>
      <c r="P36" s="104">
        <v>190.7</v>
      </c>
      <c r="Q36" s="104">
        <v>675.4</v>
      </c>
      <c r="R36" s="104">
        <v>196.6</v>
      </c>
      <c r="S36" s="104">
        <v>209.4</v>
      </c>
      <c r="T36" s="104">
        <v>238.4</v>
      </c>
      <c r="U36" s="104">
        <v>250.7</v>
      </c>
      <c r="V36" s="104">
        <v>895</v>
      </c>
      <c r="W36" s="104">
        <v>243.2</v>
      </c>
      <c r="X36" s="104">
        <v>254.2</v>
      </c>
      <c r="Y36" s="104">
        <v>291.8</v>
      </c>
      <c r="Z36" s="104">
        <v>297</v>
      </c>
      <c r="AA36" s="104">
        <v>1086.0999999999999</v>
      </c>
      <c r="AB36" s="104">
        <v>298.39999999999998</v>
      </c>
      <c r="AC36" s="104">
        <v>294.5</v>
      </c>
      <c r="AD36" s="104">
        <v>335.2</v>
      </c>
      <c r="AE36" s="104">
        <v>343.4</v>
      </c>
      <c r="AF36" s="104">
        <v>1271.5</v>
      </c>
      <c r="AG36" s="104" t="s">
        <v>60</v>
      </c>
      <c r="AH36" s="104" t="s">
        <v>60</v>
      </c>
      <c r="AI36" s="104" t="s">
        <v>60</v>
      </c>
      <c r="AJ36" s="104" t="s">
        <v>60</v>
      </c>
      <c r="AK36" s="104" t="s">
        <v>60</v>
      </c>
      <c r="AL36" s="104" t="s">
        <v>60</v>
      </c>
      <c r="AM36" s="104" t="s">
        <v>60</v>
      </c>
      <c r="AN36" s="104" t="s">
        <v>60</v>
      </c>
      <c r="AO36" s="104" t="s">
        <v>60</v>
      </c>
      <c r="AP36" s="104" t="s">
        <v>60</v>
      </c>
      <c r="AQ36" s="104" t="s">
        <v>60</v>
      </c>
      <c r="AR36" s="104" t="s">
        <v>60</v>
      </c>
      <c r="AS36" s="104" t="s">
        <v>60</v>
      </c>
      <c r="AT36" s="104" t="s">
        <v>60</v>
      </c>
      <c r="AU36" s="104" t="s">
        <v>60</v>
      </c>
      <c r="AV36" s="104">
        <v>0</v>
      </c>
      <c r="AW36" s="104">
        <v>0</v>
      </c>
      <c r="AX36" s="104">
        <v>0</v>
      </c>
      <c r="AY36" s="104">
        <v>0</v>
      </c>
      <c r="AZ36" s="104">
        <f t="shared" si="5"/>
        <v>0</v>
      </c>
      <c r="BA36" s="104">
        <v>0</v>
      </c>
      <c r="BB36" s="104">
        <v>0</v>
      </c>
      <c r="BC36" s="104">
        <v>0</v>
      </c>
      <c r="BD36" s="104">
        <v>0</v>
      </c>
      <c r="BE36" s="104">
        <f t="shared" si="6"/>
        <v>0</v>
      </c>
    </row>
    <row r="37" spans="1:58">
      <c r="A37" s="14" t="s">
        <v>156</v>
      </c>
      <c r="B37" s="14" t="s">
        <v>157</v>
      </c>
      <c r="C37" s="103" t="s">
        <v>60</v>
      </c>
      <c r="D37" s="103" t="s">
        <v>60</v>
      </c>
      <c r="E37" s="103" t="s">
        <v>60</v>
      </c>
      <c r="F37" s="103" t="s">
        <v>60</v>
      </c>
      <c r="G37" s="103" t="s">
        <v>60</v>
      </c>
      <c r="H37" s="103" t="s">
        <v>60</v>
      </c>
      <c r="I37" s="103" t="s">
        <v>60</v>
      </c>
      <c r="J37" s="103" t="s">
        <v>60</v>
      </c>
      <c r="K37" s="103" t="s">
        <v>60</v>
      </c>
      <c r="L37" s="103" t="s">
        <v>60</v>
      </c>
      <c r="M37" s="103" t="s">
        <v>60</v>
      </c>
      <c r="N37" s="103" t="s">
        <v>60</v>
      </c>
      <c r="O37" s="103" t="s">
        <v>60</v>
      </c>
      <c r="P37" s="103" t="s">
        <v>60</v>
      </c>
      <c r="Q37" s="103" t="s">
        <v>60</v>
      </c>
      <c r="R37" s="103" t="s">
        <v>60</v>
      </c>
      <c r="S37" s="103" t="s">
        <v>60</v>
      </c>
      <c r="T37" s="103" t="s">
        <v>60</v>
      </c>
      <c r="U37" s="103" t="s">
        <v>60</v>
      </c>
      <c r="V37" s="103" t="s">
        <v>60</v>
      </c>
      <c r="W37" s="103" t="s">
        <v>60</v>
      </c>
      <c r="X37" s="103" t="s">
        <v>60</v>
      </c>
      <c r="Y37" s="103">
        <v>3.9</v>
      </c>
      <c r="Z37" s="103">
        <v>8.1</v>
      </c>
      <c r="AA37" s="103">
        <v>12</v>
      </c>
      <c r="AB37" s="103">
        <v>-0.1</v>
      </c>
      <c r="AC37" s="103">
        <v>2.6</v>
      </c>
      <c r="AD37" s="103">
        <v>1.3</v>
      </c>
      <c r="AE37" s="103">
        <v>-1</v>
      </c>
      <c r="AF37" s="103">
        <v>2.8</v>
      </c>
      <c r="AG37" s="103" t="s">
        <v>60</v>
      </c>
      <c r="AH37" s="103" t="s">
        <v>60</v>
      </c>
      <c r="AI37" s="103" t="s">
        <v>60</v>
      </c>
      <c r="AJ37" s="103" t="s">
        <v>60</v>
      </c>
      <c r="AK37" s="103" t="s">
        <v>60</v>
      </c>
      <c r="AL37" s="103" t="s">
        <v>60</v>
      </c>
      <c r="AM37" s="103" t="s">
        <v>60</v>
      </c>
      <c r="AN37" s="103" t="s">
        <v>60</v>
      </c>
      <c r="AO37" s="103" t="s">
        <v>60</v>
      </c>
      <c r="AP37" s="103" t="s">
        <v>60</v>
      </c>
      <c r="AQ37" s="103" t="s">
        <v>60</v>
      </c>
      <c r="AR37" s="103" t="s">
        <v>60</v>
      </c>
      <c r="AS37" s="103" t="s">
        <v>60</v>
      </c>
      <c r="AT37" s="103" t="s">
        <v>60</v>
      </c>
      <c r="AU37" s="103" t="s">
        <v>60</v>
      </c>
      <c r="AV37" s="103">
        <v>0</v>
      </c>
      <c r="AW37" s="103">
        <v>0</v>
      </c>
      <c r="AX37" s="103">
        <v>0</v>
      </c>
      <c r="AY37" s="103">
        <v>0</v>
      </c>
      <c r="AZ37" s="103">
        <f t="shared" si="5"/>
        <v>0</v>
      </c>
      <c r="BA37" s="103">
        <v>0</v>
      </c>
      <c r="BB37" s="103">
        <v>0</v>
      </c>
      <c r="BC37" s="103">
        <v>0</v>
      </c>
      <c r="BD37" s="103">
        <v>0</v>
      </c>
      <c r="BE37" s="103">
        <f t="shared" si="6"/>
        <v>0</v>
      </c>
    </row>
    <row r="38" spans="1:58" s="115" customFormat="1">
      <c r="A38" s="17" t="s">
        <v>158</v>
      </c>
      <c r="B38" s="17" t="s">
        <v>159</v>
      </c>
      <c r="C38" s="107">
        <v>71.7</v>
      </c>
      <c r="D38" s="107">
        <v>83.6</v>
      </c>
      <c r="E38" s="107">
        <v>93.8</v>
      </c>
      <c r="F38" s="107">
        <v>101.2</v>
      </c>
      <c r="G38" s="107">
        <v>350.2</v>
      </c>
      <c r="H38" s="107">
        <v>107</v>
      </c>
      <c r="I38" s="107">
        <v>116.4</v>
      </c>
      <c r="J38" s="107">
        <v>131</v>
      </c>
      <c r="K38" s="107">
        <v>141.4</v>
      </c>
      <c r="L38" s="107">
        <v>495.8</v>
      </c>
      <c r="M38" s="107">
        <v>145.4</v>
      </c>
      <c r="N38" s="107">
        <v>153.5</v>
      </c>
      <c r="O38" s="107">
        <v>185.8</v>
      </c>
      <c r="P38" s="107">
        <v>190.7</v>
      </c>
      <c r="Q38" s="107">
        <v>675.4</v>
      </c>
      <c r="R38" s="107">
        <v>196.6</v>
      </c>
      <c r="S38" s="107">
        <v>209.4</v>
      </c>
      <c r="T38" s="107">
        <v>238.4</v>
      </c>
      <c r="U38" s="107">
        <v>250.7</v>
      </c>
      <c r="V38" s="107">
        <v>895</v>
      </c>
      <c r="W38" s="107">
        <v>243.2</v>
      </c>
      <c r="X38" s="107">
        <v>254.2</v>
      </c>
      <c r="Y38" s="107">
        <v>310.5</v>
      </c>
      <c r="Z38" s="107">
        <v>305.10000000000002</v>
      </c>
      <c r="AA38" s="107">
        <v>1113</v>
      </c>
      <c r="AB38" s="107">
        <v>298.39999999999998</v>
      </c>
      <c r="AC38" s="107">
        <v>297.10000000000002</v>
      </c>
      <c r="AD38" s="107">
        <v>336.5</v>
      </c>
      <c r="AE38" s="107">
        <v>342.4</v>
      </c>
      <c r="AF38" s="107">
        <v>1274.4000000000001</v>
      </c>
      <c r="AG38" s="107">
        <v>340.5</v>
      </c>
      <c r="AH38" s="107">
        <v>348.9</v>
      </c>
      <c r="AI38" s="107">
        <v>390.9</v>
      </c>
      <c r="AJ38" s="107">
        <v>381.5</v>
      </c>
      <c r="AK38" s="107">
        <v>1461.8</v>
      </c>
      <c r="AL38" s="107">
        <v>380.3</v>
      </c>
      <c r="AM38" s="107">
        <v>390.1</v>
      </c>
      <c r="AN38" s="107">
        <v>419.3</v>
      </c>
      <c r="AO38" s="107">
        <v>388.3</v>
      </c>
      <c r="AP38" s="107">
        <v>1577.9</v>
      </c>
      <c r="AQ38" s="107">
        <v>389.4</v>
      </c>
      <c r="AR38" s="107">
        <v>390.4</v>
      </c>
      <c r="AS38" s="107">
        <v>401</v>
      </c>
      <c r="AT38" s="107">
        <v>392.3</v>
      </c>
      <c r="AU38" s="107">
        <v>1573.1</v>
      </c>
      <c r="AV38" s="107">
        <f t="shared" ref="AV38:AW38" si="9">AV35+AV22</f>
        <v>380.31971175718729</v>
      </c>
      <c r="AW38" s="107">
        <f t="shared" si="9"/>
        <v>404.2564736027087</v>
      </c>
      <c r="AX38" s="107">
        <f>AX35+AX22</f>
        <v>428.09828848740301</v>
      </c>
      <c r="AY38" s="107">
        <f>AY35+AY22</f>
        <v>409.15580003534501</v>
      </c>
      <c r="AZ38" s="107">
        <f t="shared" si="5"/>
        <v>1621.830273882644</v>
      </c>
      <c r="BA38" s="107">
        <f t="shared" ref="BA38:BB38" si="10">BA35+BA22</f>
        <v>415.85880570723276</v>
      </c>
      <c r="BB38" s="107">
        <f t="shared" si="10"/>
        <v>391.04829450509806</v>
      </c>
      <c r="BC38" s="107">
        <f>BC35+BC22</f>
        <v>428.8883921308327</v>
      </c>
      <c r="BD38" s="107">
        <f>BD35+BD22</f>
        <v>417.24071848056383</v>
      </c>
      <c r="BE38" s="107">
        <f t="shared" si="6"/>
        <v>1653.0362108237273</v>
      </c>
    </row>
    <row r="39" spans="1:58">
      <c r="A39" s="14" t="s">
        <v>160</v>
      </c>
      <c r="B39" s="14" t="s">
        <v>161</v>
      </c>
      <c r="C39" s="103">
        <v>-65.2</v>
      </c>
      <c r="D39" s="103">
        <v>-71</v>
      </c>
      <c r="E39" s="103">
        <v>-78.5</v>
      </c>
      <c r="F39" s="103">
        <v>-108.3</v>
      </c>
      <c r="G39" s="103">
        <v>-323</v>
      </c>
      <c r="H39" s="103">
        <v>-99</v>
      </c>
      <c r="I39" s="103">
        <v>-154.4</v>
      </c>
      <c r="J39" s="103">
        <v>-105.9</v>
      </c>
      <c r="K39" s="103">
        <v>-125.2</v>
      </c>
      <c r="L39" s="103">
        <v>-484.5</v>
      </c>
      <c r="M39" s="103">
        <v>-126.4</v>
      </c>
      <c r="N39" s="103">
        <v>-128.80000000000001</v>
      </c>
      <c r="O39" s="103">
        <v>-160.1</v>
      </c>
      <c r="P39" s="103">
        <v>-180.9</v>
      </c>
      <c r="Q39" s="103">
        <v>-596.20000000000005</v>
      </c>
      <c r="R39" s="103">
        <v>-160.9</v>
      </c>
      <c r="S39" s="103">
        <v>-161.80000000000001</v>
      </c>
      <c r="T39" s="103">
        <v>-166.7</v>
      </c>
      <c r="U39" s="103">
        <v>-174.3</v>
      </c>
      <c r="V39" s="103">
        <v>-663.7</v>
      </c>
      <c r="W39" s="103">
        <v>-175.3</v>
      </c>
      <c r="X39" s="103">
        <v>-193.1</v>
      </c>
      <c r="Y39" s="103">
        <v>-95.6</v>
      </c>
      <c r="Z39" s="103">
        <v>-221.2</v>
      </c>
      <c r="AA39" s="103">
        <v>-685.1</v>
      </c>
      <c r="AB39" s="103">
        <v>-198.4</v>
      </c>
      <c r="AC39" s="103">
        <v>-169.1</v>
      </c>
      <c r="AD39" s="103">
        <v>-216.5</v>
      </c>
      <c r="AE39" s="103">
        <v>-248</v>
      </c>
      <c r="AF39" s="103">
        <v>-832</v>
      </c>
      <c r="AG39" s="103" t="s">
        <v>60</v>
      </c>
      <c r="AH39" s="103" t="s">
        <v>60</v>
      </c>
      <c r="AI39" s="103" t="s">
        <v>60</v>
      </c>
      <c r="AJ39" s="103" t="s">
        <v>60</v>
      </c>
      <c r="AK39" s="103" t="s">
        <v>60</v>
      </c>
      <c r="AL39" s="103" t="s">
        <v>60</v>
      </c>
      <c r="AM39" s="103" t="s">
        <v>60</v>
      </c>
      <c r="AN39" s="103" t="s">
        <v>60</v>
      </c>
      <c r="AO39" s="103" t="s">
        <v>60</v>
      </c>
      <c r="AP39" s="103" t="s">
        <v>60</v>
      </c>
      <c r="AQ39" s="103" t="s">
        <v>60</v>
      </c>
      <c r="AR39" s="103" t="s">
        <v>60</v>
      </c>
      <c r="AS39" s="103" t="s">
        <v>60</v>
      </c>
      <c r="AT39" s="103" t="s">
        <v>60</v>
      </c>
      <c r="AU39" s="103" t="s">
        <v>60</v>
      </c>
      <c r="AV39" s="103">
        <v>0</v>
      </c>
      <c r="AW39" s="103">
        <v>0</v>
      </c>
      <c r="AX39" s="103">
        <v>0</v>
      </c>
      <c r="AY39" s="103">
        <v>0</v>
      </c>
      <c r="AZ39" s="103">
        <f t="shared" si="5"/>
        <v>0</v>
      </c>
      <c r="BA39" s="103">
        <v>0</v>
      </c>
      <c r="BB39" s="103">
        <v>0</v>
      </c>
      <c r="BC39" s="103">
        <v>0</v>
      </c>
      <c r="BD39" s="103">
        <v>0</v>
      </c>
      <c r="BE39" s="103">
        <f t="shared" si="6"/>
        <v>0</v>
      </c>
    </row>
    <row r="40" spans="1:58">
      <c r="A40" s="15" t="s">
        <v>162</v>
      </c>
      <c r="B40" s="15" t="s">
        <v>163</v>
      </c>
      <c r="C40" s="104" t="s">
        <v>60</v>
      </c>
      <c r="D40" s="104" t="s">
        <v>60</v>
      </c>
      <c r="E40" s="104" t="s">
        <v>60</v>
      </c>
      <c r="F40" s="104" t="s">
        <v>60</v>
      </c>
      <c r="G40" s="104" t="s">
        <v>60</v>
      </c>
      <c r="H40" s="104" t="s">
        <v>60</v>
      </c>
      <c r="I40" s="104" t="s">
        <v>60</v>
      </c>
      <c r="J40" s="104" t="s">
        <v>60</v>
      </c>
      <c r="K40" s="104" t="s">
        <v>60</v>
      </c>
      <c r="L40" s="104" t="s">
        <v>60</v>
      </c>
      <c r="M40" s="104" t="s">
        <v>60</v>
      </c>
      <c r="N40" s="104" t="s">
        <v>60</v>
      </c>
      <c r="O40" s="104" t="s">
        <v>60</v>
      </c>
      <c r="P40" s="104" t="s">
        <v>60</v>
      </c>
      <c r="Q40" s="104" t="s">
        <v>60</v>
      </c>
      <c r="R40" s="104" t="s">
        <v>60</v>
      </c>
      <c r="S40" s="104" t="s">
        <v>60</v>
      </c>
      <c r="T40" s="104" t="s">
        <v>60</v>
      </c>
      <c r="U40" s="104" t="s">
        <v>60</v>
      </c>
      <c r="V40" s="104" t="s">
        <v>60</v>
      </c>
      <c r="W40" s="104" t="s">
        <v>60</v>
      </c>
      <c r="X40" s="104" t="s">
        <v>60</v>
      </c>
      <c r="Y40" s="104">
        <v>-6</v>
      </c>
      <c r="Z40" s="104">
        <v>-9.9</v>
      </c>
      <c r="AA40" s="104">
        <v>-15.9</v>
      </c>
      <c r="AB40" s="104">
        <v>-8</v>
      </c>
      <c r="AC40" s="104">
        <v>0.3</v>
      </c>
      <c r="AD40" s="104">
        <v>-7.1</v>
      </c>
      <c r="AE40" s="104">
        <v>-5.6</v>
      </c>
      <c r="AF40" s="104">
        <v>-20.399999999999999</v>
      </c>
      <c r="AG40" s="104" t="s">
        <v>60</v>
      </c>
      <c r="AH40" s="104" t="s">
        <v>60</v>
      </c>
      <c r="AI40" s="104" t="s">
        <v>60</v>
      </c>
      <c r="AJ40" s="104" t="s">
        <v>60</v>
      </c>
      <c r="AK40" s="104" t="s">
        <v>60</v>
      </c>
      <c r="AL40" s="104" t="s">
        <v>60</v>
      </c>
      <c r="AM40" s="104" t="s">
        <v>60</v>
      </c>
      <c r="AN40" s="104" t="s">
        <v>60</v>
      </c>
      <c r="AO40" s="104" t="s">
        <v>60</v>
      </c>
      <c r="AP40" s="104" t="s">
        <v>60</v>
      </c>
      <c r="AQ40" s="104" t="s">
        <v>60</v>
      </c>
      <c r="AR40" s="104" t="s">
        <v>60</v>
      </c>
      <c r="AS40" s="104" t="s">
        <v>60</v>
      </c>
      <c r="AT40" s="104" t="s">
        <v>60</v>
      </c>
      <c r="AU40" s="104" t="s">
        <v>60</v>
      </c>
      <c r="AV40" s="104">
        <v>0</v>
      </c>
      <c r="AW40" s="104">
        <v>0</v>
      </c>
      <c r="AX40" s="104">
        <v>0</v>
      </c>
      <c r="AY40" s="104">
        <v>0</v>
      </c>
      <c r="AZ40" s="104">
        <f t="shared" si="5"/>
        <v>0</v>
      </c>
      <c r="BA40" s="104">
        <v>0</v>
      </c>
      <c r="BB40" s="104">
        <v>0</v>
      </c>
      <c r="BC40" s="104">
        <v>0</v>
      </c>
      <c r="BD40" s="104">
        <v>0</v>
      </c>
      <c r="BE40" s="104">
        <f t="shared" si="6"/>
        <v>0</v>
      </c>
    </row>
    <row r="41" spans="1:58" s="115" customFormat="1">
      <c r="A41" s="16" t="s">
        <v>164</v>
      </c>
      <c r="B41" s="16" t="s">
        <v>165</v>
      </c>
      <c r="C41" s="106">
        <v>-65.2</v>
      </c>
      <c r="D41" s="106">
        <v>-71</v>
      </c>
      <c r="E41" s="106">
        <v>-78.5</v>
      </c>
      <c r="F41" s="106">
        <v>-108.3</v>
      </c>
      <c r="G41" s="106">
        <v>-323</v>
      </c>
      <c r="H41" s="106">
        <v>-99</v>
      </c>
      <c r="I41" s="106">
        <v>-154.4</v>
      </c>
      <c r="J41" s="106">
        <v>-105.9</v>
      </c>
      <c r="K41" s="106">
        <v>-125.2</v>
      </c>
      <c r="L41" s="106">
        <v>-484.5</v>
      </c>
      <c r="M41" s="106">
        <v>-126.4</v>
      </c>
      <c r="N41" s="106">
        <v>-128.80000000000001</v>
      </c>
      <c r="O41" s="106">
        <v>-160.1</v>
      </c>
      <c r="P41" s="106">
        <v>-180.9</v>
      </c>
      <c r="Q41" s="106">
        <v>-596.20000000000005</v>
      </c>
      <c r="R41" s="106">
        <v>-160.9</v>
      </c>
      <c r="S41" s="106">
        <v>-161.80000000000001</v>
      </c>
      <c r="T41" s="106">
        <v>-166.7</v>
      </c>
      <c r="U41" s="106">
        <v>-174.3</v>
      </c>
      <c r="V41" s="106">
        <v>-663.7</v>
      </c>
      <c r="W41" s="106">
        <v>-175.3</v>
      </c>
      <c r="X41" s="106">
        <v>-193.1</v>
      </c>
      <c r="Y41" s="106">
        <v>-101.6</v>
      </c>
      <c r="Z41" s="106">
        <v>-231.1</v>
      </c>
      <c r="AA41" s="106">
        <v>-701.1</v>
      </c>
      <c r="AB41" s="106">
        <v>-206.4</v>
      </c>
      <c r="AC41" s="106">
        <v>-168.9</v>
      </c>
      <c r="AD41" s="106">
        <v>-223.6</v>
      </c>
      <c r="AE41" s="106">
        <v>-253.5</v>
      </c>
      <c r="AF41" s="106">
        <v>-852.4</v>
      </c>
      <c r="AG41" s="106">
        <v>-224.7</v>
      </c>
      <c r="AH41" s="106">
        <v>-228.6</v>
      </c>
      <c r="AI41" s="106">
        <v>-259.2</v>
      </c>
      <c r="AJ41" s="106">
        <v>-255.6</v>
      </c>
      <c r="AK41" s="106">
        <v>-968.1</v>
      </c>
      <c r="AL41" s="106">
        <v>-225.1</v>
      </c>
      <c r="AM41" s="106">
        <v>-267.2</v>
      </c>
      <c r="AN41" s="106">
        <v>-231</v>
      </c>
      <c r="AO41" s="106">
        <v>-249.8</v>
      </c>
      <c r="AP41" s="106">
        <v>-973</v>
      </c>
      <c r="AQ41" s="106">
        <v>-218.2</v>
      </c>
      <c r="AR41" s="106">
        <v>-242.7</v>
      </c>
      <c r="AS41" s="106">
        <v>-225</v>
      </c>
      <c r="AT41" s="106">
        <v>-226.6</v>
      </c>
      <c r="AU41" s="106">
        <v>-912.5</v>
      </c>
      <c r="AV41" s="106">
        <f t="shared" ref="AV41:AW41" si="11">AV55+AV77+AV86+AV98</f>
        <v>-213.73670290000001</v>
      </c>
      <c r="AW41" s="106">
        <f t="shared" si="11"/>
        <v>-237.13567555279312</v>
      </c>
      <c r="AX41" s="106">
        <f>AX55+AX77+AX86+AX98</f>
        <v>-238.38189118593431</v>
      </c>
      <c r="AY41" s="106">
        <f>AY55+AY77+AY86+AY98</f>
        <v>-358.28244281364266</v>
      </c>
      <c r="AZ41" s="106">
        <f>SUM(AV41:AY41)</f>
        <v>-1047.53671245237</v>
      </c>
      <c r="BA41" s="106">
        <f t="shared" ref="BA41:BB41" si="12">BA55+BA77+BA86+BA98</f>
        <v>-285.44174104396541</v>
      </c>
      <c r="BB41" s="106">
        <f t="shared" si="12"/>
        <v>-201.3292160000467</v>
      </c>
      <c r="BC41" s="106">
        <f>BC55+BC77+BC86+BC98</f>
        <v>-220.75233941000019</v>
      </c>
      <c r="BD41" s="106">
        <f>BD55+BD77+BD86+BD98</f>
        <v>-336.27828614080391</v>
      </c>
      <c r="BE41" s="106">
        <f>SUM(BA41:BD41)</f>
        <v>-1043.8015825948162</v>
      </c>
    </row>
    <row r="42" spans="1:58">
      <c r="A42" s="17" t="s">
        <v>166</v>
      </c>
      <c r="B42" s="15" t="s">
        <v>167</v>
      </c>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row>
    <row r="43" spans="1:58">
      <c r="A43" s="14" t="s">
        <v>131</v>
      </c>
      <c r="B43" s="14" t="s">
        <v>132</v>
      </c>
      <c r="C43" s="103">
        <v>-7.9</v>
      </c>
      <c r="D43" s="103">
        <v>-10.9</v>
      </c>
      <c r="E43" s="103">
        <v>-7.8</v>
      </c>
      <c r="F43" s="103">
        <v>-17.2</v>
      </c>
      <c r="G43" s="103">
        <v>-43.7</v>
      </c>
      <c r="H43" s="103">
        <v>-16.2</v>
      </c>
      <c r="I43" s="103">
        <v>-63.2</v>
      </c>
      <c r="J43" s="103">
        <v>-16.3</v>
      </c>
      <c r="K43" s="103">
        <v>-15.2</v>
      </c>
      <c r="L43" s="103">
        <v>-110.9</v>
      </c>
      <c r="M43" s="103">
        <v>-17.8</v>
      </c>
      <c r="N43" s="103">
        <v>-14</v>
      </c>
      <c r="O43" s="103">
        <v>-17.2</v>
      </c>
      <c r="P43" s="103">
        <v>-24.2</v>
      </c>
      <c r="Q43" s="103">
        <v>-73.3</v>
      </c>
      <c r="R43" s="103">
        <v>-21.8</v>
      </c>
      <c r="S43" s="103">
        <v>-15.2</v>
      </c>
      <c r="T43" s="103">
        <v>-16.5</v>
      </c>
      <c r="U43" s="103">
        <v>-30.2</v>
      </c>
      <c r="V43" s="103">
        <v>-83.5</v>
      </c>
      <c r="W43" s="103">
        <v>-24.4</v>
      </c>
      <c r="X43" s="103">
        <v>-28.8</v>
      </c>
      <c r="Y43" s="103">
        <v>-35.299999999999997</v>
      </c>
      <c r="Z43" s="103">
        <v>-44.1</v>
      </c>
      <c r="AA43" s="103">
        <v>-132.6</v>
      </c>
      <c r="AB43" s="103">
        <v>-32.9</v>
      </c>
      <c r="AC43" s="103">
        <v>-37.799999999999997</v>
      </c>
      <c r="AD43" s="103">
        <v>-23.8</v>
      </c>
      <c r="AE43" s="103">
        <v>-27.2</v>
      </c>
      <c r="AF43" s="103">
        <v>-121.6</v>
      </c>
      <c r="AG43" s="103">
        <v>-29.9</v>
      </c>
      <c r="AH43" s="103">
        <v>-27.7</v>
      </c>
      <c r="AI43" s="103">
        <v>-36.1</v>
      </c>
      <c r="AJ43" s="103">
        <v>-37.6</v>
      </c>
      <c r="AK43" s="103">
        <v>-131.30000000000001</v>
      </c>
      <c r="AL43" s="103">
        <v>-29.9</v>
      </c>
      <c r="AM43" s="103">
        <v>-24.8</v>
      </c>
      <c r="AN43" s="103">
        <v>-33.799999999999997</v>
      </c>
      <c r="AO43" s="103">
        <v>-24</v>
      </c>
      <c r="AP43" s="103">
        <v>-112.5</v>
      </c>
      <c r="AQ43" s="103">
        <v>-22.7</v>
      </c>
      <c r="AR43" s="103">
        <v>-35.700000000000003</v>
      </c>
      <c r="AS43" s="103">
        <v>-28.7</v>
      </c>
      <c r="AT43" s="103">
        <v>-26</v>
      </c>
      <c r="AU43" s="103">
        <v>-113.1</v>
      </c>
      <c r="AV43" s="103">
        <f>'Controle Dash Trimestre'!$W$22</f>
        <v>-26.394673439999981</v>
      </c>
      <c r="AW43" s="103">
        <f>'Controle Dash Trimestre'!$X$22+0.25</f>
        <v>-41.274158042795115</v>
      </c>
      <c r="AX43" s="103">
        <f>'Controle Dash Trimestre'!$Z$22</f>
        <v>-38.935816899192723</v>
      </c>
      <c r="AY43" s="103">
        <f>'Controle Dash Trimestre'!$AB$22</f>
        <v>-50.11716503086862</v>
      </c>
      <c r="AZ43" s="103">
        <f t="shared" si="5"/>
        <v>-156.72181341285645</v>
      </c>
      <c r="BA43" s="103">
        <f>'Controle Dash Trimestre'!$AD$22</f>
        <v>-83.745416369954256</v>
      </c>
      <c r="BB43" s="103">
        <f>'Controle Dash Trimestre'!$AE$22</f>
        <v>-19.679689790045757</v>
      </c>
      <c r="BC43" s="103">
        <f>'Controle Dash Trimestre'!$AG$22</f>
        <v>-23.10868104</v>
      </c>
      <c r="BD43" s="103">
        <f>'Controle Dash Trimestre'!$AI$22</f>
        <v>-37.71833500999999</v>
      </c>
      <c r="BE43" s="103">
        <f t="shared" si="6"/>
        <v>-164.25212220999998</v>
      </c>
    </row>
    <row r="44" spans="1:58">
      <c r="A44" s="15" t="s">
        <v>168</v>
      </c>
      <c r="B44" s="15" t="s">
        <v>134</v>
      </c>
      <c r="C44" s="104">
        <v>-2.2000000000000002</v>
      </c>
      <c r="D44" s="104">
        <v>-2.9</v>
      </c>
      <c r="E44" s="104">
        <v>-11.4</v>
      </c>
      <c r="F44" s="104">
        <v>-8.1999999999999993</v>
      </c>
      <c r="G44" s="104">
        <v>-24.7</v>
      </c>
      <c r="H44" s="104">
        <v>-4</v>
      </c>
      <c r="I44" s="104">
        <v>-12.6</v>
      </c>
      <c r="J44" s="104">
        <v>-3.7</v>
      </c>
      <c r="K44" s="104">
        <v>-7.9</v>
      </c>
      <c r="L44" s="104">
        <v>-28.3</v>
      </c>
      <c r="M44" s="104">
        <v>-7.5</v>
      </c>
      <c r="N44" s="104">
        <v>-7.6</v>
      </c>
      <c r="O44" s="104">
        <v>-11.5</v>
      </c>
      <c r="P44" s="104">
        <v>-10.3</v>
      </c>
      <c r="Q44" s="104">
        <v>-37</v>
      </c>
      <c r="R44" s="104">
        <v>-12.1</v>
      </c>
      <c r="S44" s="104">
        <v>-11.6</v>
      </c>
      <c r="T44" s="104">
        <v>-14.4</v>
      </c>
      <c r="U44" s="104">
        <v>-14</v>
      </c>
      <c r="V44" s="104">
        <v>-52.1</v>
      </c>
      <c r="W44" s="104">
        <v>-18.7</v>
      </c>
      <c r="X44" s="104">
        <v>-13.2</v>
      </c>
      <c r="Y44" s="104">
        <v>-22</v>
      </c>
      <c r="Z44" s="104">
        <v>-31.4</v>
      </c>
      <c r="AA44" s="104">
        <v>-85.3</v>
      </c>
      <c r="AB44" s="104">
        <v>-12.8</v>
      </c>
      <c r="AC44" s="104">
        <v>-12.4</v>
      </c>
      <c r="AD44" s="104">
        <v>-13.2</v>
      </c>
      <c r="AE44" s="104">
        <v>-16.3</v>
      </c>
      <c r="AF44" s="104">
        <v>-54.8</v>
      </c>
      <c r="AG44" s="104">
        <v>-15</v>
      </c>
      <c r="AH44" s="104">
        <v>-19.8</v>
      </c>
      <c r="AI44" s="104">
        <v>-23.3</v>
      </c>
      <c r="AJ44" s="104">
        <v>-22.5</v>
      </c>
      <c r="AK44" s="104">
        <v>-80.599999999999994</v>
      </c>
      <c r="AL44" s="104">
        <v>-18.899999999999999</v>
      </c>
      <c r="AM44" s="104">
        <v>-20.6</v>
      </c>
      <c r="AN44" s="104">
        <v>-22.8</v>
      </c>
      <c r="AO44" s="104">
        <v>-26</v>
      </c>
      <c r="AP44" s="104">
        <v>-88.2</v>
      </c>
      <c r="AQ44" s="104">
        <v>-11.7</v>
      </c>
      <c r="AR44" s="104">
        <v>-13.8</v>
      </c>
      <c r="AS44" s="104">
        <v>-12.5</v>
      </c>
      <c r="AT44" s="104">
        <v>-16.899999999999999</v>
      </c>
      <c r="AU44" s="104">
        <v>-54.9</v>
      </c>
      <c r="AV44" s="104">
        <f>'Controle Dash Trimestre'!$W$23</f>
        <v>-10.47000827000004</v>
      </c>
      <c r="AW44" s="104">
        <f>'Controle Dash Trimestre'!$X$23</f>
        <v>-16.038035220000076</v>
      </c>
      <c r="AX44" s="104">
        <f>'Controle Dash Trimestre'!$Z$23</f>
        <v>-18.634692770000022</v>
      </c>
      <c r="AY44" s="104">
        <f>'Controle Dash Trimestre'!$AB$23</f>
        <v>-16.898297219999989</v>
      </c>
      <c r="AZ44" s="104">
        <f t="shared" si="5"/>
        <v>-62.041033480000124</v>
      </c>
      <c r="BA44" s="104">
        <f>'Controle Dash Trimestre'!$AD$23</f>
        <v>-18.778379930000007</v>
      </c>
      <c r="BB44" s="104">
        <f>'Controle Dash Trimestre'!$AE$23</f>
        <v>-12.422238820000004</v>
      </c>
      <c r="BC44" s="104">
        <f>'Controle Dash Trimestre'!$AG$23</f>
        <v>-14.924466730000002</v>
      </c>
      <c r="BD44" s="104">
        <f>'Controle Dash Trimestre'!$AI$23</f>
        <v>-23.214647040000003</v>
      </c>
      <c r="BE44" s="104">
        <f t="shared" si="6"/>
        <v>-69.339732520000013</v>
      </c>
    </row>
    <row r="45" spans="1:58">
      <c r="A45" s="119" t="s">
        <v>135</v>
      </c>
      <c r="B45" s="14" t="s">
        <v>136</v>
      </c>
      <c r="C45" s="103" t="s">
        <v>60</v>
      </c>
      <c r="D45" s="103" t="s">
        <v>60</v>
      </c>
      <c r="E45" s="103" t="s">
        <v>60</v>
      </c>
      <c r="F45" s="103" t="s">
        <v>60</v>
      </c>
      <c r="G45" s="103" t="s">
        <v>60</v>
      </c>
      <c r="H45" s="103">
        <v>-0.2</v>
      </c>
      <c r="I45" s="103">
        <v>-0.3</v>
      </c>
      <c r="J45" s="103">
        <v>-0.6</v>
      </c>
      <c r="K45" s="103">
        <v>-0.4</v>
      </c>
      <c r="L45" s="103">
        <v>-1.5</v>
      </c>
      <c r="M45" s="103">
        <v>-0.9</v>
      </c>
      <c r="N45" s="103">
        <v>-0.4</v>
      </c>
      <c r="O45" s="103">
        <v>-0.7</v>
      </c>
      <c r="P45" s="103">
        <v>-0.5</v>
      </c>
      <c r="Q45" s="103">
        <v>-2.4</v>
      </c>
      <c r="R45" s="103">
        <v>-0.4</v>
      </c>
      <c r="S45" s="103">
        <v>-0.2</v>
      </c>
      <c r="T45" s="103">
        <v>-0.2</v>
      </c>
      <c r="U45" s="103">
        <v>-0.2</v>
      </c>
      <c r="V45" s="103">
        <v>-0.9</v>
      </c>
      <c r="W45" s="103">
        <v>-0.3</v>
      </c>
      <c r="X45" s="103">
        <v>-0.3</v>
      </c>
      <c r="Y45" s="103">
        <v>-0.2</v>
      </c>
      <c r="Z45" s="103">
        <v>-1.5</v>
      </c>
      <c r="AA45" s="103">
        <v>-2.2999999999999998</v>
      </c>
      <c r="AB45" s="103">
        <v>-0.2</v>
      </c>
      <c r="AC45" s="103">
        <v>0</v>
      </c>
      <c r="AD45" s="103">
        <v>-0.2</v>
      </c>
      <c r="AE45" s="103">
        <v>-0.9</v>
      </c>
      <c r="AF45" s="103">
        <v>-1.4</v>
      </c>
      <c r="AG45" s="103">
        <v>-0.2</v>
      </c>
      <c r="AH45" s="103">
        <v>-0.1</v>
      </c>
      <c r="AI45" s="103">
        <v>-0.4</v>
      </c>
      <c r="AJ45" s="103">
        <v>-0.7</v>
      </c>
      <c r="AK45" s="103">
        <v>-1.4</v>
      </c>
      <c r="AL45" s="103">
        <v>-0.1</v>
      </c>
      <c r="AM45" s="103">
        <v>-0.2</v>
      </c>
      <c r="AN45" s="103">
        <v>-0.3</v>
      </c>
      <c r="AO45" s="103">
        <v>-0.2</v>
      </c>
      <c r="AP45" s="103">
        <v>-0.7</v>
      </c>
      <c r="AQ45" s="103">
        <v>0</v>
      </c>
      <c r="AR45" s="103">
        <v>0</v>
      </c>
      <c r="AS45" s="103">
        <v>-0.1</v>
      </c>
      <c r="AT45" s="103">
        <v>-0.1</v>
      </c>
      <c r="AU45" s="103">
        <v>-0.2</v>
      </c>
      <c r="AV45" s="103">
        <f>'Controle Dash Trimestre'!$W$118</f>
        <v>-1.717814000000004E-2</v>
      </c>
      <c r="AW45" s="103">
        <f>'Controle Dash Trimestre'!$X$118</f>
        <v>-6.9460230000000012E-2</v>
      </c>
      <c r="AX45" s="103">
        <f>'Controle Dash Trimestre'!$Z$118</f>
        <v>-0.2418104099999997</v>
      </c>
      <c r="AY45" s="103">
        <f>'Controle Dash Trimestre'!$AB$118</f>
        <v>-1.1667660000000017E-2</v>
      </c>
      <c r="AZ45" s="103">
        <f t="shared" si="5"/>
        <v>-0.3401164399999998</v>
      </c>
      <c r="BA45" s="103">
        <f>'Controle Dash Trimestre'!$AD$118</f>
        <v>-0.37606872999999996</v>
      </c>
      <c r="BB45" s="103">
        <f>'Controle Dash Trimestre'!$AE$118</f>
        <v>9.2155609999999985E-2</v>
      </c>
      <c r="BC45" s="103">
        <f>'Controle Dash Trimestre'!$AG$118</f>
        <v>-2.2986940000000001E-2</v>
      </c>
      <c r="BD45" s="103">
        <f>'Controle Dash Trimestre'!$AI$118</f>
        <v>-8.8318310000000011E-2</v>
      </c>
      <c r="BE45" s="103">
        <f t="shared" si="6"/>
        <v>-0.39521836999999999</v>
      </c>
    </row>
    <row r="46" spans="1:58">
      <c r="A46" s="15" t="s">
        <v>137</v>
      </c>
      <c r="B46" s="15" t="s">
        <v>138</v>
      </c>
      <c r="C46" s="104">
        <v>-0.8</v>
      </c>
      <c r="D46" s="104">
        <v>-0.7</v>
      </c>
      <c r="E46" s="104">
        <v>-0.7</v>
      </c>
      <c r="F46" s="104">
        <v>-0.7</v>
      </c>
      <c r="G46" s="104">
        <v>-2.9</v>
      </c>
      <c r="H46" s="104">
        <v>-0.7</v>
      </c>
      <c r="I46" s="104">
        <v>-1</v>
      </c>
      <c r="J46" s="104">
        <v>-1.1000000000000001</v>
      </c>
      <c r="K46" s="104">
        <v>-1.1000000000000001</v>
      </c>
      <c r="L46" s="104">
        <v>-3.9</v>
      </c>
      <c r="M46" s="104">
        <v>-1.2</v>
      </c>
      <c r="N46" s="104">
        <v>-1.2</v>
      </c>
      <c r="O46" s="104">
        <v>-1.5</v>
      </c>
      <c r="P46" s="104">
        <v>-2.2999999999999998</v>
      </c>
      <c r="Q46" s="104">
        <v>-6.2</v>
      </c>
      <c r="R46" s="104">
        <v>-1.6</v>
      </c>
      <c r="S46" s="104">
        <v>-1.7</v>
      </c>
      <c r="T46" s="104">
        <v>-1.7</v>
      </c>
      <c r="U46" s="104">
        <v>-1.6</v>
      </c>
      <c r="V46" s="104">
        <v>-6.6</v>
      </c>
      <c r="W46" s="104">
        <v>-2</v>
      </c>
      <c r="X46" s="104">
        <v>-5.8</v>
      </c>
      <c r="Y46" s="104">
        <v>-2.1</v>
      </c>
      <c r="Z46" s="104">
        <v>-2.8</v>
      </c>
      <c r="AA46" s="104">
        <v>-12.7</v>
      </c>
      <c r="AB46" s="104">
        <v>-2.7</v>
      </c>
      <c r="AC46" s="104">
        <v>-2.7</v>
      </c>
      <c r="AD46" s="104">
        <v>-3</v>
      </c>
      <c r="AE46" s="104">
        <v>-2.7</v>
      </c>
      <c r="AF46" s="104">
        <v>-11.1</v>
      </c>
      <c r="AG46" s="104">
        <v>-4.0999999999999996</v>
      </c>
      <c r="AH46" s="104">
        <v>-5</v>
      </c>
      <c r="AI46" s="104">
        <v>-5.2</v>
      </c>
      <c r="AJ46" s="104">
        <v>-4.0999999999999996</v>
      </c>
      <c r="AK46" s="104">
        <v>-18.3</v>
      </c>
      <c r="AL46" s="104">
        <v>-4.0999999999999996</v>
      </c>
      <c r="AM46" s="104">
        <v>-3.8</v>
      </c>
      <c r="AN46" s="104">
        <v>-3.9</v>
      </c>
      <c r="AO46" s="104">
        <v>-3.9</v>
      </c>
      <c r="AP46" s="104">
        <v>-15.7</v>
      </c>
      <c r="AQ46" s="104">
        <v>-0.7</v>
      </c>
      <c r="AR46" s="104">
        <v>-0.7</v>
      </c>
      <c r="AS46" s="104">
        <v>-0.7</v>
      </c>
      <c r="AT46" s="104">
        <v>-0.6</v>
      </c>
      <c r="AU46" s="104">
        <v>-2.8</v>
      </c>
      <c r="AV46" s="104">
        <f>'Controle Dash Trimestre'!$W$119</f>
        <v>-0.66819727000000007</v>
      </c>
      <c r="AW46" s="104">
        <f>'Controle Dash Trimestre'!$X$119</f>
        <v>-0.45761916999999952</v>
      </c>
      <c r="AX46" s="104">
        <f>'Controle Dash Trimestre'!$Z$119</f>
        <v>-0.46055677000000106</v>
      </c>
      <c r="AY46" s="104">
        <f>'Controle Dash Trimestre'!$AB$119</f>
        <v>-0.53687170999999934</v>
      </c>
      <c r="AZ46" s="104">
        <f t="shared" si="5"/>
        <v>-2.1232449199999999</v>
      </c>
      <c r="BA46" s="104">
        <f>'Controle Dash Trimestre'!$AD$119</f>
        <v>-1.0619258200000008</v>
      </c>
      <c r="BB46" s="104">
        <f>'Controle Dash Trimestre'!$AE$119</f>
        <v>-3.5422483500000004</v>
      </c>
      <c r="BC46" s="104">
        <f>'Controle Dash Trimestre'!$AG$119</f>
        <v>-0.32555837000000015</v>
      </c>
      <c r="BD46" s="104">
        <f>'Controle Dash Trimestre'!$AI$119</f>
        <v>-0.57859554000000002</v>
      </c>
      <c r="BE46" s="104">
        <f t="shared" si="6"/>
        <v>-5.5083280800000018</v>
      </c>
    </row>
    <row r="47" spans="1:58">
      <c r="A47" s="14" t="s">
        <v>169</v>
      </c>
      <c r="B47" s="14" t="s">
        <v>170</v>
      </c>
      <c r="C47" s="103" t="s">
        <v>60</v>
      </c>
      <c r="D47" s="103" t="s">
        <v>60</v>
      </c>
      <c r="E47" s="103" t="s">
        <v>60</v>
      </c>
      <c r="F47" s="103" t="s">
        <v>60</v>
      </c>
      <c r="G47" s="103" t="s">
        <v>60</v>
      </c>
      <c r="H47" s="103">
        <v>-0.5</v>
      </c>
      <c r="I47" s="103" t="s">
        <v>60</v>
      </c>
      <c r="J47" s="103" t="s">
        <v>60</v>
      </c>
      <c r="K47" s="103" t="s">
        <v>60</v>
      </c>
      <c r="L47" s="103">
        <v>-0.5</v>
      </c>
      <c r="M47" s="103">
        <v>-0.3</v>
      </c>
      <c r="N47" s="103">
        <v>-0.3</v>
      </c>
      <c r="O47" s="103" t="s">
        <v>60</v>
      </c>
      <c r="P47" s="103" t="s">
        <v>60</v>
      </c>
      <c r="Q47" s="103">
        <v>-0.6</v>
      </c>
      <c r="R47" s="103" t="s">
        <v>60</v>
      </c>
      <c r="S47" s="103" t="s">
        <v>60</v>
      </c>
      <c r="T47" s="103" t="s">
        <v>60</v>
      </c>
      <c r="U47" s="103">
        <v>-0.6</v>
      </c>
      <c r="V47" s="103">
        <v>-0.6</v>
      </c>
      <c r="W47" s="103">
        <v>-0.3</v>
      </c>
      <c r="X47" s="103" t="s">
        <v>60</v>
      </c>
      <c r="Y47" s="103" t="s">
        <v>60</v>
      </c>
      <c r="Z47" s="103">
        <v>-7.8</v>
      </c>
      <c r="AA47" s="103">
        <v>-8.1</v>
      </c>
      <c r="AB47" s="103" t="s">
        <v>60</v>
      </c>
      <c r="AC47" s="103" t="s">
        <v>60</v>
      </c>
      <c r="AD47" s="103">
        <v>-1</v>
      </c>
      <c r="AE47" s="103">
        <v>0.8</v>
      </c>
      <c r="AF47" s="103">
        <v>-0.1</v>
      </c>
      <c r="AG47" s="103" t="s">
        <v>60</v>
      </c>
      <c r="AH47" s="103" t="s">
        <v>60</v>
      </c>
      <c r="AI47" s="103" t="s">
        <v>60</v>
      </c>
      <c r="AJ47" s="103" t="s">
        <v>60</v>
      </c>
      <c r="AK47" s="103" t="s">
        <v>60</v>
      </c>
      <c r="AL47" s="103" t="s">
        <v>60</v>
      </c>
      <c r="AM47" s="103" t="s">
        <v>60</v>
      </c>
      <c r="AN47" s="103" t="s">
        <v>60</v>
      </c>
      <c r="AO47" s="103" t="s">
        <v>60</v>
      </c>
      <c r="AP47" s="103" t="s">
        <v>60</v>
      </c>
      <c r="AQ47" s="103" t="s">
        <v>60</v>
      </c>
      <c r="AR47" s="103" t="s">
        <v>60</v>
      </c>
      <c r="AS47" s="103" t="s">
        <v>60</v>
      </c>
      <c r="AT47" s="103" t="s">
        <v>60</v>
      </c>
      <c r="AU47" s="103" t="s">
        <v>60</v>
      </c>
      <c r="AV47" s="103">
        <v>0</v>
      </c>
      <c r="AW47" s="103">
        <v>0</v>
      </c>
      <c r="AX47" s="103">
        <v>0</v>
      </c>
      <c r="AY47" s="103">
        <v>0</v>
      </c>
      <c r="AZ47" s="103">
        <v>0</v>
      </c>
      <c r="BA47" s="103">
        <v>0</v>
      </c>
      <c r="BB47" s="103">
        <v>0</v>
      </c>
      <c r="BC47" s="103">
        <v>0</v>
      </c>
      <c r="BD47" s="103">
        <v>0</v>
      </c>
      <c r="BE47" s="103">
        <f t="shared" si="6"/>
        <v>0</v>
      </c>
    </row>
    <row r="48" spans="1:58">
      <c r="A48" s="15" t="s">
        <v>139</v>
      </c>
      <c r="B48" s="15" t="s">
        <v>140</v>
      </c>
      <c r="C48" s="104" t="s">
        <v>60</v>
      </c>
      <c r="D48" s="104" t="s">
        <v>60</v>
      </c>
      <c r="E48" s="104" t="s">
        <v>60</v>
      </c>
      <c r="F48" s="104" t="s">
        <v>60</v>
      </c>
      <c r="G48" s="104" t="s">
        <v>60</v>
      </c>
      <c r="H48" s="104">
        <v>-1</v>
      </c>
      <c r="I48" s="104">
        <v>-1.1000000000000001</v>
      </c>
      <c r="J48" s="104">
        <v>-1.4</v>
      </c>
      <c r="K48" s="104">
        <v>-1.3</v>
      </c>
      <c r="L48" s="104">
        <v>-4.7</v>
      </c>
      <c r="M48" s="104">
        <v>-1.2</v>
      </c>
      <c r="N48" s="104">
        <v>-1.5</v>
      </c>
      <c r="O48" s="104">
        <v>-1.8</v>
      </c>
      <c r="P48" s="104">
        <v>-1.7</v>
      </c>
      <c r="Q48" s="104">
        <v>-6.1</v>
      </c>
      <c r="R48" s="104">
        <v>-1.4</v>
      </c>
      <c r="S48" s="104">
        <v>-0.4</v>
      </c>
      <c r="T48" s="104">
        <v>-0.4</v>
      </c>
      <c r="U48" s="104">
        <v>-0.4</v>
      </c>
      <c r="V48" s="104">
        <v>-2.7</v>
      </c>
      <c r="W48" s="104">
        <v>-0.7</v>
      </c>
      <c r="X48" s="104">
        <v>-0.6</v>
      </c>
      <c r="Y48" s="104">
        <v>-0.7</v>
      </c>
      <c r="Z48" s="104">
        <v>-0.3</v>
      </c>
      <c r="AA48" s="104">
        <v>-2.5</v>
      </c>
      <c r="AB48" s="104">
        <v>-0.7</v>
      </c>
      <c r="AC48" s="104">
        <v>-0.8</v>
      </c>
      <c r="AD48" s="104">
        <v>-0.9</v>
      </c>
      <c r="AE48" s="104">
        <v>-1.3</v>
      </c>
      <c r="AF48" s="104">
        <v>-3.7</v>
      </c>
      <c r="AG48" s="104">
        <v>-0.7</v>
      </c>
      <c r="AH48" s="104">
        <v>-0.3</v>
      </c>
      <c r="AI48" s="104">
        <v>-0.2</v>
      </c>
      <c r="AJ48" s="104">
        <v>-0.2</v>
      </c>
      <c r="AK48" s="104">
        <v>-1.4</v>
      </c>
      <c r="AL48" s="104">
        <v>-0.2</v>
      </c>
      <c r="AM48" s="104">
        <v>-0.3</v>
      </c>
      <c r="AN48" s="104">
        <v>-0.5</v>
      </c>
      <c r="AO48" s="104">
        <v>-0.7</v>
      </c>
      <c r="AP48" s="104">
        <v>-1.6</v>
      </c>
      <c r="AQ48" s="104">
        <v>-0.6</v>
      </c>
      <c r="AR48" s="104">
        <v>-0.9</v>
      </c>
      <c r="AS48" s="104">
        <v>-0.5</v>
      </c>
      <c r="AT48" s="104">
        <v>-0.3</v>
      </c>
      <c r="AU48" s="104">
        <v>-2.2000000000000002</v>
      </c>
      <c r="AV48" s="104">
        <f>'Controle Dash Trimestre'!$W$120</f>
        <v>-0.12890623000000001</v>
      </c>
      <c r="AW48" s="104">
        <f>'Controle Dash Trimestre'!$X$120</f>
        <v>-7.0547300000011401E-3</v>
      </c>
      <c r="AX48" s="104">
        <f>'Controle Dash Trimestre'!$Z$120</f>
        <v>3.0433800000002672E-3</v>
      </c>
      <c r="AY48" s="104">
        <f>'Controle Dash Trimestre'!$AB$120</f>
        <v>-7.0731799999989315E-3</v>
      </c>
      <c r="AZ48" s="104">
        <f t="shared" si="5"/>
        <v>-0.13999075999999983</v>
      </c>
      <c r="BA48" s="104">
        <f>'Controle Dash Trimestre'!$AD$120</f>
        <v>-2.0070610000000058E-2</v>
      </c>
      <c r="BB48" s="104">
        <f>'Controle Dash Trimestre'!$AE$120</f>
        <v>0.17790650999999996</v>
      </c>
      <c r="BC48" s="104">
        <f>'Controle Dash Trimestre'!$AG$120</f>
        <v>0.12889839</v>
      </c>
      <c r="BD48" s="104">
        <f>'Controle Dash Trimestre'!$AI$120</f>
        <v>-0.14872159000000007</v>
      </c>
      <c r="BE48" s="104">
        <f t="shared" si="6"/>
        <v>0.13801269999999988</v>
      </c>
    </row>
    <row r="49" spans="1:58">
      <c r="A49" s="14" t="s">
        <v>171</v>
      </c>
      <c r="B49" s="14" t="s">
        <v>142</v>
      </c>
      <c r="C49" s="103" t="s">
        <v>60</v>
      </c>
      <c r="D49" s="103" t="s">
        <v>60</v>
      </c>
      <c r="E49" s="103" t="s">
        <v>60</v>
      </c>
      <c r="F49" s="103" t="s">
        <v>60</v>
      </c>
      <c r="G49" s="103" t="s">
        <v>60</v>
      </c>
      <c r="H49" s="103" t="s">
        <v>60</v>
      </c>
      <c r="I49" s="103" t="s">
        <v>60</v>
      </c>
      <c r="J49" s="103" t="s">
        <v>60</v>
      </c>
      <c r="K49" s="103" t="s">
        <v>60</v>
      </c>
      <c r="L49" s="103" t="s">
        <v>60</v>
      </c>
      <c r="M49" s="103" t="s">
        <v>60</v>
      </c>
      <c r="N49" s="103" t="s">
        <v>60</v>
      </c>
      <c r="O49" s="103" t="s">
        <v>60</v>
      </c>
      <c r="P49" s="103" t="s">
        <v>60</v>
      </c>
      <c r="Q49" s="103" t="s">
        <v>60</v>
      </c>
      <c r="R49" s="103" t="s">
        <v>60</v>
      </c>
      <c r="S49" s="103" t="s">
        <v>60</v>
      </c>
      <c r="T49" s="103" t="s">
        <v>60</v>
      </c>
      <c r="U49" s="103" t="s">
        <v>60</v>
      </c>
      <c r="V49" s="103" t="s">
        <v>60</v>
      </c>
      <c r="W49" s="103" t="s">
        <v>60</v>
      </c>
      <c r="X49" s="103" t="s">
        <v>60</v>
      </c>
      <c r="Y49" s="103" t="s">
        <v>60</v>
      </c>
      <c r="Z49" s="103" t="s">
        <v>60</v>
      </c>
      <c r="AA49" s="103" t="s">
        <v>60</v>
      </c>
      <c r="AB49" s="103" t="s">
        <v>60</v>
      </c>
      <c r="AC49" s="103" t="s">
        <v>60</v>
      </c>
      <c r="AD49" s="103" t="s">
        <v>60</v>
      </c>
      <c r="AE49" s="103" t="s">
        <v>60</v>
      </c>
      <c r="AF49" s="103" t="s">
        <v>60</v>
      </c>
      <c r="AG49" s="103" t="s">
        <v>60</v>
      </c>
      <c r="AH49" s="103" t="s">
        <v>60</v>
      </c>
      <c r="AI49" s="103" t="s">
        <v>60</v>
      </c>
      <c r="AJ49" s="103" t="s">
        <v>60</v>
      </c>
      <c r="AK49" s="103" t="s">
        <v>60</v>
      </c>
      <c r="AL49" s="103">
        <v>-3.2</v>
      </c>
      <c r="AM49" s="103">
        <v>-2.5</v>
      </c>
      <c r="AN49" s="103">
        <v>-3.7</v>
      </c>
      <c r="AO49" s="103">
        <v>-3.1</v>
      </c>
      <c r="AP49" s="103">
        <v>-12.5</v>
      </c>
      <c r="AQ49" s="103">
        <v>-2.8</v>
      </c>
      <c r="AR49" s="103">
        <v>-4.0999999999999996</v>
      </c>
      <c r="AS49" s="103">
        <v>-4.8</v>
      </c>
      <c r="AT49" s="103">
        <v>-9.8000000000000007</v>
      </c>
      <c r="AU49" s="103">
        <v>-21.5</v>
      </c>
      <c r="AV49" s="103">
        <f>'Controle Dash Trimestre'!$W$122</f>
        <v>-8.8588223799999923</v>
      </c>
      <c r="AW49" s="103">
        <f>'Controle Dash Trimestre'!$X$122</f>
        <v>-3.6265899700000013</v>
      </c>
      <c r="AX49" s="103">
        <f>'Controle Dash Trimestre'!$Z$122</f>
        <v>-3.5912018999999997</v>
      </c>
      <c r="AY49" s="103">
        <f>'Controle Dash Trimestre'!$AB$122</f>
        <v>0.38909000000000038</v>
      </c>
      <c r="AZ49" s="103">
        <f t="shared" si="5"/>
        <v>-15.687524249999992</v>
      </c>
      <c r="BA49" s="103">
        <f>'Controle Dash Trimestre'!$AD$122</f>
        <v>-2.016736729999999</v>
      </c>
      <c r="BB49" s="103">
        <f>'Controle Dash Trimestre'!$AE$122</f>
        <v>-4.8682206199999998</v>
      </c>
      <c r="BC49" s="103">
        <f>'Controle Dash Trimestre'!$AG$122</f>
        <v>-2.5029263199999994</v>
      </c>
      <c r="BD49" s="103">
        <f>'Controle Dash Trimestre'!$AI$122</f>
        <v>-3.2824734200000001</v>
      </c>
      <c r="BE49" s="103">
        <f t="shared" si="6"/>
        <v>-12.670357089999998</v>
      </c>
    </row>
    <row r="50" spans="1:58">
      <c r="A50" s="15" t="s">
        <v>172</v>
      </c>
      <c r="B50" s="15" t="s">
        <v>173</v>
      </c>
      <c r="C50" s="104">
        <v>-2.2000000000000002</v>
      </c>
      <c r="D50" s="104">
        <v>-1.9</v>
      </c>
      <c r="E50" s="104">
        <v>-1.5</v>
      </c>
      <c r="F50" s="104">
        <v>-4.4000000000000004</v>
      </c>
      <c r="G50" s="104">
        <v>-10.1</v>
      </c>
      <c r="H50" s="104">
        <v>-2.4</v>
      </c>
      <c r="I50" s="104">
        <v>-2</v>
      </c>
      <c r="J50" s="104">
        <v>-1.7</v>
      </c>
      <c r="K50" s="104">
        <v>-5.0999999999999996</v>
      </c>
      <c r="L50" s="104">
        <v>-11.1</v>
      </c>
      <c r="M50" s="104">
        <v>-4.3</v>
      </c>
      <c r="N50" s="104">
        <v>-3.3</v>
      </c>
      <c r="O50" s="104">
        <v>-3.7</v>
      </c>
      <c r="P50" s="104">
        <v>-4.0999999999999996</v>
      </c>
      <c r="Q50" s="104">
        <v>-15.4</v>
      </c>
      <c r="R50" s="104">
        <v>-3.8</v>
      </c>
      <c r="S50" s="104">
        <v>-2.5</v>
      </c>
      <c r="T50" s="104">
        <v>-2.1</v>
      </c>
      <c r="U50" s="104">
        <v>-3.5</v>
      </c>
      <c r="V50" s="104">
        <v>-11.9</v>
      </c>
      <c r="W50" s="104">
        <v>-3.9</v>
      </c>
      <c r="X50" s="104">
        <v>-3.1</v>
      </c>
      <c r="Y50" s="104">
        <v>-3.8</v>
      </c>
      <c r="Z50" s="104">
        <v>-9.8000000000000007</v>
      </c>
      <c r="AA50" s="104">
        <v>-20.6</v>
      </c>
      <c r="AB50" s="104">
        <v>-5.7</v>
      </c>
      <c r="AC50" s="104">
        <v>-6.7</v>
      </c>
      <c r="AD50" s="104">
        <v>-9.9</v>
      </c>
      <c r="AE50" s="104">
        <v>-10.6</v>
      </c>
      <c r="AF50" s="104">
        <v>-32.9</v>
      </c>
      <c r="AG50" s="104">
        <v>-9.4</v>
      </c>
      <c r="AH50" s="104">
        <v>-13.3</v>
      </c>
      <c r="AI50" s="104">
        <v>-16.399999999999999</v>
      </c>
      <c r="AJ50" s="104">
        <v>-11.4</v>
      </c>
      <c r="AK50" s="104">
        <v>-50.5</v>
      </c>
      <c r="AL50" s="104">
        <v>-7</v>
      </c>
      <c r="AM50" s="104">
        <v>-6</v>
      </c>
      <c r="AN50" s="104">
        <v>-5.0999999999999996</v>
      </c>
      <c r="AO50" s="104">
        <v>-30.5</v>
      </c>
      <c r="AP50" s="104">
        <v>-48.7</v>
      </c>
      <c r="AQ50" s="104">
        <v>-12.2</v>
      </c>
      <c r="AR50" s="104">
        <v>-12.2</v>
      </c>
      <c r="AS50" s="104">
        <v>-12.4</v>
      </c>
      <c r="AT50" s="104">
        <v>-10.6</v>
      </c>
      <c r="AU50" s="104">
        <v>-47.4</v>
      </c>
      <c r="AV50" s="104">
        <f>'Controle Dash Trimestre'!$W$121</f>
        <v>-12.94338865000001</v>
      </c>
      <c r="AW50" s="104">
        <f>'Controle Dash Trimestre'!$X$121</f>
        <v>-15.526806749999995</v>
      </c>
      <c r="AX50" s="104">
        <f>'Controle Dash Trimestre'!$Z$121</f>
        <v>-16.117351689999992</v>
      </c>
      <c r="AY50" s="104">
        <f>'Controle Dash Trimestre'!$AB$121</f>
        <v>-24.911090660000003</v>
      </c>
      <c r="AZ50" s="104">
        <f t="shared" si="5"/>
        <v>-69.49863775</v>
      </c>
      <c r="BA50" s="104">
        <f>'Controle Dash Trimestre'!$AD$121</f>
        <v>-7.8477654299999884</v>
      </c>
      <c r="BB50" s="104">
        <f>'Controle Dash Trimestre'!$AE$121</f>
        <v>-13.408681510000001</v>
      </c>
      <c r="BC50" s="104">
        <f>'Controle Dash Trimestre'!$AG$121</f>
        <v>-11.602936140000002</v>
      </c>
      <c r="BD50" s="104">
        <f>'Controle Dash Trimestre'!$AI$121</f>
        <v>-8.2014525100000011</v>
      </c>
      <c r="BE50" s="104">
        <f t="shared" si="6"/>
        <v>-41.060835589999996</v>
      </c>
    </row>
    <row r="51" spans="1:58">
      <c r="A51" s="14" t="s">
        <v>174</v>
      </c>
      <c r="B51" s="14" t="s">
        <v>175</v>
      </c>
      <c r="C51" s="103" t="s">
        <v>60</v>
      </c>
      <c r="D51" s="103" t="s">
        <v>60</v>
      </c>
      <c r="E51" s="103" t="s">
        <v>60</v>
      </c>
      <c r="F51" s="103" t="s">
        <v>60</v>
      </c>
      <c r="G51" s="103" t="s">
        <v>60</v>
      </c>
      <c r="H51" s="103" t="s">
        <v>60</v>
      </c>
      <c r="I51" s="103" t="s">
        <v>60</v>
      </c>
      <c r="J51" s="103" t="s">
        <v>60</v>
      </c>
      <c r="K51" s="103" t="s">
        <v>60</v>
      </c>
      <c r="L51" s="103" t="s">
        <v>60</v>
      </c>
      <c r="M51" s="103" t="s">
        <v>60</v>
      </c>
      <c r="N51" s="103" t="s">
        <v>60</v>
      </c>
      <c r="O51" s="103" t="s">
        <v>60</v>
      </c>
      <c r="P51" s="103" t="s">
        <v>60</v>
      </c>
      <c r="Q51" s="103" t="s">
        <v>60</v>
      </c>
      <c r="R51" s="103" t="s">
        <v>60</v>
      </c>
      <c r="S51" s="103" t="s">
        <v>60</v>
      </c>
      <c r="T51" s="103" t="s">
        <v>60</v>
      </c>
      <c r="U51" s="103" t="s">
        <v>60</v>
      </c>
      <c r="V51" s="103" t="s">
        <v>60</v>
      </c>
      <c r="W51" s="103" t="s">
        <v>60</v>
      </c>
      <c r="X51" s="103" t="s">
        <v>60</v>
      </c>
      <c r="Y51" s="103" t="s">
        <v>60</v>
      </c>
      <c r="Z51" s="103" t="s">
        <v>60</v>
      </c>
      <c r="AA51" s="103" t="s">
        <v>60</v>
      </c>
      <c r="AB51" s="103" t="s">
        <v>60</v>
      </c>
      <c r="AC51" s="103" t="s">
        <v>60</v>
      </c>
      <c r="AD51" s="103" t="s">
        <v>60</v>
      </c>
      <c r="AE51" s="103" t="s">
        <v>60</v>
      </c>
      <c r="AF51" s="103" t="s">
        <v>60</v>
      </c>
      <c r="AG51" s="103" t="s">
        <v>60</v>
      </c>
      <c r="AH51" s="103" t="s">
        <v>60</v>
      </c>
      <c r="AI51" s="103" t="s">
        <v>60</v>
      </c>
      <c r="AJ51" s="103" t="s">
        <v>60</v>
      </c>
      <c r="AK51" s="103" t="s">
        <v>60</v>
      </c>
      <c r="AL51" s="103" t="s">
        <v>60</v>
      </c>
      <c r="AM51" s="103" t="s">
        <v>60</v>
      </c>
      <c r="AN51" s="103" t="s">
        <v>60</v>
      </c>
      <c r="AO51" s="103" t="s">
        <v>60</v>
      </c>
      <c r="AP51" s="103" t="s">
        <v>60</v>
      </c>
      <c r="AQ51" s="103">
        <v>-4.2</v>
      </c>
      <c r="AR51" s="103">
        <v>-4.2</v>
      </c>
      <c r="AS51" s="103">
        <v>-4.2</v>
      </c>
      <c r="AT51" s="103">
        <v>-4.2</v>
      </c>
      <c r="AU51" s="103">
        <v>-16.7</v>
      </c>
      <c r="AV51" s="103">
        <f>'Controle Dash Trimestre'!$W$123</f>
        <v>-5.8277575200000005</v>
      </c>
      <c r="AW51" s="103">
        <f>'Controle Dash Trimestre'!$X$123</f>
        <v>-6.2122061700000035</v>
      </c>
      <c r="AX51" s="103">
        <f>'Controle Dash Trimestre'!$Z$123</f>
        <v>-5.8995573967450596</v>
      </c>
      <c r="AY51" s="103">
        <f>'Controle Dash Trimestre'!$AB$123</f>
        <v>-8.6210488889287848</v>
      </c>
      <c r="AZ51" s="103">
        <f t="shared" si="5"/>
        <v>-26.56056997567385</v>
      </c>
      <c r="BA51" s="103">
        <f>'Controle Dash Trimestre'!$AD$123</f>
        <v>-7.5383845800109857</v>
      </c>
      <c r="BB51" s="103">
        <f>'Controle Dash Trimestre'!$AE$123</f>
        <v>-5.822045280000002</v>
      </c>
      <c r="BC51" s="103">
        <f>'Controle Dash Trimestre'!$AG$123</f>
        <v>-4.0720952399999994</v>
      </c>
      <c r="BD51" s="103">
        <f>'Controle Dash Trimestre'!$AI$123</f>
        <v>-3.9170814600000003</v>
      </c>
      <c r="BE51" s="103">
        <f t="shared" si="6"/>
        <v>-21.34960656001099</v>
      </c>
    </row>
    <row r="52" spans="1:58">
      <c r="A52" s="15" t="s">
        <v>176</v>
      </c>
      <c r="B52" s="15" t="s">
        <v>177</v>
      </c>
      <c r="C52" s="104">
        <v>-22.7</v>
      </c>
      <c r="D52" s="104">
        <v>-24.5</v>
      </c>
      <c r="E52" s="104">
        <v>-20</v>
      </c>
      <c r="F52" s="104">
        <v>-32.700000000000003</v>
      </c>
      <c r="G52" s="104">
        <v>-99.9</v>
      </c>
      <c r="H52" s="104">
        <v>-29</v>
      </c>
      <c r="I52" s="104">
        <v>-30.3</v>
      </c>
      <c r="J52" s="104">
        <v>-34.9</v>
      </c>
      <c r="K52" s="104">
        <v>-35.6</v>
      </c>
      <c r="L52" s="104">
        <v>-129.80000000000001</v>
      </c>
      <c r="M52" s="104">
        <v>-37.1</v>
      </c>
      <c r="N52" s="104">
        <v>-40.200000000000003</v>
      </c>
      <c r="O52" s="104">
        <v>-42.4</v>
      </c>
      <c r="P52" s="104">
        <v>-42.7</v>
      </c>
      <c r="Q52" s="104">
        <v>-162.4</v>
      </c>
      <c r="R52" s="104">
        <v>-43.5</v>
      </c>
      <c r="S52" s="104">
        <v>-43.6</v>
      </c>
      <c r="T52" s="104">
        <v>-44.1</v>
      </c>
      <c r="U52" s="104">
        <v>-46.1</v>
      </c>
      <c r="V52" s="104">
        <v>-177.4</v>
      </c>
      <c r="W52" s="104">
        <v>-48.4</v>
      </c>
      <c r="X52" s="104">
        <v>-49.2</v>
      </c>
      <c r="Y52" s="104">
        <v>-53.3</v>
      </c>
      <c r="Z52" s="104">
        <v>-56</v>
      </c>
      <c r="AA52" s="104">
        <v>-206.9</v>
      </c>
      <c r="AB52" s="104">
        <v>-51.3</v>
      </c>
      <c r="AC52" s="104">
        <v>-55.9</v>
      </c>
      <c r="AD52" s="104">
        <v>-54</v>
      </c>
      <c r="AE52" s="104">
        <v>-55.9</v>
      </c>
      <c r="AF52" s="104">
        <v>-217.1</v>
      </c>
      <c r="AG52" s="104">
        <v>-56.1</v>
      </c>
      <c r="AH52" s="104">
        <v>-54.9</v>
      </c>
      <c r="AI52" s="104">
        <v>-52.7</v>
      </c>
      <c r="AJ52" s="104">
        <v>-52.6</v>
      </c>
      <c r="AK52" s="104">
        <v>-216.3</v>
      </c>
      <c r="AL52" s="104">
        <v>-58.2</v>
      </c>
      <c r="AM52" s="104">
        <v>-58</v>
      </c>
      <c r="AN52" s="104">
        <v>-56.8</v>
      </c>
      <c r="AO52" s="104">
        <v>-55.4</v>
      </c>
      <c r="AP52" s="104">
        <v>-228.4</v>
      </c>
      <c r="AQ52" s="104">
        <v>-60.1</v>
      </c>
      <c r="AR52" s="104">
        <v>-61.2</v>
      </c>
      <c r="AS52" s="104">
        <v>-60.4</v>
      </c>
      <c r="AT52" s="104">
        <v>-67.2</v>
      </c>
      <c r="AU52" s="104">
        <v>-248.9</v>
      </c>
      <c r="AV52" s="104">
        <f>'Controle Dash Trimestre'!$W$124</f>
        <v>-65.806129490000018</v>
      </c>
      <c r="AW52" s="104">
        <f>'Controle Dash Trimestre'!$X$124</f>
        <v>-64.26293934999795</v>
      </c>
      <c r="AX52" s="104">
        <f>'Controle Dash Trimestre'!$Z$124</f>
        <v>-61.178920139996485</v>
      </c>
      <c r="AY52" s="104">
        <f>'Controle Dash Trimestre'!$AB$124</f>
        <v>-61.809949243845168</v>
      </c>
      <c r="AZ52" s="104">
        <f t="shared" si="5"/>
        <v>-253.05793822383959</v>
      </c>
      <c r="BA52" s="104">
        <f>'Controle Dash Trimestre'!$AD$124</f>
        <v>-56.944895964000153</v>
      </c>
      <c r="BB52" s="104">
        <f>'Controle Dash Trimestre'!$AE$124</f>
        <v>-63.206561080000888</v>
      </c>
      <c r="BC52" s="104">
        <f>'Controle Dash Trimestre'!$AG$124</f>
        <v>-52.980912150000123</v>
      </c>
      <c r="BD52" s="104">
        <f>'Controle Dash Trimestre'!$AI$124</f>
        <v>-34.716376489997735</v>
      </c>
      <c r="BE52" s="104">
        <f t="shared" si="6"/>
        <v>-207.84874568399891</v>
      </c>
    </row>
    <row r="53" spans="1:58">
      <c r="A53" s="14" t="s">
        <v>178</v>
      </c>
      <c r="B53" s="14" t="s">
        <v>179</v>
      </c>
      <c r="C53" s="103">
        <v>-35.799999999999997</v>
      </c>
      <c r="D53" s="103">
        <v>-40.9</v>
      </c>
      <c r="E53" s="103">
        <v>-41.3</v>
      </c>
      <c r="F53" s="103">
        <v>-63.2</v>
      </c>
      <c r="G53" s="103">
        <v>-181.3</v>
      </c>
      <c r="H53" s="103">
        <v>-54.1</v>
      </c>
      <c r="I53" s="103">
        <v>-110.6</v>
      </c>
      <c r="J53" s="103">
        <v>-59.6</v>
      </c>
      <c r="K53" s="103">
        <v>-66.400000000000006</v>
      </c>
      <c r="L53" s="103">
        <v>-290.7</v>
      </c>
      <c r="M53" s="103">
        <v>-70.3</v>
      </c>
      <c r="N53" s="103">
        <v>-68.5</v>
      </c>
      <c r="O53" s="103">
        <v>-78.7</v>
      </c>
      <c r="P53" s="103">
        <v>-85.9</v>
      </c>
      <c r="Q53" s="103">
        <v>-303.39999999999998</v>
      </c>
      <c r="R53" s="103">
        <v>-84.6</v>
      </c>
      <c r="S53" s="103">
        <v>-75.099999999999994</v>
      </c>
      <c r="T53" s="103">
        <v>-79.400000000000006</v>
      </c>
      <c r="U53" s="103">
        <v>-96.585999999999999</v>
      </c>
      <c r="V53" s="103">
        <v>-335.6</v>
      </c>
      <c r="W53" s="103">
        <v>-98.7</v>
      </c>
      <c r="X53" s="103">
        <v>-101</v>
      </c>
      <c r="Y53" s="103">
        <v>-117.5</v>
      </c>
      <c r="Z53" s="103">
        <v>-153.69999999999999</v>
      </c>
      <c r="AA53" s="103">
        <v>-471</v>
      </c>
      <c r="AB53" s="103">
        <v>-106.4</v>
      </c>
      <c r="AC53" s="103">
        <v>-116.4</v>
      </c>
      <c r="AD53" s="103">
        <v>-106</v>
      </c>
      <c r="AE53" s="103">
        <v>-114</v>
      </c>
      <c r="AF53" s="103">
        <v>-442.7</v>
      </c>
      <c r="AG53" s="103" t="s">
        <v>60</v>
      </c>
      <c r="AH53" s="103" t="s">
        <v>60</v>
      </c>
      <c r="AI53" s="103" t="s">
        <v>60</v>
      </c>
      <c r="AJ53" s="103" t="s">
        <v>60</v>
      </c>
      <c r="AK53" s="103" t="s">
        <v>60</v>
      </c>
      <c r="AL53" s="103" t="s">
        <v>60</v>
      </c>
      <c r="AM53" s="103" t="s">
        <v>60</v>
      </c>
      <c r="AN53" s="103" t="s">
        <v>60</v>
      </c>
      <c r="AO53" s="103" t="s">
        <v>60</v>
      </c>
      <c r="AP53" s="103" t="s">
        <v>60</v>
      </c>
      <c r="AQ53" s="103" t="s">
        <v>60</v>
      </c>
      <c r="AR53" s="103" t="s">
        <v>60</v>
      </c>
      <c r="AS53" s="103" t="s">
        <v>60</v>
      </c>
      <c r="AT53" s="103" t="s">
        <v>60</v>
      </c>
      <c r="AU53" s="103" t="s">
        <v>60</v>
      </c>
      <c r="AV53" s="103">
        <v>0</v>
      </c>
      <c r="AW53" s="103">
        <v>0</v>
      </c>
      <c r="AX53" s="103">
        <v>0</v>
      </c>
      <c r="AY53" s="103">
        <v>0</v>
      </c>
      <c r="AZ53" s="103">
        <f t="shared" si="5"/>
        <v>0</v>
      </c>
      <c r="BA53" s="103">
        <v>0</v>
      </c>
      <c r="BB53" s="103">
        <v>0</v>
      </c>
      <c r="BC53" s="103">
        <v>0</v>
      </c>
      <c r="BD53" s="103">
        <v>0</v>
      </c>
      <c r="BE53" s="103">
        <f t="shared" si="6"/>
        <v>0</v>
      </c>
    </row>
    <row r="54" spans="1:58">
      <c r="A54" s="15" t="s">
        <v>180</v>
      </c>
      <c r="B54" s="15" t="s">
        <v>181</v>
      </c>
      <c r="C54" s="104" t="s">
        <v>182</v>
      </c>
      <c r="D54" s="104" t="s">
        <v>182</v>
      </c>
      <c r="E54" s="104" t="s">
        <v>182</v>
      </c>
      <c r="F54" s="104" t="s">
        <v>182</v>
      </c>
      <c r="G54" s="104" t="s">
        <v>182</v>
      </c>
      <c r="H54" s="104" t="s">
        <v>182</v>
      </c>
      <c r="I54" s="104" t="s">
        <v>182</v>
      </c>
      <c r="J54" s="104" t="s">
        <v>182</v>
      </c>
      <c r="K54" s="104" t="s">
        <v>182</v>
      </c>
      <c r="L54" s="104" t="s">
        <v>182</v>
      </c>
      <c r="M54" s="104" t="s">
        <v>182</v>
      </c>
      <c r="N54" s="104" t="s">
        <v>182</v>
      </c>
      <c r="O54" s="104" t="s">
        <v>182</v>
      </c>
      <c r="P54" s="104" t="s">
        <v>182</v>
      </c>
      <c r="Q54" s="104" t="s">
        <v>182</v>
      </c>
      <c r="R54" s="104" t="s">
        <v>182</v>
      </c>
      <c r="S54" s="104" t="s">
        <v>182</v>
      </c>
      <c r="T54" s="104" t="s">
        <v>182</v>
      </c>
      <c r="U54" s="104" t="s">
        <v>182</v>
      </c>
      <c r="V54" s="104" t="s">
        <v>182</v>
      </c>
      <c r="W54" s="104" t="s">
        <v>182</v>
      </c>
      <c r="X54" s="104" t="s">
        <v>182</v>
      </c>
      <c r="Y54" s="104">
        <v>-4.2</v>
      </c>
      <c r="Z54" s="104">
        <v>-9.3000000000000007</v>
      </c>
      <c r="AA54" s="104">
        <v>-13.5</v>
      </c>
      <c r="AB54" s="104">
        <v>-7</v>
      </c>
      <c r="AC54" s="104">
        <v>-6.7</v>
      </c>
      <c r="AD54" s="104">
        <v>-7</v>
      </c>
      <c r="AE54" s="104">
        <v>-8.9</v>
      </c>
      <c r="AF54" s="104">
        <v>-29.5</v>
      </c>
      <c r="AG54" s="104" t="s">
        <v>60</v>
      </c>
      <c r="AH54" s="104" t="s">
        <v>60</v>
      </c>
      <c r="AI54" s="104" t="s">
        <v>60</v>
      </c>
      <c r="AJ54" s="104" t="s">
        <v>60</v>
      </c>
      <c r="AK54" s="104" t="s">
        <v>60</v>
      </c>
      <c r="AL54" s="104" t="s">
        <v>60</v>
      </c>
      <c r="AM54" s="104" t="s">
        <v>60</v>
      </c>
      <c r="AN54" s="104" t="s">
        <v>60</v>
      </c>
      <c r="AO54" s="104" t="s">
        <v>60</v>
      </c>
      <c r="AP54" s="104" t="s">
        <v>60</v>
      </c>
      <c r="AQ54" s="104" t="s">
        <v>60</v>
      </c>
      <c r="AR54" s="104" t="s">
        <v>60</v>
      </c>
      <c r="AS54" s="104" t="s">
        <v>60</v>
      </c>
      <c r="AT54" s="104" t="s">
        <v>60</v>
      </c>
      <c r="AU54" s="104" t="s">
        <v>60</v>
      </c>
      <c r="AV54" s="104">
        <v>0</v>
      </c>
      <c r="AW54" s="104">
        <v>0</v>
      </c>
      <c r="AX54" s="104">
        <v>0</v>
      </c>
      <c r="AY54" s="104">
        <v>0</v>
      </c>
      <c r="AZ54" s="104">
        <f t="shared" si="5"/>
        <v>0</v>
      </c>
      <c r="BA54" s="104">
        <v>0</v>
      </c>
      <c r="BB54" s="104">
        <v>0</v>
      </c>
      <c r="BC54" s="104">
        <v>0</v>
      </c>
      <c r="BD54" s="104">
        <v>0</v>
      </c>
      <c r="BE54" s="104">
        <f t="shared" si="6"/>
        <v>0</v>
      </c>
    </row>
    <row r="55" spans="1:58" s="115" customFormat="1">
      <c r="A55" s="16" t="s">
        <v>183</v>
      </c>
      <c r="B55" s="16" t="s">
        <v>184</v>
      </c>
      <c r="C55" s="106">
        <v>-35.799999999999997</v>
      </c>
      <c r="D55" s="106">
        <v>-40.9</v>
      </c>
      <c r="E55" s="106">
        <v>-41.3</v>
      </c>
      <c r="F55" s="106">
        <v>-63.2</v>
      </c>
      <c r="G55" s="106">
        <v>-181.3</v>
      </c>
      <c r="H55" s="106">
        <v>-54.1</v>
      </c>
      <c r="I55" s="106">
        <v>-110.6</v>
      </c>
      <c r="J55" s="106">
        <v>-59.6</v>
      </c>
      <c r="K55" s="106">
        <v>-66.400000000000006</v>
      </c>
      <c r="L55" s="106">
        <v>-290.7</v>
      </c>
      <c r="M55" s="106">
        <v>-70.3</v>
      </c>
      <c r="N55" s="106">
        <v>-68.5</v>
      </c>
      <c r="O55" s="106">
        <v>-78.7</v>
      </c>
      <c r="P55" s="106">
        <v>-85.9</v>
      </c>
      <c r="Q55" s="106">
        <v>-303.39999999999998</v>
      </c>
      <c r="R55" s="106">
        <v>-84.6</v>
      </c>
      <c r="S55" s="106">
        <v>-75.099999999999994</v>
      </c>
      <c r="T55" s="106">
        <v>-79.400000000000006</v>
      </c>
      <c r="U55" s="106">
        <v>-96.6</v>
      </c>
      <c r="V55" s="106">
        <v>-335.6</v>
      </c>
      <c r="W55" s="106">
        <v>-98.7</v>
      </c>
      <c r="X55" s="106">
        <v>-101</v>
      </c>
      <c r="Y55" s="106">
        <v>-121.7</v>
      </c>
      <c r="Z55" s="106">
        <v>-163.1</v>
      </c>
      <c r="AA55" s="106">
        <v>-484.5</v>
      </c>
      <c r="AB55" s="106">
        <v>-113.3</v>
      </c>
      <c r="AC55" s="106">
        <v>-123.1</v>
      </c>
      <c r="AD55" s="106">
        <v>-113</v>
      </c>
      <c r="AE55" s="106">
        <v>-122.8</v>
      </c>
      <c r="AF55" s="106">
        <v>-472.2</v>
      </c>
      <c r="AG55" s="106">
        <v>-115.3</v>
      </c>
      <c r="AH55" s="106">
        <v>-121.2</v>
      </c>
      <c r="AI55" s="106">
        <v>-134.19999999999999</v>
      </c>
      <c r="AJ55" s="106">
        <v>-129</v>
      </c>
      <c r="AK55" s="106">
        <v>-499.7</v>
      </c>
      <c r="AL55" s="106">
        <v>-121.6</v>
      </c>
      <c r="AM55" s="106">
        <v>-116.1</v>
      </c>
      <c r="AN55" s="106">
        <v>-126.8</v>
      </c>
      <c r="AO55" s="106">
        <v>-143.6</v>
      </c>
      <c r="AP55" s="106">
        <v>-508.2</v>
      </c>
      <c r="AQ55" s="106">
        <v>-115.1</v>
      </c>
      <c r="AR55" s="106">
        <v>-132.80000000000001</v>
      </c>
      <c r="AS55" s="106">
        <v>-124.2</v>
      </c>
      <c r="AT55" s="106">
        <v>-135.80000000000001</v>
      </c>
      <c r="AU55" s="106">
        <v>-507.8</v>
      </c>
      <c r="AV55" s="106">
        <f t="shared" ref="AV55:AW55" si="13">SUM(AV43:AV52)</f>
        <v>-131.11506139000005</v>
      </c>
      <c r="AW55" s="106">
        <f t="shared" si="13"/>
        <v>-147.47486963279312</v>
      </c>
      <c r="AX55" s="106">
        <f>SUM(AX43:AX52)</f>
        <v>-145.05686459593429</v>
      </c>
      <c r="AY55" s="106">
        <f>SUM(AY43:AY52)</f>
        <v>-162.52407359364256</v>
      </c>
      <c r="AZ55" s="106">
        <f>SUM(AZ43:AZ52)</f>
        <v>-586.17086921237001</v>
      </c>
      <c r="BA55" s="106">
        <f t="shared" ref="BA55:BB55" si="14">SUM(BA43:BA52)</f>
        <v>-178.32964416396538</v>
      </c>
      <c r="BB55" s="106">
        <f t="shared" si="14"/>
        <v>-122.67962333004667</v>
      </c>
      <c r="BC55" s="106">
        <f>SUM(BC43:BC52)</f>
        <v>-109.41166454000013</v>
      </c>
      <c r="BD55" s="106">
        <f>SUM(BD43:BD52)</f>
        <v>-111.86600136999772</v>
      </c>
      <c r="BE55" s="106">
        <f>SUM(BE43:BE52)</f>
        <v>-522.28693340400991</v>
      </c>
    </row>
    <row r="56" spans="1:58">
      <c r="A56" s="15" t="s">
        <v>185</v>
      </c>
      <c r="B56" s="15" t="s">
        <v>186</v>
      </c>
      <c r="C56" s="104">
        <v>1.7</v>
      </c>
      <c r="D56" s="104">
        <v>4.7</v>
      </c>
      <c r="E56" s="104">
        <v>9.1</v>
      </c>
      <c r="F56" s="104">
        <v>16.899999999999999</v>
      </c>
      <c r="G56" s="104">
        <v>32.4</v>
      </c>
      <c r="H56" s="104">
        <v>10.1</v>
      </c>
      <c r="I56" s="104">
        <v>64.599999999999994</v>
      </c>
      <c r="J56" s="104">
        <v>5.8</v>
      </c>
      <c r="K56" s="104">
        <v>6.1</v>
      </c>
      <c r="L56" s="104">
        <v>86.7</v>
      </c>
      <c r="M56" s="104">
        <v>4.8</v>
      </c>
      <c r="N56" s="104">
        <v>3.7</v>
      </c>
      <c r="O56" s="104">
        <v>5.7</v>
      </c>
      <c r="P56" s="104">
        <v>8.6</v>
      </c>
      <c r="Q56" s="104">
        <v>22.8</v>
      </c>
      <c r="R56" s="104">
        <v>6.9</v>
      </c>
      <c r="S56" s="104">
        <v>0.3</v>
      </c>
      <c r="T56" s="104">
        <v>0.3</v>
      </c>
      <c r="U56" s="104">
        <v>4.3</v>
      </c>
      <c r="V56" s="104">
        <v>11.7</v>
      </c>
      <c r="W56" s="104">
        <v>6.7</v>
      </c>
      <c r="X56" s="104">
        <v>7.1</v>
      </c>
      <c r="Y56" s="104">
        <v>17.8</v>
      </c>
      <c r="Z56" s="104">
        <v>37.299999999999997</v>
      </c>
      <c r="AA56" s="104">
        <v>68.900000000000006</v>
      </c>
      <c r="AB56" s="104">
        <v>10.8</v>
      </c>
      <c r="AC56" s="104">
        <v>10.9</v>
      </c>
      <c r="AD56" s="104">
        <v>6.6</v>
      </c>
      <c r="AE56" s="104">
        <v>-0.5</v>
      </c>
      <c r="AF56" s="104">
        <v>27.7</v>
      </c>
      <c r="AG56" s="104">
        <v>3.7</v>
      </c>
      <c r="AH56" s="104">
        <v>3.3</v>
      </c>
      <c r="AI56" s="104">
        <v>8</v>
      </c>
      <c r="AJ56" s="104">
        <v>7.4</v>
      </c>
      <c r="AK56" s="104">
        <v>22.4</v>
      </c>
      <c r="AL56" s="104">
        <v>7.1</v>
      </c>
      <c r="AM56" s="104">
        <v>2.5</v>
      </c>
      <c r="AN56" s="104">
        <v>1.1000000000000001</v>
      </c>
      <c r="AO56" s="104">
        <v>1.4</v>
      </c>
      <c r="AP56" s="104">
        <v>12.1</v>
      </c>
      <c r="AQ56" s="104">
        <v>0.3</v>
      </c>
      <c r="AR56" s="104">
        <v>0.3</v>
      </c>
      <c r="AS56" s="104">
        <v>0.3</v>
      </c>
      <c r="AT56" s="104">
        <v>0.3</v>
      </c>
      <c r="AU56" s="104">
        <v>1.3</v>
      </c>
      <c r="AV56" s="104">
        <f t="shared" ref="AV56:AW56" si="15">SUM(AV57:AV58)</f>
        <v>0</v>
      </c>
      <c r="AW56" s="104">
        <f t="shared" si="15"/>
        <v>0</v>
      </c>
      <c r="AX56" s="104">
        <f>SUM(AX57:AX58)</f>
        <v>0</v>
      </c>
      <c r="AY56" s="104">
        <f>SUM(AY57:AY58)</f>
        <v>0</v>
      </c>
      <c r="AZ56" s="104">
        <f t="shared" si="5"/>
        <v>0</v>
      </c>
      <c r="BA56" s="104">
        <f t="shared" ref="BA56:BB56" si="16">SUM(BA57:BA58)</f>
        <v>0</v>
      </c>
      <c r="BB56" s="104">
        <f t="shared" si="16"/>
        <v>0</v>
      </c>
      <c r="BC56" s="104">
        <f>SUM(BC57:BC58)</f>
        <v>0</v>
      </c>
      <c r="BD56" s="104">
        <f>SUM(BD57:BD58)</f>
        <v>0</v>
      </c>
      <c r="BE56" s="104">
        <f t="shared" si="6"/>
        <v>0</v>
      </c>
    </row>
    <row r="57" spans="1:58">
      <c r="A57" s="14" t="s">
        <v>187</v>
      </c>
      <c r="B57" s="14" t="s">
        <v>188</v>
      </c>
      <c r="C57" s="103">
        <v>-0.3</v>
      </c>
      <c r="D57" s="103">
        <v>-2.2999999999999998</v>
      </c>
      <c r="E57" s="103">
        <v>-8</v>
      </c>
      <c r="F57" s="103">
        <v>-12.7</v>
      </c>
      <c r="G57" s="103">
        <v>-23.3</v>
      </c>
      <c r="H57" s="103">
        <v>-4.7</v>
      </c>
      <c r="I57" s="103">
        <v>-5.0999999999999996</v>
      </c>
      <c r="J57" s="103">
        <v>-6.4</v>
      </c>
      <c r="K57" s="103">
        <v>-7.1</v>
      </c>
      <c r="L57" s="103">
        <v>-23.3</v>
      </c>
      <c r="M57" s="103">
        <v>-4.8</v>
      </c>
      <c r="N57" s="103">
        <v>-3.7</v>
      </c>
      <c r="O57" s="103">
        <v>-3.5</v>
      </c>
      <c r="P57" s="103">
        <v>-5.7</v>
      </c>
      <c r="Q57" s="103">
        <v>-17.7</v>
      </c>
      <c r="R57" s="103">
        <v>-6.9</v>
      </c>
      <c r="S57" s="103">
        <v>-0.3</v>
      </c>
      <c r="T57" s="103">
        <v>-0.3</v>
      </c>
      <c r="U57" s="103">
        <v>-4.3</v>
      </c>
      <c r="V57" s="103">
        <v>-11.7</v>
      </c>
      <c r="W57" s="103">
        <v>-6.7</v>
      </c>
      <c r="X57" s="103">
        <v>-7.1</v>
      </c>
      <c r="Y57" s="103">
        <v>-11.5</v>
      </c>
      <c r="Z57" s="103">
        <v>-11.3</v>
      </c>
      <c r="AA57" s="103">
        <v>-36.6</v>
      </c>
      <c r="AB57" s="103">
        <v>-10.8</v>
      </c>
      <c r="AC57" s="103">
        <v>-10.9</v>
      </c>
      <c r="AD57" s="103">
        <v>-6.6</v>
      </c>
      <c r="AE57" s="103">
        <v>0.5</v>
      </c>
      <c r="AF57" s="103">
        <v>-27.7</v>
      </c>
      <c r="AG57" s="103">
        <v>-3.7</v>
      </c>
      <c r="AH57" s="103">
        <v>-3.3</v>
      </c>
      <c r="AI57" s="103">
        <v>-8</v>
      </c>
      <c r="AJ57" s="103">
        <v>-7.4</v>
      </c>
      <c r="AK57" s="103">
        <v>-22.4</v>
      </c>
      <c r="AL57" s="103">
        <v>7.1</v>
      </c>
      <c r="AM57" s="103">
        <v>2.5</v>
      </c>
      <c r="AN57" s="103">
        <v>1.1000000000000001</v>
      </c>
      <c r="AO57" s="103">
        <v>1.4</v>
      </c>
      <c r="AP57" s="103">
        <v>12.1</v>
      </c>
      <c r="AQ57" s="103">
        <v>0.3</v>
      </c>
      <c r="AR57" s="103">
        <v>0.3</v>
      </c>
      <c r="AS57" s="103">
        <v>0.3</v>
      </c>
      <c r="AT57" s="103">
        <v>0.3</v>
      </c>
      <c r="AU57" s="103">
        <v>1.3</v>
      </c>
      <c r="AV57" s="103">
        <v>0</v>
      </c>
      <c r="AW57" s="103">
        <v>0</v>
      </c>
      <c r="AX57" s="103">
        <v>0</v>
      </c>
      <c r="AY57" s="103">
        <v>0</v>
      </c>
      <c r="AZ57" s="103">
        <f t="shared" si="5"/>
        <v>0</v>
      </c>
      <c r="BA57" s="103">
        <v>0</v>
      </c>
      <c r="BB57" s="103">
        <v>0</v>
      </c>
      <c r="BC57" s="103">
        <v>0</v>
      </c>
      <c r="BD57" s="103">
        <v>0</v>
      </c>
      <c r="BE57" s="103">
        <f t="shared" si="6"/>
        <v>0</v>
      </c>
    </row>
    <row r="58" spans="1:58">
      <c r="A58" s="15" t="s">
        <v>189</v>
      </c>
      <c r="B58" s="15" t="s">
        <v>173</v>
      </c>
      <c r="C58" s="104">
        <v>-1.3</v>
      </c>
      <c r="D58" s="104">
        <v>-2.4</v>
      </c>
      <c r="E58" s="104">
        <v>-1.1000000000000001</v>
      </c>
      <c r="F58" s="104">
        <v>-4.2</v>
      </c>
      <c r="G58" s="104">
        <v>-9</v>
      </c>
      <c r="H58" s="104">
        <v>-5.4</v>
      </c>
      <c r="I58" s="104">
        <v>-59.5</v>
      </c>
      <c r="J58" s="104">
        <v>0.6</v>
      </c>
      <c r="K58" s="104">
        <v>1</v>
      </c>
      <c r="L58" s="104">
        <v>-63.4</v>
      </c>
      <c r="M58" s="104"/>
      <c r="N58" s="104"/>
      <c r="O58" s="104">
        <v>-2.2999999999999998</v>
      </c>
      <c r="P58" s="104">
        <v>-2.9</v>
      </c>
      <c r="Q58" s="104">
        <v>-5.0999999999999996</v>
      </c>
      <c r="R58" s="104"/>
      <c r="S58" s="104"/>
      <c r="T58" s="104"/>
      <c r="U58" s="104"/>
      <c r="V58" s="104"/>
      <c r="W58" s="104"/>
      <c r="X58" s="104"/>
      <c r="Y58" s="104">
        <v>-6.3</v>
      </c>
      <c r="Z58" s="104">
        <v>-26</v>
      </c>
      <c r="AA58" s="104">
        <v>-32.299999999999997</v>
      </c>
      <c r="AB58" s="104" t="s">
        <v>60</v>
      </c>
      <c r="AC58" s="104" t="s">
        <v>60</v>
      </c>
      <c r="AD58" s="104" t="s">
        <v>60</v>
      </c>
      <c r="AE58" s="104" t="s">
        <v>60</v>
      </c>
      <c r="AF58" s="104" t="s">
        <v>60</v>
      </c>
      <c r="AG58" s="104" t="s">
        <v>60</v>
      </c>
      <c r="AH58" s="104" t="s">
        <v>60</v>
      </c>
      <c r="AI58" s="104" t="s">
        <v>60</v>
      </c>
      <c r="AJ58" s="104" t="s">
        <v>60</v>
      </c>
      <c r="AK58" s="104" t="s">
        <v>60</v>
      </c>
      <c r="AL58" s="104" t="s">
        <v>60</v>
      </c>
      <c r="AM58" s="104" t="s">
        <v>60</v>
      </c>
      <c r="AN58" s="104" t="s">
        <v>60</v>
      </c>
      <c r="AO58" s="104" t="s">
        <v>60</v>
      </c>
      <c r="AP58" s="104" t="s">
        <v>60</v>
      </c>
      <c r="AQ58" s="104" t="s">
        <v>60</v>
      </c>
      <c r="AR58" s="104" t="s">
        <v>60</v>
      </c>
      <c r="AS58" s="104" t="s">
        <v>60</v>
      </c>
      <c r="AT58" s="104" t="s">
        <v>60</v>
      </c>
      <c r="AU58" s="104" t="s">
        <v>60</v>
      </c>
      <c r="AV58" s="104">
        <v>0</v>
      </c>
      <c r="AW58" s="104">
        <v>0</v>
      </c>
      <c r="AX58" s="104">
        <v>0</v>
      </c>
      <c r="AY58" s="104">
        <v>0</v>
      </c>
      <c r="AZ58" s="104">
        <f t="shared" si="5"/>
        <v>0</v>
      </c>
      <c r="BA58" s="104">
        <v>0</v>
      </c>
      <c r="BB58" s="104">
        <v>0</v>
      </c>
      <c r="BC58" s="104">
        <v>0</v>
      </c>
      <c r="BD58" s="104">
        <v>0</v>
      </c>
      <c r="BE58" s="104">
        <f t="shared" si="6"/>
        <v>0</v>
      </c>
    </row>
    <row r="59" spans="1:58">
      <c r="A59" s="14" t="s">
        <v>190</v>
      </c>
      <c r="B59" s="14" t="s">
        <v>191</v>
      </c>
      <c r="C59" s="103">
        <v>-34.200000000000003</v>
      </c>
      <c r="D59" s="103">
        <v>-36.200000000000003</v>
      </c>
      <c r="E59" s="103">
        <v>-32.299999999999997</v>
      </c>
      <c r="F59" s="103">
        <v>-46.3</v>
      </c>
      <c r="G59" s="103">
        <v>-148.9</v>
      </c>
      <c r="H59" s="103">
        <v>-43.9</v>
      </c>
      <c r="I59" s="103">
        <v>-46</v>
      </c>
      <c r="J59" s="103">
        <v>-53.8</v>
      </c>
      <c r="K59" s="103">
        <v>-60.3</v>
      </c>
      <c r="L59" s="103">
        <v>-204</v>
      </c>
      <c r="M59" s="103">
        <v>-65.400000000000006</v>
      </c>
      <c r="N59" s="103">
        <v>-64.8</v>
      </c>
      <c r="O59" s="103">
        <v>-73</v>
      </c>
      <c r="P59" s="103">
        <v>-77.400000000000006</v>
      </c>
      <c r="Q59" s="103">
        <v>-280.60000000000002</v>
      </c>
      <c r="R59" s="103">
        <v>-77.7</v>
      </c>
      <c r="S59" s="103">
        <v>-74.8</v>
      </c>
      <c r="T59" s="103">
        <v>-79.099999999999994</v>
      </c>
      <c r="U59" s="103">
        <v>-92.3</v>
      </c>
      <c r="V59" s="103">
        <v>-323.89999999999998</v>
      </c>
      <c r="W59" s="103">
        <v>-92</v>
      </c>
      <c r="X59" s="103">
        <v>-93.9</v>
      </c>
      <c r="Y59" s="103">
        <v>-99.8</v>
      </c>
      <c r="Z59" s="103">
        <v>-116.4</v>
      </c>
      <c r="AA59" s="103">
        <v>-402.1</v>
      </c>
      <c r="AB59" s="103">
        <v>-95.6</v>
      </c>
      <c r="AC59" s="103">
        <v>-105.5</v>
      </c>
      <c r="AD59" s="103">
        <v>-99.4</v>
      </c>
      <c r="AE59" s="103">
        <v>-114.5</v>
      </c>
      <c r="AF59" s="103">
        <v>-415</v>
      </c>
      <c r="AG59" s="103">
        <v>-111.6</v>
      </c>
      <c r="AH59" s="103">
        <v>-117.9</v>
      </c>
      <c r="AI59" s="103">
        <v>-126.1</v>
      </c>
      <c r="AJ59" s="103">
        <v>-121.6</v>
      </c>
      <c r="AK59" s="103">
        <v>-477.3</v>
      </c>
      <c r="AL59" s="103">
        <v>-114.5</v>
      </c>
      <c r="AM59" s="103">
        <v>-113.7</v>
      </c>
      <c r="AN59" s="103">
        <v>-125.7</v>
      </c>
      <c r="AO59" s="103">
        <v>-142.19999999999999</v>
      </c>
      <c r="AP59" s="103">
        <v>-496.2</v>
      </c>
      <c r="AQ59" s="103">
        <v>-114.8</v>
      </c>
      <c r="AR59" s="103">
        <v>-132.4</v>
      </c>
      <c r="AS59" s="103">
        <v>-123.9</v>
      </c>
      <c r="AT59" s="103">
        <v>-135.5</v>
      </c>
      <c r="AU59" s="103">
        <v>-506.5</v>
      </c>
      <c r="AV59" s="103">
        <f t="shared" ref="AV59:AW59" si="17">AV56+AV55</f>
        <v>-131.11506139000005</v>
      </c>
      <c r="AW59" s="103">
        <f t="shared" si="17"/>
        <v>-147.47486963279312</v>
      </c>
      <c r="AX59" s="103">
        <f>AX56+AX55</f>
        <v>-145.05686459593429</v>
      </c>
      <c r="AY59" s="103">
        <f>AY56+AY55</f>
        <v>-162.52407359364256</v>
      </c>
      <c r="AZ59" s="103">
        <f>AZ56+AZ55</f>
        <v>-586.17086921237001</v>
      </c>
      <c r="BA59" s="103">
        <f t="shared" ref="BA59:BB59" si="18">BA56+BA55</f>
        <v>-178.32964416396538</v>
      </c>
      <c r="BB59" s="103">
        <f t="shared" si="18"/>
        <v>-122.67962333004667</v>
      </c>
      <c r="BC59" s="103">
        <f>BC56+BC55</f>
        <v>-109.41166454000013</v>
      </c>
      <c r="BD59" s="103">
        <f>BD56+BD55</f>
        <v>-111.86600136999772</v>
      </c>
      <c r="BE59" s="103">
        <f>BE56+BE55</f>
        <v>-522.28693340400991</v>
      </c>
    </row>
    <row r="60" spans="1:58">
      <c r="A60" s="15" t="s">
        <v>192</v>
      </c>
      <c r="B60" s="15" t="s">
        <v>193</v>
      </c>
      <c r="C60" s="104">
        <v>-0.5</v>
      </c>
      <c r="D60" s="104">
        <v>-0.3</v>
      </c>
      <c r="E60" s="104">
        <v>-1</v>
      </c>
      <c r="F60" s="104">
        <v>0.4</v>
      </c>
      <c r="G60" s="104">
        <v>-1.5</v>
      </c>
      <c r="H60" s="104" t="s">
        <v>60</v>
      </c>
      <c r="I60" s="104" t="s">
        <v>60</v>
      </c>
      <c r="J60" s="104" t="s">
        <v>60</v>
      </c>
      <c r="K60" s="104" t="s">
        <v>60</v>
      </c>
      <c r="L60" s="104" t="s">
        <v>60</v>
      </c>
      <c r="M60" s="104" t="s">
        <v>60</v>
      </c>
      <c r="N60" s="104" t="s">
        <v>60</v>
      </c>
      <c r="O60" s="104" t="s">
        <v>60</v>
      </c>
      <c r="P60" s="104" t="s">
        <v>60</v>
      </c>
      <c r="Q60" s="104" t="s">
        <v>60</v>
      </c>
      <c r="R60" s="104" t="s">
        <v>60</v>
      </c>
      <c r="S60" s="104" t="s">
        <v>60</v>
      </c>
      <c r="T60" s="104" t="s">
        <v>60</v>
      </c>
      <c r="U60" s="104" t="s">
        <v>60</v>
      </c>
      <c r="V60" s="104" t="s">
        <v>60</v>
      </c>
      <c r="W60" s="104" t="s">
        <v>60</v>
      </c>
      <c r="X60" s="104" t="s">
        <v>60</v>
      </c>
      <c r="Y60" s="104" t="s">
        <v>60</v>
      </c>
      <c r="Z60" s="104" t="s">
        <v>60</v>
      </c>
      <c r="AA60" s="104" t="s">
        <v>60</v>
      </c>
      <c r="AB60" s="104" t="s">
        <v>60</v>
      </c>
      <c r="AC60" s="104" t="s">
        <v>60</v>
      </c>
      <c r="AD60" s="104" t="s">
        <v>60</v>
      </c>
      <c r="AE60" s="104" t="s">
        <v>60</v>
      </c>
      <c r="AF60" s="104" t="s">
        <v>60</v>
      </c>
      <c r="AG60" s="104" t="s">
        <v>60</v>
      </c>
      <c r="AH60" s="104" t="s">
        <v>60</v>
      </c>
      <c r="AI60" s="104" t="s">
        <v>60</v>
      </c>
      <c r="AJ60" s="104" t="s">
        <v>60</v>
      </c>
      <c r="AK60" s="104" t="s">
        <v>60</v>
      </c>
      <c r="AL60" s="104" t="s">
        <v>60</v>
      </c>
      <c r="AM60" s="104" t="s">
        <v>60</v>
      </c>
      <c r="AN60" s="104" t="s">
        <v>60</v>
      </c>
      <c r="AO60" s="104" t="s">
        <v>60</v>
      </c>
      <c r="AP60" s="104" t="s">
        <v>60</v>
      </c>
      <c r="AQ60" s="104" t="s">
        <v>60</v>
      </c>
      <c r="AR60" s="104" t="s">
        <v>60</v>
      </c>
      <c r="AS60" s="104" t="s">
        <v>60</v>
      </c>
      <c r="AT60" s="104" t="s">
        <v>60</v>
      </c>
      <c r="AU60" s="104" t="s">
        <v>60</v>
      </c>
      <c r="AV60" s="104">
        <v>0</v>
      </c>
      <c r="AW60" s="104">
        <v>0</v>
      </c>
      <c r="AX60" s="104">
        <v>0</v>
      </c>
      <c r="AY60" s="104">
        <v>0</v>
      </c>
      <c r="AZ60" s="104">
        <f t="shared" si="5"/>
        <v>0</v>
      </c>
      <c r="BA60" s="104">
        <v>0</v>
      </c>
      <c r="BB60" s="104">
        <v>0</v>
      </c>
      <c r="BC60" s="104">
        <v>0</v>
      </c>
      <c r="BD60" s="104">
        <v>0</v>
      </c>
      <c r="BE60" s="104">
        <f t="shared" si="6"/>
        <v>0</v>
      </c>
    </row>
    <row r="61" spans="1:58">
      <c r="A61" s="16" t="s">
        <v>194</v>
      </c>
      <c r="B61" s="14" t="s">
        <v>195</v>
      </c>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row>
    <row r="62" spans="1:58">
      <c r="A62" s="15" t="s">
        <v>131</v>
      </c>
      <c r="B62" s="15" t="s">
        <v>132</v>
      </c>
      <c r="C62" s="104">
        <v>-8.1</v>
      </c>
      <c r="D62" s="104">
        <v>-9</v>
      </c>
      <c r="E62" s="104">
        <v>-8.4</v>
      </c>
      <c r="F62" s="104">
        <v>-8.8000000000000007</v>
      </c>
      <c r="G62" s="104">
        <v>-34.299999999999997</v>
      </c>
      <c r="H62" s="104">
        <v>-9.1</v>
      </c>
      <c r="I62" s="104">
        <v>-11</v>
      </c>
      <c r="J62" s="104">
        <v>-11.1</v>
      </c>
      <c r="K62" s="104">
        <v>-12.2</v>
      </c>
      <c r="L62" s="104">
        <v>-43.3</v>
      </c>
      <c r="M62" s="104">
        <v>-13.5</v>
      </c>
      <c r="N62" s="104">
        <v>-14</v>
      </c>
      <c r="O62" s="104">
        <v>-15.5</v>
      </c>
      <c r="P62" s="104">
        <v>-15.6</v>
      </c>
      <c r="Q62" s="104">
        <v>-58.6</v>
      </c>
      <c r="R62" s="104">
        <v>-15.5</v>
      </c>
      <c r="S62" s="104">
        <v>-17.2</v>
      </c>
      <c r="T62" s="104">
        <v>-18.399999999999999</v>
      </c>
      <c r="U62" s="104">
        <v>-15.6</v>
      </c>
      <c r="V62" s="104">
        <v>-66.7</v>
      </c>
      <c r="W62" s="104">
        <v>-13.7</v>
      </c>
      <c r="X62" s="104">
        <v>-15.2</v>
      </c>
      <c r="Y62" s="104">
        <v>-16</v>
      </c>
      <c r="Z62" s="104">
        <v>-16.8</v>
      </c>
      <c r="AA62" s="104">
        <v>-61.8</v>
      </c>
      <c r="AB62" s="104">
        <v>-15.6</v>
      </c>
      <c r="AC62" s="104">
        <v>-17.3</v>
      </c>
      <c r="AD62" s="104">
        <v>-16.899999999999999</v>
      </c>
      <c r="AE62" s="104">
        <v>-22.9</v>
      </c>
      <c r="AF62" s="104">
        <v>-72.7</v>
      </c>
      <c r="AG62" s="104">
        <v>-17.5</v>
      </c>
      <c r="AH62" s="104">
        <v>-17.5</v>
      </c>
      <c r="AI62" s="104">
        <v>-15</v>
      </c>
      <c r="AJ62" s="104">
        <v>-12.7</v>
      </c>
      <c r="AK62" s="104">
        <v>-62.8</v>
      </c>
      <c r="AL62" s="104">
        <v>-12.9</v>
      </c>
      <c r="AM62" s="104">
        <v>-11.6</v>
      </c>
      <c r="AN62" s="104">
        <v>-11.6</v>
      </c>
      <c r="AO62" s="104">
        <v>-11.8</v>
      </c>
      <c r="AP62" s="104">
        <v>-47.9</v>
      </c>
      <c r="AQ62" s="104">
        <v>-13.7</v>
      </c>
      <c r="AR62" s="104">
        <v>-14.4</v>
      </c>
      <c r="AS62" s="104">
        <v>-15.8</v>
      </c>
      <c r="AT62" s="104">
        <v>-11.6</v>
      </c>
      <c r="AU62" s="104">
        <v>-55.5</v>
      </c>
      <c r="AV62" s="104">
        <f>'Controle Dash Trimestre'!$W$32</f>
        <v>-9.9334323999999956</v>
      </c>
      <c r="AW62" s="104">
        <f>'Controle Dash Trimestre'!$X$32</f>
        <v>-12.292407230000013</v>
      </c>
      <c r="AX62" s="104">
        <f>'Controle Dash Trimestre'!$Z$32</f>
        <v>-12.310458270000012</v>
      </c>
      <c r="AY62" s="104">
        <f>'Controle Dash Trimestre'!$AB$32</f>
        <v>-11.841891829999954</v>
      </c>
      <c r="AZ62" s="104">
        <f t="shared" si="5"/>
        <v>-46.378189729999974</v>
      </c>
      <c r="BA62" s="104">
        <f>'Controle Dash Trimestre'!$AD$32</f>
        <v>-12.155423399999991</v>
      </c>
      <c r="BB62" s="104" t="e">
        <f>'Controle Dash Trimestre'!$AE$32</f>
        <v>#VALUE!</v>
      </c>
      <c r="BC62" s="104">
        <f>'Controle Dash Trimestre'!$AG$32</f>
        <v>-14.257638689999993</v>
      </c>
      <c r="BD62" s="104" t="e">
        <f>'Controle Dash Trimestre'!$AI$32</f>
        <v>#VALUE!</v>
      </c>
      <c r="BE62" s="104" t="e">
        <f t="shared" si="6"/>
        <v>#VALUE!</v>
      </c>
      <c r="BF62" s="123">
        <f>BA77-SUM(BA62:BA76)</f>
        <v>0</v>
      </c>
    </row>
    <row r="63" spans="1:58">
      <c r="A63" s="14" t="s">
        <v>133</v>
      </c>
      <c r="B63" s="14" t="s">
        <v>134</v>
      </c>
      <c r="C63" s="103">
        <v>-1.7</v>
      </c>
      <c r="D63" s="103">
        <v>-1.9</v>
      </c>
      <c r="E63" s="103">
        <v>-2.5</v>
      </c>
      <c r="F63" s="103">
        <v>-4.4000000000000004</v>
      </c>
      <c r="G63" s="103">
        <v>-10.5</v>
      </c>
      <c r="H63" s="103">
        <v>-1.8</v>
      </c>
      <c r="I63" s="103">
        <v>-1.9</v>
      </c>
      <c r="J63" s="103">
        <v>-2.6</v>
      </c>
      <c r="K63" s="103">
        <v>-3.4</v>
      </c>
      <c r="L63" s="103">
        <v>-9.6999999999999993</v>
      </c>
      <c r="M63" s="103">
        <v>-2.2000000000000002</v>
      </c>
      <c r="N63" s="103">
        <v>-2.6</v>
      </c>
      <c r="O63" s="103">
        <v>-2.8</v>
      </c>
      <c r="P63" s="103">
        <v>-2.8</v>
      </c>
      <c r="Q63" s="103">
        <v>-10.4</v>
      </c>
      <c r="R63" s="103">
        <v>-2.5</v>
      </c>
      <c r="S63" s="103">
        <v>-2.5</v>
      </c>
      <c r="T63" s="103">
        <v>-1.9</v>
      </c>
      <c r="U63" s="103">
        <v>-2.7</v>
      </c>
      <c r="V63" s="103">
        <v>-9.5</v>
      </c>
      <c r="W63" s="103">
        <v>-2.7</v>
      </c>
      <c r="X63" s="103">
        <v>-2.2999999999999998</v>
      </c>
      <c r="Y63" s="103">
        <v>-2.6</v>
      </c>
      <c r="Z63" s="103">
        <v>-3.1</v>
      </c>
      <c r="AA63" s="103">
        <v>-10.7</v>
      </c>
      <c r="AB63" s="103">
        <v>-2.8</v>
      </c>
      <c r="AC63" s="103">
        <v>-2.9</v>
      </c>
      <c r="AD63" s="103">
        <v>-2.9</v>
      </c>
      <c r="AE63" s="103">
        <v>-4</v>
      </c>
      <c r="AF63" s="103">
        <v>-12.7</v>
      </c>
      <c r="AG63" s="103">
        <v>-3.7</v>
      </c>
      <c r="AH63" s="103">
        <v>-3.5</v>
      </c>
      <c r="AI63" s="103">
        <v>-5.3</v>
      </c>
      <c r="AJ63" s="103">
        <v>-2.5</v>
      </c>
      <c r="AK63" s="103">
        <v>-14.9</v>
      </c>
      <c r="AL63" s="103">
        <v>-3</v>
      </c>
      <c r="AM63" s="103">
        <v>-3.4</v>
      </c>
      <c r="AN63" s="103">
        <v>-2.9</v>
      </c>
      <c r="AO63" s="103">
        <v>-2.9</v>
      </c>
      <c r="AP63" s="103">
        <v>-12.2</v>
      </c>
      <c r="AQ63" s="103">
        <v>-3.9</v>
      </c>
      <c r="AR63" s="103">
        <v>-3.4</v>
      </c>
      <c r="AS63" s="103">
        <v>-2.6</v>
      </c>
      <c r="AT63" s="103">
        <v>-4.4000000000000004</v>
      </c>
      <c r="AU63" s="103">
        <v>-14.3</v>
      </c>
      <c r="AV63" s="103">
        <f>'Controle Dash Trimestre'!$W$35</f>
        <v>-2.2163886299999933</v>
      </c>
      <c r="AW63" s="103">
        <f>'Controle Dash Trimestre'!$X$35</f>
        <v>-2.3608459499999945</v>
      </c>
      <c r="AX63" s="103">
        <f>'Controle Dash Trimestre'!$Z$35</f>
        <v>-2.3325055200000007</v>
      </c>
      <c r="AY63" s="103">
        <f>'Controle Dash Trimestre'!$AB$35</f>
        <v>-2.8009989000000015</v>
      </c>
      <c r="AZ63" s="103">
        <f t="shared" si="5"/>
        <v>-9.7107389999999896</v>
      </c>
      <c r="BA63" s="103">
        <f>'Controle Dash Trimestre'!$AD$35</f>
        <v>-1.7305771600000008</v>
      </c>
      <c r="BB63" s="103">
        <f>'Controle Dash Trimestre'!$AE$35</f>
        <v>-2.0441524499999999</v>
      </c>
      <c r="BC63" s="103">
        <f>'Controle Dash Trimestre'!$AG$35</f>
        <v>-1.3220636099999992</v>
      </c>
      <c r="BD63" s="103">
        <f>'Controle Dash Trimestre'!$AI$35</f>
        <v>-1.7408584900000013</v>
      </c>
      <c r="BE63" s="103">
        <f t="shared" si="6"/>
        <v>-6.8376517100000012</v>
      </c>
    </row>
    <row r="64" spans="1:58">
      <c r="A64" s="15" t="s">
        <v>196</v>
      </c>
      <c r="B64" s="15" t="s">
        <v>136</v>
      </c>
      <c r="C64" s="104" t="s">
        <v>60</v>
      </c>
      <c r="D64" s="104" t="s">
        <v>60</v>
      </c>
      <c r="E64" s="104" t="s">
        <v>60</v>
      </c>
      <c r="F64" s="104" t="s">
        <v>60</v>
      </c>
      <c r="G64" s="104" t="s">
        <v>60</v>
      </c>
      <c r="H64" s="104">
        <v>-0.5</v>
      </c>
      <c r="I64" s="104">
        <v>-0.5</v>
      </c>
      <c r="J64" s="104">
        <v>-0.7</v>
      </c>
      <c r="K64" s="104">
        <v>-0.7</v>
      </c>
      <c r="L64" s="104">
        <v>-2.5</v>
      </c>
      <c r="M64" s="104">
        <v>-0.7</v>
      </c>
      <c r="N64" s="104">
        <v>-1.2</v>
      </c>
      <c r="O64" s="104">
        <v>-1.5</v>
      </c>
      <c r="P64" s="104">
        <v>-1.7</v>
      </c>
      <c r="Q64" s="104">
        <v>-5.0999999999999996</v>
      </c>
      <c r="R64" s="104">
        <v>-1.2</v>
      </c>
      <c r="S64" s="104">
        <v>-1.6</v>
      </c>
      <c r="T64" s="104">
        <v>-1.9</v>
      </c>
      <c r="U64" s="104">
        <v>-2.1</v>
      </c>
      <c r="V64" s="104">
        <v>-6.9</v>
      </c>
      <c r="W64" s="104">
        <v>-2.2000000000000002</v>
      </c>
      <c r="X64" s="104">
        <v>-1.8</v>
      </c>
      <c r="Y64" s="104">
        <v>-2.2000000000000002</v>
      </c>
      <c r="Z64" s="104">
        <v>-1.9</v>
      </c>
      <c r="AA64" s="104">
        <v>-8.1999999999999993</v>
      </c>
      <c r="AB64" s="104">
        <v>-1.8</v>
      </c>
      <c r="AC64" s="104">
        <v>-1.9</v>
      </c>
      <c r="AD64" s="104">
        <v>-1.9</v>
      </c>
      <c r="AE64" s="104">
        <v>-4</v>
      </c>
      <c r="AF64" s="104">
        <v>-9.6</v>
      </c>
      <c r="AG64" s="104">
        <v>-1.6</v>
      </c>
      <c r="AH64" s="104">
        <v>-1.5</v>
      </c>
      <c r="AI64" s="104">
        <v>-1.2</v>
      </c>
      <c r="AJ64" s="104">
        <v>-1.5</v>
      </c>
      <c r="AK64" s="104">
        <v>-5.8</v>
      </c>
      <c r="AL64" s="104">
        <v>-1.2</v>
      </c>
      <c r="AM64" s="104">
        <v>-1.1000000000000001</v>
      </c>
      <c r="AN64" s="104">
        <v>-1.8</v>
      </c>
      <c r="AO64" s="104">
        <v>-2.2000000000000002</v>
      </c>
      <c r="AP64" s="104">
        <v>-6.3</v>
      </c>
      <c r="AQ64" s="104">
        <v>-0.8</v>
      </c>
      <c r="AR64" s="104">
        <v>-2.1</v>
      </c>
      <c r="AS64" s="104">
        <v>-1.9</v>
      </c>
      <c r="AT64" s="104">
        <v>-1.3</v>
      </c>
      <c r="AU64" s="104">
        <v>-6.1</v>
      </c>
      <c r="AV64" s="104">
        <f>'Controle Dash Trimestre'!$W$39</f>
        <v>-1.0329124199999991</v>
      </c>
      <c r="AW64" s="104">
        <f>'Controle Dash Trimestre'!$X$39</f>
        <v>-1.142204350000001</v>
      </c>
      <c r="AX64" s="104">
        <f>'Controle Dash Trimestre'!$Z$39</f>
        <v>-0.22149133999999993</v>
      </c>
      <c r="AY64" s="104">
        <f>'Controle Dash Trimestre'!$AB$39</f>
        <v>-7.7203090000000002E-2</v>
      </c>
      <c r="AZ64" s="104">
        <f t="shared" si="5"/>
        <v>-2.4738111999999997</v>
      </c>
      <c r="BA64" s="104">
        <f>'Controle Dash Trimestre'!$AD$39</f>
        <v>-0.20289443999999995</v>
      </c>
      <c r="BB64" s="104">
        <f>'Controle Dash Trimestre'!$AE$39</f>
        <v>-4.7840879999999995E-2</v>
      </c>
      <c r="BC64" s="104">
        <f>'Controle Dash Trimestre'!$AG$39</f>
        <v>-9.267582000000002E-2</v>
      </c>
      <c r="BD64" s="104">
        <f>'Controle Dash Trimestre'!$AI$39</f>
        <v>-0.15811291999999999</v>
      </c>
      <c r="BE64" s="104">
        <f t="shared" si="6"/>
        <v>-0.50152405999999994</v>
      </c>
    </row>
    <row r="65" spans="1:58">
      <c r="A65" s="14" t="s">
        <v>137</v>
      </c>
      <c r="B65" s="14" t="s">
        <v>138</v>
      </c>
      <c r="C65" s="103">
        <v>-0.9</v>
      </c>
      <c r="D65" s="103">
        <v>-0.9</v>
      </c>
      <c r="E65" s="103">
        <v>-0.9</v>
      </c>
      <c r="F65" s="103">
        <v>-0.8</v>
      </c>
      <c r="G65" s="103">
        <v>-3.5</v>
      </c>
      <c r="H65" s="103">
        <v>-0.8</v>
      </c>
      <c r="I65" s="103">
        <v>-0.9</v>
      </c>
      <c r="J65" s="103">
        <v>-1.1000000000000001</v>
      </c>
      <c r="K65" s="103">
        <v>-1.1000000000000001</v>
      </c>
      <c r="L65" s="103">
        <v>-3.9</v>
      </c>
      <c r="M65" s="103">
        <v>-1.3</v>
      </c>
      <c r="N65" s="103">
        <v>-1.4</v>
      </c>
      <c r="O65" s="103">
        <v>-1.6</v>
      </c>
      <c r="P65" s="103">
        <v>-1.8</v>
      </c>
      <c r="Q65" s="103">
        <v>-6.1</v>
      </c>
      <c r="R65" s="103">
        <v>-1.6</v>
      </c>
      <c r="S65" s="103">
        <v>-1.7</v>
      </c>
      <c r="T65" s="103">
        <v>-1.6</v>
      </c>
      <c r="U65" s="103">
        <v>-1.6</v>
      </c>
      <c r="V65" s="103">
        <v>-6.4</v>
      </c>
      <c r="W65" s="103">
        <v>-1.4</v>
      </c>
      <c r="X65" s="103">
        <v>-0.9</v>
      </c>
      <c r="Y65" s="103">
        <v>-2.1</v>
      </c>
      <c r="Z65" s="103">
        <v>-1.7</v>
      </c>
      <c r="AA65" s="103">
        <v>-6.1</v>
      </c>
      <c r="AB65" s="103">
        <v>-1.7</v>
      </c>
      <c r="AC65" s="103">
        <v>-1.9</v>
      </c>
      <c r="AD65" s="103">
        <v>-2</v>
      </c>
      <c r="AE65" s="103">
        <v>-1.8</v>
      </c>
      <c r="AF65" s="103">
        <v>-7.3</v>
      </c>
      <c r="AG65" s="103">
        <v>-2</v>
      </c>
      <c r="AH65" s="103">
        <v>-2.2999999999999998</v>
      </c>
      <c r="AI65" s="103">
        <v>-2.4</v>
      </c>
      <c r="AJ65" s="103">
        <v>-1.9</v>
      </c>
      <c r="AK65" s="103">
        <v>-8.6999999999999993</v>
      </c>
      <c r="AL65" s="103">
        <v>-1.7</v>
      </c>
      <c r="AM65" s="103">
        <v>-1.6</v>
      </c>
      <c r="AN65" s="103">
        <v>-1.5</v>
      </c>
      <c r="AO65" s="103">
        <v>-1.5</v>
      </c>
      <c r="AP65" s="103">
        <v>-6.3</v>
      </c>
      <c r="AQ65" s="103">
        <v>-0.7</v>
      </c>
      <c r="AR65" s="103">
        <v>-0.6</v>
      </c>
      <c r="AS65" s="103">
        <v>-0.8</v>
      </c>
      <c r="AT65" s="103">
        <v>-0.5</v>
      </c>
      <c r="AU65" s="103">
        <v>-2.5678238819309076</v>
      </c>
      <c r="AV65" s="103">
        <f>'Controle Dash Trimestre'!$W$38</f>
        <v>-0.55900653000000033</v>
      </c>
      <c r="AW65" s="103">
        <f>'Controle Dash Trimestre'!$X$38</f>
        <v>-0.46320460000000035</v>
      </c>
      <c r="AX65" s="103">
        <f>'Controle Dash Trimestre'!$Z$38</f>
        <v>-0.43995169999999989</v>
      </c>
      <c r="AY65" s="103">
        <f>'Controle Dash Trimestre'!$AB$38</f>
        <v>-0.4467644900000004</v>
      </c>
      <c r="AZ65" s="103">
        <f t="shared" si="5"/>
        <v>-1.908927320000001</v>
      </c>
      <c r="BA65" s="103">
        <f>'Controle Dash Trimestre'!$AD$38</f>
        <v>-0.56956768999999952</v>
      </c>
      <c r="BB65" s="103" t="e">
        <f>'Controle Dash Trimestre'!$AE$38</f>
        <v>#VALUE!</v>
      </c>
      <c r="BC65" s="103">
        <f>'Controle Dash Trimestre'!$AG$38</f>
        <v>-0.30908948000000014</v>
      </c>
      <c r="BD65" s="103">
        <f>'Controle Dash Trimestre'!$AI$38</f>
        <v>-0.52629304999999982</v>
      </c>
      <c r="BE65" s="103" t="e">
        <f t="shared" si="6"/>
        <v>#VALUE!</v>
      </c>
    </row>
    <row r="66" spans="1:58">
      <c r="A66" s="15" t="s">
        <v>139</v>
      </c>
      <c r="B66" s="15" t="s">
        <v>140</v>
      </c>
      <c r="C66" s="104" t="s">
        <v>60</v>
      </c>
      <c r="D66" s="104" t="s">
        <v>60</v>
      </c>
      <c r="E66" s="104" t="s">
        <v>60</v>
      </c>
      <c r="F66" s="104" t="s">
        <v>60</v>
      </c>
      <c r="G66" s="104" t="s">
        <v>60</v>
      </c>
      <c r="H66" s="104">
        <v>-0.9</v>
      </c>
      <c r="I66" s="104">
        <v>-0.9</v>
      </c>
      <c r="J66" s="104">
        <v>-1.1000000000000001</v>
      </c>
      <c r="K66" s="104">
        <v>-0.8</v>
      </c>
      <c r="L66" s="104">
        <v>-3.7</v>
      </c>
      <c r="M66" s="104">
        <v>-1.1000000000000001</v>
      </c>
      <c r="N66" s="104">
        <v>-1.2</v>
      </c>
      <c r="O66" s="104">
        <v>-1.4</v>
      </c>
      <c r="P66" s="104">
        <v>-0.7</v>
      </c>
      <c r="Q66" s="104">
        <v>-4.3</v>
      </c>
      <c r="R66" s="104">
        <v>-0.4</v>
      </c>
      <c r="S66" s="104">
        <v>-0.6</v>
      </c>
      <c r="T66" s="104">
        <v>-0.6</v>
      </c>
      <c r="U66" s="104">
        <v>-0.7</v>
      </c>
      <c r="V66" s="104">
        <v>-2.2999999999999998</v>
      </c>
      <c r="W66" s="104">
        <v>-0.3</v>
      </c>
      <c r="X66" s="104">
        <v>-0.6</v>
      </c>
      <c r="Y66" s="104">
        <v>-0.7</v>
      </c>
      <c r="Z66" s="104">
        <v>-0.5</v>
      </c>
      <c r="AA66" s="104">
        <v>-2.1</v>
      </c>
      <c r="AB66" s="104">
        <v>-0.4</v>
      </c>
      <c r="AC66" s="104">
        <v>-0.3</v>
      </c>
      <c r="AD66" s="104">
        <v>-0.7</v>
      </c>
      <c r="AE66" s="104">
        <v>-0.4</v>
      </c>
      <c r="AF66" s="104">
        <v>-1.9</v>
      </c>
      <c r="AG66" s="104">
        <v>-0.3</v>
      </c>
      <c r="AH66" s="104">
        <v>-0.6</v>
      </c>
      <c r="AI66" s="104">
        <v>-0.9</v>
      </c>
      <c r="AJ66" s="104">
        <v>-0.8</v>
      </c>
      <c r="AK66" s="104">
        <v>-2.5</v>
      </c>
      <c r="AL66" s="104">
        <v>-0.4</v>
      </c>
      <c r="AM66" s="104">
        <v>-0.6</v>
      </c>
      <c r="AN66" s="104">
        <v>-0.6</v>
      </c>
      <c r="AO66" s="104">
        <v>-0.4</v>
      </c>
      <c r="AP66" s="104">
        <v>-2</v>
      </c>
      <c r="AQ66" s="104">
        <v>-0.3</v>
      </c>
      <c r="AR66" s="104">
        <v>-0.4</v>
      </c>
      <c r="AS66" s="104">
        <v>-0.6</v>
      </c>
      <c r="AT66" s="104">
        <v>-0.2</v>
      </c>
      <c r="AU66" s="104">
        <v>-1.5</v>
      </c>
      <c r="AV66" s="104">
        <f>'Controle Dash Trimestre'!$W$40</f>
        <v>-0.20569724000000003</v>
      </c>
      <c r="AW66" s="104">
        <f>'Controle Dash Trimestre'!$X$40</f>
        <v>-1.422946000000001E-2</v>
      </c>
      <c r="AX66" s="104">
        <f>'Controle Dash Trimestre'!$Z$40</f>
        <v>-7.6169949999999986E-2</v>
      </c>
      <c r="AY66" s="104">
        <f>'Controle Dash Trimestre'!$AB$40</f>
        <v>5.4869900000000006E-2</v>
      </c>
      <c r="AZ66" s="104">
        <f t="shared" si="5"/>
        <v>-0.24122675000000002</v>
      </c>
      <c r="BA66" s="104">
        <f>'Controle Dash Trimestre'!$AD$40</f>
        <v>-4.8334299999999997E-2</v>
      </c>
      <c r="BB66" s="104">
        <f>'Controle Dash Trimestre'!$AE$40</f>
        <v>-2.6377299999999996E-3</v>
      </c>
      <c r="BC66" s="104">
        <f>'Controle Dash Trimestre'!$AG$40</f>
        <v>-1.11341E-3</v>
      </c>
      <c r="BD66" s="104">
        <f>'Controle Dash Trimestre'!$AI$40</f>
        <v>-3.4292200000000002E-3</v>
      </c>
      <c r="BE66" s="104">
        <f t="shared" si="6"/>
        <v>-5.5514659999999993E-2</v>
      </c>
    </row>
    <row r="67" spans="1:58">
      <c r="A67" s="14" t="s">
        <v>197</v>
      </c>
      <c r="B67" s="14" t="s">
        <v>142</v>
      </c>
      <c r="C67" s="103" t="s">
        <v>60</v>
      </c>
      <c r="D67" s="103" t="s">
        <v>60</v>
      </c>
      <c r="E67" s="103" t="s">
        <v>60</v>
      </c>
      <c r="F67" s="103" t="s">
        <v>60</v>
      </c>
      <c r="G67" s="103" t="s">
        <v>60</v>
      </c>
      <c r="H67" s="103" t="s">
        <v>60</v>
      </c>
      <c r="I67" s="103" t="s">
        <v>60</v>
      </c>
      <c r="J67" s="103" t="s">
        <v>60</v>
      </c>
      <c r="K67" s="103" t="s">
        <v>60</v>
      </c>
      <c r="L67" s="103" t="s">
        <v>60</v>
      </c>
      <c r="M67" s="103" t="s">
        <v>60</v>
      </c>
      <c r="N67" s="103" t="s">
        <v>60</v>
      </c>
      <c r="O67" s="103" t="s">
        <v>60</v>
      </c>
      <c r="P67" s="103" t="s">
        <v>60</v>
      </c>
      <c r="Q67" s="103" t="s">
        <v>60</v>
      </c>
      <c r="R67" s="103" t="s">
        <v>60</v>
      </c>
      <c r="S67" s="103" t="s">
        <v>60</v>
      </c>
      <c r="T67" s="103" t="s">
        <v>60</v>
      </c>
      <c r="U67" s="103" t="s">
        <v>60</v>
      </c>
      <c r="V67" s="103" t="s">
        <v>60</v>
      </c>
      <c r="W67" s="103" t="s">
        <v>60</v>
      </c>
      <c r="X67" s="103" t="s">
        <v>60</v>
      </c>
      <c r="Y67" s="103" t="s">
        <v>60</v>
      </c>
      <c r="Z67" s="103" t="s">
        <v>60</v>
      </c>
      <c r="AA67" s="103" t="s">
        <v>60</v>
      </c>
      <c r="AB67" s="103" t="s">
        <v>60</v>
      </c>
      <c r="AC67" s="103" t="s">
        <v>60</v>
      </c>
      <c r="AD67" s="103" t="s">
        <v>60</v>
      </c>
      <c r="AE67" s="103" t="s">
        <v>60</v>
      </c>
      <c r="AF67" s="103" t="s">
        <v>60</v>
      </c>
      <c r="AG67" s="103">
        <v>0</v>
      </c>
      <c r="AH67" s="103">
        <v>-0.1</v>
      </c>
      <c r="AI67" s="103">
        <v>1</v>
      </c>
      <c r="AJ67" s="103">
        <v>0</v>
      </c>
      <c r="AK67" s="103">
        <v>0.8</v>
      </c>
      <c r="AL67" s="103">
        <v>-0.1</v>
      </c>
      <c r="AM67" s="103">
        <v>0</v>
      </c>
      <c r="AN67" s="103">
        <v>0</v>
      </c>
      <c r="AO67" s="103">
        <v>-0.1</v>
      </c>
      <c r="AP67" s="103">
        <v>-0.2</v>
      </c>
      <c r="AQ67" s="103">
        <v>0</v>
      </c>
      <c r="AR67" s="103">
        <v>-0.8</v>
      </c>
      <c r="AS67" s="103">
        <v>-0.1</v>
      </c>
      <c r="AT67" s="103">
        <v>-0.1</v>
      </c>
      <c r="AU67" s="103">
        <v>-1</v>
      </c>
      <c r="AV67" s="103">
        <f>'Controle Dash Trimestre'!$W$36</f>
        <v>-3.2208460000000001E-2</v>
      </c>
      <c r="AW67" s="103">
        <f>'Controle Dash Trimestre'!$X$36</f>
        <v>-0.28541847999999997</v>
      </c>
      <c r="AX67" s="103">
        <f>'Controle Dash Trimestre'!$Z$36</f>
        <v>-1.8248977399999997</v>
      </c>
      <c r="AY67" s="103">
        <f>'Controle Dash Trimestre'!$AB$36</f>
        <v>-4.3034829999999996E-2</v>
      </c>
      <c r="AZ67" s="103">
        <f t="shared" si="5"/>
        <v>-2.1855595099999996</v>
      </c>
      <c r="BA67" s="103">
        <f>'Controle Dash Trimestre'!$AD$36</f>
        <v>-3.1824760000000001E-2</v>
      </c>
      <c r="BB67" s="103">
        <f>'Controle Dash Trimestre'!$AE$36</f>
        <v>-0.14563507999999997</v>
      </c>
      <c r="BC67" s="103" t="e">
        <f>'Controle Dash Trimestre'!$AG$36</f>
        <v>#VALUE!</v>
      </c>
      <c r="BD67" s="103" t="e">
        <f>'Controle Dash Trimestre'!$AI$36</f>
        <v>#VALUE!</v>
      </c>
      <c r="BE67" s="103" t="e">
        <f t="shared" si="6"/>
        <v>#VALUE!</v>
      </c>
    </row>
    <row r="68" spans="1:58">
      <c r="A68" s="15" t="s">
        <v>198</v>
      </c>
      <c r="B68" s="15" t="s">
        <v>173</v>
      </c>
      <c r="C68" s="104">
        <v>-2.1</v>
      </c>
      <c r="D68" s="104">
        <v>-1.9</v>
      </c>
      <c r="E68" s="104">
        <v>-4</v>
      </c>
      <c r="F68" s="104">
        <v>-4.5</v>
      </c>
      <c r="G68" s="104">
        <v>-12.5</v>
      </c>
      <c r="H68" s="104">
        <v>-1.9</v>
      </c>
      <c r="I68" s="104">
        <v>-4</v>
      </c>
      <c r="J68" s="104">
        <v>-3.1</v>
      </c>
      <c r="K68" s="104">
        <v>-4.9000000000000004</v>
      </c>
      <c r="L68" s="104">
        <v>-13.8</v>
      </c>
      <c r="M68" s="104">
        <v>-4.7</v>
      </c>
      <c r="N68" s="104">
        <v>-2.2999999999999998</v>
      </c>
      <c r="O68" s="104">
        <v>-3</v>
      </c>
      <c r="P68" s="104">
        <v>-3.8</v>
      </c>
      <c r="Q68" s="104">
        <v>-13.9</v>
      </c>
      <c r="R68" s="104">
        <v>-1.8</v>
      </c>
      <c r="S68" s="104">
        <v>-2.1</v>
      </c>
      <c r="T68" s="104">
        <v>-3.3</v>
      </c>
      <c r="U68" s="104">
        <v>-5.8</v>
      </c>
      <c r="V68" s="104">
        <v>-13</v>
      </c>
      <c r="W68" s="104">
        <v>-8.6999999999999993</v>
      </c>
      <c r="X68" s="104">
        <v>-9.5</v>
      </c>
      <c r="Y68" s="104">
        <v>-4.8</v>
      </c>
      <c r="Z68" s="104">
        <v>-8</v>
      </c>
      <c r="AA68" s="104">
        <v>-30.9</v>
      </c>
      <c r="AB68" s="104">
        <v>-3.3</v>
      </c>
      <c r="AC68" s="104">
        <v>-2.7</v>
      </c>
      <c r="AD68" s="104">
        <v>-2.6</v>
      </c>
      <c r="AE68" s="104">
        <v>-3.8</v>
      </c>
      <c r="AF68" s="104">
        <v>-12.3</v>
      </c>
      <c r="AG68" s="104">
        <v>-1.1000000000000001</v>
      </c>
      <c r="AH68" s="104">
        <v>-1.3</v>
      </c>
      <c r="AI68" s="104">
        <v>-1.8</v>
      </c>
      <c r="AJ68" s="104">
        <v>-2.8</v>
      </c>
      <c r="AK68" s="104">
        <v>-7</v>
      </c>
      <c r="AL68" s="104">
        <v>-0.9</v>
      </c>
      <c r="AM68" s="104">
        <v>-1.1000000000000001</v>
      </c>
      <c r="AN68" s="104">
        <v>-1.2</v>
      </c>
      <c r="AO68" s="104">
        <v>-1</v>
      </c>
      <c r="AP68" s="104">
        <v>-4.0999999999999996</v>
      </c>
      <c r="AQ68" s="104">
        <v>-0.9</v>
      </c>
      <c r="AR68" s="104">
        <v>-1.7</v>
      </c>
      <c r="AS68" s="104">
        <v>-1.3</v>
      </c>
      <c r="AT68" s="104">
        <v>-0.5</v>
      </c>
      <c r="AU68" s="104">
        <v>-4.5</v>
      </c>
      <c r="AV68" s="104">
        <f>'Controle Dash Trimestre'!$W$37</f>
        <v>-4.3020160800000022</v>
      </c>
      <c r="AW68" s="104">
        <f>'Controle Dash Trimestre'!$X$37</f>
        <v>-3.4178082500000002</v>
      </c>
      <c r="AX68" s="104">
        <f>'Controle Dash Trimestre'!$Z$37</f>
        <v>-3.1442881099999944</v>
      </c>
      <c r="AY68" s="104">
        <f>'Controle Dash Trimestre'!$AB$37</f>
        <v>-4.4794178999999987</v>
      </c>
      <c r="AZ68" s="104">
        <f t="shared" si="5"/>
        <v>-15.343530339999994</v>
      </c>
      <c r="BA68" s="104">
        <f>'Controle Dash Trimestre'!$AD$41</f>
        <v>-0.90606368000000015</v>
      </c>
      <c r="BB68" s="104">
        <f>'Controle Dash Trimestre'!$AE$41</f>
        <v>-4.3769499999998795E-3</v>
      </c>
      <c r="BC68" s="104" t="e">
        <f>'Controle Dash Trimestre'!$AG$41</f>
        <v>#VALUE!</v>
      </c>
      <c r="BD68" s="104" t="e">
        <f>'Controle Dash Trimestre'!$AI$41</f>
        <v>#VALUE!</v>
      </c>
      <c r="BE68" s="104" t="e">
        <f t="shared" si="6"/>
        <v>#VALUE!</v>
      </c>
    </row>
    <row r="69" spans="1:58">
      <c r="A69" s="14" t="s">
        <v>199</v>
      </c>
      <c r="B69" s="14" t="s">
        <v>200</v>
      </c>
      <c r="C69" s="103">
        <v>-1.9</v>
      </c>
      <c r="D69" s="103">
        <v>-1.8</v>
      </c>
      <c r="E69" s="103">
        <v>-2.1</v>
      </c>
      <c r="F69" s="103">
        <v>-1.4</v>
      </c>
      <c r="G69" s="103">
        <v>-7.1</v>
      </c>
      <c r="H69" s="103">
        <v>-1.6</v>
      </c>
      <c r="I69" s="103">
        <v>-1.7</v>
      </c>
      <c r="J69" s="103">
        <v>-2</v>
      </c>
      <c r="K69" s="103">
        <v>-3.4</v>
      </c>
      <c r="L69" s="103">
        <v>-8.6999999999999993</v>
      </c>
      <c r="M69" s="103">
        <v>-2.9</v>
      </c>
      <c r="N69" s="103">
        <v>-5.2</v>
      </c>
      <c r="O69" s="103">
        <v>-4.4000000000000004</v>
      </c>
      <c r="P69" s="103">
        <v>-5.9</v>
      </c>
      <c r="Q69" s="103">
        <v>-18.399999999999999</v>
      </c>
      <c r="R69" s="103">
        <v>-4.0999999999999996</v>
      </c>
      <c r="S69" s="103">
        <v>-7.6</v>
      </c>
      <c r="T69" s="103">
        <v>-8.4</v>
      </c>
      <c r="U69" s="103">
        <v>-9.4</v>
      </c>
      <c r="V69" s="103">
        <v>-29.5</v>
      </c>
      <c r="W69" s="103">
        <v>-7.2</v>
      </c>
      <c r="X69" s="103">
        <v>-11.2</v>
      </c>
      <c r="Y69" s="103">
        <v>-11.8</v>
      </c>
      <c r="Z69" s="103">
        <v>-8.8000000000000007</v>
      </c>
      <c r="AA69" s="103">
        <v>-38.799999999999997</v>
      </c>
      <c r="AB69" s="103">
        <v>-8.3000000000000007</v>
      </c>
      <c r="AC69" s="103">
        <v>-8.1999999999999993</v>
      </c>
      <c r="AD69" s="103">
        <v>-13</v>
      </c>
      <c r="AE69" s="103">
        <v>-23.8</v>
      </c>
      <c r="AF69" s="103">
        <v>-53.2</v>
      </c>
      <c r="AG69" s="103">
        <v>-15.9</v>
      </c>
      <c r="AH69" s="103">
        <v>-15.6</v>
      </c>
      <c r="AI69" s="103">
        <v>-13.9</v>
      </c>
      <c r="AJ69" s="103">
        <v>-11.3</v>
      </c>
      <c r="AK69" s="103">
        <v>-56.7</v>
      </c>
      <c r="AL69" s="103">
        <v>-9.6</v>
      </c>
      <c r="AM69" s="103">
        <v>-11.6</v>
      </c>
      <c r="AN69" s="103">
        <v>-8.1999999999999993</v>
      </c>
      <c r="AO69" s="103">
        <v>-5.3</v>
      </c>
      <c r="AP69" s="103">
        <v>-34.700000000000003</v>
      </c>
      <c r="AQ69" s="103">
        <v>-4.8</v>
      </c>
      <c r="AR69" s="103">
        <v>-4.9000000000000004</v>
      </c>
      <c r="AS69" s="103">
        <v>-6.4</v>
      </c>
      <c r="AT69" s="103">
        <v>-5.7</v>
      </c>
      <c r="AU69" s="103">
        <v>-21.8</v>
      </c>
      <c r="AV69" s="103">
        <f>'Controle Dash Trimestre'!$W$33</f>
        <v>-5.2265676700000014</v>
      </c>
      <c r="AW69" s="103">
        <f>'Controle Dash Trimestre'!$X$33</f>
        <v>-1.0891867000000026</v>
      </c>
      <c r="AX69" s="103">
        <f>'Controle Dash Trimestre'!$Z$33</f>
        <v>-4.2414710400000066</v>
      </c>
      <c r="AY69" s="103">
        <f>'Controle Dash Trimestre'!$AB$33</f>
        <v>-5.0354885499999966</v>
      </c>
      <c r="AZ69" s="103">
        <f t="shared" si="5"/>
        <v>-15.592713960000008</v>
      </c>
      <c r="BA69" s="103">
        <f>'Controle Dash Trimestre'!$AD$33</f>
        <v>-2.9174376399999993</v>
      </c>
      <c r="BB69" s="103">
        <f>'Controle Dash Trimestre'!$AE$33</f>
        <v>-5.6954795241333391</v>
      </c>
      <c r="BC69" s="103">
        <f>'Controle Dash Trimestre'!$AG$33</f>
        <v>-4.6019444799999984</v>
      </c>
      <c r="BD69" s="103">
        <f>'Controle Dash Trimestre'!$AI$33</f>
        <v>-4.605816921210546</v>
      </c>
      <c r="BE69" s="103">
        <f t="shared" si="6"/>
        <v>-17.820678565343883</v>
      </c>
    </row>
    <row r="70" spans="1:58">
      <c r="A70" s="15" t="s">
        <v>201</v>
      </c>
      <c r="B70" s="15" t="s">
        <v>202</v>
      </c>
      <c r="C70" s="104">
        <v>-1.1000000000000001</v>
      </c>
      <c r="D70" s="104">
        <v>-0.8</v>
      </c>
      <c r="E70" s="104">
        <v>-1.8</v>
      </c>
      <c r="F70" s="104">
        <v>-1.7</v>
      </c>
      <c r="G70" s="104">
        <v>-5.4</v>
      </c>
      <c r="H70" s="104">
        <v>-0.4</v>
      </c>
      <c r="I70" s="104">
        <v>-1.8</v>
      </c>
      <c r="J70" s="104">
        <v>-3.2</v>
      </c>
      <c r="K70" s="104">
        <v>-4.2</v>
      </c>
      <c r="L70" s="104">
        <v>-9.6999999999999993</v>
      </c>
      <c r="M70" s="104">
        <v>-3.9</v>
      </c>
      <c r="N70" s="104">
        <v>-2.2000000000000002</v>
      </c>
      <c r="O70" s="104">
        <v>-2.2000000000000002</v>
      </c>
      <c r="P70" s="104">
        <v>-2.6</v>
      </c>
      <c r="Q70" s="104">
        <v>-10.9</v>
      </c>
      <c r="R70" s="104">
        <v>-1.3</v>
      </c>
      <c r="S70" s="104">
        <v>-3</v>
      </c>
      <c r="T70" s="104">
        <v>-2.4</v>
      </c>
      <c r="U70" s="104">
        <v>-2.9</v>
      </c>
      <c r="V70" s="104">
        <v>-9.6</v>
      </c>
      <c r="W70" s="104">
        <v>-1.3</v>
      </c>
      <c r="X70" s="104">
        <v>-2.6</v>
      </c>
      <c r="Y70" s="104">
        <v>-2.4</v>
      </c>
      <c r="Z70" s="104">
        <v>-4.2</v>
      </c>
      <c r="AA70" s="104">
        <v>-10.4</v>
      </c>
      <c r="AB70" s="104">
        <v>-1.6</v>
      </c>
      <c r="AC70" s="104">
        <v>-2.4</v>
      </c>
      <c r="AD70" s="104">
        <v>-3.2</v>
      </c>
      <c r="AE70" s="104">
        <v>-3.4</v>
      </c>
      <c r="AF70" s="104">
        <v>-10.7</v>
      </c>
      <c r="AG70" s="104">
        <v>-1.9</v>
      </c>
      <c r="AH70" s="104">
        <v>-1.9</v>
      </c>
      <c r="AI70" s="104">
        <v>-3.3</v>
      </c>
      <c r="AJ70" s="104">
        <v>-2.2999999999999998</v>
      </c>
      <c r="AK70" s="104">
        <v>-9.5</v>
      </c>
      <c r="AL70" s="104">
        <v>-1.6</v>
      </c>
      <c r="AM70" s="104">
        <v>-2.1</v>
      </c>
      <c r="AN70" s="104">
        <v>-2.2999999999999998</v>
      </c>
      <c r="AO70" s="104">
        <v>-2.6</v>
      </c>
      <c r="AP70" s="104">
        <v>-8.5</v>
      </c>
      <c r="AQ70" s="104">
        <v>-1.4</v>
      </c>
      <c r="AR70" s="104">
        <v>-1.1000000000000001</v>
      </c>
      <c r="AS70" s="104">
        <v>-2.7</v>
      </c>
      <c r="AT70" s="104">
        <v>-2.8</v>
      </c>
      <c r="AU70" s="104">
        <v>-8</v>
      </c>
      <c r="AV70" s="104">
        <f>'Controle Dash Trimestre'!$W$42</f>
        <v>-0.72416053999999996</v>
      </c>
      <c r="AW70" s="104">
        <f>'Controle Dash Trimestre'!$X$42</f>
        <v>-1.1947709099999999</v>
      </c>
      <c r="AX70" s="104">
        <f>'Controle Dash Trimestre'!$Z$42</f>
        <v>-1.1765296600000001</v>
      </c>
      <c r="AY70" s="104">
        <f>'Controle Dash Trimestre'!$AB$42</f>
        <v>-2.8450163799999997</v>
      </c>
      <c r="AZ70" s="104">
        <f t="shared" si="5"/>
        <v>-5.9404774899999992</v>
      </c>
      <c r="BA70" s="104">
        <f>'Controle Dash Trimestre'!$AD$42</f>
        <v>-3.2776458999999996</v>
      </c>
      <c r="BB70" s="104">
        <f>'Controle Dash Trimestre'!$AE$42</f>
        <v>-0.53699543586666021</v>
      </c>
      <c r="BC70" s="104">
        <f>'Controle Dash Trimestre'!$AG$42</f>
        <v>-1.04934518</v>
      </c>
      <c r="BD70" s="104">
        <f>'Controle Dash Trimestre'!$AI$42</f>
        <v>-0.92570010128945823</v>
      </c>
      <c r="BE70" s="104">
        <f t="shared" si="6"/>
        <v>-5.7896866171561188</v>
      </c>
    </row>
    <row r="71" spans="1:58">
      <c r="A71" s="14" t="s">
        <v>203</v>
      </c>
      <c r="B71" s="14" t="s">
        <v>204</v>
      </c>
      <c r="C71" s="103" t="s">
        <v>60</v>
      </c>
      <c r="D71" s="103" t="s">
        <v>60</v>
      </c>
      <c r="E71" s="103" t="s">
        <v>60</v>
      </c>
      <c r="F71" s="103" t="s">
        <v>60</v>
      </c>
      <c r="G71" s="103" t="s">
        <v>60</v>
      </c>
      <c r="H71" s="103">
        <v>-0.1</v>
      </c>
      <c r="I71" s="103">
        <v>-0.1</v>
      </c>
      <c r="J71" s="103" t="s">
        <v>60</v>
      </c>
      <c r="K71" s="103" t="s">
        <v>60</v>
      </c>
      <c r="L71" s="103">
        <v>-0.3</v>
      </c>
      <c r="M71" s="103" t="s">
        <v>60</v>
      </c>
      <c r="N71" s="103" t="s">
        <v>60</v>
      </c>
      <c r="O71" s="103" t="s">
        <v>60</v>
      </c>
      <c r="P71" s="103" t="s">
        <v>60</v>
      </c>
      <c r="Q71" s="103" t="s">
        <v>60</v>
      </c>
      <c r="R71" s="103" t="s">
        <v>60</v>
      </c>
      <c r="S71" s="103" t="s">
        <v>60</v>
      </c>
      <c r="T71" s="103" t="s">
        <v>60</v>
      </c>
      <c r="U71" s="103" t="s">
        <v>60</v>
      </c>
      <c r="V71" s="103" t="s">
        <v>60</v>
      </c>
      <c r="W71" s="103" t="s">
        <v>60</v>
      </c>
      <c r="X71" s="103" t="s">
        <v>60</v>
      </c>
      <c r="Y71" s="103" t="s">
        <v>60</v>
      </c>
      <c r="Z71" s="103" t="s">
        <v>60</v>
      </c>
      <c r="AA71" s="103" t="s">
        <v>60</v>
      </c>
      <c r="AB71" s="103" t="s">
        <v>60</v>
      </c>
      <c r="AC71" s="103" t="s">
        <v>60</v>
      </c>
      <c r="AD71" s="103" t="s">
        <v>60</v>
      </c>
      <c r="AE71" s="103" t="s">
        <v>60</v>
      </c>
      <c r="AF71" s="103" t="s">
        <v>60</v>
      </c>
      <c r="AG71" s="103" t="s">
        <v>60</v>
      </c>
      <c r="AH71" s="103" t="s">
        <v>60</v>
      </c>
      <c r="AI71" s="103" t="s">
        <v>60</v>
      </c>
      <c r="AJ71" s="103" t="s">
        <v>60</v>
      </c>
      <c r="AK71" s="103" t="s">
        <v>60</v>
      </c>
      <c r="AL71" s="103" t="s">
        <v>60</v>
      </c>
      <c r="AM71" s="103" t="s">
        <v>60</v>
      </c>
      <c r="AN71" s="103" t="s">
        <v>60</v>
      </c>
      <c r="AO71" s="103" t="s">
        <v>60</v>
      </c>
      <c r="AP71" s="103" t="s">
        <v>60</v>
      </c>
      <c r="AQ71" s="103" t="s">
        <v>60</v>
      </c>
      <c r="AR71" s="103" t="s">
        <v>60</v>
      </c>
      <c r="AS71" s="103" t="s">
        <v>60</v>
      </c>
      <c r="AT71" s="103" t="s">
        <v>60</v>
      </c>
      <c r="AU71" s="103" t="s">
        <v>60</v>
      </c>
      <c r="AV71" s="103">
        <v>0</v>
      </c>
      <c r="AW71" s="103">
        <v>0</v>
      </c>
      <c r="AX71" s="103">
        <v>0</v>
      </c>
      <c r="AY71" s="103">
        <v>0</v>
      </c>
      <c r="AZ71" s="103">
        <f t="shared" ref="AZ71:AZ134" si="19">SUM(AV71:AY71)</f>
        <v>0</v>
      </c>
      <c r="BA71" s="103">
        <v>0</v>
      </c>
      <c r="BB71" s="103">
        <v>0</v>
      </c>
      <c r="BC71" s="103">
        <v>0</v>
      </c>
      <c r="BD71" s="103">
        <v>0</v>
      </c>
      <c r="BE71" s="103">
        <f t="shared" ref="BE71:BE134" si="20">SUM(BA71:BD71)</f>
        <v>0</v>
      </c>
    </row>
    <row r="72" spans="1:58">
      <c r="A72" s="15" t="s">
        <v>205</v>
      </c>
      <c r="B72" s="15" t="s">
        <v>206</v>
      </c>
      <c r="C72" s="104" t="s">
        <v>60</v>
      </c>
      <c r="D72" s="104" t="s">
        <v>60</v>
      </c>
      <c r="E72" s="104" t="s">
        <v>60</v>
      </c>
      <c r="F72" s="104" t="s">
        <v>60</v>
      </c>
      <c r="G72" s="104" t="s">
        <v>60</v>
      </c>
      <c r="H72" s="104" t="s">
        <v>60</v>
      </c>
      <c r="I72" s="104" t="s">
        <v>60</v>
      </c>
      <c r="J72" s="104" t="s">
        <v>60</v>
      </c>
      <c r="K72" s="104" t="s">
        <v>60</v>
      </c>
      <c r="L72" s="104" t="s">
        <v>60</v>
      </c>
      <c r="M72" s="104" t="s">
        <v>60</v>
      </c>
      <c r="N72" s="104" t="s">
        <v>60</v>
      </c>
      <c r="O72" s="104" t="s">
        <v>60</v>
      </c>
      <c r="P72" s="104" t="s">
        <v>60</v>
      </c>
      <c r="Q72" s="104" t="s">
        <v>60</v>
      </c>
      <c r="R72" s="104" t="s">
        <v>60</v>
      </c>
      <c r="S72" s="104" t="s">
        <v>60</v>
      </c>
      <c r="T72" s="104" t="s">
        <v>60</v>
      </c>
      <c r="U72" s="104" t="s">
        <v>60</v>
      </c>
      <c r="V72" s="104" t="s">
        <v>60</v>
      </c>
      <c r="W72" s="104" t="s">
        <v>60</v>
      </c>
      <c r="X72" s="104" t="s">
        <v>60</v>
      </c>
      <c r="Y72" s="104" t="s">
        <v>60</v>
      </c>
      <c r="Z72" s="104" t="s">
        <v>60</v>
      </c>
      <c r="AA72" s="104" t="s">
        <v>60</v>
      </c>
      <c r="AB72" s="104" t="s">
        <v>60</v>
      </c>
      <c r="AC72" s="104" t="s">
        <v>60</v>
      </c>
      <c r="AD72" s="104" t="s">
        <v>60</v>
      </c>
      <c r="AE72" s="104" t="s">
        <v>60</v>
      </c>
      <c r="AF72" s="104" t="s">
        <v>60</v>
      </c>
      <c r="AG72" s="104" t="s">
        <v>60</v>
      </c>
      <c r="AH72" s="104" t="s">
        <v>60</v>
      </c>
      <c r="AI72" s="104" t="s">
        <v>60</v>
      </c>
      <c r="AJ72" s="104" t="s">
        <v>60</v>
      </c>
      <c r="AK72" s="104" t="s">
        <v>60</v>
      </c>
      <c r="AL72" s="104">
        <v>-17.399999999999999</v>
      </c>
      <c r="AM72" s="104">
        <v>-18.399999999999999</v>
      </c>
      <c r="AN72" s="104">
        <v>-18.899999999999999</v>
      </c>
      <c r="AO72" s="104">
        <v>-18.8</v>
      </c>
      <c r="AP72" s="104">
        <v>-73.400000000000006</v>
      </c>
      <c r="AQ72" s="104">
        <v>-18.100000000000001</v>
      </c>
      <c r="AR72" s="104">
        <v>-17.8</v>
      </c>
      <c r="AS72" s="104">
        <v>-18.5</v>
      </c>
      <c r="AT72" s="104">
        <v>-20.2</v>
      </c>
      <c r="AU72" s="104">
        <v>-74.599999999999994</v>
      </c>
      <c r="AV72" s="104">
        <f>'Controle Dash Trimestre'!$W$31</f>
        <v>-21.981890469999996</v>
      </c>
      <c r="AW72" s="104">
        <f>'Controle Dash Trimestre'!$X$31</f>
        <v>-24.065717529999997</v>
      </c>
      <c r="AX72" s="104">
        <f>'Controle Dash Trimestre'!$Z$31</f>
        <v>-25.795356630000001</v>
      </c>
      <c r="AY72" s="104">
        <f>'Controle Dash Trimestre'!$AB$31</f>
        <v>-29.24535564</v>
      </c>
      <c r="AZ72" s="104">
        <f t="shared" si="19"/>
        <v>-101.08832027</v>
      </c>
      <c r="BA72" s="104">
        <f>'Controle Dash Trimestre'!$AD$31</f>
        <v>-30.134184159999997</v>
      </c>
      <c r="BB72" s="104">
        <f>'Controle Dash Trimestre'!$AE$31</f>
        <v>-33.40864397</v>
      </c>
      <c r="BC72" s="104">
        <f>'Controle Dash Trimestre'!$AG$31</f>
        <v>-36.302913880000006</v>
      </c>
      <c r="BD72" s="104">
        <f>'Controle Dash Trimestre'!$AI$31</f>
        <v>-38.434306609999993</v>
      </c>
      <c r="BE72" s="104">
        <f t="shared" si="20"/>
        <v>-138.28004862</v>
      </c>
    </row>
    <row r="73" spans="1:58">
      <c r="A73" s="14" t="s">
        <v>207</v>
      </c>
      <c r="B73" s="14" t="s">
        <v>208</v>
      </c>
      <c r="C73" s="103">
        <v>-3.9</v>
      </c>
      <c r="D73" s="103">
        <v>-5</v>
      </c>
      <c r="E73" s="103">
        <v>-4.7</v>
      </c>
      <c r="F73" s="103">
        <v>-7.7</v>
      </c>
      <c r="G73" s="103">
        <v>-21.3</v>
      </c>
      <c r="H73" s="103">
        <v>-5.3</v>
      </c>
      <c r="I73" s="103">
        <v>-6.5</v>
      </c>
      <c r="J73" s="103">
        <v>-7.8</v>
      </c>
      <c r="K73" s="103">
        <v>-9.6</v>
      </c>
      <c r="L73" s="103">
        <v>-29.2</v>
      </c>
      <c r="M73" s="103">
        <v>-8.1</v>
      </c>
      <c r="N73" s="103">
        <v>-8.9</v>
      </c>
      <c r="O73" s="103">
        <v>-9</v>
      </c>
      <c r="P73" s="103">
        <v>-15.7</v>
      </c>
      <c r="Q73" s="103">
        <v>-41.8</v>
      </c>
      <c r="R73" s="103">
        <v>-11.3</v>
      </c>
      <c r="S73" s="103">
        <v>-14.5</v>
      </c>
      <c r="T73" s="103">
        <v>-20</v>
      </c>
      <c r="U73" s="103">
        <v>-19</v>
      </c>
      <c r="V73" s="103">
        <v>-64.900000000000006</v>
      </c>
      <c r="W73" s="103">
        <v>-18.2</v>
      </c>
      <c r="X73" s="103">
        <v>-21.4</v>
      </c>
      <c r="Y73" s="103">
        <v>-21</v>
      </c>
      <c r="Z73" s="103">
        <v>-25.2</v>
      </c>
      <c r="AA73" s="103">
        <v>-85.8</v>
      </c>
      <c r="AB73" s="103">
        <v>-25.2</v>
      </c>
      <c r="AC73" s="103">
        <v>-25.4</v>
      </c>
      <c r="AD73" s="103">
        <v>-31.6</v>
      </c>
      <c r="AE73" s="103">
        <v>-35.9</v>
      </c>
      <c r="AF73" s="103">
        <v>-118.1</v>
      </c>
      <c r="AG73" s="103">
        <v>-31.1</v>
      </c>
      <c r="AH73" s="103">
        <v>-37.9</v>
      </c>
      <c r="AI73" s="103">
        <v>-35</v>
      </c>
      <c r="AJ73" s="103">
        <v>-35.700000000000003</v>
      </c>
      <c r="AK73" s="103">
        <v>-139.80000000000001</v>
      </c>
      <c r="AL73" s="103">
        <v>-18.600000000000001</v>
      </c>
      <c r="AM73" s="103">
        <v>-21.3</v>
      </c>
      <c r="AN73" s="103">
        <v>-18.5</v>
      </c>
      <c r="AO73" s="103">
        <v>-14.5</v>
      </c>
      <c r="AP73" s="103">
        <v>-72.8</v>
      </c>
      <c r="AQ73" s="103">
        <v>-14.5</v>
      </c>
      <c r="AR73" s="103">
        <v>-15.3</v>
      </c>
      <c r="AS73" s="103">
        <v>-18</v>
      </c>
      <c r="AT73" s="103">
        <v>-17.399999999999999</v>
      </c>
      <c r="AU73" s="103">
        <v>-65.099999999999994</v>
      </c>
      <c r="AV73" s="103">
        <f>'Controle Dash Trimestre'!$W$30</f>
        <v>-16.754124260000008</v>
      </c>
      <c r="AW73" s="103">
        <f>'Controle Dash Trimestre'!$X$30</f>
        <v>-16.96721916000001</v>
      </c>
      <c r="AX73" s="103">
        <f>'Controle Dash Trimestre'!$Z$30</f>
        <v>-16.477063099999981</v>
      </c>
      <c r="AY73" s="103">
        <f>'Controle Dash Trimestre'!$AB$30</f>
        <v>-16.583742709999999</v>
      </c>
      <c r="AZ73" s="103">
        <f t="shared" si="19"/>
        <v>-66.782149230000002</v>
      </c>
      <c r="BA73" s="103">
        <f>'Controle Dash Trimestre'!$AD$30</f>
        <v>-16.691385380000007</v>
      </c>
      <c r="BB73" s="103">
        <f>'Controle Dash Trimestre'!$AE$30</f>
        <v>-17.778551120000007</v>
      </c>
      <c r="BC73" s="103">
        <f>'Controle Dash Trimestre'!$AG$30</f>
        <v>-15.085819839999999</v>
      </c>
      <c r="BD73" s="103">
        <f>'Controle Dash Trimestre'!$AI$30</f>
        <v>-15.150356210833333</v>
      </c>
      <c r="BE73" s="103">
        <f t="shared" si="20"/>
        <v>-64.706112550833353</v>
      </c>
    </row>
    <row r="74" spans="1:58">
      <c r="A74" s="15" t="s">
        <v>209</v>
      </c>
      <c r="B74" s="15" t="s">
        <v>210</v>
      </c>
      <c r="C74" s="104">
        <v>-7</v>
      </c>
      <c r="D74" s="104">
        <v>-3.7</v>
      </c>
      <c r="E74" s="104">
        <v>-7.4</v>
      </c>
      <c r="F74" s="104">
        <v>-6.7</v>
      </c>
      <c r="G74" s="104">
        <v>-24.8</v>
      </c>
      <c r="H74" s="104">
        <v>-10.199999999999999</v>
      </c>
      <c r="I74" s="104">
        <v>-6.8</v>
      </c>
      <c r="J74" s="104">
        <v>-8.3000000000000007</v>
      </c>
      <c r="K74" s="104">
        <v>-5.6</v>
      </c>
      <c r="L74" s="104">
        <v>-30.9</v>
      </c>
      <c r="M74" s="104">
        <v>-9.6</v>
      </c>
      <c r="N74" s="104">
        <v>-11.1</v>
      </c>
      <c r="O74" s="104">
        <v>-8.9</v>
      </c>
      <c r="P74" s="104">
        <v>-2.4</v>
      </c>
      <c r="Q74" s="104">
        <v>-32.1</v>
      </c>
      <c r="R74" s="104">
        <v>-11.1</v>
      </c>
      <c r="S74" s="104">
        <v>-8.8000000000000007</v>
      </c>
      <c r="T74" s="104">
        <v>-5</v>
      </c>
      <c r="U74" s="104">
        <v>-10.8</v>
      </c>
      <c r="V74" s="104">
        <v>-35.700000000000003</v>
      </c>
      <c r="W74" s="104">
        <v>-6.9</v>
      </c>
      <c r="X74" s="104">
        <v>-9.1999999999999993</v>
      </c>
      <c r="Y74" s="104">
        <v>-7.8</v>
      </c>
      <c r="Z74" s="104">
        <v>-15.7</v>
      </c>
      <c r="AA74" s="104">
        <v>-39.6</v>
      </c>
      <c r="AB74" s="104">
        <v>-7.8</v>
      </c>
      <c r="AC74" s="104">
        <v>-9.4</v>
      </c>
      <c r="AD74" s="104">
        <v>-8.9</v>
      </c>
      <c r="AE74" s="104">
        <v>-7.1</v>
      </c>
      <c r="AF74" s="104">
        <v>-33.299999999999997</v>
      </c>
      <c r="AG74" s="104">
        <v>-5.4</v>
      </c>
      <c r="AH74" s="104">
        <v>-5.4</v>
      </c>
      <c r="AI74" s="104">
        <v>-6.7</v>
      </c>
      <c r="AJ74" s="104">
        <v>-8</v>
      </c>
      <c r="AK74" s="104">
        <v>-25.5</v>
      </c>
      <c r="AL74" s="104">
        <v>-4.2</v>
      </c>
      <c r="AM74" s="104">
        <v>-4.8</v>
      </c>
      <c r="AN74" s="104">
        <v>-4.8</v>
      </c>
      <c r="AO74" s="104">
        <v>-6.5</v>
      </c>
      <c r="AP74" s="104">
        <v>-20.3</v>
      </c>
      <c r="AQ74" s="104">
        <v>-4.7</v>
      </c>
      <c r="AR74" s="104">
        <v>-5.2</v>
      </c>
      <c r="AS74" s="104">
        <v>-5.4</v>
      </c>
      <c r="AT74" s="104">
        <v>-4.5</v>
      </c>
      <c r="AU74" s="104">
        <v>-19.8</v>
      </c>
      <c r="AV74" s="104">
        <f>'Controle Dash Trimestre'!$W$34</f>
        <v>-3.7216502999999999</v>
      </c>
      <c r="AW74" s="104">
        <f>'Controle Dash Trimestre'!$X$34</f>
        <v>-4.8377754399999997</v>
      </c>
      <c r="AX74" s="104">
        <f>'Controle Dash Trimestre'!$Z$34</f>
        <v>-6.1835263699999992</v>
      </c>
      <c r="AY74" s="104">
        <f>'Controle Dash Trimestre'!$AB$34</f>
        <v>-5.8835986499999997</v>
      </c>
      <c r="AZ74" s="104">
        <f t="shared" si="19"/>
        <v>-20.626550760000001</v>
      </c>
      <c r="BA74" s="104">
        <f>'Controle Dash Trimestre'!$AD$34</f>
        <v>-4.13934362</v>
      </c>
      <c r="BB74" s="104">
        <f>'Controle Dash Trimestre'!$AE$34</f>
        <v>-3.9998244400000003</v>
      </c>
      <c r="BC74" s="104">
        <f>'Controle Dash Trimestre'!$AG$34</f>
        <v>-5.4960933799999996</v>
      </c>
      <c r="BD74" s="104">
        <f>'Controle Dash Trimestre'!$AI$34</f>
        <v>-6.8514257000000001</v>
      </c>
      <c r="BE74" s="104">
        <f t="shared" si="20"/>
        <v>-20.486687140000001</v>
      </c>
    </row>
    <row r="75" spans="1:58">
      <c r="A75" s="14" t="s">
        <v>211</v>
      </c>
      <c r="B75" s="14" t="s">
        <v>212</v>
      </c>
      <c r="C75" s="103">
        <v>-26.8</v>
      </c>
      <c r="D75" s="103">
        <v>-24.9</v>
      </c>
      <c r="E75" s="103">
        <v>-31.7</v>
      </c>
      <c r="F75" s="103">
        <v>-36</v>
      </c>
      <c r="G75" s="103">
        <v>-119.3</v>
      </c>
      <c r="H75" s="103">
        <v>-32.6</v>
      </c>
      <c r="I75" s="103">
        <v>-36.1</v>
      </c>
      <c r="J75" s="103">
        <v>-41</v>
      </c>
      <c r="K75" s="103">
        <v>-45.8</v>
      </c>
      <c r="L75" s="103">
        <v>-155.5</v>
      </c>
      <c r="M75" s="103">
        <v>-48</v>
      </c>
      <c r="N75" s="103">
        <v>-50.2</v>
      </c>
      <c r="O75" s="103">
        <v>-50.3</v>
      </c>
      <c r="P75" s="103">
        <v>-52.9</v>
      </c>
      <c r="Q75" s="103">
        <v>-201.4</v>
      </c>
      <c r="R75" s="103">
        <v>-50.9</v>
      </c>
      <c r="S75" s="103">
        <v>-59.6</v>
      </c>
      <c r="T75" s="103">
        <v>-63.5</v>
      </c>
      <c r="U75" s="103">
        <v>-70.599999999999994</v>
      </c>
      <c r="V75" s="103">
        <v>-244.6</v>
      </c>
      <c r="W75" s="103">
        <v>-62.6</v>
      </c>
      <c r="X75" s="103">
        <v>-74.5</v>
      </c>
      <c r="Y75" s="103">
        <v>-71.400000000000006</v>
      </c>
      <c r="Z75" s="103">
        <v>-85.9</v>
      </c>
      <c r="AA75" s="103">
        <v>-294.39999999999998</v>
      </c>
      <c r="AB75" s="103">
        <v>-68.400000000000006</v>
      </c>
      <c r="AC75" s="103">
        <v>-72.400000000000006</v>
      </c>
      <c r="AD75" s="103">
        <v>-83.8</v>
      </c>
      <c r="AE75" s="103">
        <v>-107.1</v>
      </c>
      <c r="AF75" s="103">
        <v>-331.8</v>
      </c>
      <c r="AG75" s="103" t="s">
        <v>60</v>
      </c>
      <c r="AH75" s="103" t="s">
        <v>60</v>
      </c>
      <c r="AI75" s="103" t="s">
        <v>60</v>
      </c>
      <c r="AJ75" s="103" t="s">
        <v>60</v>
      </c>
      <c r="AK75" s="103" t="s">
        <v>60</v>
      </c>
      <c r="AL75" s="103" t="s">
        <v>60</v>
      </c>
      <c r="AM75" s="103" t="s">
        <v>60</v>
      </c>
      <c r="AN75" s="103" t="s">
        <v>60</v>
      </c>
      <c r="AO75" s="103" t="s">
        <v>60</v>
      </c>
      <c r="AP75" s="103" t="s">
        <v>60</v>
      </c>
      <c r="AQ75" s="103" t="s">
        <v>60</v>
      </c>
      <c r="AR75" s="103" t="s">
        <v>60</v>
      </c>
      <c r="AS75" s="103" t="s">
        <v>60</v>
      </c>
      <c r="AT75" s="103" t="s">
        <v>60</v>
      </c>
      <c r="AU75" s="103" t="s">
        <v>60</v>
      </c>
      <c r="AV75" s="103">
        <v>0</v>
      </c>
      <c r="AW75" s="103">
        <v>0</v>
      </c>
      <c r="AX75" s="103">
        <v>0</v>
      </c>
      <c r="AY75" s="103">
        <v>0</v>
      </c>
      <c r="AZ75" s="103">
        <f t="shared" si="19"/>
        <v>0</v>
      </c>
      <c r="BA75" s="103">
        <v>0</v>
      </c>
      <c r="BB75" s="103">
        <v>0</v>
      </c>
      <c r="BC75" s="103">
        <v>0</v>
      </c>
      <c r="BD75" s="103">
        <v>0</v>
      </c>
      <c r="BE75" s="103">
        <f t="shared" si="20"/>
        <v>0</v>
      </c>
    </row>
    <row r="76" spans="1:58">
      <c r="A76" s="15" t="s">
        <v>213</v>
      </c>
      <c r="B76" s="15" t="s">
        <v>214</v>
      </c>
      <c r="C76" s="104" t="s">
        <v>60</v>
      </c>
      <c r="D76" s="104" t="s">
        <v>60</v>
      </c>
      <c r="E76" s="104" t="s">
        <v>60</v>
      </c>
      <c r="F76" s="104" t="s">
        <v>60</v>
      </c>
      <c r="G76" s="104" t="s">
        <v>60</v>
      </c>
      <c r="H76" s="104" t="s">
        <v>60</v>
      </c>
      <c r="I76" s="104" t="s">
        <v>60</v>
      </c>
      <c r="J76" s="104" t="s">
        <v>60</v>
      </c>
      <c r="K76" s="104" t="s">
        <v>60</v>
      </c>
      <c r="L76" s="104" t="s">
        <v>60</v>
      </c>
      <c r="M76" s="104" t="s">
        <v>60</v>
      </c>
      <c r="N76" s="104" t="s">
        <v>60</v>
      </c>
      <c r="O76" s="104" t="s">
        <v>60</v>
      </c>
      <c r="P76" s="104" t="s">
        <v>60</v>
      </c>
      <c r="Q76" s="104" t="s">
        <v>60</v>
      </c>
      <c r="R76" s="104" t="s">
        <v>60</v>
      </c>
      <c r="S76" s="104" t="s">
        <v>60</v>
      </c>
      <c r="T76" s="104" t="s">
        <v>60</v>
      </c>
      <c r="U76" s="104" t="s">
        <v>60</v>
      </c>
      <c r="V76" s="104" t="s">
        <v>60</v>
      </c>
      <c r="W76" s="104" t="s">
        <v>60</v>
      </c>
      <c r="X76" s="104" t="s">
        <v>60</v>
      </c>
      <c r="Y76" s="104">
        <v>-0.1</v>
      </c>
      <c r="Z76" s="104">
        <v>0.1</v>
      </c>
      <c r="AA76" s="104" t="s">
        <v>60</v>
      </c>
      <c r="AB76" s="104">
        <v>0</v>
      </c>
      <c r="AC76" s="104">
        <v>-0.1</v>
      </c>
      <c r="AD76" s="104">
        <v>-0.1</v>
      </c>
      <c r="AE76" s="104">
        <v>-0.3</v>
      </c>
      <c r="AF76" s="104">
        <v>-0.5</v>
      </c>
      <c r="AG76" s="104" t="s">
        <v>60</v>
      </c>
      <c r="AH76" s="104" t="s">
        <v>60</v>
      </c>
      <c r="AI76" s="104" t="s">
        <v>60</v>
      </c>
      <c r="AJ76" s="104" t="s">
        <v>60</v>
      </c>
      <c r="AK76" s="104" t="s">
        <v>60</v>
      </c>
      <c r="AL76" s="104" t="s">
        <v>60</v>
      </c>
      <c r="AM76" s="104" t="s">
        <v>60</v>
      </c>
      <c r="AN76" s="104" t="s">
        <v>60</v>
      </c>
      <c r="AO76" s="104" t="s">
        <v>60</v>
      </c>
      <c r="AP76" s="104" t="s">
        <v>60</v>
      </c>
      <c r="AQ76" s="104" t="s">
        <v>60</v>
      </c>
      <c r="AR76" s="104" t="s">
        <v>60</v>
      </c>
      <c r="AS76" s="104" t="s">
        <v>60</v>
      </c>
      <c r="AT76" s="104" t="s">
        <v>60</v>
      </c>
      <c r="AU76" s="104" t="s">
        <v>60</v>
      </c>
      <c r="AV76" s="104">
        <v>0</v>
      </c>
      <c r="AW76" s="104">
        <v>0</v>
      </c>
      <c r="AX76" s="104">
        <v>0</v>
      </c>
      <c r="AY76" s="104">
        <v>0</v>
      </c>
      <c r="AZ76" s="104">
        <f t="shared" si="19"/>
        <v>0</v>
      </c>
      <c r="BA76" s="104">
        <v>0</v>
      </c>
      <c r="BB76" s="104">
        <v>0</v>
      </c>
      <c r="BC76" s="104">
        <v>0</v>
      </c>
      <c r="BD76" s="104">
        <v>0</v>
      </c>
      <c r="BE76" s="104">
        <f t="shared" si="20"/>
        <v>0</v>
      </c>
    </row>
    <row r="77" spans="1:58">
      <c r="A77" s="14" t="s">
        <v>215</v>
      </c>
      <c r="B77" s="14" t="s">
        <v>216</v>
      </c>
      <c r="C77" s="103">
        <v>-26.8</v>
      </c>
      <c r="D77" s="103">
        <v>-24.9</v>
      </c>
      <c r="E77" s="103">
        <v>-31.7</v>
      </c>
      <c r="F77" s="103">
        <v>-36</v>
      </c>
      <c r="G77" s="103">
        <v>-119.3</v>
      </c>
      <c r="H77" s="103">
        <v>-32.6</v>
      </c>
      <c r="I77" s="103">
        <v>-36.1</v>
      </c>
      <c r="J77" s="103">
        <v>-41</v>
      </c>
      <c r="K77" s="103">
        <v>-45.8</v>
      </c>
      <c r="L77" s="103">
        <v>-155.5</v>
      </c>
      <c r="M77" s="103">
        <v>-48</v>
      </c>
      <c r="N77" s="103">
        <v>-50.2</v>
      </c>
      <c r="O77" s="103">
        <v>-50.3</v>
      </c>
      <c r="P77" s="103">
        <v>-52.9</v>
      </c>
      <c r="Q77" s="103">
        <v>-201.4</v>
      </c>
      <c r="R77" s="103">
        <v>-50.9</v>
      </c>
      <c r="S77" s="103">
        <v>-59.6</v>
      </c>
      <c r="T77" s="103">
        <v>-63.5</v>
      </c>
      <c r="U77" s="103">
        <v>-70.599999999999994</v>
      </c>
      <c r="V77" s="103">
        <v>-244.6</v>
      </c>
      <c r="W77" s="103">
        <v>-62.6</v>
      </c>
      <c r="X77" s="103">
        <v>-74.5</v>
      </c>
      <c r="Y77" s="103">
        <v>-71.5</v>
      </c>
      <c r="Z77" s="103">
        <v>-85.8</v>
      </c>
      <c r="AA77" s="103">
        <v>-294.39999999999998</v>
      </c>
      <c r="AB77" s="103">
        <v>-68.400000000000006</v>
      </c>
      <c r="AC77" s="103">
        <v>-72.5</v>
      </c>
      <c r="AD77" s="103">
        <v>-84</v>
      </c>
      <c r="AE77" s="103">
        <v>-107.4</v>
      </c>
      <c r="AF77" s="103">
        <v>-332.3</v>
      </c>
      <c r="AG77" s="103">
        <v>-80.599999999999994</v>
      </c>
      <c r="AH77" s="103">
        <v>-87.7</v>
      </c>
      <c r="AI77" s="103">
        <v>-84.4</v>
      </c>
      <c r="AJ77" s="103">
        <v>-79.599999999999994</v>
      </c>
      <c r="AK77" s="103">
        <v>-332.3</v>
      </c>
      <c r="AL77" s="103">
        <v>-71.599999999999994</v>
      </c>
      <c r="AM77" s="103">
        <v>-77.5</v>
      </c>
      <c r="AN77" s="103">
        <v>-72.099999999999994</v>
      </c>
      <c r="AO77" s="103">
        <v>-67.400000000000006</v>
      </c>
      <c r="AP77" s="103">
        <v>-288.60000000000002</v>
      </c>
      <c r="AQ77" s="103">
        <v>-63.9</v>
      </c>
      <c r="AR77" s="103">
        <v>-67.599999999999994</v>
      </c>
      <c r="AS77" s="103">
        <v>-74</v>
      </c>
      <c r="AT77" s="103">
        <v>-69.3</v>
      </c>
      <c r="AU77" s="103">
        <v>-274.89999999999998</v>
      </c>
      <c r="AV77" s="103">
        <f t="shared" ref="AV77:AW77" si="21">SUM(AV78:AV80)</f>
        <v>-64.168278269999988</v>
      </c>
      <c r="AW77" s="103">
        <f t="shared" si="21"/>
        <v>-65.316378740000019</v>
      </c>
      <c r="AX77" s="103">
        <f>SUM(AX78:AX80)</f>
        <v>-72.309566780000011</v>
      </c>
      <c r="AY77" s="103">
        <f>SUM(AY78:AY80)</f>
        <v>-75.913529009999934</v>
      </c>
      <c r="AZ77" s="103">
        <f>SUM(AZ78:AZ80)</f>
        <v>-277.70775279999992</v>
      </c>
      <c r="BA77" s="103">
        <f t="shared" ref="BA77:BB77" si="22">SUM(BA78:BA80)</f>
        <v>-72.804682130000003</v>
      </c>
      <c r="BB77" s="103">
        <f t="shared" si="22"/>
        <v>-78.693008669999998</v>
      </c>
      <c r="BC77" s="103">
        <f>SUM(BC78:BC80)</f>
        <v>-78.791701700000004</v>
      </c>
      <c r="BD77" s="103">
        <f>SUM(BD78:BD80)</f>
        <v>-91.632914483333323</v>
      </c>
      <c r="BE77" s="103">
        <f>SUM(BE78:BE80)</f>
        <v>-321.92230698333339</v>
      </c>
      <c r="BF77" s="123"/>
    </row>
    <row r="78" spans="1:58">
      <c r="A78" s="15" t="s">
        <v>217</v>
      </c>
      <c r="B78" s="15" t="s">
        <v>218</v>
      </c>
      <c r="C78" s="104">
        <v>-10.199999999999999</v>
      </c>
      <c r="D78" s="104">
        <v>-10.4</v>
      </c>
      <c r="E78" s="104">
        <v>-11.2</v>
      </c>
      <c r="F78" s="104">
        <v>-11.9</v>
      </c>
      <c r="G78" s="104">
        <v>-43.8</v>
      </c>
      <c r="H78" s="104">
        <v>-11.1</v>
      </c>
      <c r="I78" s="104">
        <v>-14.6</v>
      </c>
      <c r="J78" s="104">
        <v>-15</v>
      </c>
      <c r="K78" s="104">
        <v>-19.3</v>
      </c>
      <c r="L78" s="104">
        <v>-59.9</v>
      </c>
      <c r="M78" s="104">
        <v>-16.2</v>
      </c>
      <c r="N78" s="104">
        <v>-18.100000000000001</v>
      </c>
      <c r="O78" s="104">
        <v>-20.9</v>
      </c>
      <c r="P78" s="104">
        <v>-23.3</v>
      </c>
      <c r="Q78" s="104">
        <v>-78.5</v>
      </c>
      <c r="R78" s="104">
        <v>-19.600000000000001</v>
      </c>
      <c r="S78" s="104">
        <v>-21.3</v>
      </c>
      <c r="T78" s="104">
        <v>-23.1</v>
      </c>
      <c r="U78" s="104">
        <v>-24.4</v>
      </c>
      <c r="V78" s="104">
        <v>-88.4</v>
      </c>
      <c r="W78" s="104">
        <v>-20.2</v>
      </c>
      <c r="X78" s="104">
        <v>-21.7</v>
      </c>
      <c r="Y78" s="104">
        <v>-24.8</v>
      </c>
      <c r="Z78" s="104">
        <v>-22.1</v>
      </c>
      <c r="AA78" s="104">
        <v>-88.9</v>
      </c>
      <c r="AB78" s="104">
        <v>-22.4</v>
      </c>
      <c r="AC78" s="104">
        <v>-22.3</v>
      </c>
      <c r="AD78" s="104">
        <v>-21.3</v>
      </c>
      <c r="AE78" s="104">
        <v>-27.3</v>
      </c>
      <c r="AF78" s="104">
        <v>-93.3</v>
      </c>
      <c r="AG78" s="104">
        <v>-21.2</v>
      </c>
      <c r="AH78" s="104">
        <v>-21.8</v>
      </c>
      <c r="AI78" s="104">
        <v>-20.5</v>
      </c>
      <c r="AJ78" s="104">
        <v>-17</v>
      </c>
      <c r="AK78" s="104">
        <v>-80.5</v>
      </c>
      <c r="AL78" s="104">
        <v>-18.7</v>
      </c>
      <c r="AM78" s="104">
        <v>-17.783024917400017</v>
      </c>
      <c r="AN78" s="104">
        <v>-17.919969212200002</v>
      </c>
      <c r="AO78" s="104">
        <v>-18.446172121200014</v>
      </c>
      <c r="AP78" s="104">
        <v>-72.8</v>
      </c>
      <c r="AQ78" s="104">
        <v>-18.600000000000001</v>
      </c>
      <c r="AR78" s="104">
        <v>-21.8</v>
      </c>
      <c r="AS78" s="104">
        <v>-21.4</v>
      </c>
      <c r="AT78" s="104">
        <v>-17.3</v>
      </c>
      <c r="AU78" s="104">
        <v>-79.2</v>
      </c>
      <c r="AV78" s="104">
        <v>-15.344022269999988</v>
      </c>
      <c r="AW78" s="104">
        <v>-16.569221160000005</v>
      </c>
      <c r="AX78" s="104">
        <v>-17.706749860000009</v>
      </c>
      <c r="AY78" s="104">
        <v>-15.137784979999946</v>
      </c>
      <c r="AZ78" s="104">
        <f t="shared" si="19"/>
        <v>-64.757778269999946</v>
      </c>
      <c r="BA78" s="104">
        <v>-14.971814829999998</v>
      </c>
      <c r="BB78" s="104">
        <v>-16.009718050000004</v>
      </c>
      <c r="BC78" s="104">
        <v>-16.175206090000003</v>
      </c>
      <c r="BD78" s="104">
        <v>-25.131187300000001</v>
      </c>
      <c r="BE78" s="104">
        <f t="shared" si="20"/>
        <v>-72.287926270000014</v>
      </c>
    </row>
    <row r="79" spans="1:58">
      <c r="A79" s="14" t="s">
        <v>219</v>
      </c>
      <c r="B79" s="14" t="s">
        <v>220</v>
      </c>
      <c r="C79" s="103">
        <v>-14.2</v>
      </c>
      <c r="D79" s="103">
        <v>-11.9</v>
      </c>
      <c r="E79" s="103">
        <v>-14.3</v>
      </c>
      <c r="F79" s="103">
        <v>-16.7</v>
      </c>
      <c r="G79" s="103">
        <v>-57.1</v>
      </c>
      <c r="H79" s="103">
        <v>-13.3</v>
      </c>
      <c r="I79" s="103">
        <v>-17.5</v>
      </c>
      <c r="J79" s="103">
        <v>-18.600000000000001</v>
      </c>
      <c r="K79" s="103">
        <v>-23.6</v>
      </c>
      <c r="L79" s="103">
        <v>-73</v>
      </c>
      <c r="M79" s="103">
        <v>-20.6</v>
      </c>
      <c r="N79" s="103">
        <v>-22.7</v>
      </c>
      <c r="O79" s="103">
        <v>-19.399999999999999</v>
      </c>
      <c r="P79" s="103">
        <v>-27.9</v>
      </c>
      <c r="Q79" s="103">
        <v>-90.6</v>
      </c>
      <c r="R79" s="103">
        <v>-22.6</v>
      </c>
      <c r="S79" s="103">
        <v>-30.7</v>
      </c>
      <c r="T79" s="103">
        <v>-35.700000000000003</v>
      </c>
      <c r="U79" s="103">
        <v>-35.5</v>
      </c>
      <c r="V79" s="103">
        <v>-124.6</v>
      </c>
      <c r="W79" s="103">
        <v>-30.3</v>
      </c>
      <c r="X79" s="103">
        <v>-40.6</v>
      </c>
      <c r="Y79" s="103">
        <v>-39.4</v>
      </c>
      <c r="Z79" s="103">
        <v>-49.1</v>
      </c>
      <c r="AA79" s="103">
        <v>-159.4</v>
      </c>
      <c r="AB79" s="103">
        <v>-38.6</v>
      </c>
      <c r="AC79" s="103">
        <v>-40.799999999999997</v>
      </c>
      <c r="AD79" s="103">
        <v>-53</v>
      </c>
      <c r="AE79" s="103">
        <v>-71.599999999999994</v>
      </c>
      <c r="AF79" s="103">
        <v>-204</v>
      </c>
      <c r="AG79" s="103">
        <v>-54.4</v>
      </c>
      <c r="AH79" s="103">
        <v>-60.6</v>
      </c>
      <c r="AI79" s="103">
        <v>-55.4</v>
      </c>
      <c r="AJ79" s="103">
        <v>-54.1</v>
      </c>
      <c r="AK79" s="103">
        <v>-224.4</v>
      </c>
      <c r="AL79" s="103">
        <v>-49</v>
      </c>
      <c r="AM79" s="103">
        <v>-55.078880355416636</v>
      </c>
      <c r="AN79" s="103">
        <v>-49.246160365416635</v>
      </c>
      <c r="AO79" s="103">
        <v>-43.736135953750008</v>
      </c>
      <c r="AP79" s="103">
        <v>-197.08201934458327</v>
      </c>
      <c r="AQ79" s="103">
        <v>-40.624012910000005</v>
      </c>
      <c r="AR79" s="103">
        <v>-40.578971879999997</v>
      </c>
      <c r="AS79" s="103">
        <v>-47.346544570000006</v>
      </c>
      <c r="AT79" s="103">
        <v>-48.125908930000008</v>
      </c>
      <c r="AU79" s="103">
        <v>-176.67543829000002</v>
      </c>
      <c r="AV79" s="103">
        <v>-46.349492279999993</v>
      </c>
      <c r="AW79" s="103">
        <v>-45.32241495000001</v>
      </c>
      <c r="AX79" s="103">
        <v>-49.979690859999991</v>
      </c>
      <c r="AY79" s="103">
        <v>-55.896680299999993</v>
      </c>
      <c r="AZ79" s="103">
        <f t="shared" si="19"/>
        <v>-197.54827838999998</v>
      </c>
      <c r="BA79" s="103">
        <v>-54.149259880000002</v>
      </c>
      <c r="BB79" s="103">
        <v>-60.143075090000004</v>
      </c>
      <c r="BC79" s="103">
        <v>-58.094185019999998</v>
      </c>
      <c r="BD79" s="103">
        <v>-60.965817563333331</v>
      </c>
      <c r="BE79" s="103">
        <f t="shared" si="20"/>
        <v>-233.35233755333334</v>
      </c>
    </row>
    <row r="80" spans="1:58">
      <c r="A80" s="15" t="s">
        <v>221</v>
      </c>
      <c r="B80" s="15" t="s">
        <v>222</v>
      </c>
      <c r="C80" s="104">
        <v>-2.2000000000000002</v>
      </c>
      <c r="D80" s="104">
        <v>-2.6</v>
      </c>
      <c r="E80" s="104">
        <v>-6.1</v>
      </c>
      <c r="F80" s="104">
        <v>-7.3</v>
      </c>
      <c r="G80" s="104">
        <v>-18.2</v>
      </c>
      <c r="H80" s="104">
        <v>-8</v>
      </c>
      <c r="I80" s="104">
        <v>-3.5</v>
      </c>
      <c r="J80" s="104">
        <v>-5.3</v>
      </c>
      <c r="K80" s="104">
        <v>-3</v>
      </c>
      <c r="L80" s="104">
        <v>-19.8</v>
      </c>
      <c r="M80" s="104">
        <v>-11.2</v>
      </c>
      <c r="N80" s="104">
        <v>-9.4</v>
      </c>
      <c r="O80" s="104">
        <v>-9.3000000000000007</v>
      </c>
      <c r="P80" s="104">
        <v>-1.8</v>
      </c>
      <c r="Q80" s="104">
        <v>-31.7</v>
      </c>
      <c r="R80" s="104">
        <v>-8.6</v>
      </c>
      <c r="S80" s="104">
        <v>-7.6</v>
      </c>
      <c r="T80" s="104">
        <v>-4.7</v>
      </c>
      <c r="U80" s="104">
        <v>-10.6</v>
      </c>
      <c r="V80" s="104">
        <v>-31.6</v>
      </c>
      <c r="W80" s="104">
        <v>-12.1</v>
      </c>
      <c r="X80" s="104">
        <v>-12.3</v>
      </c>
      <c r="Y80" s="104">
        <v>-7.1</v>
      </c>
      <c r="Z80" s="104">
        <v>-14.6</v>
      </c>
      <c r="AA80" s="104">
        <v>-46.1</v>
      </c>
      <c r="AB80" s="104">
        <v>-7.5</v>
      </c>
      <c r="AC80" s="104">
        <v>-9.4</v>
      </c>
      <c r="AD80" s="104">
        <v>-9.6999999999999993</v>
      </c>
      <c r="AE80" s="104">
        <v>-8.5</v>
      </c>
      <c r="AF80" s="104">
        <v>-35</v>
      </c>
      <c r="AG80" s="104">
        <v>-5</v>
      </c>
      <c r="AH80" s="104">
        <v>-5.4</v>
      </c>
      <c r="AI80" s="104">
        <v>-8.6</v>
      </c>
      <c r="AJ80" s="104">
        <v>-8.6</v>
      </c>
      <c r="AK80" s="104">
        <v>-27.5</v>
      </c>
      <c r="AL80" s="104">
        <v>-3.8</v>
      </c>
      <c r="AM80" s="104">
        <v>-4.6428340000000006</v>
      </c>
      <c r="AN80" s="104">
        <v>-4.9472538099999994</v>
      </c>
      <c r="AO80" s="104">
        <v>-5.2541876399999996</v>
      </c>
      <c r="AP80" s="104">
        <v>-18.667856829999998</v>
      </c>
      <c r="AQ80" s="104">
        <v>-4.7</v>
      </c>
      <c r="AR80" s="104">
        <v>-5.2</v>
      </c>
      <c r="AS80" s="104">
        <v>-5.2</v>
      </c>
      <c r="AT80" s="104">
        <v>-3.9</v>
      </c>
      <c r="AU80" s="104">
        <v>-19</v>
      </c>
      <c r="AV80" s="104">
        <v>-2.4747637199999999</v>
      </c>
      <c r="AW80" s="104">
        <v>-3.4247426299999999</v>
      </c>
      <c r="AX80" s="104">
        <v>-4.6231260599999997</v>
      </c>
      <c r="AY80" s="104">
        <v>-4.8790637299999986</v>
      </c>
      <c r="AZ80" s="104">
        <f t="shared" si="19"/>
        <v>-15.401696139999999</v>
      </c>
      <c r="BA80" s="104">
        <v>-3.68360742</v>
      </c>
      <c r="BB80" s="104">
        <v>-2.5402155299999998</v>
      </c>
      <c r="BC80" s="104">
        <v>-4.52231059</v>
      </c>
      <c r="BD80" s="104">
        <v>-5.53590962</v>
      </c>
      <c r="BE80" s="104">
        <f t="shared" si="20"/>
        <v>-16.282043160000001</v>
      </c>
    </row>
    <row r="81" spans="1:57">
      <c r="A81" s="14" t="s">
        <v>223</v>
      </c>
      <c r="B81" s="14" t="s">
        <v>224</v>
      </c>
      <c r="C81" s="103">
        <v>-0.1</v>
      </c>
      <c r="D81" s="103">
        <v>0</v>
      </c>
      <c r="E81" s="103">
        <v>0</v>
      </c>
      <c r="F81" s="103">
        <v>-0.1</v>
      </c>
      <c r="G81" s="103">
        <v>-0.3</v>
      </c>
      <c r="H81" s="103">
        <v>-0.2</v>
      </c>
      <c r="I81" s="103">
        <v>-0.5</v>
      </c>
      <c r="J81" s="103">
        <v>-2.1</v>
      </c>
      <c r="K81" s="103">
        <v>0</v>
      </c>
      <c r="L81" s="103">
        <v>-2.8</v>
      </c>
      <c r="M81" s="103" t="s">
        <v>60</v>
      </c>
      <c r="N81" s="103" t="s">
        <v>60</v>
      </c>
      <c r="O81" s="103">
        <v>-0.7</v>
      </c>
      <c r="P81" s="103" t="s">
        <v>60</v>
      </c>
      <c r="Q81" s="103">
        <v>-0.7</v>
      </c>
      <c r="R81" s="103" t="s">
        <v>60</v>
      </c>
      <c r="S81" s="103" t="s">
        <v>60</v>
      </c>
      <c r="T81" s="103" t="s">
        <v>60</v>
      </c>
      <c r="U81" s="103" t="s">
        <v>60</v>
      </c>
      <c r="V81" s="103" t="s">
        <v>60</v>
      </c>
      <c r="W81" s="103" t="s">
        <v>60</v>
      </c>
      <c r="X81" s="103" t="s">
        <v>60</v>
      </c>
      <c r="Y81" s="103" t="s">
        <v>60</v>
      </c>
      <c r="Z81" s="103" t="s">
        <v>60</v>
      </c>
      <c r="AA81" s="103" t="s">
        <v>60</v>
      </c>
      <c r="AB81" s="103" t="s">
        <v>60</v>
      </c>
      <c r="AC81" s="103" t="s">
        <v>60</v>
      </c>
      <c r="AD81" s="103" t="s">
        <v>60</v>
      </c>
      <c r="AE81" s="103" t="s">
        <v>60</v>
      </c>
      <c r="AF81" s="103" t="s">
        <v>60</v>
      </c>
      <c r="AG81" s="103" t="s">
        <v>60</v>
      </c>
      <c r="AH81" s="103" t="s">
        <v>60</v>
      </c>
      <c r="AI81" s="103" t="s">
        <v>60</v>
      </c>
      <c r="AJ81" s="103" t="s">
        <v>60</v>
      </c>
      <c r="AK81" s="103" t="s">
        <v>60</v>
      </c>
      <c r="AL81" s="103" t="s">
        <v>60</v>
      </c>
      <c r="AM81" s="103" t="s">
        <v>60</v>
      </c>
      <c r="AN81" s="103" t="s">
        <v>60</v>
      </c>
      <c r="AO81" s="103" t="s">
        <v>60</v>
      </c>
      <c r="AP81" s="103" t="s">
        <v>60</v>
      </c>
      <c r="AQ81" s="103" t="s">
        <v>60</v>
      </c>
      <c r="AR81" s="103" t="s">
        <v>60</v>
      </c>
      <c r="AS81" s="103" t="s">
        <v>60</v>
      </c>
      <c r="AT81" s="103" t="s">
        <v>60</v>
      </c>
      <c r="AU81" s="103" t="s">
        <v>60</v>
      </c>
      <c r="AV81" s="103">
        <v>0</v>
      </c>
      <c r="AW81" s="103">
        <v>0</v>
      </c>
      <c r="AX81" s="103">
        <v>0</v>
      </c>
      <c r="AY81" s="103">
        <v>0</v>
      </c>
      <c r="AZ81" s="103">
        <f t="shared" si="19"/>
        <v>0</v>
      </c>
      <c r="BA81" s="103">
        <v>0</v>
      </c>
      <c r="BB81" s="103">
        <v>0</v>
      </c>
      <c r="BC81" s="103">
        <v>0</v>
      </c>
      <c r="BD81" s="103">
        <v>0</v>
      </c>
      <c r="BE81" s="103">
        <f t="shared" si="20"/>
        <v>0</v>
      </c>
    </row>
    <row r="82" spans="1:57">
      <c r="A82" s="15" t="s">
        <v>225</v>
      </c>
      <c r="B82" s="15" t="s">
        <v>226</v>
      </c>
      <c r="C82" s="104">
        <v>-2.7</v>
      </c>
      <c r="D82" s="104">
        <v>-3.8</v>
      </c>
      <c r="E82" s="104">
        <v>-5</v>
      </c>
      <c r="F82" s="104">
        <v>-8.1999999999999993</v>
      </c>
      <c r="G82" s="104">
        <v>-19.7</v>
      </c>
      <c r="H82" s="104">
        <v>-10.7</v>
      </c>
      <c r="I82" s="104">
        <v>-6.7</v>
      </c>
      <c r="J82" s="104">
        <v>-5.9</v>
      </c>
      <c r="K82" s="104">
        <v>-11.9</v>
      </c>
      <c r="L82" s="104">
        <v>-35.200000000000003</v>
      </c>
      <c r="M82" s="104">
        <v>-11.5</v>
      </c>
      <c r="N82" s="104">
        <v>-10.3</v>
      </c>
      <c r="O82" s="104">
        <v>-16.3</v>
      </c>
      <c r="P82" s="104">
        <v>-21.1</v>
      </c>
      <c r="Q82" s="104">
        <v>-59.2</v>
      </c>
      <c r="R82" s="104">
        <v>-22</v>
      </c>
      <c r="S82" s="104">
        <v>-24.1</v>
      </c>
      <c r="T82" s="104">
        <v>-25.1</v>
      </c>
      <c r="U82" s="104">
        <v>-31.5</v>
      </c>
      <c r="V82" s="104">
        <v>-102.8</v>
      </c>
      <c r="W82" s="104">
        <v>-20.5</v>
      </c>
      <c r="X82" s="104">
        <v>-24.2</v>
      </c>
      <c r="Y82" s="104">
        <v>-27.2</v>
      </c>
      <c r="Z82" s="104">
        <v>-26.7</v>
      </c>
      <c r="AA82" s="104">
        <v>-98.6</v>
      </c>
      <c r="AB82" s="104">
        <v>-25.3</v>
      </c>
      <c r="AC82" s="104">
        <v>-26.8</v>
      </c>
      <c r="AD82" s="104">
        <v>-32.9</v>
      </c>
      <c r="AE82" s="104">
        <v>-36.4</v>
      </c>
      <c r="AF82" s="104">
        <v>-121.4</v>
      </c>
      <c r="AG82" s="104">
        <v>-33.799999999999997</v>
      </c>
      <c r="AH82" s="104">
        <v>-28.6</v>
      </c>
      <c r="AI82" s="104">
        <v>-43.4</v>
      </c>
      <c r="AJ82" s="104">
        <v>-49.2</v>
      </c>
      <c r="AK82" s="104">
        <v>-155.1</v>
      </c>
      <c r="AL82" s="104">
        <v>-32.700000000000003</v>
      </c>
      <c r="AM82" s="104">
        <v>-32.5</v>
      </c>
      <c r="AN82" s="104">
        <v>-33.700000000000003</v>
      </c>
      <c r="AO82" s="104">
        <v>-43.5</v>
      </c>
      <c r="AP82" s="104">
        <v>-142.30000000000001</v>
      </c>
      <c r="AQ82" s="104">
        <v>-40.200000000000003</v>
      </c>
      <c r="AR82" s="104">
        <v>-42.1</v>
      </c>
      <c r="AS82" s="104">
        <v>-33.5</v>
      </c>
      <c r="AT82" s="104">
        <v>-30.9</v>
      </c>
      <c r="AU82" s="104">
        <v>-146.69999999999999</v>
      </c>
      <c r="AV82" s="104">
        <f>SUM('Controle Dash Trimestre'!$W$127,'Controle Dash Trimestre'!$W$129)</f>
        <v>-28.022601260000002</v>
      </c>
      <c r="AW82" s="104">
        <f>SUM('Controle Dash Trimestre'!$X$127,'Controle Dash Trimestre'!$X$129)</f>
        <v>-24.368416179999997</v>
      </c>
      <c r="AX82" s="104">
        <f>SUM('Controle Dash Trimestre'!$Z$127,'Controle Dash Trimestre'!$Z$129)</f>
        <v>-26.295408080000001</v>
      </c>
      <c r="AY82" s="104">
        <f>SUM('Controle Dash Trimestre'!$AB$127,'Controle Dash Trimestre'!$AB$129)</f>
        <v>-24.734943670000003</v>
      </c>
      <c r="AZ82" s="104">
        <f t="shared" si="19"/>
        <v>-103.42136919000001</v>
      </c>
      <c r="BA82" s="104">
        <f>SUM('Controle Dash Trimestre'!$AD$127,'Controle Dash Trimestre'!$AD$129)</f>
        <v>-25.941582010000001</v>
      </c>
      <c r="BB82" s="104">
        <f>SUM('Controle Dash Trimestre'!$AE$127,'Controle Dash Trimestre'!$AE$129)</f>
        <v>-23.750834609999998</v>
      </c>
      <c r="BC82" s="104">
        <f>SUM('Controle Dash Trimestre'!$AG$127,'Controle Dash Trimestre'!$AG$129)</f>
        <v>-36.106185750000016</v>
      </c>
      <c r="BD82" s="104">
        <f>SUM('Controle Dash Trimestre'!$AI$127,'Controle Dash Trimestre'!$AI$129)</f>
        <v>-77.190184197472917</v>
      </c>
      <c r="BE82" s="104">
        <f t="shared" si="20"/>
        <v>-162.98878656747294</v>
      </c>
    </row>
    <row r="83" spans="1:57">
      <c r="A83" s="14" t="s">
        <v>227</v>
      </c>
      <c r="B83" s="14" t="s">
        <v>228</v>
      </c>
      <c r="C83" s="103" t="s">
        <v>60</v>
      </c>
      <c r="D83" s="103" t="s">
        <v>60</v>
      </c>
      <c r="E83" s="103" t="s">
        <v>60</v>
      </c>
      <c r="F83" s="103" t="s">
        <v>60</v>
      </c>
      <c r="G83" s="103" t="s">
        <v>60</v>
      </c>
      <c r="H83" s="103" t="s">
        <v>60</v>
      </c>
      <c r="I83" s="103" t="s">
        <v>60</v>
      </c>
      <c r="J83" s="103" t="s">
        <v>60</v>
      </c>
      <c r="K83" s="103" t="s">
        <v>60</v>
      </c>
      <c r="L83" s="103" t="s">
        <v>60</v>
      </c>
      <c r="M83" s="103" t="s">
        <v>60</v>
      </c>
      <c r="N83" s="103" t="s">
        <v>60</v>
      </c>
      <c r="O83" s="103" t="s">
        <v>60</v>
      </c>
      <c r="P83" s="103" t="s">
        <v>60</v>
      </c>
      <c r="Q83" s="103" t="s">
        <v>60</v>
      </c>
      <c r="R83" s="103">
        <v>1.1000000000000001</v>
      </c>
      <c r="S83" s="103">
        <v>1.4</v>
      </c>
      <c r="T83" s="103">
        <v>2.5</v>
      </c>
      <c r="U83" s="103">
        <v>3.7</v>
      </c>
      <c r="V83" s="103">
        <v>8.6999999999999993</v>
      </c>
      <c r="W83" s="103">
        <v>4</v>
      </c>
      <c r="X83" s="103">
        <v>6</v>
      </c>
      <c r="Y83" s="103">
        <v>6.2</v>
      </c>
      <c r="Z83" s="103">
        <v>5</v>
      </c>
      <c r="AA83" s="103">
        <v>21.3</v>
      </c>
      <c r="AB83" s="103">
        <v>4.8</v>
      </c>
      <c r="AC83" s="103">
        <v>4.7</v>
      </c>
      <c r="AD83" s="103">
        <v>4.2</v>
      </c>
      <c r="AE83" s="103">
        <v>5.3</v>
      </c>
      <c r="AF83" s="103">
        <v>19</v>
      </c>
      <c r="AG83" s="103">
        <v>3.7</v>
      </c>
      <c r="AH83" s="103">
        <v>4</v>
      </c>
      <c r="AI83" s="103">
        <v>3.7</v>
      </c>
      <c r="AJ83" s="103">
        <v>4</v>
      </c>
      <c r="AK83" s="103">
        <v>15.4</v>
      </c>
      <c r="AL83" s="103">
        <v>4.2</v>
      </c>
      <c r="AM83" s="103">
        <v>4</v>
      </c>
      <c r="AN83" s="103">
        <v>4</v>
      </c>
      <c r="AO83" s="103">
        <v>3.3</v>
      </c>
      <c r="AP83" s="103">
        <v>15.5</v>
      </c>
      <c r="AQ83" s="103">
        <v>5.3</v>
      </c>
      <c r="AR83" s="103">
        <v>6.8</v>
      </c>
      <c r="AS83" s="103">
        <v>8</v>
      </c>
      <c r="AT83" s="103">
        <v>7.2</v>
      </c>
      <c r="AU83" s="103">
        <v>27.3</v>
      </c>
      <c r="AV83" s="103">
        <f>'Controle Dash Trimestre'!$W$128</f>
        <v>5.8364266500000017</v>
      </c>
      <c r="AW83" s="103">
        <f>'Controle Dash Trimestre'!$X$128</f>
        <v>5.4667221799999997</v>
      </c>
      <c r="AX83" s="103">
        <f>'Controle Dash Trimestre'!$Z$128</f>
        <v>2.9970056900000004</v>
      </c>
      <c r="AY83" s="103">
        <f>'Controle Dash Trimestre'!$AB$128</f>
        <v>18.05331288</v>
      </c>
      <c r="AZ83" s="103">
        <f t="shared" si="19"/>
        <v>32.3534674</v>
      </c>
      <c r="BA83" s="103">
        <f>'Controle Dash Trimestre'!$AD$128</f>
        <v>7.7352625599999998</v>
      </c>
      <c r="BB83" s="103">
        <f>'Controle Dash Trimestre'!$AE$128</f>
        <v>6.8980028999999998</v>
      </c>
      <c r="BC83" s="103">
        <f>'Controle Dash Trimestre'!$AG$128</f>
        <v>8.5864296800000002</v>
      </c>
      <c r="BD83" s="103">
        <f>'Controle Dash Trimestre'!$AI$128</f>
        <v>28.17338075</v>
      </c>
      <c r="BE83" s="103">
        <f t="shared" si="20"/>
        <v>51.393075889999999</v>
      </c>
    </row>
    <row r="84" spans="1:57">
      <c r="A84" s="15" t="s">
        <v>229</v>
      </c>
      <c r="B84" s="15" t="s">
        <v>230</v>
      </c>
      <c r="C84" s="104">
        <v>-2.7</v>
      </c>
      <c r="D84" s="104">
        <v>-3.8</v>
      </c>
      <c r="E84" s="104">
        <v>-5</v>
      </c>
      <c r="F84" s="104">
        <v>-8.1999999999999993</v>
      </c>
      <c r="G84" s="104">
        <v>-19.7</v>
      </c>
      <c r="H84" s="104">
        <v>-10.7</v>
      </c>
      <c r="I84" s="104">
        <v>-6.7</v>
      </c>
      <c r="J84" s="104">
        <v>-5.9</v>
      </c>
      <c r="K84" s="104">
        <v>-11.9</v>
      </c>
      <c r="L84" s="104">
        <v>-35.200000000000003</v>
      </c>
      <c r="M84" s="104">
        <v>-11.5</v>
      </c>
      <c r="N84" s="104">
        <v>-10.3</v>
      </c>
      <c r="O84" s="104">
        <v>-16.3</v>
      </c>
      <c r="P84" s="104">
        <v>-21.1</v>
      </c>
      <c r="Q84" s="104">
        <v>-59.2</v>
      </c>
      <c r="R84" s="104">
        <v>-20.9</v>
      </c>
      <c r="S84" s="104">
        <v>-22.8</v>
      </c>
      <c r="T84" s="104">
        <v>-22.6</v>
      </c>
      <c r="U84" s="104">
        <v>-27.7</v>
      </c>
      <c r="V84" s="104">
        <v>-94</v>
      </c>
      <c r="W84" s="104">
        <v>-16.5</v>
      </c>
      <c r="X84" s="104">
        <v>-18.2</v>
      </c>
      <c r="Y84" s="104">
        <v>-21</v>
      </c>
      <c r="Z84" s="104">
        <v>-21.7</v>
      </c>
      <c r="AA84" s="104">
        <v>-77.400000000000006</v>
      </c>
      <c r="AB84" s="104">
        <v>-20.5</v>
      </c>
      <c r="AC84" s="104">
        <v>-22.1</v>
      </c>
      <c r="AD84" s="104">
        <v>-28.7</v>
      </c>
      <c r="AE84" s="104">
        <v>-31.1</v>
      </c>
      <c r="AF84" s="104">
        <v>-102.4</v>
      </c>
      <c r="AG84" s="104" t="s">
        <v>60</v>
      </c>
      <c r="AH84" s="104" t="s">
        <v>60</v>
      </c>
      <c r="AI84" s="104" t="s">
        <v>60</v>
      </c>
      <c r="AJ84" s="104" t="s">
        <v>60</v>
      </c>
      <c r="AK84" s="104" t="s">
        <v>60</v>
      </c>
      <c r="AL84" s="104" t="s">
        <v>60</v>
      </c>
      <c r="AM84" s="104" t="s">
        <v>60</v>
      </c>
      <c r="AN84" s="104" t="s">
        <v>60</v>
      </c>
      <c r="AO84" s="104" t="s">
        <v>60</v>
      </c>
      <c r="AP84" s="104" t="s">
        <v>60</v>
      </c>
      <c r="AQ84" s="104" t="s">
        <v>60</v>
      </c>
      <c r="AR84" s="104" t="s">
        <v>60</v>
      </c>
      <c r="AS84" s="104" t="s">
        <v>60</v>
      </c>
      <c r="AT84" s="104" t="s">
        <v>60</v>
      </c>
      <c r="AU84" s="104" t="s">
        <v>60</v>
      </c>
      <c r="AV84" s="104">
        <v>0</v>
      </c>
      <c r="AW84" s="104">
        <v>0</v>
      </c>
      <c r="AX84" s="104">
        <v>0</v>
      </c>
      <c r="AY84" s="104">
        <v>0</v>
      </c>
      <c r="AZ84" s="104">
        <f t="shared" si="19"/>
        <v>0</v>
      </c>
      <c r="BA84" s="104">
        <v>0</v>
      </c>
      <c r="BB84" s="104">
        <v>0</v>
      </c>
      <c r="BC84" s="104">
        <v>0</v>
      </c>
      <c r="BD84" s="104">
        <v>0</v>
      </c>
      <c r="BE84" s="104">
        <f t="shared" si="20"/>
        <v>0</v>
      </c>
    </row>
    <row r="85" spans="1:57">
      <c r="A85" s="14" t="s">
        <v>231</v>
      </c>
      <c r="B85" s="14" t="s">
        <v>232</v>
      </c>
      <c r="C85" s="103" t="s">
        <v>60</v>
      </c>
      <c r="D85" s="103" t="s">
        <v>60</v>
      </c>
      <c r="E85" s="103" t="s">
        <v>60</v>
      </c>
      <c r="F85" s="103" t="s">
        <v>60</v>
      </c>
      <c r="G85" s="103" t="s">
        <v>60</v>
      </c>
      <c r="H85" s="103" t="s">
        <v>60</v>
      </c>
      <c r="I85" s="103" t="s">
        <v>60</v>
      </c>
      <c r="J85" s="103" t="s">
        <v>60</v>
      </c>
      <c r="K85" s="103" t="s">
        <v>60</v>
      </c>
      <c r="L85" s="103" t="s">
        <v>60</v>
      </c>
      <c r="M85" s="103" t="s">
        <v>60</v>
      </c>
      <c r="N85" s="103" t="s">
        <v>60</v>
      </c>
      <c r="O85" s="103" t="s">
        <v>60</v>
      </c>
      <c r="P85" s="103" t="s">
        <v>60</v>
      </c>
      <c r="Q85" s="103" t="s">
        <v>60</v>
      </c>
      <c r="R85" s="103" t="s">
        <v>60</v>
      </c>
      <c r="S85" s="103" t="s">
        <v>60</v>
      </c>
      <c r="T85" s="103" t="s">
        <v>60</v>
      </c>
      <c r="U85" s="103" t="s">
        <v>60</v>
      </c>
      <c r="V85" s="103" t="s">
        <v>60</v>
      </c>
      <c r="W85" s="103" t="s">
        <v>60</v>
      </c>
      <c r="X85" s="103" t="s">
        <v>60</v>
      </c>
      <c r="Y85" s="103">
        <v>-1.5</v>
      </c>
      <c r="Z85" s="103">
        <v>1.7</v>
      </c>
      <c r="AA85" s="103">
        <v>0.3</v>
      </c>
      <c r="AB85" s="103">
        <v>-0.6</v>
      </c>
      <c r="AC85" s="103">
        <v>4</v>
      </c>
      <c r="AD85" s="103">
        <v>-0.3</v>
      </c>
      <c r="AE85" s="103">
        <v>0</v>
      </c>
      <c r="AF85" s="103">
        <v>3.1</v>
      </c>
      <c r="AG85" s="103" t="s">
        <v>60</v>
      </c>
      <c r="AH85" s="103" t="s">
        <v>60</v>
      </c>
      <c r="AI85" s="103" t="s">
        <v>60</v>
      </c>
      <c r="AJ85" s="103" t="s">
        <v>60</v>
      </c>
      <c r="AK85" s="103" t="s">
        <v>60</v>
      </c>
      <c r="AL85" s="103" t="s">
        <v>60</v>
      </c>
      <c r="AM85" s="103" t="s">
        <v>60</v>
      </c>
      <c r="AN85" s="103" t="s">
        <v>60</v>
      </c>
      <c r="AO85" s="103" t="s">
        <v>60</v>
      </c>
      <c r="AP85" s="103" t="s">
        <v>60</v>
      </c>
      <c r="AQ85" s="103" t="s">
        <v>60</v>
      </c>
      <c r="AR85" s="103" t="s">
        <v>60</v>
      </c>
      <c r="AS85" s="103" t="s">
        <v>60</v>
      </c>
      <c r="AT85" s="103" t="s">
        <v>60</v>
      </c>
      <c r="AU85" s="103" t="s">
        <v>60</v>
      </c>
      <c r="AV85" s="103">
        <v>0</v>
      </c>
      <c r="AW85" s="103">
        <v>0</v>
      </c>
      <c r="AX85" s="103">
        <v>0</v>
      </c>
      <c r="AY85" s="103">
        <v>0</v>
      </c>
      <c r="AZ85" s="103">
        <f t="shared" si="19"/>
        <v>0</v>
      </c>
      <c r="BA85" s="103">
        <v>0</v>
      </c>
      <c r="BB85" s="103">
        <v>0</v>
      </c>
      <c r="BC85" s="103">
        <v>0</v>
      </c>
      <c r="BD85" s="103">
        <v>0</v>
      </c>
      <c r="BE85" s="103">
        <f t="shared" si="20"/>
        <v>0</v>
      </c>
    </row>
    <row r="86" spans="1:57">
      <c r="A86" s="15" t="s">
        <v>233</v>
      </c>
      <c r="B86" s="15" t="s">
        <v>234</v>
      </c>
      <c r="C86" s="104">
        <v>-2.7</v>
      </c>
      <c r="D86" s="104">
        <v>-3.8</v>
      </c>
      <c r="E86" s="104">
        <v>-5</v>
      </c>
      <c r="F86" s="104">
        <v>-8.1999999999999993</v>
      </c>
      <c r="G86" s="104">
        <v>-19.7</v>
      </c>
      <c r="H86" s="104">
        <v>-10.7</v>
      </c>
      <c r="I86" s="104">
        <v>-6.7</v>
      </c>
      <c r="J86" s="104">
        <v>-5.9</v>
      </c>
      <c r="K86" s="104">
        <v>-11.9</v>
      </c>
      <c r="L86" s="104">
        <v>-35.200000000000003</v>
      </c>
      <c r="M86" s="104">
        <v>-11.5</v>
      </c>
      <c r="N86" s="104">
        <v>-10.3</v>
      </c>
      <c r="O86" s="104">
        <v>-16.3</v>
      </c>
      <c r="P86" s="104">
        <v>-21.1</v>
      </c>
      <c r="Q86" s="104">
        <v>-59.2</v>
      </c>
      <c r="R86" s="104">
        <v>-20.9</v>
      </c>
      <c r="S86" s="104">
        <v>-22.8</v>
      </c>
      <c r="T86" s="104">
        <v>-22.6</v>
      </c>
      <c r="U86" s="104">
        <v>-27.7</v>
      </c>
      <c r="V86" s="104">
        <v>-94</v>
      </c>
      <c r="W86" s="104">
        <v>-16.5</v>
      </c>
      <c r="X86" s="104">
        <v>-18.2</v>
      </c>
      <c r="Y86" s="104">
        <v>-22.5</v>
      </c>
      <c r="Z86" s="104">
        <v>-19.899999999999999</v>
      </c>
      <c r="AA86" s="104">
        <v>-77.099999999999994</v>
      </c>
      <c r="AB86" s="104">
        <v>-21.2</v>
      </c>
      <c r="AC86" s="104">
        <v>-18.100000000000001</v>
      </c>
      <c r="AD86" s="104">
        <v>-29</v>
      </c>
      <c r="AE86" s="104">
        <v>-31.1</v>
      </c>
      <c r="AF86" s="104">
        <v>-99.4</v>
      </c>
      <c r="AG86" s="104">
        <v>-30.1</v>
      </c>
      <c r="AH86" s="104">
        <v>-24.6</v>
      </c>
      <c r="AI86" s="104">
        <v>-39.700000000000003</v>
      </c>
      <c r="AJ86" s="104">
        <v>-45.2</v>
      </c>
      <c r="AK86" s="104">
        <v>-139.6</v>
      </c>
      <c r="AL86" s="104">
        <v>-28.5</v>
      </c>
      <c r="AM86" s="104">
        <v>-28.5</v>
      </c>
      <c r="AN86" s="104">
        <v>-29.7</v>
      </c>
      <c r="AO86" s="104">
        <v>-40.1</v>
      </c>
      <c r="AP86" s="104">
        <v>-126.8</v>
      </c>
      <c r="AQ86" s="104">
        <v>-34.9</v>
      </c>
      <c r="AR86" s="104">
        <v>-35.299999999999997</v>
      </c>
      <c r="AS86" s="104">
        <v>-25.5</v>
      </c>
      <c r="AT86" s="104">
        <v>-23.7</v>
      </c>
      <c r="AU86" s="104">
        <v>-119.4</v>
      </c>
      <c r="AV86" s="104">
        <f t="shared" ref="AV86:AW86" si="23">AV83+AV82</f>
        <v>-22.186174610000002</v>
      </c>
      <c r="AW86" s="104">
        <f t="shared" si="23"/>
        <v>-18.901693999999999</v>
      </c>
      <c r="AX86" s="104">
        <f>AX83+AX82</f>
        <v>-23.29840239</v>
      </c>
      <c r="AY86" s="104">
        <f>AY83+AY82</f>
        <v>-6.6816307900000034</v>
      </c>
      <c r="AZ86" s="104">
        <f>AZ83+AZ82</f>
        <v>-71.067901790000008</v>
      </c>
      <c r="BA86" s="104">
        <f t="shared" ref="BA86:BB86" si="24">BA83+BA82</f>
        <v>-18.206319450000002</v>
      </c>
      <c r="BB86" s="104">
        <f t="shared" si="24"/>
        <v>-16.852831709999997</v>
      </c>
      <c r="BC86" s="104">
        <f>BC83+BC82</f>
        <v>-27.519756070000014</v>
      </c>
      <c r="BD86" s="104">
        <f>BD83+BD82</f>
        <v>-49.016803447472917</v>
      </c>
      <c r="BE86" s="104">
        <f>BE83+BE82</f>
        <v>-111.59571067747294</v>
      </c>
    </row>
    <row r="87" spans="1:57">
      <c r="A87" s="14" t="s">
        <v>235</v>
      </c>
      <c r="B87" s="14" t="s">
        <v>236</v>
      </c>
      <c r="C87" s="103">
        <v>0.1</v>
      </c>
      <c r="D87" s="103">
        <v>-1.4</v>
      </c>
      <c r="E87" s="103">
        <v>-0.6</v>
      </c>
      <c r="F87" s="103">
        <v>-0.9</v>
      </c>
      <c r="G87" s="103">
        <v>-2.7</v>
      </c>
      <c r="H87" s="103">
        <v>-1.7</v>
      </c>
      <c r="I87" s="103">
        <v>-1</v>
      </c>
      <c r="J87" s="103">
        <v>0.6</v>
      </c>
      <c r="K87" s="103">
        <v>-1.1000000000000001</v>
      </c>
      <c r="L87" s="103">
        <v>-3.1</v>
      </c>
      <c r="M87" s="103">
        <v>3.4</v>
      </c>
      <c r="N87" s="103">
        <v>0.2</v>
      </c>
      <c r="O87" s="103">
        <v>-14.9</v>
      </c>
      <c r="P87" s="103">
        <v>-21</v>
      </c>
      <c r="Q87" s="103">
        <v>-32.299999999999997</v>
      </c>
      <c r="R87" s="103">
        <v>-4.5</v>
      </c>
      <c r="S87" s="103">
        <v>-4.3</v>
      </c>
      <c r="T87" s="103">
        <v>-1.3</v>
      </c>
      <c r="U87" s="103">
        <v>20.6</v>
      </c>
      <c r="V87" s="103">
        <v>10.5</v>
      </c>
      <c r="W87" s="103">
        <v>2.5</v>
      </c>
      <c r="X87" s="103">
        <v>0.6</v>
      </c>
      <c r="Y87" s="103">
        <v>114.3</v>
      </c>
      <c r="Z87" s="103">
        <v>40.1</v>
      </c>
      <c r="AA87" s="103">
        <v>157.6</v>
      </c>
      <c r="AB87" s="103">
        <v>-3</v>
      </c>
      <c r="AC87" s="103">
        <v>41.8</v>
      </c>
      <c r="AD87" s="103">
        <v>1.9</v>
      </c>
      <c r="AE87" s="103">
        <v>4.2</v>
      </c>
      <c r="AF87" s="103">
        <v>44.9</v>
      </c>
      <c r="AG87" s="103" t="s">
        <v>60</v>
      </c>
      <c r="AH87" s="103" t="s">
        <v>60</v>
      </c>
      <c r="AI87" s="103" t="s">
        <v>60</v>
      </c>
      <c r="AJ87" s="103" t="s">
        <v>60</v>
      </c>
      <c r="AK87" s="103" t="s">
        <v>60</v>
      </c>
      <c r="AL87" s="103" t="s">
        <v>60</v>
      </c>
      <c r="AM87" s="103" t="s">
        <v>60</v>
      </c>
      <c r="AN87" s="103" t="s">
        <v>60</v>
      </c>
      <c r="AO87" s="103" t="s">
        <v>60</v>
      </c>
      <c r="AP87" s="103" t="s">
        <v>60</v>
      </c>
      <c r="AQ87" s="103" t="s">
        <v>60</v>
      </c>
      <c r="AR87" s="103" t="s">
        <v>60</v>
      </c>
      <c r="AS87" s="103" t="s">
        <v>60</v>
      </c>
      <c r="AT87" s="103" t="s">
        <v>60</v>
      </c>
      <c r="AU87" s="103" t="s">
        <v>60</v>
      </c>
      <c r="AV87" s="103">
        <v>0</v>
      </c>
      <c r="AW87" s="103">
        <v>0</v>
      </c>
      <c r="AX87" s="103">
        <v>0</v>
      </c>
      <c r="AY87" s="103">
        <v>0</v>
      </c>
      <c r="AZ87" s="103">
        <f t="shared" si="19"/>
        <v>0</v>
      </c>
      <c r="BA87" s="103">
        <v>0</v>
      </c>
      <c r="BB87" s="103">
        <v>0</v>
      </c>
      <c r="BC87" s="103">
        <v>0</v>
      </c>
      <c r="BD87" s="103">
        <v>0</v>
      </c>
      <c r="BE87" s="103">
        <f t="shared" si="20"/>
        <v>0</v>
      </c>
    </row>
    <row r="88" spans="1:57">
      <c r="A88" s="15" t="s">
        <v>237</v>
      </c>
      <c r="B88" s="15" t="s">
        <v>238</v>
      </c>
      <c r="C88" s="104">
        <v>-0.5</v>
      </c>
      <c r="D88" s="104">
        <v>-1.5</v>
      </c>
      <c r="E88" s="104">
        <v>-0.7</v>
      </c>
      <c r="F88" s="104">
        <v>-1.1000000000000001</v>
      </c>
      <c r="G88" s="104">
        <v>-3.9</v>
      </c>
      <c r="H88" s="104">
        <v>-1.8</v>
      </c>
      <c r="I88" s="104">
        <v>-1.3</v>
      </c>
      <c r="J88" s="104">
        <v>0.5</v>
      </c>
      <c r="K88" s="104">
        <v>-1.3</v>
      </c>
      <c r="L88" s="104">
        <v>-3.9</v>
      </c>
      <c r="M88" s="104">
        <v>4</v>
      </c>
      <c r="N88" s="104">
        <v>1.4</v>
      </c>
      <c r="O88" s="104">
        <v>-1.9</v>
      </c>
      <c r="P88" s="104">
        <v>-1</v>
      </c>
      <c r="Q88" s="104">
        <v>2.5</v>
      </c>
      <c r="R88" s="104">
        <v>-3</v>
      </c>
      <c r="S88" s="104">
        <v>8.3000000000000007</v>
      </c>
      <c r="T88" s="104">
        <v>2.5</v>
      </c>
      <c r="U88" s="104">
        <v>10.4</v>
      </c>
      <c r="V88" s="104">
        <v>18.2</v>
      </c>
      <c r="W88" s="104">
        <v>4.3</v>
      </c>
      <c r="X88" s="104">
        <v>1.5</v>
      </c>
      <c r="Y88" s="104">
        <v>2</v>
      </c>
      <c r="Z88" s="104">
        <v>4.9000000000000004</v>
      </c>
      <c r="AA88" s="104">
        <v>12.7</v>
      </c>
      <c r="AB88" s="104">
        <v>-2.1</v>
      </c>
      <c r="AC88" s="104">
        <v>-0.5</v>
      </c>
      <c r="AD88" s="104">
        <v>-2.2000000000000002</v>
      </c>
      <c r="AE88" s="104">
        <v>-2</v>
      </c>
      <c r="AF88" s="104">
        <v>-6.8</v>
      </c>
      <c r="AG88" s="104">
        <v>0.6</v>
      </c>
      <c r="AH88" s="104">
        <v>-1.2</v>
      </c>
      <c r="AI88" s="104">
        <v>3</v>
      </c>
      <c r="AJ88" s="104">
        <v>3.4</v>
      </c>
      <c r="AK88" s="104">
        <v>5.7</v>
      </c>
      <c r="AL88" s="104">
        <v>-3.9</v>
      </c>
      <c r="AM88" s="104">
        <v>-4</v>
      </c>
      <c r="AN88" s="104">
        <v>-4.5</v>
      </c>
      <c r="AO88" s="104">
        <v>-2.2999999999999998</v>
      </c>
      <c r="AP88" s="104">
        <v>-14.6</v>
      </c>
      <c r="AQ88" s="104">
        <v>-5.9</v>
      </c>
      <c r="AR88" s="104">
        <v>-5.0999999999999996</v>
      </c>
      <c r="AS88" s="104">
        <v>3.9</v>
      </c>
      <c r="AT88" s="104">
        <v>6.3</v>
      </c>
      <c r="AU88" s="104">
        <v>-0.9</v>
      </c>
      <c r="AV88" s="104">
        <f>'Controle Dash Trimestre'!$W$46</f>
        <v>1.2478333800000017</v>
      </c>
      <c r="AW88" s="104">
        <f>'Controle Dash Trimestre'!$X$46</f>
        <v>-2.0428266800000006</v>
      </c>
      <c r="AX88" s="104">
        <f>'Controle Dash Trimestre'!$Z$46</f>
        <v>1.7525833999999989</v>
      </c>
      <c r="AY88" s="104">
        <f>'Controle Dash Trimestre'!$AB$46</f>
        <v>-0.74510951000000047</v>
      </c>
      <c r="AZ88" s="104">
        <f t="shared" si="19"/>
        <v>0.21248058999999953</v>
      </c>
      <c r="BA88" s="104">
        <f>'Controle Dash Trimestre'!$AD$46</f>
        <v>-7.2524408800000009</v>
      </c>
      <c r="BB88" s="104">
        <f>'Controle Dash Trimestre'!$AE$46</f>
        <v>-14.276095479999999</v>
      </c>
      <c r="BC88" s="104">
        <f>'Controle Dash Trimestre'!$AG$46</f>
        <v>3.2686915300000003</v>
      </c>
      <c r="BD88" s="104">
        <f>'Controle Dash Trimestre'!$AI$46</f>
        <v>-11.98684012</v>
      </c>
      <c r="BE88" s="104">
        <f t="shared" si="20"/>
        <v>-30.246684949999999</v>
      </c>
    </row>
    <row r="89" spans="1:57">
      <c r="A89" s="14" t="s">
        <v>239</v>
      </c>
      <c r="B89" s="14" t="s">
        <v>240</v>
      </c>
      <c r="C89" s="103" t="s">
        <v>60</v>
      </c>
      <c r="D89" s="103" t="s">
        <v>60</v>
      </c>
      <c r="E89" s="103" t="s">
        <v>60</v>
      </c>
      <c r="F89" s="103" t="s">
        <v>60</v>
      </c>
      <c r="G89" s="103" t="s">
        <v>60</v>
      </c>
      <c r="H89" s="103" t="s">
        <v>60</v>
      </c>
      <c r="I89" s="103" t="s">
        <v>60</v>
      </c>
      <c r="J89" s="103" t="s">
        <v>60</v>
      </c>
      <c r="K89" s="103" t="s">
        <v>60</v>
      </c>
      <c r="L89" s="103" t="s">
        <v>60</v>
      </c>
      <c r="M89" s="103" t="s">
        <v>60</v>
      </c>
      <c r="N89" s="103" t="s">
        <v>60</v>
      </c>
      <c r="O89" s="103">
        <v>-10.4</v>
      </c>
      <c r="P89" s="103">
        <v>-11.4</v>
      </c>
      <c r="Q89" s="103">
        <v>-21.7</v>
      </c>
      <c r="R89" s="103" t="s">
        <v>60</v>
      </c>
      <c r="S89" s="103" t="s">
        <v>60</v>
      </c>
      <c r="T89" s="103" t="s">
        <v>60</v>
      </c>
      <c r="U89" s="103" t="s">
        <v>60</v>
      </c>
      <c r="V89" s="103" t="s">
        <v>60</v>
      </c>
      <c r="W89" s="103" t="s">
        <v>60</v>
      </c>
      <c r="X89" s="103" t="s">
        <v>60</v>
      </c>
      <c r="Y89" s="103">
        <v>-1.7</v>
      </c>
      <c r="Z89" s="103" t="s">
        <v>60</v>
      </c>
      <c r="AA89" s="103">
        <v>-1.7</v>
      </c>
      <c r="AB89" s="103" t="s">
        <v>60</v>
      </c>
      <c r="AC89" s="103">
        <v>-4.3</v>
      </c>
      <c r="AD89" s="103" t="s">
        <v>60</v>
      </c>
      <c r="AE89" s="103">
        <v>-1</v>
      </c>
      <c r="AF89" s="103">
        <v>-5.4</v>
      </c>
      <c r="AG89" s="103">
        <v>-1.3</v>
      </c>
      <c r="AH89" s="103">
        <v>7.3</v>
      </c>
      <c r="AI89" s="103">
        <v>-2.1</v>
      </c>
      <c r="AJ89" s="103">
        <v>-1.4</v>
      </c>
      <c r="AK89" s="103">
        <v>2.6</v>
      </c>
      <c r="AL89" s="103">
        <v>0.6</v>
      </c>
      <c r="AM89" s="103">
        <v>0.5</v>
      </c>
      <c r="AN89" s="103">
        <v>0.8</v>
      </c>
      <c r="AO89" s="103">
        <v>0</v>
      </c>
      <c r="AP89" s="103">
        <v>1.8</v>
      </c>
      <c r="AQ89" s="103">
        <v>0.7</v>
      </c>
      <c r="AR89" s="103">
        <v>0.5</v>
      </c>
      <c r="AS89" s="103">
        <v>-2.6</v>
      </c>
      <c r="AT89" s="103">
        <v>-2.1</v>
      </c>
      <c r="AU89" s="103">
        <v>-3.4</v>
      </c>
      <c r="AV89" s="103">
        <v>0</v>
      </c>
      <c r="AW89" s="103">
        <v>0</v>
      </c>
      <c r="AX89" s="103">
        <v>0</v>
      </c>
      <c r="AY89" s="103">
        <v>0</v>
      </c>
      <c r="AZ89" s="103">
        <f t="shared" si="19"/>
        <v>0</v>
      </c>
      <c r="BA89" s="103">
        <v>0</v>
      </c>
      <c r="BB89" s="103">
        <v>0</v>
      </c>
      <c r="BC89" s="103">
        <v>0</v>
      </c>
      <c r="BD89" s="103">
        <v>0</v>
      </c>
      <c r="BE89" s="103">
        <f t="shared" si="20"/>
        <v>0</v>
      </c>
    </row>
    <row r="90" spans="1:57">
      <c r="A90" s="15" t="s">
        <v>241</v>
      </c>
      <c r="B90" s="15" t="s">
        <v>242</v>
      </c>
      <c r="C90" s="104" t="s">
        <v>60</v>
      </c>
      <c r="D90" s="104" t="s">
        <v>60</v>
      </c>
      <c r="E90" s="104" t="s">
        <v>60</v>
      </c>
      <c r="F90" s="104" t="s">
        <v>60</v>
      </c>
      <c r="G90" s="104" t="s">
        <v>60</v>
      </c>
      <c r="H90" s="104" t="s">
        <v>60</v>
      </c>
      <c r="I90" s="104" t="s">
        <v>60</v>
      </c>
      <c r="J90" s="104" t="s">
        <v>60</v>
      </c>
      <c r="K90" s="104" t="s">
        <v>60</v>
      </c>
      <c r="L90" s="104" t="s">
        <v>60</v>
      </c>
      <c r="M90" s="104" t="s">
        <v>60</v>
      </c>
      <c r="N90" s="104" t="s">
        <v>60</v>
      </c>
      <c r="O90" s="104" t="s">
        <v>60</v>
      </c>
      <c r="P90" s="104">
        <v>-4.7</v>
      </c>
      <c r="Q90" s="104">
        <v>-4.7</v>
      </c>
      <c r="R90" s="104" t="s">
        <v>60</v>
      </c>
      <c r="S90" s="104" t="s">
        <v>60</v>
      </c>
      <c r="T90" s="104" t="s">
        <v>60</v>
      </c>
      <c r="U90" s="104">
        <v>6.7</v>
      </c>
      <c r="V90" s="104">
        <v>6.7</v>
      </c>
      <c r="W90" s="104" t="s">
        <v>60</v>
      </c>
      <c r="X90" s="104" t="s">
        <v>60</v>
      </c>
      <c r="Y90" s="104" t="s">
        <v>60</v>
      </c>
      <c r="Z90" s="104" t="s">
        <v>60</v>
      </c>
      <c r="AA90" s="104" t="s">
        <v>60</v>
      </c>
      <c r="AB90" s="104" t="s">
        <v>60</v>
      </c>
      <c r="AC90" s="104" t="s">
        <v>60</v>
      </c>
      <c r="AD90" s="104" t="s">
        <v>60</v>
      </c>
      <c r="AE90" s="104" t="s">
        <v>60</v>
      </c>
      <c r="AF90" s="104" t="s">
        <v>60</v>
      </c>
      <c r="AG90" s="104" t="s">
        <v>60</v>
      </c>
      <c r="AH90" s="104" t="s">
        <v>60</v>
      </c>
      <c r="AI90" s="104" t="s">
        <v>60</v>
      </c>
      <c r="AJ90" s="104" t="s">
        <v>60</v>
      </c>
      <c r="AK90" s="104" t="s">
        <v>60</v>
      </c>
      <c r="AL90" s="104" t="s">
        <v>60</v>
      </c>
      <c r="AM90" s="104" t="s">
        <v>60</v>
      </c>
      <c r="AN90" s="104" t="s">
        <v>60</v>
      </c>
      <c r="AO90" s="104" t="s">
        <v>60</v>
      </c>
      <c r="AP90" s="104" t="s">
        <v>60</v>
      </c>
      <c r="AQ90" s="104" t="s">
        <v>60</v>
      </c>
      <c r="AR90" s="104" t="s">
        <v>60</v>
      </c>
      <c r="AS90" s="104" t="s">
        <v>60</v>
      </c>
      <c r="AT90" s="104" t="s">
        <v>60</v>
      </c>
      <c r="AU90" s="104" t="s">
        <v>60</v>
      </c>
      <c r="AV90" s="104">
        <v>0</v>
      </c>
      <c r="AW90" s="104">
        <v>0</v>
      </c>
      <c r="AX90" s="104">
        <v>0</v>
      </c>
      <c r="AY90" s="104">
        <v>0</v>
      </c>
      <c r="AZ90" s="104">
        <f t="shared" si="19"/>
        <v>0</v>
      </c>
      <c r="BA90" s="104">
        <v>0</v>
      </c>
      <c r="BB90" s="104">
        <v>0</v>
      </c>
      <c r="BC90" s="104">
        <v>0</v>
      </c>
      <c r="BD90" s="104">
        <v>0</v>
      </c>
      <c r="BE90" s="104">
        <f t="shared" si="20"/>
        <v>0</v>
      </c>
    </row>
    <row r="91" spans="1:57">
      <c r="A91" s="14" t="s">
        <v>243</v>
      </c>
      <c r="B91" s="14" t="s">
        <v>244</v>
      </c>
      <c r="C91" s="103" t="s">
        <v>60</v>
      </c>
      <c r="D91" s="103" t="s">
        <v>60</v>
      </c>
      <c r="E91" s="103" t="s">
        <v>60</v>
      </c>
      <c r="F91" s="103" t="s">
        <v>60</v>
      </c>
      <c r="G91" s="103" t="s">
        <v>60</v>
      </c>
      <c r="H91" s="103" t="s">
        <v>60</v>
      </c>
      <c r="I91" s="103" t="s">
        <v>60</v>
      </c>
      <c r="J91" s="103" t="s">
        <v>60</v>
      </c>
      <c r="K91" s="103" t="s">
        <v>60</v>
      </c>
      <c r="L91" s="103" t="s">
        <v>60</v>
      </c>
      <c r="M91" s="103" t="s">
        <v>60</v>
      </c>
      <c r="N91" s="103" t="s">
        <v>60</v>
      </c>
      <c r="O91" s="103" t="s">
        <v>60</v>
      </c>
      <c r="P91" s="103" t="s">
        <v>60</v>
      </c>
      <c r="Q91" s="103" t="s">
        <v>60</v>
      </c>
      <c r="R91" s="103" t="s">
        <v>60</v>
      </c>
      <c r="S91" s="103" t="s">
        <v>60</v>
      </c>
      <c r="T91" s="103" t="s">
        <v>60</v>
      </c>
      <c r="U91" s="103" t="s">
        <v>60</v>
      </c>
      <c r="V91" s="103" t="s">
        <v>60</v>
      </c>
      <c r="W91" s="103" t="s">
        <v>60</v>
      </c>
      <c r="X91" s="103" t="s">
        <v>60</v>
      </c>
      <c r="Y91" s="103" t="s">
        <v>60</v>
      </c>
      <c r="Z91" s="103">
        <v>0</v>
      </c>
      <c r="AA91" s="103">
        <v>0</v>
      </c>
      <c r="AB91" s="103" t="s">
        <v>60</v>
      </c>
      <c r="AC91" s="103" t="s">
        <v>60</v>
      </c>
      <c r="AD91" s="103" t="s">
        <v>60</v>
      </c>
      <c r="AE91" s="103" t="s">
        <v>60</v>
      </c>
      <c r="AF91" s="103" t="s">
        <v>60</v>
      </c>
      <c r="AG91" s="103" t="s">
        <v>60</v>
      </c>
      <c r="AH91" s="103" t="s">
        <v>60</v>
      </c>
      <c r="AI91" s="103" t="s">
        <v>60</v>
      </c>
      <c r="AJ91" s="103" t="s">
        <v>60</v>
      </c>
      <c r="AK91" s="103" t="s">
        <v>60</v>
      </c>
      <c r="AL91" s="103" t="s">
        <v>60</v>
      </c>
      <c r="AM91" s="103" t="s">
        <v>60</v>
      </c>
      <c r="AN91" s="103" t="s">
        <v>60</v>
      </c>
      <c r="AO91" s="103" t="s">
        <v>60</v>
      </c>
      <c r="AP91" s="103" t="s">
        <v>60</v>
      </c>
      <c r="AQ91" s="103" t="s">
        <v>60</v>
      </c>
      <c r="AR91" s="103" t="s">
        <v>60</v>
      </c>
      <c r="AS91" s="103" t="s">
        <v>60</v>
      </c>
      <c r="AT91" s="103" t="s">
        <v>60</v>
      </c>
      <c r="AU91" s="103" t="s">
        <v>60</v>
      </c>
      <c r="AV91" s="103">
        <v>0</v>
      </c>
      <c r="AW91" s="103">
        <v>0</v>
      </c>
      <c r="AX91" s="103">
        <v>0</v>
      </c>
      <c r="AY91" s="103">
        <v>0</v>
      </c>
      <c r="AZ91" s="103">
        <f t="shared" si="19"/>
        <v>0</v>
      </c>
      <c r="BA91" s="103">
        <v>0</v>
      </c>
      <c r="BB91" s="103">
        <v>0</v>
      </c>
      <c r="BC91" s="103">
        <v>0</v>
      </c>
      <c r="BD91" s="103">
        <v>0</v>
      </c>
      <c r="BE91" s="103">
        <f t="shared" si="20"/>
        <v>0</v>
      </c>
    </row>
    <row r="92" spans="1:57">
      <c r="A92" s="15" t="s">
        <v>245</v>
      </c>
      <c r="B92" s="15" t="s">
        <v>246</v>
      </c>
      <c r="C92" s="104" t="s">
        <v>60</v>
      </c>
      <c r="D92" s="104" t="s">
        <v>60</v>
      </c>
      <c r="E92" s="104" t="s">
        <v>60</v>
      </c>
      <c r="F92" s="104" t="s">
        <v>60</v>
      </c>
      <c r="G92" s="104" t="s">
        <v>60</v>
      </c>
      <c r="H92" s="104" t="s">
        <v>60</v>
      </c>
      <c r="I92" s="104" t="s">
        <v>60</v>
      </c>
      <c r="J92" s="104" t="s">
        <v>60</v>
      </c>
      <c r="K92" s="104" t="s">
        <v>60</v>
      </c>
      <c r="L92" s="104" t="s">
        <v>60</v>
      </c>
      <c r="M92" s="104">
        <v>-0.4</v>
      </c>
      <c r="N92" s="104">
        <v>-1.1000000000000001</v>
      </c>
      <c r="O92" s="104">
        <v>-2.2999999999999998</v>
      </c>
      <c r="P92" s="104">
        <v>-3.1</v>
      </c>
      <c r="Q92" s="104">
        <v>-6.9</v>
      </c>
      <c r="R92" s="104">
        <v>-1.4</v>
      </c>
      <c r="S92" s="104">
        <v>-12.1</v>
      </c>
      <c r="T92" s="104">
        <v>-4.5</v>
      </c>
      <c r="U92" s="104">
        <v>4.3</v>
      </c>
      <c r="V92" s="104">
        <v>-13.7</v>
      </c>
      <c r="W92" s="104">
        <v>-1.2</v>
      </c>
      <c r="X92" s="104">
        <v>-0.4</v>
      </c>
      <c r="Y92" s="104">
        <v>-0.4</v>
      </c>
      <c r="Z92" s="104">
        <v>33</v>
      </c>
      <c r="AA92" s="104">
        <v>31.1</v>
      </c>
      <c r="AB92" s="104">
        <v>-1.3</v>
      </c>
      <c r="AC92" s="104">
        <v>-0.3</v>
      </c>
      <c r="AD92" s="104">
        <v>2.2000000000000002</v>
      </c>
      <c r="AE92" s="104">
        <v>7</v>
      </c>
      <c r="AF92" s="104">
        <v>7.6</v>
      </c>
      <c r="AG92" s="104">
        <v>4.3</v>
      </c>
      <c r="AH92" s="104">
        <v>-1.1000000000000001</v>
      </c>
      <c r="AI92" s="104">
        <v>-2.9</v>
      </c>
      <c r="AJ92" s="104">
        <v>-7.6</v>
      </c>
      <c r="AK92" s="104">
        <v>-7.4</v>
      </c>
      <c r="AL92" s="104">
        <v>-0.2</v>
      </c>
      <c r="AM92" s="104">
        <v>-1.8</v>
      </c>
      <c r="AN92" s="104">
        <v>2.6</v>
      </c>
      <c r="AO92" s="104">
        <v>6.5</v>
      </c>
      <c r="AP92" s="104">
        <v>7.1</v>
      </c>
      <c r="AQ92" s="104">
        <v>5.8</v>
      </c>
      <c r="AR92" s="104">
        <v>-3.3</v>
      </c>
      <c r="AS92" s="104">
        <v>-2.7</v>
      </c>
      <c r="AT92" s="104">
        <v>-6.2</v>
      </c>
      <c r="AU92" s="104">
        <v>-6.4</v>
      </c>
      <c r="AV92" s="104">
        <f>'Controle Dash Trimestre'!$W$45</f>
        <v>-2.6442023500000005</v>
      </c>
      <c r="AW92" s="104">
        <f>'Controle Dash Trimestre'!$X$45</f>
        <v>-4.2424616300000002</v>
      </c>
      <c r="AX92" s="104">
        <f>'Controle Dash Trimestre'!$Z$45</f>
        <v>-0.18143881000000128</v>
      </c>
      <c r="AY92" s="104">
        <f>'Controle Dash Trimestre'!$AB$45</f>
        <v>-4.8582371400001207</v>
      </c>
      <c r="AZ92" s="104">
        <f t="shared" si="19"/>
        <v>-11.926339930000122</v>
      </c>
      <c r="BA92" s="104">
        <f>'Controle Dash Trimestre'!$AD$45</f>
        <v>-9.70730541</v>
      </c>
      <c r="BB92" s="104">
        <f>'Controle Dash Trimestre'!$AE$45</f>
        <v>2.3371609100000033</v>
      </c>
      <c r="BC92" s="104">
        <f>'Controle Dash Trimestre'!$AG$45</f>
        <v>-6.5255922099999992</v>
      </c>
      <c r="BD92" s="104">
        <f>'Controle Dash Trimestre'!$AI$45</f>
        <v>-3.4559055299999923</v>
      </c>
      <c r="BE92" s="104">
        <f t="shared" si="20"/>
        <v>-17.35164223999999</v>
      </c>
    </row>
    <row r="93" spans="1:57">
      <c r="A93" s="14" t="s">
        <v>247</v>
      </c>
      <c r="B93" s="14" t="s">
        <v>248</v>
      </c>
      <c r="C93" s="103">
        <v>0.6</v>
      </c>
      <c r="D93" s="103">
        <v>0.2</v>
      </c>
      <c r="E93" s="103">
        <v>0.2</v>
      </c>
      <c r="F93" s="103">
        <v>0.2</v>
      </c>
      <c r="G93" s="103">
        <v>1.2</v>
      </c>
      <c r="H93" s="103">
        <v>0.1</v>
      </c>
      <c r="I93" s="103">
        <v>0.4</v>
      </c>
      <c r="J93" s="103">
        <v>0.1</v>
      </c>
      <c r="K93" s="103">
        <v>0.2</v>
      </c>
      <c r="L93" s="103">
        <v>0.8</v>
      </c>
      <c r="M93" s="103">
        <v>-0.2</v>
      </c>
      <c r="N93" s="103">
        <v>-0.1</v>
      </c>
      <c r="O93" s="103">
        <v>-0.3</v>
      </c>
      <c r="P93" s="103">
        <v>-0.8</v>
      </c>
      <c r="Q93" s="103">
        <v>-1.5</v>
      </c>
      <c r="R93" s="103">
        <v>-0.1</v>
      </c>
      <c r="S93" s="103">
        <v>-0.5</v>
      </c>
      <c r="T93" s="103">
        <v>0.7</v>
      </c>
      <c r="U93" s="103">
        <v>-0.8</v>
      </c>
      <c r="V93" s="103">
        <v>-0.7</v>
      </c>
      <c r="W93" s="103">
        <v>-0.6</v>
      </c>
      <c r="X93" s="103">
        <v>-0.5</v>
      </c>
      <c r="Y93" s="103">
        <v>-1.7</v>
      </c>
      <c r="Z93" s="103">
        <v>-2</v>
      </c>
      <c r="AA93" s="103">
        <v>-4.8</v>
      </c>
      <c r="AB93" s="103">
        <v>0.4</v>
      </c>
      <c r="AC93" s="103">
        <v>1.2</v>
      </c>
      <c r="AD93" s="103">
        <v>1.9</v>
      </c>
      <c r="AE93" s="103">
        <v>0.8</v>
      </c>
      <c r="AF93" s="103">
        <v>4.2</v>
      </c>
      <c r="AG93" s="103">
        <v>-2.4</v>
      </c>
      <c r="AH93" s="103">
        <v>0</v>
      </c>
      <c r="AI93" s="103">
        <v>1.1000000000000001</v>
      </c>
      <c r="AJ93" s="103">
        <v>3.9</v>
      </c>
      <c r="AK93" s="103">
        <v>2.6</v>
      </c>
      <c r="AL93" s="103">
        <v>0.3</v>
      </c>
      <c r="AM93" s="103">
        <v>0.8</v>
      </c>
      <c r="AN93" s="103">
        <v>-1.2</v>
      </c>
      <c r="AO93" s="103">
        <v>-2.9</v>
      </c>
      <c r="AP93" s="103">
        <v>-3</v>
      </c>
      <c r="AQ93" s="103">
        <v>-5</v>
      </c>
      <c r="AR93" s="103">
        <v>0.9</v>
      </c>
      <c r="AS93" s="103">
        <v>0.1</v>
      </c>
      <c r="AT93" s="103">
        <v>4.3</v>
      </c>
      <c r="AU93" s="103">
        <v>0.3</v>
      </c>
      <c r="AV93" s="103">
        <f>'Controle Dash Trimestre'!$W$47+'Controle Dash Trimestre'!$W$48</f>
        <v>5.1291803399999942</v>
      </c>
      <c r="AW93" s="103">
        <f>'Controle Dash Trimestre'!$X$47+'Controle Dash Trimestre'!$X$48</f>
        <v>0.84255513000000115</v>
      </c>
      <c r="AX93" s="103">
        <f>'Controle Dash Trimestre'!$Z$47+'Controle Dash Trimestre'!$Z$48</f>
        <v>0.71179798999999988</v>
      </c>
      <c r="AY93" s="103">
        <f>'Controle Dash Trimestre'!$AB$47+'Controle Dash Trimestre'!$AB$48</f>
        <v>-107.55986277000001</v>
      </c>
      <c r="AZ93" s="103">
        <f t="shared" si="19"/>
        <v>-100.87632931000002</v>
      </c>
      <c r="BA93" s="103">
        <f>'Controle Dash Trimestre'!$AD$47+'Controle Dash Trimestre'!$AD$48</f>
        <v>0.85865099000000078</v>
      </c>
      <c r="BB93" s="103">
        <f>'Controle Dash Trimestre'!$AE$47+'Controle Dash Trimestre'!$AE$48</f>
        <v>28.835182279999973</v>
      </c>
      <c r="BC93" s="103">
        <f>'Controle Dash Trimestre'!$AG$47+'Controle Dash Trimestre'!$AG$48</f>
        <v>-1.7723164199999997</v>
      </c>
      <c r="BD93" s="103">
        <f>'Controle Dash Trimestre'!$AI$47+'Controle Dash Trimestre'!$AI$48</f>
        <v>-68.319821189999999</v>
      </c>
      <c r="BE93" s="103">
        <f t="shared" si="20"/>
        <v>-40.398304340000024</v>
      </c>
    </row>
    <row r="94" spans="1:57">
      <c r="A94" s="15" t="s">
        <v>249</v>
      </c>
      <c r="B94" s="15" t="s">
        <v>250</v>
      </c>
      <c r="C94" s="104" t="s">
        <v>60</v>
      </c>
      <c r="D94" s="104" t="s">
        <v>60</v>
      </c>
      <c r="E94" s="104" t="s">
        <v>60</v>
      </c>
      <c r="F94" s="104" t="s">
        <v>60</v>
      </c>
      <c r="G94" s="104" t="s">
        <v>60</v>
      </c>
      <c r="H94" s="104" t="s">
        <v>60</v>
      </c>
      <c r="I94" s="104" t="s">
        <v>60</v>
      </c>
      <c r="J94" s="104" t="s">
        <v>60</v>
      </c>
      <c r="K94" s="104" t="s">
        <v>60</v>
      </c>
      <c r="L94" s="104" t="s">
        <v>60</v>
      </c>
      <c r="M94" s="104" t="s">
        <v>60</v>
      </c>
      <c r="N94" s="104" t="s">
        <v>60</v>
      </c>
      <c r="O94" s="104" t="s">
        <v>60</v>
      </c>
      <c r="P94" s="104" t="s">
        <v>60</v>
      </c>
      <c r="Q94" s="104" t="s">
        <v>60</v>
      </c>
      <c r="R94" s="104" t="s">
        <v>60</v>
      </c>
      <c r="S94" s="104" t="s">
        <v>60</v>
      </c>
      <c r="T94" s="104" t="s">
        <v>60</v>
      </c>
      <c r="U94" s="104" t="s">
        <v>60</v>
      </c>
      <c r="V94" s="104" t="s">
        <v>60</v>
      </c>
      <c r="W94" s="104" t="s">
        <v>60</v>
      </c>
      <c r="X94" s="104" t="s">
        <v>60</v>
      </c>
      <c r="Y94" s="104" t="s">
        <v>60</v>
      </c>
      <c r="Z94" s="104" t="s">
        <v>60</v>
      </c>
      <c r="AA94" s="104" t="s">
        <v>60</v>
      </c>
      <c r="AB94" s="104" t="s">
        <v>60</v>
      </c>
      <c r="AC94" s="104" t="s">
        <v>60</v>
      </c>
      <c r="AD94" s="104" t="s">
        <v>60</v>
      </c>
      <c r="AE94" s="104">
        <v>-0.5</v>
      </c>
      <c r="AF94" s="104">
        <v>-0.5</v>
      </c>
      <c r="AG94" s="104">
        <v>0</v>
      </c>
      <c r="AH94" s="104">
        <v>0</v>
      </c>
      <c r="AI94" s="104" t="s">
        <v>60</v>
      </c>
      <c r="AJ94" s="104" t="s">
        <v>60</v>
      </c>
      <c r="AK94" s="104">
        <v>-0.1</v>
      </c>
      <c r="AL94" s="104" t="s">
        <v>60</v>
      </c>
      <c r="AM94" s="104" t="s">
        <v>60</v>
      </c>
      <c r="AN94" s="104" t="s">
        <v>60</v>
      </c>
      <c r="AO94" s="104" t="s">
        <v>60</v>
      </c>
      <c r="AP94" s="104" t="s">
        <v>60</v>
      </c>
      <c r="AQ94" s="104" t="s">
        <v>60</v>
      </c>
      <c r="AR94" s="104" t="s">
        <v>60</v>
      </c>
      <c r="AS94" s="104" t="s">
        <v>60</v>
      </c>
      <c r="AT94" s="104" t="s">
        <v>60</v>
      </c>
      <c r="AU94" s="104" t="s">
        <v>60</v>
      </c>
      <c r="AV94" s="104">
        <v>0</v>
      </c>
      <c r="AW94" s="104">
        <v>0</v>
      </c>
      <c r="AX94" s="104">
        <v>0</v>
      </c>
      <c r="AY94" s="104">
        <v>0</v>
      </c>
      <c r="AZ94" s="104">
        <f t="shared" si="19"/>
        <v>0</v>
      </c>
      <c r="BA94" s="104">
        <v>0</v>
      </c>
      <c r="BB94" s="104">
        <v>0</v>
      </c>
      <c r="BC94" s="104">
        <v>0</v>
      </c>
      <c r="BD94" s="104">
        <v>0</v>
      </c>
      <c r="BE94" s="104">
        <f t="shared" si="20"/>
        <v>0</v>
      </c>
    </row>
    <row r="95" spans="1:57">
      <c r="A95" s="14" t="s">
        <v>251</v>
      </c>
      <c r="B95" s="14" t="s">
        <v>59</v>
      </c>
      <c r="C95" s="103" t="s">
        <v>60</v>
      </c>
      <c r="D95" s="103" t="s">
        <v>60</v>
      </c>
      <c r="E95" s="103" t="s">
        <v>60</v>
      </c>
      <c r="F95" s="103" t="s">
        <v>60</v>
      </c>
      <c r="G95" s="103" t="s">
        <v>60</v>
      </c>
      <c r="H95" s="103" t="s">
        <v>60</v>
      </c>
      <c r="I95" s="103" t="s">
        <v>60</v>
      </c>
      <c r="J95" s="103" t="s">
        <v>60</v>
      </c>
      <c r="K95" s="103" t="s">
        <v>60</v>
      </c>
      <c r="L95" s="103" t="s">
        <v>60</v>
      </c>
      <c r="M95" s="103" t="s">
        <v>60</v>
      </c>
      <c r="N95" s="103" t="s">
        <v>60</v>
      </c>
      <c r="O95" s="103" t="s">
        <v>60</v>
      </c>
      <c r="P95" s="103" t="s">
        <v>60</v>
      </c>
      <c r="Q95" s="103" t="s">
        <v>60</v>
      </c>
      <c r="R95" s="103" t="s">
        <v>60</v>
      </c>
      <c r="S95" s="103" t="s">
        <v>60</v>
      </c>
      <c r="T95" s="103" t="s">
        <v>60</v>
      </c>
      <c r="U95" s="103" t="s">
        <v>60</v>
      </c>
      <c r="V95" s="103" t="s">
        <v>60</v>
      </c>
      <c r="W95" s="103" t="s">
        <v>60</v>
      </c>
      <c r="X95" s="103" t="s">
        <v>60</v>
      </c>
      <c r="Y95" s="103" t="s">
        <v>60</v>
      </c>
      <c r="Z95" s="103" t="s">
        <v>60</v>
      </c>
      <c r="AA95" s="103" t="s">
        <v>60</v>
      </c>
      <c r="AB95" s="103" t="s">
        <v>60</v>
      </c>
      <c r="AC95" s="103">
        <v>45.7</v>
      </c>
      <c r="AD95" s="103" t="s">
        <v>60</v>
      </c>
      <c r="AE95" s="103" t="s">
        <v>60</v>
      </c>
      <c r="AF95" s="103">
        <v>45.7</v>
      </c>
      <c r="AG95" s="103" t="s">
        <v>60</v>
      </c>
      <c r="AH95" s="103" t="s">
        <v>60</v>
      </c>
      <c r="AI95" s="103" t="s">
        <v>60</v>
      </c>
      <c r="AJ95" s="103" t="s">
        <v>60</v>
      </c>
      <c r="AK95" s="103" t="s">
        <v>60</v>
      </c>
      <c r="AL95" s="103" t="s">
        <v>60</v>
      </c>
      <c r="AM95" s="103">
        <v>-40.6</v>
      </c>
      <c r="AN95" s="103" t="s">
        <v>60</v>
      </c>
      <c r="AO95" s="103" t="s">
        <v>60</v>
      </c>
      <c r="AP95" s="103">
        <v>-40.6</v>
      </c>
      <c r="AQ95" s="103" t="s">
        <v>60</v>
      </c>
      <c r="AR95" s="103" t="s">
        <v>60</v>
      </c>
      <c r="AS95" s="103" t="s">
        <v>60</v>
      </c>
      <c r="AT95" s="103" t="s">
        <v>60</v>
      </c>
      <c r="AU95" s="103" t="s">
        <v>60</v>
      </c>
      <c r="AV95" s="103">
        <v>0</v>
      </c>
      <c r="AW95" s="103">
        <v>0</v>
      </c>
      <c r="AX95" s="103">
        <v>0</v>
      </c>
      <c r="AY95" s="103">
        <v>0</v>
      </c>
      <c r="AZ95" s="103">
        <f t="shared" si="19"/>
        <v>0</v>
      </c>
      <c r="BA95" s="103">
        <v>0</v>
      </c>
      <c r="BB95" s="103">
        <v>0</v>
      </c>
      <c r="BC95" s="103">
        <v>0</v>
      </c>
      <c r="BD95" s="103">
        <v>0</v>
      </c>
      <c r="BE95" s="103">
        <f t="shared" si="20"/>
        <v>0</v>
      </c>
    </row>
    <row r="96" spans="1:57">
      <c r="A96" s="15" t="s">
        <v>252</v>
      </c>
      <c r="B96" s="15" t="s">
        <v>253</v>
      </c>
      <c r="C96" s="104" t="s">
        <v>60</v>
      </c>
      <c r="D96" s="104" t="s">
        <v>60</v>
      </c>
      <c r="E96" s="104" t="s">
        <v>60</v>
      </c>
      <c r="F96" s="104" t="s">
        <v>60</v>
      </c>
      <c r="G96" s="104" t="s">
        <v>60</v>
      </c>
      <c r="H96" s="104" t="s">
        <v>60</v>
      </c>
      <c r="I96" s="104" t="s">
        <v>60</v>
      </c>
      <c r="J96" s="104" t="s">
        <v>60</v>
      </c>
      <c r="K96" s="104" t="s">
        <v>60</v>
      </c>
      <c r="L96" s="104" t="s">
        <v>60</v>
      </c>
      <c r="M96" s="104" t="s">
        <v>60</v>
      </c>
      <c r="N96" s="104" t="s">
        <v>60</v>
      </c>
      <c r="O96" s="104" t="s">
        <v>60</v>
      </c>
      <c r="P96" s="104" t="s">
        <v>60</v>
      </c>
      <c r="Q96" s="104" t="s">
        <v>60</v>
      </c>
      <c r="R96" s="104" t="s">
        <v>60</v>
      </c>
      <c r="S96" s="104" t="s">
        <v>60</v>
      </c>
      <c r="T96" s="104" t="s">
        <v>60</v>
      </c>
      <c r="U96" s="104" t="s">
        <v>60</v>
      </c>
      <c r="V96" s="104" t="s">
        <v>60</v>
      </c>
      <c r="W96" s="104" t="s">
        <v>60</v>
      </c>
      <c r="X96" s="104" t="s">
        <v>60</v>
      </c>
      <c r="Y96" s="104">
        <v>116</v>
      </c>
      <c r="Z96" s="104">
        <v>4.2</v>
      </c>
      <c r="AA96" s="104">
        <v>120.2</v>
      </c>
      <c r="AB96" s="104" t="s">
        <v>60</v>
      </c>
      <c r="AC96" s="104" t="s">
        <v>60</v>
      </c>
      <c r="AD96" s="104" t="s">
        <v>60</v>
      </c>
      <c r="AE96" s="104" t="s">
        <v>60</v>
      </c>
      <c r="AF96" s="104" t="s">
        <v>60</v>
      </c>
      <c r="AG96" s="104" t="s">
        <v>60</v>
      </c>
      <c r="AH96" s="104" t="s">
        <v>60</v>
      </c>
      <c r="AI96" s="104" t="s">
        <v>60</v>
      </c>
      <c r="AJ96" s="104" t="s">
        <v>60</v>
      </c>
      <c r="AK96" s="104" t="s">
        <v>60</v>
      </c>
      <c r="AL96" s="104" t="s">
        <v>60</v>
      </c>
      <c r="AM96" s="104" t="s">
        <v>60</v>
      </c>
      <c r="AN96" s="104" t="s">
        <v>60</v>
      </c>
      <c r="AO96" s="104" t="s">
        <v>60</v>
      </c>
      <c r="AP96" s="104" t="s">
        <v>60</v>
      </c>
      <c r="AQ96" s="104" t="s">
        <v>60</v>
      </c>
      <c r="AR96" s="104" t="s">
        <v>60</v>
      </c>
      <c r="AS96" s="104" t="s">
        <v>60</v>
      </c>
      <c r="AT96" s="104" t="s">
        <v>60</v>
      </c>
      <c r="AU96" s="104" t="s">
        <v>60</v>
      </c>
      <c r="AV96" s="104">
        <v>0</v>
      </c>
      <c r="AW96" s="104">
        <v>0</v>
      </c>
      <c r="AX96" s="104">
        <v>0</v>
      </c>
      <c r="AY96" s="104">
        <v>0</v>
      </c>
      <c r="AZ96" s="104">
        <f t="shared" si="19"/>
        <v>0</v>
      </c>
      <c r="BA96" s="104">
        <v>0</v>
      </c>
      <c r="BB96" s="104">
        <v>0</v>
      </c>
      <c r="BC96" s="104">
        <v>0</v>
      </c>
      <c r="BD96" s="104">
        <v>0</v>
      </c>
      <c r="BE96" s="104">
        <f t="shared" si="20"/>
        <v>0</v>
      </c>
    </row>
    <row r="97" spans="1:58">
      <c r="A97" s="14" t="s">
        <v>254</v>
      </c>
      <c r="B97" s="14" t="s">
        <v>255</v>
      </c>
      <c r="C97" s="103"/>
      <c r="D97" s="103"/>
      <c r="E97" s="103"/>
      <c r="F97" s="103"/>
      <c r="G97" s="103"/>
      <c r="H97" s="103"/>
      <c r="I97" s="103"/>
      <c r="J97" s="103"/>
      <c r="K97" s="103"/>
      <c r="L97" s="103"/>
      <c r="M97" s="103"/>
      <c r="N97" s="103"/>
      <c r="O97" s="103"/>
      <c r="P97" s="103"/>
      <c r="Q97" s="103"/>
      <c r="R97" s="103"/>
      <c r="S97" s="103"/>
      <c r="T97" s="103"/>
      <c r="U97" s="103"/>
      <c r="V97" s="103"/>
      <c r="W97" s="103"/>
      <c r="X97" s="103"/>
      <c r="Y97" s="103">
        <v>-0.3</v>
      </c>
      <c r="Z97" s="103">
        <v>-2.4</v>
      </c>
      <c r="AA97" s="103">
        <v>-2.7</v>
      </c>
      <c r="AB97" s="103">
        <v>-0.4</v>
      </c>
      <c r="AC97" s="103">
        <v>3.1</v>
      </c>
      <c r="AD97" s="103">
        <v>0.3</v>
      </c>
      <c r="AE97" s="103">
        <v>3.6</v>
      </c>
      <c r="AF97" s="103">
        <v>6.6</v>
      </c>
      <c r="AG97" s="103"/>
      <c r="AH97" s="103"/>
      <c r="AI97" s="103"/>
      <c r="AJ97" s="103"/>
      <c r="AK97" s="103"/>
      <c r="AL97" s="103"/>
      <c r="AM97" s="103"/>
      <c r="AN97" s="103"/>
      <c r="AO97" s="103"/>
      <c r="AP97" s="103"/>
      <c r="AQ97" s="103"/>
      <c r="AR97" s="103"/>
      <c r="AS97" s="103"/>
      <c r="AT97" s="103"/>
      <c r="AU97" s="103"/>
      <c r="AV97" s="103">
        <v>0</v>
      </c>
      <c r="AW97" s="103">
        <v>0</v>
      </c>
      <c r="AX97" s="103">
        <v>0</v>
      </c>
      <c r="AY97" s="103">
        <v>0</v>
      </c>
      <c r="AZ97" s="103">
        <f t="shared" si="19"/>
        <v>0</v>
      </c>
      <c r="BA97" s="103">
        <v>0</v>
      </c>
      <c r="BB97" s="103">
        <v>0</v>
      </c>
      <c r="BC97" s="103">
        <v>0</v>
      </c>
      <c r="BD97" s="103">
        <v>0</v>
      </c>
      <c r="BE97" s="103">
        <f t="shared" si="20"/>
        <v>0</v>
      </c>
    </row>
    <row r="98" spans="1:58">
      <c r="A98" s="15" t="s">
        <v>256</v>
      </c>
      <c r="B98" s="15" t="s">
        <v>257</v>
      </c>
      <c r="C98" s="104">
        <v>0.1</v>
      </c>
      <c r="D98" s="104">
        <v>-1.4</v>
      </c>
      <c r="E98" s="104">
        <v>-0.6</v>
      </c>
      <c r="F98" s="104">
        <v>-0.9</v>
      </c>
      <c r="G98" s="104">
        <v>-2.7</v>
      </c>
      <c r="H98" s="104">
        <v>-1.7</v>
      </c>
      <c r="I98" s="104">
        <v>-1</v>
      </c>
      <c r="J98" s="104">
        <v>0.6</v>
      </c>
      <c r="K98" s="104">
        <v>-1.1000000000000001</v>
      </c>
      <c r="L98" s="104">
        <v>-3.1</v>
      </c>
      <c r="M98" s="104">
        <v>3.4</v>
      </c>
      <c r="N98" s="104">
        <v>0.2</v>
      </c>
      <c r="O98" s="104">
        <v>-14.9</v>
      </c>
      <c r="P98" s="104">
        <v>-21</v>
      </c>
      <c r="Q98" s="104">
        <v>-32.299999999999997</v>
      </c>
      <c r="R98" s="104">
        <v>-4.5</v>
      </c>
      <c r="S98" s="104">
        <v>-4.3</v>
      </c>
      <c r="T98" s="104">
        <v>-1.3</v>
      </c>
      <c r="U98" s="104">
        <v>20.6</v>
      </c>
      <c r="V98" s="104">
        <v>10.5</v>
      </c>
      <c r="W98" s="104">
        <v>2.5</v>
      </c>
      <c r="X98" s="104">
        <v>0.6</v>
      </c>
      <c r="Y98" s="104">
        <v>114</v>
      </c>
      <c r="Z98" s="104">
        <v>37.799999999999997</v>
      </c>
      <c r="AA98" s="104">
        <v>154.9</v>
      </c>
      <c r="AB98" s="104">
        <v>-3.5</v>
      </c>
      <c r="AC98" s="104">
        <v>44.8</v>
      </c>
      <c r="AD98" s="104">
        <v>2.2999999999999998</v>
      </c>
      <c r="AE98" s="104">
        <v>7.8</v>
      </c>
      <c r="AF98" s="104">
        <v>51.5</v>
      </c>
      <c r="AG98" s="104">
        <v>1.3</v>
      </c>
      <c r="AH98" s="104">
        <v>4.9000000000000004</v>
      </c>
      <c r="AI98" s="104">
        <v>-1</v>
      </c>
      <c r="AJ98" s="104">
        <v>-1.7</v>
      </c>
      <c r="AK98" s="104">
        <v>3.5</v>
      </c>
      <c r="AL98" s="104">
        <v>-3.3</v>
      </c>
      <c r="AM98" s="104">
        <v>-45.1</v>
      </c>
      <c r="AN98" s="104">
        <v>-2.4</v>
      </c>
      <c r="AO98" s="104">
        <v>1.4</v>
      </c>
      <c r="AP98" s="104">
        <v>-49.4</v>
      </c>
      <c r="AQ98" s="104">
        <v>-4.3</v>
      </c>
      <c r="AR98" s="104">
        <v>-7</v>
      </c>
      <c r="AS98" s="104">
        <v>-1.3</v>
      </c>
      <c r="AT98" s="104">
        <v>2.2000000000000002</v>
      </c>
      <c r="AU98" s="104">
        <v>-10.4</v>
      </c>
      <c r="AV98" s="104">
        <f t="shared" ref="AV98:AW98" si="25">SUM(AV87:AV95)</f>
        <v>3.7328113699999954</v>
      </c>
      <c r="AW98" s="104">
        <f t="shared" si="25"/>
        <v>-5.4427331799999994</v>
      </c>
      <c r="AX98" s="104">
        <f>SUM(AX87:AX95)</f>
        <v>2.2829425799999976</v>
      </c>
      <c r="AY98" s="104">
        <f>SUM(AY87:AY95)</f>
        <v>-113.16320942000013</v>
      </c>
      <c r="AZ98" s="104">
        <f>SUM(AZ87:AZ95)</f>
        <v>-112.59018865000014</v>
      </c>
      <c r="BA98" s="104">
        <f t="shared" ref="BA98:BB98" si="26">SUM(BA87:BA95)</f>
        <v>-16.101095300000001</v>
      </c>
      <c r="BB98" s="104">
        <f t="shared" si="26"/>
        <v>16.896247709999976</v>
      </c>
      <c r="BC98" s="104">
        <f>SUM(BC87:BC95)</f>
        <v>-5.0292170999999986</v>
      </c>
      <c r="BD98" s="104">
        <f>SUM(BD87:BD95)</f>
        <v>-83.762566839999991</v>
      </c>
      <c r="BE98" s="104">
        <f>SUM(BE87:BE95)</f>
        <v>-87.996631530000016</v>
      </c>
    </row>
    <row r="99" spans="1:58">
      <c r="A99" s="14" t="s">
        <v>258</v>
      </c>
      <c r="B99" s="14" t="s">
        <v>259</v>
      </c>
      <c r="C99" s="103">
        <v>-65.2</v>
      </c>
      <c r="D99" s="103">
        <v>-71</v>
      </c>
      <c r="E99" s="103">
        <v>-78.5</v>
      </c>
      <c r="F99" s="103">
        <v>-108.3</v>
      </c>
      <c r="G99" s="103">
        <v>-323</v>
      </c>
      <c r="H99" s="103">
        <v>-99</v>
      </c>
      <c r="I99" s="103">
        <v>-154.4</v>
      </c>
      <c r="J99" s="103">
        <v>-105.9</v>
      </c>
      <c r="K99" s="103">
        <v>-125.2</v>
      </c>
      <c r="L99" s="103">
        <v>-484.5</v>
      </c>
      <c r="M99" s="103">
        <v>-126.4</v>
      </c>
      <c r="N99" s="103">
        <v>-128.80000000000001</v>
      </c>
      <c r="O99" s="103">
        <v>-160.1</v>
      </c>
      <c r="P99" s="103">
        <v>-180.9</v>
      </c>
      <c r="Q99" s="103">
        <v>-596.20000000000005</v>
      </c>
      <c r="R99" s="103">
        <v>-160.9</v>
      </c>
      <c r="S99" s="103">
        <v>-161.80000000000001</v>
      </c>
      <c r="T99" s="103">
        <v>-166.7</v>
      </c>
      <c r="U99" s="103">
        <v>-174.3</v>
      </c>
      <c r="V99" s="103">
        <v>-663.7</v>
      </c>
      <c r="W99" s="103">
        <v>-175.3</v>
      </c>
      <c r="X99" s="103">
        <v>-193.1</v>
      </c>
      <c r="Y99" s="103">
        <v>-95.6</v>
      </c>
      <c r="Z99" s="103">
        <v>-221.2</v>
      </c>
      <c r="AA99" s="103">
        <v>-685.1</v>
      </c>
      <c r="AB99" s="103">
        <v>-198.4</v>
      </c>
      <c r="AC99" s="103">
        <v>-169.1</v>
      </c>
      <c r="AD99" s="103">
        <v>-216.5</v>
      </c>
      <c r="AE99" s="103">
        <v>-248</v>
      </c>
      <c r="AF99" s="103">
        <v>-832</v>
      </c>
      <c r="AG99" s="103" t="s">
        <v>60</v>
      </c>
      <c r="AH99" s="103" t="s">
        <v>60</v>
      </c>
      <c r="AI99" s="103" t="s">
        <v>60</v>
      </c>
      <c r="AJ99" s="103" t="s">
        <v>60</v>
      </c>
      <c r="AK99" s="103" t="s">
        <v>60</v>
      </c>
      <c r="AL99" s="103" t="s">
        <v>60</v>
      </c>
      <c r="AM99" s="103" t="s">
        <v>60</v>
      </c>
      <c r="AN99" s="103" t="s">
        <v>60</v>
      </c>
      <c r="AO99" s="103" t="s">
        <v>60</v>
      </c>
      <c r="AP99" s="103" t="s">
        <v>60</v>
      </c>
      <c r="AQ99" s="103" t="s">
        <v>60</v>
      </c>
      <c r="AR99" s="103" t="s">
        <v>60</v>
      </c>
      <c r="AS99" s="103" t="s">
        <v>60</v>
      </c>
      <c r="AT99" s="103" t="s">
        <v>60</v>
      </c>
      <c r="AU99" s="103" t="s">
        <v>60</v>
      </c>
      <c r="AV99" s="103"/>
      <c r="AW99" s="103"/>
      <c r="AX99" s="103"/>
      <c r="AY99" s="103"/>
      <c r="AZ99" s="103"/>
      <c r="BA99" s="103"/>
      <c r="BB99" s="103"/>
      <c r="BC99" s="103"/>
      <c r="BD99" s="103"/>
      <c r="BE99" s="103"/>
    </row>
    <row r="100" spans="1:58">
      <c r="A100" s="15" t="s">
        <v>260</v>
      </c>
      <c r="B100" s="15" t="s">
        <v>261</v>
      </c>
      <c r="C100" s="104">
        <v>-65.2</v>
      </c>
      <c r="D100" s="104">
        <v>-71</v>
      </c>
      <c r="E100" s="104">
        <v>-78.5</v>
      </c>
      <c r="F100" s="104">
        <v>-108.3</v>
      </c>
      <c r="G100" s="104">
        <v>-323</v>
      </c>
      <c r="H100" s="104">
        <v>-99</v>
      </c>
      <c r="I100" s="104">
        <v>-154.4</v>
      </c>
      <c r="J100" s="104">
        <v>-105.9</v>
      </c>
      <c r="K100" s="104">
        <v>-125.2</v>
      </c>
      <c r="L100" s="104">
        <v>-484.5</v>
      </c>
      <c r="M100" s="104">
        <v>-126.4</v>
      </c>
      <c r="N100" s="104">
        <v>-128.80000000000001</v>
      </c>
      <c r="O100" s="104">
        <v>-160.1</v>
      </c>
      <c r="P100" s="104">
        <v>-180.9</v>
      </c>
      <c r="Q100" s="104">
        <v>-596.20000000000005</v>
      </c>
      <c r="R100" s="104">
        <v>-160.9</v>
      </c>
      <c r="S100" s="104">
        <v>-161.80000000000001</v>
      </c>
      <c r="T100" s="104">
        <v>-166.7</v>
      </c>
      <c r="U100" s="104">
        <v>-174.3</v>
      </c>
      <c r="V100" s="104">
        <v>-663.7</v>
      </c>
      <c r="W100" s="104">
        <v>-175.3</v>
      </c>
      <c r="X100" s="104">
        <v>-193.1</v>
      </c>
      <c r="Y100" s="104">
        <v>-101.6</v>
      </c>
      <c r="Z100" s="104">
        <v>-231.1</v>
      </c>
      <c r="AA100" s="104">
        <v>-701.1</v>
      </c>
      <c r="AB100" s="104">
        <v>-206.4</v>
      </c>
      <c r="AC100" s="104">
        <v>-168.9</v>
      </c>
      <c r="AD100" s="104">
        <v>-223.6</v>
      </c>
      <c r="AE100" s="104">
        <v>-253.5</v>
      </c>
      <c r="AF100" s="104">
        <v>-852.4</v>
      </c>
      <c r="AG100" s="104">
        <v>-224.7</v>
      </c>
      <c r="AH100" s="104">
        <v>-228.6</v>
      </c>
      <c r="AI100" s="104">
        <v>-259.2</v>
      </c>
      <c r="AJ100" s="104">
        <v>-255.6</v>
      </c>
      <c r="AK100" s="104">
        <v>-968.1</v>
      </c>
      <c r="AL100" s="104">
        <v>-225.1</v>
      </c>
      <c r="AM100" s="104">
        <v>-267.2</v>
      </c>
      <c r="AN100" s="104">
        <v>-231</v>
      </c>
      <c r="AO100" s="104">
        <v>-249.8</v>
      </c>
      <c r="AP100" s="104">
        <v>-973</v>
      </c>
      <c r="AQ100" s="104">
        <v>-218.2</v>
      </c>
      <c r="AR100" s="104">
        <v>-242.7</v>
      </c>
      <c r="AS100" s="104">
        <v>-225</v>
      </c>
      <c r="AT100" s="104">
        <v>-226.6</v>
      </c>
      <c r="AU100" s="104">
        <v>-912.5</v>
      </c>
      <c r="AV100" s="104">
        <f t="shared" ref="AV100:AW100" si="27">AV55+AV77+AV86+AV98</f>
        <v>-213.73670290000001</v>
      </c>
      <c r="AW100" s="104">
        <f t="shared" si="27"/>
        <v>-237.13567555279312</v>
      </c>
      <c r="AX100" s="104">
        <f>AX55+AX77+AX86+AX98</f>
        <v>-238.38189118593431</v>
      </c>
      <c r="AY100" s="104">
        <f>AY55+AY77+AY86+AY98</f>
        <v>-358.28244281364266</v>
      </c>
      <c r="AZ100" s="104">
        <f>AZ55+AZ77+AZ86+AZ98</f>
        <v>-1047.53671245237</v>
      </c>
      <c r="BA100" s="104">
        <f t="shared" ref="BA100:BB100" si="28">BA55+BA77+BA86+BA98</f>
        <v>-285.44174104396541</v>
      </c>
      <c r="BB100" s="104">
        <f t="shared" si="28"/>
        <v>-201.3292160000467</v>
      </c>
      <c r="BC100" s="104">
        <f>BC55+BC77+BC86+BC98</f>
        <v>-220.75233941000019</v>
      </c>
      <c r="BD100" s="104">
        <f>BD55+BD77+BD86+BD98</f>
        <v>-336.27828614080391</v>
      </c>
      <c r="BE100" s="104">
        <f>BE55+BE77+BE86+BE98</f>
        <v>-1043.8015825948162</v>
      </c>
      <c r="BF100" s="123"/>
    </row>
    <row r="101" spans="1:58">
      <c r="A101" s="14" t="s">
        <v>262</v>
      </c>
      <c r="B101" s="14" t="s">
        <v>262</v>
      </c>
      <c r="C101" s="103">
        <v>6.5</v>
      </c>
      <c r="D101" s="103">
        <v>12.6</v>
      </c>
      <c r="E101" s="103">
        <v>15.3</v>
      </c>
      <c r="F101" s="103">
        <v>-7.1</v>
      </c>
      <c r="G101" s="103">
        <v>27.2</v>
      </c>
      <c r="H101" s="103">
        <v>8</v>
      </c>
      <c r="I101" s="103">
        <v>-37.9</v>
      </c>
      <c r="J101" s="103">
        <v>25</v>
      </c>
      <c r="K101" s="103">
        <v>16.2</v>
      </c>
      <c r="L101" s="103">
        <v>11.3</v>
      </c>
      <c r="M101" s="103">
        <v>19</v>
      </c>
      <c r="N101" s="103">
        <v>24.7</v>
      </c>
      <c r="O101" s="103">
        <v>25.7</v>
      </c>
      <c r="P101" s="103">
        <v>9.8000000000000007</v>
      </c>
      <c r="Q101" s="103">
        <v>79.2</v>
      </c>
      <c r="R101" s="103">
        <v>35.700000000000003</v>
      </c>
      <c r="S101" s="103">
        <v>47.6</v>
      </c>
      <c r="T101" s="103">
        <v>71.7</v>
      </c>
      <c r="U101" s="103">
        <v>76.400000000000006</v>
      </c>
      <c r="V101" s="103">
        <v>231.4</v>
      </c>
      <c r="W101" s="103">
        <v>67.900000000000006</v>
      </c>
      <c r="X101" s="103">
        <v>61</v>
      </c>
      <c r="Y101" s="103">
        <v>211</v>
      </c>
      <c r="Z101" s="103">
        <v>75.8</v>
      </c>
      <c r="AA101" s="103">
        <v>415.8</v>
      </c>
      <c r="AB101" s="103">
        <v>100.1</v>
      </c>
      <c r="AC101" s="103">
        <v>125.3</v>
      </c>
      <c r="AD101" s="103">
        <v>118.6</v>
      </c>
      <c r="AE101" s="103">
        <v>95.5</v>
      </c>
      <c r="AF101" s="103">
        <v>439.5</v>
      </c>
      <c r="AG101" s="103" t="s">
        <v>60</v>
      </c>
      <c r="AH101" s="103" t="s">
        <v>60</v>
      </c>
      <c r="AI101" s="103" t="s">
        <v>60</v>
      </c>
      <c r="AJ101" s="103" t="s">
        <v>60</v>
      </c>
      <c r="AK101" s="103" t="s">
        <v>60</v>
      </c>
      <c r="AL101" s="103" t="s">
        <v>60</v>
      </c>
      <c r="AM101" s="103" t="s">
        <v>60</v>
      </c>
      <c r="AN101" s="103" t="s">
        <v>60</v>
      </c>
      <c r="AO101" s="103" t="s">
        <v>60</v>
      </c>
      <c r="AP101" s="103" t="s">
        <v>60</v>
      </c>
      <c r="AQ101" s="103" t="s">
        <v>60</v>
      </c>
      <c r="AR101" s="103" t="s">
        <v>60</v>
      </c>
      <c r="AS101" s="103" t="s">
        <v>60</v>
      </c>
      <c r="AT101" s="103" t="s">
        <v>60</v>
      </c>
      <c r="AU101" s="103" t="s">
        <v>60</v>
      </c>
      <c r="AV101" s="103">
        <v>0</v>
      </c>
      <c r="AW101" s="103">
        <v>0</v>
      </c>
      <c r="AX101" s="103">
        <v>0</v>
      </c>
      <c r="AY101" s="103">
        <v>0</v>
      </c>
      <c r="AZ101" s="103">
        <f t="shared" si="19"/>
        <v>0</v>
      </c>
      <c r="BA101" s="103">
        <v>0</v>
      </c>
      <c r="BB101" s="103">
        <v>0</v>
      </c>
      <c r="BC101" s="103">
        <v>0</v>
      </c>
      <c r="BD101" s="103">
        <v>0</v>
      </c>
      <c r="BE101" s="103">
        <f t="shared" si="20"/>
        <v>0</v>
      </c>
    </row>
    <row r="102" spans="1:58" s="115" customFormat="1">
      <c r="A102" s="17" t="s">
        <v>263</v>
      </c>
      <c r="B102" s="17" t="s">
        <v>264</v>
      </c>
      <c r="C102" s="107">
        <v>6.5</v>
      </c>
      <c r="D102" s="107">
        <v>12.6</v>
      </c>
      <c r="E102" s="107">
        <v>15.3</v>
      </c>
      <c r="F102" s="107">
        <v>-7.1</v>
      </c>
      <c r="G102" s="107">
        <v>27.2</v>
      </c>
      <c r="H102" s="107">
        <v>8</v>
      </c>
      <c r="I102" s="107">
        <v>-37.9</v>
      </c>
      <c r="J102" s="107">
        <v>25</v>
      </c>
      <c r="K102" s="107">
        <v>16.2</v>
      </c>
      <c r="L102" s="107">
        <v>11.3</v>
      </c>
      <c r="M102" s="107">
        <v>19</v>
      </c>
      <c r="N102" s="107">
        <v>24.7</v>
      </c>
      <c r="O102" s="107">
        <v>25.7</v>
      </c>
      <c r="P102" s="107">
        <v>9.8000000000000007</v>
      </c>
      <c r="Q102" s="107">
        <v>79.2</v>
      </c>
      <c r="R102" s="107">
        <v>35.700000000000003</v>
      </c>
      <c r="S102" s="107">
        <v>47.6</v>
      </c>
      <c r="T102" s="107">
        <v>71.7</v>
      </c>
      <c r="U102" s="107">
        <v>76.400000000000006</v>
      </c>
      <c r="V102" s="107">
        <v>231.4</v>
      </c>
      <c r="W102" s="107">
        <v>67.900000000000006</v>
      </c>
      <c r="X102" s="107">
        <v>61</v>
      </c>
      <c r="Y102" s="107">
        <v>208.9</v>
      </c>
      <c r="Z102" s="107">
        <v>74.099999999999994</v>
      </c>
      <c r="AA102" s="107">
        <v>411.9</v>
      </c>
      <c r="AB102" s="107">
        <v>92</v>
      </c>
      <c r="AC102" s="107">
        <v>128.19999999999999</v>
      </c>
      <c r="AD102" s="107">
        <v>112.9</v>
      </c>
      <c r="AE102" s="107">
        <v>88.9</v>
      </c>
      <c r="AF102" s="107">
        <v>421.9</v>
      </c>
      <c r="AG102" s="107">
        <v>115.7</v>
      </c>
      <c r="AH102" s="107">
        <v>120.3</v>
      </c>
      <c r="AI102" s="107">
        <v>131.69999999999999</v>
      </c>
      <c r="AJ102" s="107">
        <v>125.8</v>
      </c>
      <c r="AK102" s="107">
        <v>493.6</v>
      </c>
      <c r="AL102" s="107">
        <v>155.19999999999999</v>
      </c>
      <c r="AM102" s="107">
        <v>122.9</v>
      </c>
      <c r="AN102" s="107">
        <v>188.3</v>
      </c>
      <c r="AO102" s="107">
        <v>138.5</v>
      </c>
      <c r="AP102" s="107">
        <v>604.9</v>
      </c>
      <c r="AQ102" s="107">
        <v>171.2</v>
      </c>
      <c r="AR102" s="107">
        <v>147.69999999999999</v>
      </c>
      <c r="AS102" s="107">
        <v>176</v>
      </c>
      <c r="AT102" s="107">
        <v>165.7</v>
      </c>
      <c r="AU102" s="107">
        <v>660.6</v>
      </c>
      <c r="AV102" s="107">
        <f t="shared" ref="AV102:AW102" si="29">AV100+AV35+AV22</f>
        <v>166.58300885718722</v>
      </c>
      <c r="AW102" s="107">
        <f t="shared" si="29"/>
        <v>167.12079804991555</v>
      </c>
      <c r="AX102" s="107">
        <f>AX100+AX35+AX22</f>
        <v>189.7163973014687</v>
      </c>
      <c r="AY102" s="107">
        <f>AY100+AY35+AY22</f>
        <v>50.873357221702349</v>
      </c>
      <c r="AZ102" s="107">
        <f>AZ100+AZ35+AZ22</f>
        <v>574.29356143027439</v>
      </c>
      <c r="BA102" s="107">
        <f t="shared" ref="BA102:BB102" si="30">BA100+BA35+BA22</f>
        <v>130.41706466326735</v>
      </c>
      <c r="BB102" s="107">
        <f t="shared" si="30"/>
        <v>189.7190785050513</v>
      </c>
      <c r="BC102" s="107">
        <f>BC100+BC35+BC22</f>
        <v>208.13605272083248</v>
      </c>
      <c r="BD102" s="107">
        <f>BD100+BD35+BD22</f>
        <v>80.962432339759914</v>
      </c>
      <c r="BE102" s="107">
        <f>BE100+BE35+BE22</f>
        <v>609.23462822891111</v>
      </c>
    </row>
    <row r="103" spans="1:58">
      <c r="A103" s="14" t="s">
        <v>265</v>
      </c>
      <c r="B103" s="14" t="s">
        <v>266</v>
      </c>
      <c r="C103" s="103">
        <v>22.7</v>
      </c>
      <c r="D103" s="103">
        <v>24.5</v>
      </c>
      <c r="E103" s="103">
        <v>20</v>
      </c>
      <c r="F103" s="103">
        <v>32.700000000000003</v>
      </c>
      <c r="G103" s="103">
        <v>99.9</v>
      </c>
      <c r="H103" s="103">
        <v>29</v>
      </c>
      <c r="I103" s="103">
        <v>30.3</v>
      </c>
      <c r="J103" s="103">
        <v>34.9</v>
      </c>
      <c r="K103" s="103">
        <v>35.6</v>
      </c>
      <c r="L103" s="103">
        <v>129.80000000000001</v>
      </c>
      <c r="M103" s="103">
        <v>37.1</v>
      </c>
      <c r="N103" s="103">
        <v>40.200000000000003</v>
      </c>
      <c r="O103" s="103">
        <v>42.4</v>
      </c>
      <c r="P103" s="103">
        <v>42.7</v>
      </c>
      <c r="Q103" s="103">
        <v>162.4</v>
      </c>
      <c r="R103" s="103">
        <v>43.5</v>
      </c>
      <c r="S103" s="103">
        <v>43.6</v>
      </c>
      <c r="T103" s="103">
        <v>44.1</v>
      </c>
      <c r="U103" s="103">
        <v>46.1</v>
      </c>
      <c r="V103" s="103">
        <v>177.4</v>
      </c>
      <c r="W103" s="103">
        <v>48.4</v>
      </c>
      <c r="X103" s="103">
        <v>49.2</v>
      </c>
      <c r="Y103" s="103">
        <v>53.3</v>
      </c>
      <c r="Z103" s="103">
        <v>56</v>
      </c>
      <c r="AA103" s="103">
        <v>206.9</v>
      </c>
      <c r="AB103" s="103">
        <v>51.3</v>
      </c>
      <c r="AC103" s="103">
        <v>55.9</v>
      </c>
      <c r="AD103" s="103">
        <v>54</v>
      </c>
      <c r="AE103" s="103">
        <v>55.9</v>
      </c>
      <c r="AF103" s="103">
        <v>217.1</v>
      </c>
      <c r="AG103" s="103" t="s">
        <v>60</v>
      </c>
      <c r="AH103" s="103" t="s">
        <v>60</v>
      </c>
      <c r="AI103" s="103" t="s">
        <v>60</v>
      </c>
      <c r="AJ103" s="103" t="s">
        <v>60</v>
      </c>
      <c r="AK103" s="103" t="s">
        <v>60</v>
      </c>
      <c r="AL103" s="103" t="s">
        <v>60</v>
      </c>
      <c r="AM103" s="103" t="s">
        <v>60</v>
      </c>
      <c r="AN103" s="103" t="s">
        <v>60</v>
      </c>
      <c r="AO103" s="103" t="s">
        <v>60</v>
      </c>
      <c r="AP103" s="103" t="s">
        <v>60</v>
      </c>
      <c r="AQ103" s="103" t="s">
        <v>60</v>
      </c>
      <c r="AR103" s="103" t="s">
        <v>60</v>
      </c>
      <c r="AS103" s="103" t="s">
        <v>60</v>
      </c>
      <c r="AT103" s="103" t="s">
        <v>60</v>
      </c>
      <c r="AU103" s="103" t="s">
        <v>60</v>
      </c>
      <c r="AV103" s="103">
        <v>0</v>
      </c>
      <c r="AW103" s="103">
        <v>0</v>
      </c>
      <c r="AX103" s="103">
        <v>0</v>
      </c>
      <c r="AY103" s="103">
        <v>0</v>
      </c>
      <c r="AZ103" s="103">
        <f t="shared" si="19"/>
        <v>0</v>
      </c>
      <c r="BA103" s="103">
        <v>0</v>
      </c>
      <c r="BB103" s="103">
        <v>0</v>
      </c>
      <c r="BC103" s="103">
        <v>0</v>
      </c>
      <c r="BD103" s="103">
        <v>0</v>
      </c>
      <c r="BE103" s="103">
        <f t="shared" si="20"/>
        <v>0</v>
      </c>
    </row>
    <row r="104" spans="1:58">
      <c r="A104" s="15" t="s">
        <v>267</v>
      </c>
      <c r="B104" s="15" t="s">
        <v>268</v>
      </c>
      <c r="C104" s="104">
        <v>22.7</v>
      </c>
      <c r="D104" s="104">
        <v>24.5</v>
      </c>
      <c r="E104" s="104">
        <v>20</v>
      </c>
      <c r="F104" s="104">
        <v>32.700000000000003</v>
      </c>
      <c r="G104" s="104">
        <v>99.9</v>
      </c>
      <c r="H104" s="104">
        <v>29</v>
      </c>
      <c r="I104" s="104">
        <v>30.3</v>
      </c>
      <c r="J104" s="104">
        <v>34.9</v>
      </c>
      <c r="K104" s="104">
        <v>35.6</v>
      </c>
      <c r="L104" s="104">
        <v>129.80000000000001</v>
      </c>
      <c r="M104" s="104">
        <v>37.1</v>
      </c>
      <c r="N104" s="104">
        <v>40.200000000000003</v>
      </c>
      <c r="O104" s="104">
        <v>42.4</v>
      </c>
      <c r="P104" s="104">
        <v>42.7</v>
      </c>
      <c r="Q104" s="104">
        <v>162.4</v>
      </c>
      <c r="R104" s="104">
        <v>43.5</v>
      </c>
      <c r="S104" s="104">
        <v>43.6</v>
      </c>
      <c r="T104" s="104">
        <v>44.1</v>
      </c>
      <c r="U104" s="104">
        <v>46.1</v>
      </c>
      <c r="V104" s="104">
        <v>177.4</v>
      </c>
      <c r="W104" s="104">
        <v>48.4</v>
      </c>
      <c r="X104" s="104">
        <v>49.2</v>
      </c>
      <c r="Y104" s="104">
        <v>53.8</v>
      </c>
      <c r="Z104" s="104">
        <v>56.7</v>
      </c>
      <c r="AA104" s="104">
        <v>208.1</v>
      </c>
      <c r="AB104" s="104">
        <v>52.3</v>
      </c>
      <c r="AC104" s="104">
        <v>57.1</v>
      </c>
      <c r="AD104" s="104">
        <v>55.2</v>
      </c>
      <c r="AE104" s="104">
        <v>57.2</v>
      </c>
      <c r="AF104" s="104">
        <v>221.9</v>
      </c>
      <c r="AG104" s="104">
        <v>56.1</v>
      </c>
      <c r="AH104" s="104">
        <v>54.9</v>
      </c>
      <c r="AI104" s="104">
        <v>52.7</v>
      </c>
      <c r="AJ104" s="104">
        <v>52.6</v>
      </c>
      <c r="AK104" s="104">
        <v>216.3</v>
      </c>
      <c r="AL104" s="104">
        <v>75.599999999999994</v>
      </c>
      <c r="AM104" s="104">
        <v>76.400000000000006</v>
      </c>
      <c r="AN104" s="104">
        <v>75.7</v>
      </c>
      <c r="AO104" s="104">
        <v>74.099999999999994</v>
      </c>
      <c r="AP104" s="104">
        <v>301.89999999999998</v>
      </c>
      <c r="AQ104" s="104">
        <v>82.4</v>
      </c>
      <c r="AR104" s="104">
        <v>83.1</v>
      </c>
      <c r="AS104" s="104">
        <v>83.1</v>
      </c>
      <c r="AT104" s="104">
        <v>91.6</v>
      </c>
      <c r="AU104" s="104">
        <v>340.2</v>
      </c>
      <c r="AV104" s="104">
        <v>93.61577748000002</v>
      </c>
      <c r="AW104" s="104">
        <v>94.540863049997952</v>
      </c>
      <c r="AX104" s="104">
        <v>92.873834166741545</v>
      </c>
      <c r="AY104" s="104">
        <v>99.67635377277395</v>
      </c>
      <c r="AZ104" s="104">
        <f t="shared" si="19"/>
        <v>380.70682846951343</v>
      </c>
      <c r="BA104" s="104">
        <v>94.617464704011127</v>
      </c>
      <c r="BB104" s="104">
        <v>102.43725033000089</v>
      </c>
      <c r="BC104" s="104">
        <v>93.35592126999849</v>
      </c>
      <c r="BD104" s="104">
        <v>77.067764560000697</v>
      </c>
      <c r="BE104" s="104">
        <f t="shared" si="20"/>
        <v>367.47840086401118</v>
      </c>
    </row>
    <row r="105" spans="1:58">
      <c r="A105" s="14" t="s">
        <v>269</v>
      </c>
      <c r="B105" s="14" t="s">
        <v>270</v>
      </c>
      <c r="C105" s="103">
        <v>29.1</v>
      </c>
      <c r="D105" s="103">
        <v>37.1</v>
      </c>
      <c r="E105" s="103">
        <v>35.200000000000003</v>
      </c>
      <c r="F105" s="103">
        <v>25.6</v>
      </c>
      <c r="G105" s="103">
        <v>127.1</v>
      </c>
      <c r="H105" s="103">
        <v>37.1</v>
      </c>
      <c r="I105" s="103">
        <v>-7.7</v>
      </c>
      <c r="J105" s="103">
        <v>60</v>
      </c>
      <c r="K105" s="103">
        <v>51.8</v>
      </c>
      <c r="L105" s="103">
        <v>141.1</v>
      </c>
      <c r="M105" s="103">
        <v>56.1</v>
      </c>
      <c r="N105" s="103">
        <v>64.900000000000006</v>
      </c>
      <c r="O105" s="103">
        <v>68.099999999999994</v>
      </c>
      <c r="P105" s="103">
        <v>52.5</v>
      </c>
      <c r="Q105" s="103">
        <v>241.6</v>
      </c>
      <c r="R105" s="103">
        <v>79.3</v>
      </c>
      <c r="S105" s="103">
        <v>91.2</v>
      </c>
      <c r="T105" s="103">
        <v>115.8</v>
      </c>
      <c r="U105" s="103">
        <v>122.5</v>
      </c>
      <c r="V105" s="103">
        <v>408.8</v>
      </c>
      <c r="W105" s="103">
        <v>116.3</v>
      </c>
      <c r="X105" s="103">
        <v>110.2</v>
      </c>
      <c r="Y105" s="103">
        <v>264.39999999999998</v>
      </c>
      <c r="Z105" s="103">
        <v>131.80000000000001</v>
      </c>
      <c r="AA105" s="103">
        <v>622.70000000000005</v>
      </c>
      <c r="AB105" s="103">
        <v>151.4</v>
      </c>
      <c r="AC105" s="103">
        <v>181.3</v>
      </c>
      <c r="AD105" s="103">
        <v>172.6</v>
      </c>
      <c r="AE105" s="103">
        <v>151.30000000000001</v>
      </c>
      <c r="AF105" s="103">
        <v>656.6</v>
      </c>
      <c r="AG105" s="103" t="s">
        <v>60</v>
      </c>
      <c r="AH105" s="103" t="s">
        <v>60</v>
      </c>
      <c r="AI105" s="103" t="s">
        <v>60</v>
      </c>
      <c r="AJ105" s="103" t="s">
        <v>60</v>
      </c>
      <c r="AK105" s="103" t="s">
        <v>60</v>
      </c>
      <c r="AL105" s="103" t="s">
        <v>60</v>
      </c>
      <c r="AM105" s="103" t="s">
        <v>60</v>
      </c>
      <c r="AN105" s="103" t="s">
        <v>60</v>
      </c>
      <c r="AO105" s="103" t="s">
        <v>60</v>
      </c>
      <c r="AP105" s="103" t="s">
        <v>60</v>
      </c>
      <c r="AQ105" s="103" t="s">
        <v>60</v>
      </c>
      <c r="AR105" s="103" t="s">
        <v>60</v>
      </c>
      <c r="AS105" s="103" t="s">
        <v>60</v>
      </c>
      <c r="AT105" s="103" t="s">
        <v>60</v>
      </c>
      <c r="AU105" s="103" t="s">
        <v>60</v>
      </c>
      <c r="AV105" s="103">
        <v>0</v>
      </c>
      <c r="AW105" s="103">
        <v>0</v>
      </c>
      <c r="AX105" s="103">
        <v>0</v>
      </c>
      <c r="AY105" s="103">
        <v>0</v>
      </c>
      <c r="AZ105" s="103">
        <f t="shared" si="19"/>
        <v>0</v>
      </c>
      <c r="BA105" s="103">
        <v>0</v>
      </c>
      <c r="BB105" s="103">
        <v>0</v>
      </c>
      <c r="BC105" s="103">
        <v>0</v>
      </c>
      <c r="BD105" s="103">
        <v>0</v>
      </c>
      <c r="BE105" s="103">
        <f t="shared" si="20"/>
        <v>0</v>
      </c>
    </row>
    <row r="106" spans="1:58">
      <c r="A106" s="15" t="s">
        <v>271</v>
      </c>
      <c r="B106" s="15" t="s">
        <v>272</v>
      </c>
      <c r="C106" s="104">
        <v>30</v>
      </c>
      <c r="D106" s="104">
        <v>33.4</v>
      </c>
      <c r="E106" s="104">
        <v>27.9</v>
      </c>
      <c r="F106" s="104">
        <v>18.899999999999999</v>
      </c>
      <c r="G106" s="104">
        <v>27</v>
      </c>
      <c r="H106" s="104">
        <v>25.7</v>
      </c>
      <c r="I106" s="104">
        <v>-4.8</v>
      </c>
      <c r="J106" s="104">
        <v>33.200000000000003</v>
      </c>
      <c r="K106" s="104">
        <v>27</v>
      </c>
      <c r="L106" s="104">
        <v>20.9</v>
      </c>
      <c r="M106" s="104">
        <v>28.2</v>
      </c>
      <c r="N106" s="104">
        <v>30.7</v>
      </c>
      <c r="O106" s="104">
        <v>27.1</v>
      </c>
      <c r="P106" s="104">
        <v>20.3</v>
      </c>
      <c r="Q106" s="104">
        <v>26.2</v>
      </c>
      <c r="R106" s="104">
        <v>29.7</v>
      </c>
      <c r="S106" s="104">
        <v>32.6</v>
      </c>
      <c r="T106" s="104">
        <v>36.299999999999997</v>
      </c>
      <c r="U106" s="104">
        <v>36.700000000000003</v>
      </c>
      <c r="V106" s="104">
        <v>34.1</v>
      </c>
      <c r="W106" s="104">
        <v>35.6</v>
      </c>
      <c r="X106" s="104">
        <v>32</v>
      </c>
      <c r="Y106" s="104">
        <v>67.599999999999994</v>
      </c>
      <c r="Z106" s="104">
        <v>33.5</v>
      </c>
      <c r="AA106" s="104">
        <v>42.8</v>
      </c>
      <c r="AB106" s="104">
        <v>38.5</v>
      </c>
      <c r="AC106" s="104">
        <v>46.1</v>
      </c>
      <c r="AD106" s="104">
        <v>38.799999999999997</v>
      </c>
      <c r="AE106" s="104">
        <v>33.4</v>
      </c>
      <c r="AF106" s="104">
        <v>39</v>
      </c>
      <c r="AG106" s="104" t="s">
        <v>60</v>
      </c>
      <c r="AH106" s="104" t="s">
        <v>60</v>
      </c>
      <c r="AI106" s="104" t="s">
        <v>60</v>
      </c>
      <c r="AJ106" s="104" t="s">
        <v>60</v>
      </c>
      <c r="AK106" s="104" t="s">
        <v>60</v>
      </c>
      <c r="AL106" s="104" t="s">
        <v>60</v>
      </c>
      <c r="AM106" s="104" t="s">
        <v>60</v>
      </c>
      <c r="AN106" s="104" t="s">
        <v>60</v>
      </c>
      <c r="AO106" s="104" t="s">
        <v>60</v>
      </c>
      <c r="AP106" s="104" t="s">
        <v>60</v>
      </c>
      <c r="AQ106" s="104" t="s">
        <v>60</v>
      </c>
      <c r="AR106" s="104" t="s">
        <v>60</v>
      </c>
      <c r="AS106" s="104" t="s">
        <v>60</v>
      </c>
      <c r="AT106" s="104" t="s">
        <v>60</v>
      </c>
      <c r="AU106" s="104" t="s">
        <v>60</v>
      </c>
      <c r="AV106" s="104">
        <v>0</v>
      </c>
      <c r="AW106" s="104">
        <v>0</v>
      </c>
      <c r="AX106" s="104">
        <v>0</v>
      </c>
      <c r="AY106" s="104">
        <v>0</v>
      </c>
      <c r="AZ106" s="104">
        <f t="shared" si="19"/>
        <v>0</v>
      </c>
      <c r="BA106" s="104">
        <v>0</v>
      </c>
      <c r="BB106" s="104">
        <v>0</v>
      </c>
      <c r="BC106" s="104">
        <v>0</v>
      </c>
      <c r="BD106" s="104">
        <v>0</v>
      </c>
      <c r="BE106" s="104">
        <f t="shared" si="20"/>
        <v>0</v>
      </c>
    </row>
    <row r="107" spans="1:58" s="115" customFormat="1">
      <c r="A107" s="16" t="s">
        <v>273</v>
      </c>
      <c r="B107" s="16" t="s">
        <v>274</v>
      </c>
      <c r="C107" s="106">
        <v>29.1</v>
      </c>
      <c r="D107" s="106">
        <v>37.1</v>
      </c>
      <c r="E107" s="106">
        <v>35.200000000000003</v>
      </c>
      <c r="F107" s="106">
        <v>25.6</v>
      </c>
      <c r="G107" s="106">
        <v>127.1</v>
      </c>
      <c r="H107" s="106">
        <v>37.1</v>
      </c>
      <c r="I107" s="106">
        <v>-7.7</v>
      </c>
      <c r="J107" s="106">
        <v>60</v>
      </c>
      <c r="K107" s="106">
        <v>51.8</v>
      </c>
      <c r="L107" s="106">
        <v>141.1</v>
      </c>
      <c r="M107" s="106">
        <v>56.1</v>
      </c>
      <c r="N107" s="106">
        <v>64.900000000000006</v>
      </c>
      <c r="O107" s="106">
        <v>68.099999999999994</v>
      </c>
      <c r="P107" s="106">
        <v>52.5</v>
      </c>
      <c r="Q107" s="106">
        <v>241.6</v>
      </c>
      <c r="R107" s="106">
        <v>79.3</v>
      </c>
      <c r="S107" s="106">
        <v>91.2</v>
      </c>
      <c r="T107" s="106">
        <v>115.8</v>
      </c>
      <c r="U107" s="106">
        <v>122.5</v>
      </c>
      <c r="V107" s="106">
        <v>408.8</v>
      </c>
      <c r="W107" s="106">
        <v>116.3</v>
      </c>
      <c r="X107" s="106">
        <v>110.2</v>
      </c>
      <c r="Y107" s="106">
        <v>262.7</v>
      </c>
      <c r="Z107" s="106">
        <v>130.80000000000001</v>
      </c>
      <c r="AA107" s="106">
        <v>620</v>
      </c>
      <c r="AB107" s="106">
        <v>144.19999999999999</v>
      </c>
      <c r="AC107" s="106">
        <v>185.3</v>
      </c>
      <c r="AD107" s="106">
        <v>168.1</v>
      </c>
      <c r="AE107" s="106">
        <v>146.1</v>
      </c>
      <c r="AF107" s="106">
        <v>643.79999999999995</v>
      </c>
      <c r="AG107" s="106">
        <v>171.8</v>
      </c>
      <c r="AH107" s="106">
        <v>175.3</v>
      </c>
      <c r="AI107" s="106">
        <v>184.4</v>
      </c>
      <c r="AJ107" s="106">
        <v>178.4</v>
      </c>
      <c r="AK107" s="106">
        <v>709.9</v>
      </c>
      <c r="AL107" s="106">
        <v>230.9</v>
      </c>
      <c r="AM107" s="106">
        <v>199.3</v>
      </c>
      <c r="AN107" s="106">
        <v>264</v>
      </c>
      <c r="AO107" s="106">
        <v>212.6</v>
      </c>
      <c r="AP107" s="106">
        <v>906.7</v>
      </c>
      <c r="AQ107" s="106">
        <v>253.6</v>
      </c>
      <c r="AR107" s="106">
        <v>230.9</v>
      </c>
      <c r="AS107" s="106">
        <v>259</v>
      </c>
      <c r="AT107" s="106">
        <v>257.3</v>
      </c>
      <c r="AU107" s="106">
        <v>1000.8</v>
      </c>
      <c r="AV107" s="106">
        <f t="shared" ref="AV107:AW107" si="31">AV104+AV102</f>
        <v>260.19878633718724</v>
      </c>
      <c r="AW107" s="106">
        <f t="shared" si="31"/>
        <v>261.66166109991349</v>
      </c>
      <c r="AX107" s="106">
        <f>AX104+AX102</f>
        <v>282.59023146821028</v>
      </c>
      <c r="AY107" s="106">
        <f>AY104+AY102</f>
        <v>150.5497109944763</v>
      </c>
      <c r="AZ107" s="106">
        <f>AZ104+AZ102</f>
        <v>955.00038989978782</v>
      </c>
      <c r="BA107" s="106">
        <f t="shared" ref="BA107:BB107" si="32">BA104+BA102</f>
        <v>225.03452936727848</v>
      </c>
      <c r="BB107" s="106">
        <f t="shared" si="32"/>
        <v>292.15632883505219</v>
      </c>
      <c r="BC107" s="106">
        <f>BC104+BC102</f>
        <v>301.49197399083096</v>
      </c>
      <c r="BD107" s="106">
        <f>BD104+BD102</f>
        <v>158.0301968997606</v>
      </c>
      <c r="BE107" s="106">
        <f>BE104+BE102</f>
        <v>976.71302909292228</v>
      </c>
    </row>
    <row r="108" spans="1:58" ht="18" customHeight="1">
      <c r="A108" s="15" t="s">
        <v>275</v>
      </c>
      <c r="B108" s="15" t="s">
        <v>272</v>
      </c>
      <c r="C108" s="104">
        <f t="shared" ref="C108:BB108" si="33">(C107/C22)*100</f>
        <v>30</v>
      </c>
      <c r="D108" s="104">
        <f t="shared" si="33"/>
        <v>33.393339333933397</v>
      </c>
      <c r="E108" s="104">
        <f t="shared" si="33"/>
        <v>27.826086956521738</v>
      </c>
      <c r="F108" s="104">
        <f t="shared" si="33"/>
        <v>18.892988929889302</v>
      </c>
      <c r="G108" s="104">
        <f t="shared" si="33"/>
        <v>27.042553191489361</v>
      </c>
      <c r="H108" s="104">
        <f t="shared" si="33"/>
        <v>25.763888888888893</v>
      </c>
      <c r="I108" s="104">
        <f t="shared" si="33"/>
        <v>-4.8185231539424276</v>
      </c>
      <c r="J108" s="104">
        <f t="shared" si="33"/>
        <v>33.222591362126245</v>
      </c>
      <c r="K108" s="104">
        <f t="shared" si="33"/>
        <v>27.021387584767865</v>
      </c>
      <c r="L108" s="104">
        <f t="shared" si="33"/>
        <v>20.869693832273331</v>
      </c>
      <c r="M108" s="104">
        <f t="shared" si="33"/>
        <v>28.261964735516376</v>
      </c>
      <c r="N108" s="104">
        <f t="shared" si="33"/>
        <v>30.700094607379381</v>
      </c>
      <c r="O108" s="104">
        <f t="shared" si="33"/>
        <v>27.066772655007949</v>
      </c>
      <c r="P108" s="104">
        <f t="shared" si="33"/>
        <v>20.262446931686608</v>
      </c>
      <c r="Q108" s="104">
        <f t="shared" si="33"/>
        <v>26.240903660258496</v>
      </c>
      <c r="R108" s="104">
        <f t="shared" si="33"/>
        <v>29.722638680659667</v>
      </c>
      <c r="S108" s="104">
        <f t="shared" si="33"/>
        <v>32.606363961387203</v>
      </c>
      <c r="T108" s="104">
        <f t="shared" si="33"/>
        <v>36.266833698715942</v>
      </c>
      <c r="U108" s="104">
        <f t="shared" si="33"/>
        <v>36.69862192929898</v>
      </c>
      <c r="V108" s="104">
        <f t="shared" si="33"/>
        <v>34.080867027928299</v>
      </c>
      <c r="W108" s="104">
        <f t="shared" si="33"/>
        <v>35.554876184653004</v>
      </c>
      <c r="X108" s="104">
        <f t="shared" si="33"/>
        <v>32.034883720930232</v>
      </c>
      <c r="Y108" s="104">
        <f t="shared" si="33"/>
        <v>63.515473887814309</v>
      </c>
      <c r="Z108" s="104">
        <f t="shared" si="33"/>
        <v>32.035268185157975</v>
      </c>
      <c r="AA108" s="104">
        <f t="shared" si="33"/>
        <v>41.527126590756865</v>
      </c>
      <c r="AB108" s="104">
        <f t="shared" si="33"/>
        <v>35.843897588864024</v>
      </c>
      <c r="AC108" s="104">
        <f t="shared" si="33"/>
        <v>45.674143455755491</v>
      </c>
      <c r="AD108" s="104">
        <f t="shared" si="33"/>
        <v>36.799474605954465</v>
      </c>
      <c r="AE108" s="104">
        <f t="shared" si="33"/>
        <v>31.405846947549442</v>
      </c>
      <c r="AF108" s="104">
        <f t="shared" si="33"/>
        <v>37.20957114784418</v>
      </c>
      <c r="AG108" s="104">
        <f t="shared" si="33"/>
        <v>37.774846086191729</v>
      </c>
      <c r="AH108" s="104">
        <f t="shared" si="33"/>
        <v>37.09267879813796</v>
      </c>
      <c r="AI108" s="104">
        <f t="shared" si="33"/>
        <v>35.352760736196323</v>
      </c>
      <c r="AJ108" s="104">
        <f t="shared" si="33"/>
        <v>34.607177497575172</v>
      </c>
      <c r="AK108" s="104">
        <f t="shared" si="33"/>
        <v>36.138261046630014</v>
      </c>
      <c r="AL108" s="104">
        <f t="shared" si="33"/>
        <v>47.964270876609895</v>
      </c>
      <c r="AM108" s="104">
        <f t="shared" si="33"/>
        <v>40.873666940114852</v>
      </c>
      <c r="AN108" s="104">
        <f t="shared" si="33"/>
        <v>50.710718401844026</v>
      </c>
      <c r="AO108" s="104">
        <f t="shared" si="33"/>
        <v>43.989240637285327</v>
      </c>
      <c r="AP108" s="104">
        <f t="shared" si="33"/>
        <v>45.957727203608897</v>
      </c>
      <c r="AQ108" s="104">
        <f t="shared" si="33"/>
        <v>52.921535893155259</v>
      </c>
      <c r="AR108" s="104">
        <f t="shared" si="33"/>
        <v>47.825186412593204</v>
      </c>
      <c r="AS108" s="104">
        <f t="shared" si="33"/>
        <v>52.738749745469349</v>
      </c>
      <c r="AT108" s="104">
        <f t="shared" si="33"/>
        <v>53.716075156576203</v>
      </c>
      <c r="AU108" s="104">
        <f t="shared" si="33"/>
        <v>51.798561151079134</v>
      </c>
      <c r="AV108" s="104">
        <f t="shared" ref="AV108:AW108" si="34">(AV107/AV22)*100</f>
        <v>55.759630167806463</v>
      </c>
      <c r="AW108" s="104">
        <f t="shared" si="34"/>
        <v>52.597198162710789</v>
      </c>
      <c r="AX108" s="104">
        <f>(AX107/AX22)*100</f>
        <v>54.586473891618283</v>
      </c>
      <c r="AY108" s="104">
        <f>(AY107/AY22)*100</f>
        <v>28.980165052624006</v>
      </c>
      <c r="AZ108" s="104">
        <f t="shared" si="33"/>
        <v>47.718744028356745</v>
      </c>
      <c r="BA108" s="104">
        <f t="shared" si="33"/>
        <v>44.779136809546664</v>
      </c>
      <c r="BB108" s="104">
        <f t="shared" si="33"/>
        <v>60.398879309936284</v>
      </c>
      <c r="BC108" s="104">
        <f>(BC107/BC22)*100</f>
        <v>57.47048033934459</v>
      </c>
      <c r="BD108" s="104">
        <f>(BD107/BD22)*100</f>
        <v>30.680110357952284</v>
      </c>
      <c r="BE108" s="104">
        <f t="shared" ref="BE108" si="35">(BE107/BE22)*100</f>
        <v>48.21017264834213</v>
      </c>
    </row>
    <row r="109" spans="1:58">
      <c r="A109" s="14" t="s">
        <v>276</v>
      </c>
      <c r="B109" s="14" t="s">
        <v>277</v>
      </c>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f t="shared" si="19"/>
        <v>0</v>
      </c>
      <c r="BA109" s="103"/>
      <c r="BB109" s="103"/>
      <c r="BC109" s="103"/>
      <c r="BD109" s="103"/>
      <c r="BE109" s="103">
        <f t="shared" si="20"/>
        <v>0</v>
      </c>
    </row>
    <row r="110" spans="1:58">
      <c r="A110" s="15" t="s">
        <v>278</v>
      </c>
      <c r="B110" s="15" t="s">
        <v>279</v>
      </c>
      <c r="C110" s="104">
        <v>0.3</v>
      </c>
      <c r="D110" s="104">
        <v>2.2999999999999998</v>
      </c>
      <c r="E110" s="104">
        <v>8</v>
      </c>
      <c r="F110" s="104">
        <v>12.7</v>
      </c>
      <c r="G110" s="104">
        <v>23.3</v>
      </c>
      <c r="H110" s="104">
        <v>6.4</v>
      </c>
      <c r="I110" s="104">
        <v>6.4</v>
      </c>
      <c r="J110" s="104">
        <v>5.0999999999999996</v>
      </c>
      <c r="K110" s="104">
        <v>4.7</v>
      </c>
      <c r="L110" s="104">
        <v>22.7</v>
      </c>
      <c r="M110" s="104">
        <v>4.8</v>
      </c>
      <c r="N110" s="104">
        <v>3.7</v>
      </c>
      <c r="O110" s="104">
        <v>3.5</v>
      </c>
      <c r="P110" s="104">
        <v>5.7</v>
      </c>
      <c r="Q110" s="104">
        <v>17.7</v>
      </c>
      <c r="R110" s="104">
        <v>6.9</v>
      </c>
      <c r="S110" s="104">
        <v>0.3</v>
      </c>
      <c r="T110" s="104">
        <v>0.3</v>
      </c>
      <c r="U110" s="104">
        <v>4.3</v>
      </c>
      <c r="V110" s="104">
        <v>11.7</v>
      </c>
      <c r="W110" s="104">
        <v>6.7</v>
      </c>
      <c r="X110" s="104">
        <v>7.1</v>
      </c>
      <c r="Y110" s="104">
        <v>11.5</v>
      </c>
      <c r="Z110" s="104">
        <v>11.3</v>
      </c>
      <c r="AA110" s="104">
        <v>36.6</v>
      </c>
      <c r="AB110" s="104">
        <v>10.8</v>
      </c>
      <c r="AC110" s="104">
        <v>10.9</v>
      </c>
      <c r="AD110" s="104">
        <v>6.6</v>
      </c>
      <c r="AE110" s="104">
        <v>-0.5</v>
      </c>
      <c r="AF110" s="104">
        <v>27.7</v>
      </c>
      <c r="AG110" s="104">
        <v>3.7</v>
      </c>
      <c r="AH110" s="104">
        <v>3.3</v>
      </c>
      <c r="AI110" s="104">
        <v>8</v>
      </c>
      <c r="AJ110" s="104">
        <v>7.4</v>
      </c>
      <c r="AK110" s="104">
        <v>22.4</v>
      </c>
      <c r="AL110" s="104">
        <v>7.1</v>
      </c>
      <c r="AM110" s="104">
        <v>2.5</v>
      </c>
      <c r="AN110" s="104">
        <v>1.1000000000000001</v>
      </c>
      <c r="AO110" s="104">
        <v>1.4</v>
      </c>
      <c r="AP110" s="104">
        <v>12.1</v>
      </c>
      <c r="AQ110" s="104">
        <v>0.3</v>
      </c>
      <c r="AR110" s="104">
        <v>0.3</v>
      </c>
      <c r="AS110" s="104">
        <v>0.3</v>
      </c>
      <c r="AT110" s="104">
        <v>0.3</v>
      </c>
      <c r="AU110" s="104">
        <v>1.3</v>
      </c>
      <c r="AV110" s="104">
        <f t="shared" ref="AV110:AW110" si="36">AV57</f>
        <v>0</v>
      </c>
      <c r="AW110" s="104">
        <f t="shared" si="36"/>
        <v>0</v>
      </c>
      <c r="AX110" s="104">
        <f>AX57</f>
        <v>0</v>
      </c>
      <c r="AY110" s="104">
        <f>AY57</f>
        <v>0</v>
      </c>
      <c r="AZ110" s="104">
        <f t="shared" si="19"/>
        <v>0</v>
      </c>
      <c r="BA110" s="104">
        <f t="shared" ref="BA110:BB110" si="37">BA57</f>
        <v>0</v>
      </c>
      <c r="BB110" s="104">
        <f t="shared" si="37"/>
        <v>0</v>
      </c>
      <c r="BC110" s="104">
        <f>BC57</f>
        <v>0</v>
      </c>
      <c r="BD110" s="104">
        <f>BD57</f>
        <v>0</v>
      </c>
      <c r="BE110" s="104">
        <f t="shared" si="20"/>
        <v>0</v>
      </c>
    </row>
    <row r="111" spans="1:58" s="115" customFormat="1">
      <c r="A111" s="16" t="s">
        <v>280</v>
      </c>
      <c r="B111" s="16" t="s">
        <v>281</v>
      </c>
      <c r="C111" s="106">
        <v>1.9</v>
      </c>
      <c r="D111" s="106">
        <v>4</v>
      </c>
      <c r="E111" s="106">
        <v>1.9</v>
      </c>
      <c r="F111" s="106">
        <v>5.4</v>
      </c>
      <c r="G111" s="106">
        <v>13.2</v>
      </c>
      <c r="H111" s="106">
        <v>5.6</v>
      </c>
      <c r="I111" s="106">
        <v>59.5</v>
      </c>
      <c r="J111" s="106">
        <v>2.4</v>
      </c>
      <c r="K111" s="106">
        <v>2.6</v>
      </c>
      <c r="L111" s="106">
        <v>70.099999999999994</v>
      </c>
      <c r="M111" s="106" t="s">
        <v>60</v>
      </c>
      <c r="N111" s="106" t="s">
        <v>60</v>
      </c>
      <c r="O111" s="106">
        <v>2.9</v>
      </c>
      <c r="P111" s="106">
        <v>8.4</v>
      </c>
      <c r="Q111" s="106">
        <v>11.3</v>
      </c>
      <c r="R111" s="106" t="s">
        <v>60</v>
      </c>
      <c r="S111" s="106" t="s">
        <v>60</v>
      </c>
      <c r="T111" s="106" t="s">
        <v>60</v>
      </c>
      <c r="U111" s="106" t="s">
        <v>60</v>
      </c>
      <c r="V111" s="106" t="s">
        <v>60</v>
      </c>
      <c r="W111" s="106" t="s">
        <v>60</v>
      </c>
      <c r="X111" s="106" t="s">
        <v>60</v>
      </c>
      <c r="Y111" s="106" t="s">
        <v>60</v>
      </c>
      <c r="Z111" s="106" t="s">
        <v>60</v>
      </c>
      <c r="AA111" s="106" t="s">
        <v>60</v>
      </c>
      <c r="AB111" s="106" t="s">
        <v>60</v>
      </c>
      <c r="AC111" s="106" t="s">
        <v>60</v>
      </c>
      <c r="AD111" s="106" t="s">
        <v>60</v>
      </c>
      <c r="AE111" s="106" t="s">
        <v>60</v>
      </c>
      <c r="AF111" s="106" t="s">
        <v>60</v>
      </c>
      <c r="AG111" s="106" t="s">
        <v>60</v>
      </c>
      <c r="AH111" s="106" t="s">
        <v>60</v>
      </c>
      <c r="AI111" s="106" t="s">
        <v>60</v>
      </c>
      <c r="AJ111" s="106" t="s">
        <v>60</v>
      </c>
      <c r="AK111" s="106" t="s">
        <v>60</v>
      </c>
      <c r="AL111" s="106" t="s">
        <v>60</v>
      </c>
      <c r="AM111" s="106" t="s">
        <v>60</v>
      </c>
      <c r="AN111" s="106" t="s">
        <v>60</v>
      </c>
      <c r="AO111" s="106" t="s">
        <v>60</v>
      </c>
      <c r="AP111" s="106" t="s">
        <v>60</v>
      </c>
      <c r="AQ111" s="106" t="s">
        <v>60</v>
      </c>
      <c r="AR111" s="106" t="s">
        <v>60</v>
      </c>
      <c r="AS111" s="106" t="s">
        <v>60</v>
      </c>
      <c r="AT111" s="106" t="s">
        <v>60</v>
      </c>
      <c r="AU111" s="106" t="s">
        <v>60</v>
      </c>
      <c r="AV111" s="106">
        <v>0</v>
      </c>
      <c r="AW111" s="106">
        <v>0</v>
      </c>
      <c r="AX111" s="106">
        <v>0</v>
      </c>
      <c r="AY111" s="106">
        <v>0</v>
      </c>
      <c r="AZ111" s="106">
        <f t="shared" si="19"/>
        <v>0</v>
      </c>
      <c r="BA111" s="106">
        <v>0</v>
      </c>
      <c r="BB111" s="106">
        <v>0</v>
      </c>
      <c r="BC111" s="106">
        <v>0</v>
      </c>
      <c r="BD111" s="106">
        <v>0</v>
      </c>
      <c r="BE111" s="106">
        <f t="shared" si="20"/>
        <v>0</v>
      </c>
    </row>
    <row r="112" spans="1:58">
      <c r="A112" s="15" t="s">
        <v>282</v>
      </c>
      <c r="B112" s="15" t="s">
        <v>283</v>
      </c>
      <c r="C112" s="104">
        <v>2.4</v>
      </c>
      <c r="D112" s="104">
        <v>2.7</v>
      </c>
      <c r="E112" s="104">
        <v>3.2</v>
      </c>
      <c r="F112" s="104">
        <v>3.6</v>
      </c>
      <c r="G112" s="104">
        <v>12</v>
      </c>
      <c r="H112" s="104">
        <v>4.4000000000000004</v>
      </c>
      <c r="I112" s="104">
        <v>4.7</v>
      </c>
      <c r="J112" s="104">
        <v>5.4</v>
      </c>
      <c r="K112" s="104">
        <v>6.1</v>
      </c>
      <c r="L112" s="104">
        <v>20.6</v>
      </c>
      <c r="M112" s="104">
        <v>6.2</v>
      </c>
      <c r="N112" s="104">
        <v>6.3</v>
      </c>
      <c r="O112" s="104">
        <v>6.4</v>
      </c>
      <c r="P112" s="104">
        <v>6.6</v>
      </c>
      <c r="Q112" s="104">
        <v>25.6</v>
      </c>
      <c r="R112" s="104">
        <v>7.3</v>
      </c>
      <c r="S112" s="104">
        <v>6.9</v>
      </c>
      <c r="T112" s="104">
        <v>7.7</v>
      </c>
      <c r="U112" s="104">
        <v>8.1</v>
      </c>
      <c r="V112" s="104">
        <v>30</v>
      </c>
      <c r="W112" s="104">
        <v>8.6</v>
      </c>
      <c r="X112" s="104">
        <v>9.1999999999999993</v>
      </c>
      <c r="Y112" s="104">
        <v>10.4</v>
      </c>
      <c r="Z112" s="104">
        <v>14</v>
      </c>
      <c r="AA112" s="104">
        <v>42.2</v>
      </c>
      <c r="AB112" s="104">
        <v>11.4</v>
      </c>
      <c r="AC112" s="104">
        <v>11.5</v>
      </c>
      <c r="AD112" s="104">
        <v>11.4</v>
      </c>
      <c r="AE112" s="104">
        <v>11.7</v>
      </c>
      <c r="AF112" s="104">
        <v>46</v>
      </c>
      <c r="AG112" s="104">
        <v>12.8</v>
      </c>
      <c r="AH112" s="104">
        <v>13.7</v>
      </c>
      <c r="AI112" s="104">
        <v>15.6</v>
      </c>
      <c r="AJ112" s="104">
        <v>14.7</v>
      </c>
      <c r="AK112" s="104">
        <v>56.9</v>
      </c>
      <c r="AL112" s="104">
        <v>15.3</v>
      </c>
      <c r="AM112" s="104">
        <v>13.6</v>
      </c>
      <c r="AN112" s="104">
        <v>15.7</v>
      </c>
      <c r="AO112" s="104">
        <v>6</v>
      </c>
      <c r="AP112" s="104">
        <v>50.6</v>
      </c>
      <c r="AQ112" s="104">
        <v>6.1</v>
      </c>
      <c r="AR112" s="104">
        <v>6.3</v>
      </c>
      <c r="AS112" s="104">
        <v>6.3</v>
      </c>
      <c r="AT112" s="104">
        <v>6.2</v>
      </c>
      <c r="AU112" s="104">
        <v>24.9</v>
      </c>
      <c r="AV112" s="104">
        <v>6.1815376100000003</v>
      </c>
      <c r="AW112" s="104">
        <v>6.4918961999999993</v>
      </c>
      <c r="AX112" s="104">
        <v>7.989622240000001</v>
      </c>
      <c r="AY112" s="104">
        <v>7.3560736200000001</v>
      </c>
      <c r="AZ112" s="104">
        <f t="shared" si="19"/>
        <v>28.019129670000002</v>
      </c>
      <c r="BA112" s="104">
        <v>7.6523528899999995</v>
      </c>
      <c r="BB112" s="104">
        <v>6.7767683200000004</v>
      </c>
      <c r="BC112" s="104">
        <v>6.5010008700000004</v>
      </c>
      <c r="BD112" s="104">
        <v>6.3721548299999995</v>
      </c>
      <c r="BE112" s="104">
        <f t="shared" si="20"/>
        <v>27.30227691</v>
      </c>
      <c r="BF112" s="110"/>
    </row>
    <row r="113" spans="1:62">
      <c r="A113" s="14" t="s">
        <v>239</v>
      </c>
      <c r="B113" s="14" t="s">
        <v>240</v>
      </c>
      <c r="C113" s="108" t="s">
        <v>60</v>
      </c>
      <c r="D113" s="108" t="s">
        <v>60</v>
      </c>
      <c r="E113" s="108" t="s">
        <v>60</v>
      </c>
      <c r="F113" s="108" t="s">
        <v>60</v>
      </c>
      <c r="G113" s="108" t="s">
        <v>60</v>
      </c>
      <c r="H113" s="108" t="s">
        <v>60</v>
      </c>
      <c r="I113" s="108" t="s">
        <v>60</v>
      </c>
      <c r="J113" s="108" t="s">
        <v>60</v>
      </c>
      <c r="K113" s="108" t="s">
        <v>60</v>
      </c>
      <c r="L113" s="108" t="s">
        <v>60</v>
      </c>
      <c r="M113" s="108" t="s">
        <v>60</v>
      </c>
      <c r="N113" s="108" t="s">
        <v>60</v>
      </c>
      <c r="O113" s="108">
        <v>10.4</v>
      </c>
      <c r="P113" s="108">
        <v>11.4</v>
      </c>
      <c r="Q113" s="108">
        <v>21.7</v>
      </c>
      <c r="R113" s="108" t="s">
        <v>60</v>
      </c>
      <c r="S113" s="108" t="s">
        <v>60</v>
      </c>
      <c r="T113" s="108" t="s">
        <v>60</v>
      </c>
      <c r="U113" s="108" t="s">
        <v>60</v>
      </c>
      <c r="V113" s="108" t="s">
        <v>60</v>
      </c>
      <c r="W113" s="108" t="s">
        <v>60</v>
      </c>
      <c r="X113" s="108" t="s">
        <v>60</v>
      </c>
      <c r="Y113" s="108">
        <v>1.7</v>
      </c>
      <c r="Z113" s="108" t="s">
        <v>60</v>
      </c>
      <c r="AA113" s="108">
        <v>1.7</v>
      </c>
      <c r="AB113" s="108" t="s">
        <v>60</v>
      </c>
      <c r="AC113" s="108">
        <v>4.3</v>
      </c>
      <c r="AD113" s="108" t="s">
        <v>60</v>
      </c>
      <c r="AE113" s="108" t="s">
        <v>60</v>
      </c>
      <c r="AF113" s="108">
        <v>4.3</v>
      </c>
      <c r="AG113" s="108" t="s">
        <v>60</v>
      </c>
      <c r="AH113" s="108" t="s">
        <v>60</v>
      </c>
      <c r="AI113" s="108" t="s">
        <v>60</v>
      </c>
      <c r="AJ113" s="108" t="s">
        <v>60</v>
      </c>
      <c r="AK113" s="108" t="s">
        <v>60</v>
      </c>
      <c r="AL113" s="108" t="s">
        <v>60</v>
      </c>
      <c r="AM113" s="108" t="s">
        <v>60</v>
      </c>
      <c r="AN113" s="108" t="s">
        <v>60</v>
      </c>
      <c r="AO113" s="108" t="s">
        <v>60</v>
      </c>
      <c r="AP113" s="108" t="s">
        <v>60</v>
      </c>
      <c r="AQ113" s="108" t="s">
        <v>60</v>
      </c>
      <c r="AR113" s="108" t="s">
        <v>60</v>
      </c>
      <c r="AS113" s="108" t="s">
        <v>60</v>
      </c>
      <c r="AT113" s="108" t="s">
        <v>60</v>
      </c>
      <c r="AU113" s="108" t="s">
        <v>60</v>
      </c>
      <c r="AV113" s="103">
        <v>0</v>
      </c>
      <c r="AW113" s="103">
        <v>0</v>
      </c>
      <c r="AX113" s="103">
        <v>0</v>
      </c>
      <c r="AY113" s="103">
        <v>0</v>
      </c>
      <c r="AZ113" s="103">
        <f t="shared" si="19"/>
        <v>0</v>
      </c>
      <c r="BA113" s="103">
        <v>0</v>
      </c>
      <c r="BB113" s="103">
        <v>0</v>
      </c>
      <c r="BC113" s="103">
        <v>0</v>
      </c>
      <c r="BD113" s="103">
        <v>0</v>
      </c>
      <c r="BE113" s="103">
        <f t="shared" si="20"/>
        <v>0</v>
      </c>
    </row>
    <row r="114" spans="1:62">
      <c r="A114" s="15" t="s">
        <v>284</v>
      </c>
      <c r="B114" s="15" t="s">
        <v>285</v>
      </c>
      <c r="C114" s="109">
        <v>-0.4</v>
      </c>
      <c r="D114" s="109">
        <v>-0.2</v>
      </c>
      <c r="E114" s="109">
        <v>0.3</v>
      </c>
      <c r="F114" s="109">
        <v>-1.2</v>
      </c>
      <c r="G114" s="109">
        <v>-1.5</v>
      </c>
      <c r="H114" s="109">
        <v>0.2</v>
      </c>
      <c r="I114" s="109">
        <v>-0.2</v>
      </c>
      <c r="J114" s="109">
        <v>-1.1000000000000001</v>
      </c>
      <c r="K114" s="109">
        <v>-2.1</v>
      </c>
      <c r="L114" s="109">
        <v>-3.2</v>
      </c>
      <c r="M114" s="109" t="s">
        <v>182</v>
      </c>
      <c r="N114" s="109" t="s">
        <v>182</v>
      </c>
      <c r="O114" s="109" t="s">
        <v>182</v>
      </c>
      <c r="P114" s="109" t="s">
        <v>182</v>
      </c>
      <c r="Q114" s="109" t="s">
        <v>182</v>
      </c>
      <c r="R114" s="109" t="s">
        <v>182</v>
      </c>
      <c r="S114" s="109" t="s">
        <v>182</v>
      </c>
      <c r="T114" s="109" t="s">
        <v>182</v>
      </c>
      <c r="U114" s="109" t="s">
        <v>182</v>
      </c>
      <c r="V114" s="109" t="s">
        <v>182</v>
      </c>
      <c r="W114" s="109" t="s">
        <v>182</v>
      </c>
      <c r="X114" s="109" t="s">
        <v>182</v>
      </c>
      <c r="Y114" s="109" t="s">
        <v>182</v>
      </c>
      <c r="Z114" s="109" t="s">
        <v>182</v>
      </c>
      <c r="AA114" s="109" t="s">
        <v>182</v>
      </c>
      <c r="AB114" s="109" t="s">
        <v>182</v>
      </c>
      <c r="AC114" s="109" t="s">
        <v>182</v>
      </c>
      <c r="AD114" s="109" t="s">
        <v>182</v>
      </c>
      <c r="AE114" s="109" t="s">
        <v>182</v>
      </c>
      <c r="AF114" s="109" t="s">
        <v>182</v>
      </c>
      <c r="AG114" s="109" t="s">
        <v>182</v>
      </c>
      <c r="AH114" s="109" t="s">
        <v>182</v>
      </c>
      <c r="AI114" s="109" t="s">
        <v>182</v>
      </c>
      <c r="AJ114" s="109" t="s">
        <v>182</v>
      </c>
      <c r="AK114" s="109" t="s">
        <v>182</v>
      </c>
      <c r="AL114" s="109" t="s">
        <v>182</v>
      </c>
      <c r="AM114" s="109" t="s">
        <v>182</v>
      </c>
      <c r="AN114" s="109" t="s">
        <v>182</v>
      </c>
      <c r="AO114" s="109" t="s">
        <v>182</v>
      </c>
      <c r="AP114" s="109" t="s">
        <v>182</v>
      </c>
      <c r="AQ114" s="109" t="s">
        <v>182</v>
      </c>
      <c r="AR114" s="109" t="s">
        <v>182</v>
      </c>
      <c r="AS114" s="109" t="s">
        <v>182</v>
      </c>
      <c r="AT114" s="109" t="s">
        <v>182</v>
      </c>
      <c r="AU114" s="109" t="s">
        <v>182</v>
      </c>
      <c r="AV114" s="104">
        <v>0</v>
      </c>
      <c r="AW114" s="104">
        <v>0</v>
      </c>
      <c r="AX114" s="104">
        <v>0</v>
      </c>
      <c r="AY114" s="104">
        <v>0</v>
      </c>
      <c r="AZ114" s="104">
        <f t="shared" si="19"/>
        <v>0</v>
      </c>
      <c r="BA114" s="104">
        <v>0</v>
      </c>
      <c r="BB114" s="104">
        <v>0</v>
      </c>
      <c r="BC114" s="104">
        <v>0</v>
      </c>
      <c r="BD114" s="104">
        <v>0</v>
      </c>
      <c r="BE114" s="104">
        <f t="shared" si="20"/>
        <v>0</v>
      </c>
    </row>
    <row r="115" spans="1:62">
      <c r="A115" s="14" t="s">
        <v>286</v>
      </c>
      <c r="B115" s="14" t="s">
        <v>287</v>
      </c>
      <c r="C115" s="108" t="s">
        <v>60</v>
      </c>
      <c r="D115" s="108" t="s">
        <v>60</v>
      </c>
      <c r="E115" s="108" t="s">
        <v>60</v>
      </c>
      <c r="F115" s="108" t="s">
        <v>60</v>
      </c>
      <c r="G115" s="108" t="s">
        <v>60</v>
      </c>
      <c r="H115" s="108" t="s">
        <v>60</v>
      </c>
      <c r="I115" s="108" t="s">
        <v>60</v>
      </c>
      <c r="J115" s="108" t="s">
        <v>60</v>
      </c>
      <c r="K115" s="108" t="s">
        <v>60</v>
      </c>
      <c r="L115" s="108" t="s">
        <v>60</v>
      </c>
      <c r="M115" s="108" t="s">
        <v>60</v>
      </c>
      <c r="N115" s="108" t="s">
        <v>60</v>
      </c>
      <c r="O115" s="108" t="s">
        <v>60</v>
      </c>
      <c r="P115" s="108" t="s">
        <v>60</v>
      </c>
      <c r="Q115" s="108" t="s">
        <v>60</v>
      </c>
      <c r="R115" s="108" t="s">
        <v>60</v>
      </c>
      <c r="S115" s="108" t="s">
        <v>60</v>
      </c>
      <c r="T115" s="108" t="s">
        <v>60</v>
      </c>
      <c r="U115" s="108" t="s">
        <v>60</v>
      </c>
      <c r="V115" s="108" t="s">
        <v>60</v>
      </c>
      <c r="W115" s="108" t="s">
        <v>60</v>
      </c>
      <c r="X115" s="108" t="s">
        <v>60</v>
      </c>
      <c r="Y115" s="108" t="s">
        <v>60</v>
      </c>
      <c r="Z115" s="108" t="s">
        <v>60</v>
      </c>
      <c r="AA115" s="108" t="s">
        <v>60</v>
      </c>
      <c r="AB115" s="108" t="s">
        <v>60</v>
      </c>
      <c r="AC115" s="108" t="s">
        <v>60</v>
      </c>
      <c r="AD115" s="108" t="s">
        <v>60</v>
      </c>
      <c r="AE115" s="108" t="s">
        <v>60</v>
      </c>
      <c r="AF115" s="108" t="s">
        <v>60</v>
      </c>
      <c r="AG115" s="108" t="s">
        <v>60</v>
      </c>
      <c r="AH115" s="108" t="s">
        <v>60</v>
      </c>
      <c r="AI115" s="108" t="s">
        <v>60</v>
      </c>
      <c r="AJ115" s="108" t="s">
        <v>60</v>
      </c>
      <c r="AK115" s="108" t="s">
        <v>60</v>
      </c>
      <c r="AL115" s="108" t="s">
        <v>60</v>
      </c>
      <c r="AM115" s="108" t="s">
        <v>60</v>
      </c>
      <c r="AN115" s="108" t="s">
        <v>60</v>
      </c>
      <c r="AO115" s="108" t="s">
        <v>60</v>
      </c>
      <c r="AP115" s="108" t="s">
        <v>60</v>
      </c>
      <c r="AQ115" s="108" t="s">
        <v>60</v>
      </c>
      <c r="AR115" s="108" t="s">
        <v>60</v>
      </c>
      <c r="AS115" s="108" t="s">
        <v>60</v>
      </c>
      <c r="AT115" s="108" t="s">
        <v>60</v>
      </c>
      <c r="AU115" s="108" t="s">
        <v>60</v>
      </c>
      <c r="AV115" s="103">
        <v>0</v>
      </c>
      <c r="AW115" s="103">
        <v>0</v>
      </c>
      <c r="AX115" s="103">
        <v>0</v>
      </c>
      <c r="AY115" s="103">
        <v>0</v>
      </c>
      <c r="AZ115" s="103">
        <f t="shared" si="19"/>
        <v>0</v>
      </c>
      <c r="BA115" s="103">
        <v>0</v>
      </c>
      <c r="BB115" s="103">
        <v>0</v>
      </c>
      <c r="BC115" s="103">
        <v>0</v>
      </c>
      <c r="BD115" s="103">
        <v>0</v>
      </c>
      <c r="BE115" s="103">
        <f t="shared" si="20"/>
        <v>0</v>
      </c>
    </row>
    <row r="116" spans="1:62">
      <c r="A116" s="15" t="s">
        <v>288</v>
      </c>
      <c r="B116" s="15" t="s">
        <v>289</v>
      </c>
      <c r="C116" s="109" t="s">
        <v>182</v>
      </c>
      <c r="D116" s="109" t="s">
        <v>182</v>
      </c>
      <c r="E116" s="109" t="s">
        <v>182</v>
      </c>
      <c r="F116" s="109" t="s">
        <v>182</v>
      </c>
      <c r="G116" s="109" t="s">
        <v>182</v>
      </c>
      <c r="H116" s="109" t="s">
        <v>182</v>
      </c>
      <c r="I116" s="109" t="s">
        <v>182</v>
      </c>
      <c r="J116" s="109" t="s">
        <v>182</v>
      </c>
      <c r="K116" s="109" t="s">
        <v>182</v>
      </c>
      <c r="L116" s="109" t="s">
        <v>182</v>
      </c>
      <c r="M116" s="109" t="s">
        <v>182</v>
      </c>
      <c r="N116" s="109" t="s">
        <v>182</v>
      </c>
      <c r="O116" s="109" t="s">
        <v>182</v>
      </c>
      <c r="P116" s="109" t="s">
        <v>182</v>
      </c>
      <c r="Q116" s="109" t="s">
        <v>182</v>
      </c>
      <c r="R116" s="109" t="s">
        <v>182</v>
      </c>
      <c r="S116" s="109" t="s">
        <v>182</v>
      </c>
      <c r="T116" s="109" t="s">
        <v>182</v>
      </c>
      <c r="U116" s="109" t="s">
        <v>182</v>
      </c>
      <c r="V116" s="109" t="s">
        <v>182</v>
      </c>
      <c r="W116" s="109" t="s">
        <v>182</v>
      </c>
      <c r="X116" s="109" t="s">
        <v>182</v>
      </c>
      <c r="Y116" s="109" t="s">
        <v>182</v>
      </c>
      <c r="Z116" s="109" t="s">
        <v>182</v>
      </c>
      <c r="AA116" s="109" t="s">
        <v>182</v>
      </c>
      <c r="AB116" s="109" t="s">
        <v>182</v>
      </c>
      <c r="AC116" s="109" t="s">
        <v>182</v>
      </c>
      <c r="AD116" s="109" t="s">
        <v>182</v>
      </c>
      <c r="AE116" s="109" t="s">
        <v>182</v>
      </c>
      <c r="AF116" s="109" t="s">
        <v>182</v>
      </c>
      <c r="AG116" s="109" t="s">
        <v>182</v>
      </c>
      <c r="AH116" s="109" t="s">
        <v>182</v>
      </c>
      <c r="AI116" s="109" t="s">
        <v>182</v>
      </c>
      <c r="AJ116" s="109" t="s">
        <v>182</v>
      </c>
      <c r="AK116" s="109" t="s">
        <v>182</v>
      </c>
      <c r="AL116" s="109">
        <v>-17.399999999999999</v>
      </c>
      <c r="AM116" s="109">
        <v>-18.399999999999999</v>
      </c>
      <c r="AN116" s="109">
        <v>-18.899999999999999</v>
      </c>
      <c r="AO116" s="109">
        <v>-18.8</v>
      </c>
      <c r="AP116" s="109">
        <v>-73.449277560416505</v>
      </c>
      <c r="AQ116" s="109">
        <v>-18.100000000000001</v>
      </c>
      <c r="AR116" s="109">
        <v>-17.8</v>
      </c>
      <c r="AS116" s="109">
        <v>-18.5</v>
      </c>
      <c r="AT116" s="109">
        <v>-20.2</v>
      </c>
      <c r="AU116" s="109">
        <v>-74.599999999999994</v>
      </c>
      <c r="AV116" s="104">
        <v>-21.981890469999996</v>
      </c>
      <c r="AW116" s="104">
        <v>-24.065717529999997</v>
      </c>
      <c r="AX116" s="104">
        <v>-25.795356630000001</v>
      </c>
      <c r="AY116" s="104">
        <v>-29.24535564</v>
      </c>
      <c r="AZ116" s="104">
        <f t="shared" si="19"/>
        <v>-101.08832027</v>
      </c>
      <c r="BA116" s="104">
        <v>-30.134184159999997</v>
      </c>
      <c r="BB116" s="104">
        <v>-33.40864397</v>
      </c>
      <c r="BC116" s="104">
        <v>-36.302913880000006</v>
      </c>
      <c r="BD116" s="104">
        <v>-38.434306609999993</v>
      </c>
      <c r="BE116" s="104">
        <f t="shared" si="20"/>
        <v>-138.28004862</v>
      </c>
    </row>
    <row r="117" spans="1:62">
      <c r="A117" s="14" t="s">
        <v>174</v>
      </c>
      <c r="B117" s="14" t="s">
        <v>290</v>
      </c>
      <c r="C117" s="108" t="s">
        <v>182</v>
      </c>
      <c r="D117" s="108" t="s">
        <v>182</v>
      </c>
      <c r="E117" s="108" t="s">
        <v>182</v>
      </c>
      <c r="F117" s="108" t="s">
        <v>182</v>
      </c>
      <c r="G117" s="108" t="s">
        <v>182</v>
      </c>
      <c r="H117" s="108" t="s">
        <v>182</v>
      </c>
      <c r="I117" s="108" t="s">
        <v>182</v>
      </c>
      <c r="J117" s="108" t="s">
        <v>182</v>
      </c>
      <c r="K117" s="108" t="s">
        <v>182</v>
      </c>
      <c r="L117" s="108" t="s">
        <v>182</v>
      </c>
      <c r="M117" s="108" t="s">
        <v>182</v>
      </c>
      <c r="N117" s="108" t="s">
        <v>182</v>
      </c>
      <c r="O117" s="108" t="s">
        <v>182</v>
      </c>
      <c r="P117" s="108" t="s">
        <v>182</v>
      </c>
      <c r="Q117" s="108" t="s">
        <v>182</v>
      </c>
      <c r="R117" s="108" t="s">
        <v>182</v>
      </c>
      <c r="S117" s="108" t="s">
        <v>182</v>
      </c>
      <c r="T117" s="108" t="s">
        <v>182</v>
      </c>
      <c r="U117" s="108" t="s">
        <v>182</v>
      </c>
      <c r="V117" s="108" t="s">
        <v>182</v>
      </c>
      <c r="W117" s="108" t="s">
        <v>182</v>
      </c>
      <c r="X117" s="108" t="s">
        <v>182</v>
      </c>
      <c r="Y117" s="108" t="s">
        <v>60</v>
      </c>
      <c r="Z117" s="108" t="s">
        <v>60</v>
      </c>
      <c r="AA117" s="108" t="s">
        <v>60</v>
      </c>
      <c r="AB117" s="108" t="s">
        <v>182</v>
      </c>
      <c r="AC117" s="108" t="s">
        <v>182</v>
      </c>
      <c r="AD117" s="108" t="s">
        <v>182</v>
      </c>
      <c r="AE117" s="108" t="s">
        <v>182</v>
      </c>
      <c r="AF117" s="108" t="s">
        <v>182</v>
      </c>
      <c r="AG117" s="108" t="s">
        <v>182</v>
      </c>
      <c r="AH117" s="108" t="s">
        <v>182</v>
      </c>
      <c r="AI117" s="108" t="s">
        <v>182</v>
      </c>
      <c r="AJ117" s="108" t="s">
        <v>182</v>
      </c>
      <c r="AK117" s="108" t="s">
        <v>182</v>
      </c>
      <c r="AL117" s="108" t="s">
        <v>182</v>
      </c>
      <c r="AM117" s="108" t="s">
        <v>182</v>
      </c>
      <c r="AN117" s="108" t="s">
        <v>182</v>
      </c>
      <c r="AO117" s="108" t="s">
        <v>182</v>
      </c>
      <c r="AP117" s="108" t="s">
        <v>182</v>
      </c>
      <c r="AQ117" s="108">
        <v>-4.2</v>
      </c>
      <c r="AR117" s="108">
        <v>-4.2</v>
      </c>
      <c r="AS117" s="108">
        <v>-4.2</v>
      </c>
      <c r="AT117" s="108">
        <v>-4.2</v>
      </c>
      <c r="AU117" s="108">
        <v>-16.7</v>
      </c>
      <c r="AV117" s="103">
        <v>-5.8277575200000005</v>
      </c>
      <c r="AW117" s="103">
        <v>-6.2122061700000035</v>
      </c>
      <c r="AX117" s="103">
        <v>-5.8995573967450596</v>
      </c>
      <c r="AY117" s="103">
        <v>-8.6210488889287848</v>
      </c>
      <c r="AZ117" s="103">
        <f t="shared" si="19"/>
        <v>-26.56056997567385</v>
      </c>
      <c r="BA117" s="103">
        <v>-7.5383845800109857</v>
      </c>
      <c r="BB117" s="103">
        <v>-5.822045280000002</v>
      </c>
      <c r="BC117" s="103">
        <v>-4.0720952399999994</v>
      </c>
      <c r="BD117" s="103">
        <v>-3.9170814600000003</v>
      </c>
      <c r="BE117" s="103">
        <f t="shared" si="20"/>
        <v>-21.34960656001099</v>
      </c>
    </row>
    <row r="118" spans="1:62">
      <c r="A118" s="15" t="s">
        <v>291</v>
      </c>
      <c r="B118" s="15" t="s">
        <v>292</v>
      </c>
      <c r="C118" s="109" t="s">
        <v>182</v>
      </c>
      <c r="D118" s="109" t="s">
        <v>182</v>
      </c>
      <c r="E118" s="109" t="s">
        <v>182</v>
      </c>
      <c r="F118" s="109" t="s">
        <v>182</v>
      </c>
      <c r="G118" s="109" t="s">
        <v>182</v>
      </c>
      <c r="H118" s="109" t="s">
        <v>182</v>
      </c>
      <c r="I118" s="109" t="s">
        <v>182</v>
      </c>
      <c r="J118" s="109" t="s">
        <v>182</v>
      </c>
      <c r="K118" s="109" t="s">
        <v>182</v>
      </c>
      <c r="L118" s="109" t="s">
        <v>182</v>
      </c>
      <c r="M118" s="109" t="s">
        <v>182</v>
      </c>
      <c r="N118" s="109" t="s">
        <v>182</v>
      </c>
      <c r="O118" s="109" t="s">
        <v>182</v>
      </c>
      <c r="P118" s="109" t="s">
        <v>182</v>
      </c>
      <c r="Q118" s="109" t="s">
        <v>182</v>
      </c>
      <c r="R118" s="109" t="s">
        <v>182</v>
      </c>
      <c r="S118" s="109" t="s">
        <v>182</v>
      </c>
      <c r="T118" s="109" t="s">
        <v>182</v>
      </c>
      <c r="U118" s="109" t="s">
        <v>182</v>
      </c>
      <c r="V118" s="109" t="s">
        <v>182</v>
      </c>
      <c r="W118" s="109" t="s">
        <v>182</v>
      </c>
      <c r="X118" s="109" t="s">
        <v>182</v>
      </c>
      <c r="Y118" s="109" t="s">
        <v>182</v>
      </c>
      <c r="Z118" s="109" t="s">
        <v>182</v>
      </c>
      <c r="AA118" s="109" t="s">
        <v>182</v>
      </c>
      <c r="AB118" s="109" t="s">
        <v>182</v>
      </c>
      <c r="AC118" s="109" t="s">
        <v>182</v>
      </c>
      <c r="AD118" s="109" t="s">
        <v>182</v>
      </c>
      <c r="AE118" s="109" t="s">
        <v>182</v>
      </c>
      <c r="AF118" s="109" t="s">
        <v>182</v>
      </c>
      <c r="AG118" s="109" t="s">
        <v>182</v>
      </c>
      <c r="AH118" s="109" t="s">
        <v>182</v>
      </c>
      <c r="AI118" s="109" t="s">
        <v>182</v>
      </c>
      <c r="AJ118" s="109" t="s">
        <v>182</v>
      </c>
      <c r="AK118" s="109" t="s">
        <v>182</v>
      </c>
      <c r="AL118" s="109" t="s">
        <v>182</v>
      </c>
      <c r="AM118" s="109" t="s">
        <v>182</v>
      </c>
      <c r="AN118" s="109" t="s">
        <v>182</v>
      </c>
      <c r="AO118" s="109" t="s">
        <v>182</v>
      </c>
      <c r="AP118" s="109" t="s">
        <v>182</v>
      </c>
      <c r="AQ118" s="109" t="s">
        <v>182</v>
      </c>
      <c r="AR118" s="109" t="s">
        <v>182</v>
      </c>
      <c r="AS118" s="109" t="s">
        <v>182</v>
      </c>
      <c r="AT118" s="109" t="s">
        <v>182</v>
      </c>
      <c r="AU118" s="109" t="s">
        <v>182</v>
      </c>
      <c r="AV118" s="104">
        <v>0</v>
      </c>
      <c r="AW118" s="104">
        <v>0</v>
      </c>
      <c r="AX118" s="104">
        <v>0</v>
      </c>
      <c r="AY118" s="104">
        <v>0</v>
      </c>
      <c r="AZ118" s="104">
        <f t="shared" si="19"/>
        <v>0</v>
      </c>
      <c r="BA118" s="104">
        <v>0</v>
      </c>
      <c r="BB118" s="104">
        <v>0</v>
      </c>
      <c r="BC118" s="104">
        <v>0</v>
      </c>
      <c r="BD118" s="104">
        <v>0</v>
      </c>
      <c r="BE118" s="104">
        <f t="shared" si="20"/>
        <v>0</v>
      </c>
      <c r="BG118" s="110"/>
      <c r="BH118" s="110"/>
      <c r="BI118" s="110"/>
      <c r="BJ118" s="110"/>
    </row>
    <row r="119" spans="1:62">
      <c r="A119" s="385" t="s">
        <v>603</v>
      </c>
      <c r="B119" s="14" t="s">
        <v>293</v>
      </c>
      <c r="C119" s="108" t="s">
        <v>182</v>
      </c>
      <c r="D119" s="108" t="s">
        <v>182</v>
      </c>
      <c r="E119" s="108" t="s">
        <v>182</v>
      </c>
      <c r="F119" s="108" t="s">
        <v>182</v>
      </c>
      <c r="G119" s="108" t="s">
        <v>182</v>
      </c>
      <c r="H119" s="108" t="s">
        <v>182</v>
      </c>
      <c r="I119" s="108" t="s">
        <v>182</v>
      </c>
      <c r="J119" s="108" t="s">
        <v>182</v>
      </c>
      <c r="K119" s="108" t="s">
        <v>182</v>
      </c>
      <c r="L119" s="108" t="s">
        <v>182</v>
      </c>
      <c r="M119" s="108" t="s">
        <v>182</v>
      </c>
      <c r="N119" s="108" t="s">
        <v>182</v>
      </c>
      <c r="O119" s="108" t="s">
        <v>182</v>
      </c>
      <c r="P119" s="108" t="s">
        <v>182</v>
      </c>
      <c r="Q119" s="108" t="s">
        <v>182</v>
      </c>
      <c r="R119" s="108" t="s">
        <v>182</v>
      </c>
      <c r="S119" s="108" t="s">
        <v>182</v>
      </c>
      <c r="T119" s="108" t="s">
        <v>182</v>
      </c>
      <c r="U119" s="108" t="s">
        <v>182</v>
      </c>
      <c r="V119" s="108" t="s">
        <v>182</v>
      </c>
      <c r="W119" s="108" t="s">
        <v>182</v>
      </c>
      <c r="X119" s="108" t="s">
        <v>182</v>
      </c>
      <c r="Y119" s="108" t="s">
        <v>182</v>
      </c>
      <c r="Z119" s="108" t="s">
        <v>182</v>
      </c>
      <c r="AA119" s="108" t="s">
        <v>182</v>
      </c>
      <c r="AB119" s="108" t="s">
        <v>182</v>
      </c>
      <c r="AC119" s="108" t="s">
        <v>182</v>
      </c>
      <c r="AD119" s="108" t="s">
        <v>182</v>
      </c>
      <c r="AE119" s="108" t="s">
        <v>182</v>
      </c>
      <c r="AF119" s="108" t="s">
        <v>182</v>
      </c>
      <c r="AG119" s="108" t="s">
        <v>182</v>
      </c>
      <c r="AH119" s="108" t="s">
        <v>182</v>
      </c>
      <c r="AI119" s="108" t="s">
        <v>182</v>
      </c>
      <c r="AJ119" s="108" t="s">
        <v>182</v>
      </c>
      <c r="AK119" s="108" t="s">
        <v>182</v>
      </c>
      <c r="AL119" s="108" t="s">
        <v>182</v>
      </c>
      <c r="AM119" s="108" t="s">
        <v>182</v>
      </c>
      <c r="AN119" s="108" t="s">
        <v>182</v>
      </c>
      <c r="AO119" s="108" t="s">
        <v>182</v>
      </c>
      <c r="AP119" s="108" t="s">
        <v>182</v>
      </c>
      <c r="AQ119" s="108" t="s">
        <v>182</v>
      </c>
      <c r="AR119" s="108" t="s">
        <v>182</v>
      </c>
      <c r="AS119" s="108" t="s">
        <v>182</v>
      </c>
      <c r="AT119" s="108" t="s">
        <v>182</v>
      </c>
      <c r="AU119" s="108" t="s">
        <v>182</v>
      </c>
      <c r="AV119" s="103">
        <v>7.1328210000000003E-2</v>
      </c>
      <c r="AW119" s="103">
        <v>7.1328210000000003E-2</v>
      </c>
      <c r="AX119" s="103">
        <v>7.1328210000000003E-2</v>
      </c>
      <c r="AY119" s="103">
        <v>0.16625026999999998</v>
      </c>
      <c r="AZ119" s="103">
        <f t="shared" si="19"/>
        <v>0.38023489999999999</v>
      </c>
      <c r="BA119" s="103">
        <v>36.227104245362298</v>
      </c>
      <c r="BB119" s="103">
        <v>-7.0832928271081226</v>
      </c>
      <c r="BC119" s="103">
        <v>0</v>
      </c>
      <c r="BD119" s="103">
        <v>1.8359092100000001</v>
      </c>
      <c r="BE119" s="103">
        <f t="shared" si="20"/>
        <v>30.979720628254174</v>
      </c>
    </row>
    <row r="120" spans="1:62">
      <c r="A120" s="15" t="s">
        <v>294</v>
      </c>
      <c r="B120" s="15" t="s">
        <v>295</v>
      </c>
      <c r="C120" s="109" t="s">
        <v>182</v>
      </c>
      <c r="D120" s="109" t="s">
        <v>182</v>
      </c>
      <c r="E120" s="109" t="s">
        <v>182</v>
      </c>
      <c r="F120" s="109" t="s">
        <v>182</v>
      </c>
      <c r="G120" s="109" t="s">
        <v>182</v>
      </c>
      <c r="H120" s="109" t="s">
        <v>182</v>
      </c>
      <c r="I120" s="109" t="s">
        <v>182</v>
      </c>
      <c r="J120" s="109" t="s">
        <v>182</v>
      </c>
      <c r="K120" s="109" t="s">
        <v>182</v>
      </c>
      <c r="L120" s="109" t="s">
        <v>182</v>
      </c>
      <c r="M120" s="109" t="s">
        <v>182</v>
      </c>
      <c r="N120" s="109" t="s">
        <v>182</v>
      </c>
      <c r="O120" s="109" t="s">
        <v>182</v>
      </c>
      <c r="P120" s="109" t="s">
        <v>182</v>
      </c>
      <c r="Q120" s="109" t="s">
        <v>182</v>
      </c>
      <c r="R120" s="109" t="s">
        <v>182</v>
      </c>
      <c r="S120" s="109" t="s">
        <v>182</v>
      </c>
      <c r="T120" s="109" t="s">
        <v>182</v>
      </c>
      <c r="U120" s="109" t="s">
        <v>182</v>
      </c>
      <c r="V120" s="109" t="s">
        <v>182</v>
      </c>
      <c r="W120" s="109" t="s">
        <v>182</v>
      </c>
      <c r="X120" s="109" t="s">
        <v>182</v>
      </c>
      <c r="Y120" s="109" t="s">
        <v>182</v>
      </c>
      <c r="Z120" s="109" t="s">
        <v>182</v>
      </c>
      <c r="AA120" s="109" t="s">
        <v>182</v>
      </c>
      <c r="AB120" s="109" t="s">
        <v>182</v>
      </c>
      <c r="AC120" s="109" t="s">
        <v>182</v>
      </c>
      <c r="AD120" s="109" t="s">
        <v>182</v>
      </c>
      <c r="AE120" s="109" t="s">
        <v>182</v>
      </c>
      <c r="AF120" s="109" t="s">
        <v>182</v>
      </c>
      <c r="AG120" s="109" t="s">
        <v>182</v>
      </c>
      <c r="AH120" s="109" t="s">
        <v>182</v>
      </c>
      <c r="AI120" s="109" t="s">
        <v>182</v>
      </c>
      <c r="AJ120" s="109" t="s">
        <v>182</v>
      </c>
      <c r="AK120" s="109" t="s">
        <v>182</v>
      </c>
      <c r="AL120" s="109" t="s">
        <v>182</v>
      </c>
      <c r="AM120" s="109" t="s">
        <v>182</v>
      </c>
      <c r="AN120" s="109" t="s">
        <v>182</v>
      </c>
      <c r="AO120" s="109" t="s">
        <v>182</v>
      </c>
      <c r="AP120" s="109" t="s">
        <v>182</v>
      </c>
      <c r="AQ120" s="109" t="s">
        <v>182</v>
      </c>
      <c r="AR120" s="109" t="s">
        <v>182</v>
      </c>
      <c r="AS120" s="109" t="s">
        <v>182</v>
      </c>
      <c r="AT120" s="109" t="s">
        <v>182</v>
      </c>
      <c r="AU120" s="109" t="s">
        <v>182</v>
      </c>
      <c r="AV120" s="104">
        <v>0</v>
      </c>
      <c r="AW120" s="104">
        <v>0</v>
      </c>
      <c r="AX120" s="104">
        <v>0</v>
      </c>
      <c r="AY120" s="104">
        <v>0</v>
      </c>
      <c r="AZ120" s="104">
        <f t="shared" si="19"/>
        <v>0</v>
      </c>
      <c r="BA120" s="104">
        <v>10.95216394</v>
      </c>
      <c r="BB120" s="104">
        <v>-40.80161665</v>
      </c>
      <c r="BC120" s="104">
        <v>5.7710199999999991E-3</v>
      </c>
      <c r="BD120" s="104">
        <v>28.640196040000003</v>
      </c>
      <c r="BE120" s="104">
        <f t="shared" si="20"/>
        <v>-1.2034856499999975</v>
      </c>
    </row>
    <row r="121" spans="1:62">
      <c r="A121" s="14" t="s">
        <v>58</v>
      </c>
      <c r="B121" s="14" t="s">
        <v>59</v>
      </c>
      <c r="C121" s="108" t="s">
        <v>182</v>
      </c>
      <c r="D121" s="108" t="s">
        <v>182</v>
      </c>
      <c r="E121" s="108" t="s">
        <v>182</v>
      </c>
      <c r="F121" s="108" t="s">
        <v>182</v>
      </c>
      <c r="G121" s="108" t="s">
        <v>182</v>
      </c>
      <c r="H121" s="108" t="s">
        <v>182</v>
      </c>
      <c r="I121" s="108" t="s">
        <v>182</v>
      </c>
      <c r="J121" s="108" t="s">
        <v>182</v>
      </c>
      <c r="K121" s="108" t="s">
        <v>182</v>
      </c>
      <c r="L121" s="108" t="s">
        <v>182</v>
      </c>
      <c r="M121" s="108" t="s">
        <v>182</v>
      </c>
      <c r="N121" s="108" t="s">
        <v>182</v>
      </c>
      <c r="O121" s="108" t="s">
        <v>182</v>
      </c>
      <c r="P121" s="108" t="s">
        <v>182</v>
      </c>
      <c r="Q121" s="108" t="s">
        <v>182</v>
      </c>
      <c r="R121" s="108" t="s">
        <v>182</v>
      </c>
      <c r="S121" s="108" t="s">
        <v>182</v>
      </c>
      <c r="T121" s="108" t="s">
        <v>182</v>
      </c>
      <c r="U121" s="108" t="s">
        <v>182</v>
      </c>
      <c r="V121" s="108" t="s">
        <v>182</v>
      </c>
      <c r="W121" s="108" t="s">
        <v>182</v>
      </c>
      <c r="X121" s="108" t="s">
        <v>182</v>
      </c>
      <c r="Y121" s="108">
        <v>-130.80000000000001</v>
      </c>
      <c r="Z121" s="108">
        <v>-4.2</v>
      </c>
      <c r="AA121" s="108">
        <v>-135</v>
      </c>
      <c r="AB121" s="108" t="s">
        <v>182</v>
      </c>
      <c r="AC121" s="108">
        <v>-45.7</v>
      </c>
      <c r="AD121" s="108" t="s">
        <v>182</v>
      </c>
      <c r="AE121" s="108" t="s">
        <v>182</v>
      </c>
      <c r="AF121" s="108">
        <v>-45.7</v>
      </c>
      <c r="AG121" s="108" t="s">
        <v>182</v>
      </c>
      <c r="AH121" s="108" t="s">
        <v>182</v>
      </c>
      <c r="AI121" s="108" t="s">
        <v>182</v>
      </c>
      <c r="AJ121" s="108" t="s">
        <v>182</v>
      </c>
      <c r="AK121" s="108" t="s">
        <v>182</v>
      </c>
      <c r="AL121" s="108" t="s">
        <v>182</v>
      </c>
      <c r="AM121" s="108">
        <v>40.6</v>
      </c>
      <c r="AN121" s="108" t="s">
        <v>182</v>
      </c>
      <c r="AO121" s="108" t="s">
        <v>182</v>
      </c>
      <c r="AP121" s="108">
        <v>40.6</v>
      </c>
      <c r="AQ121" s="108" t="s">
        <v>182</v>
      </c>
      <c r="AR121" s="108" t="s">
        <v>182</v>
      </c>
      <c r="AS121" s="108" t="s">
        <v>182</v>
      </c>
      <c r="AT121" s="108" t="s">
        <v>182</v>
      </c>
      <c r="AU121" s="108" t="s">
        <v>182</v>
      </c>
      <c r="AV121" s="103">
        <v>0</v>
      </c>
      <c r="AW121" s="103">
        <v>0</v>
      </c>
      <c r="AX121" s="103">
        <v>0</v>
      </c>
      <c r="AY121" s="103">
        <v>0</v>
      </c>
      <c r="AZ121" s="103">
        <f t="shared" si="19"/>
        <v>0</v>
      </c>
      <c r="BA121" s="103">
        <v>0</v>
      </c>
      <c r="BB121" s="103">
        <v>0</v>
      </c>
      <c r="BC121" s="103">
        <v>0</v>
      </c>
      <c r="BD121" s="103">
        <v>0</v>
      </c>
      <c r="BE121" s="103">
        <f t="shared" si="20"/>
        <v>0</v>
      </c>
    </row>
    <row r="122" spans="1:62">
      <c r="A122" s="15" t="s">
        <v>296</v>
      </c>
      <c r="B122" s="15" t="s">
        <v>297</v>
      </c>
      <c r="C122" s="109" t="s">
        <v>182</v>
      </c>
      <c r="D122" s="109" t="s">
        <v>182</v>
      </c>
      <c r="E122" s="109" t="s">
        <v>182</v>
      </c>
      <c r="F122" s="109" t="s">
        <v>182</v>
      </c>
      <c r="G122" s="109" t="s">
        <v>182</v>
      </c>
      <c r="H122" s="109" t="s">
        <v>182</v>
      </c>
      <c r="I122" s="109" t="s">
        <v>182</v>
      </c>
      <c r="J122" s="109" t="s">
        <v>182</v>
      </c>
      <c r="K122" s="109" t="s">
        <v>182</v>
      </c>
      <c r="L122" s="109" t="s">
        <v>182</v>
      </c>
      <c r="M122" s="109" t="s">
        <v>182</v>
      </c>
      <c r="N122" s="109" t="s">
        <v>182</v>
      </c>
      <c r="O122" s="109" t="s">
        <v>182</v>
      </c>
      <c r="P122" s="109" t="s">
        <v>182</v>
      </c>
      <c r="Q122" s="109" t="s">
        <v>182</v>
      </c>
      <c r="R122" s="109" t="s">
        <v>182</v>
      </c>
      <c r="S122" s="109" t="s">
        <v>182</v>
      </c>
      <c r="T122" s="109" t="s">
        <v>182</v>
      </c>
      <c r="U122" s="109" t="s">
        <v>182</v>
      </c>
      <c r="V122" s="109" t="s">
        <v>182</v>
      </c>
      <c r="W122" s="109" t="s">
        <v>182</v>
      </c>
      <c r="X122" s="109" t="s">
        <v>182</v>
      </c>
      <c r="Y122" s="109" t="s">
        <v>182</v>
      </c>
      <c r="Z122" s="109" t="s">
        <v>182</v>
      </c>
      <c r="AA122" s="109" t="s">
        <v>182</v>
      </c>
      <c r="AB122" s="109" t="s">
        <v>182</v>
      </c>
      <c r="AC122" s="109" t="s">
        <v>182</v>
      </c>
      <c r="AD122" s="109" t="s">
        <v>182</v>
      </c>
      <c r="AE122" s="109" t="s">
        <v>182</v>
      </c>
      <c r="AF122" s="109" t="s">
        <v>182</v>
      </c>
      <c r="AG122" s="109" t="s">
        <v>182</v>
      </c>
      <c r="AH122" s="109" t="s">
        <v>182</v>
      </c>
      <c r="AI122" s="109" t="s">
        <v>182</v>
      </c>
      <c r="AJ122" s="109" t="s">
        <v>182</v>
      </c>
      <c r="AK122" s="109" t="s">
        <v>182</v>
      </c>
      <c r="AL122" s="109" t="s">
        <v>182</v>
      </c>
      <c r="AM122" s="109" t="s">
        <v>182</v>
      </c>
      <c r="AN122" s="109" t="s">
        <v>182</v>
      </c>
      <c r="AO122" s="109" t="s">
        <v>182</v>
      </c>
      <c r="AP122" s="109" t="s">
        <v>182</v>
      </c>
      <c r="AQ122" s="109" t="s">
        <v>182</v>
      </c>
      <c r="AR122" s="109" t="s">
        <v>182</v>
      </c>
      <c r="AS122" s="109" t="s">
        <v>182</v>
      </c>
      <c r="AT122" s="109" t="s">
        <v>182</v>
      </c>
      <c r="AU122" s="109" t="s">
        <v>182</v>
      </c>
      <c r="AV122" s="104">
        <v>0</v>
      </c>
      <c r="AW122" s="104">
        <v>0</v>
      </c>
      <c r="AX122" s="104">
        <v>0</v>
      </c>
      <c r="AY122" s="104">
        <v>0</v>
      </c>
      <c r="AZ122" s="104">
        <f t="shared" si="19"/>
        <v>0</v>
      </c>
      <c r="BA122" s="104">
        <v>0</v>
      </c>
      <c r="BB122" s="104">
        <v>9.4376410600000007</v>
      </c>
      <c r="BC122" s="104">
        <v>3.5503440900000003</v>
      </c>
      <c r="BD122" s="104">
        <v>2.5012658999999999</v>
      </c>
      <c r="BE122" s="104">
        <f t="shared" si="20"/>
        <v>15.48925105</v>
      </c>
    </row>
    <row r="123" spans="1:62">
      <c r="A123" s="14" t="s">
        <v>298</v>
      </c>
      <c r="B123" s="14" t="s">
        <v>299</v>
      </c>
      <c r="C123" s="108" t="s">
        <v>182</v>
      </c>
      <c r="D123" s="108" t="s">
        <v>182</v>
      </c>
      <c r="E123" s="108" t="s">
        <v>182</v>
      </c>
      <c r="F123" s="108" t="s">
        <v>182</v>
      </c>
      <c r="G123" s="108" t="s">
        <v>182</v>
      </c>
      <c r="H123" s="108" t="s">
        <v>182</v>
      </c>
      <c r="I123" s="108" t="s">
        <v>182</v>
      </c>
      <c r="J123" s="108" t="s">
        <v>182</v>
      </c>
      <c r="K123" s="108" t="s">
        <v>182</v>
      </c>
      <c r="L123" s="108" t="s">
        <v>182</v>
      </c>
      <c r="M123" s="108" t="s">
        <v>182</v>
      </c>
      <c r="N123" s="108" t="s">
        <v>182</v>
      </c>
      <c r="O123" s="108" t="s">
        <v>182</v>
      </c>
      <c r="P123" s="108" t="s">
        <v>182</v>
      </c>
      <c r="Q123" s="108" t="s">
        <v>182</v>
      </c>
      <c r="R123" s="108" t="s">
        <v>182</v>
      </c>
      <c r="S123" s="108" t="s">
        <v>182</v>
      </c>
      <c r="T123" s="108" t="s">
        <v>182</v>
      </c>
      <c r="U123" s="108" t="s">
        <v>182</v>
      </c>
      <c r="V123" s="108" t="s">
        <v>182</v>
      </c>
      <c r="W123" s="108" t="s">
        <v>182</v>
      </c>
      <c r="X123" s="108" t="s">
        <v>182</v>
      </c>
      <c r="Y123" s="108" t="s">
        <v>182</v>
      </c>
      <c r="Z123" s="108" t="s">
        <v>182</v>
      </c>
      <c r="AA123" s="108" t="s">
        <v>182</v>
      </c>
      <c r="AB123" s="108" t="s">
        <v>182</v>
      </c>
      <c r="AC123" s="108" t="s">
        <v>182</v>
      </c>
      <c r="AD123" s="108" t="s">
        <v>182</v>
      </c>
      <c r="AE123" s="108" t="s">
        <v>182</v>
      </c>
      <c r="AF123" s="108" t="s">
        <v>182</v>
      </c>
      <c r="AG123" s="108" t="s">
        <v>182</v>
      </c>
      <c r="AH123" s="108" t="s">
        <v>182</v>
      </c>
      <c r="AI123" s="108" t="s">
        <v>182</v>
      </c>
      <c r="AJ123" s="108" t="s">
        <v>182</v>
      </c>
      <c r="AK123" s="108" t="s">
        <v>182</v>
      </c>
      <c r="AL123" s="108" t="s">
        <v>182</v>
      </c>
      <c r="AM123" s="108" t="s">
        <v>182</v>
      </c>
      <c r="AN123" s="108" t="s">
        <v>182</v>
      </c>
      <c r="AO123" s="108" t="s">
        <v>182</v>
      </c>
      <c r="AP123" s="108" t="s">
        <v>182</v>
      </c>
      <c r="AQ123" s="108" t="s">
        <v>182</v>
      </c>
      <c r="AR123" s="108" t="s">
        <v>182</v>
      </c>
      <c r="AS123" s="108" t="s">
        <v>182</v>
      </c>
      <c r="AT123" s="108" t="s">
        <v>182</v>
      </c>
      <c r="AU123" s="108" t="s">
        <v>182</v>
      </c>
      <c r="AV123" s="103">
        <v>0</v>
      </c>
      <c r="AW123" s="103">
        <v>0</v>
      </c>
      <c r="AX123" s="103">
        <v>0</v>
      </c>
      <c r="AY123" s="103">
        <v>-2.9050000499999999</v>
      </c>
      <c r="AZ123" s="103">
        <f t="shared" si="19"/>
        <v>-2.9050000499999999</v>
      </c>
      <c r="BA123" s="103">
        <v>0</v>
      </c>
      <c r="BB123" s="103">
        <v>12.246161749999999</v>
      </c>
      <c r="BC123" s="103">
        <v>1.6950587300000002</v>
      </c>
      <c r="BD123" s="103">
        <v>0</v>
      </c>
      <c r="BE123" s="103">
        <f t="shared" si="20"/>
        <v>13.941220479999998</v>
      </c>
    </row>
    <row r="124" spans="1:62">
      <c r="A124" s="87" t="s">
        <v>604</v>
      </c>
      <c r="B124" s="15" t="s">
        <v>606</v>
      </c>
      <c r="C124" s="109" t="s">
        <v>182</v>
      </c>
      <c r="D124" s="109" t="s">
        <v>182</v>
      </c>
      <c r="E124" s="109" t="s">
        <v>182</v>
      </c>
      <c r="F124" s="109" t="s">
        <v>182</v>
      </c>
      <c r="G124" s="109" t="s">
        <v>182</v>
      </c>
      <c r="H124" s="109" t="s">
        <v>182</v>
      </c>
      <c r="I124" s="109" t="s">
        <v>182</v>
      </c>
      <c r="J124" s="109" t="s">
        <v>182</v>
      </c>
      <c r="K124" s="109" t="s">
        <v>182</v>
      </c>
      <c r="L124" s="109" t="s">
        <v>182</v>
      </c>
      <c r="M124" s="109" t="s">
        <v>182</v>
      </c>
      <c r="N124" s="109" t="s">
        <v>182</v>
      </c>
      <c r="O124" s="109" t="s">
        <v>182</v>
      </c>
      <c r="P124" s="109" t="s">
        <v>182</v>
      </c>
      <c r="Q124" s="109" t="s">
        <v>182</v>
      </c>
      <c r="R124" s="109" t="s">
        <v>182</v>
      </c>
      <c r="S124" s="109" t="s">
        <v>182</v>
      </c>
      <c r="T124" s="109" t="s">
        <v>182</v>
      </c>
      <c r="U124" s="109" t="s">
        <v>182</v>
      </c>
      <c r="V124" s="109" t="s">
        <v>182</v>
      </c>
      <c r="W124" s="109" t="s">
        <v>182</v>
      </c>
      <c r="X124" s="109" t="s">
        <v>182</v>
      </c>
      <c r="Y124" s="109" t="s">
        <v>182</v>
      </c>
      <c r="Z124" s="109" t="s">
        <v>182</v>
      </c>
      <c r="AA124" s="109" t="s">
        <v>182</v>
      </c>
      <c r="AB124" s="109" t="s">
        <v>182</v>
      </c>
      <c r="AC124" s="109" t="s">
        <v>182</v>
      </c>
      <c r="AD124" s="109" t="s">
        <v>182</v>
      </c>
      <c r="AE124" s="109" t="s">
        <v>182</v>
      </c>
      <c r="AF124" s="109" t="s">
        <v>182</v>
      </c>
      <c r="AG124" s="109" t="s">
        <v>182</v>
      </c>
      <c r="AH124" s="109" t="s">
        <v>182</v>
      </c>
      <c r="AI124" s="109" t="s">
        <v>182</v>
      </c>
      <c r="AJ124" s="109" t="s">
        <v>182</v>
      </c>
      <c r="AK124" s="109" t="s">
        <v>182</v>
      </c>
      <c r="AL124" s="109" t="s">
        <v>182</v>
      </c>
      <c r="AM124" s="109" t="s">
        <v>182</v>
      </c>
      <c r="AN124" s="109" t="s">
        <v>182</v>
      </c>
      <c r="AO124" s="109" t="s">
        <v>182</v>
      </c>
      <c r="AP124" s="109" t="s">
        <v>182</v>
      </c>
      <c r="AQ124" s="109" t="s">
        <v>182</v>
      </c>
      <c r="AR124" s="109" t="s">
        <v>182</v>
      </c>
      <c r="AS124" s="109" t="s">
        <v>182</v>
      </c>
      <c r="AT124" s="109" t="s">
        <v>182</v>
      </c>
      <c r="AU124" s="109" t="s">
        <v>182</v>
      </c>
      <c r="AV124" s="104">
        <v>0</v>
      </c>
      <c r="AW124" s="104">
        <v>0</v>
      </c>
      <c r="AX124" s="104">
        <v>0</v>
      </c>
      <c r="AY124" s="104">
        <v>0</v>
      </c>
      <c r="AZ124" s="104">
        <f t="shared" si="19"/>
        <v>0</v>
      </c>
      <c r="BA124" s="104">
        <v>0</v>
      </c>
      <c r="BB124" s="104">
        <v>0</v>
      </c>
      <c r="BC124" s="104">
        <v>0</v>
      </c>
      <c r="BD124" s="104">
        <v>3.4897096099999998</v>
      </c>
      <c r="BE124" s="104">
        <f t="shared" si="20"/>
        <v>3.4897096099999998</v>
      </c>
    </row>
    <row r="125" spans="1:62">
      <c r="A125" s="385" t="s">
        <v>605</v>
      </c>
      <c r="B125" s="14" t="s">
        <v>605</v>
      </c>
      <c r="C125" s="108" t="s">
        <v>182</v>
      </c>
      <c r="D125" s="108" t="s">
        <v>182</v>
      </c>
      <c r="E125" s="108" t="s">
        <v>182</v>
      </c>
      <c r="F125" s="108" t="s">
        <v>182</v>
      </c>
      <c r="G125" s="108" t="s">
        <v>182</v>
      </c>
      <c r="H125" s="108" t="s">
        <v>182</v>
      </c>
      <c r="I125" s="108" t="s">
        <v>182</v>
      </c>
      <c r="J125" s="108" t="s">
        <v>182</v>
      </c>
      <c r="K125" s="108" t="s">
        <v>182</v>
      </c>
      <c r="L125" s="108" t="s">
        <v>182</v>
      </c>
      <c r="M125" s="108" t="s">
        <v>182</v>
      </c>
      <c r="N125" s="108" t="s">
        <v>182</v>
      </c>
      <c r="O125" s="108" t="s">
        <v>182</v>
      </c>
      <c r="P125" s="108" t="s">
        <v>182</v>
      </c>
      <c r="Q125" s="108" t="s">
        <v>182</v>
      </c>
      <c r="R125" s="108" t="s">
        <v>182</v>
      </c>
      <c r="S125" s="108" t="s">
        <v>182</v>
      </c>
      <c r="T125" s="108" t="s">
        <v>182</v>
      </c>
      <c r="U125" s="108" t="s">
        <v>182</v>
      </c>
      <c r="V125" s="108" t="s">
        <v>182</v>
      </c>
      <c r="W125" s="108" t="s">
        <v>182</v>
      </c>
      <c r="X125" s="108" t="s">
        <v>182</v>
      </c>
      <c r="Y125" s="108" t="s">
        <v>182</v>
      </c>
      <c r="Z125" s="108" t="s">
        <v>182</v>
      </c>
      <c r="AA125" s="108" t="s">
        <v>182</v>
      </c>
      <c r="AB125" s="108" t="s">
        <v>182</v>
      </c>
      <c r="AC125" s="108" t="s">
        <v>182</v>
      </c>
      <c r="AD125" s="108" t="s">
        <v>182</v>
      </c>
      <c r="AE125" s="108" t="s">
        <v>182</v>
      </c>
      <c r="AF125" s="108" t="s">
        <v>182</v>
      </c>
      <c r="AG125" s="108" t="s">
        <v>182</v>
      </c>
      <c r="AH125" s="108" t="s">
        <v>182</v>
      </c>
      <c r="AI125" s="108" t="s">
        <v>182</v>
      </c>
      <c r="AJ125" s="108" t="s">
        <v>182</v>
      </c>
      <c r="AK125" s="108" t="s">
        <v>182</v>
      </c>
      <c r="AL125" s="108" t="s">
        <v>182</v>
      </c>
      <c r="AM125" s="108" t="s">
        <v>182</v>
      </c>
      <c r="AN125" s="108" t="s">
        <v>182</v>
      </c>
      <c r="AO125" s="108" t="s">
        <v>182</v>
      </c>
      <c r="AP125" s="108" t="s">
        <v>182</v>
      </c>
      <c r="AQ125" s="108" t="s">
        <v>182</v>
      </c>
      <c r="AR125" s="108" t="s">
        <v>182</v>
      </c>
      <c r="AS125" s="108" t="s">
        <v>182</v>
      </c>
      <c r="AT125" s="108" t="s">
        <v>182</v>
      </c>
      <c r="AU125" s="108" t="s">
        <v>182</v>
      </c>
      <c r="AV125" s="103">
        <v>0</v>
      </c>
      <c r="AW125" s="103">
        <v>0</v>
      </c>
      <c r="AX125" s="103">
        <v>0</v>
      </c>
      <c r="AY125" s="103">
        <v>111.43629</v>
      </c>
      <c r="AZ125" s="103">
        <f t="shared" si="19"/>
        <v>111.43629</v>
      </c>
      <c r="BA125" s="103">
        <v>0</v>
      </c>
      <c r="BB125" s="103">
        <v>0</v>
      </c>
      <c r="BC125" s="103">
        <v>0</v>
      </c>
      <c r="BD125" s="103">
        <v>31.776533580000002</v>
      </c>
      <c r="BE125" s="103">
        <f t="shared" si="20"/>
        <v>31.776533580000002</v>
      </c>
    </row>
    <row r="126" spans="1:62">
      <c r="A126" s="15" t="s">
        <v>300</v>
      </c>
      <c r="B126" s="15" t="s">
        <v>301</v>
      </c>
      <c r="C126" s="109">
        <v>33.299999999999997</v>
      </c>
      <c r="D126" s="109">
        <v>45.9</v>
      </c>
      <c r="E126" s="109">
        <v>48.6</v>
      </c>
      <c r="F126" s="109">
        <v>46.1</v>
      </c>
      <c r="G126" s="109">
        <v>174</v>
      </c>
      <c r="H126" s="109">
        <v>53.7</v>
      </c>
      <c r="I126" s="109">
        <v>62.7</v>
      </c>
      <c r="J126" s="109">
        <v>71.599999999999994</v>
      </c>
      <c r="K126" s="109">
        <v>63.2</v>
      </c>
      <c r="L126" s="109">
        <v>251.3</v>
      </c>
      <c r="M126" s="109">
        <v>67.099999999999994</v>
      </c>
      <c r="N126" s="109">
        <v>74.900000000000006</v>
      </c>
      <c r="O126" s="109">
        <v>91.3</v>
      </c>
      <c r="P126" s="109">
        <v>84.6</v>
      </c>
      <c r="Q126" s="109">
        <v>317.89999999999998</v>
      </c>
      <c r="R126" s="109">
        <v>93.4</v>
      </c>
      <c r="S126" s="109">
        <v>98.3</v>
      </c>
      <c r="T126" s="109">
        <v>123.8</v>
      </c>
      <c r="U126" s="109">
        <v>135</v>
      </c>
      <c r="V126" s="109">
        <v>450.5</v>
      </c>
      <c r="W126" s="109">
        <v>131.6</v>
      </c>
      <c r="X126" s="109">
        <v>126.5</v>
      </c>
      <c r="Y126" s="109">
        <v>157.1</v>
      </c>
      <c r="Z126" s="109">
        <v>153</v>
      </c>
      <c r="AA126" s="109">
        <v>568.20000000000005</v>
      </c>
      <c r="AB126" s="109">
        <v>173.5</v>
      </c>
      <c r="AC126" s="109">
        <v>162.4</v>
      </c>
      <c r="AD126" s="109">
        <v>190.6</v>
      </c>
      <c r="AE126" s="109">
        <v>162.5</v>
      </c>
      <c r="AF126" s="109">
        <v>689</v>
      </c>
      <c r="AG126" s="109" t="s">
        <v>60</v>
      </c>
      <c r="AH126" s="109" t="s">
        <v>60</v>
      </c>
      <c r="AI126" s="109" t="s">
        <v>60</v>
      </c>
      <c r="AJ126" s="109" t="s">
        <v>60</v>
      </c>
      <c r="AK126" s="109" t="s">
        <v>60</v>
      </c>
      <c r="AL126" s="109" t="s">
        <v>60</v>
      </c>
      <c r="AM126" s="109" t="s">
        <v>60</v>
      </c>
      <c r="AN126" s="109" t="s">
        <v>60</v>
      </c>
      <c r="AO126" s="109" t="s">
        <v>60</v>
      </c>
      <c r="AP126" s="109" t="s">
        <v>60</v>
      </c>
      <c r="AQ126" s="109" t="s">
        <v>60</v>
      </c>
      <c r="AR126" s="109" t="s">
        <v>60</v>
      </c>
      <c r="AS126" s="109" t="s">
        <v>60</v>
      </c>
      <c r="AT126" s="109" t="s">
        <v>60</v>
      </c>
      <c r="AU126" s="109" t="s">
        <v>60</v>
      </c>
      <c r="AV126" s="104">
        <v>0</v>
      </c>
      <c r="AW126" s="104">
        <v>0</v>
      </c>
      <c r="AX126" s="104">
        <v>0</v>
      </c>
      <c r="AY126" s="104">
        <v>0</v>
      </c>
      <c r="AZ126" s="104">
        <f t="shared" si="19"/>
        <v>0</v>
      </c>
      <c r="BA126" s="104">
        <v>0</v>
      </c>
      <c r="BB126" s="104">
        <v>0</v>
      </c>
      <c r="BC126" s="104">
        <v>0</v>
      </c>
      <c r="BD126" s="104">
        <v>0</v>
      </c>
      <c r="BE126" s="104">
        <f t="shared" si="20"/>
        <v>0</v>
      </c>
    </row>
    <row r="127" spans="1:62">
      <c r="A127" s="14" t="s">
        <v>271</v>
      </c>
      <c r="B127" s="14" t="s">
        <v>272</v>
      </c>
      <c r="C127" s="108">
        <v>34.299999999999997</v>
      </c>
      <c r="D127" s="108">
        <v>41.4</v>
      </c>
      <c r="E127" s="108">
        <v>38.5</v>
      </c>
      <c r="F127" s="108">
        <v>34</v>
      </c>
      <c r="G127" s="108">
        <v>37</v>
      </c>
      <c r="H127" s="108">
        <v>37.299999999999997</v>
      </c>
      <c r="I127" s="108">
        <v>39.299999999999997</v>
      </c>
      <c r="J127" s="108">
        <v>39.700000000000003</v>
      </c>
      <c r="K127" s="108">
        <v>33</v>
      </c>
      <c r="L127" s="108">
        <v>37.200000000000003</v>
      </c>
      <c r="M127" s="108">
        <v>33.799999999999997</v>
      </c>
      <c r="N127" s="108">
        <v>35.4</v>
      </c>
      <c r="O127" s="108">
        <v>36.299999999999997</v>
      </c>
      <c r="P127" s="108">
        <v>32.6</v>
      </c>
      <c r="Q127" s="108">
        <v>34.5</v>
      </c>
      <c r="R127" s="108">
        <v>35</v>
      </c>
      <c r="S127" s="108">
        <v>35.200000000000003</v>
      </c>
      <c r="T127" s="108">
        <v>38.799999999999997</v>
      </c>
      <c r="U127" s="108">
        <v>40.4</v>
      </c>
      <c r="V127" s="108">
        <v>37.6</v>
      </c>
      <c r="W127" s="108">
        <v>40.200000000000003</v>
      </c>
      <c r="X127" s="108">
        <v>36.799999999999997</v>
      </c>
      <c r="Y127" s="108">
        <v>40.200000000000003</v>
      </c>
      <c r="Z127" s="108">
        <v>38.799999999999997</v>
      </c>
      <c r="AA127" s="108">
        <v>39</v>
      </c>
      <c r="AB127" s="108">
        <v>44.1</v>
      </c>
      <c r="AC127" s="108">
        <v>41.3</v>
      </c>
      <c r="AD127" s="108">
        <v>42.9</v>
      </c>
      <c r="AE127" s="108">
        <v>35.9</v>
      </c>
      <c r="AF127" s="108">
        <v>40.9</v>
      </c>
      <c r="AG127" s="108" t="s">
        <v>60</v>
      </c>
      <c r="AH127" s="108" t="s">
        <v>60</v>
      </c>
      <c r="AI127" s="108" t="s">
        <v>60</v>
      </c>
      <c r="AJ127" s="108" t="s">
        <v>60</v>
      </c>
      <c r="AK127" s="108" t="s">
        <v>60</v>
      </c>
      <c r="AL127" s="108" t="s">
        <v>60</v>
      </c>
      <c r="AM127" s="108" t="s">
        <v>60</v>
      </c>
      <c r="AN127" s="108" t="s">
        <v>60</v>
      </c>
      <c r="AO127" s="108" t="s">
        <v>60</v>
      </c>
      <c r="AP127" s="108" t="s">
        <v>60</v>
      </c>
      <c r="AQ127" s="108" t="s">
        <v>60</v>
      </c>
      <c r="AR127" s="108" t="s">
        <v>60</v>
      </c>
      <c r="AS127" s="108" t="s">
        <v>60</v>
      </c>
      <c r="AT127" s="108" t="s">
        <v>60</v>
      </c>
      <c r="AU127" s="108" t="s">
        <v>60</v>
      </c>
      <c r="AV127" s="103">
        <v>0</v>
      </c>
      <c r="AW127" s="103">
        <v>0</v>
      </c>
      <c r="AX127" s="103">
        <v>0</v>
      </c>
      <c r="AY127" s="103">
        <v>0</v>
      </c>
      <c r="AZ127" s="103">
        <f t="shared" si="19"/>
        <v>0</v>
      </c>
      <c r="BA127" s="103">
        <v>0</v>
      </c>
      <c r="BB127" s="103">
        <v>0</v>
      </c>
      <c r="BC127" s="103">
        <v>0</v>
      </c>
      <c r="BD127" s="103">
        <v>0</v>
      </c>
      <c r="BE127" s="103">
        <f t="shared" si="20"/>
        <v>0</v>
      </c>
    </row>
    <row r="128" spans="1:62" s="115" customFormat="1">
      <c r="A128" s="17" t="s">
        <v>302</v>
      </c>
      <c r="B128" s="17" t="s">
        <v>303</v>
      </c>
      <c r="C128" s="116">
        <v>33.299999999999997</v>
      </c>
      <c r="D128" s="116">
        <v>45.9</v>
      </c>
      <c r="E128" s="116">
        <v>48.6</v>
      </c>
      <c r="F128" s="116">
        <v>46.1</v>
      </c>
      <c r="G128" s="116">
        <v>174</v>
      </c>
      <c r="H128" s="116">
        <v>53.7</v>
      </c>
      <c r="I128" s="116">
        <v>62.7</v>
      </c>
      <c r="J128" s="116">
        <v>71.599999999999994</v>
      </c>
      <c r="K128" s="116">
        <v>63.2</v>
      </c>
      <c r="L128" s="116">
        <v>251.3</v>
      </c>
      <c r="M128" s="116">
        <v>67.099999999999994</v>
      </c>
      <c r="N128" s="116">
        <v>74.900000000000006</v>
      </c>
      <c r="O128" s="116">
        <v>91.3</v>
      </c>
      <c r="P128" s="116">
        <v>84.6</v>
      </c>
      <c r="Q128" s="116">
        <v>317.89999999999998</v>
      </c>
      <c r="R128" s="116">
        <v>93.4</v>
      </c>
      <c r="S128" s="116">
        <v>98.3</v>
      </c>
      <c r="T128" s="116">
        <v>123.8</v>
      </c>
      <c r="U128" s="116">
        <v>135</v>
      </c>
      <c r="V128" s="116">
        <v>450.5</v>
      </c>
      <c r="W128" s="116">
        <v>131.6</v>
      </c>
      <c r="X128" s="116">
        <v>126.5</v>
      </c>
      <c r="Y128" s="116">
        <v>155.4</v>
      </c>
      <c r="Z128" s="116">
        <v>152</v>
      </c>
      <c r="AA128" s="116">
        <v>565.5</v>
      </c>
      <c r="AB128" s="116">
        <v>166.4</v>
      </c>
      <c r="AC128" s="116">
        <v>166.4</v>
      </c>
      <c r="AD128" s="116">
        <v>186.1</v>
      </c>
      <c r="AE128" s="116">
        <v>157.30000000000001</v>
      </c>
      <c r="AF128" s="116">
        <v>676.2</v>
      </c>
      <c r="AG128" s="116">
        <v>188.3</v>
      </c>
      <c r="AH128" s="116">
        <v>192.2</v>
      </c>
      <c r="AI128" s="116">
        <v>208</v>
      </c>
      <c r="AJ128" s="116">
        <v>200.6</v>
      </c>
      <c r="AK128" s="116">
        <v>789.1</v>
      </c>
      <c r="AL128" s="116">
        <v>235.8</v>
      </c>
      <c r="AM128" s="116">
        <v>237.6</v>
      </c>
      <c r="AN128" s="116">
        <v>263.5</v>
      </c>
      <c r="AO128" s="116">
        <v>201.2</v>
      </c>
      <c r="AP128" s="116">
        <v>938.17936741265112</v>
      </c>
      <c r="AQ128" s="116">
        <v>237.7</v>
      </c>
      <c r="AR128" s="116">
        <v>215.5</v>
      </c>
      <c r="AS128" s="116">
        <v>243</v>
      </c>
      <c r="AT128" s="116">
        <v>239.4</v>
      </c>
      <c r="AU128" s="116">
        <v>935.7</v>
      </c>
      <c r="AV128" s="116">
        <f>SUM(AV110:AV125)+AV107</f>
        <v>238.64200416718725</v>
      </c>
      <c r="AW128" s="116">
        <f t="shared" ref="AW128:AY128" si="38">SUM(AW110:AW125)+AW107</f>
        <v>237.94696180991349</v>
      </c>
      <c r="AX128" s="116">
        <f t="shared" ref="AX128" si="39">SUM(AX110:AX125)+AX107</f>
        <v>258.95626789146525</v>
      </c>
      <c r="AY128" s="116">
        <f t="shared" si="38"/>
        <v>228.73692030554753</v>
      </c>
      <c r="AZ128" s="116">
        <f t="shared" ref="AZ128" si="40">SUM(AZ110:AZ125)+AZ107</f>
        <v>964.282154174114</v>
      </c>
      <c r="BA128" s="116">
        <f>SUM(BA110:BA125)+BA107</f>
        <v>242.19358170262979</v>
      </c>
      <c r="BB128" s="116">
        <f t="shared" ref="BB128:BE128" si="41">SUM(BB110:BB125)+BB107</f>
        <v>233.50130123794406</v>
      </c>
      <c r="BC128" s="116">
        <f t="shared" si="41"/>
        <v>272.86913958083096</v>
      </c>
      <c r="BD128" s="116">
        <f t="shared" si="41"/>
        <v>190.29457799976061</v>
      </c>
      <c r="BE128" s="116">
        <f t="shared" si="41"/>
        <v>938.8586005211655</v>
      </c>
      <c r="BF128" s="382"/>
    </row>
    <row r="129" spans="1:57">
      <c r="A129" s="14" t="s">
        <v>271</v>
      </c>
      <c r="B129" s="14" t="s">
        <v>272</v>
      </c>
      <c r="C129" s="108">
        <f t="shared" ref="C129:BB129" si="42">(C128/C22)*100</f>
        <v>34.329896907216487</v>
      </c>
      <c r="D129" s="108">
        <f t="shared" si="42"/>
        <v>41.314131413141311</v>
      </c>
      <c r="E129" s="108">
        <f t="shared" si="42"/>
        <v>38.418972332015812</v>
      </c>
      <c r="F129" s="108">
        <f t="shared" si="42"/>
        <v>34.022140221402211</v>
      </c>
      <c r="G129" s="108">
        <f t="shared" si="42"/>
        <v>37.021276595744681</v>
      </c>
      <c r="H129" s="108">
        <f t="shared" si="42"/>
        <v>37.291666666666664</v>
      </c>
      <c r="I129" s="108">
        <f t="shared" si="42"/>
        <v>39.236545682102623</v>
      </c>
      <c r="J129" s="108">
        <f t="shared" si="42"/>
        <v>39.645625692137322</v>
      </c>
      <c r="K129" s="108">
        <f t="shared" si="42"/>
        <v>32.968179447052691</v>
      </c>
      <c r="L129" s="108">
        <f t="shared" si="42"/>
        <v>37.169057831681705</v>
      </c>
      <c r="M129" s="108">
        <f t="shared" si="42"/>
        <v>33.803526448362717</v>
      </c>
      <c r="N129" s="108">
        <f t="shared" si="42"/>
        <v>35.430463576158942</v>
      </c>
      <c r="O129" s="108">
        <f t="shared" si="42"/>
        <v>36.287758346581874</v>
      </c>
      <c r="P129" s="108">
        <f t="shared" si="42"/>
        <v>32.651485912774987</v>
      </c>
      <c r="Q129" s="108">
        <f t="shared" si="42"/>
        <v>34.528076463560332</v>
      </c>
      <c r="R129" s="108">
        <f t="shared" si="42"/>
        <v>35.007496251874066</v>
      </c>
      <c r="S129" s="108">
        <f t="shared" si="42"/>
        <v>35.144797997854845</v>
      </c>
      <c r="T129" s="108">
        <f t="shared" si="42"/>
        <v>38.772314437832755</v>
      </c>
      <c r="U129" s="108">
        <f t="shared" si="42"/>
        <v>40.443379269023367</v>
      </c>
      <c r="V129" s="108">
        <f t="shared" si="42"/>
        <v>37.557315548145063</v>
      </c>
      <c r="W129" s="108">
        <f t="shared" si="42"/>
        <v>40.232344848670124</v>
      </c>
      <c r="X129" s="108">
        <f t="shared" si="42"/>
        <v>36.77325581395349</v>
      </c>
      <c r="Y129" s="108">
        <f t="shared" si="42"/>
        <v>37.572533849129591</v>
      </c>
      <c r="Z129" s="108">
        <f t="shared" si="42"/>
        <v>37.227528777859412</v>
      </c>
      <c r="AA129" s="108">
        <f t="shared" si="42"/>
        <v>37.87675820495646</v>
      </c>
      <c r="AB129" s="108">
        <f t="shared" si="42"/>
        <v>41.362167536664181</v>
      </c>
      <c r="AC129" s="108">
        <f t="shared" si="42"/>
        <v>41.015528715799853</v>
      </c>
      <c r="AD129" s="108">
        <f t="shared" si="42"/>
        <v>40.739929947460595</v>
      </c>
      <c r="AE129" s="108">
        <f t="shared" si="42"/>
        <v>33.813413585554599</v>
      </c>
      <c r="AF129" s="108">
        <f t="shared" si="42"/>
        <v>39.082187030401109</v>
      </c>
      <c r="AG129" s="108">
        <f t="shared" si="42"/>
        <v>41.402814423922607</v>
      </c>
      <c r="AH129" s="108">
        <f t="shared" si="42"/>
        <v>40.668641557342355</v>
      </c>
      <c r="AI129" s="108">
        <f t="shared" si="42"/>
        <v>39.877300613496928</v>
      </c>
      <c r="AJ129" s="108">
        <f t="shared" si="42"/>
        <v>38.913676042677011</v>
      </c>
      <c r="AK129" s="108">
        <f t="shared" si="42"/>
        <v>40.170026471187128</v>
      </c>
      <c r="AL129" s="108">
        <f t="shared" si="42"/>
        <v>48.982135438304944</v>
      </c>
      <c r="AM129" s="108">
        <f t="shared" si="42"/>
        <v>48.728465955701388</v>
      </c>
      <c r="AN129" s="108">
        <f t="shared" si="42"/>
        <v>50.61467537456781</v>
      </c>
      <c r="AO129" s="108">
        <f t="shared" si="42"/>
        <v>41.630457272915372</v>
      </c>
      <c r="AP129" s="108">
        <f t="shared" si="42"/>
        <v>47.553315799718746</v>
      </c>
      <c r="AQ129" s="108">
        <f t="shared" si="42"/>
        <v>49.60350584307178</v>
      </c>
      <c r="AR129" s="108">
        <f t="shared" si="42"/>
        <v>44.635459817729902</v>
      </c>
      <c r="AS129" s="108">
        <f t="shared" si="42"/>
        <v>49.480757483200975</v>
      </c>
      <c r="AT129" s="108">
        <f t="shared" si="42"/>
        <v>49.979123173277664</v>
      </c>
      <c r="AU129" s="108">
        <f t="shared" si="42"/>
        <v>48.429170332798513</v>
      </c>
      <c r="AV129" s="103">
        <f t="shared" ref="AV129:AW129" si="43">(AV128/AV22)*100</f>
        <v>51.140092089525368</v>
      </c>
      <c r="AW129" s="103">
        <f t="shared" si="43"/>
        <v>47.830253197666998</v>
      </c>
      <c r="AX129" s="103">
        <f>(AX128/AX22)*100</f>
        <v>50.021225018595651</v>
      </c>
      <c r="AY129" s="103">
        <f>(AY128/AY22)*100</f>
        <v>44.030863030530057</v>
      </c>
      <c r="AZ129" s="103">
        <f>(AZ128/AZ22)*100</f>
        <v>48.182528272030815</v>
      </c>
      <c r="BA129" s="103">
        <f t="shared" si="42"/>
        <v>48.193579713963416</v>
      </c>
      <c r="BB129" s="103">
        <f t="shared" si="42"/>
        <v>48.27284409144584</v>
      </c>
      <c r="BC129" s="103">
        <f>(BC128/BC22)*100</f>
        <v>52.014388024707223</v>
      </c>
      <c r="BD129" s="103">
        <f>(BD128/BD22)*100</f>
        <v>36.943943424027069</v>
      </c>
      <c r="BE129" s="103">
        <f>(BE128/BE22)*100</f>
        <v>46.341692877325272</v>
      </c>
    </row>
    <row r="130" spans="1:57">
      <c r="A130" s="15" t="s">
        <v>304</v>
      </c>
      <c r="B130" s="15" t="s">
        <v>305</v>
      </c>
      <c r="C130" s="109">
        <v>6.5</v>
      </c>
      <c r="D130" s="109">
        <v>12.6</v>
      </c>
      <c r="E130" s="109">
        <v>15.3</v>
      </c>
      <c r="F130" s="109">
        <v>-7.1</v>
      </c>
      <c r="G130" s="109">
        <v>27.2</v>
      </c>
      <c r="H130" s="109">
        <v>8</v>
      </c>
      <c r="I130" s="109">
        <v>-37.9</v>
      </c>
      <c r="J130" s="109">
        <v>25</v>
      </c>
      <c r="K130" s="109">
        <v>16.2</v>
      </c>
      <c r="L130" s="109">
        <v>11.3</v>
      </c>
      <c r="M130" s="109">
        <v>19</v>
      </c>
      <c r="N130" s="109">
        <v>24.7</v>
      </c>
      <c r="O130" s="109">
        <v>25.7</v>
      </c>
      <c r="P130" s="109">
        <v>9.8000000000000007</v>
      </c>
      <c r="Q130" s="109">
        <v>79.2</v>
      </c>
      <c r="R130" s="109">
        <v>35.700000000000003</v>
      </c>
      <c r="S130" s="109">
        <v>47.6</v>
      </c>
      <c r="T130" s="109">
        <v>71.7</v>
      </c>
      <c r="U130" s="109">
        <v>76.400000000000006</v>
      </c>
      <c r="V130" s="109">
        <v>231.4</v>
      </c>
      <c r="W130" s="109">
        <v>67.900000000000006</v>
      </c>
      <c r="X130" s="109">
        <v>61</v>
      </c>
      <c r="Y130" s="109">
        <v>208.9</v>
      </c>
      <c r="Z130" s="109">
        <v>74.099999999999994</v>
      </c>
      <c r="AA130" s="109">
        <v>411.9</v>
      </c>
      <c r="AB130" s="109">
        <v>92</v>
      </c>
      <c r="AC130" s="109">
        <v>128.19999999999999</v>
      </c>
      <c r="AD130" s="109">
        <v>112.9</v>
      </c>
      <c r="AE130" s="109">
        <v>88.9</v>
      </c>
      <c r="AF130" s="109">
        <v>421.9</v>
      </c>
      <c r="AG130" s="109">
        <v>115.7</v>
      </c>
      <c r="AH130" s="109">
        <v>120.3</v>
      </c>
      <c r="AI130" s="109">
        <v>131.69999999999999</v>
      </c>
      <c r="AJ130" s="109">
        <v>125.8</v>
      </c>
      <c r="AK130" s="109">
        <v>493.6</v>
      </c>
      <c r="AL130" s="109">
        <v>155.19999999999999</v>
      </c>
      <c r="AM130" s="109">
        <v>122.9</v>
      </c>
      <c r="AN130" s="109">
        <v>188.3</v>
      </c>
      <c r="AO130" s="109">
        <v>138.5</v>
      </c>
      <c r="AP130" s="109">
        <v>604.9</v>
      </c>
      <c r="AQ130" s="109">
        <v>171.2</v>
      </c>
      <c r="AR130" s="109">
        <v>147.69999999999999</v>
      </c>
      <c r="AS130" s="109">
        <v>176</v>
      </c>
      <c r="AT130" s="109">
        <v>165.7</v>
      </c>
      <c r="AU130" s="109">
        <v>660.6</v>
      </c>
      <c r="AV130" s="104">
        <f t="shared" ref="AV130:AW130" si="44">AV41+AV38</f>
        <v>166.58300885718728</v>
      </c>
      <c r="AW130" s="104">
        <f t="shared" si="44"/>
        <v>167.12079804991558</v>
      </c>
      <c r="AX130" s="104">
        <f>AX41+AX38</f>
        <v>189.7163973014687</v>
      </c>
      <c r="AY130" s="104">
        <f>AY41+AY38</f>
        <v>50.873357221702349</v>
      </c>
      <c r="AZ130" s="104">
        <f t="shared" si="19"/>
        <v>574.29356143027383</v>
      </c>
      <c r="BA130" s="104">
        <f t="shared" ref="BA130:BB130" si="45">BA41+BA38</f>
        <v>130.41706466326735</v>
      </c>
      <c r="BB130" s="104">
        <f t="shared" si="45"/>
        <v>189.71907850505136</v>
      </c>
      <c r="BC130" s="104">
        <f>BC41+BC38</f>
        <v>208.13605272083251</v>
      </c>
      <c r="BD130" s="104">
        <f>BD41+BD38</f>
        <v>80.962432339759914</v>
      </c>
      <c r="BE130" s="104">
        <f t="shared" si="20"/>
        <v>609.23462822891111</v>
      </c>
    </row>
    <row r="131" spans="1:57">
      <c r="A131" s="14" t="s">
        <v>306</v>
      </c>
      <c r="B131" s="14" t="s">
        <v>307</v>
      </c>
      <c r="C131" s="108">
        <v>3.8</v>
      </c>
      <c r="D131" s="108">
        <v>4.3</v>
      </c>
      <c r="E131" s="108">
        <v>6.7</v>
      </c>
      <c r="F131" s="108">
        <v>7.8</v>
      </c>
      <c r="G131" s="108">
        <v>22.6</v>
      </c>
      <c r="H131" s="108">
        <v>9.1999999999999993</v>
      </c>
      <c r="I131" s="108">
        <v>10.1</v>
      </c>
      <c r="J131" s="108">
        <v>16.899999999999999</v>
      </c>
      <c r="K131" s="108">
        <v>16.600000000000001</v>
      </c>
      <c r="L131" s="108">
        <v>52.7</v>
      </c>
      <c r="M131" s="108">
        <v>16.5</v>
      </c>
      <c r="N131" s="108">
        <v>16.399999999999999</v>
      </c>
      <c r="O131" s="108">
        <v>10.7</v>
      </c>
      <c r="P131" s="108">
        <v>14.1</v>
      </c>
      <c r="Q131" s="108">
        <v>57.7</v>
      </c>
      <c r="R131" s="108">
        <v>10.8</v>
      </c>
      <c r="S131" s="108">
        <v>12.2</v>
      </c>
      <c r="T131" s="108">
        <v>14.6</v>
      </c>
      <c r="U131" s="108">
        <v>20.2</v>
      </c>
      <c r="V131" s="108">
        <v>57.7</v>
      </c>
      <c r="W131" s="108">
        <v>18.899999999999999</v>
      </c>
      <c r="X131" s="108">
        <v>15.9</v>
      </c>
      <c r="Y131" s="108">
        <v>21.1</v>
      </c>
      <c r="Z131" s="108">
        <v>31.3</v>
      </c>
      <c r="AA131" s="108">
        <v>87.3</v>
      </c>
      <c r="AB131" s="108">
        <v>32.299999999999997</v>
      </c>
      <c r="AC131" s="108">
        <v>34.299999999999997</v>
      </c>
      <c r="AD131" s="108">
        <v>40.5</v>
      </c>
      <c r="AE131" s="108">
        <v>31.1</v>
      </c>
      <c r="AF131" s="108">
        <v>138.19999999999999</v>
      </c>
      <c r="AG131" s="108">
        <v>31.9</v>
      </c>
      <c r="AH131" s="108">
        <v>33.4</v>
      </c>
      <c r="AI131" s="108">
        <v>38.5</v>
      </c>
      <c r="AJ131" s="108">
        <v>41.4</v>
      </c>
      <c r="AK131" s="108">
        <v>145.30000000000001</v>
      </c>
      <c r="AL131" s="108">
        <v>39.4</v>
      </c>
      <c r="AM131" s="108">
        <v>34.200000000000003</v>
      </c>
      <c r="AN131" s="108">
        <v>36.299999999999997</v>
      </c>
      <c r="AO131" s="108">
        <v>21.6</v>
      </c>
      <c r="AP131" s="108">
        <v>131.5</v>
      </c>
      <c r="AQ131" s="108">
        <v>14.4</v>
      </c>
      <c r="AR131" s="108">
        <v>13.7</v>
      </c>
      <c r="AS131" s="108">
        <v>15</v>
      </c>
      <c r="AT131" s="108">
        <v>12.4</v>
      </c>
      <c r="AU131" s="108">
        <v>55.6</v>
      </c>
      <c r="AV131" s="103">
        <v>16.899999999999999</v>
      </c>
      <c r="AW131" s="103">
        <v>18.981000000000002</v>
      </c>
      <c r="AX131" s="103">
        <v>26.515370309999824</v>
      </c>
      <c r="AY131" s="103">
        <v>16.865529779999498</v>
      </c>
      <c r="AZ131" s="103">
        <f t="shared" si="19"/>
        <v>79.26190008999933</v>
      </c>
      <c r="BA131" s="103">
        <v>12.871</v>
      </c>
      <c r="BB131" s="103">
        <v>14.398999999999999</v>
      </c>
      <c r="BC131" s="103">
        <v>12.863</v>
      </c>
      <c r="BD131" s="103">
        <v>12.437999999999999</v>
      </c>
      <c r="BE131" s="103">
        <f t="shared" si="20"/>
        <v>52.570999999999998</v>
      </c>
    </row>
    <row r="132" spans="1:57">
      <c r="A132" s="15" t="s">
        <v>308</v>
      </c>
      <c r="B132" s="15" t="s">
        <v>309</v>
      </c>
      <c r="C132" s="109">
        <v>-11.5</v>
      </c>
      <c r="D132" s="109">
        <v>-11.8</v>
      </c>
      <c r="E132" s="109">
        <v>-13.7</v>
      </c>
      <c r="F132" s="109">
        <v>-14.7</v>
      </c>
      <c r="G132" s="109">
        <v>-51.8</v>
      </c>
      <c r="H132" s="109">
        <v>-13.7</v>
      </c>
      <c r="I132" s="109">
        <v>-15.1</v>
      </c>
      <c r="J132" s="109">
        <v>-19.899999999999999</v>
      </c>
      <c r="K132" s="109">
        <v>-16</v>
      </c>
      <c r="L132" s="109">
        <v>-64.599999999999994</v>
      </c>
      <c r="M132" s="109">
        <v>-15.2</v>
      </c>
      <c r="N132" s="109">
        <v>-13.3</v>
      </c>
      <c r="O132" s="109">
        <v>-13.1</v>
      </c>
      <c r="P132" s="109">
        <v>-30.5</v>
      </c>
      <c r="Q132" s="109">
        <v>-72.099999999999994</v>
      </c>
      <c r="R132" s="109">
        <v>-23.7</v>
      </c>
      <c r="S132" s="109">
        <v>-47.8</v>
      </c>
      <c r="T132" s="109">
        <v>-54.6</v>
      </c>
      <c r="U132" s="109">
        <v>-159.4</v>
      </c>
      <c r="V132" s="109">
        <v>-285.5</v>
      </c>
      <c r="W132" s="109">
        <v>-41</v>
      </c>
      <c r="X132" s="109">
        <v>-25.1</v>
      </c>
      <c r="Y132" s="109">
        <v>-118.6</v>
      </c>
      <c r="Z132" s="109">
        <v>-36.200000000000003</v>
      </c>
      <c r="AA132" s="109">
        <v>-220.8</v>
      </c>
      <c r="AB132" s="109">
        <v>-33</v>
      </c>
      <c r="AC132" s="109">
        <v>-37.1</v>
      </c>
      <c r="AD132" s="109">
        <v>-37.6</v>
      </c>
      <c r="AE132" s="109">
        <v>-51.7</v>
      </c>
      <c r="AF132" s="109">
        <v>-159.4</v>
      </c>
      <c r="AG132" s="109">
        <v>-42.3</v>
      </c>
      <c r="AH132" s="109">
        <v>-41.3</v>
      </c>
      <c r="AI132" s="109">
        <v>-46.4</v>
      </c>
      <c r="AJ132" s="109">
        <v>-48.5</v>
      </c>
      <c r="AK132" s="109">
        <v>-178.5</v>
      </c>
      <c r="AL132" s="109">
        <v>-40.6</v>
      </c>
      <c r="AM132" s="109">
        <v>-37.9</v>
      </c>
      <c r="AN132" s="109">
        <v>-52.4</v>
      </c>
      <c r="AO132" s="109">
        <v>-25.9</v>
      </c>
      <c r="AP132" s="109">
        <v>-156.80000000000001</v>
      </c>
      <c r="AQ132" s="109">
        <v>-22.6</v>
      </c>
      <c r="AR132" s="109">
        <v>-22.9</v>
      </c>
      <c r="AS132" s="109">
        <v>-23.2</v>
      </c>
      <c r="AT132" s="109">
        <v>-22.4</v>
      </c>
      <c r="AU132" s="109">
        <v>-91.1</v>
      </c>
      <c r="AV132" s="104">
        <v>-24.4</v>
      </c>
      <c r="AW132" s="104">
        <v>-24.774278389999964</v>
      </c>
      <c r="AX132" s="104">
        <v>-34.082503819999978</v>
      </c>
      <c r="AY132" s="104">
        <v>-32.739994916149243</v>
      </c>
      <c r="AZ132" s="104">
        <f t="shared" si="19"/>
        <v>-115.99677712614918</v>
      </c>
      <c r="BA132" s="104">
        <v>-33.983000000000004</v>
      </c>
      <c r="BB132" s="104">
        <v>-33.036000000000001</v>
      </c>
      <c r="BC132" s="104">
        <v>-23.006</v>
      </c>
      <c r="BD132" s="104">
        <v>-19.488999999999997</v>
      </c>
      <c r="BE132" s="104">
        <f t="shared" si="20"/>
        <v>-109.51400000000001</v>
      </c>
    </row>
    <row r="133" spans="1:57">
      <c r="A133" s="14" t="s">
        <v>310</v>
      </c>
      <c r="B133" s="14" t="s">
        <v>311</v>
      </c>
      <c r="C133" s="108">
        <v>-1.3</v>
      </c>
      <c r="D133" s="108">
        <v>5</v>
      </c>
      <c r="E133" s="108">
        <v>8.3000000000000007</v>
      </c>
      <c r="F133" s="108">
        <v>-14</v>
      </c>
      <c r="G133" s="108">
        <v>-2</v>
      </c>
      <c r="H133" s="108">
        <v>3.5</v>
      </c>
      <c r="I133" s="108">
        <v>-43</v>
      </c>
      <c r="J133" s="108">
        <v>22.1</v>
      </c>
      <c r="K133" s="108">
        <v>16.8</v>
      </c>
      <c r="L133" s="108">
        <v>-0.5</v>
      </c>
      <c r="M133" s="108">
        <v>20.3</v>
      </c>
      <c r="N133" s="108">
        <v>27.7</v>
      </c>
      <c r="O133" s="108">
        <v>23.3</v>
      </c>
      <c r="P133" s="108">
        <v>-6.7</v>
      </c>
      <c r="Q133" s="108">
        <v>64.7</v>
      </c>
      <c r="R133" s="108">
        <v>22.8</v>
      </c>
      <c r="S133" s="108">
        <v>11.9</v>
      </c>
      <c r="T133" s="108">
        <v>31.7</v>
      </c>
      <c r="U133" s="108">
        <v>-62.9</v>
      </c>
      <c r="V133" s="108">
        <v>3.6</v>
      </c>
      <c r="W133" s="108">
        <v>45.8</v>
      </c>
      <c r="X133" s="108">
        <v>51.8</v>
      </c>
      <c r="Y133" s="108">
        <v>111.5</v>
      </c>
      <c r="Z133" s="108">
        <v>69.2</v>
      </c>
      <c r="AA133" s="108">
        <v>278.39999999999998</v>
      </c>
      <c r="AB133" s="108">
        <v>91.3</v>
      </c>
      <c r="AC133" s="108">
        <v>125.4</v>
      </c>
      <c r="AD133" s="108">
        <v>115.8</v>
      </c>
      <c r="AE133" s="108">
        <v>68.3</v>
      </c>
      <c r="AF133" s="108">
        <v>400.8</v>
      </c>
      <c r="AG133" s="108">
        <v>105.4</v>
      </c>
      <c r="AH133" s="108">
        <v>112.4</v>
      </c>
      <c r="AI133" s="108">
        <v>123.8</v>
      </c>
      <c r="AJ133" s="108">
        <v>118.8</v>
      </c>
      <c r="AK133" s="108">
        <v>460.4</v>
      </c>
      <c r="AL133" s="108">
        <v>154</v>
      </c>
      <c r="AM133" s="108">
        <v>119.2</v>
      </c>
      <c r="AN133" s="108">
        <v>172.2</v>
      </c>
      <c r="AO133" s="108">
        <v>134.19999999999999</v>
      </c>
      <c r="AP133" s="108">
        <v>579.5</v>
      </c>
      <c r="AQ133" s="108">
        <v>163</v>
      </c>
      <c r="AR133" s="108">
        <v>138.6</v>
      </c>
      <c r="AS133" s="108">
        <v>167.7</v>
      </c>
      <c r="AT133" s="108">
        <v>155.69999999999999</v>
      </c>
      <c r="AU133" s="108">
        <v>625.1</v>
      </c>
      <c r="AV133" s="103">
        <f t="shared" ref="AV133:AW133" si="46">SUM(AV130:AV132)</f>
        <v>159.08300885718728</v>
      </c>
      <c r="AW133" s="103">
        <f t="shared" si="46"/>
        <v>161.32751965991559</v>
      </c>
      <c r="AX133" s="103">
        <f>SUM(AX130:AX132)</f>
        <v>182.14926379146854</v>
      </c>
      <c r="AY133" s="103">
        <f>SUM(AY130:AY132)</f>
        <v>34.998892085552598</v>
      </c>
      <c r="AZ133" s="103">
        <f t="shared" si="19"/>
        <v>537.55868439412404</v>
      </c>
      <c r="BA133" s="103">
        <f t="shared" ref="BA133:BB133" si="47">SUM(BA130:BA132)</f>
        <v>109.30506466326736</v>
      </c>
      <c r="BB133" s="103">
        <f t="shared" si="47"/>
        <v>171.08207850505136</v>
      </c>
      <c r="BC133" s="103">
        <f>SUM(BC130:BC132)</f>
        <v>197.99305272083251</v>
      </c>
      <c r="BD133" s="103">
        <f>SUM(BD130:BD132)</f>
        <v>73.911432339759926</v>
      </c>
      <c r="BE133" s="103">
        <f t="shared" si="20"/>
        <v>552.29162822891112</v>
      </c>
    </row>
    <row r="134" spans="1:57">
      <c r="A134" s="15" t="s">
        <v>312</v>
      </c>
      <c r="B134" s="15" t="s">
        <v>313</v>
      </c>
      <c r="C134" s="109">
        <v>-2.5</v>
      </c>
      <c r="D134" s="109">
        <v>-4</v>
      </c>
      <c r="E134" s="109">
        <v>-9.3000000000000007</v>
      </c>
      <c r="F134" s="109">
        <v>-5</v>
      </c>
      <c r="G134" s="109">
        <v>-20.8</v>
      </c>
      <c r="H134" s="109">
        <v>-9.3000000000000007</v>
      </c>
      <c r="I134" s="109">
        <v>-6</v>
      </c>
      <c r="J134" s="109">
        <v>-9.8000000000000007</v>
      </c>
      <c r="K134" s="109">
        <v>-8</v>
      </c>
      <c r="L134" s="109">
        <v>-33.1</v>
      </c>
      <c r="M134" s="109">
        <v>-10</v>
      </c>
      <c r="N134" s="109">
        <v>-14</v>
      </c>
      <c r="O134" s="109">
        <v>-10.7</v>
      </c>
      <c r="P134" s="109">
        <v>-6.7</v>
      </c>
      <c r="Q134" s="109">
        <v>-41.3</v>
      </c>
      <c r="R134" s="109">
        <v>-13.5</v>
      </c>
      <c r="S134" s="109">
        <v>-10.4</v>
      </c>
      <c r="T134" s="109">
        <v>-13.6</v>
      </c>
      <c r="U134" s="109">
        <v>21.7</v>
      </c>
      <c r="V134" s="109">
        <v>-15.8</v>
      </c>
      <c r="W134" s="109">
        <v>-19.399999999999999</v>
      </c>
      <c r="X134" s="109">
        <v>-27.3</v>
      </c>
      <c r="Y134" s="109">
        <v>-43.7</v>
      </c>
      <c r="Z134" s="109">
        <v>-45.4</v>
      </c>
      <c r="AA134" s="109">
        <v>-135.9</v>
      </c>
      <c r="AB134" s="109">
        <v>-46.6</v>
      </c>
      <c r="AC134" s="109">
        <v>-54.7</v>
      </c>
      <c r="AD134" s="109">
        <v>-51.8</v>
      </c>
      <c r="AE134" s="109">
        <v>-6.9</v>
      </c>
      <c r="AF134" s="109">
        <v>-159.9</v>
      </c>
      <c r="AG134" s="109">
        <v>92.9</v>
      </c>
      <c r="AH134" s="109">
        <v>-42.8</v>
      </c>
      <c r="AI134" s="109">
        <v>-49.6</v>
      </c>
      <c r="AJ134" s="109">
        <v>-40.4</v>
      </c>
      <c r="AK134" s="109">
        <v>-39.9</v>
      </c>
      <c r="AL134" s="109">
        <v>-43.5</v>
      </c>
      <c r="AM134" s="109">
        <v>-48.2</v>
      </c>
      <c r="AN134" s="109">
        <v>-60.6</v>
      </c>
      <c r="AO134" s="109">
        <v>-43.6</v>
      </c>
      <c r="AP134" s="109">
        <v>-195.9</v>
      </c>
      <c r="AQ134" s="109">
        <v>-60.9</v>
      </c>
      <c r="AR134" s="109">
        <v>-50.6</v>
      </c>
      <c r="AS134" s="109">
        <v>-58.5</v>
      </c>
      <c r="AT134" s="109">
        <v>-60.1</v>
      </c>
      <c r="AU134" s="109">
        <v>-230</v>
      </c>
      <c r="AV134" s="104">
        <v>-62.1</v>
      </c>
      <c r="AW134" s="104">
        <v>-57.018999999999998</v>
      </c>
      <c r="AX134" s="104">
        <v>-71.347931414074466</v>
      </c>
      <c r="AY134" s="104">
        <v>25.09945911768709</v>
      </c>
      <c r="AZ134" s="104">
        <f t="shared" si="19"/>
        <v>-165.36747229638735</v>
      </c>
      <c r="BA134" s="104">
        <v>-40.798993442815544</v>
      </c>
      <c r="BB134" s="104">
        <v>-44.33750902718446</v>
      </c>
      <c r="BC134" s="104">
        <v>-67.081000000000003</v>
      </c>
      <c r="BD134" s="104">
        <v>-4.8819992657258737</v>
      </c>
      <c r="BE134" s="104">
        <f t="shared" si="20"/>
        <v>-157.09950173572588</v>
      </c>
    </row>
    <row r="135" spans="1:57" s="115" customFormat="1">
      <c r="A135" s="16" t="s">
        <v>314</v>
      </c>
      <c r="B135" s="16" t="s">
        <v>315</v>
      </c>
      <c r="C135" s="117">
        <v>-3.8</v>
      </c>
      <c r="D135" s="117">
        <v>1</v>
      </c>
      <c r="E135" s="117">
        <v>-1</v>
      </c>
      <c r="F135" s="117">
        <v>-19.100000000000001</v>
      </c>
      <c r="G135" s="117">
        <v>-22.8</v>
      </c>
      <c r="H135" s="117">
        <v>-5.7</v>
      </c>
      <c r="I135" s="117">
        <v>-49</v>
      </c>
      <c r="J135" s="117">
        <v>12.2</v>
      </c>
      <c r="K135" s="117">
        <v>8.8000000000000007</v>
      </c>
      <c r="L135" s="117">
        <v>-33.700000000000003</v>
      </c>
      <c r="M135" s="117">
        <v>10.3</v>
      </c>
      <c r="N135" s="117">
        <v>13.7</v>
      </c>
      <c r="O135" s="117">
        <v>12.7</v>
      </c>
      <c r="P135" s="117">
        <v>-13.4</v>
      </c>
      <c r="Q135" s="117">
        <v>23.4</v>
      </c>
      <c r="R135" s="117">
        <v>9.4</v>
      </c>
      <c r="S135" s="117">
        <v>1.6</v>
      </c>
      <c r="T135" s="117">
        <v>18</v>
      </c>
      <c r="U135" s="117">
        <v>-41.2</v>
      </c>
      <c r="V135" s="117">
        <v>-12.2</v>
      </c>
      <c r="W135" s="117">
        <v>26.4</v>
      </c>
      <c r="X135" s="117">
        <v>24.4</v>
      </c>
      <c r="Y135" s="117">
        <v>67.8</v>
      </c>
      <c r="Z135" s="117">
        <v>23.8</v>
      </c>
      <c r="AA135" s="117">
        <v>142.5</v>
      </c>
      <c r="AB135" s="117">
        <v>44.7</v>
      </c>
      <c r="AC135" s="117">
        <v>70.8</v>
      </c>
      <c r="AD135" s="117">
        <v>63.9</v>
      </c>
      <c r="AE135" s="117">
        <v>61.4</v>
      </c>
      <c r="AF135" s="117">
        <v>240.9</v>
      </c>
      <c r="AG135" s="117">
        <v>198.3</v>
      </c>
      <c r="AH135" s="117">
        <v>69.7</v>
      </c>
      <c r="AI135" s="117">
        <v>74.2</v>
      </c>
      <c r="AJ135" s="117">
        <v>78.400000000000006</v>
      </c>
      <c r="AK135" s="117">
        <v>420.6</v>
      </c>
      <c r="AL135" s="117">
        <v>110.5</v>
      </c>
      <c r="AM135" s="117">
        <v>71</v>
      </c>
      <c r="AN135" s="117">
        <v>111.6</v>
      </c>
      <c r="AO135" s="117">
        <v>90.6</v>
      </c>
      <c r="AP135" s="117">
        <v>383.6</v>
      </c>
      <c r="AQ135" s="117">
        <v>102.1</v>
      </c>
      <c r="AR135" s="117">
        <v>88</v>
      </c>
      <c r="AS135" s="117">
        <v>109.3</v>
      </c>
      <c r="AT135" s="117">
        <v>95.6</v>
      </c>
      <c r="AU135" s="117">
        <v>395.1</v>
      </c>
      <c r="AV135" s="106">
        <f t="shared" ref="AV135:AW135" si="48">AV134+AV133</f>
        <v>96.983008857187286</v>
      </c>
      <c r="AW135" s="106">
        <f t="shared" si="48"/>
        <v>104.30851965991559</v>
      </c>
      <c r="AX135" s="106">
        <f>AX134+AX133</f>
        <v>110.80133237739408</v>
      </c>
      <c r="AY135" s="106">
        <f>AY134+AY133</f>
        <v>60.098351203239687</v>
      </c>
      <c r="AZ135" s="106">
        <f>SUM(AV135:AY135)</f>
        <v>372.19121209773664</v>
      </c>
      <c r="BA135" s="106">
        <f t="shared" ref="BA135:BB135" si="49">BA134+BA133</f>
        <v>68.506071220451815</v>
      </c>
      <c r="BB135" s="106">
        <f t="shared" si="49"/>
        <v>126.74456947786689</v>
      </c>
      <c r="BC135" s="106">
        <f>BC134+BC133</f>
        <v>130.91205272083249</v>
      </c>
      <c r="BD135" s="106">
        <f>BD134+BD133</f>
        <v>69.029433074034046</v>
      </c>
      <c r="BE135" s="106">
        <f>SUM(BA135:BD135)</f>
        <v>395.19212649318524</v>
      </c>
    </row>
    <row r="136" spans="1:57">
      <c r="A136" s="15" t="s">
        <v>316</v>
      </c>
      <c r="B136" s="15" t="s">
        <v>317</v>
      </c>
      <c r="C136" s="104"/>
      <c r="D136" s="104"/>
      <c r="E136" s="104"/>
      <c r="F136" s="104"/>
      <c r="G136" s="104"/>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row>
    <row r="137" spans="1:57">
      <c r="A137" s="385" t="s">
        <v>607</v>
      </c>
      <c r="B137" s="14" t="s">
        <v>319</v>
      </c>
      <c r="C137" s="103">
        <v>-3.8</v>
      </c>
      <c r="D137" s="103">
        <v>1</v>
      </c>
      <c r="E137" s="103">
        <v>-1</v>
      </c>
      <c r="F137" s="103">
        <v>-19.100000000000001</v>
      </c>
      <c r="G137" s="103">
        <v>-22.8</v>
      </c>
      <c r="H137" s="103">
        <v>-5.7</v>
      </c>
      <c r="I137" s="103">
        <v>-49</v>
      </c>
      <c r="J137" s="103">
        <v>12.2</v>
      </c>
      <c r="K137" s="103">
        <v>8.8000000000000007</v>
      </c>
      <c r="L137" s="103">
        <v>-33.700000000000003</v>
      </c>
      <c r="M137" s="103">
        <v>10.1</v>
      </c>
      <c r="N137" s="103">
        <v>13.7</v>
      </c>
      <c r="O137" s="103">
        <v>12.7</v>
      </c>
      <c r="P137" s="103">
        <v>-14.3</v>
      </c>
      <c r="Q137" s="103">
        <v>22.3</v>
      </c>
      <c r="R137" s="103">
        <v>7.4</v>
      </c>
      <c r="S137" s="103">
        <v>-1.3</v>
      </c>
      <c r="T137" s="103">
        <v>13.8</v>
      </c>
      <c r="U137" s="103">
        <v>-51.6</v>
      </c>
      <c r="V137" s="103">
        <v>-31.7</v>
      </c>
      <c r="W137" s="103">
        <v>20.8</v>
      </c>
      <c r="X137" s="103">
        <v>20.3</v>
      </c>
      <c r="Y137" s="103">
        <v>63.2</v>
      </c>
      <c r="Z137" s="103">
        <v>16.899999999999999</v>
      </c>
      <c r="AA137" s="103">
        <v>121.2</v>
      </c>
      <c r="AB137" s="103">
        <v>41.5</v>
      </c>
      <c r="AC137" s="103">
        <v>67.2</v>
      </c>
      <c r="AD137" s="103">
        <v>60.7</v>
      </c>
      <c r="AE137" s="103">
        <v>57.7</v>
      </c>
      <c r="AF137" s="103">
        <v>227.1</v>
      </c>
      <c r="AG137" s="103">
        <v>194.1</v>
      </c>
      <c r="AH137" s="103">
        <v>66.099999999999994</v>
      </c>
      <c r="AI137" s="103">
        <v>70.5</v>
      </c>
      <c r="AJ137" s="103">
        <v>74</v>
      </c>
      <c r="AK137" s="103">
        <v>404.7</v>
      </c>
      <c r="AL137" s="103">
        <v>105.8</v>
      </c>
      <c r="AM137" s="103">
        <v>65.3</v>
      </c>
      <c r="AN137" s="103">
        <v>108.1</v>
      </c>
      <c r="AO137" s="103">
        <v>91.6</v>
      </c>
      <c r="AP137" s="103">
        <v>370.7</v>
      </c>
      <c r="AQ137" s="103">
        <v>102.7</v>
      </c>
      <c r="AR137" s="103">
        <v>88.6</v>
      </c>
      <c r="AS137" s="103">
        <v>109.7</v>
      </c>
      <c r="AT137" s="103">
        <v>96</v>
      </c>
      <c r="AU137" s="103">
        <v>397</v>
      </c>
      <c r="AV137" s="103">
        <v>0</v>
      </c>
      <c r="AW137" s="103">
        <v>0</v>
      </c>
      <c r="AX137" s="103">
        <v>0</v>
      </c>
      <c r="AY137" s="103">
        <v>0</v>
      </c>
      <c r="AZ137" s="103">
        <f t="shared" ref="AZ137:AZ138" si="50">SUM(AV137:AY137)</f>
        <v>0</v>
      </c>
      <c r="BA137" s="103">
        <v>-0.30699999999999994</v>
      </c>
      <c r="BB137" s="103">
        <v>-0.623</v>
      </c>
      <c r="BC137" s="103">
        <v>-0.753</v>
      </c>
      <c r="BD137" s="103">
        <v>-1.4029999999999998</v>
      </c>
      <c r="BE137" s="103">
        <f t="shared" ref="BE137:BE138" si="51">SUM(BA137:BD137)</f>
        <v>-3.0859999999999994</v>
      </c>
    </row>
    <row r="138" spans="1:57" s="115" customFormat="1" ht="15.75" thickBot="1">
      <c r="A138" s="125" t="s">
        <v>318</v>
      </c>
      <c r="B138" s="125" t="s">
        <v>319</v>
      </c>
      <c r="C138" s="126">
        <v>-3.8</v>
      </c>
      <c r="D138" s="126">
        <v>1</v>
      </c>
      <c r="E138" s="126">
        <v>-1</v>
      </c>
      <c r="F138" s="126">
        <v>-19.100000000000001</v>
      </c>
      <c r="G138" s="126">
        <v>-22.8</v>
      </c>
      <c r="H138" s="126">
        <v>-5.7</v>
      </c>
      <c r="I138" s="126">
        <v>-49</v>
      </c>
      <c r="J138" s="126">
        <v>12.2</v>
      </c>
      <c r="K138" s="126">
        <v>8.8000000000000007</v>
      </c>
      <c r="L138" s="126">
        <v>-33.700000000000003</v>
      </c>
      <c r="M138" s="126">
        <v>10.3</v>
      </c>
      <c r="N138" s="126">
        <v>13.7</v>
      </c>
      <c r="O138" s="126">
        <v>12.7</v>
      </c>
      <c r="P138" s="126">
        <v>-13.3</v>
      </c>
      <c r="Q138" s="126">
        <v>23.4</v>
      </c>
      <c r="R138" s="126">
        <v>9.4</v>
      </c>
      <c r="S138" s="126">
        <v>1.6</v>
      </c>
      <c r="T138" s="126">
        <v>18</v>
      </c>
      <c r="U138" s="126">
        <v>-41.2</v>
      </c>
      <c r="V138" s="126">
        <v>-12.2</v>
      </c>
      <c r="W138" s="126">
        <v>26.4</v>
      </c>
      <c r="X138" s="126">
        <v>24.4</v>
      </c>
      <c r="Y138" s="126">
        <v>67.8</v>
      </c>
      <c r="Z138" s="126">
        <v>19</v>
      </c>
      <c r="AA138" s="126">
        <v>137.6</v>
      </c>
      <c r="AB138" s="126">
        <v>44.7</v>
      </c>
      <c r="AC138" s="126">
        <v>70.8</v>
      </c>
      <c r="AD138" s="126">
        <v>63.9</v>
      </c>
      <c r="AE138" s="126">
        <v>61.4</v>
      </c>
      <c r="AF138" s="126">
        <v>240.9</v>
      </c>
      <c r="AG138" s="126">
        <v>198.3</v>
      </c>
      <c r="AH138" s="126">
        <v>69.7</v>
      </c>
      <c r="AI138" s="126">
        <v>74.2</v>
      </c>
      <c r="AJ138" s="126">
        <v>78.400000000000006</v>
      </c>
      <c r="AK138" s="126">
        <v>420.6</v>
      </c>
      <c r="AL138" s="126">
        <v>111.5</v>
      </c>
      <c r="AM138" s="126">
        <v>70.599999999999994</v>
      </c>
      <c r="AN138" s="126">
        <v>113.3</v>
      </c>
      <c r="AO138" s="126">
        <v>90.5</v>
      </c>
      <c r="AP138" s="126">
        <v>385.8</v>
      </c>
      <c r="AQ138" s="126">
        <v>102.7</v>
      </c>
      <c r="AR138" s="126">
        <v>88.6</v>
      </c>
      <c r="AS138" s="126">
        <v>109.7</v>
      </c>
      <c r="AT138" s="126">
        <v>96</v>
      </c>
      <c r="AU138" s="126">
        <v>397</v>
      </c>
      <c r="AV138" s="126">
        <f t="shared" ref="AV138" si="52">AV135+AV137</f>
        <v>96.983008857187286</v>
      </c>
      <c r="AW138" s="126">
        <f t="shared" ref="AW138" si="53">AW135+AW137</f>
        <v>104.30851965991559</v>
      </c>
      <c r="AX138" s="126">
        <f t="shared" ref="AX138:AY138" si="54">AX135+AX137</f>
        <v>110.80133237739408</v>
      </c>
      <c r="AY138" s="126">
        <f t="shared" si="54"/>
        <v>60.098351203239687</v>
      </c>
      <c r="AZ138" s="126">
        <f t="shared" si="50"/>
        <v>372.19121209773664</v>
      </c>
      <c r="BA138" s="126">
        <f t="shared" ref="BA138:BC138" si="55">BA135+BA137</f>
        <v>68.199071220451813</v>
      </c>
      <c r="BB138" s="126">
        <f t="shared" si="55"/>
        <v>126.12156947786688</v>
      </c>
      <c r="BC138" s="126">
        <f t="shared" si="55"/>
        <v>130.15905272083251</v>
      </c>
      <c r="BD138" s="126">
        <f>BD135+BD137</f>
        <v>67.62643307403404</v>
      </c>
      <c r="BE138" s="126">
        <f t="shared" si="51"/>
        <v>392.10612649318523</v>
      </c>
    </row>
    <row r="139" spans="1:57">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row>
    <row r="140" spans="1:57">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v>96.93830979215177</v>
      </c>
      <c r="AW140" s="110">
        <v>104.31014971595722</v>
      </c>
      <c r="AX140" s="110">
        <v>110.80139996739369</v>
      </c>
      <c r="AY140" s="110">
        <v>60.143566969162123</v>
      </c>
      <c r="AZ140" s="110">
        <v>372.19342644466479</v>
      </c>
      <c r="BA140" s="110">
        <v>68.510364804453886</v>
      </c>
      <c r="BB140" s="110">
        <v>126.73506204938811</v>
      </c>
      <c r="BC140" s="110">
        <v>130.15827418983474</v>
      </c>
      <c r="BD140" s="110">
        <v>67.629689956484668</v>
      </c>
      <c r="BE140" s="110">
        <v>392.10376351464754</v>
      </c>
    </row>
    <row r="141" spans="1:57">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f t="shared" ref="AV141:AW141" si="56">AV140-AV138</f>
        <v>-4.4699065035516128E-2</v>
      </c>
      <c r="AW141" s="110">
        <f t="shared" si="56"/>
        <v>1.6300560416340204E-3</v>
      </c>
      <c r="AX141" s="110">
        <f>AX140-AX138</f>
        <v>6.7589999616757268E-5</v>
      </c>
      <c r="AY141" s="124">
        <f t="shared" ref="AY141:AZ141" si="57">AY140-AY138</f>
        <v>4.521576592243548E-2</v>
      </c>
      <c r="AZ141" s="124">
        <f t="shared" si="57"/>
        <v>2.2143469281559192E-3</v>
      </c>
      <c r="BA141" s="124">
        <f>BA140-BA135</f>
        <v>4.2935840020703608E-3</v>
      </c>
      <c r="BB141" s="124">
        <f>BB140-BB135</f>
        <v>-9.5074284787841634E-3</v>
      </c>
      <c r="BC141" s="124">
        <f>BC140-BC138</f>
        <v>-7.7853099776348245E-4</v>
      </c>
      <c r="BD141" s="124">
        <f t="shared" ref="BD141:BE141" si="58">BD140-BD138</f>
        <v>3.2568824506284955E-3</v>
      </c>
      <c r="BE141" s="124">
        <f t="shared" si="58"/>
        <v>-2.3629785376897416E-3</v>
      </c>
    </row>
    <row r="142" spans="1:57">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D142" s="110"/>
      <c r="BE142" s="110"/>
    </row>
    <row r="143" spans="1:57">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row>
    <row r="144" spans="1:57">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row>
    <row r="145" spans="3:57">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row>
    <row r="146" spans="3:57">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row>
    <row r="147" spans="3:57">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row>
    <row r="148" spans="3:57">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row>
    <row r="149" spans="3:57">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row>
    <row r="150" spans="3:57">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row>
    <row r="151" spans="3:57">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row>
    <row r="152" spans="3:57">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row>
    <row r="153" spans="3:57">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row>
    <row r="154" spans="3:57">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row>
    <row r="155" spans="3:57">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row>
    <row r="156" spans="3:57">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row>
    <row r="157" spans="3:57">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row>
    <row r="158" spans="3:57">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row>
    <row r="159" spans="3:57">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row>
    <row r="160" spans="3:57">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row>
    <row r="161" spans="3:57">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row>
    <row r="162" spans="3:57">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row>
    <row r="163" spans="3:57">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row>
    <row r="164" spans="3:57">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row>
    <row r="165" spans="3:57">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row>
    <row r="166" spans="3:57">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row>
    <row r="167" spans="3:57">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row>
    <row r="168" spans="3:57">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row>
    <row r="169" spans="3:57">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row>
    <row r="170" spans="3:57">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row>
    <row r="171" spans="3:57">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row>
    <row r="172" spans="3:57">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row>
    <row r="173" spans="3:57">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row>
    <row r="174" spans="3:57">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row>
    <row r="175" spans="3:57">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row>
    <row r="176" spans="3:57">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row>
    <row r="177" spans="55:55">
      <c r="BC177" s="110"/>
    </row>
    <row r="178" spans="55:55">
      <c r="BC178" s="110"/>
    </row>
  </sheetData>
  <mergeCells count="1">
    <mergeCell ref="AV2:BC2"/>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vt:i4>
      </vt:variant>
    </vt:vector>
  </HeadingPairs>
  <TitlesOfParts>
    <vt:vector size="14" baseType="lpstr">
      <vt:lpstr>Cover</vt:lpstr>
      <vt:lpstr>DRE (novo)</vt:lpstr>
      <vt:lpstr>BP (novo)</vt:lpstr>
      <vt:lpstr>DFC Gerencial (novo)</vt:lpstr>
      <vt:lpstr>Portfolio (novo)</vt:lpstr>
      <vt:lpstr>Amortizações (novo)</vt:lpstr>
      <vt:lpstr>Cronograma Amort. (novo)</vt:lpstr>
      <vt:lpstr>Portfolio (histórico)</vt:lpstr>
      <vt:lpstr>DRE (histórico)</vt:lpstr>
      <vt:lpstr>BP (histórico)</vt:lpstr>
      <vt:lpstr>Fluxo de Caixa (histórico)</vt:lpstr>
      <vt:lpstr>Controle Dash</vt:lpstr>
      <vt:lpstr>Controle Dash Trimestre</vt:lpstr>
      <vt:lpstr>Amortizações (histórico)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de Oliveira Fialho</dc:creator>
  <cp:lastModifiedBy>Franco Abelardo</cp:lastModifiedBy>
  <dcterms:created xsi:type="dcterms:W3CDTF">2020-11-16T22:44:11Z</dcterms:created>
  <dcterms:modified xsi:type="dcterms:W3CDTF">2022-05-10T22:35:31Z</dcterms:modified>
</cp:coreProperties>
</file>